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hi\Downloads\"/>
    </mc:Choice>
  </mc:AlternateContent>
  <xr:revisionPtr revIDLastSave="0" documentId="13_ncr:1_{9B35F57F-82CE-4B9C-B056-BEC6EF4AE94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ponses" sheetId="1" r:id="rId1"/>
    <sheet name="Additional info" sheetId="2" r:id="rId2"/>
    <sheet name="Working Sheet 1" sheetId="6" r:id="rId3"/>
    <sheet name="Working Sheet 2" sheetId="8" r:id="rId4"/>
    <sheet name="Pivot Table" sheetId="7" r:id="rId5"/>
    <sheet name="Working Sheet 3" sheetId="9" r:id="rId6"/>
    <sheet name="FTE Tables" sheetId="11" r:id="rId7"/>
    <sheet name="Full Time Staff" sheetId="10" r:id="rId8"/>
  </sheets>
  <definedNames>
    <definedName name="_xlnm._FilterDatabase" localSheetId="7" hidden="1">'Full Time Staff'!$A$1:$Q$1362</definedName>
    <definedName name="_xlnm._FilterDatabase" localSheetId="0" hidden="1">Responses!$A$2:$L$1863</definedName>
    <definedName name="_xlnm._FilterDatabase" localSheetId="2" hidden="1">'Working Sheet 1'!$A$1:$O$1862</definedName>
    <definedName name="_xlnm._FilterDatabase" localSheetId="3" hidden="1">'Working Sheet 2'!$A$1:$P$1790</definedName>
    <definedName name="_xlnm._FilterDatabase" localSheetId="5" hidden="1">'Working Sheet 3'!$A$1:$Q$1790</definedName>
  </definedNames>
  <calcPr calcId="191028"/>
  <pivotCaches>
    <pivotCache cacheId="2" r:id="rId9"/>
    <pivotCache cacheId="3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" i="10" l="1"/>
  <c r="P2" i="9"/>
  <c r="V2" i="8"/>
  <c r="S2" i="10"/>
  <c r="T2" i="8"/>
  <c r="P1790" i="9"/>
  <c r="N1790" i="9"/>
  <c r="M1790" i="9"/>
  <c r="P1789" i="9"/>
  <c r="N1789" i="9"/>
  <c r="M1789" i="9"/>
  <c r="P1788" i="9"/>
  <c r="N1788" i="9"/>
  <c r="M1788" i="9"/>
  <c r="P1787" i="9"/>
  <c r="N1787" i="9"/>
  <c r="M1787" i="9"/>
  <c r="P1786" i="9"/>
  <c r="N1786" i="9"/>
  <c r="M1786" i="9"/>
  <c r="P1785" i="9"/>
  <c r="N1785" i="9"/>
  <c r="M1785" i="9"/>
  <c r="P1784" i="9"/>
  <c r="N1784" i="9"/>
  <c r="M1784" i="9"/>
  <c r="P1783" i="9"/>
  <c r="N1783" i="9"/>
  <c r="M1783" i="9"/>
  <c r="P1782" i="9"/>
  <c r="N1782" i="9"/>
  <c r="M1782" i="9"/>
  <c r="P1781" i="9"/>
  <c r="N1781" i="9"/>
  <c r="M1781" i="9"/>
  <c r="P1780" i="9"/>
  <c r="N1780" i="9"/>
  <c r="M1780" i="9"/>
  <c r="P1779" i="9"/>
  <c r="N1779" i="9"/>
  <c r="M1779" i="9"/>
  <c r="P1778" i="9"/>
  <c r="N1778" i="9"/>
  <c r="M1778" i="9"/>
  <c r="P1777" i="9"/>
  <c r="N1777" i="9"/>
  <c r="M1777" i="9"/>
  <c r="P1776" i="9"/>
  <c r="N1776" i="9"/>
  <c r="M1776" i="9"/>
  <c r="P1775" i="9"/>
  <c r="N1775" i="9"/>
  <c r="M1775" i="9"/>
  <c r="P1774" i="9"/>
  <c r="N1774" i="9"/>
  <c r="M1774" i="9"/>
  <c r="P1773" i="9"/>
  <c r="N1773" i="9"/>
  <c r="M1773" i="9"/>
  <c r="P1772" i="9"/>
  <c r="N1772" i="9"/>
  <c r="M1772" i="9"/>
  <c r="P1771" i="9"/>
  <c r="N1771" i="9"/>
  <c r="M1771" i="9"/>
  <c r="P1770" i="9"/>
  <c r="N1770" i="9"/>
  <c r="M1770" i="9"/>
  <c r="P1769" i="9"/>
  <c r="N1769" i="9"/>
  <c r="M1769" i="9"/>
  <c r="P1768" i="9"/>
  <c r="N1768" i="9"/>
  <c r="M1768" i="9"/>
  <c r="P1767" i="9"/>
  <c r="N1767" i="9"/>
  <c r="M1767" i="9"/>
  <c r="P1766" i="9"/>
  <c r="N1766" i="9"/>
  <c r="M1766" i="9"/>
  <c r="P1765" i="9"/>
  <c r="N1765" i="9"/>
  <c r="M1765" i="9"/>
  <c r="P1764" i="9"/>
  <c r="N1764" i="9"/>
  <c r="M1764" i="9"/>
  <c r="P1763" i="9"/>
  <c r="N1763" i="9"/>
  <c r="M1763" i="9"/>
  <c r="P1762" i="9"/>
  <c r="N1762" i="9"/>
  <c r="M1762" i="9"/>
  <c r="P1761" i="9"/>
  <c r="N1761" i="9"/>
  <c r="M1761" i="9"/>
  <c r="P1760" i="9"/>
  <c r="N1760" i="9"/>
  <c r="M1760" i="9"/>
  <c r="P1759" i="9"/>
  <c r="N1759" i="9"/>
  <c r="M1759" i="9"/>
  <c r="P1758" i="9"/>
  <c r="N1758" i="9"/>
  <c r="M1758" i="9"/>
  <c r="P1757" i="9"/>
  <c r="N1757" i="9"/>
  <c r="M1757" i="9"/>
  <c r="P1756" i="9"/>
  <c r="N1756" i="9"/>
  <c r="M1756" i="9"/>
  <c r="P1755" i="9"/>
  <c r="N1755" i="9"/>
  <c r="M1755" i="9"/>
  <c r="P1754" i="9"/>
  <c r="N1754" i="9"/>
  <c r="M1754" i="9"/>
  <c r="P1753" i="9"/>
  <c r="N1753" i="9"/>
  <c r="M1753" i="9"/>
  <c r="P1752" i="9"/>
  <c r="N1752" i="9"/>
  <c r="M1752" i="9"/>
  <c r="P1751" i="9"/>
  <c r="N1751" i="9"/>
  <c r="M1751" i="9"/>
  <c r="P1750" i="9"/>
  <c r="N1750" i="9"/>
  <c r="M1750" i="9"/>
  <c r="P1749" i="9"/>
  <c r="N1749" i="9"/>
  <c r="M1749" i="9"/>
  <c r="P1748" i="9"/>
  <c r="N1748" i="9"/>
  <c r="M1748" i="9"/>
  <c r="P1747" i="9"/>
  <c r="N1747" i="9"/>
  <c r="M1747" i="9"/>
  <c r="P1746" i="9"/>
  <c r="N1746" i="9"/>
  <c r="M1746" i="9"/>
  <c r="P1745" i="9"/>
  <c r="N1745" i="9"/>
  <c r="M1745" i="9"/>
  <c r="P1744" i="9"/>
  <c r="N1744" i="9"/>
  <c r="M1744" i="9"/>
  <c r="P1743" i="9"/>
  <c r="N1743" i="9"/>
  <c r="M1743" i="9"/>
  <c r="P1742" i="9"/>
  <c r="N1742" i="9"/>
  <c r="M1742" i="9"/>
  <c r="P1741" i="9"/>
  <c r="N1741" i="9"/>
  <c r="M1741" i="9"/>
  <c r="P1740" i="9"/>
  <c r="N1740" i="9"/>
  <c r="M1740" i="9"/>
  <c r="P1739" i="9"/>
  <c r="N1739" i="9"/>
  <c r="M1739" i="9"/>
  <c r="P1738" i="9"/>
  <c r="N1738" i="9"/>
  <c r="M1738" i="9"/>
  <c r="P1737" i="9"/>
  <c r="N1737" i="9"/>
  <c r="M1737" i="9"/>
  <c r="P1736" i="9"/>
  <c r="N1736" i="9"/>
  <c r="M1736" i="9"/>
  <c r="P1735" i="9"/>
  <c r="N1735" i="9"/>
  <c r="M1735" i="9"/>
  <c r="P1734" i="9"/>
  <c r="N1734" i="9"/>
  <c r="M1734" i="9"/>
  <c r="P1733" i="9"/>
  <c r="N1733" i="9"/>
  <c r="M1733" i="9"/>
  <c r="P1732" i="9"/>
  <c r="N1732" i="9"/>
  <c r="M1732" i="9"/>
  <c r="P1731" i="9"/>
  <c r="N1731" i="9"/>
  <c r="M1731" i="9"/>
  <c r="P1730" i="9"/>
  <c r="N1730" i="9"/>
  <c r="M1730" i="9"/>
  <c r="P1729" i="9"/>
  <c r="N1729" i="9"/>
  <c r="M1729" i="9"/>
  <c r="P1728" i="9"/>
  <c r="N1728" i="9"/>
  <c r="M1728" i="9"/>
  <c r="P1727" i="9"/>
  <c r="N1727" i="9"/>
  <c r="M1727" i="9"/>
  <c r="P1726" i="9"/>
  <c r="N1726" i="9"/>
  <c r="M1726" i="9"/>
  <c r="P1725" i="9"/>
  <c r="N1725" i="9"/>
  <c r="M1725" i="9"/>
  <c r="P1724" i="9"/>
  <c r="N1724" i="9"/>
  <c r="M1724" i="9"/>
  <c r="P1723" i="9"/>
  <c r="N1723" i="9"/>
  <c r="M1723" i="9"/>
  <c r="P1722" i="9"/>
  <c r="N1722" i="9"/>
  <c r="M1722" i="9"/>
  <c r="P1721" i="9"/>
  <c r="N1721" i="9"/>
  <c r="M1721" i="9"/>
  <c r="P1720" i="9"/>
  <c r="N1720" i="9"/>
  <c r="M1720" i="9"/>
  <c r="P1719" i="9"/>
  <c r="N1719" i="9"/>
  <c r="M1719" i="9"/>
  <c r="P1718" i="9"/>
  <c r="N1718" i="9"/>
  <c r="M1718" i="9"/>
  <c r="P1717" i="9"/>
  <c r="N1717" i="9"/>
  <c r="M1717" i="9"/>
  <c r="P1716" i="9"/>
  <c r="N1716" i="9"/>
  <c r="M1716" i="9"/>
  <c r="P1715" i="9"/>
  <c r="N1715" i="9"/>
  <c r="M1715" i="9"/>
  <c r="P1714" i="9"/>
  <c r="N1714" i="9"/>
  <c r="M1714" i="9"/>
  <c r="P1713" i="9"/>
  <c r="N1713" i="9"/>
  <c r="M1713" i="9"/>
  <c r="P1712" i="9"/>
  <c r="N1712" i="9"/>
  <c r="M1712" i="9"/>
  <c r="P1711" i="9"/>
  <c r="N1711" i="9"/>
  <c r="M1711" i="9"/>
  <c r="P1710" i="9"/>
  <c r="N1710" i="9"/>
  <c r="M1710" i="9"/>
  <c r="P1709" i="9"/>
  <c r="N1709" i="9"/>
  <c r="M1709" i="9"/>
  <c r="P1708" i="9"/>
  <c r="N1708" i="9"/>
  <c r="M1708" i="9"/>
  <c r="P1707" i="9"/>
  <c r="N1707" i="9"/>
  <c r="M1707" i="9"/>
  <c r="P1706" i="9"/>
  <c r="N1706" i="9"/>
  <c r="M1706" i="9"/>
  <c r="P1705" i="9"/>
  <c r="N1705" i="9"/>
  <c r="M1705" i="9"/>
  <c r="P1704" i="9"/>
  <c r="N1704" i="9"/>
  <c r="M1704" i="9"/>
  <c r="P1703" i="9"/>
  <c r="N1703" i="9"/>
  <c r="M1703" i="9"/>
  <c r="P1702" i="9"/>
  <c r="N1702" i="9"/>
  <c r="M1702" i="9"/>
  <c r="P1701" i="9"/>
  <c r="N1701" i="9"/>
  <c r="M1701" i="9"/>
  <c r="P1700" i="9"/>
  <c r="N1700" i="9"/>
  <c r="M1700" i="9"/>
  <c r="P1699" i="9"/>
  <c r="N1699" i="9"/>
  <c r="M1699" i="9"/>
  <c r="P1698" i="9"/>
  <c r="N1698" i="9"/>
  <c r="M1698" i="9"/>
  <c r="P1697" i="9"/>
  <c r="N1697" i="9"/>
  <c r="M1697" i="9"/>
  <c r="P1696" i="9"/>
  <c r="N1696" i="9"/>
  <c r="M1696" i="9"/>
  <c r="P1695" i="9"/>
  <c r="N1695" i="9"/>
  <c r="M1695" i="9"/>
  <c r="P1694" i="9"/>
  <c r="N1694" i="9"/>
  <c r="M1694" i="9"/>
  <c r="P1693" i="9"/>
  <c r="N1693" i="9"/>
  <c r="M1693" i="9"/>
  <c r="P1692" i="9"/>
  <c r="N1692" i="9"/>
  <c r="M1692" i="9"/>
  <c r="P1691" i="9"/>
  <c r="N1691" i="9"/>
  <c r="M1691" i="9"/>
  <c r="P1690" i="9"/>
  <c r="N1690" i="9"/>
  <c r="M1690" i="9"/>
  <c r="P1689" i="9"/>
  <c r="N1689" i="9"/>
  <c r="M1689" i="9"/>
  <c r="P1688" i="9"/>
  <c r="N1688" i="9"/>
  <c r="M1688" i="9"/>
  <c r="P1687" i="9"/>
  <c r="N1687" i="9"/>
  <c r="M1687" i="9"/>
  <c r="P1686" i="9"/>
  <c r="N1686" i="9"/>
  <c r="M1686" i="9"/>
  <c r="P1685" i="9"/>
  <c r="N1685" i="9"/>
  <c r="M1685" i="9"/>
  <c r="P1684" i="9"/>
  <c r="N1684" i="9"/>
  <c r="M1684" i="9"/>
  <c r="P1683" i="9"/>
  <c r="N1683" i="9"/>
  <c r="M1683" i="9"/>
  <c r="P1682" i="9"/>
  <c r="N1682" i="9"/>
  <c r="M1682" i="9"/>
  <c r="P1681" i="9"/>
  <c r="N1681" i="9"/>
  <c r="M1681" i="9"/>
  <c r="P1680" i="9"/>
  <c r="N1680" i="9"/>
  <c r="M1680" i="9"/>
  <c r="P1679" i="9"/>
  <c r="N1679" i="9"/>
  <c r="M1679" i="9"/>
  <c r="P1678" i="9"/>
  <c r="N1678" i="9"/>
  <c r="M1678" i="9"/>
  <c r="P1677" i="9"/>
  <c r="N1677" i="9"/>
  <c r="M1677" i="9"/>
  <c r="P1676" i="9"/>
  <c r="N1676" i="9"/>
  <c r="M1676" i="9"/>
  <c r="P1675" i="9"/>
  <c r="N1675" i="9"/>
  <c r="M1675" i="9"/>
  <c r="P1674" i="9"/>
  <c r="N1674" i="9"/>
  <c r="M1674" i="9"/>
  <c r="P1673" i="9"/>
  <c r="N1673" i="9"/>
  <c r="M1673" i="9"/>
  <c r="P1672" i="9"/>
  <c r="N1672" i="9"/>
  <c r="M1672" i="9"/>
  <c r="P1671" i="9"/>
  <c r="N1671" i="9"/>
  <c r="M1671" i="9"/>
  <c r="P1670" i="9"/>
  <c r="N1670" i="9"/>
  <c r="M1670" i="9"/>
  <c r="P1669" i="9"/>
  <c r="N1669" i="9"/>
  <c r="M1669" i="9"/>
  <c r="P1668" i="9"/>
  <c r="N1668" i="9"/>
  <c r="M1668" i="9"/>
  <c r="P1667" i="9"/>
  <c r="N1667" i="9"/>
  <c r="M1667" i="9"/>
  <c r="P1666" i="9"/>
  <c r="N1666" i="9"/>
  <c r="M1666" i="9"/>
  <c r="P1665" i="9"/>
  <c r="N1665" i="9"/>
  <c r="M1665" i="9"/>
  <c r="P1664" i="9"/>
  <c r="N1664" i="9"/>
  <c r="M1664" i="9"/>
  <c r="P1663" i="9"/>
  <c r="N1663" i="9"/>
  <c r="M1663" i="9"/>
  <c r="P1662" i="9"/>
  <c r="N1662" i="9"/>
  <c r="M1662" i="9"/>
  <c r="P1661" i="9"/>
  <c r="N1661" i="9"/>
  <c r="M1661" i="9"/>
  <c r="P1660" i="9"/>
  <c r="N1660" i="9"/>
  <c r="M1660" i="9"/>
  <c r="P1659" i="9"/>
  <c r="N1659" i="9"/>
  <c r="M1659" i="9"/>
  <c r="P1658" i="9"/>
  <c r="N1658" i="9"/>
  <c r="M1658" i="9"/>
  <c r="P1657" i="9"/>
  <c r="N1657" i="9"/>
  <c r="M1657" i="9"/>
  <c r="P1656" i="9"/>
  <c r="N1656" i="9"/>
  <c r="M1656" i="9"/>
  <c r="P1655" i="9"/>
  <c r="N1655" i="9"/>
  <c r="M1655" i="9"/>
  <c r="P1654" i="9"/>
  <c r="N1654" i="9"/>
  <c r="M1654" i="9"/>
  <c r="P1653" i="9"/>
  <c r="N1653" i="9"/>
  <c r="M1653" i="9"/>
  <c r="P1652" i="9"/>
  <c r="N1652" i="9"/>
  <c r="M1652" i="9"/>
  <c r="P1651" i="9"/>
  <c r="N1651" i="9"/>
  <c r="M1651" i="9"/>
  <c r="P1650" i="9"/>
  <c r="N1650" i="9"/>
  <c r="M1650" i="9"/>
  <c r="P1649" i="9"/>
  <c r="N1649" i="9"/>
  <c r="M1649" i="9"/>
  <c r="P1648" i="9"/>
  <c r="N1648" i="9"/>
  <c r="M1648" i="9"/>
  <c r="P1647" i="9"/>
  <c r="N1647" i="9"/>
  <c r="M1647" i="9"/>
  <c r="P1646" i="9"/>
  <c r="N1646" i="9"/>
  <c r="M1646" i="9"/>
  <c r="P1645" i="9"/>
  <c r="N1645" i="9"/>
  <c r="M1645" i="9"/>
  <c r="P1644" i="9"/>
  <c r="N1644" i="9"/>
  <c r="M1644" i="9"/>
  <c r="P1643" i="9"/>
  <c r="N1643" i="9"/>
  <c r="M1643" i="9"/>
  <c r="P1642" i="9"/>
  <c r="N1642" i="9"/>
  <c r="M1642" i="9"/>
  <c r="P1641" i="9"/>
  <c r="N1641" i="9"/>
  <c r="M1641" i="9"/>
  <c r="P1640" i="9"/>
  <c r="N1640" i="9"/>
  <c r="M1640" i="9"/>
  <c r="P1639" i="9"/>
  <c r="N1639" i="9"/>
  <c r="M1639" i="9"/>
  <c r="P1638" i="9"/>
  <c r="N1638" i="9"/>
  <c r="M1638" i="9"/>
  <c r="P1637" i="9"/>
  <c r="N1637" i="9"/>
  <c r="M1637" i="9"/>
  <c r="P1636" i="9"/>
  <c r="N1636" i="9"/>
  <c r="M1636" i="9"/>
  <c r="P1635" i="9"/>
  <c r="N1635" i="9"/>
  <c r="M1635" i="9"/>
  <c r="P1634" i="9"/>
  <c r="N1634" i="9"/>
  <c r="M1634" i="9"/>
  <c r="P1633" i="9"/>
  <c r="N1633" i="9"/>
  <c r="M1633" i="9"/>
  <c r="P1632" i="9"/>
  <c r="N1632" i="9"/>
  <c r="M1632" i="9"/>
  <c r="P1631" i="9"/>
  <c r="N1631" i="9"/>
  <c r="M1631" i="9"/>
  <c r="P1630" i="9"/>
  <c r="N1630" i="9"/>
  <c r="M1630" i="9"/>
  <c r="P1629" i="9"/>
  <c r="N1629" i="9"/>
  <c r="M1629" i="9"/>
  <c r="P1628" i="9"/>
  <c r="N1628" i="9"/>
  <c r="M1628" i="9"/>
  <c r="P1627" i="9"/>
  <c r="N1627" i="9"/>
  <c r="M1627" i="9"/>
  <c r="P1626" i="9"/>
  <c r="N1626" i="9"/>
  <c r="M1626" i="9"/>
  <c r="P1625" i="9"/>
  <c r="N1625" i="9"/>
  <c r="M1625" i="9"/>
  <c r="P1624" i="9"/>
  <c r="N1624" i="9"/>
  <c r="M1624" i="9"/>
  <c r="P1623" i="9"/>
  <c r="N1623" i="9"/>
  <c r="M1623" i="9"/>
  <c r="P1622" i="9"/>
  <c r="N1622" i="9"/>
  <c r="M1622" i="9"/>
  <c r="P1621" i="9"/>
  <c r="N1621" i="9"/>
  <c r="M1621" i="9"/>
  <c r="P1620" i="9"/>
  <c r="N1620" i="9"/>
  <c r="M1620" i="9"/>
  <c r="P1619" i="9"/>
  <c r="N1619" i="9"/>
  <c r="M1619" i="9"/>
  <c r="P1618" i="9"/>
  <c r="N1618" i="9"/>
  <c r="M1618" i="9"/>
  <c r="P1617" i="9"/>
  <c r="N1617" i="9"/>
  <c r="M1617" i="9"/>
  <c r="P1616" i="9"/>
  <c r="N1616" i="9"/>
  <c r="M1616" i="9"/>
  <c r="P1615" i="9"/>
  <c r="N1615" i="9"/>
  <c r="M1615" i="9"/>
  <c r="P1614" i="9"/>
  <c r="N1614" i="9"/>
  <c r="M1614" i="9"/>
  <c r="P1613" i="9"/>
  <c r="N1613" i="9"/>
  <c r="M1613" i="9"/>
  <c r="P1612" i="9"/>
  <c r="N1612" i="9"/>
  <c r="M1612" i="9"/>
  <c r="P1611" i="9"/>
  <c r="N1611" i="9"/>
  <c r="M1611" i="9"/>
  <c r="P1610" i="9"/>
  <c r="N1610" i="9"/>
  <c r="M1610" i="9"/>
  <c r="P1609" i="9"/>
  <c r="N1609" i="9"/>
  <c r="O1609" i="9" s="1"/>
  <c r="M1609" i="9"/>
  <c r="P1608" i="9"/>
  <c r="N1608" i="9"/>
  <c r="M1608" i="9"/>
  <c r="P1607" i="9"/>
  <c r="N1607" i="9"/>
  <c r="M1607" i="9"/>
  <c r="P1606" i="9"/>
  <c r="N1606" i="9"/>
  <c r="M1606" i="9"/>
  <c r="P1605" i="9"/>
  <c r="N1605" i="9"/>
  <c r="O1605" i="9" s="1"/>
  <c r="M1605" i="9"/>
  <c r="P1604" i="9"/>
  <c r="N1604" i="9"/>
  <c r="M1604" i="9"/>
  <c r="P1603" i="9"/>
  <c r="N1603" i="9"/>
  <c r="M1603" i="9"/>
  <c r="P1602" i="9"/>
  <c r="N1602" i="9"/>
  <c r="M1602" i="9"/>
  <c r="P1601" i="9"/>
  <c r="N1601" i="9"/>
  <c r="O1601" i="9" s="1"/>
  <c r="M1601" i="9"/>
  <c r="P1600" i="9"/>
  <c r="N1600" i="9"/>
  <c r="M1600" i="9"/>
  <c r="P1599" i="9"/>
  <c r="N1599" i="9"/>
  <c r="M1599" i="9"/>
  <c r="P1598" i="9"/>
  <c r="N1598" i="9"/>
  <c r="M1598" i="9"/>
  <c r="P1597" i="9"/>
  <c r="N1597" i="9"/>
  <c r="M1597" i="9"/>
  <c r="P1596" i="9"/>
  <c r="N1596" i="9"/>
  <c r="M1596" i="9"/>
  <c r="P1595" i="9"/>
  <c r="N1595" i="9"/>
  <c r="M1595" i="9"/>
  <c r="P1594" i="9"/>
  <c r="N1594" i="9"/>
  <c r="M1594" i="9"/>
  <c r="P1593" i="9"/>
  <c r="N1593" i="9"/>
  <c r="O1593" i="9" s="1"/>
  <c r="M1593" i="9"/>
  <c r="P1592" i="9"/>
  <c r="N1592" i="9"/>
  <c r="M1592" i="9"/>
  <c r="P1591" i="9"/>
  <c r="N1591" i="9"/>
  <c r="M1591" i="9"/>
  <c r="P1590" i="9"/>
  <c r="N1590" i="9"/>
  <c r="M1590" i="9"/>
  <c r="P1589" i="9"/>
  <c r="N1589" i="9"/>
  <c r="O1589" i="9" s="1"/>
  <c r="M1589" i="9"/>
  <c r="P1588" i="9"/>
  <c r="N1588" i="9"/>
  <c r="M1588" i="9"/>
  <c r="P1587" i="9"/>
  <c r="N1587" i="9"/>
  <c r="M1587" i="9"/>
  <c r="P1586" i="9"/>
  <c r="N1586" i="9"/>
  <c r="M1586" i="9"/>
  <c r="P1585" i="9"/>
  <c r="N1585" i="9"/>
  <c r="M1585" i="9"/>
  <c r="P1584" i="9"/>
  <c r="N1584" i="9"/>
  <c r="M1584" i="9"/>
  <c r="P1583" i="9"/>
  <c r="N1583" i="9"/>
  <c r="M1583" i="9"/>
  <c r="P1582" i="9"/>
  <c r="N1582" i="9"/>
  <c r="M1582" i="9"/>
  <c r="P1581" i="9"/>
  <c r="N1581" i="9"/>
  <c r="M1581" i="9"/>
  <c r="P1580" i="9"/>
  <c r="N1580" i="9"/>
  <c r="M1580" i="9"/>
  <c r="P1579" i="9"/>
  <c r="N1579" i="9"/>
  <c r="M1579" i="9"/>
  <c r="P1578" i="9"/>
  <c r="N1578" i="9"/>
  <c r="M1578" i="9"/>
  <c r="P1577" i="9"/>
  <c r="N1577" i="9"/>
  <c r="M1577" i="9"/>
  <c r="P1576" i="9"/>
  <c r="N1576" i="9"/>
  <c r="M1576" i="9"/>
  <c r="P1575" i="9"/>
  <c r="N1575" i="9"/>
  <c r="M1575" i="9"/>
  <c r="P1574" i="9"/>
  <c r="N1574" i="9"/>
  <c r="M1574" i="9"/>
  <c r="P1573" i="9"/>
  <c r="N1573" i="9"/>
  <c r="M1573" i="9"/>
  <c r="P1572" i="9"/>
  <c r="N1572" i="9"/>
  <c r="M1572" i="9"/>
  <c r="P1571" i="9"/>
  <c r="N1571" i="9"/>
  <c r="M1571" i="9"/>
  <c r="P1570" i="9"/>
  <c r="N1570" i="9"/>
  <c r="M1570" i="9"/>
  <c r="P1569" i="9"/>
  <c r="N1569" i="9"/>
  <c r="M1569" i="9"/>
  <c r="P1568" i="9"/>
  <c r="N1568" i="9"/>
  <c r="M1568" i="9"/>
  <c r="P1567" i="9"/>
  <c r="N1567" i="9"/>
  <c r="M1567" i="9"/>
  <c r="P1566" i="9"/>
  <c r="N1566" i="9"/>
  <c r="M1566" i="9"/>
  <c r="P1565" i="9"/>
  <c r="N1565" i="9"/>
  <c r="M1565" i="9"/>
  <c r="P1564" i="9"/>
  <c r="N1564" i="9"/>
  <c r="M1564" i="9"/>
  <c r="P1563" i="9"/>
  <c r="N1563" i="9"/>
  <c r="M1563" i="9"/>
  <c r="P1562" i="9"/>
  <c r="N1562" i="9"/>
  <c r="M1562" i="9"/>
  <c r="P1561" i="9"/>
  <c r="N1561" i="9"/>
  <c r="M1561" i="9"/>
  <c r="P1560" i="9"/>
  <c r="N1560" i="9"/>
  <c r="M1560" i="9"/>
  <c r="P1559" i="9"/>
  <c r="N1559" i="9"/>
  <c r="M1559" i="9"/>
  <c r="P1558" i="9"/>
  <c r="N1558" i="9"/>
  <c r="M1558" i="9"/>
  <c r="P1557" i="9"/>
  <c r="N1557" i="9"/>
  <c r="O1557" i="9" s="1"/>
  <c r="M1557" i="9"/>
  <c r="P1556" i="9"/>
  <c r="N1556" i="9"/>
  <c r="M1556" i="9"/>
  <c r="P1555" i="9"/>
  <c r="N1555" i="9"/>
  <c r="M1555" i="9"/>
  <c r="P1554" i="9"/>
  <c r="N1554" i="9"/>
  <c r="M1554" i="9"/>
  <c r="P1553" i="9"/>
  <c r="N1553" i="9"/>
  <c r="O1553" i="9" s="1"/>
  <c r="M1553" i="9"/>
  <c r="P1552" i="9"/>
  <c r="N1552" i="9"/>
  <c r="M1552" i="9"/>
  <c r="P1551" i="9"/>
  <c r="N1551" i="9"/>
  <c r="M1551" i="9"/>
  <c r="P1550" i="9"/>
  <c r="N1550" i="9"/>
  <c r="M1550" i="9"/>
  <c r="P1549" i="9"/>
  <c r="N1549" i="9"/>
  <c r="M1549" i="9"/>
  <c r="P1548" i="9"/>
  <c r="N1548" i="9"/>
  <c r="M1548" i="9"/>
  <c r="P1547" i="9"/>
  <c r="N1547" i="9"/>
  <c r="M1547" i="9"/>
  <c r="P1546" i="9"/>
  <c r="N1546" i="9"/>
  <c r="M1546" i="9"/>
  <c r="P1545" i="9"/>
  <c r="N1545" i="9"/>
  <c r="O1545" i="9" s="1"/>
  <c r="M1545" i="9"/>
  <c r="P1544" i="9"/>
  <c r="N1544" i="9"/>
  <c r="M1544" i="9"/>
  <c r="P1543" i="9"/>
  <c r="N1543" i="9"/>
  <c r="M1543" i="9"/>
  <c r="P1542" i="9"/>
  <c r="N1542" i="9"/>
  <c r="M1542" i="9"/>
  <c r="P1541" i="9"/>
  <c r="N1541" i="9"/>
  <c r="M1541" i="9"/>
  <c r="P1540" i="9"/>
  <c r="N1540" i="9"/>
  <c r="M1540" i="9"/>
  <c r="P1539" i="9"/>
  <c r="N1539" i="9"/>
  <c r="M1539" i="9"/>
  <c r="P1538" i="9"/>
  <c r="N1538" i="9"/>
  <c r="M1538" i="9"/>
  <c r="P1537" i="9"/>
  <c r="N1537" i="9"/>
  <c r="M1537" i="9"/>
  <c r="P1536" i="9"/>
  <c r="N1536" i="9"/>
  <c r="M1536" i="9"/>
  <c r="P1535" i="9"/>
  <c r="N1535" i="9"/>
  <c r="M1535" i="9"/>
  <c r="P1534" i="9"/>
  <c r="N1534" i="9"/>
  <c r="M1534" i="9"/>
  <c r="P1533" i="9"/>
  <c r="N1533" i="9"/>
  <c r="M1533" i="9"/>
  <c r="P1532" i="9"/>
  <c r="N1532" i="9"/>
  <c r="M1532" i="9"/>
  <c r="P1531" i="9"/>
  <c r="N1531" i="9"/>
  <c r="M1531" i="9"/>
  <c r="P1530" i="9"/>
  <c r="N1530" i="9"/>
  <c r="M1530" i="9"/>
  <c r="P1529" i="9"/>
  <c r="N1529" i="9"/>
  <c r="M1529" i="9"/>
  <c r="P1528" i="9"/>
  <c r="N1528" i="9"/>
  <c r="M1528" i="9"/>
  <c r="P1527" i="9"/>
  <c r="N1527" i="9"/>
  <c r="M1527" i="9"/>
  <c r="P1526" i="9"/>
  <c r="N1526" i="9"/>
  <c r="M1526" i="9"/>
  <c r="P1525" i="9"/>
  <c r="N1525" i="9"/>
  <c r="M1525" i="9"/>
  <c r="P1524" i="9"/>
  <c r="N1524" i="9"/>
  <c r="M1524" i="9"/>
  <c r="P1523" i="9"/>
  <c r="N1523" i="9"/>
  <c r="M1523" i="9"/>
  <c r="P1522" i="9"/>
  <c r="N1522" i="9"/>
  <c r="M1522" i="9"/>
  <c r="P1521" i="9"/>
  <c r="N1521" i="9"/>
  <c r="M1521" i="9"/>
  <c r="P1520" i="9"/>
  <c r="N1520" i="9"/>
  <c r="M1520" i="9"/>
  <c r="P1519" i="9"/>
  <c r="N1519" i="9"/>
  <c r="M1519" i="9"/>
  <c r="P1518" i="9"/>
  <c r="N1518" i="9"/>
  <c r="M1518" i="9"/>
  <c r="P1517" i="9"/>
  <c r="N1517" i="9"/>
  <c r="M1517" i="9"/>
  <c r="P1516" i="9"/>
  <c r="N1516" i="9"/>
  <c r="M1516" i="9"/>
  <c r="P1515" i="9"/>
  <c r="N1515" i="9"/>
  <c r="M1515" i="9"/>
  <c r="P1514" i="9"/>
  <c r="N1514" i="9"/>
  <c r="M1514" i="9"/>
  <c r="P1513" i="9"/>
  <c r="N1513" i="9"/>
  <c r="M1513" i="9"/>
  <c r="P1512" i="9"/>
  <c r="N1512" i="9"/>
  <c r="M1512" i="9"/>
  <c r="P1511" i="9"/>
  <c r="N1511" i="9"/>
  <c r="M1511" i="9"/>
  <c r="P1510" i="9"/>
  <c r="N1510" i="9"/>
  <c r="M1510" i="9"/>
  <c r="P1509" i="9"/>
  <c r="N1509" i="9"/>
  <c r="M1509" i="9"/>
  <c r="P1508" i="9"/>
  <c r="N1508" i="9"/>
  <c r="M1508" i="9"/>
  <c r="P1507" i="9"/>
  <c r="N1507" i="9"/>
  <c r="M1507" i="9"/>
  <c r="P1506" i="9"/>
  <c r="N1506" i="9"/>
  <c r="M1506" i="9"/>
  <c r="P1505" i="9"/>
  <c r="N1505" i="9"/>
  <c r="M1505" i="9"/>
  <c r="P1504" i="9"/>
  <c r="N1504" i="9"/>
  <c r="M1504" i="9"/>
  <c r="P1503" i="9"/>
  <c r="N1503" i="9"/>
  <c r="M1503" i="9"/>
  <c r="P1502" i="9"/>
  <c r="N1502" i="9"/>
  <c r="M1502" i="9"/>
  <c r="P1501" i="9"/>
  <c r="N1501" i="9"/>
  <c r="M1501" i="9"/>
  <c r="P1500" i="9"/>
  <c r="N1500" i="9"/>
  <c r="M1500" i="9"/>
  <c r="P1499" i="9"/>
  <c r="N1499" i="9"/>
  <c r="M1499" i="9"/>
  <c r="P1498" i="9"/>
  <c r="N1498" i="9"/>
  <c r="M1498" i="9"/>
  <c r="P1497" i="9"/>
  <c r="N1497" i="9"/>
  <c r="M1497" i="9"/>
  <c r="P1496" i="9"/>
  <c r="N1496" i="9"/>
  <c r="M1496" i="9"/>
  <c r="P1495" i="9"/>
  <c r="N1495" i="9"/>
  <c r="M1495" i="9"/>
  <c r="P1494" i="9"/>
  <c r="N1494" i="9"/>
  <c r="M1494" i="9"/>
  <c r="P1493" i="9"/>
  <c r="N1493" i="9"/>
  <c r="M1493" i="9"/>
  <c r="P1492" i="9"/>
  <c r="N1492" i="9"/>
  <c r="M1492" i="9"/>
  <c r="P1491" i="9"/>
  <c r="N1491" i="9"/>
  <c r="M1491" i="9"/>
  <c r="P1490" i="9"/>
  <c r="N1490" i="9"/>
  <c r="M1490" i="9"/>
  <c r="P1489" i="9"/>
  <c r="N1489" i="9"/>
  <c r="M1489" i="9"/>
  <c r="P1488" i="9"/>
  <c r="N1488" i="9"/>
  <c r="M1488" i="9"/>
  <c r="P1487" i="9"/>
  <c r="N1487" i="9"/>
  <c r="M1487" i="9"/>
  <c r="P1486" i="9"/>
  <c r="N1486" i="9"/>
  <c r="M1486" i="9"/>
  <c r="P1485" i="9"/>
  <c r="N1485" i="9"/>
  <c r="M1485" i="9"/>
  <c r="P1484" i="9"/>
  <c r="N1484" i="9"/>
  <c r="M1484" i="9"/>
  <c r="P1483" i="9"/>
  <c r="N1483" i="9"/>
  <c r="M1483" i="9"/>
  <c r="P1482" i="9"/>
  <c r="N1482" i="9"/>
  <c r="M1482" i="9"/>
  <c r="P1481" i="9"/>
  <c r="N1481" i="9"/>
  <c r="M1481" i="9"/>
  <c r="P1480" i="9"/>
  <c r="N1480" i="9"/>
  <c r="M1480" i="9"/>
  <c r="P1479" i="9"/>
  <c r="N1479" i="9"/>
  <c r="M1479" i="9"/>
  <c r="P1478" i="9"/>
  <c r="N1478" i="9"/>
  <c r="M1478" i="9"/>
  <c r="P1477" i="9"/>
  <c r="N1477" i="9"/>
  <c r="M1477" i="9"/>
  <c r="P1476" i="9"/>
  <c r="N1476" i="9"/>
  <c r="M1476" i="9"/>
  <c r="P1475" i="9"/>
  <c r="N1475" i="9"/>
  <c r="M1475" i="9"/>
  <c r="P1474" i="9"/>
  <c r="N1474" i="9"/>
  <c r="M1474" i="9"/>
  <c r="P1473" i="9"/>
  <c r="N1473" i="9"/>
  <c r="M1473" i="9"/>
  <c r="P1472" i="9"/>
  <c r="N1472" i="9"/>
  <c r="M1472" i="9"/>
  <c r="P1471" i="9"/>
  <c r="N1471" i="9"/>
  <c r="M1471" i="9"/>
  <c r="P1470" i="9"/>
  <c r="N1470" i="9"/>
  <c r="M1470" i="9"/>
  <c r="P1469" i="9"/>
  <c r="N1469" i="9"/>
  <c r="M1469" i="9"/>
  <c r="P1468" i="9"/>
  <c r="N1468" i="9"/>
  <c r="M1468" i="9"/>
  <c r="P1467" i="9"/>
  <c r="N1467" i="9"/>
  <c r="M1467" i="9"/>
  <c r="P1466" i="9"/>
  <c r="N1466" i="9"/>
  <c r="M1466" i="9"/>
  <c r="P1465" i="9"/>
  <c r="N1465" i="9"/>
  <c r="M1465" i="9"/>
  <c r="P1464" i="9"/>
  <c r="N1464" i="9"/>
  <c r="M1464" i="9"/>
  <c r="P1463" i="9"/>
  <c r="N1463" i="9"/>
  <c r="M1463" i="9"/>
  <c r="P1462" i="9"/>
  <c r="N1462" i="9"/>
  <c r="M1462" i="9"/>
  <c r="P1461" i="9"/>
  <c r="N1461" i="9"/>
  <c r="M1461" i="9"/>
  <c r="P1460" i="9"/>
  <c r="N1460" i="9"/>
  <c r="M1460" i="9"/>
  <c r="P1459" i="9"/>
  <c r="N1459" i="9"/>
  <c r="M1459" i="9"/>
  <c r="P1458" i="9"/>
  <c r="N1458" i="9"/>
  <c r="M1458" i="9"/>
  <c r="P1457" i="9"/>
  <c r="N1457" i="9"/>
  <c r="M1457" i="9"/>
  <c r="P1456" i="9"/>
  <c r="N1456" i="9"/>
  <c r="M1456" i="9"/>
  <c r="P1455" i="9"/>
  <c r="N1455" i="9"/>
  <c r="M1455" i="9"/>
  <c r="P1454" i="9"/>
  <c r="N1454" i="9"/>
  <c r="M1454" i="9"/>
  <c r="P1453" i="9"/>
  <c r="N1453" i="9"/>
  <c r="M1453" i="9"/>
  <c r="P1452" i="9"/>
  <c r="N1452" i="9"/>
  <c r="M1452" i="9"/>
  <c r="P1451" i="9"/>
  <c r="N1451" i="9"/>
  <c r="M1451" i="9"/>
  <c r="P1450" i="9"/>
  <c r="N1450" i="9"/>
  <c r="M1450" i="9"/>
  <c r="P1449" i="9"/>
  <c r="N1449" i="9"/>
  <c r="M1449" i="9"/>
  <c r="P1448" i="9"/>
  <c r="N1448" i="9"/>
  <c r="M1448" i="9"/>
  <c r="P1447" i="9"/>
  <c r="N1447" i="9"/>
  <c r="M1447" i="9"/>
  <c r="P1446" i="9"/>
  <c r="N1446" i="9"/>
  <c r="M1446" i="9"/>
  <c r="P1445" i="9"/>
  <c r="N1445" i="9"/>
  <c r="M1445" i="9"/>
  <c r="P1444" i="9"/>
  <c r="N1444" i="9"/>
  <c r="M1444" i="9"/>
  <c r="P1443" i="9"/>
  <c r="N1443" i="9"/>
  <c r="M1443" i="9"/>
  <c r="P1442" i="9"/>
  <c r="N1442" i="9"/>
  <c r="M1442" i="9"/>
  <c r="P1441" i="9"/>
  <c r="N1441" i="9"/>
  <c r="M1441" i="9"/>
  <c r="P1440" i="9"/>
  <c r="N1440" i="9"/>
  <c r="M1440" i="9"/>
  <c r="P1439" i="9"/>
  <c r="N1439" i="9"/>
  <c r="M1439" i="9"/>
  <c r="P1438" i="9"/>
  <c r="N1438" i="9"/>
  <c r="M1438" i="9"/>
  <c r="P1437" i="9"/>
  <c r="N1437" i="9"/>
  <c r="M1437" i="9"/>
  <c r="P1436" i="9"/>
  <c r="N1436" i="9"/>
  <c r="M1436" i="9"/>
  <c r="P1435" i="9"/>
  <c r="N1435" i="9"/>
  <c r="M1435" i="9"/>
  <c r="P1434" i="9"/>
  <c r="N1434" i="9"/>
  <c r="M1434" i="9"/>
  <c r="P1433" i="9"/>
  <c r="N1433" i="9"/>
  <c r="M1433" i="9"/>
  <c r="P1432" i="9"/>
  <c r="N1432" i="9"/>
  <c r="M1432" i="9"/>
  <c r="P1431" i="9"/>
  <c r="N1431" i="9"/>
  <c r="M1431" i="9"/>
  <c r="P1430" i="9"/>
  <c r="N1430" i="9"/>
  <c r="M1430" i="9"/>
  <c r="P1429" i="9"/>
  <c r="N1429" i="9"/>
  <c r="M1429" i="9"/>
  <c r="P1428" i="9"/>
  <c r="N1428" i="9"/>
  <c r="M1428" i="9"/>
  <c r="P1427" i="9"/>
  <c r="N1427" i="9"/>
  <c r="M1427" i="9"/>
  <c r="P1426" i="9"/>
  <c r="N1426" i="9"/>
  <c r="M1426" i="9"/>
  <c r="P1425" i="9"/>
  <c r="N1425" i="9"/>
  <c r="M1425" i="9"/>
  <c r="P1424" i="9"/>
  <c r="N1424" i="9"/>
  <c r="M1424" i="9"/>
  <c r="P1423" i="9"/>
  <c r="N1423" i="9"/>
  <c r="M1423" i="9"/>
  <c r="P1422" i="9"/>
  <c r="N1422" i="9"/>
  <c r="M1422" i="9"/>
  <c r="P1421" i="9"/>
  <c r="N1421" i="9"/>
  <c r="M1421" i="9"/>
  <c r="P1420" i="9"/>
  <c r="N1420" i="9"/>
  <c r="M1420" i="9"/>
  <c r="P1419" i="9"/>
  <c r="N1419" i="9"/>
  <c r="M1419" i="9"/>
  <c r="P1418" i="9"/>
  <c r="N1418" i="9"/>
  <c r="M1418" i="9"/>
  <c r="P1417" i="9"/>
  <c r="N1417" i="9"/>
  <c r="M1417" i="9"/>
  <c r="P1416" i="9"/>
  <c r="N1416" i="9"/>
  <c r="M1416" i="9"/>
  <c r="P1415" i="9"/>
  <c r="N1415" i="9"/>
  <c r="M1415" i="9"/>
  <c r="P1414" i="9"/>
  <c r="N1414" i="9"/>
  <c r="M1414" i="9"/>
  <c r="P1413" i="9"/>
  <c r="N1413" i="9"/>
  <c r="M1413" i="9"/>
  <c r="P1412" i="9"/>
  <c r="N1412" i="9"/>
  <c r="M1412" i="9"/>
  <c r="P1411" i="9"/>
  <c r="N1411" i="9"/>
  <c r="M1411" i="9"/>
  <c r="P1410" i="9"/>
  <c r="N1410" i="9"/>
  <c r="M1410" i="9"/>
  <c r="P1409" i="9"/>
  <c r="N1409" i="9"/>
  <c r="M1409" i="9"/>
  <c r="P1408" i="9"/>
  <c r="N1408" i="9"/>
  <c r="M1408" i="9"/>
  <c r="P1407" i="9"/>
  <c r="N1407" i="9"/>
  <c r="M1407" i="9"/>
  <c r="P1406" i="9"/>
  <c r="N1406" i="9"/>
  <c r="M1406" i="9"/>
  <c r="P1405" i="9"/>
  <c r="N1405" i="9"/>
  <c r="M1405" i="9"/>
  <c r="P1404" i="9"/>
  <c r="N1404" i="9"/>
  <c r="M1404" i="9"/>
  <c r="P1403" i="9"/>
  <c r="N1403" i="9"/>
  <c r="M1403" i="9"/>
  <c r="P1402" i="9"/>
  <c r="N1402" i="9"/>
  <c r="M1402" i="9"/>
  <c r="P1401" i="9"/>
  <c r="N1401" i="9"/>
  <c r="M1401" i="9"/>
  <c r="P1400" i="9"/>
  <c r="N1400" i="9"/>
  <c r="M1400" i="9"/>
  <c r="P1399" i="9"/>
  <c r="N1399" i="9"/>
  <c r="M1399" i="9"/>
  <c r="P1398" i="9"/>
  <c r="N1398" i="9"/>
  <c r="M1398" i="9"/>
  <c r="P1397" i="9"/>
  <c r="N1397" i="9"/>
  <c r="M1397" i="9"/>
  <c r="P1396" i="9"/>
  <c r="N1396" i="9"/>
  <c r="M1396" i="9"/>
  <c r="P1395" i="9"/>
  <c r="N1395" i="9"/>
  <c r="M1395" i="9"/>
  <c r="P1394" i="9"/>
  <c r="N1394" i="9"/>
  <c r="M1394" i="9"/>
  <c r="P1393" i="9"/>
  <c r="N1393" i="9"/>
  <c r="M1393" i="9"/>
  <c r="P1392" i="9"/>
  <c r="N1392" i="9"/>
  <c r="M1392" i="9"/>
  <c r="P1391" i="9"/>
  <c r="N1391" i="9"/>
  <c r="M1391" i="9"/>
  <c r="P1390" i="9"/>
  <c r="N1390" i="9"/>
  <c r="M1390" i="9"/>
  <c r="P1389" i="9"/>
  <c r="N1389" i="9"/>
  <c r="M1389" i="9"/>
  <c r="P1388" i="9"/>
  <c r="N1388" i="9"/>
  <c r="M1388" i="9"/>
  <c r="P1387" i="9"/>
  <c r="N1387" i="9"/>
  <c r="M1387" i="9"/>
  <c r="P1386" i="9"/>
  <c r="N1386" i="9"/>
  <c r="M1386" i="9"/>
  <c r="P1385" i="9"/>
  <c r="N1385" i="9"/>
  <c r="M1385" i="9"/>
  <c r="P1384" i="9"/>
  <c r="N1384" i="9"/>
  <c r="M1384" i="9"/>
  <c r="P1383" i="9"/>
  <c r="N1383" i="9"/>
  <c r="M1383" i="9"/>
  <c r="P1382" i="9"/>
  <c r="N1382" i="9"/>
  <c r="M1382" i="9"/>
  <c r="P1381" i="9"/>
  <c r="N1381" i="9"/>
  <c r="M1381" i="9"/>
  <c r="P1380" i="9"/>
  <c r="N1380" i="9"/>
  <c r="M1380" i="9"/>
  <c r="P1379" i="9"/>
  <c r="N1379" i="9"/>
  <c r="M1379" i="9"/>
  <c r="P1378" i="9"/>
  <c r="N1378" i="9"/>
  <c r="M1378" i="9"/>
  <c r="P1377" i="9"/>
  <c r="N1377" i="9"/>
  <c r="M1377" i="9"/>
  <c r="P1376" i="9"/>
  <c r="N1376" i="9"/>
  <c r="M1376" i="9"/>
  <c r="P1375" i="9"/>
  <c r="N1375" i="9"/>
  <c r="M1375" i="9"/>
  <c r="P1374" i="9"/>
  <c r="N1374" i="9"/>
  <c r="M1374" i="9"/>
  <c r="P1373" i="9"/>
  <c r="N1373" i="9"/>
  <c r="M1373" i="9"/>
  <c r="P1372" i="9"/>
  <c r="N1372" i="9"/>
  <c r="M1372" i="9"/>
  <c r="P1371" i="9"/>
  <c r="N1371" i="9"/>
  <c r="M1371" i="9"/>
  <c r="P1370" i="9"/>
  <c r="N1370" i="9"/>
  <c r="M1370" i="9"/>
  <c r="P1369" i="9"/>
  <c r="N1369" i="9"/>
  <c r="M1369" i="9"/>
  <c r="P1368" i="9"/>
  <c r="N1368" i="9"/>
  <c r="M1368" i="9"/>
  <c r="P1367" i="9"/>
  <c r="N1367" i="9"/>
  <c r="M1367" i="9"/>
  <c r="P1366" i="9"/>
  <c r="N1366" i="9"/>
  <c r="M1366" i="9"/>
  <c r="P1365" i="9"/>
  <c r="N1365" i="9"/>
  <c r="M1365" i="9"/>
  <c r="P1364" i="9"/>
  <c r="N1364" i="9"/>
  <c r="M1364" i="9"/>
  <c r="P1363" i="9"/>
  <c r="N1363" i="9"/>
  <c r="M1363" i="9"/>
  <c r="P1362" i="9"/>
  <c r="N1362" i="9"/>
  <c r="M1362" i="9"/>
  <c r="P1361" i="9"/>
  <c r="N1361" i="9"/>
  <c r="M1361" i="9"/>
  <c r="P1360" i="9"/>
  <c r="N1360" i="9"/>
  <c r="M1360" i="9"/>
  <c r="P1359" i="9"/>
  <c r="N1359" i="9"/>
  <c r="M1359" i="9"/>
  <c r="P1358" i="9"/>
  <c r="N1358" i="9"/>
  <c r="M1358" i="9"/>
  <c r="P1357" i="9"/>
  <c r="N1357" i="9"/>
  <c r="M1357" i="9"/>
  <c r="P1356" i="9"/>
  <c r="N1356" i="9"/>
  <c r="M1356" i="9"/>
  <c r="P1355" i="9"/>
  <c r="N1355" i="9"/>
  <c r="M1355" i="9"/>
  <c r="P1354" i="9"/>
  <c r="N1354" i="9"/>
  <c r="M1354" i="9"/>
  <c r="P1353" i="9"/>
  <c r="N1353" i="9"/>
  <c r="M1353" i="9"/>
  <c r="P1352" i="9"/>
  <c r="N1352" i="9"/>
  <c r="M1352" i="9"/>
  <c r="P1351" i="9"/>
  <c r="N1351" i="9"/>
  <c r="M1351" i="9"/>
  <c r="P1350" i="9"/>
  <c r="N1350" i="9"/>
  <c r="M1350" i="9"/>
  <c r="P1349" i="9"/>
  <c r="N1349" i="9"/>
  <c r="M1349" i="9"/>
  <c r="P1348" i="9"/>
  <c r="N1348" i="9"/>
  <c r="M1348" i="9"/>
  <c r="P1347" i="9"/>
  <c r="N1347" i="9"/>
  <c r="M1347" i="9"/>
  <c r="P1346" i="9"/>
  <c r="N1346" i="9"/>
  <c r="M1346" i="9"/>
  <c r="P1345" i="9"/>
  <c r="N1345" i="9"/>
  <c r="M1345" i="9"/>
  <c r="P1344" i="9"/>
  <c r="N1344" i="9"/>
  <c r="M1344" i="9"/>
  <c r="P1343" i="9"/>
  <c r="N1343" i="9"/>
  <c r="M1343" i="9"/>
  <c r="P1342" i="9"/>
  <c r="N1342" i="9"/>
  <c r="M1342" i="9"/>
  <c r="P1341" i="9"/>
  <c r="N1341" i="9"/>
  <c r="M1341" i="9"/>
  <c r="P1340" i="9"/>
  <c r="N1340" i="9"/>
  <c r="M1340" i="9"/>
  <c r="P1339" i="9"/>
  <c r="N1339" i="9"/>
  <c r="M1339" i="9"/>
  <c r="P1338" i="9"/>
  <c r="N1338" i="9"/>
  <c r="M1338" i="9"/>
  <c r="P1337" i="9"/>
  <c r="N1337" i="9"/>
  <c r="M1337" i="9"/>
  <c r="P1336" i="9"/>
  <c r="N1336" i="9"/>
  <c r="M1336" i="9"/>
  <c r="P1335" i="9"/>
  <c r="N1335" i="9"/>
  <c r="M1335" i="9"/>
  <c r="P1334" i="9"/>
  <c r="N1334" i="9"/>
  <c r="M1334" i="9"/>
  <c r="P1333" i="9"/>
  <c r="N1333" i="9"/>
  <c r="M1333" i="9"/>
  <c r="P1332" i="9"/>
  <c r="N1332" i="9"/>
  <c r="M1332" i="9"/>
  <c r="P1331" i="9"/>
  <c r="N1331" i="9"/>
  <c r="M1331" i="9"/>
  <c r="P1330" i="9"/>
  <c r="N1330" i="9"/>
  <c r="M1330" i="9"/>
  <c r="P1329" i="9"/>
  <c r="N1329" i="9"/>
  <c r="M1329" i="9"/>
  <c r="P1328" i="9"/>
  <c r="N1328" i="9"/>
  <c r="M1328" i="9"/>
  <c r="P1327" i="9"/>
  <c r="N1327" i="9"/>
  <c r="M1327" i="9"/>
  <c r="P1326" i="9"/>
  <c r="N1326" i="9"/>
  <c r="M1326" i="9"/>
  <c r="P1325" i="9"/>
  <c r="N1325" i="9"/>
  <c r="M1325" i="9"/>
  <c r="P1324" i="9"/>
  <c r="N1324" i="9"/>
  <c r="M1324" i="9"/>
  <c r="P1323" i="9"/>
  <c r="N1323" i="9"/>
  <c r="M1323" i="9"/>
  <c r="P1322" i="9"/>
  <c r="N1322" i="9"/>
  <c r="M1322" i="9"/>
  <c r="P1321" i="9"/>
  <c r="N1321" i="9"/>
  <c r="M1321" i="9"/>
  <c r="P1320" i="9"/>
  <c r="N1320" i="9"/>
  <c r="M1320" i="9"/>
  <c r="P1319" i="9"/>
  <c r="N1319" i="9"/>
  <c r="M1319" i="9"/>
  <c r="P1318" i="9"/>
  <c r="N1318" i="9"/>
  <c r="M1318" i="9"/>
  <c r="P1317" i="9"/>
  <c r="N1317" i="9"/>
  <c r="M1317" i="9"/>
  <c r="P1316" i="9"/>
  <c r="N1316" i="9"/>
  <c r="M1316" i="9"/>
  <c r="P1315" i="9"/>
  <c r="N1315" i="9"/>
  <c r="M1315" i="9"/>
  <c r="P1314" i="9"/>
  <c r="N1314" i="9"/>
  <c r="M1314" i="9"/>
  <c r="P1313" i="9"/>
  <c r="N1313" i="9"/>
  <c r="M1313" i="9"/>
  <c r="P1312" i="9"/>
  <c r="N1312" i="9"/>
  <c r="M1312" i="9"/>
  <c r="P1311" i="9"/>
  <c r="N1311" i="9"/>
  <c r="M1311" i="9"/>
  <c r="P1310" i="9"/>
  <c r="N1310" i="9"/>
  <c r="M1310" i="9"/>
  <c r="P1309" i="9"/>
  <c r="N1309" i="9"/>
  <c r="M1309" i="9"/>
  <c r="P1308" i="9"/>
  <c r="N1308" i="9"/>
  <c r="M1308" i="9"/>
  <c r="P1307" i="9"/>
  <c r="N1307" i="9"/>
  <c r="M1307" i="9"/>
  <c r="P1306" i="9"/>
  <c r="N1306" i="9"/>
  <c r="M1306" i="9"/>
  <c r="P1305" i="9"/>
  <c r="N1305" i="9"/>
  <c r="M1305" i="9"/>
  <c r="P1304" i="9"/>
  <c r="N1304" i="9"/>
  <c r="M1304" i="9"/>
  <c r="P1303" i="9"/>
  <c r="N1303" i="9"/>
  <c r="M1303" i="9"/>
  <c r="P1302" i="9"/>
  <c r="N1302" i="9"/>
  <c r="M1302" i="9"/>
  <c r="P1301" i="9"/>
  <c r="N1301" i="9"/>
  <c r="M1301" i="9"/>
  <c r="P1300" i="9"/>
  <c r="N1300" i="9"/>
  <c r="M1300" i="9"/>
  <c r="P1299" i="9"/>
  <c r="N1299" i="9"/>
  <c r="M1299" i="9"/>
  <c r="P1298" i="9"/>
  <c r="N1298" i="9"/>
  <c r="M1298" i="9"/>
  <c r="P1297" i="9"/>
  <c r="N1297" i="9"/>
  <c r="M1297" i="9"/>
  <c r="P1296" i="9"/>
  <c r="N1296" i="9"/>
  <c r="M1296" i="9"/>
  <c r="P1295" i="9"/>
  <c r="N1295" i="9"/>
  <c r="M1295" i="9"/>
  <c r="P1294" i="9"/>
  <c r="N1294" i="9"/>
  <c r="M1294" i="9"/>
  <c r="P1293" i="9"/>
  <c r="N1293" i="9"/>
  <c r="M1293" i="9"/>
  <c r="P1292" i="9"/>
  <c r="N1292" i="9"/>
  <c r="M1292" i="9"/>
  <c r="P1291" i="9"/>
  <c r="N1291" i="9"/>
  <c r="M1291" i="9"/>
  <c r="P1290" i="9"/>
  <c r="N1290" i="9"/>
  <c r="M1290" i="9"/>
  <c r="P1289" i="9"/>
  <c r="N1289" i="9"/>
  <c r="O1289" i="9" s="1"/>
  <c r="M1289" i="9"/>
  <c r="P1288" i="9"/>
  <c r="N1288" i="9"/>
  <c r="M1288" i="9"/>
  <c r="P1287" i="9"/>
  <c r="N1287" i="9"/>
  <c r="M1287" i="9"/>
  <c r="P1286" i="9"/>
  <c r="N1286" i="9"/>
  <c r="M1286" i="9"/>
  <c r="P1285" i="9"/>
  <c r="N1285" i="9"/>
  <c r="M1285" i="9"/>
  <c r="P1284" i="9"/>
  <c r="N1284" i="9"/>
  <c r="M1284" i="9"/>
  <c r="P1283" i="9"/>
  <c r="N1283" i="9"/>
  <c r="M1283" i="9"/>
  <c r="P1282" i="9"/>
  <c r="N1282" i="9"/>
  <c r="M1282" i="9"/>
  <c r="P1281" i="9"/>
  <c r="N1281" i="9"/>
  <c r="M1281" i="9"/>
  <c r="P1280" i="9"/>
  <c r="N1280" i="9"/>
  <c r="M1280" i="9"/>
  <c r="P1279" i="9"/>
  <c r="N1279" i="9"/>
  <c r="M1279" i="9"/>
  <c r="P1278" i="9"/>
  <c r="N1278" i="9"/>
  <c r="M1278" i="9"/>
  <c r="P1277" i="9"/>
  <c r="N1277" i="9"/>
  <c r="M1277" i="9"/>
  <c r="P1276" i="9"/>
  <c r="N1276" i="9"/>
  <c r="M1276" i="9"/>
  <c r="P1275" i="9"/>
  <c r="N1275" i="9"/>
  <c r="M1275" i="9"/>
  <c r="P1274" i="9"/>
  <c r="N1274" i="9"/>
  <c r="M1274" i="9"/>
  <c r="P1273" i="9"/>
  <c r="N1273" i="9"/>
  <c r="M1273" i="9"/>
  <c r="P1272" i="9"/>
  <c r="N1272" i="9"/>
  <c r="M1272" i="9"/>
  <c r="P1271" i="9"/>
  <c r="N1271" i="9"/>
  <c r="M1271" i="9"/>
  <c r="P1270" i="9"/>
  <c r="N1270" i="9"/>
  <c r="M1270" i="9"/>
  <c r="P1269" i="9"/>
  <c r="N1269" i="9"/>
  <c r="M1269" i="9"/>
  <c r="P1268" i="9"/>
  <c r="N1268" i="9"/>
  <c r="M1268" i="9"/>
  <c r="P1267" i="9"/>
  <c r="N1267" i="9"/>
  <c r="M1267" i="9"/>
  <c r="P1266" i="9"/>
  <c r="N1266" i="9"/>
  <c r="M1266" i="9"/>
  <c r="P1265" i="9"/>
  <c r="N1265" i="9"/>
  <c r="M1265" i="9"/>
  <c r="P1264" i="9"/>
  <c r="N1264" i="9"/>
  <c r="M1264" i="9"/>
  <c r="P1263" i="9"/>
  <c r="N1263" i="9"/>
  <c r="M1263" i="9"/>
  <c r="P1262" i="9"/>
  <c r="N1262" i="9"/>
  <c r="M1262" i="9"/>
  <c r="P1261" i="9"/>
  <c r="N1261" i="9"/>
  <c r="M1261" i="9"/>
  <c r="P1260" i="9"/>
  <c r="N1260" i="9"/>
  <c r="M1260" i="9"/>
  <c r="P1259" i="9"/>
  <c r="N1259" i="9"/>
  <c r="M1259" i="9"/>
  <c r="P1258" i="9"/>
  <c r="N1258" i="9"/>
  <c r="M1258" i="9"/>
  <c r="P1257" i="9"/>
  <c r="N1257" i="9"/>
  <c r="M1257" i="9"/>
  <c r="P1256" i="9"/>
  <c r="N1256" i="9"/>
  <c r="M1256" i="9"/>
  <c r="P1255" i="9"/>
  <c r="N1255" i="9"/>
  <c r="M1255" i="9"/>
  <c r="P1254" i="9"/>
  <c r="N1254" i="9"/>
  <c r="M1254" i="9"/>
  <c r="P1253" i="9"/>
  <c r="N1253" i="9"/>
  <c r="M1253" i="9"/>
  <c r="P1252" i="9"/>
  <c r="N1252" i="9"/>
  <c r="M1252" i="9"/>
  <c r="P1251" i="9"/>
  <c r="N1251" i="9"/>
  <c r="M1251" i="9"/>
  <c r="P1250" i="9"/>
  <c r="N1250" i="9"/>
  <c r="M1250" i="9"/>
  <c r="P1249" i="9"/>
  <c r="N1249" i="9"/>
  <c r="M1249" i="9"/>
  <c r="P1248" i="9"/>
  <c r="N1248" i="9"/>
  <c r="M1248" i="9"/>
  <c r="P1247" i="9"/>
  <c r="N1247" i="9"/>
  <c r="M1247" i="9"/>
  <c r="P1246" i="9"/>
  <c r="N1246" i="9"/>
  <c r="M1246" i="9"/>
  <c r="P1245" i="9"/>
  <c r="N1245" i="9"/>
  <c r="M1245" i="9"/>
  <c r="P1244" i="9"/>
  <c r="N1244" i="9"/>
  <c r="M1244" i="9"/>
  <c r="P1243" i="9"/>
  <c r="N1243" i="9"/>
  <c r="M1243" i="9"/>
  <c r="P1242" i="9"/>
  <c r="N1242" i="9"/>
  <c r="M1242" i="9"/>
  <c r="P1241" i="9"/>
  <c r="N1241" i="9"/>
  <c r="M1241" i="9"/>
  <c r="P1240" i="9"/>
  <c r="N1240" i="9"/>
  <c r="M1240" i="9"/>
  <c r="P1239" i="9"/>
  <c r="N1239" i="9"/>
  <c r="M1239" i="9"/>
  <c r="P1238" i="9"/>
  <c r="N1238" i="9"/>
  <c r="M1238" i="9"/>
  <c r="P1237" i="9"/>
  <c r="N1237" i="9"/>
  <c r="M1237" i="9"/>
  <c r="P1236" i="9"/>
  <c r="N1236" i="9"/>
  <c r="M1236" i="9"/>
  <c r="P1235" i="9"/>
  <c r="N1235" i="9"/>
  <c r="M1235" i="9"/>
  <c r="P1234" i="9"/>
  <c r="N1234" i="9"/>
  <c r="M1234" i="9"/>
  <c r="P1233" i="9"/>
  <c r="N1233" i="9"/>
  <c r="M1233" i="9"/>
  <c r="P1232" i="9"/>
  <c r="N1232" i="9"/>
  <c r="M1232" i="9"/>
  <c r="P1231" i="9"/>
  <c r="N1231" i="9"/>
  <c r="M1231" i="9"/>
  <c r="P1230" i="9"/>
  <c r="N1230" i="9"/>
  <c r="M1230" i="9"/>
  <c r="P1229" i="9"/>
  <c r="N1229" i="9"/>
  <c r="O1229" i="9" s="1"/>
  <c r="M1229" i="9"/>
  <c r="P1228" i="9"/>
  <c r="N1228" i="9"/>
  <c r="M1228" i="9"/>
  <c r="P1227" i="9"/>
  <c r="N1227" i="9"/>
  <c r="M1227" i="9"/>
  <c r="P1226" i="9"/>
  <c r="N1226" i="9"/>
  <c r="M1226" i="9"/>
  <c r="P1225" i="9"/>
  <c r="N1225" i="9"/>
  <c r="O1225" i="9" s="1"/>
  <c r="M1225" i="9"/>
  <c r="P1224" i="9"/>
  <c r="N1224" i="9"/>
  <c r="M1224" i="9"/>
  <c r="P1223" i="9"/>
  <c r="N1223" i="9"/>
  <c r="M1223" i="9"/>
  <c r="P1222" i="9"/>
  <c r="N1222" i="9"/>
  <c r="M1222" i="9"/>
  <c r="P1221" i="9"/>
  <c r="N1221" i="9"/>
  <c r="O1221" i="9" s="1"/>
  <c r="M1221" i="9"/>
  <c r="P1220" i="9"/>
  <c r="N1220" i="9"/>
  <c r="M1220" i="9"/>
  <c r="P1219" i="9"/>
  <c r="N1219" i="9"/>
  <c r="M1219" i="9"/>
  <c r="P1218" i="9"/>
  <c r="N1218" i="9"/>
  <c r="M1218" i="9"/>
  <c r="P1217" i="9"/>
  <c r="N1217" i="9"/>
  <c r="M1217" i="9"/>
  <c r="P1216" i="9"/>
  <c r="N1216" i="9"/>
  <c r="M1216" i="9"/>
  <c r="P1215" i="9"/>
  <c r="N1215" i="9"/>
  <c r="M1215" i="9"/>
  <c r="P1214" i="9"/>
  <c r="N1214" i="9"/>
  <c r="M1214" i="9"/>
  <c r="P1213" i="9"/>
  <c r="N1213" i="9"/>
  <c r="M1213" i="9"/>
  <c r="P1212" i="9"/>
  <c r="N1212" i="9"/>
  <c r="M1212" i="9"/>
  <c r="P1211" i="9"/>
  <c r="N1211" i="9"/>
  <c r="M1211" i="9"/>
  <c r="P1210" i="9"/>
  <c r="N1210" i="9"/>
  <c r="M1210" i="9"/>
  <c r="P1209" i="9"/>
  <c r="N1209" i="9"/>
  <c r="M1209" i="9"/>
  <c r="P1208" i="9"/>
  <c r="N1208" i="9"/>
  <c r="M1208" i="9"/>
  <c r="P1207" i="9"/>
  <c r="N1207" i="9"/>
  <c r="M1207" i="9"/>
  <c r="P1206" i="9"/>
  <c r="N1206" i="9"/>
  <c r="M1206" i="9"/>
  <c r="P1205" i="9"/>
  <c r="N1205" i="9"/>
  <c r="M1205" i="9"/>
  <c r="P1204" i="9"/>
  <c r="N1204" i="9"/>
  <c r="M1204" i="9"/>
  <c r="P1203" i="9"/>
  <c r="N1203" i="9"/>
  <c r="M1203" i="9"/>
  <c r="P1202" i="9"/>
  <c r="N1202" i="9"/>
  <c r="M1202" i="9"/>
  <c r="P1201" i="9"/>
  <c r="N1201" i="9"/>
  <c r="O1201" i="9" s="1"/>
  <c r="M1201" i="9"/>
  <c r="P1200" i="9"/>
  <c r="N1200" i="9"/>
  <c r="M1200" i="9"/>
  <c r="P1199" i="9"/>
  <c r="N1199" i="9"/>
  <c r="M1199" i="9"/>
  <c r="P1198" i="9"/>
  <c r="N1198" i="9"/>
  <c r="M1198" i="9"/>
  <c r="P1197" i="9"/>
  <c r="N1197" i="9"/>
  <c r="O1197" i="9" s="1"/>
  <c r="M1197" i="9"/>
  <c r="P1196" i="9"/>
  <c r="N1196" i="9"/>
  <c r="M1196" i="9"/>
  <c r="P1195" i="9"/>
  <c r="N1195" i="9"/>
  <c r="M1195" i="9"/>
  <c r="P1194" i="9"/>
  <c r="N1194" i="9"/>
  <c r="M1194" i="9"/>
  <c r="P1193" i="9"/>
  <c r="N1193" i="9"/>
  <c r="O1193" i="9" s="1"/>
  <c r="M1193" i="9"/>
  <c r="P1192" i="9"/>
  <c r="N1192" i="9"/>
  <c r="M1192" i="9"/>
  <c r="P1191" i="9"/>
  <c r="N1191" i="9"/>
  <c r="M1191" i="9"/>
  <c r="P1190" i="9"/>
  <c r="N1190" i="9"/>
  <c r="M1190" i="9"/>
  <c r="P1189" i="9"/>
  <c r="N1189" i="9"/>
  <c r="M1189" i="9"/>
  <c r="P1188" i="9"/>
  <c r="N1188" i="9"/>
  <c r="M1188" i="9"/>
  <c r="P1187" i="9"/>
  <c r="N1187" i="9"/>
  <c r="M1187" i="9"/>
  <c r="P1186" i="9"/>
  <c r="N1186" i="9"/>
  <c r="M1186" i="9"/>
  <c r="P1185" i="9"/>
  <c r="N1185" i="9"/>
  <c r="O1185" i="9" s="1"/>
  <c r="M1185" i="9"/>
  <c r="P1184" i="9"/>
  <c r="N1184" i="9"/>
  <c r="M1184" i="9"/>
  <c r="P1183" i="9"/>
  <c r="N1183" i="9"/>
  <c r="M1183" i="9"/>
  <c r="P1182" i="9"/>
  <c r="N1182" i="9"/>
  <c r="M1182" i="9"/>
  <c r="P1181" i="9"/>
  <c r="N1181" i="9"/>
  <c r="O1181" i="9" s="1"/>
  <c r="M1181" i="9"/>
  <c r="P1180" i="9"/>
  <c r="N1180" i="9"/>
  <c r="M1180" i="9"/>
  <c r="P1179" i="9"/>
  <c r="N1179" i="9"/>
  <c r="M1179" i="9"/>
  <c r="P1178" i="9"/>
  <c r="N1178" i="9"/>
  <c r="M1178" i="9"/>
  <c r="P1177" i="9"/>
  <c r="N1177" i="9"/>
  <c r="M1177" i="9"/>
  <c r="P1176" i="9"/>
  <c r="N1176" i="9"/>
  <c r="M1176" i="9"/>
  <c r="P1175" i="9"/>
  <c r="N1175" i="9"/>
  <c r="M1175" i="9"/>
  <c r="P1174" i="9"/>
  <c r="N1174" i="9"/>
  <c r="M1174" i="9"/>
  <c r="P1173" i="9"/>
  <c r="N1173" i="9"/>
  <c r="M1173" i="9"/>
  <c r="P1172" i="9"/>
  <c r="N1172" i="9"/>
  <c r="M1172" i="9"/>
  <c r="P1171" i="9"/>
  <c r="N1171" i="9"/>
  <c r="M1171" i="9"/>
  <c r="P1170" i="9"/>
  <c r="N1170" i="9"/>
  <c r="M1170" i="9"/>
  <c r="P1169" i="9"/>
  <c r="N1169" i="9"/>
  <c r="M1169" i="9"/>
  <c r="P1168" i="9"/>
  <c r="N1168" i="9"/>
  <c r="M1168" i="9"/>
  <c r="P1167" i="9"/>
  <c r="N1167" i="9"/>
  <c r="M1167" i="9"/>
  <c r="P1166" i="9"/>
  <c r="N1166" i="9"/>
  <c r="M1166" i="9"/>
  <c r="P1165" i="9"/>
  <c r="N1165" i="9"/>
  <c r="M1165" i="9"/>
  <c r="P1164" i="9"/>
  <c r="N1164" i="9"/>
  <c r="M1164" i="9"/>
  <c r="P1163" i="9"/>
  <c r="N1163" i="9"/>
  <c r="M1163" i="9"/>
  <c r="P1162" i="9"/>
  <c r="N1162" i="9"/>
  <c r="M1162" i="9"/>
  <c r="P1161" i="9"/>
  <c r="N1161" i="9"/>
  <c r="M1161" i="9"/>
  <c r="P1160" i="9"/>
  <c r="N1160" i="9"/>
  <c r="M1160" i="9"/>
  <c r="P1159" i="9"/>
  <c r="N1159" i="9"/>
  <c r="M1159" i="9"/>
  <c r="P1158" i="9"/>
  <c r="N1158" i="9"/>
  <c r="M1158" i="9"/>
  <c r="P1157" i="9"/>
  <c r="N1157" i="9"/>
  <c r="O1157" i="9" s="1"/>
  <c r="M1157" i="9"/>
  <c r="P1156" i="9"/>
  <c r="N1156" i="9"/>
  <c r="M1156" i="9"/>
  <c r="P1155" i="9"/>
  <c r="N1155" i="9"/>
  <c r="M1155" i="9"/>
  <c r="P1154" i="9"/>
  <c r="N1154" i="9"/>
  <c r="M1154" i="9"/>
  <c r="P1153" i="9"/>
  <c r="N1153" i="9"/>
  <c r="M1153" i="9"/>
  <c r="P1152" i="9"/>
  <c r="N1152" i="9"/>
  <c r="M1152" i="9"/>
  <c r="P1151" i="9"/>
  <c r="N1151" i="9"/>
  <c r="M1151" i="9"/>
  <c r="P1150" i="9"/>
  <c r="N1150" i="9"/>
  <c r="M1150" i="9"/>
  <c r="P1149" i="9"/>
  <c r="N1149" i="9"/>
  <c r="M1149" i="9"/>
  <c r="P1148" i="9"/>
  <c r="N1148" i="9"/>
  <c r="M1148" i="9"/>
  <c r="P1147" i="9"/>
  <c r="N1147" i="9"/>
  <c r="M1147" i="9"/>
  <c r="P1146" i="9"/>
  <c r="N1146" i="9"/>
  <c r="M1146" i="9"/>
  <c r="P1145" i="9"/>
  <c r="N1145" i="9"/>
  <c r="O1145" i="9" s="1"/>
  <c r="M1145" i="9"/>
  <c r="P1144" i="9"/>
  <c r="N1144" i="9"/>
  <c r="M1144" i="9"/>
  <c r="P1143" i="9"/>
  <c r="N1143" i="9"/>
  <c r="M1143" i="9"/>
  <c r="P1142" i="9"/>
  <c r="N1142" i="9"/>
  <c r="M1142" i="9"/>
  <c r="P1141" i="9"/>
  <c r="N1141" i="9"/>
  <c r="O1141" i="9" s="1"/>
  <c r="M1141" i="9"/>
  <c r="P1140" i="9"/>
  <c r="N1140" i="9"/>
  <c r="M1140" i="9"/>
  <c r="P1139" i="9"/>
  <c r="N1139" i="9"/>
  <c r="M1139" i="9"/>
  <c r="P1138" i="9"/>
  <c r="N1138" i="9"/>
  <c r="M1138" i="9"/>
  <c r="P1137" i="9"/>
  <c r="N1137" i="9"/>
  <c r="M1137" i="9"/>
  <c r="P1136" i="9"/>
  <c r="N1136" i="9"/>
  <c r="M1136" i="9"/>
  <c r="P1135" i="9"/>
  <c r="N1135" i="9"/>
  <c r="M1135" i="9"/>
  <c r="P1134" i="9"/>
  <c r="N1134" i="9"/>
  <c r="M1134" i="9"/>
  <c r="P1133" i="9"/>
  <c r="N1133" i="9"/>
  <c r="M1133" i="9"/>
  <c r="P1132" i="9"/>
  <c r="N1132" i="9"/>
  <c r="M1132" i="9"/>
  <c r="P1131" i="9"/>
  <c r="N1131" i="9"/>
  <c r="M1131" i="9"/>
  <c r="P1130" i="9"/>
  <c r="N1130" i="9"/>
  <c r="M1130" i="9"/>
  <c r="P1129" i="9"/>
  <c r="N1129" i="9"/>
  <c r="O1129" i="9" s="1"/>
  <c r="M1129" i="9"/>
  <c r="P1128" i="9"/>
  <c r="N1128" i="9"/>
  <c r="M1128" i="9"/>
  <c r="P1127" i="9"/>
  <c r="N1127" i="9"/>
  <c r="M1127" i="9"/>
  <c r="P1126" i="9"/>
  <c r="N1126" i="9"/>
  <c r="M1126" i="9"/>
  <c r="P1125" i="9"/>
  <c r="N1125" i="9"/>
  <c r="M1125" i="9"/>
  <c r="P1124" i="9"/>
  <c r="N1124" i="9"/>
  <c r="M1124" i="9"/>
  <c r="P1123" i="9"/>
  <c r="N1123" i="9"/>
  <c r="M1123" i="9"/>
  <c r="P1122" i="9"/>
  <c r="N1122" i="9"/>
  <c r="M1122" i="9"/>
  <c r="P1121" i="9"/>
  <c r="N1121" i="9"/>
  <c r="M1121" i="9"/>
  <c r="P1120" i="9"/>
  <c r="N1120" i="9"/>
  <c r="M1120" i="9"/>
  <c r="P1119" i="9"/>
  <c r="N1119" i="9"/>
  <c r="M1119" i="9"/>
  <c r="P1118" i="9"/>
  <c r="N1118" i="9"/>
  <c r="M1118" i="9"/>
  <c r="P1117" i="9"/>
  <c r="N1117" i="9"/>
  <c r="O1117" i="9" s="1"/>
  <c r="M1117" i="9"/>
  <c r="P1116" i="9"/>
  <c r="N1116" i="9"/>
  <c r="M1116" i="9"/>
  <c r="P1115" i="9"/>
  <c r="N1115" i="9"/>
  <c r="M1115" i="9"/>
  <c r="P1114" i="9"/>
  <c r="N1114" i="9"/>
  <c r="M1114" i="9"/>
  <c r="P1113" i="9"/>
  <c r="N1113" i="9"/>
  <c r="M1113" i="9"/>
  <c r="P1112" i="9"/>
  <c r="N1112" i="9"/>
  <c r="M1112" i="9"/>
  <c r="P1111" i="9"/>
  <c r="N1111" i="9"/>
  <c r="M1111" i="9"/>
  <c r="P1110" i="9"/>
  <c r="N1110" i="9"/>
  <c r="M1110" i="9"/>
  <c r="P1109" i="9"/>
  <c r="N1109" i="9"/>
  <c r="M1109" i="9"/>
  <c r="P1108" i="9"/>
  <c r="N1108" i="9"/>
  <c r="M1108" i="9"/>
  <c r="P1107" i="9"/>
  <c r="N1107" i="9"/>
  <c r="M1107" i="9"/>
  <c r="P1106" i="9"/>
  <c r="N1106" i="9"/>
  <c r="M1106" i="9"/>
  <c r="P1105" i="9"/>
  <c r="N1105" i="9"/>
  <c r="M1105" i="9"/>
  <c r="P1104" i="9"/>
  <c r="N1104" i="9"/>
  <c r="M1104" i="9"/>
  <c r="P1103" i="9"/>
  <c r="N1103" i="9"/>
  <c r="M1103" i="9"/>
  <c r="P1102" i="9"/>
  <c r="N1102" i="9"/>
  <c r="M1102" i="9"/>
  <c r="P1101" i="9"/>
  <c r="N1101" i="9"/>
  <c r="M1101" i="9"/>
  <c r="P1100" i="9"/>
  <c r="N1100" i="9"/>
  <c r="M1100" i="9"/>
  <c r="P1099" i="9"/>
  <c r="N1099" i="9"/>
  <c r="M1099" i="9"/>
  <c r="P1098" i="9"/>
  <c r="N1098" i="9"/>
  <c r="M1098" i="9"/>
  <c r="P1097" i="9"/>
  <c r="N1097" i="9"/>
  <c r="M1097" i="9"/>
  <c r="P1096" i="9"/>
  <c r="N1096" i="9"/>
  <c r="M1096" i="9"/>
  <c r="P1095" i="9"/>
  <c r="N1095" i="9"/>
  <c r="M1095" i="9"/>
  <c r="P1094" i="9"/>
  <c r="N1094" i="9"/>
  <c r="M1094" i="9"/>
  <c r="P1093" i="9"/>
  <c r="N1093" i="9"/>
  <c r="M1093" i="9"/>
  <c r="P1092" i="9"/>
  <c r="N1092" i="9"/>
  <c r="M1092" i="9"/>
  <c r="P1091" i="9"/>
  <c r="N1091" i="9"/>
  <c r="M1091" i="9"/>
  <c r="P1090" i="9"/>
  <c r="N1090" i="9"/>
  <c r="M1090" i="9"/>
  <c r="P1089" i="9"/>
  <c r="N1089" i="9"/>
  <c r="M1089" i="9"/>
  <c r="P1088" i="9"/>
  <c r="N1088" i="9"/>
  <c r="M1088" i="9"/>
  <c r="P1087" i="9"/>
  <c r="N1087" i="9"/>
  <c r="M1087" i="9"/>
  <c r="P1086" i="9"/>
  <c r="N1086" i="9"/>
  <c r="M1086" i="9"/>
  <c r="P1085" i="9"/>
  <c r="N1085" i="9"/>
  <c r="M1085" i="9"/>
  <c r="P1084" i="9"/>
  <c r="N1084" i="9"/>
  <c r="M1084" i="9"/>
  <c r="P1083" i="9"/>
  <c r="N1083" i="9"/>
  <c r="M1083" i="9"/>
  <c r="P1082" i="9"/>
  <c r="N1082" i="9"/>
  <c r="M1082" i="9"/>
  <c r="P1081" i="9"/>
  <c r="N1081" i="9"/>
  <c r="M1081" i="9"/>
  <c r="P1080" i="9"/>
  <c r="N1080" i="9"/>
  <c r="M1080" i="9"/>
  <c r="P1079" i="9"/>
  <c r="N1079" i="9"/>
  <c r="M1079" i="9"/>
  <c r="P1078" i="9"/>
  <c r="N1078" i="9"/>
  <c r="M1078" i="9"/>
  <c r="P1077" i="9"/>
  <c r="N1077" i="9"/>
  <c r="M1077" i="9"/>
  <c r="P1076" i="9"/>
  <c r="N1076" i="9"/>
  <c r="M1076" i="9"/>
  <c r="P1075" i="9"/>
  <c r="N1075" i="9"/>
  <c r="M1075" i="9"/>
  <c r="P1074" i="9"/>
  <c r="N1074" i="9"/>
  <c r="M1074" i="9"/>
  <c r="P1073" i="9"/>
  <c r="N1073" i="9"/>
  <c r="M1073" i="9"/>
  <c r="P1072" i="9"/>
  <c r="N1072" i="9"/>
  <c r="M1072" i="9"/>
  <c r="P1071" i="9"/>
  <c r="N1071" i="9"/>
  <c r="M1071" i="9"/>
  <c r="P1070" i="9"/>
  <c r="N1070" i="9"/>
  <c r="M1070" i="9"/>
  <c r="P1069" i="9"/>
  <c r="N1069" i="9"/>
  <c r="M1069" i="9"/>
  <c r="P1068" i="9"/>
  <c r="N1068" i="9"/>
  <c r="M1068" i="9"/>
  <c r="P1067" i="9"/>
  <c r="N1067" i="9"/>
  <c r="M1067" i="9"/>
  <c r="P1066" i="9"/>
  <c r="N1066" i="9"/>
  <c r="M1066" i="9"/>
  <c r="P1065" i="9"/>
  <c r="N1065" i="9"/>
  <c r="M1065" i="9"/>
  <c r="P1064" i="9"/>
  <c r="N1064" i="9"/>
  <c r="M1064" i="9"/>
  <c r="P1063" i="9"/>
  <c r="N1063" i="9"/>
  <c r="M1063" i="9"/>
  <c r="P1062" i="9"/>
  <c r="N1062" i="9"/>
  <c r="M1062" i="9"/>
  <c r="P1061" i="9"/>
  <c r="N1061" i="9"/>
  <c r="M1061" i="9"/>
  <c r="P1060" i="9"/>
  <c r="N1060" i="9"/>
  <c r="M1060" i="9"/>
  <c r="P1059" i="9"/>
  <c r="N1059" i="9"/>
  <c r="M1059" i="9"/>
  <c r="P1058" i="9"/>
  <c r="N1058" i="9"/>
  <c r="M1058" i="9"/>
  <c r="P1057" i="9"/>
  <c r="N1057" i="9"/>
  <c r="M1057" i="9"/>
  <c r="P1056" i="9"/>
  <c r="N1056" i="9"/>
  <c r="M1056" i="9"/>
  <c r="P1055" i="9"/>
  <c r="N1055" i="9"/>
  <c r="M1055" i="9"/>
  <c r="P1054" i="9"/>
  <c r="N1054" i="9"/>
  <c r="M1054" i="9"/>
  <c r="P1053" i="9"/>
  <c r="N1053" i="9"/>
  <c r="M1053" i="9"/>
  <c r="P1052" i="9"/>
  <c r="N1052" i="9"/>
  <c r="M1052" i="9"/>
  <c r="P1051" i="9"/>
  <c r="N1051" i="9"/>
  <c r="M1051" i="9"/>
  <c r="P1050" i="9"/>
  <c r="N1050" i="9"/>
  <c r="M1050" i="9"/>
  <c r="P1049" i="9"/>
  <c r="N1049" i="9"/>
  <c r="M1049" i="9"/>
  <c r="P1048" i="9"/>
  <c r="N1048" i="9"/>
  <c r="M1048" i="9"/>
  <c r="P1047" i="9"/>
  <c r="N1047" i="9"/>
  <c r="M1047" i="9"/>
  <c r="P1046" i="9"/>
  <c r="N1046" i="9"/>
  <c r="M1046" i="9"/>
  <c r="P1045" i="9"/>
  <c r="N1045" i="9"/>
  <c r="M1045" i="9"/>
  <c r="P1044" i="9"/>
  <c r="N1044" i="9"/>
  <c r="M1044" i="9"/>
  <c r="P1043" i="9"/>
  <c r="N1043" i="9"/>
  <c r="M1043" i="9"/>
  <c r="P1042" i="9"/>
  <c r="N1042" i="9"/>
  <c r="M1042" i="9"/>
  <c r="P1041" i="9"/>
  <c r="N1041" i="9"/>
  <c r="M1041" i="9"/>
  <c r="P1040" i="9"/>
  <c r="N1040" i="9"/>
  <c r="M1040" i="9"/>
  <c r="P1039" i="9"/>
  <c r="N1039" i="9"/>
  <c r="M1039" i="9"/>
  <c r="P1038" i="9"/>
  <c r="N1038" i="9"/>
  <c r="M1038" i="9"/>
  <c r="P1037" i="9"/>
  <c r="N1037" i="9"/>
  <c r="M1037" i="9"/>
  <c r="P1036" i="9"/>
  <c r="N1036" i="9"/>
  <c r="M1036" i="9"/>
  <c r="P1035" i="9"/>
  <c r="N1035" i="9"/>
  <c r="M1035" i="9"/>
  <c r="P1034" i="9"/>
  <c r="N1034" i="9"/>
  <c r="M1034" i="9"/>
  <c r="P1033" i="9"/>
  <c r="N1033" i="9"/>
  <c r="M1033" i="9"/>
  <c r="P1032" i="9"/>
  <c r="N1032" i="9"/>
  <c r="M1032" i="9"/>
  <c r="P1031" i="9"/>
  <c r="N1031" i="9"/>
  <c r="M1031" i="9"/>
  <c r="P1030" i="9"/>
  <c r="N1030" i="9"/>
  <c r="M1030" i="9"/>
  <c r="P1029" i="9"/>
  <c r="N1029" i="9"/>
  <c r="M1029" i="9"/>
  <c r="P1028" i="9"/>
  <c r="N1028" i="9"/>
  <c r="M1028" i="9"/>
  <c r="P1027" i="9"/>
  <c r="N1027" i="9"/>
  <c r="M1027" i="9"/>
  <c r="P1026" i="9"/>
  <c r="N1026" i="9"/>
  <c r="M1026" i="9"/>
  <c r="P1025" i="9"/>
  <c r="N1025" i="9"/>
  <c r="M1025" i="9"/>
  <c r="P1024" i="9"/>
  <c r="N1024" i="9"/>
  <c r="M1024" i="9"/>
  <c r="P1023" i="9"/>
  <c r="N1023" i="9"/>
  <c r="M1023" i="9"/>
  <c r="P1022" i="9"/>
  <c r="N1022" i="9"/>
  <c r="M1022" i="9"/>
  <c r="P1021" i="9"/>
  <c r="N1021" i="9"/>
  <c r="M1021" i="9"/>
  <c r="P1020" i="9"/>
  <c r="N1020" i="9"/>
  <c r="M1020" i="9"/>
  <c r="P1019" i="9"/>
  <c r="N1019" i="9"/>
  <c r="M1019" i="9"/>
  <c r="P1018" i="9"/>
  <c r="N1018" i="9"/>
  <c r="M1018" i="9"/>
  <c r="P1017" i="9"/>
  <c r="N1017" i="9"/>
  <c r="M1017" i="9"/>
  <c r="P1016" i="9"/>
  <c r="N1016" i="9"/>
  <c r="M1016" i="9"/>
  <c r="P1015" i="9"/>
  <c r="N1015" i="9"/>
  <c r="M1015" i="9"/>
  <c r="P1014" i="9"/>
  <c r="N1014" i="9"/>
  <c r="M1014" i="9"/>
  <c r="P1013" i="9"/>
  <c r="N1013" i="9"/>
  <c r="M1013" i="9"/>
  <c r="P1012" i="9"/>
  <c r="N1012" i="9"/>
  <c r="M1012" i="9"/>
  <c r="P1011" i="9"/>
  <c r="N1011" i="9"/>
  <c r="M1011" i="9"/>
  <c r="P1010" i="9"/>
  <c r="N1010" i="9"/>
  <c r="M1010" i="9"/>
  <c r="P1009" i="9"/>
  <c r="N1009" i="9"/>
  <c r="M1009" i="9"/>
  <c r="P1008" i="9"/>
  <c r="N1008" i="9"/>
  <c r="M1008" i="9"/>
  <c r="P1007" i="9"/>
  <c r="N1007" i="9"/>
  <c r="M1007" i="9"/>
  <c r="P1006" i="9"/>
  <c r="N1006" i="9"/>
  <c r="M1006" i="9"/>
  <c r="P1005" i="9"/>
  <c r="N1005" i="9"/>
  <c r="M1005" i="9"/>
  <c r="P1004" i="9"/>
  <c r="N1004" i="9"/>
  <c r="M1004" i="9"/>
  <c r="P1003" i="9"/>
  <c r="N1003" i="9"/>
  <c r="M1003" i="9"/>
  <c r="P1002" i="9"/>
  <c r="N1002" i="9"/>
  <c r="M1002" i="9"/>
  <c r="P1001" i="9"/>
  <c r="N1001" i="9"/>
  <c r="M1001" i="9"/>
  <c r="P1000" i="9"/>
  <c r="N1000" i="9"/>
  <c r="M1000" i="9"/>
  <c r="P999" i="9"/>
  <c r="N999" i="9"/>
  <c r="M999" i="9"/>
  <c r="P998" i="9"/>
  <c r="N998" i="9"/>
  <c r="M998" i="9"/>
  <c r="P997" i="9"/>
  <c r="N997" i="9"/>
  <c r="M997" i="9"/>
  <c r="P996" i="9"/>
  <c r="N996" i="9"/>
  <c r="M996" i="9"/>
  <c r="P995" i="9"/>
  <c r="N995" i="9"/>
  <c r="M995" i="9"/>
  <c r="P994" i="9"/>
  <c r="N994" i="9"/>
  <c r="M994" i="9"/>
  <c r="P993" i="9"/>
  <c r="N993" i="9"/>
  <c r="M993" i="9"/>
  <c r="P992" i="9"/>
  <c r="N992" i="9"/>
  <c r="M992" i="9"/>
  <c r="P991" i="9"/>
  <c r="N991" i="9"/>
  <c r="M991" i="9"/>
  <c r="P990" i="9"/>
  <c r="N990" i="9"/>
  <c r="M990" i="9"/>
  <c r="P989" i="9"/>
  <c r="N989" i="9"/>
  <c r="M989" i="9"/>
  <c r="P988" i="9"/>
  <c r="N988" i="9"/>
  <c r="M988" i="9"/>
  <c r="P987" i="9"/>
  <c r="N987" i="9"/>
  <c r="M987" i="9"/>
  <c r="P986" i="9"/>
  <c r="N986" i="9"/>
  <c r="M986" i="9"/>
  <c r="P985" i="9"/>
  <c r="N985" i="9"/>
  <c r="M985" i="9"/>
  <c r="P984" i="9"/>
  <c r="N984" i="9"/>
  <c r="M984" i="9"/>
  <c r="P983" i="9"/>
  <c r="N983" i="9"/>
  <c r="M983" i="9"/>
  <c r="P982" i="9"/>
  <c r="N982" i="9"/>
  <c r="M982" i="9"/>
  <c r="P981" i="9"/>
  <c r="N981" i="9"/>
  <c r="M981" i="9"/>
  <c r="P980" i="9"/>
  <c r="N980" i="9"/>
  <c r="M980" i="9"/>
  <c r="P979" i="9"/>
  <c r="N979" i="9"/>
  <c r="M979" i="9"/>
  <c r="P978" i="9"/>
  <c r="N978" i="9"/>
  <c r="M978" i="9"/>
  <c r="P977" i="9"/>
  <c r="N977" i="9"/>
  <c r="M977" i="9"/>
  <c r="P976" i="9"/>
  <c r="N976" i="9"/>
  <c r="M976" i="9"/>
  <c r="P975" i="9"/>
  <c r="N975" i="9"/>
  <c r="M975" i="9"/>
  <c r="P974" i="9"/>
  <c r="N974" i="9"/>
  <c r="M974" i="9"/>
  <c r="P973" i="9"/>
  <c r="N973" i="9"/>
  <c r="M973" i="9"/>
  <c r="P972" i="9"/>
  <c r="N972" i="9"/>
  <c r="M972" i="9"/>
  <c r="P971" i="9"/>
  <c r="N971" i="9"/>
  <c r="M971" i="9"/>
  <c r="P970" i="9"/>
  <c r="N970" i="9"/>
  <c r="M970" i="9"/>
  <c r="P969" i="9"/>
  <c r="N969" i="9"/>
  <c r="M969" i="9"/>
  <c r="P968" i="9"/>
  <c r="N968" i="9"/>
  <c r="M968" i="9"/>
  <c r="P967" i="9"/>
  <c r="N967" i="9"/>
  <c r="M967" i="9"/>
  <c r="P966" i="9"/>
  <c r="N966" i="9"/>
  <c r="M966" i="9"/>
  <c r="P965" i="9"/>
  <c r="N965" i="9"/>
  <c r="M965" i="9"/>
  <c r="P964" i="9"/>
  <c r="N964" i="9"/>
  <c r="M964" i="9"/>
  <c r="P963" i="9"/>
  <c r="N963" i="9"/>
  <c r="M963" i="9"/>
  <c r="P962" i="9"/>
  <c r="N962" i="9"/>
  <c r="M962" i="9"/>
  <c r="P961" i="9"/>
  <c r="N961" i="9"/>
  <c r="M961" i="9"/>
  <c r="P960" i="9"/>
  <c r="N960" i="9"/>
  <c r="M960" i="9"/>
  <c r="P959" i="9"/>
  <c r="N959" i="9"/>
  <c r="M959" i="9"/>
  <c r="P958" i="9"/>
  <c r="N958" i="9"/>
  <c r="M958" i="9"/>
  <c r="P957" i="9"/>
  <c r="N957" i="9"/>
  <c r="M957" i="9"/>
  <c r="P956" i="9"/>
  <c r="N956" i="9"/>
  <c r="M956" i="9"/>
  <c r="P955" i="9"/>
  <c r="N955" i="9"/>
  <c r="M955" i="9"/>
  <c r="P954" i="9"/>
  <c r="N954" i="9"/>
  <c r="M954" i="9"/>
  <c r="P953" i="9"/>
  <c r="N953" i="9"/>
  <c r="M953" i="9"/>
  <c r="P952" i="9"/>
  <c r="N952" i="9"/>
  <c r="M952" i="9"/>
  <c r="P951" i="9"/>
  <c r="N951" i="9"/>
  <c r="M951" i="9"/>
  <c r="P950" i="9"/>
  <c r="N950" i="9"/>
  <c r="M950" i="9"/>
  <c r="P949" i="9"/>
  <c r="N949" i="9"/>
  <c r="M949" i="9"/>
  <c r="P948" i="9"/>
  <c r="N948" i="9"/>
  <c r="M948" i="9"/>
  <c r="P947" i="9"/>
  <c r="N947" i="9"/>
  <c r="M947" i="9"/>
  <c r="P946" i="9"/>
  <c r="N946" i="9"/>
  <c r="M946" i="9"/>
  <c r="P945" i="9"/>
  <c r="N945" i="9"/>
  <c r="M945" i="9"/>
  <c r="P944" i="9"/>
  <c r="N944" i="9"/>
  <c r="M944" i="9"/>
  <c r="P943" i="9"/>
  <c r="N943" i="9"/>
  <c r="M943" i="9"/>
  <c r="P942" i="9"/>
  <c r="N942" i="9"/>
  <c r="M942" i="9"/>
  <c r="P941" i="9"/>
  <c r="N941" i="9"/>
  <c r="M941" i="9"/>
  <c r="P940" i="9"/>
  <c r="N940" i="9"/>
  <c r="M940" i="9"/>
  <c r="P939" i="9"/>
  <c r="N939" i="9"/>
  <c r="M939" i="9"/>
  <c r="P938" i="9"/>
  <c r="N938" i="9"/>
  <c r="M938" i="9"/>
  <c r="P937" i="9"/>
  <c r="N937" i="9"/>
  <c r="M937" i="9"/>
  <c r="P936" i="9"/>
  <c r="N936" i="9"/>
  <c r="M936" i="9"/>
  <c r="P935" i="9"/>
  <c r="N935" i="9"/>
  <c r="M935" i="9"/>
  <c r="P934" i="9"/>
  <c r="N934" i="9"/>
  <c r="M934" i="9"/>
  <c r="P933" i="9"/>
  <c r="N933" i="9"/>
  <c r="M933" i="9"/>
  <c r="P932" i="9"/>
  <c r="N932" i="9"/>
  <c r="M932" i="9"/>
  <c r="P931" i="9"/>
  <c r="N931" i="9"/>
  <c r="M931" i="9"/>
  <c r="P930" i="9"/>
  <c r="N930" i="9"/>
  <c r="M930" i="9"/>
  <c r="P929" i="9"/>
  <c r="N929" i="9"/>
  <c r="M929" i="9"/>
  <c r="P928" i="9"/>
  <c r="N928" i="9"/>
  <c r="M928" i="9"/>
  <c r="P927" i="9"/>
  <c r="N927" i="9"/>
  <c r="M927" i="9"/>
  <c r="P926" i="9"/>
  <c r="N926" i="9"/>
  <c r="M926" i="9"/>
  <c r="P925" i="9"/>
  <c r="N925" i="9"/>
  <c r="M925" i="9"/>
  <c r="P924" i="9"/>
  <c r="N924" i="9"/>
  <c r="M924" i="9"/>
  <c r="P923" i="9"/>
  <c r="N923" i="9"/>
  <c r="M923" i="9"/>
  <c r="P922" i="9"/>
  <c r="N922" i="9"/>
  <c r="M922" i="9"/>
  <c r="P921" i="9"/>
  <c r="N921" i="9"/>
  <c r="M921" i="9"/>
  <c r="P920" i="9"/>
  <c r="N920" i="9"/>
  <c r="M920" i="9"/>
  <c r="P919" i="9"/>
  <c r="N919" i="9"/>
  <c r="M919" i="9"/>
  <c r="P918" i="9"/>
  <c r="N918" i="9"/>
  <c r="M918" i="9"/>
  <c r="P917" i="9"/>
  <c r="N917" i="9"/>
  <c r="M917" i="9"/>
  <c r="P916" i="9"/>
  <c r="N916" i="9"/>
  <c r="M916" i="9"/>
  <c r="P915" i="9"/>
  <c r="N915" i="9"/>
  <c r="M915" i="9"/>
  <c r="P914" i="9"/>
  <c r="N914" i="9"/>
  <c r="M914" i="9"/>
  <c r="P913" i="9"/>
  <c r="N913" i="9"/>
  <c r="M913" i="9"/>
  <c r="P912" i="9"/>
  <c r="N912" i="9"/>
  <c r="M912" i="9"/>
  <c r="P911" i="9"/>
  <c r="N911" i="9"/>
  <c r="M911" i="9"/>
  <c r="P910" i="9"/>
  <c r="N910" i="9"/>
  <c r="M910" i="9"/>
  <c r="P909" i="9"/>
  <c r="N909" i="9"/>
  <c r="M909" i="9"/>
  <c r="P908" i="9"/>
  <c r="N908" i="9"/>
  <c r="M908" i="9"/>
  <c r="P907" i="9"/>
  <c r="N907" i="9"/>
  <c r="M907" i="9"/>
  <c r="P906" i="9"/>
  <c r="N906" i="9"/>
  <c r="M906" i="9"/>
  <c r="P905" i="9"/>
  <c r="N905" i="9"/>
  <c r="M905" i="9"/>
  <c r="P904" i="9"/>
  <c r="N904" i="9"/>
  <c r="M904" i="9"/>
  <c r="P903" i="9"/>
  <c r="N903" i="9"/>
  <c r="M903" i="9"/>
  <c r="P902" i="9"/>
  <c r="N902" i="9"/>
  <c r="M902" i="9"/>
  <c r="P901" i="9"/>
  <c r="N901" i="9"/>
  <c r="M901" i="9"/>
  <c r="P900" i="9"/>
  <c r="N900" i="9"/>
  <c r="M900" i="9"/>
  <c r="P899" i="9"/>
  <c r="N899" i="9"/>
  <c r="M899" i="9"/>
  <c r="P898" i="9"/>
  <c r="N898" i="9"/>
  <c r="M898" i="9"/>
  <c r="P897" i="9"/>
  <c r="N897" i="9"/>
  <c r="M897" i="9"/>
  <c r="P896" i="9"/>
  <c r="N896" i="9"/>
  <c r="M896" i="9"/>
  <c r="P895" i="9"/>
  <c r="N895" i="9"/>
  <c r="M895" i="9"/>
  <c r="P894" i="9"/>
  <c r="N894" i="9"/>
  <c r="M894" i="9"/>
  <c r="P893" i="9"/>
  <c r="N893" i="9"/>
  <c r="M893" i="9"/>
  <c r="P892" i="9"/>
  <c r="N892" i="9"/>
  <c r="M892" i="9"/>
  <c r="P891" i="9"/>
  <c r="N891" i="9"/>
  <c r="M891" i="9"/>
  <c r="P890" i="9"/>
  <c r="N890" i="9"/>
  <c r="M890" i="9"/>
  <c r="P889" i="9"/>
  <c r="N889" i="9"/>
  <c r="M889" i="9"/>
  <c r="P888" i="9"/>
  <c r="N888" i="9"/>
  <c r="M888" i="9"/>
  <c r="P887" i="9"/>
  <c r="N887" i="9"/>
  <c r="M887" i="9"/>
  <c r="P886" i="9"/>
  <c r="N886" i="9"/>
  <c r="M886" i="9"/>
  <c r="P885" i="9"/>
  <c r="N885" i="9"/>
  <c r="M885" i="9"/>
  <c r="P884" i="9"/>
  <c r="N884" i="9"/>
  <c r="M884" i="9"/>
  <c r="P883" i="9"/>
  <c r="N883" i="9"/>
  <c r="M883" i="9"/>
  <c r="P882" i="9"/>
  <c r="N882" i="9"/>
  <c r="M882" i="9"/>
  <c r="P881" i="9"/>
  <c r="N881" i="9"/>
  <c r="M881" i="9"/>
  <c r="P880" i="9"/>
  <c r="N880" i="9"/>
  <c r="M880" i="9"/>
  <c r="P879" i="9"/>
  <c r="N879" i="9"/>
  <c r="M879" i="9"/>
  <c r="P878" i="9"/>
  <c r="N878" i="9"/>
  <c r="M878" i="9"/>
  <c r="P877" i="9"/>
  <c r="N877" i="9"/>
  <c r="M877" i="9"/>
  <c r="P876" i="9"/>
  <c r="N876" i="9"/>
  <c r="M876" i="9"/>
  <c r="P875" i="9"/>
  <c r="N875" i="9"/>
  <c r="M875" i="9"/>
  <c r="P874" i="9"/>
  <c r="N874" i="9"/>
  <c r="M874" i="9"/>
  <c r="P873" i="9"/>
  <c r="N873" i="9"/>
  <c r="M873" i="9"/>
  <c r="P872" i="9"/>
  <c r="N872" i="9"/>
  <c r="M872" i="9"/>
  <c r="P871" i="9"/>
  <c r="N871" i="9"/>
  <c r="M871" i="9"/>
  <c r="P870" i="9"/>
  <c r="N870" i="9"/>
  <c r="M870" i="9"/>
  <c r="P869" i="9"/>
  <c r="N869" i="9"/>
  <c r="M869" i="9"/>
  <c r="P868" i="9"/>
  <c r="N868" i="9"/>
  <c r="M868" i="9"/>
  <c r="P867" i="9"/>
  <c r="N867" i="9"/>
  <c r="M867" i="9"/>
  <c r="P866" i="9"/>
  <c r="N866" i="9"/>
  <c r="M866" i="9"/>
  <c r="P865" i="9"/>
  <c r="N865" i="9"/>
  <c r="M865" i="9"/>
  <c r="P864" i="9"/>
  <c r="N864" i="9"/>
  <c r="M864" i="9"/>
  <c r="P863" i="9"/>
  <c r="N863" i="9"/>
  <c r="M863" i="9"/>
  <c r="P862" i="9"/>
  <c r="N862" i="9"/>
  <c r="M862" i="9"/>
  <c r="P861" i="9"/>
  <c r="N861" i="9"/>
  <c r="M861" i="9"/>
  <c r="P860" i="9"/>
  <c r="N860" i="9"/>
  <c r="M860" i="9"/>
  <c r="P859" i="9"/>
  <c r="N859" i="9"/>
  <c r="M859" i="9"/>
  <c r="P858" i="9"/>
  <c r="N858" i="9"/>
  <c r="M858" i="9"/>
  <c r="P857" i="9"/>
  <c r="N857" i="9"/>
  <c r="M857" i="9"/>
  <c r="P856" i="9"/>
  <c r="N856" i="9"/>
  <c r="M856" i="9"/>
  <c r="P855" i="9"/>
  <c r="N855" i="9"/>
  <c r="M855" i="9"/>
  <c r="P854" i="9"/>
  <c r="N854" i="9"/>
  <c r="M854" i="9"/>
  <c r="P853" i="9"/>
  <c r="N853" i="9"/>
  <c r="M853" i="9"/>
  <c r="P852" i="9"/>
  <c r="N852" i="9"/>
  <c r="M852" i="9"/>
  <c r="P851" i="9"/>
  <c r="N851" i="9"/>
  <c r="M851" i="9"/>
  <c r="P850" i="9"/>
  <c r="N850" i="9"/>
  <c r="M850" i="9"/>
  <c r="P849" i="9"/>
  <c r="N849" i="9"/>
  <c r="M849" i="9"/>
  <c r="P848" i="9"/>
  <c r="N848" i="9"/>
  <c r="M848" i="9"/>
  <c r="P847" i="9"/>
  <c r="N847" i="9"/>
  <c r="M847" i="9"/>
  <c r="P846" i="9"/>
  <c r="N846" i="9"/>
  <c r="M846" i="9"/>
  <c r="P845" i="9"/>
  <c r="N845" i="9"/>
  <c r="M845" i="9"/>
  <c r="P844" i="9"/>
  <c r="N844" i="9"/>
  <c r="M844" i="9"/>
  <c r="P843" i="9"/>
  <c r="N843" i="9"/>
  <c r="M843" i="9"/>
  <c r="P842" i="9"/>
  <c r="N842" i="9"/>
  <c r="M842" i="9"/>
  <c r="P841" i="9"/>
  <c r="N841" i="9"/>
  <c r="M841" i="9"/>
  <c r="P840" i="9"/>
  <c r="N840" i="9"/>
  <c r="M840" i="9"/>
  <c r="P839" i="9"/>
  <c r="N839" i="9"/>
  <c r="M839" i="9"/>
  <c r="P838" i="9"/>
  <c r="N838" i="9"/>
  <c r="M838" i="9"/>
  <c r="P837" i="9"/>
  <c r="N837" i="9"/>
  <c r="M837" i="9"/>
  <c r="P836" i="9"/>
  <c r="N836" i="9"/>
  <c r="M836" i="9"/>
  <c r="P835" i="9"/>
  <c r="N835" i="9"/>
  <c r="M835" i="9"/>
  <c r="P834" i="9"/>
  <c r="N834" i="9"/>
  <c r="M834" i="9"/>
  <c r="P833" i="9"/>
  <c r="N833" i="9"/>
  <c r="M833" i="9"/>
  <c r="P832" i="9"/>
  <c r="N832" i="9"/>
  <c r="M832" i="9"/>
  <c r="P831" i="9"/>
  <c r="N831" i="9"/>
  <c r="M831" i="9"/>
  <c r="P830" i="9"/>
  <c r="N830" i="9"/>
  <c r="M830" i="9"/>
  <c r="P829" i="9"/>
  <c r="N829" i="9"/>
  <c r="M829" i="9"/>
  <c r="P828" i="9"/>
  <c r="N828" i="9"/>
  <c r="M828" i="9"/>
  <c r="P827" i="9"/>
  <c r="N827" i="9"/>
  <c r="M827" i="9"/>
  <c r="P826" i="9"/>
  <c r="N826" i="9"/>
  <c r="M826" i="9"/>
  <c r="P825" i="9"/>
  <c r="N825" i="9"/>
  <c r="M825" i="9"/>
  <c r="P824" i="9"/>
  <c r="N824" i="9"/>
  <c r="M824" i="9"/>
  <c r="P823" i="9"/>
  <c r="N823" i="9"/>
  <c r="M823" i="9"/>
  <c r="P822" i="9"/>
  <c r="N822" i="9"/>
  <c r="M822" i="9"/>
  <c r="P821" i="9"/>
  <c r="N821" i="9"/>
  <c r="M821" i="9"/>
  <c r="P820" i="9"/>
  <c r="N820" i="9"/>
  <c r="M820" i="9"/>
  <c r="P819" i="9"/>
  <c r="N819" i="9"/>
  <c r="M819" i="9"/>
  <c r="P818" i="9"/>
  <c r="N818" i="9"/>
  <c r="M818" i="9"/>
  <c r="P817" i="9"/>
  <c r="N817" i="9"/>
  <c r="M817" i="9"/>
  <c r="P816" i="9"/>
  <c r="N816" i="9"/>
  <c r="M816" i="9"/>
  <c r="P815" i="9"/>
  <c r="N815" i="9"/>
  <c r="M815" i="9"/>
  <c r="P814" i="9"/>
  <c r="N814" i="9"/>
  <c r="M814" i="9"/>
  <c r="P813" i="9"/>
  <c r="N813" i="9"/>
  <c r="M813" i="9"/>
  <c r="P812" i="9"/>
  <c r="N812" i="9"/>
  <c r="M812" i="9"/>
  <c r="P811" i="9"/>
  <c r="N811" i="9"/>
  <c r="M811" i="9"/>
  <c r="P810" i="9"/>
  <c r="N810" i="9"/>
  <c r="M810" i="9"/>
  <c r="P809" i="9"/>
  <c r="N809" i="9"/>
  <c r="M809" i="9"/>
  <c r="P808" i="9"/>
  <c r="N808" i="9"/>
  <c r="M808" i="9"/>
  <c r="P807" i="9"/>
  <c r="N807" i="9"/>
  <c r="M807" i="9"/>
  <c r="P806" i="9"/>
  <c r="N806" i="9"/>
  <c r="M806" i="9"/>
  <c r="P805" i="9"/>
  <c r="N805" i="9"/>
  <c r="M805" i="9"/>
  <c r="P804" i="9"/>
  <c r="N804" i="9"/>
  <c r="M804" i="9"/>
  <c r="P803" i="9"/>
  <c r="N803" i="9"/>
  <c r="M803" i="9"/>
  <c r="P802" i="9"/>
  <c r="N802" i="9"/>
  <c r="M802" i="9"/>
  <c r="P801" i="9"/>
  <c r="N801" i="9"/>
  <c r="M801" i="9"/>
  <c r="P800" i="9"/>
  <c r="N800" i="9"/>
  <c r="M800" i="9"/>
  <c r="P799" i="9"/>
  <c r="N799" i="9"/>
  <c r="M799" i="9"/>
  <c r="P798" i="9"/>
  <c r="N798" i="9"/>
  <c r="M798" i="9"/>
  <c r="P797" i="9"/>
  <c r="N797" i="9"/>
  <c r="M797" i="9"/>
  <c r="P796" i="9"/>
  <c r="N796" i="9"/>
  <c r="M796" i="9"/>
  <c r="P795" i="9"/>
  <c r="N795" i="9"/>
  <c r="M795" i="9"/>
  <c r="P794" i="9"/>
  <c r="N794" i="9"/>
  <c r="M794" i="9"/>
  <c r="P793" i="9"/>
  <c r="N793" i="9"/>
  <c r="M793" i="9"/>
  <c r="P792" i="9"/>
  <c r="N792" i="9"/>
  <c r="M792" i="9"/>
  <c r="P791" i="9"/>
  <c r="N791" i="9"/>
  <c r="M791" i="9"/>
  <c r="P790" i="9"/>
  <c r="N790" i="9"/>
  <c r="M790" i="9"/>
  <c r="P789" i="9"/>
  <c r="N789" i="9"/>
  <c r="M789" i="9"/>
  <c r="P788" i="9"/>
  <c r="N788" i="9"/>
  <c r="M788" i="9"/>
  <c r="P787" i="9"/>
  <c r="N787" i="9"/>
  <c r="M787" i="9"/>
  <c r="P786" i="9"/>
  <c r="N786" i="9"/>
  <c r="M786" i="9"/>
  <c r="P785" i="9"/>
  <c r="N785" i="9"/>
  <c r="M785" i="9"/>
  <c r="P784" i="9"/>
  <c r="N784" i="9"/>
  <c r="M784" i="9"/>
  <c r="P783" i="9"/>
  <c r="N783" i="9"/>
  <c r="M783" i="9"/>
  <c r="P782" i="9"/>
  <c r="N782" i="9"/>
  <c r="M782" i="9"/>
  <c r="P781" i="9"/>
  <c r="N781" i="9"/>
  <c r="M781" i="9"/>
  <c r="P780" i="9"/>
  <c r="N780" i="9"/>
  <c r="M780" i="9"/>
  <c r="P779" i="9"/>
  <c r="N779" i="9"/>
  <c r="M779" i="9"/>
  <c r="P778" i="9"/>
  <c r="N778" i="9"/>
  <c r="M778" i="9"/>
  <c r="P777" i="9"/>
  <c r="N777" i="9"/>
  <c r="M777" i="9"/>
  <c r="P776" i="9"/>
  <c r="N776" i="9"/>
  <c r="M776" i="9"/>
  <c r="P775" i="9"/>
  <c r="N775" i="9"/>
  <c r="M775" i="9"/>
  <c r="P774" i="9"/>
  <c r="N774" i="9"/>
  <c r="M774" i="9"/>
  <c r="P773" i="9"/>
  <c r="N773" i="9"/>
  <c r="M773" i="9"/>
  <c r="P772" i="9"/>
  <c r="N772" i="9"/>
  <c r="M772" i="9"/>
  <c r="P771" i="9"/>
  <c r="N771" i="9"/>
  <c r="M771" i="9"/>
  <c r="P770" i="9"/>
  <c r="N770" i="9"/>
  <c r="M770" i="9"/>
  <c r="P769" i="9"/>
  <c r="N769" i="9"/>
  <c r="M769" i="9"/>
  <c r="P768" i="9"/>
  <c r="N768" i="9"/>
  <c r="M768" i="9"/>
  <c r="P767" i="9"/>
  <c r="N767" i="9"/>
  <c r="M767" i="9"/>
  <c r="P766" i="9"/>
  <c r="N766" i="9"/>
  <c r="M766" i="9"/>
  <c r="P765" i="9"/>
  <c r="N765" i="9"/>
  <c r="M765" i="9"/>
  <c r="P764" i="9"/>
  <c r="N764" i="9"/>
  <c r="M764" i="9"/>
  <c r="P763" i="9"/>
  <c r="N763" i="9"/>
  <c r="M763" i="9"/>
  <c r="P762" i="9"/>
  <c r="N762" i="9"/>
  <c r="M762" i="9"/>
  <c r="P761" i="9"/>
  <c r="N761" i="9"/>
  <c r="M761" i="9"/>
  <c r="P760" i="9"/>
  <c r="N760" i="9"/>
  <c r="M760" i="9"/>
  <c r="P759" i="9"/>
  <c r="N759" i="9"/>
  <c r="M759" i="9"/>
  <c r="P758" i="9"/>
  <c r="N758" i="9"/>
  <c r="M758" i="9"/>
  <c r="P757" i="9"/>
  <c r="N757" i="9"/>
  <c r="M757" i="9"/>
  <c r="P756" i="9"/>
  <c r="N756" i="9"/>
  <c r="M756" i="9"/>
  <c r="P755" i="9"/>
  <c r="N755" i="9"/>
  <c r="M755" i="9"/>
  <c r="P754" i="9"/>
  <c r="N754" i="9"/>
  <c r="M754" i="9"/>
  <c r="P753" i="9"/>
  <c r="N753" i="9"/>
  <c r="M753" i="9"/>
  <c r="P752" i="9"/>
  <c r="N752" i="9"/>
  <c r="M752" i="9"/>
  <c r="P751" i="9"/>
  <c r="N751" i="9"/>
  <c r="M751" i="9"/>
  <c r="P750" i="9"/>
  <c r="N750" i="9"/>
  <c r="M750" i="9"/>
  <c r="P749" i="9"/>
  <c r="N749" i="9"/>
  <c r="M749" i="9"/>
  <c r="P748" i="9"/>
  <c r="N748" i="9"/>
  <c r="M748" i="9"/>
  <c r="P747" i="9"/>
  <c r="N747" i="9"/>
  <c r="M747" i="9"/>
  <c r="P746" i="9"/>
  <c r="N746" i="9"/>
  <c r="M746" i="9"/>
  <c r="P745" i="9"/>
  <c r="N745" i="9"/>
  <c r="M745" i="9"/>
  <c r="P744" i="9"/>
  <c r="N744" i="9"/>
  <c r="M744" i="9"/>
  <c r="P743" i="9"/>
  <c r="N743" i="9"/>
  <c r="M743" i="9"/>
  <c r="P742" i="9"/>
  <c r="N742" i="9"/>
  <c r="M742" i="9"/>
  <c r="P741" i="9"/>
  <c r="N741" i="9"/>
  <c r="M741" i="9"/>
  <c r="P740" i="9"/>
  <c r="N740" i="9"/>
  <c r="M740" i="9"/>
  <c r="P739" i="9"/>
  <c r="N739" i="9"/>
  <c r="M739" i="9"/>
  <c r="P738" i="9"/>
  <c r="N738" i="9"/>
  <c r="M738" i="9"/>
  <c r="P737" i="9"/>
  <c r="N737" i="9"/>
  <c r="M737" i="9"/>
  <c r="P736" i="9"/>
  <c r="N736" i="9"/>
  <c r="M736" i="9"/>
  <c r="P735" i="9"/>
  <c r="N735" i="9"/>
  <c r="M735" i="9"/>
  <c r="P734" i="9"/>
  <c r="N734" i="9"/>
  <c r="M734" i="9"/>
  <c r="P733" i="9"/>
  <c r="N733" i="9"/>
  <c r="M733" i="9"/>
  <c r="P732" i="9"/>
  <c r="N732" i="9"/>
  <c r="M732" i="9"/>
  <c r="P731" i="9"/>
  <c r="N731" i="9"/>
  <c r="M731" i="9"/>
  <c r="P730" i="9"/>
  <c r="N730" i="9"/>
  <c r="M730" i="9"/>
  <c r="P729" i="9"/>
  <c r="N729" i="9"/>
  <c r="M729" i="9"/>
  <c r="P728" i="9"/>
  <c r="N728" i="9"/>
  <c r="M728" i="9"/>
  <c r="P727" i="9"/>
  <c r="N727" i="9"/>
  <c r="M727" i="9"/>
  <c r="P726" i="9"/>
  <c r="N726" i="9"/>
  <c r="M726" i="9"/>
  <c r="P725" i="9"/>
  <c r="N725" i="9"/>
  <c r="M725" i="9"/>
  <c r="P724" i="9"/>
  <c r="N724" i="9"/>
  <c r="M724" i="9"/>
  <c r="P723" i="9"/>
  <c r="N723" i="9"/>
  <c r="M723" i="9"/>
  <c r="P722" i="9"/>
  <c r="N722" i="9"/>
  <c r="M722" i="9"/>
  <c r="P721" i="9"/>
  <c r="N721" i="9"/>
  <c r="M721" i="9"/>
  <c r="P720" i="9"/>
  <c r="N720" i="9"/>
  <c r="M720" i="9"/>
  <c r="P719" i="9"/>
  <c r="N719" i="9"/>
  <c r="M719" i="9"/>
  <c r="P718" i="9"/>
  <c r="N718" i="9"/>
  <c r="M718" i="9"/>
  <c r="P717" i="9"/>
  <c r="N717" i="9"/>
  <c r="M717" i="9"/>
  <c r="P716" i="9"/>
  <c r="N716" i="9"/>
  <c r="M716" i="9"/>
  <c r="P715" i="9"/>
  <c r="N715" i="9"/>
  <c r="M715" i="9"/>
  <c r="P714" i="9"/>
  <c r="N714" i="9"/>
  <c r="M714" i="9"/>
  <c r="P713" i="9"/>
  <c r="N713" i="9"/>
  <c r="M713" i="9"/>
  <c r="P712" i="9"/>
  <c r="N712" i="9"/>
  <c r="M712" i="9"/>
  <c r="P711" i="9"/>
  <c r="N711" i="9"/>
  <c r="M711" i="9"/>
  <c r="P710" i="9"/>
  <c r="N710" i="9"/>
  <c r="M710" i="9"/>
  <c r="P709" i="9"/>
  <c r="N709" i="9"/>
  <c r="O709" i="9" s="1"/>
  <c r="M709" i="9"/>
  <c r="P708" i="9"/>
  <c r="N708" i="9"/>
  <c r="M708" i="9"/>
  <c r="P707" i="9"/>
  <c r="N707" i="9"/>
  <c r="M707" i="9"/>
  <c r="P706" i="9"/>
  <c r="N706" i="9"/>
  <c r="M706" i="9"/>
  <c r="P705" i="9"/>
  <c r="N705" i="9"/>
  <c r="M705" i="9"/>
  <c r="P704" i="9"/>
  <c r="N704" i="9"/>
  <c r="M704" i="9"/>
  <c r="P703" i="9"/>
  <c r="N703" i="9"/>
  <c r="M703" i="9"/>
  <c r="P702" i="9"/>
  <c r="N702" i="9"/>
  <c r="M702" i="9"/>
  <c r="P701" i="9"/>
  <c r="N701" i="9"/>
  <c r="M701" i="9"/>
  <c r="P700" i="9"/>
  <c r="N700" i="9"/>
  <c r="M700" i="9"/>
  <c r="P699" i="9"/>
  <c r="N699" i="9"/>
  <c r="M699" i="9"/>
  <c r="P698" i="9"/>
  <c r="N698" i="9"/>
  <c r="M698" i="9"/>
  <c r="P697" i="9"/>
  <c r="N697" i="9"/>
  <c r="M697" i="9"/>
  <c r="P696" i="9"/>
  <c r="N696" i="9"/>
  <c r="M696" i="9"/>
  <c r="P695" i="9"/>
  <c r="N695" i="9"/>
  <c r="M695" i="9"/>
  <c r="P694" i="9"/>
  <c r="N694" i="9"/>
  <c r="M694" i="9"/>
  <c r="P693" i="9"/>
  <c r="N693" i="9"/>
  <c r="M693" i="9"/>
  <c r="P692" i="9"/>
  <c r="N692" i="9"/>
  <c r="M692" i="9"/>
  <c r="P691" i="9"/>
  <c r="N691" i="9"/>
  <c r="M691" i="9"/>
  <c r="P690" i="9"/>
  <c r="N690" i="9"/>
  <c r="M690" i="9"/>
  <c r="P689" i="9"/>
  <c r="N689" i="9"/>
  <c r="M689" i="9"/>
  <c r="P688" i="9"/>
  <c r="N688" i="9"/>
  <c r="M688" i="9"/>
  <c r="P687" i="9"/>
  <c r="N687" i="9"/>
  <c r="M687" i="9"/>
  <c r="P686" i="9"/>
  <c r="N686" i="9"/>
  <c r="M686" i="9"/>
  <c r="P685" i="9"/>
  <c r="N685" i="9"/>
  <c r="M685" i="9"/>
  <c r="P684" i="9"/>
  <c r="N684" i="9"/>
  <c r="M684" i="9"/>
  <c r="P683" i="9"/>
  <c r="N683" i="9"/>
  <c r="M683" i="9"/>
  <c r="P682" i="9"/>
  <c r="N682" i="9"/>
  <c r="M682" i="9"/>
  <c r="P681" i="9"/>
  <c r="N681" i="9"/>
  <c r="M681" i="9"/>
  <c r="P680" i="9"/>
  <c r="N680" i="9"/>
  <c r="M680" i="9"/>
  <c r="P679" i="9"/>
  <c r="N679" i="9"/>
  <c r="M679" i="9"/>
  <c r="P678" i="9"/>
  <c r="N678" i="9"/>
  <c r="M678" i="9"/>
  <c r="P677" i="9"/>
  <c r="N677" i="9"/>
  <c r="M677" i="9"/>
  <c r="P676" i="9"/>
  <c r="N676" i="9"/>
  <c r="M676" i="9"/>
  <c r="P675" i="9"/>
  <c r="N675" i="9"/>
  <c r="M675" i="9"/>
  <c r="P674" i="9"/>
  <c r="N674" i="9"/>
  <c r="M674" i="9"/>
  <c r="P673" i="9"/>
  <c r="N673" i="9"/>
  <c r="M673" i="9"/>
  <c r="P672" i="9"/>
  <c r="N672" i="9"/>
  <c r="M672" i="9"/>
  <c r="P671" i="9"/>
  <c r="N671" i="9"/>
  <c r="M671" i="9"/>
  <c r="P670" i="9"/>
  <c r="N670" i="9"/>
  <c r="M670" i="9"/>
  <c r="P669" i="9"/>
  <c r="N669" i="9"/>
  <c r="M669" i="9"/>
  <c r="P668" i="9"/>
  <c r="N668" i="9"/>
  <c r="M668" i="9"/>
  <c r="P667" i="9"/>
  <c r="N667" i="9"/>
  <c r="M667" i="9"/>
  <c r="P666" i="9"/>
  <c r="N666" i="9"/>
  <c r="M666" i="9"/>
  <c r="P665" i="9"/>
  <c r="N665" i="9"/>
  <c r="M665" i="9"/>
  <c r="P664" i="9"/>
  <c r="N664" i="9"/>
  <c r="M664" i="9"/>
  <c r="P663" i="9"/>
  <c r="N663" i="9"/>
  <c r="M663" i="9"/>
  <c r="P662" i="9"/>
  <c r="N662" i="9"/>
  <c r="M662" i="9"/>
  <c r="P661" i="9"/>
  <c r="N661" i="9"/>
  <c r="M661" i="9"/>
  <c r="P660" i="9"/>
  <c r="N660" i="9"/>
  <c r="M660" i="9"/>
  <c r="P659" i="9"/>
  <c r="N659" i="9"/>
  <c r="M659" i="9"/>
  <c r="P658" i="9"/>
  <c r="N658" i="9"/>
  <c r="M658" i="9"/>
  <c r="P657" i="9"/>
  <c r="N657" i="9"/>
  <c r="M657" i="9"/>
  <c r="P656" i="9"/>
  <c r="N656" i="9"/>
  <c r="M656" i="9"/>
  <c r="P655" i="9"/>
  <c r="N655" i="9"/>
  <c r="M655" i="9"/>
  <c r="P654" i="9"/>
  <c r="N654" i="9"/>
  <c r="M654" i="9"/>
  <c r="P653" i="9"/>
  <c r="N653" i="9"/>
  <c r="M653" i="9"/>
  <c r="P652" i="9"/>
  <c r="N652" i="9"/>
  <c r="M652" i="9"/>
  <c r="P651" i="9"/>
  <c r="N651" i="9"/>
  <c r="M651" i="9"/>
  <c r="P650" i="9"/>
  <c r="N650" i="9"/>
  <c r="M650" i="9"/>
  <c r="P649" i="9"/>
  <c r="N649" i="9"/>
  <c r="M649" i="9"/>
  <c r="P648" i="9"/>
  <c r="N648" i="9"/>
  <c r="M648" i="9"/>
  <c r="P647" i="9"/>
  <c r="N647" i="9"/>
  <c r="M647" i="9"/>
  <c r="P646" i="9"/>
  <c r="N646" i="9"/>
  <c r="M646" i="9"/>
  <c r="P645" i="9"/>
  <c r="N645" i="9"/>
  <c r="M645" i="9"/>
  <c r="P644" i="9"/>
  <c r="N644" i="9"/>
  <c r="M644" i="9"/>
  <c r="P643" i="9"/>
  <c r="N643" i="9"/>
  <c r="M643" i="9"/>
  <c r="P642" i="9"/>
  <c r="N642" i="9"/>
  <c r="M642" i="9"/>
  <c r="P641" i="9"/>
  <c r="N641" i="9"/>
  <c r="M641" i="9"/>
  <c r="P640" i="9"/>
  <c r="N640" i="9"/>
  <c r="M640" i="9"/>
  <c r="P639" i="9"/>
  <c r="N639" i="9"/>
  <c r="M639" i="9"/>
  <c r="P638" i="9"/>
  <c r="N638" i="9"/>
  <c r="M638" i="9"/>
  <c r="P637" i="9"/>
  <c r="N637" i="9"/>
  <c r="M637" i="9"/>
  <c r="P636" i="9"/>
  <c r="N636" i="9"/>
  <c r="M636" i="9"/>
  <c r="P635" i="9"/>
  <c r="N635" i="9"/>
  <c r="M635" i="9"/>
  <c r="P634" i="9"/>
  <c r="N634" i="9"/>
  <c r="M634" i="9"/>
  <c r="P633" i="9"/>
  <c r="N633" i="9"/>
  <c r="M633" i="9"/>
  <c r="P632" i="9"/>
  <c r="N632" i="9"/>
  <c r="M632" i="9"/>
  <c r="P631" i="9"/>
  <c r="N631" i="9"/>
  <c r="M631" i="9"/>
  <c r="P630" i="9"/>
  <c r="N630" i="9"/>
  <c r="M630" i="9"/>
  <c r="P629" i="9"/>
  <c r="N629" i="9"/>
  <c r="M629" i="9"/>
  <c r="P628" i="9"/>
  <c r="N628" i="9"/>
  <c r="M628" i="9"/>
  <c r="P627" i="9"/>
  <c r="N627" i="9"/>
  <c r="M627" i="9"/>
  <c r="P626" i="9"/>
  <c r="N626" i="9"/>
  <c r="M626" i="9"/>
  <c r="P625" i="9"/>
  <c r="N625" i="9"/>
  <c r="M625" i="9"/>
  <c r="P624" i="9"/>
  <c r="N624" i="9"/>
  <c r="M624" i="9"/>
  <c r="P623" i="9"/>
  <c r="N623" i="9"/>
  <c r="M623" i="9"/>
  <c r="P622" i="9"/>
  <c r="N622" i="9"/>
  <c r="M622" i="9"/>
  <c r="P621" i="9"/>
  <c r="N621" i="9"/>
  <c r="M621" i="9"/>
  <c r="P620" i="9"/>
  <c r="N620" i="9"/>
  <c r="M620" i="9"/>
  <c r="P619" i="9"/>
  <c r="N619" i="9"/>
  <c r="M619" i="9"/>
  <c r="P618" i="9"/>
  <c r="N618" i="9"/>
  <c r="M618" i="9"/>
  <c r="P617" i="9"/>
  <c r="N617" i="9"/>
  <c r="M617" i="9"/>
  <c r="P616" i="9"/>
  <c r="N616" i="9"/>
  <c r="M616" i="9"/>
  <c r="P615" i="9"/>
  <c r="N615" i="9"/>
  <c r="M615" i="9"/>
  <c r="P614" i="9"/>
  <c r="N614" i="9"/>
  <c r="M614" i="9"/>
  <c r="P613" i="9"/>
  <c r="N613" i="9"/>
  <c r="M613" i="9"/>
  <c r="P612" i="9"/>
  <c r="N612" i="9"/>
  <c r="M612" i="9"/>
  <c r="P611" i="9"/>
  <c r="N611" i="9"/>
  <c r="M611" i="9"/>
  <c r="P610" i="9"/>
  <c r="N610" i="9"/>
  <c r="M610" i="9"/>
  <c r="P609" i="9"/>
  <c r="N609" i="9"/>
  <c r="M609" i="9"/>
  <c r="P608" i="9"/>
  <c r="N608" i="9"/>
  <c r="M608" i="9"/>
  <c r="P607" i="9"/>
  <c r="N607" i="9"/>
  <c r="M607" i="9"/>
  <c r="P606" i="9"/>
  <c r="N606" i="9"/>
  <c r="M606" i="9"/>
  <c r="P605" i="9"/>
  <c r="N605" i="9"/>
  <c r="M605" i="9"/>
  <c r="P604" i="9"/>
  <c r="N604" i="9"/>
  <c r="M604" i="9"/>
  <c r="P603" i="9"/>
  <c r="N603" i="9"/>
  <c r="M603" i="9"/>
  <c r="P602" i="9"/>
  <c r="N602" i="9"/>
  <c r="M602" i="9"/>
  <c r="P601" i="9"/>
  <c r="N601" i="9"/>
  <c r="M601" i="9"/>
  <c r="P600" i="9"/>
  <c r="N600" i="9"/>
  <c r="M600" i="9"/>
  <c r="P599" i="9"/>
  <c r="N599" i="9"/>
  <c r="M599" i="9"/>
  <c r="P598" i="9"/>
  <c r="N598" i="9"/>
  <c r="M598" i="9"/>
  <c r="P597" i="9"/>
  <c r="N597" i="9"/>
  <c r="M597" i="9"/>
  <c r="P596" i="9"/>
  <c r="N596" i="9"/>
  <c r="M596" i="9"/>
  <c r="P595" i="9"/>
  <c r="N595" i="9"/>
  <c r="M595" i="9"/>
  <c r="P594" i="9"/>
  <c r="N594" i="9"/>
  <c r="M594" i="9"/>
  <c r="P593" i="9"/>
  <c r="N593" i="9"/>
  <c r="M593" i="9"/>
  <c r="P592" i="9"/>
  <c r="N592" i="9"/>
  <c r="M592" i="9"/>
  <c r="P591" i="9"/>
  <c r="N591" i="9"/>
  <c r="M591" i="9"/>
  <c r="P590" i="9"/>
  <c r="N590" i="9"/>
  <c r="M590" i="9"/>
  <c r="P589" i="9"/>
  <c r="N589" i="9"/>
  <c r="M589" i="9"/>
  <c r="P588" i="9"/>
  <c r="N588" i="9"/>
  <c r="M588" i="9"/>
  <c r="P587" i="9"/>
  <c r="N587" i="9"/>
  <c r="M587" i="9"/>
  <c r="P586" i="9"/>
  <c r="N586" i="9"/>
  <c r="M586" i="9"/>
  <c r="P585" i="9"/>
  <c r="N585" i="9"/>
  <c r="M585" i="9"/>
  <c r="P584" i="9"/>
  <c r="N584" i="9"/>
  <c r="M584" i="9"/>
  <c r="P583" i="9"/>
  <c r="N583" i="9"/>
  <c r="M583" i="9"/>
  <c r="P582" i="9"/>
  <c r="N582" i="9"/>
  <c r="M582" i="9"/>
  <c r="P581" i="9"/>
  <c r="N581" i="9"/>
  <c r="M581" i="9"/>
  <c r="P580" i="9"/>
  <c r="N580" i="9"/>
  <c r="M580" i="9"/>
  <c r="P579" i="9"/>
  <c r="N579" i="9"/>
  <c r="M579" i="9"/>
  <c r="P578" i="9"/>
  <c r="N578" i="9"/>
  <c r="M578" i="9"/>
  <c r="P577" i="9"/>
  <c r="N577" i="9"/>
  <c r="M577" i="9"/>
  <c r="P576" i="9"/>
  <c r="N576" i="9"/>
  <c r="M576" i="9"/>
  <c r="P575" i="9"/>
  <c r="N575" i="9"/>
  <c r="M575" i="9"/>
  <c r="P574" i="9"/>
  <c r="N574" i="9"/>
  <c r="M574" i="9"/>
  <c r="P573" i="9"/>
  <c r="N573" i="9"/>
  <c r="M573" i="9"/>
  <c r="P572" i="9"/>
  <c r="N572" i="9"/>
  <c r="M572" i="9"/>
  <c r="P571" i="9"/>
  <c r="N571" i="9"/>
  <c r="M571" i="9"/>
  <c r="P570" i="9"/>
  <c r="N570" i="9"/>
  <c r="M570" i="9"/>
  <c r="P569" i="9"/>
  <c r="N569" i="9"/>
  <c r="M569" i="9"/>
  <c r="P568" i="9"/>
  <c r="N568" i="9"/>
  <c r="M568" i="9"/>
  <c r="P567" i="9"/>
  <c r="N567" i="9"/>
  <c r="M567" i="9"/>
  <c r="P566" i="9"/>
  <c r="N566" i="9"/>
  <c r="M566" i="9"/>
  <c r="P565" i="9"/>
  <c r="N565" i="9"/>
  <c r="M565" i="9"/>
  <c r="P564" i="9"/>
  <c r="N564" i="9"/>
  <c r="M564" i="9"/>
  <c r="P563" i="9"/>
  <c r="N563" i="9"/>
  <c r="M563" i="9"/>
  <c r="P562" i="9"/>
  <c r="N562" i="9"/>
  <c r="M562" i="9"/>
  <c r="P561" i="9"/>
  <c r="N561" i="9"/>
  <c r="M561" i="9"/>
  <c r="P560" i="9"/>
  <c r="N560" i="9"/>
  <c r="M560" i="9"/>
  <c r="P559" i="9"/>
  <c r="N559" i="9"/>
  <c r="M559" i="9"/>
  <c r="P558" i="9"/>
  <c r="N558" i="9"/>
  <c r="M558" i="9"/>
  <c r="P557" i="9"/>
  <c r="N557" i="9"/>
  <c r="M557" i="9"/>
  <c r="P556" i="9"/>
  <c r="N556" i="9"/>
  <c r="M556" i="9"/>
  <c r="P555" i="9"/>
  <c r="N555" i="9"/>
  <c r="M555" i="9"/>
  <c r="P554" i="9"/>
  <c r="N554" i="9"/>
  <c r="M554" i="9"/>
  <c r="P553" i="9"/>
  <c r="N553" i="9"/>
  <c r="M553" i="9"/>
  <c r="P552" i="9"/>
  <c r="N552" i="9"/>
  <c r="M552" i="9"/>
  <c r="P551" i="9"/>
  <c r="N551" i="9"/>
  <c r="M551" i="9"/>
  <c r="P550" i="9"/>
  <c r="N550" i="9"/>
  <c r="M550" i="9"/>
  <c r="P549" i="9"/>
  <c r="N549" i="9"/>
  <c r="M549" i="9"/>
  <c r="P548" i="9"/>
  <c r="N548" i="9"/>
  <c r="M548" i="9"/>
  <c r="P547" i="9"/>
  <c r="N547" i="9"/>
  <c r="M547" i="9"/>
  <c r="P546" i="9"/>
  <c r="N546" i="9"/>
  <c r="M546" i="9"/>
  <c r="P545" i="9"/>
  <c r="N545" i="9"/>
  <c r="M545" i="9"/>
  <c r="P544" i="9"/>
  <c r="N544" i="9"/>
  <c r="M544" i="9"/>
  <c r="P543" i="9"/>
  <c r="N543" i="9"/>
  <c r="M543" i="9"/>
  <c r="P542" i="9"/>
  <c r="N542" i="9"/>
  <c r="M542" i="9"/>
  <c r="P541" i="9"/>
  <c r="N541" i="9"/>
  <c r="M541" i="9"/>
  <c r="P540" i="9"/>
  <c r="N540" i="9"/>
  <c r="M540" i="9"/>
  <c r="P539" i="9"/>
  <c r="N539" i="9"/>
  <c r="M539" i="9"/>
  <c r="P538" i="9"/>
  <c r="N538" i="9"/>
  <c r="M538" i="9"/>
  <c r="P537" i="9"/>
  <c r="N537" i="9"/>
  <c r="M537" i="9"/>
  <c r="P536" i="9"/>
  <c r="N536" i="9"/>
  <c r="M536" i="9"/>
  <c r="P535" i="9"/>
  <c r="N535" i="9"/>
  <c r="M535" i="9"/>
  <c r="P534" i="9"/>
  <c r="N534" i="9"/>
  <c r="M534" i="9"/>
  <c r="P533" i="9"/>
  <c r="N533" i="9"/>
  <c r="M533" i="9"/>
  <c r="P532" i="9"/>
  <c r="N532" i="9"/>
  <c r="M532" i="9"/>
  <c r="P531" i="9"/>
  <c r="N531" i="9"/>
  <c r="M531" i="9"/>
  <c r="P530" i="9"/>
  <c r="N530" i="9"/>
  <c r="M530" i="9"/>
  <c r="P529" i="9"/>
  <c r="N529" i="9"/>
  <c r="M529" i="9"/>
  <c r="P528" i="9"/>
  <c r="N528" i="9"/>
  <c r="M528" i="9"/>
  <c r="P527" i="9"/>
  <c r="N527" i="9"/>
  <c r="M527" i="9"/>
  <c r="P526" i="9"/>
  <c r="N526" i="9"/>
  <c r="M526" i="9"/>
  <c r="P525" i="9"/>
  <c r="N525" i="9"/>
  <c r="M525" i="9"/>
  <c r="P524" i="9"/>
  <c r="N524" i="9"/>
  <c r="M524" i="9"/>
  <c r="P523" i="9"/>
  <c r="N523" i="9"/>
  <c r="M523" i="9"/>
  <c r="P522" i="9"/>
  <c r="N522" i="9"/>
  <c r="M522" i="9"/>
  <c r="P521" i="9"/>
  <c r="N521" i="9"/>
  <c r="M521" i="9"/>
  <c r="P520" i="9"/>
  <c r="N520" i="9"/>
  <c r="M520" i="9"/>
  <c r="P519" i="9"/>
  <c r="N519" i="9"/>
  <c r="M519" i="9"/>
  <c r="P518" i="9"/>
  <c r="N518" i="9"/>
  <c r="M518" i="9"/>
  <c r="P517" i="9"/>
  <c r="N517" i="9"/>
  <c r="M517" i="9"/>
  <c r="P516" i="9"/>
  <c r="N516" i="9"/>
  <c r="M516" i="9"/>
  <c r="P515" i="9"/>
  <c r="N515" i="9"/>
  <c r="M515" i="9"/>
  <c r="P514" i="9"/>
  <c r="N514" i="9"/>
  <c r="M514" i="9"/>
  <c r="P513" i="9"/>
  <c r="N513" i="9"/>
  <c r="M513" i="9"/>
  <c r="P512" i="9"/>
  <c r="N512" i="9"/>
  <c r="M512" i="9"/>
  <c r="P511" i="9"/>
  <c r="N511" i="9"/>
  <c r="M511" i="9"/>
  <c r="P510" i="9"/>
  <c r="N510" i="9"/>
  <c r="M510" i="9"/>
  <c r="P509" i="9"/>
  <c r="N509" i="9"/>
  <c r="M509" i="9"/>
  <c r="P508" i="9"/>
  <c r="N508" i="9"/>
  <c r="M508" i="9"/>
  <c r="P507" i="9"/>
  <c r="N507" i="9"/>
  <c r="M507" i="9"/>
  <c r="P506" i="9"/>
  <c r="N506" i="9"/>
  <c r="M506" i="9"/>
  <c r="P505" i="9"/>
  <c r="N505" i="9"/>
  <c r="M505" i="9"/>
  <c r="P504" i="9"/>
  <c r="N504" i="9"/>
  <c r="M504" i="9"/>
  <c r="P503" i="9"/>
  <c r="N503" i="9"/>
  <c r="M503" i="9"/>
  <c r="P502" i="9"/>
  <c r="N502" i="9"/>
  <c r="M502" i="9"/>
  <c r="P501" i="9"/>
  <c r="N501" i="9"/>
  <c r="M501" i="9"/>
  <c r="P500" i="9"/>
  <c r="N500" i="9"/>
  <c r="M500" i="9"/>
  <c r="P499" i="9"/>
  <c r="N499" i="9"/>
  <c r="M499" i="9"/>
  <c r="P498" i="9"/>
  <c r="N498" i="9"/>
  <c r="M498" i="9"/>
  <c r="P497" i="9"/>
  <c r="N497" i="9"/>
  <c r="M497" i="9"/>
  <c r="P496" i="9"/>
  <c r="N496" i="9"/>
  <c r="M496" i="9"/>
  <c r="P495" i="9"/>
  <c r="N495" i="9"/>
  <c r="M495" i="9"/>
  <c r="P494" i="9"/>
  <c r="N494" i="9"/>
  <c r="M494" i="9"/>
  <c r="P493" i="9"/>
  <c r="N493" i="9"/>
  <c r="M493" i="9"/>
  <c r="P492" i="9"/>
  <c r="N492" i="9"/>
  <c r="M492" i="9"/>
  <c r="P491" i="9"/>
  <c r="N491" i="9"/>
  <c r="M491" i="9"/>
  <c r="P490" i="9"/>
  <c r="N490" i="9"/>
  <c r="M490" i="9"/>
  <c r="P489" i="9"/>
  <c r="N489" i="9"/>
  <c r="M489" i="9"/>
  <c r="P488" i="9"/>
  <c r="N488" i="9"/>
  <c r="M488" i="9"/>
  <c r="P487" i="9"/>
  <c r="N487" i="9"/>
  <c r="M487" i="9"/>
  <c r="P486" i="9"/>
  <c r="N486" i="9"/>
  <c r="M486" i="9"/>
  <c r="P485" i="9"/>
  <c r="N485" i="9"/>
  <c r="M485" i="9"/>
  <c r="P484" i="9"/>
  <c r="N484" i="9"/>
  <c r="M484" i="9"/>
  <c r="P483" i="9"/>
  <c r="N483" i="9"/>
  <c r="M483" i="9"/>
  <c r="P482" i="9"/>
  <c r="N482" i="9"/>
  <c r="M482" i="9"/>
  <c r="P481" i="9"/>
  <c r="N481" i="9"/>
  <c r="M481" i="9"/>
  <c r="P480" i="9"/>
  <c r="N480" i="9"/>
  <c r="M480" i="9"/>
  <c r="P479" i="9"/>
  <c r="N479" i="9"/>
  <c r="M479" i="9"/>
  <c r="P478" i="9"/>
  <c r="N478" i="9"/>
  <c r="M478" i="9"/>
  <c r="P477" i="9"/>
  <c r="N477" i="9"/>
  <c r="M477" i="9"/>
  <c r="P476" i="9"/>
  <c r="N476" i="9"/>
  <c r="M476" i="9"/>
  <c r="P475" i="9"/>
  <c r="N475" i="9"/>
  <c r="M475" i="9"/>
  <c r="P474" i="9"/>
  <c r="N474" i="9"/>
  <c r="M474" i="9"/>
  <c r="P473" i="9"/>
  <c r="N473" i="9"/>
  <c r="M473" i="9"/>
  <c r="P472" i="9"/>
  <c r="N472" i="9"/>
  <c r="M472" i="9"/>
  <c r="P471" i="9"/>
  <c r="N471" i="9"/>
  <c r="M471" i="9"/>
  <c r="P470" i="9"/>
  <c r="N470" i="9"/>
  <c r="M470" i="9"/>
  <c r="P469" i="9"/>
  <c r="N469" i="9"/>
  <c r="M469" i="9"/>
  <c r="P468" i="9"/>
  <c r="N468" i="9"/>
  <c r="M468" i="9"/>
  <c r="P467" i="9"/>
  <c r="N467" i="9"/>
  <c r="M467" i="9"/>
  <c r="P466" i="9"/>
  <c r="N466" i="9"/>
  <c r="M466" i="9"/>
  <c r="P465" i="9"/>
  <c r="N465" i="9"/>
  <c r="M465" i="9"/>
  <c r="P464" i="9"/>
  <c r="N464" i="9"/>
  <c r="M464" i="9"/>
  <c r="P463" i="9"/>
  <c r="N463" i="9"/>
  <c r="M463" i="9"/>
  <c r="P462" i="9"/>
  <c r="N462" i="9"/>
  <c r="M462" i="9"/>
  <c r="P461" i="9"/>
  <c r="N461" i="9"/>
  <c r="M461" i="9"/>
  <c r="P460" i="9"/>
  <c r="N460" i="9"/>
  <c r="M460" i="9"/>
  <c r="P459" i="9"/>
  <c r="N459" i="9"/>
  <c r="M459" i="9"/>
  <c r="P458" i="9"/>
  <c r="N458" i="9"/>
  <c r="M458" i="9"/>
  <c r="P457" i="9"/>
  <c r="N457" i="9"/>
  <c r="M457" i="9"/>
  <c r="P456" i="9"/>
  <c r="N456" i="9"/>
  <c r="M456" i="9"/>
  <c r="P455" i="9"/>
  <c r="N455" i="9"/>
  <c r="M455" i="9"/>
  <c r="P454" i="9"/>
  <c r="N454" i="9"/>
  <c r="M454" i="9"/>
  <c r="P453" i="9"/>
  <c r="N453" i="9"/>
  <c r="M453" i="9"/>
  <c r="P452" i="9"/>
  <c r="N452" i="9"/>
  <c r="M452" i="9"/>
  <c r="P451" i="9"/>
  <c r="N451" i="9"/>
  <c r="M451" i="9"/>
  <c r="P450" i="9"/>
  <c r="N450" i="9"/>
  <c r="M450" i="9"/>
  <c r="P449" i="9"/>
  <c r="N449" i="9"/>
  <c r="M449" i="9"/>
  <c r="P448" i="9"/>
  <c r="N448" i="9"/>
  <c r="M448" i="9"/>
  <c r="P447" i="9"/>
  <c r="N447" i="9"/>
  <c r="M447" i="9"/>
  <c r="P446" i="9"/>
  <c r="N446" i="9"/>
  <c r="M446" i="9"/>
  <c r="P445" i="9"/>
  <c r="N445" i="9"/>
  <c r="M445" i="9"/>
  <c r="P444" i="9"/>
  <c r="N444" i="9"/>
  <c r="M444" i="9"/>
  <c r="P443" i="9"/>
  <c r="N443" i="9"/>
  <c r="M443" i="9"/>
  <c r="P442" i="9"/>
  <c r="N442" i="9"/>
  <c r="M442" i="9"/>
  <c r="P441" i="9"/>
  <c r="N441" i="9"/>
  <c r="M441" i="9"/>
  <c r="P440" i="9"/>
  <c r="N440" i="9"/>
  <c r="M440" i="9"/>
  <c r="P439" i="9"/>
  <c r="N439" i="9"/>
  <c r="M439" i="9"/>
  <c r="P438" i="9"/>
  <c r="N438" i="9"/>
  <c r="M438" i="9"/>
  <c r="P437" i="9"/>
  <c r="N437" i="9"/>
  <c r="M437" i="9"/>
  <c r="P436" i="9"/>
  <c r="N436" i="9"/>
  <c r="M436" i="9"/>
  <c r="P435" i="9"/>
  <c r="N435" i="9"/>
  <c r="M435" i="9"/>
  <c r="P434" i="9"/>
  <c r="N434" i="9"/>
  <c r="M434" i="9"/>
  <c r="P433" i="9"/>
  <c r="N433" i="9"/>
  <c r="M433" i="9"/>
  <c r="P432" i="9"/>
  <c r="N432" i="9"/>
  <c r="M432" i="9"/>
  <c r="P431" i="9"/>
  <c r="N431" i="9"/>
  <c r="M431" i="9"/>
  <c r="P430" i="9"/>
  <c r="N430" i="9"/>
  <c r="M430" i="9"/>
  <c r="P429" i="9"/>
  <c r="N429" i="9"/>
  <c r="M429" i="9"/>
  <c r="P428" i="9"/>
  <c r="N428" i="9"/>
  <c r="M428" i="9"/>
  <c r="P427" i="9"/>
  <c r="N427" i="9"/>
  <c r="M427" i="9"/>
  <c r="P426" i="9"/>
  <c r="N426" i="9"/>
  <c r="M426" i="9"/>
  <c r="P425" i="9"/>
  <c r="N425" i="9"/>
  <c r="M425" i="9"/>
  <c r="P424" i="9"/>
  <c r="N424" i="9"/>
  <c r="M424" i="9"/>
  <c r="P423" i="9"/>
  <c r="N423" i="9"/>
  <c r="M423" i="9"/>
  <c r="P422" i="9"/>
  <c r="N422" i="9"/>
  <c r="M422" i="9"/>
  <c r="P421" i="9"/>
  <c r="N421" i="9"/>
  <c r="M421" i="9"/>
  <c r="P420" i="9"/>
  <c r="N420" i="9"/>
  <c r="M420" i="9"/>
  <c r="P419" i="9"/>
  <c r="N419" i="9"/>
  <c r="M419" i="9"/>
  <c r="P418" i="9"/>
  <c r="N418" i="9"/>
  <c r="M418" i="9"/>
  <c r="P417" i="9"/>
  <c r="N417" i="9"/>
  <c r="M417" i="9"/>
  <c r="P416" i="9"/>
  <c r="N416" i="9"/>
  <c r="M416" i="9"/>
  <c r="P415" i="9"/>
  <c r="N415" i="9"/>
  <c r="M415" i="9"/>
  <c r="P414" i="9"/>
  <c r="N414" i="9"/>
  <c r="M414" i="9"/>
  <c r="P413" i="9"/>
  <c r="N413" i="9"/>
  <c r="M413" i="9"/>
  <c r="P412" i="9"/>
  <c r="N412" i="9"/>
  <c r="M412" i="9"/>
  <c r="P411" i="9"/>
  <c r="N411" i="9"/>
  <c r="M411" i="9"/>
  <c r="P410" i="9"/>
  <c r="N410" i="9"/>
  <c r="M410" i="9"/>
  <c r="P409" i="9"/>
  <c r="N409" i="9"/>
  <c r="M409" i="9"/>
  <c r="P408" i="9"/>
  <c r="N408" i="9"/>
  <c r="M408" i="9"/>
  <c r="P407" i="9"/>
  <c r="N407" i="9"/>
  <c r="M407" i="9"/>
  <c r="P406" i="9"/>
  <c r="N406" i="9"/>
  <c r="M406" i="9"/>
  <c r="P405" i="9"/>
  <c r="N405" i="9"/>
  <c r="M405" i="9"/>
  <c r="P404" i="9"/>
  <c r="N404" i="9"/>
  <c r="M404" i="9"/>
  <c r="P403" i="9"/>
  <c r="N403" i="9"/>
  <c r="M403" i="9"/>
  <c r="P402" i="9"/>
  <c r="N402" i="9"/>
  <c r="M402" i="9"/>
  <c r="P401" i="9"/>
  <c r="N401" i="9"/>
  <c r="M401" i="9"/>
  <c r="P400" i="9"/>
  <c r="N400" i="9"/>
  <c r="M400" i="9"/>
  <c r="P399" i="9"/>
  <c r="N399" i="9"/>
  <c r="M399" i="9"/>
  <c r="P398" i="9"/>
  <c r="N398" i="9"/>
  <c r="M398" i="9"/>
  <c r="P397" i="9"/>
  <c r="N397" i="9"/>
  <c r="M397" i="9"/>
  <c r="P396" i="9"/>
  <c r="N396" i="9"/>
  <c r="M396" i="9"/>
  <c r="P395" i="9"/>
  <c r="N395" i="9"/>
  <c r="M395" i="9"/>
  <c r="P394" i="9"/>
  <c r="N394" i="9"/>
  <c r="M394" i="9"/>
  <c r="P393" i="9"/>
  <c r="N393" i="9"/>
  <c r="M393" i="9"/>
  <c r="P392" i="9"/>
  <c r="N392" i="9"/>
  <c r="M392" i="9"/>
  <c r="P391" i="9"/>
  <c r="N391" i="9"/>
  <c r="M391" i="9"/>
  <c r="P390" i="9"/>
  <c r="N390" i="9"/>
  <c r="M390" i="9"/>
  <c r="P389" i="9"/>
  <c r="N389" i="9"/>
  <c r="M389" i="9"/>
  <c r="P388" i="9"/>
  <c r="N388" i="9"/>
  <c r="M388" i="9"/>
  <c r="P387" i="9"/>
  <c r="N387" i="9"/>
  <c r="M387" i="9"/>
  <c r="P386" i="9"/>
  <c r="N386" i="9"/>
  <c r="M386" i="9"/>
  <c r="P385" i="9"/>
  <c r="N385" i="9"/>
  <c r="M385" i="9"/>
  <c r="P384" i="9"/>
  <c r="N384" i="9"/>
  <c r="M384" i="9"/>
  <c r="P383" i="9"/>
  <c r="N383" i="9"/>
  <c r="M383" i="9"/>
  <c r="P382" i="9"/>
  <c r="N382" i="9"/>
  <c r="M382" i="9"/>
  <c r="P381" i="9"/>
  <c r="N381" i="9"/>
  <c r="M381" i="9"/>
  <c r="P380" i="9"/>
  <c r="N380" i="9"/>
  <c r="M380" i="9"/>
  <c r="P379" i="9"/>
  <c r="N379" i="9"/>
  <c r="M379" i="9"/>
  <c r="P378" i="9"/>
  <c r="N378" i="9"/>
  <c r="M378" i="9"/>
  <c r="P377" i="9"/>
  <c r="N377" i="9"/>
  <c r="M377" i="9"/>
  <c r="P376" i="9"/>
  <c r="N376" i="9"/>
  <c r="M376" i="9"/>
  <c r="P375" i="9"/>
  <c r="N375" i="9"/>
  <c r="M375" i="9"/>
  <c r="P374" i="9"/>
  <c r="N374" i="9"/>
  <c r="M374" i="9"/>
  <c r="P373" i="9"/>
  <c r="N373" i="9"/>
  <c r="M373" i="9"/>
  <c r="P372" i="9"/>
  <c r="N372" i="9"/>
  <c r="M372" i="9"/>
  <c r="P371" i="9"/>
  <c r="N371" i="9"/>
  <c r="M371" i="9"/>
  <c r="P370" i="9"/>
  <c r="N370" i="9"/>
  <c r="M370" i="9"/>
  <c r="P369" i="9"/>
  <c r="N369" i="9"/>
  <c r="M369" i="9"/>
  <c r="P368" i="9"/>
  <c r="N368" i="9"/>
  <c r="M368" i="9"/>
  <c r="P367" i="9"/>
  <c r="N367" i="9"/>
  <c r="M367" i="9"/>
  <c r="P366" i="9"/>
  <c r="N366" i="9"/>
  <c r="M366" i="9"/>
  <c r="P365" i="9"/>
  <c r="N365" i="9"/>
  <c r="M365" i="9"/>
  <c r="P364" i="9"/>
  <c r="N364" i="9"/>
  <c r="M364" i="9"/>
  <c r="P363" i="9"/>
  <c r="N363" i="9"/>
  <c r="M363" i="9"/>
  <c r="P362" i="9"/>
  <c r="N362" i="9"/>
  <c r="M362" i="9"/>
  <c r="P361" i="9"/>
  <c r="N361" i="9"/>
  <c r="M361" i="9"/>
  <c r="P360" i="9"/>
  <c r="N360" i="9"/>
  <c r="M360" i="9"/>
  <c r="P359" i="9"/>
  <c r="N359" i="9"/>
  <c r="M359" i="9"/>
  <c r="P358" i="9"/>
  <c r="N358" i="9"/>
  <c r="M358" i="9"/>
  <c r="P357" i="9"/>
  <c r="N357" i="9"/>
  <c r="M357" i="9"/>
  <c r="P356" i="9"/>
  <c r="N356" i="9"/>
  <c r="M356" i="9"/>
  <c r="P355" i="9"/>
  <c r="N355" i="9"/>
  <c r="M355" i="9"/>
  <c r="P354" i="9"/>
  <c r="N354" i="9"/>
  <c r="M354" i="9"/>
  <c r="P353" i="9"/>
  <c r="N353" i="9"/>
  <c r="M353" i="9"/>
  <c r="P352" i="9"/>
  <c r="N352" i="9"/>
  <c r="M352" i="9"/>
  <c r="P351" i="9"/>
  <c r="N351" i="9"/>
  <c r="M351" i="9"/>
  <c r="P350" i="9"/>
  <c r="N350" i="9"/>
  <c r="M350" i="9"/>
  <c r="P349" i="9"/>
  <c r="N349" i="9"/>
  <c r="M349" i="9"/>
  <c r="P348" i="9"/>
  <c r="N348" i="9"/>
  <c r="M348" i="9"/>
  <c r="P347" i="9"/>
  <c r="N347" i="9"/>
  <c r="M347" i="9"/>
  <c r="P346" i="9"/>
  <c r="N346" i="9"/>
  <c r="M346" i="9"/>
  <c r="P345" i="9"/>
  <c r="N345" i="9"/>
  <c r="M345" i="9"/>
  <c r="P344" i="9"/>
  <c r="N344" i="9"/>
  <c r="M344" i="9"/>
  <c r="P343" i="9"/>
  <c r="N343" i="9"/>
  <c r="M343" i="9"/>
  <c r="P342" i="9"/>
  <c r="N342" i="9"/>
  <c r="M342" i="9"/>
  <c r="P341" i="9"/>
  <c r="N341" i="9"/>
  <c r="M341" i="9"/>
  <c r="P340" i="9"/>
  <c r="N340" i="9"/>
  <c r="M340" i="9"/>
  <c r="P339" i="9"/>
  <c r="N339" i="9"/>
  <c r="M339" i="9"/>
  <c r="P338" i="9"/>
  <c r="N338" i="9"/>
  <c r="M338" i="9"/>
  <c r="P337" i="9"/>
  <c r="N337" i="9"/>
  <c r="O337" i="9" s="1"/>
  <c r="M337" i="9"/>
  <c r="P336" i="9"/>
  <c r="N336" i="9"/>
  <c r="M336" i="9"/>
  <c r="P335" i="9"/>
  <c r="N335" i="9"/>
  <c r="M335" i="9"/>
  <c r="P334" i="9"/>
  <c r="N334" i="9"/>
  <c r="M334" i="9"/>
  <c r="P333" i="9"/>
  <c r="N333" i="9"/>
  <c r="O333" i="9" s="1"/>
  <c r="M333" i="9"/>
  <c r="P332" i="9"/>
  <c r="N332" i="9"/>
  <c r="M332" i="9"/>
  <c r="P331" i="9"/>
  <c r="N331" i="9"/>
  <c r="M331" i="9"/>
  <c r="P330" i="9"/>
  <c r="N330" i="9"/>
  <c r="M330" i="9"/>
  <c r="P329" i="9"/>
  <c r="N329" i="9"/>
  <c r="M329" i="9"/>
  <c r="P328" i="9"/>
  <c r="N328" i="9"/>
  <c r="M328" i="9"/>
  <c r="P327" i="9"/>
  <c r="N327" i="9"/>
  <c r="M327" i="9"/>
  <c r="P326" i="9"/>
  <c r="N326" i="9"/>
  <c r="M326" i="9"/>
  <c r="P325" i="9"/>
  <c r="N325" i="9"/>
  <c r="M325" i="9"/>
  <c r="P324" i="9"/>
  <c r="N324" i="9"/>
  <c r="M324" i="9"/>
  <c r="P323" i="9"/>
  <c r="N323" i="9"/>
  <c r="M323" i="9"/>
  <c r="P322" i="9"/>
  <c r="N322" i="9"/>
  <c r="M322" i="9"/>
  <c r="P321" i="9"/>
  <c r="N321" i="9"/>
  <c r="M321" i="9"/>
  <c r="P320" i="9"/>
  <c r="N320" i="9"/>
  <c r="M320" i="9"/>
  <c r="P319" i="9"/>
  <c r="N319" i="9"/>
  <c r="M319" i="9"/>
  <c r="P318" i="9"/>
  <c r="N318" i="9"/>
  <c r="M318" i="9"/>
  <c r="P317" i="9"/>
  <c r="N317" i="9"/>
  <c r="M317" i="9"/>
  <c r="P316" i="9"/>
  <c r="N316" i="9"/>
  <c r="M316" i="9"/>
  <c r="P315" i="9"/>
  <c r="N315" i="9"/>
  <c r="M315" i="9"/>
  <c r="P314" i="9"/>
  <c r="N314" i="9"/>
  <c r="M314" i="9"/>
  <c r="P313" i="9"/>
  <c r="N313" i="9"/>
  <c r="M313" i="9"/>
  <c r="P312" i="9"/>
  <c r="N312" i="9"/>
  <c r="M312" i="9"/>
  <c r="P311" i="9"/>
  <c r="N311" i="9"/>
  <c r="M311" i="9"/>
  <c r="P310" i="9"/>
  <c r="N310" i="9"/>
  <c r="M310" i="9"/>
  <c r="P309" i="9"/>
  <c r="N309" i="9"/>
  <c r="M309" i="9"/>
  <c r="P308" i="9"/>
  <c r="N308" i="9"/>
  <c r="M308" i="9"/>
  <c r="P307" i="9"/>
  <c r="N307" i="9"/>
  <c r="M307" i="9"/>
  <c r="P306" i="9"/>
  <c r="N306" i="9"/>
  <c r="M306" i="9"/>
  <c r="P305" i="9"/>
  <c r="N305" i="9"/>
  <c r="M305" i="9"/>
  <c r="P304" i="9"/>
  <c r="N304" i="9"/>
  <c r="M304" i="9"/>
  <c r="P303" i="9"/>
  <c r="N303" i="9"/>
  <c r="M303" i="9"/>
  <c r="P302" i="9"/>
  <c r="N302" i="9"/>
  <c r="M302" i="9"/>
  <c r="P301" i="9"/>
  <c r="N301" i="9"/>
  <c r="M301" i="9"/>
  <c r="P300" i="9"/>
  <c r="N300" i="9"/>
  <c r="M300" i="9"/>
  <c r="P299" i="9"/>
  <c r="N299" i="9"/>
  <c r="M299" i="9"/>
  <c r="P298" i="9"/>
  <c r="N298" i="9"/>
  <c r="M298" i="9"/>
  <c r="P297" i="9"/>
  <c r="N297" i="9"/>
  <c r="M297" i="9"/>
  <c r="P296" i="9"/>
  <c r="N296" i="9"/>
  <c r="M296" i="9"/>
  <c r="P295" i="9"/>
  <c r="N295" i="9"/>
  <c r="M295" i="9"/>
  <c r="P294" i="9"/>
  <c r="N294" i="9"/>
  <c r="M294" i="9"/>
  <c r="P293" i="9"/>
  <c r="N293" i="9"/>
  <c r="M293" i="9"/>
  <c r="P292" i="9"/>
  <c r="N292" i="9"/>
  <c r="M292" i="9"/>
  <c r="P291" i="9"/>
  <c r="N291" i="9"/>
  <c r="M291" i="9"/>
  <c r="P290" i="9"/>
  <c r="N290" i="9"/>
  <c r="M290" i="9"/>
  <c r="P289" i="9"/>
  <c r="N289" i="9"/>
  <c r="M289" i="9"/>
  <c r="P288" i="9"/>
  <c r="N288" i="9"/>
  <c r="M288" i="9"/>
  <c r="P287" i="9"/>
  <c r="N287" i="9"/>
  <c r="M287" i="9"/>
  <c r="P286" i="9"/>
  <c r="N286" i="9"/>
  <c r="M286" i="9"/>
  <c r="P285" i="9"/>
  <c r="N285" i="9"/>
  <c r="M285" i="9"/>
  <c r="P284" i="9"/>
  <c r="N284" i="9"/>
  <c r="M284" i="9"/>
  <c r="P283" i="9"/>
  <c r="N283" i="9"/>
  <c r="M283" i="9"/>
  <c r="P282" i="9"/>
  <c r="N282" i="9"/>
  <c r="M282" i="9"/>
  <c r="P281" i="9"/>
  <c r="N281" i="9"/>
  <c r="M281" i="9"/>
  <c r="P280" i="9"/>
  <c r="N280" i="9"/>
  <c r="M280" i="9"/>
  <c r="P279" i="9"/>
  <c r="N279" i="9"/>
  <c r="M279" i="9"/>
  <c r="P278" i="9"/>
  <c r="N278" i="9"/>
  <c r="M278" i="9"/>
  <c r="P277" i="9"/>
  <c r="N277" i="9"/>
  <c r="M277" i="9"/>
  <c r="P276" i="9"/>
  <c r="N276" i="9"/>
  <c r="M276" i="9"/>
  <c r="P275" i="9"/>
  <c r="N275" i="9"/>
  <c r="M275" i="9"/>
  <c r="P274" i="9"/>
  <c r="N274" i="9"/>
  <c r="M274" i="9"/>
  <c r="P273" i="9"/>
  <c r="N273" i="9"/>
  <c r="M273" i="9"/>
  <c r="P272" i="9"/>
  <c r="N272" i="9"/>
  <c r="M272" i="9"/>
  <c r="P271" i="9"/>
  <c r="N271" i="9"/>
  <c r="M271" i="9"/>
  <c r="P270" i="9"/>
  <c r="N270" i="9"/>
  <c r="M270" i="9"/>
  <c r="P269" i="9"/>
  <c r="N269" i="9"/>
  <c r="M269" i="9"/>
  <c r="P268" i="9"/>
  <c r="N268" i="9"/>
  <c r="M268" i="9"/>
  <c r="P267" i="9"/>
  <c r="N267" i="9"/>
  <c r="M267" i="9"/>
  <c r="P266" i="9"/>
  <c r="N266" i="9"/>
  <c r="M266" i="9"/>
  <c r="P265" i="9"/>
  <c r="N265" i="9"/>
  <c r="M265" i="9"/>
  <c r="P264" i="9"/>
  <c r="N264" i="9"/>
  <c r="M264" i="9"/>
  <c r="P263" i="9"/>
  <c r="N263" i="9"/>
  <c r="M263" i="9"/>
  <c r="P262" i="9"/>
  <c r="N262" i="9"/>
  <c r="M262" i="9"/>
  <c r="P261" i="9"/>
  <c r="N261" i="9"/>
  <c r="M261" i="9"/>
  <c r="P260" i="9"/>
  <c r="N260" i="9"/>
  <c r="M260" i="9"/>
  <c r="P259" i="9"/>
  <c r="N259" i="9"/>
  <c r="M259" i="9"/>
  <c r="P258" i="9"/>
  <c r="N258" i="9"/>
  <c r="M258" i="9"/>
  <c r="P257" i="9"/>
  <c r="N257" i="9"/>
  <c r="M257" i="9"/>
  <c r="P256" i="9"/>
  <c r="N256" i="9"/>
  <c r="M256" i="9"/>
  <c r="P255" i="9"/>
  <c r="N255" i="9"/>
  <c r="M255" i="9"/>
  <c r="P254" i="9"/>
  <c r="N254" i="9"/>
  <c r="M254" i="9"/>
  <c r="P253" i="9"/>
  <c r="N253" i="9"/>
  <c r="M253" i="9"/>
  <c r="P252" i="9"/>
  <c r="N252" i="9"/>
  <c r="M252" i="9"/>
  <c r="P251" i="9"/>
  <c r="N251" i="9"/>
  <c r="M251" i="9"/>
  <c r="P250" i="9"/>
  <c r="N250" i="9"/>
  <c r="M250" i="9"/>
  <c r="P249" i="9"/>
  <c r="N249" i="9"/>
  <c r="M249" i="9"/>
  <c r="P248" i="9"/>
  <c r="N248" i="9"/>
  <c r="M248" i="9"/>
  <c r="P247" i="9"/>
  <c r="N247" i="9"/>
  <c r="M247" i="9"/>
  <c r="P246" i="9"/>
  <c r="N246" i="9"/>
  <c r="M246" i="9"/>
  <c r="P245" i="9"/>
  <c r="N245" i="9"/>
  <c r="M245" i="9"/>
  <c r="P244" i="9"/>
  <c r="N244" i="9"/>
  <c r="M244" i="9"/>
  <c r="P243" i="9"/>
  <c r="N243" i="9"/>
  <c r="M243" i="9"/>
  <c r="P242" i="9"/>
  <c r="N242" i="9"/>
  <c r="M242" i="9"/>
  <c r="P241" i="9"/>
  <c r="N241" i="9"/>
  <c r="M241" i="9"/>
  <c r="P240" i="9"/>
  <c r="N240" i="9"/>
  <c r="M240" i="9"/>
  <c r="P239" i="9"/>
  <c r="N239" i="9"/>
  <c r="M239" i="9"/>
  <c r="P238" i="9"/>
  <c r="N238" i="9"/>
  <c r="M238" i="9"/>
  <c r="P237" i="9"/>
  <c r="N237" i="9"/>
  <c r="M237" i="9"/>
  <c r="P236" i="9"/>
  <c r="N236" i="9"/>
  <c r="M236" i="9"/>
  <c r="P235" i="9"/>
  <c r="N235" i="9"/>
  <c r="M235" i="9"/>
  <c r="P234" i="9"/>
  <c r="N234" i="9"/>
  <c r="M234" i="9"/>
  <c r="P233" i="9"/>
  <c r="N233" i="9"/>
  <c r="M233" i="9"/>
  <c r="P232" i="9"/>
  <c r="N232" i="9"/>
  <c r="M232" i="9"/>
  <c r="P231" i="9"/>
  <c r="N231" i="9"/>
  <c r="M231" i="9"/>
  <c r="P230" i="9"/>
  <c r="N230" i="9"/>
  <c r="M230" i="9"/>
  <c r="P229" i="9"/>
  <c r="N229" i="9"/>
  <c r="M229" i="9"/>
  <c r="P228" i="9"/>
  <c r="N228" i="9"/>
  <c r="M228" i="9"/>
  <c r="P227" i="9"/>
  <c r="N227" i="9"/>
  <c r="M227" i="9"/>
  <c r="P226" i="9"/>
  <c r="N226" i="9"/>
  <c r="M226" i="9"/>
  <c r="P225" i="9"/>
  <c r="N225" i="9"/>
  <c r="M225" i="9"/>
  <c r="P224" i="9"/>
  <c r="N224" i="9"/>
  <c r="M224" i="9"/>
  <c r="P223" i="9"/>
  <c r="N223" i="9"/>
  <c r="M223" i="9"/>
  <c r="P222" i="9"/>
  <c r="N222" i="9"/>
  <c r="M222" i="9"/>
  <c r="P221" i="9"/>
  <c r="N221" i="9"/>
  <c r="M221" i="9"/>
  <c r="P220" i="9"/>
  <c r="N220" i="9"/>
  <c r="M220" i="9"/>
  <c r="P219" i="9"/>
  <c r="N219" i="9"/>
  <c r="M219" i="9"/>
  <c r="P218" i="9"/>
  <c r="N218" i="9"/>
  <c r="M218" i="9"/>
  <c r="P217" i="9"/>
  <c r="N217" i="9"/>
  <c r="M217" i="9"/>
  <c r="P216" i="9"/>
  <c r="N216" i="9"/>
  <c r="M216" i="9"/>
  <c r="P215" i="9"/>
  <c r="N215" i="9"/>
  <c r="M215" i="9"/>
  <c r="P214" i="9"/>
  <c r="N214" i="9"/>
  <c r="M214" i="9"/>
  <c r="P213" i="9"/>
  <c r="N213" i="9"/>
  <c r="M213" i="9"/>
  <c r="P212" i="9"/>
  <c r="N212" i="9"/>
  <c r="M212" i="9"/>
  <c r="P211" i="9"/>
  <c r="N211" i="9"/>
  <c r="M211" i="9"/>
  <c r="P210" i="9"/>
  <c r="N210" i="9"/>
  <c r="M210" i="9"/>
  <c r="P209" i="9"/>
  <c r="N209" i="9"/>
  <c r="M209" i="9"/>
  <c r="P208" i="9"/>
  <c r="N208" i="9"/>
  <c r="M208" i="9"/>
  <c r="P207" i="9"/>
  <c r="N207" i="9"/>
  <c r="M207" i="9"/>
  <c r="P206" i="9"/>
  <c r="N206" i="9"/>
  <c r="M206" i="9"/>
  <c r="P205" i="9"/>
  <c r="N205" i="9"/>
  <c r="M205" i="9"/>
  <c r="P204" i="9"/>
  <c r="N204" i="9"/>
  <c r="M204" i="9"/>
  <c r="P203" i="9"/>
  <c r="N203" i="9"/>
  <c r="M203" i="9"/>
  <c r="P202" i="9"/>
  <c r="N202" i="9"/>
  <c r="M202" i="9"/>
  <c r="P201" i="9"/>
  <c r="N201" i="9"/>
  <c r="M201" i="9"/>
  <c r="P200" i="9"/>
  <c r="N200" i="9"/>
  <c r="M200" i="9"/>
  <c r="P199" i="9"/>
  <c r="N199" i="9"/>
  <c r="M199" i="9"/>
  <c r="P198" i="9"/>
  <c r="N198" i="9"/>
  <c r="M198" i="9"/>
  <c r="P197" i="9"/>
  <c r="N197" i="9"/>
  <c r="M197" i="9"/>
  <c r="P196" i="9"/>
  <c r="N196" i="9"/>
  <c r="M196" i="9"/>
  <c r="P195" i="9"/>
  <c r="N195" i="9"/>
  <c r="M195" i="9"/>
  <c r="P194" i="9"/>
  <c r="N194" i="9"/>
  <c r="M194" i="9"/>
  <c r="P193" i="9"/>
  <c r="N193" i="9"/>
  <c r="M193" i="9"/>
  <c r="P192" i="9"/>
  <c r="N192" i="9"/>
  <c r="M192" i="9"/>
  <c r="P191" i="9"/>
  <c r="N191" i="9"/>
  <c r="M191" i="9"/>
  <c r="P190" i="9"/>
  <c r="N190" i="9"/>
  <c r="M190" i="9"/>
  <c r="P189" i="9"/>
  <c r="N189" i="9"/>
  <c r="M189" i="9"/>
  <c r="P188" i="9"/>
  <c r="N188" i="9"/>
  <c r="M188" i="9"/>
  <c r="P187" i="9"/>
  <c r="N187" i="9"/>
  <c r="M187" i="9"/>
  <c r="P186" i="9"/>
  <c r="N186" i="9"/>
  <c r="M186" i="9"/>
  <c r="P185" i="9"/>
  <c r="N185" i="9"/>
  <c r="M185" i="9"/>
  <c r="P184" i="9"/>
  <c r="N184" i="9"/>
  <c r="M184" i="9"/>
  <c r="P183" i="9"/>
  <c r="N183" i="9"/>
  <c r="M183" i="9"/>
  <c r="P182" i="9"/>
  <c r="N182" i="9"/>
  <c r="M182" i="9"/>
  <c r="P181" i="9"/>
  <c r="N181" i="9"/>
  <c r="M181" i="9"/>
  <c r="P180" i="9"/>
  <c r="N180" i="9"/>
  <c r="M180" i="9"/>
  <c r="P179" i="9"/>
  <c r="N179" i="9"/>
  <c r="M179" i="9"/>
  <c r="P178" i="9"/>
  <c r="N178" i="9"/>
  <c r="M178" i="9"/>
  <c r="P177" i="9"/>
  <c r="N177" i="9"/>
  <c r="M177" i="9"/>
  <c r="P176" i="9"/>
  <c r="N176" i="9"/>
  <c r="M176" i="9"/>
  <c r="P175" i="9"/>
  <c r="N175" i="9"/>
  <c r="M175" i="9"/>
  <c r="P174" i="9"/>
  <c r="N174" i="9"/>
  <c r="M174" i="9"/>
  <c r="P173" i="9"/>
  <c r="N173" i="9"/>
  <c r="M173" i="9"/>
  <c r="P172" i="9"/>
  <c r="N172" i="9"/>
  <c r="M172" i="9"/>
  <c r="P171" i="9"/>
  <c r="N171" i="9"/>
  <c r="M171" i="9"/>
  <c r="P170" i="9"/>
  <c r="N170" i="9"/>
  <c r="M170" i="9"/>
  <c r="P169" i="9"/>
  <c r="N169" i="9"/>
  <c r="M169" i="9"/>
  <c r="P168" i="9"/>
  <c r="N168" i="9"/>
  <c r="M168" i="9"/>
  <c r="P167" i="9"/>
  <c r="N167" i="9"/>
  <c r="M167" i="9"/>
  <c r="P166" i="9"/>
  <c r="N166" i="9"/>
  <c r="M166" i="9"/>
  <c r="P165" i="9"/>
  <c r="N165" i="9"/>
  <c r="M165" i="9"/>
  <c r="P164" i="9"/>
  <c r="N164" i="9"/>
  <c r="M164" i="9"/>
  <c r="P163" i="9"/>
  <c r="N163" i="9"/>
  <c r="M163" i="9"/>
  <c r="P162" i="9"/>
  <c r="N162" i="9"/>
  <c r="M162" i="9"/>
  <c r="P161" i="9"/>
  <c r="N161" i="9"/>
  <c r="M161" i="9"/>
  <c r="P160" i="9"/>
  <c r="N160" i="9"/>
  <c r="M160" i="9"/>
  <c r="P159" i="9"/>
  <c r="N159" i="9"/>
  <c r="M159" i="9"/>
  <c r="P158" i="9"/>
  <c r="N158" i="9"/>
  <c r="M158" i="9"/>
  <c r="P157" i="9"/>
  <c r="N157" i="9"/>
  <c r="M157" i="9"/>
  <c r="P156" i="9"/>
  <c r="N156" i="9"/>
  <c r="M156" i="9"/>
  <c r="P155" i="9"/>
  <c r="N155" i="9"/>
  <c r="M155" i="9"/>
  <c r="P154" i="9"/>
  <c r="N154" i="9"/>
  <c r="M154" i="9"/>
  <c r="P153" i="9"/>
  <c r="N153" i="9"/>
  <c r="M153" i="9"/>
  <c r="P152" i="9"/>
  <c r="N152" i="9"/>
  <c r="M152" i="9"/>
  <c r="P151" i="9"/>
  <c r="N151" i="9"/>
  <c r="M151" i="9"/>
  <c r="P150" i="9"/>
  <c r="N150" i="9"/>
  <c r="M150" i="9"/>
  <c r="P149" i="9"/>
  <c r="N149" i="9"/>
  <c r="M149" i="9"/>
  <c r="P148" i="9"/>
  <c r="N148" i="9"/>
  <c r="M148" i="9"/>
  <c r="P147" i="9"/>
  <c r="N147" i="9"/>
  <c r="M147" i="9"/>
  <c r="P146" i="9"/>
  <c r="N146" i="9"/>
  <c r="M146" i="9"/>
  <c r="P145" i="9"/>
  <c r="N145" i="9"/>
  <c r="M145" i="9"/>
  <c r="P144" i="9"/>
  <c r="N144" i="9"/>
  <c r="M144" i="9"/>
  <c r="P143" i="9"/>
  <c r="N143" i="9"/>
  <c r="M143" i="9"/>
  <c r="P142" i="9"/>
  <c r="N142" i="9"/>
  <c r="M142" i="9"/>
  <c r="P141" i="9"/>
  <c r="N141" i="9"/>
  <c r="M141" i="9"/>
  <c r="P140" i="9"/>
  <c r="N140" i="9"/>
  <c r="M140" i="9"/>
  <c r="P139" i="9"/>
  <c r="N139" i="9"/>
  <c r="M139" i="9"/>
  <c r="P138" i="9"/>
  <c r="N138" i="9"/>
  <c r="M138" i="9"/>
  <c r="P137" i="9"/>
  <c r="N137" i="9"/>
  <c r="M137" i="9"/>
  <c r="P136" i="9"/>
  <c r="N136" i="9"/>
  <c r="M136" i="9"/>
  <c r="P135" i="9"/>
  <c r="N135" i="9"/>
  <c r="M135" i="9"/>
  <c r="P134" i="9"/>
  <c r="N134" i="9"/>
  <c r="M134" i="9"/>
  <c r="P133" i="9"/>
  <c r="N133" i="9"/>
  <c r="M133" i="9"/>
  <c r="P132" i="9"/>
  <c r="N132" i="9"/>
  <c r="M132" i="9"/>
  <c r="P131" i="9"/>
  <c r="N131" i="9"/>
  <c r="M131" i="9"/>
  <c r="P130" i="9"/>
  <c r="N130" i="9"/>
  <c r="M130" i="9"/>
  <c r="P129" i="9"/>
  <c r="N129" i="9"/>
  <c r="M129" i="9"/>
  <c r="P128" i="9"/>
  <c r="N128" i="9"/>
  <c r="M128" i="9"/>
  <c r="P127" i="9"/>
  <c r="N127" i="9"/>
  <c r="M127" i="9"/>
  <c r="P126" i="9"/>
  <c r="N126" i="9"/>
  <c r="M126" i="9"/>
  <c r="P125" i="9"/>
  <c r="N125" i="9"/>
  <c r="M125" i="9"/>
  <c r="P124" i="9"/>
  <c r="N124" i="9"/>
  <c r="M124" i="9"/>
  <c r="P123" i="9"/>
  <c r="N123" i="9"/>
  <c r="M123" i="9"/>
  <c r="P122" i="9"/>
  <c r="N122" i="9"/>
  <c r="M122" i="9"/>
  <c r="P121" i="9"/>
  <c r="N121" i="9"/>
  <c r="M121" i="9"/>
  <c r="P120" i="9"/>
  <c r="N120" i="9"/>
  <c r="M120" i="9"/>
  <c r="P119" i="9"/>
  <c r="N119" i="9"/>
  <c r="M119" i="9"/>
  <c r="P118" i="9"/>
  <c r="N118" i="9"/>
  <c r="M118" i="9"/>
  <c r="P117" i="9"/>
  <c r="N117" i="9"/>
  <c r="M117" i="9"/>
  <c r="P116" i="9"/>
  <c r="N116" i="9"/>
  <c r="M116" i="9"/>
  <c r="P115" i="9"/>
  <c r="N115" i="9"/>
  <c r="M115" i="9"/>
  <c r="P114" i="9"/>
  <c r="N114" i="9"/>
  <c r="M114" i="9"/>
  <c r="P113" i="9"/>
  <c r="N113" i="9"/>
  <c r="M113" i="9"/>
  <c r="P112" i="9"/>
  <c r="N112" i="9"/>
  <c r="M112" i="9"/>
  <c r="P111" i="9"/>
  <c r="N111" i="9"/>
  <c r="M111" i="9"/>
  <c r="P110" i="9"/>
  <c r="N110" i="9"/>
  <c r="M110" i="9"/>
  <c r="P109" i="9"/>
  <c r="N109" i="9"/>
  <c r="M109" i="9"/>
  <c r="P108" i="9"/>
  <c r="N108" i="9"/>
  <c r="M108" i="9"/>
  <c r="P107" i="9"/>
  <c r="N107" i="9"/>
  <c r="M107" i="9"/>
  <c r="P106" i="9"/>
  <c r="N106" i="9"/>
  <c r="M106" i="9"/>
  <c r="P105" i="9"/>
  <c r="N105" i="9"/>
  <c r="M105" i="9"/>
  <c r="P104" i="9"/>
  <c r="N104" i="9"/>
  <c r="M104" i="9"/>
  <c r="P103" i="9"/>
  <c r="N103" i="9"/>
  <c r="M103" i="9"/>
  <c r="P102" i="9"/>
  <c r="N102" i="9"/>
  <c r="M102" i="9"/>
  <c r="P101" i="9"/>
  <c r="N101" i="9"/>
  <c r="M101" i="9"/>
  <c r="P100" i="9"/>
  <c r="N100" i="9"/>
  <c r="M100" i="9"/>
  <c r="P99" i="9"/>
  <c r="N99" i="9"/>
  <c r="M99" i="9"/>
  <c r="P98" i="9"/>
  <c r="N98" i="9"/>
  <c r="M98" i="9"/>
  <c r="P97" i="9"/>
  <c r="N97" i="9"/>
  <c r="M97" i="9"/>
  <c r="P96" i="9"/>
  <c r="N96" i="9"/>
  <c r="M96" i="9"/>
  <c r="P95" i="9"/>
  <c r="N95" i="9"/>
  <c r="M95" i="9"/>
  <c r="P94" i="9"/>
  <c r="N94" i="9"/>
  <c r="M94" i="9"/>
  <c r="P93" i="9"/>
  <c r="N93" i="9"/>
  <c r="M93" i="9"/>
  <c r="P92" i="9"/>
  <c r="N92" i="9"/>
  <c r="M92" i="9"/>
  <c r="P91" i="9"/>
  <c r="N91" i="9"/>
  <c r="M91" i="9"/>
  <c r="P90" i="9"/>
  <c r="N90" i="9"/>
  <c r="M90" i="9"/>
  <c r="P89" i="9"/>
  <c r="N89" i="9"/>
  <c r="M89" i="9"/>
  <c r="P88" i="9"/>
  <c r="N88" i="9"/>
  <c r="M88" i="9"/>
  <c r="P87" i="9"/>
  <c r="N87" i="9"/>
  <c r="M87" i="9"/>
  <c r="P86" i="9"/>
  <c r="N86" i="9"/>
  <c r="M86" i="9"/>
  <c r="P85" i="9"/>
  <c r="N85" i="9"/>
  <c r="M85" i="9"/>
  <c r="P84" i="9"/>
  <c r="N84" i="9"/>
  <c r="M84" i="9"/>
  <c r="P83" i="9"/>
  <c r="N83" i="9"/>
  <c r="M83" i="9"/>
  <c r="P82" i="9"/>
  <c r="N82" i="9"/>
  <c r="M82" i="9"/>
  <c r="P81" i="9"/>
  <c r="N81" i="9"/>
  <c r="M81" i="9"/>
  <c r="P80" i="9"/>
  <c r="N80" i="9"/>
  <c r="M80" i="9"/>
  <c r="P79" i="9"/>
  <c r="N79" i="9"/>
  <c r="M79" i="9"/>
  <c r="P78" i="9"/>
  <c r="N78" i="9"/>
  <c r="M78" i="9"/>
  <c r="P77" i="9"/>
  <c r="N77" i="9"/>
  <c r="M77" i="9"/>
  <c r="P76" i="9"/>
  <c r="N76" i="9"/>
  <c r="M76" i="9"/>
  <c r="P75" i="9"/>
  <c r="N75" i="9"/>
  <c r="M75" i="9"/>
  <c r="P74" i="9"/>
  <c r="N74" i="9"/>
  <c r="M74" i="9"/>
  <c r="P73" i="9"/>
  <c r="N73" i="9"/>
  <c r="M73" i="9"/>
  <c r="P72" i="9"/>
  <c r="N72" i="9"/>
  <c r="M72" i="9"/>
  <c r="P71" i="9"/>
  <c r="N71" i="9"/>
  <c r="M71" i="9"/>
  <c r="P70" i="9"/>
  <c r="N70" i="9"/>
  <c r="M70" i="9"/>
  <c r="P69" i="9"/>
  <c r="N69" i="9"/>
  <c r="M69" i="9"/>
  <c r="P68" i="9"/>
  <c r="N68" i="9"/>
  <c r="M68" i="9"/>
  <c r="P67" i="9"/>
  <c r="N67" i="9"/>
  <c r="M67" i="9"/>
  <c r="P66" i="9"/>
  <c r="N66" i="9"/>
  <c r="M66" i="9"/>
  <c r="P65" i="9"/>
  <c r="N65" i="9"/>
  <c r="M65" i="9"/>
  <c r="P64" i="9"/>
  <c r="N64" i="9"/>
  <c r="M64" i="9"/>
  <c r="P63" i="9"/>
  <c r="N63" i="9"/>
  <c r="M63" i="9"/>
  <c r="P62" i="9"/>
  <c r="N62" i="9"/>
  <c r="M62" i="9"/>
  <c r="P61" i="9"/>
  <c r="N61" i="9"/>
  <c r="M61" i="9"/>
  <c r="P60" i="9"/>
  <c r="N60" i="9"/>
  <c r="M60" i="9"/>
  <c r="P59" i="9"/>
  <c r="N59" i="9"/>
  <c r="O59" i="9" s="1"/>
  <c r="M59" i="9"/>
  <c r="P58" i="9"/>
  <c r="N58" i="9"/>
  <c r="M58" i="9"/>
  <c r="P57" i="9"/>
  <c r="N57" i="9"/>
  <c r="M57" i="9"/>
  <c r="P56" i="9"/>
  <c r="N56" i="9"/>
  <c r="M56" i="9"/>
  <c r="P55" i="9"/>
  <c r="N55" i="9"/>
  <c r="M55" i="9"/>
  <c r="P54" i="9"/>
  <c r="N54" i="9"/>
  <c r="M54" i="9"/>
  <c r="P53" i="9"/>
  <c r="N53" i="9"/>
  <c r="M53" i="9"/>
  <c r="P52" i="9"/>
  <c r="N52" i="9"/>
  <c r="M52" i="9"/>
  <c r="P51" i="9"/>
  <c r="N51" i="9"/>
  <c r="M51" i="9"/>
  <c r="P50" i="9"/>
  <c r="N50" i="9"/>
  <c r="M50" i="9"/>
  <c r="P49" i="9"/>
  <c r="N49" i="9"/>
  <c r="M49" i="9"/>
  <c r="P48" i="9"/>
  <c r="N48" i="9"/>
  <c r="M48" i="9"/>
  <c r="P47" i="9"/>
  <c r="N47" i="9"/>
  <c r="M47" i="9"/>
  <c r="P46" i="9"/>
  <c r="N46" i="9"/>
  <c r="M46" i="9"/>
  <c r="P45" i="9"/>
  <c r="N45" i="9"/>
  <c r="M45" i="9"/>
  <c r="P44" i="9"/>
  <c r="N44" i="9"/>
  <c r="M44" i="9"/>
  <c r="P43" i="9"/>
  <c r="N43" i="9"/>
  <c r="M43" i="9"/>
  <c r="P42" i="9"/>
  <c r="N42" i="9"/>
  <c r="M42" i="9"/>
  <c r="P41" i="9"/>
  <c r="N41" i="9"/>
  <c r="M41" i="9"/>
  <c r="P40" i="9"/>
  <c r="N40" i="9"/>
  <c r="M40" i="9"/>
  <c r="P39" i="9"/>
  <c r="N39" i="9"/>
  <c r="M39" i="9"/>
  <c r="P38" i="9"/>
  <c r="N38" i="9"/>
  <c r="M38" i="9"/>
  <c r="P37" i="9"/>
  <c r="N37" i="9"/>
  <c r="M37" i="9"/>
  <c r="P36" i="9"/>
  <c r="N36" i="9"/>
  <c r="M36" i="9"/>
  <c r="P35" i="9"/>
  <c r="N35" i="9"/>
  <c r="M35" i="9"/>
  <c r="P34" i="9"/>
  <c r="N34" i="9"/>
  <c r="M34" i="9"/>
  <c r="P33" i="9"/>
  <c r="N33" i="9"/>
  <c r="M33" i="9"/>
  <c r="P32" i="9"/>
  <c r="N32" i="9"/>
  <c r="M32" i="9"/>
  <c r="P31" i="9"/>
  <c r="N31" i="9"/>
  <c r="M31" i="9"/>
  <c r="P30" i="9"/>
  <c r="N30" i="9"/>
  <c r="G30" i="9"/>
  <c r="M30" i="9" s="1"/>
  <c r="P29" i="9"/>
  <c r="N29" i="9"/>
  <c r="M29" i="9"/>
  <c r="P28" i="9"/>
  <c r="N28" i="9"/>
  <c r="M28" i="9"/>
  <c r="P27" i="9"/>
  <c r="N27" i="9"/>
  <c r="M27" i="9"/>
  <c r="P26" i="9"/>
  <c r="N26" i="9"/>
  <c r="M26" i="9"/>
  <c r="P25" i="9"/>
  <c r="N25" i="9"/>
  <c r="M25" i="9"/>
  <c r="P24" i="9"/>
  <c r="N24" i="9"/>
  <c r="M24" i="9"/>
  <c r="P23" i="9"/>
  <c r="N23" i="9"/>
  <c r="M23" i="9"/>
  <c r="P22" i="9"/>
  <c r="N22" i="9"/>
  <c r="M22" i="9"/>
  <c r="P21" i="9"/>
  <c r="N21" i="9"/>
  <c r="M21" i="9"/>
  <c r="P20" i="9"/>
  <c r="N20" i="9"/>
  <c r="M20" i="9"/>
  <c r="P19" i="9"/>
  <c r="N19" i="9"/>
  <c r="M19" i="9"/>
  <c r="P18" i="9"/>
  <c r="N18" i="9"/>
  <c r="M18" i="9"/>
  <c r="P17" i="9"/>
  <c r="N17" i="9"/>
  <c r="M17" i="9"/>
  <c r="P16" i="9"/>
  <c r="N16" i="9"/>
  <c r="M16" i="9"/>
  <c r="P15" i="9"/>
  <c r="N15" i="9"/>
  <c r="M15" i="9"/>
  <c r="P14" i="9"/>
  <c r="N14" i="9"/>
  <c r="M14" i="9"/>
  <c r="P13" i="9"/>
  <c r="N13" i="9"/>
  <c r="M13" i="9"/>
  <c r="P12" i="9"/>
  <c r="N12" i="9"/>
  <c r="M12" i="9"/>
  <c r="P11" i="9"/>
  <c r="N11" i="9"/>
  <c r="M11" i="9"/>
  <c r="P10" i="9"/>
  <c r="N10" i="9"/>
  <c r="M10" i="9"/>
  <c r="P9" i="9"/>
  <c r="N9" i="9"/>
  <c r="M9" i="9"/>
  <c r="P8" i="9"/>
  <c r="N8" i="9"/>
  <c r="M8" i="9"/>
  <c r="P7" i="9"/>
  <c r="N7" i="9"/>
  <c r="M7" i="9"/>
  <c r="P6" i="9"/>
  <c r="N6" i="9"/>
  <c r="M6" i="9"/>
  <c r="P5" i="9"/>
  <c r="N5" i="9"/>
  <c r="M5" i="9"/>
  <c r="P4" i="9"/>
  <c r="N4" i="9"/>
  <c r="M4" i="9"/>
  <c r="P3" i="9"/>
  <c r="N3" i="9"/>
  <c r="O3" i="9" s="1"/>
  <c r="M3" i="9"/>
  <c r="N2" i="9"/>
  <c r="M2" i="9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2" i="8"/>
  <c r="P3" i="8"/>
  <c r="S2" i="6"/>
  <c r="S3" i="6"/>
  <c r="N1790" i="8"/>
  <c r="M1790" i="8"/>
  <c r="N1789" i="8"/>
  <c r="M1789" i="8"/>
  <c r="N1788" i="8"/>
  <c r="M1788" i="8"/>
  <c r="N1787" i="8"/>
  <c r="M1787" i="8"/>
  <c r="N1786" i="8"/>
  <c r="M1786" i="8"/>
  <c r="N1785" i="8"/>
  <c r="M1785" i="8"/>
  <c r="N1784" i="8"/>
  <c r="M1784" i="8"/>
  <c r="N1783" i="8"/>
  <c r="M1783" i="8"/>
  <c r="N1782" i="8"/>
  <c r="M1782" i="8"/>
  <c r="N1781" i="8"/>
  <c r="M1781" i="8"/>
  <c r="N1780" i="8"/>
  <c r="M1780" i="8"/>
  <c r="N1779" i="8"/>
  <c r="M1779" i="8"/>
  <c r="N1778" i="8"/>
  <c r="M1778" i="8"/>
  <c r="N1777" i="8"/>
  <c r="M1777" i="8"/>
  <c r="N1776" i="8"/>
  <c r="M1776" i="8"/>
  <c r="N1775" i="8"/>
  <c r="M1775" i="8"/>
  <c r="N1774" i="8"/>
  <c r="M1774" i="8"/>
  <c r="N1773" i="8"/>
  <c r="M1773" i="8"/>
  <c r="N1772" i="8"/>
  <c r="M1772" i="8"/>
  <c r="N1771" i="8"/>
  <c r="M1771" i="8"/>
  <c r="N1770" i="8"/>
  <c r="M1770" i="8"/>
  <c r="N1769" i="8"/>
  <c r="M1769" i="8"/>
  <c r="N1768" i="8"/>
  <c r="M1768" i="8"/>
  <c r="N1767" i="8"/>
  <c r="M1767" i="8"/>
  <c r="N1766" i="8"/>
  <c r="M1766" i="8"/>
  <c r="N1765" i="8"/>
  <c r="M1765" i="8"/>
  <c r="N1764" i="8"/>
  <c r="M1764" i="8"/>
  <c r="N1763" i="8"/>
  <c r="M1763" i="8"/>
  <c r="N1762" i="8"/>
  <c r="M1762" i="8"/>
  <c r="N1761" i="8"/>
  <c r="M1761" i="8"/>
  <c r="N1760" i="8"/>
  <c r="M1760" i="8"/>
  <c r="N1759" i="8"/>
  <c r="M1759" i="8"/>
  <c r="N1758" i="8"/>
  <c r="M1758" i="8"/>
  <c r="N1757" i="8"/>
  <c r="M1757" i="8"/>
  <c r="N1756" i="8"/>
  <c r="M1756" i="8"/>
  <c r="N1755" i="8"/>
  <c r="M1755" i="8"/>
  <c r="N1754" i="8"/>
  <c r="M1754" i="8"/>
  <c r="N1753" i="8"/>
  <c r="M1753" i="8"/>
  <c r="N1752" i="8"/>
  <c r="M1752" i="8"/>
  <c r="N1751" i="8"/>
  <c r="M1751" i="8"/>
  <c r="N1750" i="8"/>
  <c r="M1750" i="8"/>
  <c r="N1749" i="8"/>
  <c r="M1749" i="8"/>
  <c r="N1748" i="8"/>
  <c r="M1748" i="8"/>
  <c r="N1747" i="8"/>
  <c r="M1747" i="8"/>
  <c r="N1746" i="8"/>
  <c r="M1746" i="8"/>
  <c r="N1745" i="8"/>
  <c r="M1745" i="8"/>
  <c r="N1744" i="8"/>
  <c r="M1744" i="8"/>
  <c r="N1743" i="8"/>
  <c r="M1743" i="8"/>
  <c r="N1742" i="8"/>
  <c r="M1742" i="8"/>
  <c r="N1741" i="8"/>
  <c r="M1741" i="8"/>
  <c r="N1740" i="8"/>
  <c r="M1740" i="8"/>
  <c r="N1739" i="8"/>
  <c r="M1739" i="8"/>
  <c r="N1738" i="8"/>
  <c r="M1738" i="8"/>
  <c r="N1737" i="8"/>
  <c r="M1737" i="8"/>
  <c r="N1736" i="8"/>
  <c r="M1736" i="8"/>
  <c r="N1735" i="8"/>
  <c r="M1735" i="8"/>
  <c r="N1734" i="8"/>
  <c r="M1734" i="8"/>
  <c r="N1733" i="8"/>
  <c r="M1733" i="8"/>
  <c r="N1732" i="8"/>
  <c r="M1732" i="8"/>
  <c r="N1731" i="8"/>
  <c r="M1731" i="8"/>
  <c r="N1730" i="8"/>
  <c r="M1730" i="8"/>
  <c r="N1729" i="8"/>
  <c r="M1729" i="8"/>
  <c r="N1728" i="8"/>
  <c r="M1728" i="8"/>
  <c r="N1727" i="8"/>
  <c r="M1727" i="8"/>
  <c r="N1726" i="8"/>
  <c r="M1726" i="8"/>
  <c r="N1725" i="8"/>
  <c r="M1725" i="8"/>
  <c r="N1724" i="8"/>
  <c r="M1724" i="8"/>
  <c r="N1723" i="8"/>
  <c r="M1723" i="8"/>
  <c r="N1722" i="8"/>
  <c r="M1722" i="8"/>
  <c r="N1721" i="8"/>
  <c r="M1721" i="8"/>
  <c r="N1720" i="8"/>
  <c r="M1720" i="8"/>
  <c r="N1719" i="8"/>
  <c r="M1719" i="8"/>
  <c r="N1718" i="8"/>
  <c r="M1718" i="8"/>
  <c r="N1717" i="8"/>
  <c r="M1717" i="8"/>
  <c r="N1716" i="8"/>
  <c r="M1716" i="8"/>
  <c r="N1715" i="8"/>
  <c r="M1715" i="8"/>
  <c r="N1714" i="8"/>
  <c r="M1714" i="8"/>
  <c r="N1713" i="8"/>
  <c r="M1713" i="8"/>
  <c r="N1712" i="8"/>
  <c r="M1712" i="8"/>
  <c r="N1711" i="8"/>
  <c r="M1711" i="8"/>
  <c r="N1710" i="8"/>
  <c r="M1710" i="8"/>
  <c r="N1709" i="8"/>
  <c r="M1709" i="8"/>
  <c r="N1708" i="8"/>
  <c r="M1708" i="8"/>
  <c r="N1707" i="8"/>
  <c r="M1707" i="8"/>
  <c r="N1706" i="8"/>
  <c r="M1706" i="8"/>
  <c r="N1705" i="8"/>
  <c r="M1705" i="8"/>
  <c r="N1704" i="8"/>
  <c r="M1704" i="8"/>
  <c r="N1703" i="8"/>
  <c r="M1703" i="8"/>
  <c r="N1702" i="8"/>
  <c r="M1702" i="8"/>
  <c r="N1701" i="8"/>
  <c r="M1701" i="8"/>
  <c r="N1700" i="8"/>
  <c r="M1700" i="8"/>
  <c r="N1699" i="8"/>
  <c r="M1699" i="8"/>
  <c r="N1698" i="8"/>
  <c r="M1698" i="8"/>
  <c r="N1697" i="8"/>
  <c r="M1697" i="8"/>
  <c r="N1696" i="8"/>
  <c r="M1696" i="8"/>
  <c r="N1695" i="8"/>
  <c r="M1695" i="8"/>
  <c r="N1694" i="8"/>
  <c r="M1694" i="8"/>
  <c r="N1693" i="8"/>
  <c r="M1693" i="8"/>
  <c r="N1692" i="8"/>
  <c r="M1692" i="8"/>
  <c r="N1691" i="8"/>
  <c r="M1691" i="8"/>
  <c r="N1690" i="8"/>
  <c r="M1690" i="8"/>
  <c r="N1689" i="8"/>
  <c r="M1689" i="8"/>
  <c r="N1688" i="8"/>
  <c r="M1688" i="8"/>
  <c r="N1687" i="8"/>
  <c r="M1687" i="8"/>
  <c r="N1686" i="8"/>
  <c r="M1686" i="8"/>
  <c r="N1685" i="8"/>
  <c r="M1685" i="8"/>
  <c r="N1684" i="8"/>
  <c r="M1684" i="8"/>
  <c r="N1683" i="8"/>
  <c r="M1683" i="8"/>
  <c r="N1682" i="8"/>
  <c r="M1682" i="8"/>
  <c r="N1681" i="8"/>
  <c r="M1681" i="8"/>
  <c r="N1680" i="8"/>
  <c r="M1680" i="8"/>
  <c r="N1679" i="8"/>
  <c r="M1679" i="8"/>
  <c r="N1678" i="8"/>
  <c r="M1678" i="8"/>
  <c r="N1677" i="8"/>
  <c r="M1677" i="8"/>
  <c r="N1676" i="8"/>
  <c r="M1676" i="8"/>
  <c r="N1675" i="8"/>
  <c r="M1675" i="8"/>
  <c r="N1674" i="8"/>
  <c r="M1674" i="8"/>
  <c r="N1673" i="8"/>
  <c r="M1673" i="8"/>
  <c r="N1672" i="8"/>
  <c r="M1672" i="8"/>
  <c r="N1671" i="8"/>
  <c r="M1671" i="8"/>
  <c r="N1670" i="8"/>
  <c r="M1670" i="8"/>
  <c r="N1669" i="8"/>
  <c r="M1669" i="8"/>
  <c r="N1668" i="8"/>
  <c r="M1668" i="8"/>
  <c r="N1667" i="8"/>
  <c r="M1667" i="8"/>
  <c r="N1666" i="8"/>
  <c r="M1666" i="8"/>
  <c r="N1665" i="8"/>
  <c r="M1665" i="8"/>
  <c r="N1664" i="8"/>
  <c r="M1664" i="8"/>
  <c r="N1663" i="8"/>
  <c r="M1663" i="8"/>
  <c r="N1662" i="8"/>
  <c r="M1662" i="8"/>
  <c r="N1661" i="8"/>
  <c r="M1661" i="8"/>
  <c r="N1660" i="8"/>
  <c r="M1660" i="8"/>
  <c r="N1659" i="8"/>
  <c r="M1659" i="8"/>
  <c r="N1658" i="8"/>
  <c r="M1658" i="8"/>
  <c r="N1657" i="8"/>
  <c r="M1657" i="8"/>
  <c r="N1656" i="8"/>
  <c r="M1656" i="8"/>
  <c r="N1655" i="8"/>
  <c r="M1655" i="8"/>
  <c r="N1654" i="8"/>
  <c r="M1654" i="8"/>
  <c r="N1653" i="8"/>
  <c r="M1653" i="8"/>
  <c r="N1652" i="8"/>
  <c r="M1652" i="8"/>
  <c r="N1651" i="8"/>
  <c r="M1651" i="8"/>
  <c r="N1650" i="8"/>
  <c r="M1650" i="8"/>
  <c r="N1649" i="8"/>
  <c r="M1649" i="8"/>
  <c r="N1648" i="8"/>
  <c r="M1648" i="8"/>
  <c r="N1647" i="8"/>
  <c r="M1647" i="8"/>
  <c r="N1646" i="8"/>
  <c r="M1646" i="8"/>
  <c r="N1645" i="8"/>
  <c r="M1645" i="8"/>
  <c r="N1644" i="8"/>
  <c r="M1644" i="8"/>
  <c r="N1643" i="8"/>
  <c r="M1643" i="8"/>
  <c r="N1642" i="8"/>
  <c r="M1642" i="8"/>
  <c r="N1641" i="8"/>
  <c r="M1641" i="8"/>
  <c r="N1640" i="8"/>
  <c r="M1640" i="8"/>
  <c r="N1639" i="8"/>
  <c r="M1639" i="8"/>
  <c r="N1638" i="8"/>
  <c r="M1638" i="8"/>
  <c r="N1637" i="8"/>
  <c r="M1637" i="8"/>
  <c r="N1636" i="8"/>
  <c r="M1636" i="8"/>
  <c r="N1635" i="8"/>
  <c r="M1635" i="8"/>
  <c r="N1634" i="8"/>
  <c r="M1634" i="8"/>
  <c r="N1633" i="8"/>
  <c r="M1633" i="8"/>
  <c r="N1632" i="8"/>
  <c r="M1632" i="8"/>
  <c r="N1631" i="8"/>
  <c r="M1631" i="8"/>
  <c r="N1630" i="8"/>
  <c r="M1630" i="8"/>
  <c r="N1629" i="8"/>
  <c r="M1629" i="8"/>
  <c r="N1628" i="8"/>
  <c r="M1628" i="8"/>
  <c r="N1627" i="8"/>
  <c r="M1627" i="8"/>
  <c r="N1626" i="8"/>
  <c r="M1626" i="8"/>
  <c r="N1625" i="8"/>
  <c r="M1625" i="8"/>
  <c r="N1624" i="8"/>
  <c r="M1624" i="8"/>
  <c r="N1623" i="8"/>
  <c r="M1623" i="8"/>
  <c r="N1622" i="8"/>
  <c r="M1622" i="8"/>
  <c r="N1621" i="8"/>
  <c r="M1621" i="8"/>
  <c r="N1620" i="8"/>
  <c r="M1620" i="8"/>
  <c r="N1619" i="8"/>
  <c r="M1619" i="8"/>
  <c r="N1618" i="8"/>
  <c r="M1618" i="8"/>
  <c r="N1617" i="8"/>
  <c r="M1617" i="8"/>
  <c r="N1616" i="8"/>
  <c r="M1616" i="8"/>
  <c r="N1615" i="8"/>
  <c r="M1615" i="8"/>
  <c r="N1614" i="8"/>
  <c r="M1614" i="8"/>
  <c r="N1613" i="8"/>
  <c r="M1613" i="8"/>
  <c r="N1612" i="8"/>
  <c r="M1612" i="8"/>
  <c r="N1611" i="8"/>
  <c r="M1611" i="8"/>
  <c r="N1610" i="8"/>
  <c r="M1610" i="8"/>
  <c r="N1609" i="8"/>
  <c r="M1609" i="8"/>
  <c r="N1608" i="8"/>
  <c r="M1608" i="8"/>
  <c r="N1607" i="8"/>
  <c r="M1607" i="8"/>
  <c r="N1606" i="8"/>
  <c r="M1606" i="8"/>
  <c r="N1605" i="8"/>
  <c r="M1605" i="8"/>
  <c r="N1604" i="8"/>
  <c r="M1604" i="8"/>
  <c r="N1603" i="8"/>
  <c r="M1603" i="8"/>
  <c r="N1602" i="8"/>
  <c r="M1602" i="8"/>
  <c r="N1601" i="8"/>
  <c r="M1601" i="8"/>
  <c r="N1600" i="8"/>
  <c r="M1600" i="8"/>
  <c r="N1599" i="8"/>
  <c r="M1599" i="8"/>
  <c r="N1598" i="8"/>
  <c r="M1598" i="8"/>
  <c r="N1597" i="8"/>
  <c r="M1597" i="8"/>
  <c r="N1596" i="8"/>
  <c r="M1596" i="8"/>
  <c r="N1595" i="8"/>
  <c r="M1595" i="8"/>
  <c r="N1594" i="8"/>
  <c r="M1594" i="8"/>
  <c r="N1593" i="8"/>
  <c r="M1593" i="8"/>
  <c r="N1592" i="8"/>
  <c r="M1592" i="8"/>
  <c r="N1591" i="8"/>
  <c r="M1591" i="8"/>
  <c r="N1590" i="8"/>
  <c r="M1590" i="8"/>
  <c r="N1589" i="8"/>
  <c r="M1589" i="8"/>
  <c r="N1588" i="8"/>
  <c r="M1588" i="8"/>
  <c r="N1587" i="8"/>
  <c r="M1587" i="8"/>
  <c r="N1586" i="8"/>
  <c r="M1586" i="8"/>
  <c r="N1585" i="8"/>
  <c r="M1585" i="8"/>
  <c r="N1584" i="8"/>
  <c r="M1584" i="8"/>
  <c r="N1583" i="8"/>
  <c r="M1583" i="8"/>
  <c r="N1582" i="8"/>
  <c r="M1582" i="8"/>
  <c r="N1581" i="8"/>
  <c r="M1581" i="8"/>
  <c r="N1580" i="8"/>
  <c r="M1580" i="8"/>
  <c r="N1579" i="8"/>
  <c r="M1579" i="8"/>
  <c r="N1578" i="8"/>
  <c r="M1578" i="8"/>
  <c r="N1577" i="8"/>
  <c r="M1577" i="8"/>
  <c r="N1576" i="8"/>
  <c r="M1576" i="8"/>
  <c r="N1575" i="8"/>
  <c r="M1575" i="8"/>
  <c r="N1574" i="8"/>
  <c r="M1574" i="8"/>
  <c r="N1573" i="8"/>
  <c r="M1573" i="8"/>
  <c r="N1572" i="8"/>
  <c r="M1572" i="8"/>
  <c r="N1571" i="8"/>
  <c r="M1571" i="8"/>
  <c r="N1570" i="8"/>
  <c r="M1570" i="8"/>
  <c r="N1569" i="8"/>
  <c r="M1569" i="8"/>
  <c r="N1568" i="8"/>
  <c r="M1568" i="8"/>
  <c r="N1567" i="8"/>
  <c r="M1567" i="8"/>
  <c r="N1566" i="8"/>
  <c r="M1566" i="8"/>
  <c r="N1565" i="8"/>
  <c r="M1565" i="8"/>
  <c r="N1564" i="8"/>
  <c r="M1564" i="8"/>
  <c r="N1563" i="8"/>
  <c r="M1563" i="8"/>
  <c r="N1562" i="8"/>
  <c r="M1562" i="8"/>
  <c r="N1561" i="8"/>
  <c r="M1561" i="8"/>
  <c r="N1560" i="8"/>
  <c r="M1560" i="8"/>
  <c r="N1559" i="8"/>
  <c r="M1559" i="8"/>
  <c r="N1558" i="8"/>
  <c r="M1558" i="8"/>
  <c r="N1557" i="8"/>
  <c r="M1557" i="8"/>
  <c r="N1556" i="8"/>
  <c r="M1556" i="8"/>
  <c r="N1555" i="8"/>
  <c r="M1555" i="8"/>
  <c r="N1554" i="8"/>
  <c r="M1554" i="8"/>
  <c r="N1553" i="8"/>
  <c r="M1553" i="8"/>
  <c r="N1552" i="8"/>
  <c r="M1552" i="8"/>
  <c r="N1551" i="8"/>
  <c r="M1551" i="8"/>
  <c r="N1550" i="8"/>
  <c r="M1550" i="8"/>
  <c r="N1549" i="8"/>
  <c r="M1549" i="8"/>
  <c r="N1548" i="8"/>
  <c r="M1548" i="8"/>
  <c r="N1547" i="8"/>
  <c r="M1547" i="8"/>
  <c r="N1546" i="8"/>
  <c r="M1546" i="8"/>
  <c r="N1545" i="8"/>
  <c r="M1545" i="8"/>
  <c r="N1544" i="8"/>
  <c r="M1544" i="8"/>
  <c r="N1543" i="8"/>
  <c r="M1543" i="8"/>
  <c r="N1542" i="8"/>
  <c r="M1542" i="8"/>
  <c r="N1541" i="8"/>
  <c r="M1541" i="8"/>
  <c r="N1540" i="8"/>
  <c r="M1540" i="8"/>
  <c r="N1539" i="8"/>
  <c r="M1539" i="8"/>
  <c r="N1538" i="8"/>
  <c r="M1538" i="8"/>
  <c r="N1537" i="8"/>
  <c r="M1537" i="8"/>
  <c r="N1536" i="8"/>
  <c r="M1536" i="8"/>
  <c r="N1535" i="8"/>
  <c r="M1535" i="8"/>
  <c r="N1534" i="8"/>
  <c r="M1534" i="8"/>
  <c r="N1533" i="8"/>
  <c r="M1533" i="8"/>
  <c r="N1532" i="8"/>
  <c r="M1532" i="8"/>
  <c r="N1531" i="8"/>
  <c r="M1531" i="8"/>
  <c r="N1530" i="8"/>
  <c r="M1530" i="8"/>
  <c r="N1529" i="8"/>
  <c r="M1529" i="8"/>
  <c r="N1528" i="8"/>
  <c r="M1528" i="8"/>
  <c r="N1527" i="8"/>
  <c r="M1527" i="8"/>
  <c r="N1526" i="8"/>
  <c r="M1526" i="8"/>
  <c r="N1525" i="8"/>
  <c r="M1525" i="8"/>
  <c r="N1524" i="8"/>
  <c r="M1524" i="8"/>
  <c r="N1523" i="8"/>
  <c r="M1523" i="8"/>
  <c r="N1522" i="8"/>
  <c r="M1522" i="8"/>
  <c r="N1521" i="8"/>
  <c r="M1521" i="8"/>
  <c r="N1520" i="8"/>
  <c r="M1520" i="8"/>
  <c r="N1519" i="8"/>
  <c r="M1519" i="8"/>
  <c r="N1518" i="8"/>
  <c r="M1518" i="8"/>
  <c r="N1517" i="8"/>
  <c r="M1517" i="8"/>
  <c r="N1516" i="8"/>
  <c r="M1516" i="8"/>
  <c r="N1515" i="8"/>
  <c r="M1515" i="8"/>
  <c r="N1514" i="8"/>
  <c r="M1514" i="8"/>
  <c r="N1513" i="8"/>
  <c r="M1513" i="8"/>
  <c r="N1512" i="8"/>
  <c r="M1512" i="8"/>
  <c r="N1511" i="8"/>
  <c r="M1511" i="8"/>
  <c r="N1510" i="8"/>
  <c r="M1510" i="8"/>
  <c r="N1509" i="8"/>
  <c r="M1509" i="8"/>
  <c r="N1508" i="8"/>
  <c r="M1508" i="8"/>
  <c r="N1507" i="8"/>
  <c r="M1507" i="8"/>
  <c r="N1506" i="8"/>
  <c r="M1506" i="8"/>
  <c r="N1505" i="8"/>
  <c r="M1505" i="8"/>
  <c r="N1504" i="8"/>
  <c r="M1504" i="8"/>
  <c r="N1503" i="8"/>
  <c r="M1503" i="8"/>
  <c r="N1502" i="8"/>
  <c r="M1502" i="8"/>
  <c r="N1501" i="8"/>
  <c r="M1501" i="8"/>
  <c r="N1500" i="8"/>
  <c r="M1500" i="8"/>
  <c r="N1499" i="8"/>
  <c r="M1499" i="8"/>
  <c r="N1498" i="8"/>
  <c r="M1498" i="8"/>
  <c r="N1497" i="8"/>
  <c r="M1497" i="8"/>
  <c r="N1496" i="8"/>
  <c r="M1496" i="8"/>
  <c r="N1495" i="8"/>
  <c r="M1495" i="8"/>
  <c r="N1494" i="8"/>
  <c r="M1494" i="8"/>
  <c r="N1493" i="8"/>
  <c r="M1493" i="8"/>
  <c r="N1492" i="8"/>
  <c r="M1492" i="8"/>
  <c r="N1491" i="8"/>
  <c r="M1491" i="8"/>
  <c r="N1490" i="8"/>
  <c r="M1490" i="8"/>
  <c r="N1489" i="8"/>
  <c r="M1489" i="8"/>
  <c r="N1488" i="8"/>
  <c r="M1488" i="8"/>
  <c r="N1487" i="8"/>
  <c r="M1487" i="8"/>
  <c r="N1486" i="8"/>
  <c r="M1486" i="8"/>
  <c r="N1485" i="8"/>
  <c r="M1485" i="8"/>
  <c r="N1484" i="8"/>
  <c r="M1484" i="8"/>
  <c r="N1483" i="8"/>
  <c r="M1483" i="8"/>
  <c r="N1482" i="8"/>
  <c r="M1482" i="8"/>
  <c r="N1481" i="8"/>
  <c r="M1481" i="8"/>
  <c r="N1480" i="8"/>
  <c r="M1480" i="8"/>
  <c r="N1479" i="8"/>
  <c r="M1479" i="8"/>
  <c r="N1478" i="8"/>
  <c r="M1478" i="8"/>
  <c r="N1477" i="8"/>
  <c r="M1477" i="8"/>
  <c r="N1476" i="8"/>
  <c r="M1476" i="8"/>
  <c r="N1475" i="8"/>
  <c r="M1475" i="8"/>
  <c r="N1474" i="8"/>
  <c r="M1474" i="8"/>
  <c r="N1473" i="8"/>
  <c r="M1473" i="8"/>
  <c r="N1472" i="8"/>
  <c r="M1472" i="8"/>
  <c r="N1471" i="8"/>
  <c r="M1471" i="8"/>
  <c r="N1470" i="8"/>
  <c r="M1470" i="8"/>
  <c r="N1469" i="8"/>
  <c r="M1469" i="8"/>
  <c r="N1468" i="8"/>
  <c r="M1468" i="8"/>
  <c r="N1467" i="8"/>
  <c r="M1467" i="8"/>
  <c r="N1466" i="8"/>
  <c r="M1466" i="8"/>
  <c r="N1465" i="8"/>
  <c r="M1465" i="8"/>
  <c r="N1464" i="8"/>
  <c r="M1464" i="8"/>
  <c r="N1463" i="8"/>
  <c r="M1463" i="8"/>
  <c r="N1462" i="8"/>
  <c r="M1462" i="8"/>
  <c r="N1461" i="8"/>
  <c r="M1461" i="8"/>
  <c r="N1460" i="8"/>
  <c r="M1460" i="8"/>
  <c r="N1459" i="8"/>
  <c r="M1459" i="8"/>
  <c r="N1458" i="8"/>
  <c r="M1458" i="8"/>
  <c r="N1457" i="8"/>
  <c r="M1457" i="8"/>
  <c r="N1456" i="8"/>
  <c r="M1456" i="8"/>
  <c r="N1455" i="8"/>
  <c r="M1455" i="8"/>
  <c r="N1454" i="8"/>
  <c r="M1454" i="8"/>
  <c r="N1453" i="8"/>
  <c r="M1453" i="8"/>
  <c r="N1452" i="8"/>
  <c r="M1452" i="8"/>
  <c r="N1451" i="8"/>
  <c r="M1451" i="8"/>
  <c r="N1450" i="8"/>
  <c r="M1450" i="8"/>
  <c r="N1449" i="8"/>
  <c r="M1449" i="8"/>
  <c r="N1448" i="8"/>
  <c r="M1448" i="8"/>
  <c r="N1447" i="8"/>
  <c r="M1447" i="8"/>
  <c r="N1446" i="8"/>
  <c r="M1446" i="8"/>
  <c r="N1445" i="8"/>
  <c r="M1445" i="8"/>
  <c r="N1444" i="8"/>
  <c r="M1444" i="8"/>
  <c r="N1443" i="8"/>
  <c r="M1443" i="8"/>
  <c r="N1442" i="8"/>
  <c r="M1442" i="8"/>
  <c r="N1441" i="8"/>
  <c r="M1441" i="8"/>
  <c r="N1440" i="8"/>
  <c r="M1440" i="8"/>
  <c r="N1439" i="8"/>
  <c r="M1439" i="8"/>
  <c r="N1438" i="8"/>
  <c r="M1438" i="8"/>
  <c r="N1437" i="8"/>
  <c r="M1437" i="8"/>
  <c r="N1436" i="8"/>
  <c r="M1436" i="8"/>
  <c r="N1435" i="8"/>
  <c r="M1435" i="8"/>
  <c r="N1434" i="8"/>
  <c r="M1434" i="8"/>
  <c r="N1433" i="8"/>
  <c r="M1433" i="8"/>
  <c r="N1432" i="8"/>
  <c r="M1432" i="8"/>
  <c r="N1431" i="8"/>
  <c r="M1431" i="8"/>
  <c r="N1430" i="8"/>
  <c r="M1430" i="8"/>
  <c r="N1429" i="8"/>
  <c r="M1429" i="8"/>
  <c r="N1428" i="8"/>
  <c r="M1428" i="8"/>
  <c r="N1427" i="8"/>
  <c r="M1427" i="8"/>
  <c r="N1426" i="8"/>
  <c r="M1426" i="8"/>
  <c r="N1425" i="8"/>
  <c r="M1425" i="8"/>
  <c r="N1424" i="8"/>
  <c r="M1424" i="8"/>
  <c r="N1423" i="8"/>
  <c r="M1423" i="8"/>
  <c r="N1422" i="8"/>
  <c r="M1422" i="8"/>
  <c r="N1421" i="8"/>
  <c r="M1421" i="8"/>
  <c r="N1420" i="8"/>
  <c r="M1420" i="8"/>
  <c r="N1419" i="8"/>
  <c r="M1419" i="8"/>
  <c r="N1418" i="8"/>
  <c r="M1418" i="8"/>
  <c r="N1417" i="8"/>
  <c r="M1417" i="8"/>
  <c r="N1416" i="8"/>
  <c r="M1416" i="8"/>
  <c r="N1415" i="8"/>
  <c r="M1415" i="8"/>
  <c r="N1414" i="8"/>
  <c r="M1414" i="8"/>
  <c r="N1413" i="8"/>
  <c r="M1413" i="8"/>
  <c r="N1412" i="8"/>
  <c r="M1412" i="8"/>
  <c r="N1411" i="8"/>
  <c r="M1411" i="8"/>
  <c r="N1410" i="8"/>
  <c r="M1410" i="8"/>
  <c r="N1409" i="8"/>
  <c r="M1409" i="8"/>
  <c r="N1408" i="8"/>
  <c r="M1408" i="8"/>
  <c r="N1407" i="8"/>
  <c r="M1407" i="8"/>
  <c r="N1406" i="8"/>
  <c r="M1406" i="8"/>
  <c r="N1405" i="8"/>
  <c r="M1405" i="8"/>
  <c r="N1404" i="8"/>
  <c r="M1404" i="8"/>
  <c r="N1403" i="8"/>
  <c r="M1403" i="8"/>
  <c r="N1402" i="8"/>
  <c r="M1402" i="8"/>
  <c r="N1401" i="8"/>
  <c r="M1401" i="8"/>
  <c r="N1400" i="8"/>
  <c r="M1400" i="8"/>
  <c r="N1399" i="8"/>
  <c r="M1399" i="8"/>
  <c r="N1398" i="8"/>
  <c r="M1398" i="8"/>
  <c r="N1397" i="8"/>
  <c r="M1397" i="8"/>
  <c r="N1396" i="8"/>
  <c r="M1396" i="8"/>
  <c r="N1395" i="8"/>
  <c r="M1395" i="8"/>
  <c r="N1394" i="8"/>
  <c r="M1394" i="8"/>
  <c r="N1393" i="8"/>
  <c r="M1393" i="8"/>
  <c r="N1392" i="8"/>
  <c r="M1392" i="8"/>
  <c r="N1391" i="8"/>
  <c r="M1391" i="8"/>
  <c r="N1390" i="8"/>
  <c r="O1390" i="8" s="1"/>
  <c r="M1390" i="8"/>
  <c r="N1389" i="8"/>
  <c r="M1389" i="8"/>
  <c r="N1388" i="8"/>
  <c r="M1388" i="8"/>
  <c r="N1387" i="8"/>
  <c r="M1387" i="8"/>
  <c r="N1386" i="8"/>
  <c r="M1386" i="8"/>
  <c r="N1385" i="8"/>
  <c r="M1385" i="8"/>
  <c r="N1384" i="8"/>
  <c r="M1384" i="8"/>
  <c r="N1383" i="8"/>
  <c r="M1383" i="8"/>
  <c r="N1382" i="8"/>
  <c r="M1382" i="8"/>
  <c r="N1381" i="8"/>
  <c r="M1381" i="8"/>
  <c r="N1380" i="8"/>
  <c r="M1380" i="8"/>
  <c r="N1379" i="8"/>
  <c r="M1379" i="8"/>
  <c r="N1378" i="8"/>
  <c r="M1378" i="8"/>
  <c r="N1377" i="8"/>
  <c r="M1377" i="8"/>
  <c r="N1376" i="8"/>
  <c r="M1376" i="8"/>
  <c r="N1375" i="8"/>
  <c r="M1375" i="8"/>
  <c r="N1374" i="8"/>
  <c r="M1374" i="8"/>
  <c r="N1373" i="8"/>
  <c r="M1373" i="8"/>
  <c r="N1372" i="8"/>
  <c r="M1372" i="8"/>
  <c r="N1371" i="8"/>
  <c r="M1371" i="8"/>
  <c r="N1370" i="8"/>
  <c r="M1370" i="8"/>
  <c r="N1369" i="8"/>
  <c r="M1369" i="8"/>
  <c r="N1368" i="8"/>
  <c r="M1368" i="8"/>
  <c r="N1367" i="8"/>
  <c r="M1367" i="8"/>
  <c r="N1366" i="8"/>
  <c r="M1366" i="8"/>
  <c r="N1365" i="8"/>
  <c r="M1365" i="8"/>
  <c r="N1364" i="8"/>
  <c r="M1364" i="8"/>
  <c r="N1363" i="8"/>
  <c r="M1363" i="8"/>
  <c r="N1362" i="8"/>
  <c r="M1362" i="8"/>
  <c r="N1361" i="8"/>
  <c r="M1361" i="8"/>
  <c r="N1360" i="8"/>
  <c r="M1360" i="8"/>
  <c r="N1359" i="8"/>
  <c r="M1359" i="8"/>
  <c r="N1358" i="8"/>
  <c r="M1358" i="8"/>
  <c r="N1357" i="8"/>
  <c r="M1357" i="8"/>
  <c r="N1356" i="8"/>
  <c r="M1356" i="8"/>
  <c r="N1355" i="8"/>
  <c r="M1355" i="8"/>
  <c r="N1354" i="8"/>
  <c r="M1354" i="8"/>
  <c r="N1353" i="8"/>
  <c r="M1353" i="8"/>
  <c r="N1352" i="8"/>
  <c r="M1352" i="8"/>
  <c r="N1351" i="8"/>
  <c r="M1351" i="8"/>
  <c r="N1350" i="8"/>
  <c r="M1350" i="8"/>
  <c r="N1349" i="8"/>
  <c r="M1349" i="8"/>
  <c r="N1348" i="8"/>
  <c r="M1348" i="8"/>
  <c r="N1347" i="8"/>
  <c r="M1347" i="8"/>
  <c r="N1346" i="8"/>
  <c r="M1346" i="8"/>
  <c r="N1345" i="8"/>
  <c r="M1345" i="8"/>
  <c r="N1344" i="8"/>
  <c r="M1344" i="8"/>
  <c r="N1343" i="8"/>
  <c r="M1343" i="8"/>
  <c r="N1342" i="8"/>
  <c r="M1342" i="8"/>
  <c r="N1341" i="8"/>
  <c r="M1341" i="8"/>
  <c r="N1340" i="8"/>
  <c r="M1340" i="8"/>
  <c r="N1339" i="8"/>
  <c r="M1339" i="8"/>
  <c r="N1338" i="8"/>
  <c r="M1338" i="8"/>
  <c r="N1337" i="8"/>
  <c r="M1337" i="8"/>
  <c r="N1336" i="8"/>
  <c r="M1336" i="8"/>
  <c r="N1335" i="8"/>
  <c r="M1335" i="8"/>
  <c r="N1334" i="8"/>
  <c r="M1334" i="8"/>
  <c r="N1333" i="8"/>
  <c r="M1333" i="8"/>
  <c r="N1332" i="8"/>
  <c r="M1332" i="8"/>
  <c r="N1331" i="8"/>
  <c r="M1331" i="8"/>
  <c r="N1330" i="8"/>
  <c r="M1330" i="8"/>
  <c r="N1329" i="8"/>
  <c r="M1329" i="8"/>
  <c r="N1328" i="8"/>
  <c r="M1328" i="8"/>
  <c r="N1327" i="8"/>
  <c r="M1327" i="8"/>
  <c r="N1326" i="8"/>
  <c r="M1326" i="8"/>
  <c r="N1325" i="8"/>
  <c r="M1325" i="8"/>
  <c r="N1324" i="8"/>
  <c r="M1324" i="8"/>
  <c r="N1323" i="8"/>
  <c r="M1323" i="8"/>
  <c r="N1322" i="8"/>
  <c r="M1322" i="8"/>
  <c r="N1321" i="8"/>
  <c r="M1321" i="8"/>
  <c r="N1320" i="8"/>
  <c r="M1320" i="8"/>
  <c r="N1319" i="8"/>
  <c r="M1319" i="8"/>
  <c r="N1318" i="8"/>
  <c r="M1318" i="8"/>
  <c r="N1317" i="8"/>
  <c r="M1317" i="8"/>
  <c r="N1316" i="8"/>
  <c r="M1316" i="8"/>
  <c r="N1315" i="8"/>
  <c r="M1315" i="8"/>
  <c r="N1314" i="8"/>
  <c r="M1314" i="8"/>
  <c r="N1313" i="8"/>
  <c r="M1313" i="8"/>
  <c r="N1312" i="8"/>
  <c r="M1312" i="8"/>
  <c r="N1311" i="8"/>
  <c r="M1311" i="8"/>
  <c r="N1310" i="8"/>
  <c r="M1310" i="8"/>
  <c r="N1309" i="8"/>
  <c r="M1309" i="8"/>
  <c r="N1308" i="8"/>
  <c r="M1308" i="8"/>
  <c r="N1307" i="8"/>
  <c r="M1307" i="8"/>
  <c r="N1306" i="8"/>
  <c r="M1306" i="8"/>
  <c r="N1305" i="8"/>
  <c r="M1305" i="8"/>
  <c r="N1304" i="8"/>
  <c r="M1304" i="8"/>
  <c r="N1303" i="8"/>
  <c r="M1303" i="8"/>
  <c r="N1302" i="8"/>
  <c r="M1302" i="8"/>
  <c r="N1301" i="8"/>
  <c r="M1301" i="8"/>
  <c r="N1300" i="8"/>
  <c r="M1300" i="8"/>
  <c r="N1299" i="8"/>
  <c r="M1299" i="8"/>
  <c r="N1298" i="8"/>
  <c r="M1298" i="8"/>
  <c r="N1297" i="8"/>
  <c r="M1297" i="8"/>
  <c r="N1296" i="8"/>
  <c r="M1296" i="8"/>
  <c r="N1295" i="8"/>
  <c r="M1295" i="8"/>
  <c r="N1294" i="8"/>
  <c r="M1294" i="8"/>
  <c r="N1293" i="8"/>
  <c r="M1293" i="8"/>
  <c r="N1292" i="8"/>
  <c r="M1292" i="8"/>
  <c r="N1291" i="8"/>
  <c r="M1291" i="8"/>
  <c r="N1290" i="8"/>
  <c r="M1290" i="8"/>
  <c r="N1289" i="8"/>
  <c r="M1289" i="8"/>
  <c r="N1288" i="8"/>
  <c r="M1288" i="8"/>
  <c r="N1287" i="8"/>
  <c r="M1287" i="8"/>
  <c r="N1286" i="8"/>
  <c r="M1286" i="8"/>
  <c r="N1285" i="8"/>
  <c r="M1285" i="8"/>
  <c r="N1284" i="8"/>
  <c r="M1284" i="8"/>
  <c r="N1283" i="8"/>
  <c r="M1283" i="8"/>
  <c r="N1282" i="8"/>
  <c r="M1282" i="8"/>
  <c r="N1281" i="8"/>
  <c r="M1281" i="8"/>
  <c r="N1280" i="8"/>
  <c r="M1280" i="8"/>
  <c r="N1279" i="8"/>
  <c r="M1279" i="8"/>
  <c r="N1278" i="8"/>
  <c r="M1278" i="8"/>
  <c r="N1277" i="8"/>
  <c r="M1277" i="8"/>
  <c r="N1276" i="8"/>
  <c r="M1276" i="8"/>
  <c r="N1275" i="8"/>
  <c r="M1275" i="8"/>
  <c r="N1274" i="8"/>
  <c r="M1274" i="8"/>
  <c r="N1273" i="8"/>
  <c r="M1273" i="8"/>
  <c r="N1272" i="8"/>
  <c r="M1272" i="8"/>
  <c r="N1271" i="8"/>
  <c r="M1271" i="8"/>
  <c r="N1270" i="8"/>
  <c r="M1270" i="8"/>
  <c r="N1269" i="8"/>
  <c r="M1269" i="8"/>
  <c r="N1268" i="8"/>
  <c r="M1268" i="8"/>
  <c r="N1267" i="8"/>
  <c r="M1267" i="8"/>
  <c r="N1266" i="8"/>
  <c r="M1266" i="8"/>
  <c r="N1265" i="8"/>
  <c r="M1265" i="8"/>
  <c r="N1264" i="8"/>
  <c r="M1264" i="8"/>
  <c r="N1263" i="8"/>
  <c r="M1263" i="8"/>
  <c r="N1262" i="8"/>
  <c r="M1262" i="8"/>
  <c r="N1261" i="8"/>
  <c r="M1261" i="8"/>
  <c r="N1260" i="8"/>
  <c r="M1260" i="8"/>
  <c r="N1259" i="8"/>
  <c r="M1259" i="8"/>
  <c r="N1258" i="8"/>
  <c r="M1258" i="8"/>
  <c r="N1257" i="8"/>
  <c r="M1257" i="8"/>
  <c r="N1256" i="8"/>
  <c r="M1256" i="8"/>
  <c r="N1255" i="8"/>
  <c r="M1255" i="8"/>
  <c r="N1254" i="8"/>
  <c r="M1254" i="8"/>
  <c r="N1253" i="8"/>
  <c r="M1253" i="8"/>
  <c r="N1252" i="8"/>
  <c r="M1252" i="8"/>
  <c r="N1251" i="8"/>
  <c r="M1251" i="8"/>
  <c r="N1250" i="8"/>
  <c r="M1250" i="8"/>
  <c r="N1249" i="8"/>
  <c r="M1249" i="8"/>
  <c r="N1248" i="8"/>
  <c r="M1248" i="8"/>
  <c r="N1247" i="8"/>
  <c r="M1247" i="8"/>
  <c r="N1246" i="8"/>
  <c r="M1246" i="8"/>
  <c r="N1245" i="8"/>
  <c r="M1245" i="8"/>
  <c r="N1244" i="8"/>
  <c r="M1244" i="8"/>
  <c r="N1243" i="8"/>
  <c r="M1243" i="8"/>
  <c r="N1242" i="8"/>
  <c r="M1242" i="8"/>
  <c r="N1241" i="8"/>
  <c r="M1241" i="8"/>
  <c r="N1240" i="8"/>
  <c r="O1240" i="8" s="1"/>
  <c r="Q1240" i="8" s="1"/>
  <c r="M1240" i="8"/>
  <c r="N1239" i="8"/>
  <c r="M1239" i="8"/>
  <c r="N1238" i="8"/>
  <c r="M1238" i="8"/>
  <c r="N1237" i="8"/>
  <c r="M1237" i="8"/>
  <c r="N1236" i="8"/>
  <c r="M1236" i="8"/>
  <c r="N1235" i="8"/>
  <c r="M1235" i="8"/>
  <c r="N1234" i="8"/>
  <c r="M1234" i="8"/>
  <c r="N1233" i="8"/>
  <c r="M1233" i="8"/>
  <c r="N1232" i="8"/>
  <c r="M1232" i="8"/>
  <c r="N1231" i="8"/>
  <c r="M1231" i="8"/>
  <c r="N1230" i="8"/>
  <c r="M1230" i="8"/>
  <c r="N1229" i="8"/>
  <c r="M1229" i="8"/>
  <c r="N1228" i="8"/>
  <c r="M1228" i="8"/>
  <c r="N1227" i="8"/>
  <c r="M1227" i="8"/>
  <c r="N1226" i="8"/>
  <c r="M1226" i="8"/>
  <c r="N1225" i="8"/>
  <c r="M1225" i="8"/>
  <c r="N1224" i="8"/>
  <c r="M1224" i="8"/>
  <c r="N1223" i="8"/>
  <c r="M1223" i="8"/>
  <c r="N1222" i="8"/>
  <c r="M1222" i="8"/>
  <c r="N1221" i="8"/>
  <c r="M1221" i="8"/>
  <c r="N1220" i="8"/>
  <c r="M1220" i="8"/>
  <c r="N1219" i="8"/>
  <c r="M1219" i="8"/>
  <c r="N1218" i="8"/>
  <c r="M1218" i="8"/>
  <c r="N1217" i="8"/>
  <c r="M1217" i="8"/>
  <c r="N1216" i="8"/>
  <c r="M1216" i="8"/>
  <c r="N1215" i="8"/>
  <c r="M1215" i="8"/>
  <c r="N1214" i="8"/>
  <c r="M1214" i="8"/>
  <c r="N1213" i="8"/>
  <c r="M1213" i="8"/>
  <c r="N1212" i="8"/>
  <c r="M1212" i="8"/>
  <c r="N1211" i="8"/>
  <c r="M1211" i="8"/>
  <c r="N1210" i="8"/>
  <c r="M1210" i="8"/>
  <c r="N1209" i="8"/>
  <c r="M1209" i="8"/>
  <c r="N1208" i="8"/>
  <c r="M1208" i="8"/>
  <c r="N1207" i="8"/>
  <c r="M1207" i="8"/>
  <c r="N1206" i="8"/>
  <c r="M1206" i="8"/>
  <c r="N1205" i="8"/>
  <c r="M1205" i="8"/>
  <c r="N1204" i="8"/>
  <c r="M1204" i="8"/>
  <c r="N1203" i="8"/>
  <c r="M1203" i="8"/>
  <c r="N1202" i="8"/>
  <c r="M1202" i="8"/>
  <c r="N1201" i="8"/>
  <c r="M1201" i="8"/>
  <c r="N1200" i="8"/>
  <c r="M1200" i="8"/>
  <c r="N1199" i="8"/>
  <c r="M1199" i="8"/>
  <c r="N1198" i="8"/>
  <c r="O1198" i="8" s="1"/>
  <c r="Q1198" i="8" s="1"/>
  <c r="M1198" i="8"/>
  <c r="N1197" i="8"/>
  <c r="M1197" i="8"/>
  <c r="N1196" i="8"/>
  <c r="M1196" i="8"/>
  <c r="N1195" i="8"/>
  <c r="M1195" i="8"/>
  <c r="N1194" i="8"/>
  <c r="M1194" i="8"/>
  <c r="N1193" i="8"/>
  <c r="M1193" i="8"/>
  <c r="N1192" i="8"/>
  <c r="M1192" i="8"/>
  <c r="N1191" i="8"/>
  <c r="M1191" i="8"/>
  <c r="N1190" i="8"/>
  <c r="M1190" i="8"/>
  <c r="N1189" i="8"/>
  <c r="M1189" i="8"/>
  <c r="N1188" i="8"/>
  <c r="M1188" i="8"/>
  <c r="N1187" i="8"/>
  <c r="M1187" i="8"/>
  <c r="N1186" i="8"/>
  <c r="M1186" i="8"/>
  <c r="N1185" i="8"/>
  <c r="M1185" i="8"/>
  <c r="N1184" i="8"/>
  <c r="M1184" i="8"/>
  <c r="N1183" i="8"/>
  <c r="M1183" i="8"/>
  <c r="N1182" i="8"/>
  <c r="M1182" i="8"/>
  <c r="N1181" i="8"/>
  <c r="M1181" i="8"/>
  <c r="N1180" i="8"/>
  <c r="M1180" i="8"/>
  <c r="N1179" i="8"/>
  <c r="M1179" i="8"/>
  <c r="N1178" i="8"/>
  <c r="M1178" i="8"/>
  <c r="N1177" i="8"/>
  <c r="M1177" i="8"/>
  <c r="N1176" i="8"/>
  <c r="M1176" i="8"/>
  <c r="N1175" i="8"/>
  <c r="M1175" i="8"/>
  <c r="N1174" i="8"/>
  <c r="M1174" i="8"/>
  <c r="N1173" i="8"/>
  <c r="M1173" i="8"/>
  <c r="N1172" i="8"/>
  <c r="M1172" i="8"/>
  <c r="N1171" i="8"/>
  <c r="M1171" i="8"/>
  <c r="N1170" i="8"/>
  <c r="M1170" i="8"/>
  <c r="N1169" i="8"/>
  <c r="M1169" i="8"/>
  <c r="N1168" i="8"/>
  <c r="O1168" i="8" s="1"/>
  <c r="Q1168" i="8" s="1"/>
  <c r="M1168" i="8"/>
  <c r="N1167" i="8"/>
  <c r="M1167" i="8"/>
  <c r="N1166" i="8"/>
  <c r="M1166" i="8"/>
  <c r="N1165" i="8"/>
  <c r="M1165" i="8"/>
  <c r="N1164" i="8"/>
  <c r="M1164" i="8"/>
  <c r="N1163" i="8"/>
  <c r="M1163" i="8"/>
  <c r="N1162" i="8"/>
  <c r="M1162" i="8"/>
  <c r="N1161" i="8"/>
  <c r="M1161" i="8"/>
  <c r="N1160" i="8"/>
  <c r="M1160" i="8"/>
  <c r="N1159" i="8"/>
  <c r="M1159" i="8"/>
  <c r="N1158" i="8"/>
  <c r="M1158" i="8"/>
  <c r="N1157" i="8"/>
  <c r="M1157" i="8"/>
  <c r="N1156" i="8"/>
  <c r="M1156" i="8"/>
  <c r="N1155" i="8"/>
  <c r="M1155" i="8"/>
  <c r="N1154" i="8"/>
  <c r="M1154" i="8"/>
  <c r="N1153" i="8"/>
  <c r="M1153" i="8"/>
  <c r="N1152" i="8"/>
  <c r="M1152" i="8"/>
  <c r="N1151" i="8"/>
  <c r="M1151" i="8"/>
  <c r="N1150" i="8"/>
  <c r="M1150" i="8"/>
  <c r="N1149" i="8"/>
  <c r="M1149" i="8"/>
  <c r="N1148" i="8"/>
  <c r="M1148" i="8"/>
  <c r="N1147" i="8"/>
  <c r="M1147" i="8"/>
  <c r="N1146" i="8"/>
  <c r="M1146" i="8"/>
  <c r="N1145" i="8"/>
  <c r="M1145" i="8"/>
  <c r="N1144" i="8"/>
  <c r="M1144" i="8"/>
  <c r="N1143" i="8"/>
  <c r="M1143" i="8"/>
  <c r="N1142" i="8"/>
  <c r="M1142" i="8"/>
  <c r="N1141" i="8"/>
  <c r="M1141" i="8"/>
  <c r="N1140" i="8"/>
  <c r="M1140" i="8"/>
  <c r="N1139" i="8"/>
  <c r="M1139" i="8"/>
  <c r="N1138" i="8"/>
  <c r="M1138" i="8"/>
  <c r="N1137" i="8"/>
  <c r="M1137" i="8"/>
  <c r="N1136" i="8"/>
  <c r="M1136" i="8"/>
  <c r="N1135" i="8"/>
  <c r="M1135" i="8"/>
  <c r="N1134" i="8"/>
  <c r="M1134" i="8"/>
  <c r="N1133" i="8"/>
  <c r="M1133" i="8"/>
  <c r="N1132" i="8"/>
  <c r="M1132" i="8"/>
  <c r="N1131" i="8"/>
  <c r="M1131" i="8"/>
  <c r="N1130" i="8"/>
  <c r="M1130" i="8"/>
  <c r="N1129" i="8"/>
  <c r="M1129" i="8"/>
  <c r="N1128" i="8"/>
  <c r="M1128" i="8"/>
  <c r="N1127" i="8"/>
  <c r="M1127" i="8"/>
  <c r="N1126" i="8"/>
  <c r="M1126" i="8"/>
  <c r="N1125" i="8"/>
  <c r="M1125" i="8"/>
  <c r="N1124" i="8"/>
  <c r="M1124" i="8"/>
  <c r="N1123" i="8"/>
  <c r="M1123" i="8"/>
  <c r="N1122" i="8"/>
  <c r="M1122" i="8"/>
  <c r="N1121" i="8"/>
  <c r="M1121" i="8"/>
  <c r="N1120" i="8"/>
  <c r="M1120" i="8"/>
  <c r="N1119" i="8"/>
  <c r="M1119" i="8"/>
  <c r="N1118" i="8"/>
  <c r="M1118" i="8"/>
  <c r="N1117" i="8"/>
  <c r="M1117" i="8"/>
  <c r="N1116" i="8"/>
  <c r="M1116" i="8"/>
  <c r="N1115" i="8"/>
  <c r="M1115" i="8"/>
  <c r="N1114" i="8"/>
  <c r="M1114" i="8"/>
  <c r="N1113" i="8"/>
  <c r="M1113" i="8"/>
  <c r="N1112" i="8"/>
  <c r="M1112" i="8"/>
  <c r="N1111" i="8"/>
  <c r="M1111" i="8"/>
  <c r="N1110" i="8"/>
  <c r="M1110" i="8"/>
  <c r="N1109" i="8"/>
  <c r="M1109" i="8"/>
  <c r="N1108" i="8"/>
  <c r="M1108" i="8"/>
  <c r="N1107" i="8"/>
  <c r="M1107" i="8"/>
  <c r="N1106" i="8"/>
  <c r="M1106" i="8"/>
  <c r="N1105" i="8"/>
  <c r="M1105" i="8"/>
  <c r="N1104" i="8"/>
  <c r="M1104" i="8"/>
  <c r="N1103" i="8"/>
  <c r="M1103" i="8"/>
  <c r="N1102" i="8"/>
  <c r="M1102" i="8"/>
  <c r="N1101" i="8"/>
  <c r="M1101" i="8"/>
  <c r="N1100" i="8"/>
  <c r="M1100" i="8"/>
  <c r="N1099" i="8"/>
  <c r="M1099" i="8"/>
  <c r="N1098" i="8"/>
  <c r="M1098" i="8"/>
  <c r="N1097" i="8"/>
  <c r="M1097" i="8"/>
  <c r="N1096" i="8"/>
  <c r="M1096" i="8"/>
  <c r="N1095" i="8"/>
  <c r="M1095" i="8"/>
  <c r="N1094" i="8"/>
  <c r="M1094" i="8"/>
  <c r="N1093" i="8"/>
  <c r="M1093" i="8"/>
  <c r="N1092" i="8"/>
  <c r="M1092" i="8"/>
  <c r="N1091" i="8"/>
  <c r="M1091" i="8"/>
  <c r="N1090" i="8"/>
  <c r="M1090" i="8"/>
  <c r="N1089" i="8"/>
  <c r="M1089" i="8"/>
  <c r="N1088" i="8"/>
  <c r="M1088" i="8"/>
  <c r="N1087" i="8"/>
  <c r="M1087" i="8"/>
  <c r="N1086" i="8"/>
  <c r="M1086" i="8"/>
  <c r="N1085" i="8"/>
  <c r="M1085" i="8"/>
  <c r="N1084" i="8"/>
  <c r="M1084" i="8"/>
  <c r="N1083" i="8"/>
  <c r="M1083" i="8"/>
  <c r="N1082" i="8"/>
  <c r="M1082" i="8"/>
  <c r="N1081" i="8"/>
  <c r="M1081" i="8"/>
  <c r="N1080" i="8"/>
  <c r="M1080" i="8"/>
  <c r="N1079" i="8"/>
  <c r="M1079" i="8"/>
  <c r="N1078" i="8"/>
  <c r="M1078" i="8"/>
  <c r="N1077" i="8"/>
  <c r="M1077" i="8"/>
  <c r="N1076" i="8"/>
  <c r="M1076" i="8"/>
  <c r="N1075" i="8"/>
  <c r="M1075" i="8"/>
  <c r="N1074" i="8"/>
  <c r="M1074" i="8"/>
  <c r="N1073" i="8"/>
  <c r="M1073" i="8"/>
  <c r="N1072" i="8"/>
  <c r="M1072" i="8"/>
  <c r="N1071" i="8"/>
  <c r="M1071" i="8"/>
  <c r="N1070" i="8"/>
  <c r="M1070" i="8"/>
  <c r="N1069" i="8"/>
  <c r="M1069" i="8"/>
  <c r="N1068" i="8"/>
  <c r="M1068" i="8"/>
  <c r="N1067" i="8"/>
  <c r="M1067" i="8"/>
  <c r="N1066" i="8"/>
  <c r="M1066" i="8"/>
  <c r="N1065" i="8"/>
  <c r="M1065" i="8"/>
  <c r="N1064" i="8"/>
  <c r="M1064" i="8"/>
  <c r="N1063" i="8"/>
  <c r="M1063" i="8"/>
  <c r="N1062" i="8"/>
  <c r="M1062" i="8"/>
  <c r="N1061" i="8"/>
  <c r="M1061" i="8"/>
  <c r="N1060" i="8"/>
  <c r="M1060" i="8"/>
  <c r="N1059" i="8"/>
  <c r="M1059" i="8"/>
  <c r="N1058" i="8"/>
  <c r="M1058" i="8"/>
  <c r="N1057" i="8"/>
  <c r="M1057" i="8"/>
  <c r="N1056" i="8"/>
  <c r="M1056" i="8"/>
  <c r="N1055" i="8"/>
  <c r="M1055" i="8"/>
  <c r="N1054" i="8"/>
  <c r="M1054" i="8"/>
  <c r="N1053" i="8"/>
  <c r="M1053" i="8"/>
  <c r="N1052" i="8"/>
  <c r="M1052" i="8"/>
  <c r="N1051" i="8"/>
  <c r="M1051" i="8"/>
  <c r="N1050" i="8"/>
  <c r="M1050" i="8"/>
  <c r="N1049" i="8"/>
  <c r="M1049" i="8"/>
  <c r="N1048" i="8"/>
  <c r="M1048" i="8"/>
  <c r="N1047" i="8"/>
  <c r="M1047" i="8"/>
  <c r="N1046" i="8"/>
  <c r="M1046" i="8"/>
  <c r="N1045" i="8"/>
  <c r="M1045" i="8"/>
  <c r="N1044" i="8"/>
  <c r="M1044" i="8"/>
  <c r="N1043" i="8"/>
  <c r="M1043" i="8"/>
  <c r="N1042" i="8"/>
  <c r="M1042" i="8"/>
  <c r="N1041" i="8"/>
  <c r="M1041" i="8"/>
  <c r="N1040" i="8"/>
  <c r="M1040" i="8"/>
  <c r="N1039" i="8"/>
  <c r="M1039" i="8"/>
  <c r="N1038" i="8"/>
  <c r="M1038" i="8"/>
  <c r="N1037" i="8"/>
  <c r="M1037" i="8"/>
  <c r="N1036" i="8"/>
  <c r="M1036" i="8"/>
  <c r="N1035" i="8"/>
  <c r="M1035" i="8"/>
  <c r="N1034" i="8"/>
  <c r="M1034" i="8"/>
  <c r="N1033" i="8"/>
  <c r="M1033" i="8"/>
  <c r="N1032" i="8"/>
  <c r="M1032" i="8"/>
  <c r="N1031" i="8"/>
  <c r="M1031" i="8"/>
  <c r="N1030" i="8"/>
  <c r="M1030" i="8"/>
  <c r="N1029" i="8"/>
  <c r="M1029" i="8"/>
  <c r="N1028" i="8"/>
  <c r="M1028" i="8"/>
  <c r="N1027" i="8"/>
  <c r="M1027" i="8"/>
  <c r="N1026" i="8"/>
  <c r="M1026" i="8"/>
  <c r="N1025" i="8"/>
  <c r="M1025" i="8"/>
  <c r="N1024" i="8"/>
  <c r="M1024" i="8"/>
  <c r="N1023" i="8"/>
  <c r="M1023" i="8"/>
  <c r="N1022" i="8"/>
  <c r="M1022" i="8"/>
  <c r="N1021" i="8"/>
  <c r="M1021" i="8"/>
  <c r="N1020" i="8"/>
  <c r="M1020" i="8"/>
  <c r="N1019" i="8"/>
  <c r="M1019" i="8"/>
  <c r="N1018" i="8"/>
  <c r="M1018" i="8"/>
  <c r="N1017" i="8"/>
  <c r="M1017" i="8"/>
  <c r="N1016" i="8"/>
  <c r="M1016" i="8"/>
  <c r="N1015" i="8"/>
  <c r="M1015" i="8"/>
  <c r="N1014" i="8"/>
  <c r="M1014" i="8"/>
  <c r="N1013" i="8"/>
  <c r="M1013" i="8"/>
  <c r="N1012" i="8"/>
  <c r="M1012" i="8"/>
  <c r="N1011" i="8"/>
  <c r="M1011" i="8"/>
  <c r="N1010" i="8"/>
  <c r="M1010" i="8"/>
  <c r="N1009" i="8"/>
  <c r="M1009" i="8"/>
  <c r="N1008" i="8"/>
  <c r="M1008" i="8"/>
  <c r="N1007" i="8"/>
  <c r="M1007" i="8"/>
  <c r="N1006" i="8"/>
  <c r="M1006" i="8"/>
  <c r="N1005" i="8"/>
  <c r="M1005" i="8"/>
  <c r="N1004" i="8"/>
  <c r="M1004" i="8"/>
  <c r="N1003" i="8"/>
  <c r="M1003" i="8"/>
  <c r="N1002" i="8"/>
  <c r="M1002" i="8"/>
  <c r="N1001" i="8"/>
  <c r="M1001" i="8"/>
  <c r="N1000" i="8"/>
  <c r="M1000" i="8"/>
  <c r="N999" i="8"/>
  <c r="M999" i="8"/>
  <c r="N998" i="8"/>
  <c r="M998" i="8"/>
  <c r="N997" i="8"/>
  <c r="M997" i="8"/>
  <c r="N996" i="8"/>
  <c r="M996" i="8"/>
  <c r="N995" i="8"/>
  <c r="M995" i="8"/>
  <c r="N994" i="8"/>
  <c r="M994" i="8"/>
  <c r="N993" i="8"/>
  <c r="M993" i="8"/>
  <c r="N992" i="8"/>
  <c r="M992" i="8"/>
  <c r="N991" i="8"/>
  <c r="M991" i="8"/>
  <c r="N990" i="8"/>
  <c r="M990" i="8"/>
  <c r="N989" i="8"/>
  <c r="M989" i="8"/>
  <c r="N988" i="8"/>
  <c r="M988" i="8"/>
  <c r="N987" i="8"/>
  <c r="M987" i="8"/>
  <c r="N986" i="8"/>
  <c r="M986" i="8"/>
  <c r="N985" i="8"/>
  <c r="M985" i="8"/>
  <c r="N984" i="8"/>
  <c r="M984" i="8"/>
  <c r="N983" i="8"/>
  <c r="M983" i="8"/>
  <c r="N982" i="8"/>
  <c r="M982" i="8"/>
  <c r="N981" i="8"/>
  <c r="M981" i="8"/>
  <c r="N980" i="8"/>
  <c r="M980" i="8"/>
  <c r="N979" i="8"/>
  <c r="M979" i="8"/>
  <c r="N978" i="8"/>
  <c r="M978" i="8"/>
  <c r="N977" i="8"/>
  <c r="M977" i="8"/>
  <c r="N976" i="8"/>
  <c r="M976" i="8"/>
  <c r="N975" i="8"/>
  <c r="M975" i="8"/>
  <c r="N974" i="8"/>
  <c r="M974" i="8"/>
  <c r="N973" i="8"/>
  <c r="M973" i="8"/>
  <c r="N972" i="8"/>
  <c r="M972" i="8"/>
  <c r="N971" i="8"/>
  <c r="M971" i="8"/>
  <c r="N970" i="8"/>
  <c r="M970" i="8"/>
  <c r="N969" i="8"/>
  <c r="M969" i="8"/>
  <c r="N968" i="8"/>
  <c r="M968" i="8"/>
  <c r="N967" i="8"/>
  <c r="M967" i="8"/>
  <c r="N966" i="8"/>
  <c r="M966" i="8"/>
  <c r="N965" i="8"/>
  <c r="M965" i="8"/>
  <c r="N964" i="8"/>
  <c r="M964" i="8"/>
  <c r="N963" i="8"/>
  <c r="M963" i="8"/>
  <c r="N962" i="8"/>
  <c r="M962" i="8"/>
  <c r="N961" i="8"/>
  <c r="M961" i="8"/>
  <c r="N960" i="8"/>
  <c r="M960" i="8"/>
  <c r="N959" i="8"/>
  <c r="M959" i="8"/>
  <c r="N958" i="8"/>
  <c r="M958" i="8"/>
  <c r="N957" i="8"/>
  <c r="M957" i="8"/>
  <c r="N956" i="8"/>
  <c r="M956" i="8"/>
  <c r="N955" i="8"/>
  <c r="M955" i="8"/>
  <c r="N954" i="8"/>
  <c r="M954" i="8"/>
  <c r="N953" i="8"/>
  <c r="M953" i="8"/>
  <c r="N952" i="8"/>
  <c r="M952" i="8"/>
  <c r="N951" i="8"/>
  <c r="M951" i="8"/>
  <c r="N950" i="8"/>
  <c r="M950" i="8"/>
  <c r="N949" i="8"/>
  <c r="M949" i="8"/>
  <c r="N948" i="8"/>
  <c r="M948" i="8"/>
  <c r="N947" i="8"/>
  <c r="M947" i="8"/>
  <c r="N946" i="8"/>
  <c r="M946" i="8"/>
  <c r="N945" i="8"/>
  <c r="M945" i="8"/>
  <c r="N944" i="8"/>
  <c r="M944" i="8"/>
  <c r="N943" i="8"/>
  <c r="M943" i="8"/>
  <c r="N942" i="8"/>
  <c r="M942" i="8"/>
  <c r="N941" i="8"/>
  <c r="M941" i="8"/>
  <c r="N940" i="8"/>
  <c r="M940" i="8"/>
  <c r="N939" i="8"/>
  <c r="M939" i="8"/>
  <c r="N938" i="8"/>
  <c r="M938" i="8"/>
  <c r="N937" i="8"/>
  <c r="M937" i="8"/>
  <c r="N936" i="8"/>
  <c r="M936" i="8"/>
  <c r="N935" i="8"/>
  <c r="M935" i="8"/>
  <c r="N934" i="8"/>
  <c r="M934" i="8"/>
  <c r="N933" i="8"/>
  <c r="M933" i="8"/>
  <c r="N932" i="8"/>
  <c r="M932" i="8"/>
  <c r="N931" i="8"/>
  <c r="M931" i="8"/>
  <c r="N930" i="8"/>
  <c r="M930" i="8"/>
  <c r="N929" i="8"/>
  <c r="M929" i="8"/>
  <c r="N928" i="8"/>
  <c r="M928" i="8"/>
  <c r="N927" i="8"/>
  <c r="M927" i="8"/>
  <c r="N926" i="8"/>
  <c r="M926" i="8"/>
  <c r="N925" i="8"/>
  <c r="M925" i="8"/>
  <c r="N924" i="8"/>
  <c r="M924" i="8"/>
  <c r="N923" i="8"/>
  <c r="M923" i="8"/>
  <c r="N922" i="8"/>
  <c r="M922" i="8"/>
  <c r="N921" i="8"/>
  <c r="M921" i="8"/>
  <c r="N920" i="8"/>
  <c r="M920" i="8"/>
  <c r="N919" i="8"/>
  <c r="M919" i="8"/>
  <c r="N918" i="8"/>
  <c r="M918" i="8"/>
  <c r="N917" i="8"/>
  <c r="M917" i="8"/>
  <c r="N916" i="8"/>
  <c r="M916" i="8"/>
  <c r="N915" i="8"/>
  <c r="M915" i="8"/>
  <c r="N914" i="8"/>
  <c r="M914" i="8"/>
  <c r="N913" i="8"/>
  <c r="M913" i="8"/>
  <c r="N912" i="8"/>
  <c r="M912" i="8"/>
  <c r="N911" i="8"/>
  <c r="M911" i="8"/>
  <c r="N910" i="8"/>
  <c r="M910" i="8"/>
  <c r="N909" i="8"/>
  <c r="M909" i="8"/>
  <c r="N908" i="8"/>
  <c r="M908" i="8"/>
  <c r="N907" i="8"/>
  <c r="M907" i="8"/>
  <c r="N906" i="8"/>
  <c r="M906" i="8"/>
  <c r="N905" i="8"/>
  <c r="M905" i="8"/>
  <c r="N904" i="8"/>
  <c r="M904" i="8"/>
  <c r="N903" i="8"/>
  <c r="M903" i="8"/>
  <c r="N902" i="8"/>
  <c r="M902" i="8"/>
  <c r="N901" i="8"/>
  <c r="M901" i="8"/>
  <c r="N900" i="8"/>
  <c r="M900" i="8"/>
  <c r="N899" i="8"/>
  <c r="M899" i="8"/>
  <c r="N898" i="8"/>
  <c r="M898" i="8"/>
  <c r="N897" i="8"/>
  <c r="M897" i="8"/>
  <c r="N896" i="8"/>
  <c r="M896" i="8"/>
  <c r="N895" i="8"/>
  <c r="M895" i="8"/>
  <c r="N894" i="8"/>
  <c r="M894" i="8"/>
  <c r="N893" i="8"/>
  <c r="M893" i="8"/>
  <c r="N892" i="8"/>
  <c r="M892" i="8"/>
  <c r="N891" i="8"/>
  <c r="M891" i="8"/>
  <c r="N890" i="8"/>
  <c r="M890" i="8"/>
  <c r="N889" i="8"/>
  <c r="M889" i="8"/>
  <c r="N888" i="8"/>
  <c r="M888" i="8"/>
  <c r="N887" i="8"/>
  <c r="M887" i="8"/>
  <c r="N886" i="8"/>
  <c r="M886" i="8"/>
  <c r="N885" i="8"/>
  <c r="M885" i="8"/>
  <c r="N884" i="8"/>
  <c r="M884" i="8"/>
  <c r="N883" i="8"/>
  <c r="M883" i="8"/>
  <c r="N882" i="8"/>
  <c r="M882" i="8"/>
  <c r="N881" i="8"/>
  <c r="M881" i="8"/>
  <c r="N880" i="8"/>
  <c r="M880" i="8"/>
  <c r="N879" i="8"/>
  <c r="M879" i="8"/>
  <c r="N878" i="8"/>
  <c r="M878" i="8"/>
  <c r="N877" i="8"/>
  <c r="M877" i="8"/>
  <c r="N876" i="8"/>
  <c r="M876" i="8"/>
  <c r="N875" i="8"/>
  <c r="M875" i="8"/>
  <c r="N874" i="8"/>
  <c r="M874" i="8"/>
  <c r="N873" i="8"/>
  <c r="M873" i="8"/>
  <c r="N872" i="8"/>
  <c r="M872" i="8"/>
  <c r="N871" i="8"/>
  <c r="M871" i="8"/>
  <c r="N870" i="8"/>
  <c r="M870" i="8"/>
  <c r="N869" i="8"/>
  <c r="M869" i="8"/>
  <c r="N868" i="8"/>
  <c r="M868" i="8"/>
  <c r="N867" i="8"/>
  <c r="M867" i="8"/>
  <c r="N866" i="8"/>
  <c r="M866" i="8"/>
  <c r="N865" i="8"/>
  <c r="M865" i="8"/>
  <c r="N864" i="8"/>
  <c r="M864" i="8"/>
  <c r="N863" i="8"/>
  <c r="M863" i="8"/>
  <c r="N862" i="8"/>
  <c r="M862" i="8"/>
  <c r="N861" i="8"/>
  <c r="M861" i="8"/>
  <c r="N860" i="8"/>
  <c r="M860" i="8"/>
  <c r="N859" i="8"/>
  <c r="M859" i="8"/>
  <c r="N858" i="8"/>
  <c r="M858" i="8"/>
  <c r="N857" i="8"/>
  <c r="M857" i="8"/>
  <c r="N856" i="8"/>
  <c r="M856" i="8"/>
  <c r="N855" i="8"/>
  <c r="M855" i="8"/>
  <c r="N854" i="8"/>
  <c r="M854" i="8"/>
  <c r="N853" i="8"/>
  <c r="M853" i="8"/>
  <c r="N852" i="8"/>
  <c r="M852" i="8"/>
  <c r="N851" i="8"/>
  <c r="M851" i="8"/>
  <c r="N850" i="8"/>
  <c r="M850" i="8"/>
  <c r="N849" i="8"/>
  <c r="M849" i="8"/>
  <c r="N848" i="8"/>
  <c r="M848" i="8"/>
  <c r="N847" i="8"/>
  <c r="M847" i="8"/>
  <c r="N846" i="8"/>
  <c r="M846" i="8"/>
  <c r="N845" i="8"/>
  <c r="M845" i="8"/>
  <c r="N844" i="8"/>
  <c r="M844" i="8"/>
  <c r="N843" i="8"/>
  <c r="M843" i="8"/>
  <c r="N842" i="8"/>
  <c r="M842" i="8"/>
  <c r="N841" i="8"/>
  <c r="M841" i="8"/>
  <c r="N840" i="8"/>
  <c r="M840" i="8"/>
  <c r="N839" i="8"/>
  <c r="M839" i="8"/>
  <c r="N838" i="8"/>
  <c r="M838" i="8"/>
  <c r="N837" i="8"/>
  <c r="M837" i="8"/>
  <c r="N836" i="8"/>
  <c r="M836" i="8"/>
  <c r="N835" i="8"/>
  <c r="M835" i="8"/>
  <c r="N834" i="8"/>
  <c r="M834" i="8"/>
  <c r="N833" i="8"/>
  <c r="M833" i="8"/>
  <c r="N832" i="8"/>
  <c r="M832" i="8"/>
  <c r="N831" i="8"/>
  <c r="M831" i="8"/>
  <c r="N830" i="8"/>
  <c r="M830" i="8"/>
  <c r="N829" i="8"/>
  <c r="M829" i="8"/>
  <c r="N828" i="8"/>
  <c r="M828" i="8"/>
  <c r="N827" i="8"/>
  <c r="M827" i="8"/>
  <c r="N826" i="8"/>
  <c r="M826" i="8"/>
  <c r="N825" i="8"/>
  <c r="M825" i="8"/>
  <c r="N824" i="8"/>
  <c r="M824" i="8"/>
  <c r="N823" i="8"/>
  <c r="M823" i="8"/>
  <c r="N822" i="8"/>
  <c r="M822" i="8"/>
  <c r="N821" i="8"/>
  <c r="M821" i="8"/>
  <c r="N820" i="8"/>
  <c r="M820" i="8"/>
  <c r="N819" i="8"/>
  <c r="M819" i="8"/>
  <c r="N818" i="8"/>
  <c r="M818" i="8"/>
  <c r="N817" i="8"/>
  <c r="M817" i="8"/>
  <c r="N816" i="8"/>
  <c r="M816" i="8"/>
  <c r="N815" i="8"/>
  <c r="M815" i="8"/>
  <c r="N814" i="8"/>
  <c r="M814" i="8"/>
  <c r="N813" i="8"/>
  <c r="M813" i="8"/>
  <c r="N812" i="8"/>
  <c r="M812" i="8"/>
  <c r="N811" i="8"/>
  <c r="M811" i="8"/>
  <c r="N810" i="8"/>
  <c r="M810" i="8"/>
  <c r="N809" i="8"/>
  <c r="M809" i="8"/>
  <c r="N808" i="8"/>
  <c r="M808" i="8"/>
  <c r="N807" i="8"/>
  <c r="M807" i="8"/>
  <c r="N806" i="8"/>
  <c r="M806" i="8"/>
  <c r="N805" i="8"/>
  <c r="M805" i="8"/>
  <c r="N804" i="8"/>
  <c r="M804" i="8"/>
  <c r="N803" i="8"/>
  <c r="M803" i="8"/>
  <c r="N802" i="8"/>
  <c r="M802" i="8"/>
  <c r="N801" i="8"/>
  <c r="M801" i="8"/>
  <c r="N800" i="8"/>
  <c r="M800" i="8"/>
  <c r="N799" i="8"/>
  <c r="M799" i="8"/>
  <c r="N798" i="8"/>
  <c r="M798" i="8"/>
  <c r="N797" i="8"/>
  <c r="M797" i="8"/>
  <c r="N796" i="8"/>
  <c r="M796" i="8"/>
  <c r="N795" i="8"/>
  <c r="M795" i="8"/>
  <c r="N794" i="8"/>
  <c r="M794" i="8"/>
  <c r="N793" i="8"/>
  <c r="M793" i="8"/>
  <c r="N792" i="8"/>
  <c r="M792" i="8"/>
  <c r="N791" i="8"/>
  <c r="M791" i="8"/>
  <c r="N790" i="8"/>
  <c r="M790" i="8"/>
  <c r="N789" i="8"/>
  <c r="M789" i="8"/>
  <c r="N788" i="8"/>
  <c r="M788" i="8"/>
  <c r="N787" i="8"/>
  <c r="M787" i="8"/>
  <c r="N786" i="8"/>
  <c r="M786" i="8"/>
  <c r="N785" i="8"/>
  <c r="M785" i="8"/>
  <c r="N784" i="8"/>
  <c r="M784" i="8"/>
  <c r="N783" i="8"/>
  <c r="M783" i="8"/>
  <c r="N782" i="8"/>
  <c r="M782" i="8"/>
  <c r="N781" i="8"/>
  <c r="M781" i="8"/>
  <c r="N780" i="8"/>
  <c r="M780" i="8"/>
  <c r="N779" i="8"/>
  <c r="M779" i="8"/>
  <c r="N778" i="8"/>
  <c r="M778" i="8"/>
  <c r="N777" i="8"/>
  <c r="M777" i="8"/>
  <c r="N776" i="8"/>
  <c r="M776" i="8"/>
  <c r="N775" i="8"/>
  <c r="M775" i="8"/>
  <c r="N774" i="8"/>
  <c r="M774" i="8"/>
  <c r="N773" i="8"/>
  <c r="M773" i="8"/>
  <c r="N772" i="8"/>
  <c r="M772" i="8"/>
  <c r="N771" i="8"/>
  <c r="M771" i="8"/>
  <c r="N770" i="8"/>
  <c r="M770" i="8"/>
  <c r="N769" i="8"/>
  <c r="M769" i="8"/>
  <c r="N768" i="8"/>
  <c r="M768" i="8"/>
  <c r="N767" i="8"/>
  <c r="M767" i="8"/>
  <c r="N766" i="8"/>
  <c r="M766" i="8"/>
  <c r="N765" i="8"/>
  <c r="M765" i="8"/>
  <c r="N764" i="8"/>
  <c r="M764" i="8"/>
  <c r="N763" i="8"/>
  <c r="M763" i="8"/>
  <c r="N762" i="8"/>
  <c r="M762" i="8"/>
  <c r="N761" i="8"/>
  <c r="M761" i="8"/>
  <c r="N760" i="8"/>
  <c r="M760" i="8"/>
  <c r="N759" i="8"/>
  <c r="M759" i="8"/>
  <c r="N758" i="8"/>
  <c r="M758" i="8"/>
  <c r="N757" i="8"/>
  <c r="M757" i="8"/>
  <c r="N756" i="8"/>
  <c r="M756" i="8"/>
  <c r="N755" i="8"/>
  <c r="M755" i="8"/>
  <c r="N754" i="8"/>
  <c r="M754" i="8"/>
  <c r="N753" i="8"/>
  <c r="M753" i="8"/>
  <c r="N752" i="8"/>
  <c r="M752" i="8"/>
  <c r="N751" i="8"/>
  <c r="M751" i="8"/>
  <c r="N750" i="8"/>
  <c r="M750" i="8"/>
  <c r="N749" i="8"/>
  <c r="M749" i="8"/>
  <c r="N748" i="8"/>
  <c r="M748" i="8"/>
  <c r="N747" i="8"/>
  <c r="M747" i="8"/>
  <c r="N746" i="8"/>
  <c r="M746" i="8"/>
  <c r="N745" i="8"/>
  <c r="M745" i="8"/>
  <c r="N744" i="8"/>
  <c r="M744" i="8"/>
  <c r="N743" i="8"/>
  <c r="M743" i="8"/>
  <c r="N742" i="8"/>
  <c r="M742" i="8"/>
  <c r="N741" i="8"/>
  <c r="M741" i="8"/>
  <c r="N740" i="8"/>
  <c r="M740" i="8"/>
  <c r="N739" i="8"/>
  <c r="M739" i="8"/>
  <c r="N738" i="8"/>
  <c r="M738" i="8"/>
  <c r="N737" i="8"/>
  <c r="M737" i="8"/>
  <c r="N736" i="8"/>
  <c r="O736" i="8" s="1"/>
  <c r="Q736" i="8" s="1"/>
  <c r="M736" i="8"/>
  <c r="N735" i="8"/>
  <c r="M735" i="8"/>
  <c r="N734" i="8"/>
  <c r="M734" i="8"/>
  <c r="N733" i="8"/>
  <c r="M733" i="8"/>
  <c r="N732" i="8"/>
  <c r="M732" i="8"/>
  <c r="N731" i="8"/>
  <c r="M731" i="8"/>
  <c r="N730" i="8"/>
  <c r="M730" i="8"/>
  <c r="N729" i="8"/>
  <c r="M729" i="8"/>
  <c r="N728" i="8"/>
  <c r="M728" i="8"/>
  <c r="N727" i="8"/>
  <c r="M727" i="8"/>
  <c r="N726" i="8"/>
  <c r="M726" i="8"/>
  <c r="N725" i="8"/>
  <c r="M725" i="8"/>
  <c r="N724" i="8"/>
  <c r="M724" i="8"/>
  <c r="N723" i="8"/>
  <c r="M723" i="8"/>
  <c r="N722" i="8"/>
  <c r="M722" i="8"/>
  <c r="N721" i="8"/>
  <c r="M721" i="8"/>
  <c r="N720" i="8"/>
  <c r="M720" i="8"/>
  <c r="N719" i="8"/>
  <c r="M719" i="8"/>
  <c r="N718" i="8"/>
  <c r="M718" i="8"/>
  <c r="N717" i="8"/>
  <c r="M717" i="8"/>
  <c r="N716" i="8"/>
  <c r="M716" i="8"/>
  <c r="N715" i="8"/>
  <c r="M715" i="8"/>
  <c r="N714" i="8"/>
  <c r="M714" i="8"/>
  <c r="N713" i="8"/>
  <c r="M713" i="8"/>
  <c r="N712" i="8"/>
  <c r="M712" i="8"/>
  <c r="N711" i="8"/>
  <c r="M711" i="8"/>
  <c r="N710" i="8"/>
  <c r="M710" i="8"/>
  <c r="N709" i="8"/>
  <c r="M709" i="8"/>
  <c r="N708" i="8"/>
  <c r="M708" i="8"/>
  <c r="N707" i="8"/>
  <c r="M707" i="8"/>
  <c r="N706" i="8"/>
  <c r="M706" i="8"/>
  <c r="N705" i="8"/>
  <c r="M705" i="8"/>
  <c r="N704" i="8"/>
  <c r="M704" i="8"/>
  <c r="N703" i="8"/>
  <c r="M703" i="8"/>
  <c r="N702" i="8"/>
  <c r="M702" i="8"/>
  <c r="N701" i="8"/>
  <c r="M701" i="8"/>
  <c r="N700" i="8"/>
  <c r="M700" i="8"/>
  <c r="N699" i="8"/>
  <c r="M699" i="8"/>
  <c r="N698" i="8"/>
  <c r="M698" i="8"/>
  <c r="N697" i="8"/>
  <c r="M697" i="8"/>
  <c r="N696" i="8"/>
  <c r="M696" i="8"/>
  <c r="N695" i="8"/>
  <c r="M695" i="8"/>
  <c r="N694" i="8"/>
  <c r="M694" i="8"/>
  <c r="N693" i="8"/>
  <c r="M693" i="8"/>
  <c r="N692" i="8"/>
  <c r="M692" i="8"/>
  <c r="N691" i="8"/>
  <c r="M691" i="8"/>
  <c r="N690" i="8"/>
  <c r="M690" i="8"/>
  <c r="N689" i="8"/>
  <c r="M689" i="8"/>
  <c r="N688" i="8"/>
  <c r="M688" i="8"/>
  <c r="N687" i="8"/>
  <c r="M687" i="8"/>
  <c r="N686" i="8"/>
  <c r="M686" i="8"/>
  <c r="N685" i="8"/>
  <c r="M685" i="8"/>
  <c r="N684" i="8"/>
  <c r="M684" i="8"/>
  <c r="N683" i="8"/>
  <c r="M683" i="8"/>
  <c r="N682" i="8"/>
  <c r="M682" i="8"/>
  <c r="N681" i="8"/>
  <c r="M681" i="8"/>
  <c r="N680" i="8"/>
  <c r="M680" i="8"/>
  <c r="N679" i="8"/>
  <c r="M679" i="8"/>
  <c r="N678" i="8"/>
  <c r="M678" i="8"/>
  <c r="N677" i="8"/>
  <c r="M677" i="8"/>
  <c r="N676" i="8"/>
  <c r="M676" i="8"/>
  <c r="N675" i="8"/>
  <c r="M675" i="8"/>
  <c r="N674" i="8"/>
  <c r="M674" i="8"/>
  <c r="N673" i="8"/>
  <c r="M673" i="8"/>
  <c r="N672" i="8"/>
  <c r="M672" i="8"/>
  <c r="N671" i="8"/>
  <c r="M671" i="8"/>
  <c r="N670" i="8"/>
  <c r="M670" i="8"/>
  <c r="N669" i="8"/>
  <c r="M669" i="8"/>
  <c r="N668" i="8"/>
  <c r="M668" i="8"/>
  <c r="N667" i="8"/>
  <c r="M667" i="8"/>
  <c r="N666" i="8"/>
  <c r="M666" i="8"/>
  <c r="N665" i="8"/>
  <c r="M665" i="8"/>
  <c r="N664" i="8"/>
  <c r="M664" i="8"/>
  <c r="N663" i="8"/>
  <c r="M663" i="8"/>
  <c r="N662" i="8"/>
  <c r="M662" i="8"/>
  <c r="N661" i="8"/>
  <c r="M661" i="8"/>
  <c r="N660" i="8"/>
  <c r="M660" i="8"/>
  <c r="N659" i="8"/>
  <c r="M659" i="8"/>
  <c r="N658" i="8"/>
  <c r="M658" i="8"/>
  <c r="N657" i="8"/>
  <c r="M657" i="8"/>
  <c r="N656" i="8"/>
  <c r="M656" i="8"/>
  <c r="N655" i="8"/>
  <c r="M655" i="8"/>
  <c r="N654" i="8"/>
  <c r="M654" i="8"/>
  <c r="N653" i="8"/>
  <c r="M653" i="8"/>
  <c r="N652" i="8"/>
  <c r="M652" i="8"/>
  <c r="N651" i="8"/>
  <c r="M651" i="8"/>
  <c r="N650" i="8"/>
  <c r="M650" i="8"/>
  <c r="N649" i="8"/>
  <c r="M649" i="8"/>
  <c r="N648" i="8"/>
  <c r="M648" i="8"/>
  <c r="N647" i="8"/>
  <c r="M647" i="8"/>
  <c r="N646" i="8"/>
  <c r="M646" i="8"/>
  <c r="N645" i="8"/>
  <c r="M645" i="8"/>
  <c r="N644" i="8"/>
  <c r="M644" i="8"/>
  <c r="N643" i="8"/>
  <c r="M643" i="8"/>
  <c r="N642" i="8"/>
  <c r="M642" i="8"/>
  <c r="N641" i="8"/>
  <c r="M641" i="8"/>
  <c r="N640" i="8"/>
  <c r="M640" i="8"/>
  <c r="N639" i="8"/>
  <c r="M639" i="8"/>
  <c r="N638" i="8"/>
  <c r="M638" i="8"/>
  <c r="N637" i="8"/>
  <c r="M637" i="8"/>
  <c r="N636" i="8"/>
  <c r="M636" i="8"/>
  <c r="N635" i="8"/>
  <c r="M635" i="8"/>
  <c r="N634" i="8"/>
  <c r="M634" i="8"/>
  <c r="N633" i="8"/>
  <c r="M633" i="8"/>
  <c r="N632" i="8"/>
  <c r="M632" i="8"/>
  <c r="N631" i="8"/>
  <c r="M631" i="8"/>
  <c r="N630" i="8"/>
  <c r="M630" i="8"/>
  <c r="N629" i="8"/>
  <c r="M629" i="8"/>
  <c r="N628" i="8"/>
  <c r="M628" i="8"/>
  <c r="N627" i="8"/>
  <c r="M627" i="8"/>
  <c r="N626" i="8"/>
  <c r="M626" i="8"/>
  <c r="N625" i="8"/>
  <c r="M625" i="8"/>
  <c r="N624" i="8"/>
  <c r="M624" i="8"/>
  <c r="N623" i="8"/>
  <c r="M623" i="8"/>
  <c r="N622" i="8"/>
  <c r="M622" i="8"/>
  <c r="N621" i="8"/>
  <c r="M621" i="8"/>
  <c r="N620" i="8"/>
  <c r="M620" i="8"/>
  <c r="N619" i="8"/>
  <c r="M619" i="8"/>
  <c r="N618" i="8"/>
  <c r="M618" i="8"/>
  <c r="N617" i="8"/>
  <c r="M617" i="8"/>
  <c r="N616" i="8"/>
  <c r="M616" i="8"/>
  <c r="N615" i="8"/>
  <c r="M615" i="8"/>
  <c r="N614" i="8"/>
  <c r="M614" i="8"/>
  <c r="N613" i="8"/>
  <c r="M613" i="8"/>
  <c r="N612" i="8"/>
  <c r="M612" i="8"/>
  <c r="N611" i="8"/>
  <c r="M611" i="8"/>
  <c r="N610" i="8"/>
  <c r="M610" i="8"/>
  <c r="N609" i="8"/>
  <c r="M609" i="8"/>
  <c r="N608" i="8"/>
  <c r="M608" i="8"/>
  <c r="N607" i="8"/>
  <c r="M607" i="8"/>
  <c r="N606" i="8"/>
  <c r="M606" i="8"/>
  <c r="N605" i="8"/>
  <c r="M605" i="8"/>
  <c r="N604" i="8"/>
  <c r="M604" i="8"/>
  <c r="N603" i="8"/>
  <c r="M603" i="8"/>
  <c r="N602" i="8"/>
  <c r="M602" i="8"/>
  <c r="N601" i="8"/>
  <c r="M601" i="8"/>
  <c r="N600" i="8"/>
  <c r="M600" i="8"/>
  <c r="N599" i="8"/>
  <c r="M599" i="8"/>
  <c r="N598" i="8"/>
  <c r="M598" i="8"/>
  <c r="N597" i="8"/>
  <c r="M597" i="8"/>
  <c r="N596" i="8"/>
  <c r="M596" i="8"/>
  <c r="N595" i="8"/>
  <c r="M595" i="8"/>
  <c r="N594" i="8"/>
  <c r="M594" i="8"/>
  <c r="N593" i="8"/>
  <c r="M593" i="8"/>
  <c r="N592" i="8"/>
  <c r="M592" i="8"/>
  <c r="N591" i="8"/>
  <c r="M591" i="8"/>
  <c r="N590" i="8"/>
  <c r="M590" i="8"/>
  <c r="N589" i="8"/>
  <c r="M589" i="8"/>
  <c r="N588" i="8"/>
  <c r="M588" i="8"/>
  <c r="N587" i="8"/>
  <c r="M587" i="8"/>
  <c r="N586" i="8"/>
  <c r="M586" i="8"/>
  <c r="N585" i="8"/>
  <c r="M585" i="8"/>
  <c r="N584" i="8"/>
  <c r="M584" i="8"/>
  <c r="N583" i="8"/>
  <c r="M583" i="8"/>
  <c r="N582" i="8"/>
  <c r="M582" i="8"/>
  <c r="N581" i="8"/>
  <c r="M581" i="8"/>
  <c r="N580" i="8"/>
  <c r="M580" i="8"/>
  <c r="N579" i="8"/>
  <c r="M579" i="8"/>
  <c r="N578" i="8"/>
  <c r="M578" i="8"/>
  <c r="N577" i="8"/>
  <c r="M577" i="8"/>
  <c r="N576" i="8"/>
  <c r="M576" i="8"/>
  <c r="N575" i="8"/>
  <c r="M575" i="8"/>
  <c r="N574" i="8"/>
  <c r="M574" i="8"/>
  <c r="N573" i="8"/>
  <c r="M573" i="8"/>
  <c r="N572" i="8"/>
  <c r="M572" i="8"/>
  <c r="N571" i="8"/>
  <c r="M571" i="8"/>
  <c r="N570" i="8"/>
  <c r="M570" i="8"/>
  <c r="N569" i="8"/>
  <c r="M569" i="8"/>
  <c r="N568" i="8"/>
  <c r="M568" i="8"/>
  <c r="N567" i="8"/>
  <c r="M567" i="8"/>
  <c r="N566" i="8"/>
  <c r="M566" i="8"/>
  <c r="N565" i="8"/>
  <c r="M565" i="8"/>
  <c r="N564" i="8"/>
  <c r="M564" i="8"/>
  <c r="N563" i="8"/>
  <c r="M563" i="8"/>
  <c r="N562" i="8"/>
  <c r="M562" i="8"/>
  <c r="N561" i="8"/>
  <c r="M561" i="8"/>
  <c r="N560" i="8"/>
  <c r="M560" i="8"/>
  <c r="N559" i="8"/>
  <c r="M559" i="8"/>
  <c r="N558" i="8"/>
  <c r="M558" i="8"/>
  <c r="N557" i="8"/>
  <c r="M557" i="8"/>
  <c r="N556" i="8"/>
  <c r="M556" i="8"/>
  <c r="N555" i="8"/>
  <c r="M555" i="8"/>
  <c r="N554" i="8"/>
  <c r="M554" i="8"/>
  <c r="N553" i="8"/>
  <c r="M553" i="8"/>
  <c r="N552" i="8"/>
  <c r="M552" i="8"/>
  <c r="N551" i="8"/>
  <c r="M551" i="8"/>
  <c r="N550" i="8"/>
  <c r="M550" i="8"/>
  <c r="N549" i="8"/>
  <c r="M549" i="8"/>
  <c r="N548" i="8"/>
  <c r="M548" i="8"/>
  <c r="N547" i="8"/>
  <c r="M547" i="8"/>
  <c r="N546" i="8"/>
  <c r="M546" i="8"/>
  <c r="N545" i="8"/>
  <c r="M545" i="8"/>
  <c r="N544" i="8"/>
  <c r="M544" i="8"/>
  <c r="N543" i="8"/>
  <c r="M543" i="8"/>
  <c r="N542" i="8"/>
  <c r="M542" i="8"/>
  <c r="N541" i="8"/>
  <c r="M541" i="8"/>
  <c r="N540" i="8"/>
  <c r="M540" i="8"/>
  <c r="N539" i="8"/>
  <c r="M539" i="8"/>
  <c r="N538" i="8"/>
  <c r="M538" i="8"/>
  <c r="N537" i="8"/>
  <c r="M537" i="8"/>
  <c r="N536" i="8"/>
  <c r="M536" i="8"/>
  <c r="N535" i="8"/>
  <c r="M535" i="8"/>
  <c r="N534" i="8"/>
  <c r="M534" i="8"/>
  <c r="N533" i="8"/>
  <c r="M533" i="8"/>
  <c r="N532" i="8"/>
  <c r="M532" i="8"/>
  <c r="N531" i="8"/>
  <c r="M531" i="8"/>
  <c r="N530" i="8"/>
  <c r="M530" i="8"/>
  <c r="N529" i="8"/>
  <c r="M529" i="8"/>
  <c r="N528" i="8"/>
  <c r="M528" i="8"/>
  <c r="N527" i="8"/>
  <c r="M527" i="8"/>
  <c r="N526" i="8"/>
  <c r="M526" i="8"/>
  <c r="N525" i="8"/>
  <c r="M525" i="8"/>
  <c r="N524" i="8"/>
  <c r="M524" i="8"/>
  <c r="N523" i="8"/>
  <c r="M523" i="8"/>
  <c r="N522" i="8"/>
  <c r="M522" i="8"/>
  <c r="N521" i="8"/>
  <c r="M521" i="8"/>
  <c r="N520" i="8"/>
  <c r="M520" i="8"/>
  <c r="N519" i="8"/>
  <c r="M519" i="8"/>
  <c r="N518" i="8"/>
  <c r="M518" i="8"/>
  <c r="N517" i="8"/>
  <c r="M517" i="8"/>
  <c r="N516" i="8"/>
  <c r="M516" i="8"/>
  <c r="N515" i="8"/>
  <c r="M515" i="8"/>
  <c r="N514" i="8"/>
  <c r="M514" i="8"/>
  <c r="N513" i="8"/>
  <c r="M513" i="8"/>
  <c r="N512" i="8"/>
  <c r="M512" i="8"/>
  <c r="N511" i="8"/>
  <c r="M511" i="8"/>
  <c r="N510" i="8"/>
  <c r="M510" i="8"/>
  <c r="N509" i="8"/>
  <c r="M509" i="8"/>
  <c r="N508" i="8"/>
  <c r="M508" i="8"/>
  <c r="N507" i="8"/>
  <c r="M507" i="8"/>
  <c r="N506" i="8"/>
  <c r="M506" i="8"/>
  <c r="N505" i="8"/>
  <c r="M505" i="8"/>
  <c r="N504" i="8"/>
  <c r="M504" i="8"/>
  <c r="N503" i="8"/>
  <c r="M503" i="8"/>
  <c r="N502" i="8"/>
  <c r="M502" i="8"/>
  <c r="N501" i="8"/>
  <c r="M501" i="8"/>
  <c r="N500" i="8"/>
  <c r="M500" i="8"/>
  <c r="N499" i="8"/>
  <c r="M499" i="8"/>
  <c r="N498" i="8"/>
  <c r="M498" i="8"/>
  <c r="N497" i="8"/>
  <c r="M497" i="8"/>
  <c r="N496" i="8"/>
  <c r="M496" i="8"/>
  <c r="N495" i="8"/>
  <c r="M495" i="8"/>
  <c r="N494" i="8"/>
  <c r="M494" i="8"/>
  <c r="N493" i="8"/>
  <c r="M493" i="8"/>
  <c r="N492" i="8"/>
  <c r="M492" i="8"/>
  <c r="N491" i="8"/>
  <c r="M491" i="8"/>
  <c r="N490" i="8"/>
  <c r="M490" i="8"/>
  <c r="N489" i="8"/>
  <c r="M489" i="8"/>
  <c r="N488" i="8"/>
  <c r="M488" i="8"/>
  <c r="N487" i="8"/>
  <c r="M487" i="8"/>
  <c r="N486" i="8"/>
  <c r="M486" i="8"/>
  <c r="N485" i="8"/>
  <c r="M485" i="8"/>
  <c r="N484" i="8"/>
  <c r="M484" i="8"/>
  <c r="N483" i="8"/>
  <c r="M483" i="8"/>
  <c r="N482" i="8"/>
  <c r="M482" i="8"/>
  <c r="N481" i="8"/>
  <c r="M481" i="8"/>
  <c r="N480" i="8"/>
  <c r="M480" i="8"/>
  <c r="N479" i="8"/>
  <c r="M479" i="8"/>
  <c r="N478" i="8"/>
  <c r="M478" i="8"/>
  <c r="N477" i="8"/>
  <c r="M477" i="8"/>
  <c r="N476" i="8"/>
  <c r="M476" i="8"/>
  <c r="N475" i="8"/>
  <c r="M475" i="8"/>
  <c r="N474" i="8"/>
  <c r="M474" i="8"/>
  <c r="N473" i="8"/>
  <c r="M473" i="8"/>
  <c r="N472" i="8"/>
  <c r="M472" i="8"/>
  <c r="N471" i="8"/>
  <c r="M471" i="8"/>
  <c r="N470" i="8"/>
  <c r="M470" i="8"/>
  <c r="N469" i="8"/>
  <c r="M469" i="8"/>
  <c r="N468" i="8"/>
  <c r="M468" i="8"/>
  <c r="N467" i="8"/>
  <c r="M467" i="8"/>
  <c r="N466" i="8"/>
  <c r="M466" i="8"/>
  <c r="N465" i="8"/>
  <c r="M465" i="8"/>
  <c r="N464" i="8"/>
  <c r="M464" i="8"/>
  <c r="N463" i="8"/>
  <c r="M463" i="8"/>
  <c r="N462" i="8"/>
  <c r="M462" i="8"/>
  <c r="N461" i="8"/>
  <c r="M461" i="8"/>
  <c r="N460" i="8"/>
  <c r="M460" i="8"/>
  <c r="N459" i="8"/>
  <c r="M459" i="8"/>
  <c r="N458" i="8"/>
  <c r="M458" i="8"/>
  <c r="N457" i="8"/>
  <c r="M457" i="8"/>
  <c r="N456" i="8"/>
  <c r="M456" i="8"/>
  <c r="N455" i="8"/>
  <c r="M455" i="8"/>
  <c r="N454" i="8"/>
  <c r="M454" i="8"/>
  <c r="N453" i="8"/>
  <c r="M453" i="8"/>
  <c r="N452" i="8"/>
  <c r="M452" i="8"/>
  <c r="N451" i="8"/>
  <c r="M451" i="8"/>
  <c r="N450" i="8"/>
  <c r="M450" i="8"/>
  <c r="N449" i="8"/>
  <c r="M449" i="8"/>
  <c r="N448" i="8"/>
  <c r="M448" i="8"/>
  <c r="N447" i="8"/>
  <c r="M447" i="8"/>
  <c r="N446" i="8"/>
  <c r="M446" i="8"/>
  <c r="N445" i="8"/>
  <c r="M445" i="8"/>
  <c r="N444" i="8"/>
  <c r="M444" i="8"/>
  <c r="N443" i="8"/>
  <c r="M443" i="8"/>
  <c r="N442" i="8"/>
  <c r="M442" i="8"/>
  <c r="N441" i="8"/>
  <c r="M441" i="8"/>
  <c r="N440" i="8"/>
  <c r="M440" i="8"/>
  <c r="N439" i="8"/>
  <c r="M439" i="8"/>
  <c r="N438" i="8"/>
  <c r="M438" i="8"/>
  <c r="N437" i="8"/>
  <c r="M437" i="8"/>
  <c r="N436" i="8"/>
  <c r="M436" i="8"/>
  <c r="N435" i="8"/>
  <c r="M435" i="8"/>
  <c r="N434" i="8"/>
  <c r="M434" i="8"/>
  <c r="N433" i="8"/>
  <c r="M433" i="8"/>
  <c r="N432" i="8"/>
  <c r="M432" i="8"/>
  <c r="N431" i="8"/>
  <c r="M431" i="8"/>
  <c r="N430" i="8"/>
  <c r="M430" i="8"/>
  <c r="N429" i="8"/>
  <c r="M429" i="8"/>
  <c r="N428" i="8"/>
  <c r="M428" i="8"/>
  <c r="N427" i="8"/>
  <c r="M427" i="8"/>
  <c r="N426" i="8"/>
  <c r="M426" i="8"/>
  <c r="N425" i="8"/>
  <c r="M425" i="8"/>
  <c r="N424" i="8"/>
  <c r="M424" i="8"/>
  <c r="N423" i="8"/>
  <c r="M423" i="8"/>
  <c r="N422" i="8"/>
  <c r="M422" i="8"/>
  <c r="N421" i="8"/>
  <c r="M421" i="8"/>
  <c r="N420" i="8"/>
  <c r="M420" i="8"/>
  <c r="N419" i="8"/>
  <c r="M419" i="8"/>
  <c r="N418" i="8"/>
  <c r="M418" i="8"/>
  <c r="N417" i="8"/>
  <c r="M417" i="8"/>
  <c r="N416" i="8"/>
  <c r="M416" i="8"/>
  <c r="N415" i="8"/>
  <c r="M415" i="8"/>
  <c r="N414" i="8"/>
  <c r="M414" i="8"/>
  <c r="N413" i="8"/>
  <c r="M413" i="8"/>
  <c r="N412" i="8"/>
  <c r="M412" i="8"/>
  <c r="N411" i="8"/>
  <c r="M411" i="8"/>
  <c r="N410" i="8"/>
  <c r="M410" i="8"/>
  <c r="N409" i="8"/>
  <c r="M409" i="8"/>
  <c r="N408" i="8"/>
  <c r="M408" i="8"/>
  <c r="N407" i="8"/>
  <c r="M407" i="8"/>
  <c r="N406" i="8"/>
  <c r="M406" i="8"/>
  <c r="N405" i="8"/>
  <c r="M405" i="8"/>
  <c r="N404" i="8"/>
  <c r="M404" i="8"/>
  <c r="N403" i="8"/>
  <c r="M403" i="8"/>
  <c r="N402" i="8"/>
  <c r="M402" i="8"/>
  <c r="N401" i="8"/>
  <c r="M401" i="8"/>
  <c r="N400" i="8"/>
  <c r="M400" i="8"/>
  <c r="N399" i="8"/>
  <c r="M399" i="8"/>
  <c r="N398" i="8"/>
  <c r="M398" i="8"/>
  <c r="N397" i="8"/>
  <c r="M397" i="8"/>
  <c r="N396" i="8"/>
  <c r="M396" i="8"/>
  <c r="N395" i="8"/>
  <c r="M395" i="8"/>
  <c r="N394" i="8"/>
  <c r="M394" i="8"/>
  <c r="N393" i="8"/>
  <c r="M393" i="8"/>
  <c r="N392" i="8"/>
  <c r="M392" i="8"/>
  <c r="N391" i="8"/>
  <c r="M391" i="8"/>
  <c r="N390" i="8"/>
  <c r="M390" i="8"/>
  <c r="N389" i="8"/>
  <c r="M389" i="8"/>
  <c r="N388" i="8"/>
  <c r="M388" i="8"/>
  <c r="N387" i="8"/>
  <c r="M387" i="8"/>
  <c r="N386" i="8"/>
  <c r="M386" i="8"/>
  <c r="N385" i="8"/>
  <c r="M385" i="8"/>
  <c r="N384" i="8"/>
  <c r="M384" i="8"/>
  <c r="N383" i="8"/>
  <c r="M383" i="8"/>
  <c r="N382" i="8"/>
  <c r="M382" i="8"/>
  <c r="N381" i="8"/>
  <c r="M381" i="8"/>
  <c r="N380" i="8"/>
  <c r="M380" i="8"/>
  <c r="N379" i="8"/>
  <c r="M379" i="8"/>
  <c r="N378" i="8"/>
  <c r="M378" i="8"/>
  <c r="N377" i="8"/>
  <c r="M377" i="8"/>
  <c r="N376" i="8"/>
  <c r="M376" i="8"/>
  <c r="N375" i="8"/>
  <c r="M375" i="8"/>
  <c r="N374" i="8"/>
  <c r="M374" i="8"/>
  <c r="N373" i="8"/>
  <c r="M373" i="8"/>
  <c r="N372" i="8"/>
  <c r="M372" i="8"/>
  <c r="N371" i="8"/>
  <c r="M371" i="8"/>
  <c r="N370" i="8"/>
  <c r="M370" i="8"/>
  <c r="N369" i="8"/>
  <c r="M369" i="8"/>
  <c r="N368" i="8"/>
  <c r="M368" i="8"/>
  <c r="N367" i="8"/>
  <c r="M367" i="8"/>
  <c r="N366" i="8"/>
  <c r="M366" i="8"/>
  <c r="N365" i="8"/>
  <c r="M365" i="8"/>
  <c r="N364" i="8"/>
  <c r="M364" i="8"/>
  <c r="N363" i="8"/>
  <c r="M363" i="8"/>
  <c r="N362" i="8"/>
  <c r="M362" i="8"/>
  <c r="N361" i="8"/>
  <c r="M361" i="8"/>
  <c r="N360" i="8"/>
  <c r="M360" i="8"/>
  <c r="N359" i="8"/>
  <c r="M359" i="8"/>
  <c r="N358" i="8"/>
  <c r="M358" i="8"/>
  <c r="N357" i="8"/>
  <c r="M357" i="8"/>
  <c r="N356" i="8"/>
  <c r="M356" i="8"/>
  <c r="N355" i="8"/>
  <c r="M355" i="8"/>
  <c r="N354" i="8"/>
  <c r="M354" i="8"/>
  <c r="N353" i="8"/>
  <c r="M353" i="8"/>
  <c r="N352" i="8"/>
  <c r="M352" i="8"/>
  <c r="N351" i="8"/>
  <c r="M351" i="8"/>
  <c r="N350" i="8"/>
  <c r="M350" i="8"/>
  <c r="N349" i="8"/>
  <c r="M349" i="8"/>
  <c r="N348" i="8"/>
  <c r="M348" i="8"/>
  <c r="N347" i="8"/>
  <c r="M347" i="8"/>
  <c r="N346" i="8"/>
  <c r="M346" i="8"/>
  <c r="N345" i="8"/>
  <c r="M345" i="8"/>
  <c r="N344" i="8"/>
  <c r="M344" i="8"/>
  <c r="N343" i="8"/>
  <c r="M343" i="8"/>
  <c r="N342" i="8"/>
  <c r="M342" i="8"/>
  <c r="N341" i="8"/>
  <c r="M341" i="8"/>
  <c r="N340" i="8"/>
  <c r="M340" i="8"/>
  <c r="N339" i="8"/>
  <c r="M339" i="8"/>
  <c r="N338" i="8"/>
  <c r="M338" i="8"/>
  <c r="N337" i="8"/>
  <c r="M337" i="8"/>
  <c r="N336" i="8"/>
  <c r="M336" i="8"/>
  <c r="N335" i="8"/>
  <c r="M335" i="8"/>
  <c r="N334" i="8"/>
  <c r="M334" i="8"/>
  <c r="N333" i="8"/>
  <c r="M333" i="8"/>
  <c r="N332" i="8"/>
  <c r="M332" i="8"/>
  <c r="N331" i="8"/>
  <c r="M331" i="8"/>
  <c r="N330" i="8"/>
  <c r="M330" i="8"/>
  <c r="N329" i="8"/>
  <c r="M329" i="8"/>
  <c r="N328" i="8"/>
  <c r="M328" i="8"/>
  <c r="N327" i="8"/>
  <c r="M327" i="8"/>
  <c r="N326" i="8"/>
  <c r="M326" i="8"/>
  <c r="N325" i="8"/>
  <c r="M325" i="8"/>
  <c r="N324" i="8"/>
  <c r="M324" i="8"/>
  <c r="N323" i="8"/>
  <c r="M323" i="8"/>
  <c r="N322" i="8"/>
  <c r="M322" i="8"/>
  <c r="N321" i="8"/>
  <c r="M321" i="8"/>
  <c r="N320" i="8"/>
  <c r="M320" i="8"/>
  <c r="N319" i="8"/>
  <c r="M319" i="8"/>
  <c r="N318" i="8"/>
  <c r="M318" i="8"/>
  <c r="N317" i="8"/>
  <c r="M317" i="8"/>
  <c r="N316" i="8"/>
  <c r="M316" i="8"/>
  <c r="N315" i="8"/>
  <c r="M315" i="8"/>
  <c r="N314" i="8"/>
  <c r="M314" i="8"/>
  <c r="N313" i="8"/>
  <c r="M313" i="8"/>
  <c r="N312" i="8"/>
  <c r="M312" i="8"/>
  <c r="N311" i="8"/>
  <c r="M311" i="8"/>
  <c r="N310" i="8"/>
  <c r="M310" i="8"/>
  <c r="N309" i="8"/>
  <c r="M309" i="8"/>
  <c r="N308" i="8"/>
  <c r="M308" i="8"/>
  <c r="N307" i="8"/>
  <c r="M307" i="8"/>
  <c r="N306" i="8"/>
  <c r="M306" i="8"/>
  <c r="N305" i="8"/>
  <c r="M305" i="8"/>
  <c r="N304" i="8"/>
  <c r="M304" i="8"/>
  <c r="N303" i="8"/>
  <c r="M303" i="8"/>
  <c r="N302" i="8"/>
  <c r="M302" i="8"/>
  <c r="N301" i="8"/>
  <c r="M301" i="8"/>
  <c r="N300" i="8"/>
  <c r="M300" i="8"/>
  <c r="N299" i="8"/>
  <c r="M299" i="8"/>
  <c r="N298" i="8"/>
  <c r="M298" i="8"/>
  <c r="N297" i="8"/>
  <c r="M297" i="8"/>
  <c r="N296" i="8"/>
  <c r="M296" i="8"/>
  <c r="N295" i="8"/>
  <c r="M295" i="8"/>
  <c r="N294" i="8"/>
  <c r="M294" i="8"/>
  <c r="N293" i="8"/>
  <c r="M293" i="8"/>
  <c r="N292" i="8"/>
  <c r="M292" i="8"/>
  <c r="N291" i="8"/>
  <c r="M291" i="8"/>
  <c r="N290" i="8"/>
  <c r="M290" i="8"/>
  <c r="N289" i="8"/>
  <c r="M289" i="8"/>
  <c r="N288" i="8"/>
  <c r="M288" i="8"/>
  <c r="N287" i="8"/>
  <c r="M287" i="8"/>
  <c r="N286" i="8"/>
  <c r="M286" i="8"/>
  <c r="N285" i="8"/>
  <c r="M285" i="8"/>
  <c r="N284" i="8"/>
  <c r="M284" i="8"/>
  <c r="N283" i="8"/>
  <c r="M283" i="8"/>
  <c r="N282" i="8"/>
  <c r="M282" i="8"/>
  <c r="N281" i="8"/>
  <c r="M281" i="8"/>
  <c r="N280" i="8"/>
  <c r="M280" i="8"/>
  <c r="N279" i="8"/>
  <c r="M279" i="8"/>
  <c r="N278" i="8"/>
  <c r="M278" i="8"/>
  <c r="N277" i="8"/>
  <c r="M277" i="8"/>
  <c r="N276" i="8"/>
  <c r="M276" i="8"/>
  <c r="N275" i="8"/>
  <c r="M275" i="8"/>
  <c r="N274" i="8"/>
  <c r="M274" i="8"/>
  <c r="N273" i="8"/>
  <c r="M273" i="8"/>
  <c r="N272" i="8"/>
  <c r="M272" i="8"/>
  <c r="N271" i="8"/>
  <c r="M271" i="8"/>
  <c r="N270" i="8"/>
  <c r="M270" i="8"/>
  <c r="N269" i="8"/>
  <c r="M269" i="8"/>
  <c r="N268" i="8"/>
  <c r="M268" i="8"/>
  <c r="N267" i="8"/>
  <c r="M267" i="8"/>
  <c r="N266" i="8"/>
  <c r="M266" i="8"/>
  <c r="N265" i="8"/>
  <c r="M265" i="8"/>
  <c r="N264" i="8"/>
  <c r="M264" i="8"/>
  <c r="N263" i="8"/>
  <c r="M263" i="8"/>
  <c r="N262" i="8"/>
  <c r="M262" i="8"/>
  <c r="N261" i="8"/>
  <c r="M261" i="8"/>
  <c r="N260" i="8"/>
  <c r="M260" i="8"/>
  <c r="N259" i="8"/>
  <c r="M259" i="8"/>
  <c r="N258" i="8"/>
  <c r="M258" i="8"/>
  <c r="N257" i="8"/>
  <c r="M257" i="8"/>
  <c r="N256" i="8"/>
  <c r="M256" i="8"/>
  <c r="N255" i="8"/>
  <c r="M255" i="8"/>
  <c r="N254" i="8"/>
  <c r="M254" i="8"/>
  <c r="N253" i="8"/>
  <c r="M253" i="8"/>
  <c r="N252" i="8"/>
  <c r="M252" i="8"/>
  <c r="N251" i="8"/>
  <c r="M251" i="8"/>
  <c r="N250" i="8"/>
  <c r="M250" i="8"/>
  <c r="N249" i="8"/>
  <c r="M249" i="8"/>
  <c r="N248" i="8"/>
  <c r="M248" i="8"/>
  <c r="N247" i="8"/>
  <c r="M247" i="8"/>
  <c r="N246" i="8"/>
  <c r="M246" i="8"/>
  <c r="N245" i="8"/>
  <c r="M245" i="8"/>
  <c r="N244" i="8"/>
  <c r="M244" i="8"/>
  <c r="N243" i="8"/>
  <c r="M243" i="8"/>
  <c r="N242" i="8"/>
  <c r="M242" i="8"/>
  <c r="N241" i="8"/>
  <c r="M241" i="8"/>
  <c r="N240" i="8"/>
  <c r="M240" i="8"/>
  <c r="N239" i="8"/>
  <c r="M239" i="8"/>
  <c r="N238" i="8"/>
  <c r="M238" i="8"/>
  <c r="N237" i="8"/>
  <c r="M237" i="8"/>
  <c r="N236" i="8"/>
  <c r="M236" i="8"/>
  <c r="N235" i="8"/>
  <c r="M235" i="8"/>
  <c r="N234" i="8"/>
  <c r="M234" i="8"/>
  <c r="N233" i="8"/>
  <c r="M233" i="8"/>
  <c r="N232" i="8"/>
  <c r="M232" i="8"/>
  <c r="N231" i="8"/>
  <c r="M231" i="8"/>
  <c r="N230" i="8"/>
  <c r="M230" i="8"/>
  <c r="N229" i="8"/>
  <c r="M229" i="8"/>
  <c r="N228" i="8"/>
  <c r="M228" i="8"/>
  <c r="N227" i="8"/>
  <c r="M227" i="8"/>
  <c r="N226" i="8"/>
  <c r="M226" i="8"/>
  <c r="N225" i="8"/>
  <c r="M225" i="8"/>
  <c r="N224" i="8"/>
  <c r="M224" i="8"/>
  <c r="N223" i="8"/>
  <c r="M223" i="8"/>
  <c r="N222" i="8"/>
  <c r="M222" i="8"/>
  <c r="N221" i="8"/>
  <c r="M221" i="8"/>
  <c r="N220" i="8"/>
  <c r="M220" i="8"/>
  <c r="N219" i="8"/>
  <c r="M219" i="8"/>
  <c r="N218" i="8"/>
  <c r="M218" i="8"/>
  <c r="N217" i="8"/>
  <c r="M217" i="8"/>
  <c r="N216" i="8"/>
  <c r="M216" i="8"/>
  <c r="N215" i="8"/>
  <c r="M215" i="8"/>
  <c r="N214" i="8"/>
  <c r="M214" i="8"/>
  <c r="N213" i="8"/>
  <c r="M213" i="8"/>
  <c r="N212" i="8"/>
  <c r="M212" i="8"/>
  <c r="N211" i="8"/>
  <c r="M211" i="8"/>
  <c r="N210" i="8"/>
  <c r="M210" i="8"/>
  <c r="N209" i="8"/>
  <c r="M209" i="8"/>
  <c r="N208" i="8"/>
  <c r="M208" i="8"/>
  <c r="N207" i="8"/>
  <c r="M207" i="8"/>
  <c r="N206" i="8"/>
  <c r="M206" i="8"/>
  <c r="N205" i="8"/>
  <c r="M205" i="8"/>
  <c r="N204" i="8"/>
  <c r="M204" i="8"/>
  <c r="N203" i="8"/>
  <c r="M203" i="8"/>
  <c r="N202" i="8"/>
  <c r="M202" i="8"/>
  <c r="N201" i="8"/>
  <c r="M201" i="8"/>
  <c r="N200" i="8"/>
  <c r="M200" i="8"/>
  <c r="N199" i="8"/>
  <c r="M199" i="8"/>
  <c r="N198" i="8"/>
  <c r="M198" i="8"/>
  <c r="N197" i="8"/>
  <c r="M197" i="8"/>
  <c r="N196" i="8"/>
  <c r="M196" i="8"/>
  <c r="N195" i="8"/>
  <c r="M195" i="8"/>
  <c r="N194" i="8"/>
  <c r="M194" i="8"/>
  <c r="N193" i="8"/>
  <c r="M193" i="8"/>
  <c r="N192" i="8"/>
  <c r="M192" i="8"/>
  <c r="N191" i="8"/>
  <c r="M191" i="8"/>
  <c r="N190" i="8"/>
  <c r="M190" i="8"/>
  <c r="N189" i="8"/>
  <c r="M189" i="8"/>
  <c r="N188" i="8"/>
  <c r="M188" i="8"/>
  <c r="N187" i="8"/>
  <c r="M187" i="8"/>
  <c r="N186" i="8"/>
  <c r="M186" i="8"/>
  <c r="N185" i="8"/>
  <c r="M185" i="8"/>
  <c r="N184" i="8"/>
  <c r="M184" i="8"/>
  <c r="N183" i="8"/>
  <c r="M183" i="8"/>
  <c r="N182" i="8"/>
  <c r="M182" i="8"/>
  <c r="N181" i="8"/>
  <c r="M181" i="8"/>
  <c r="N180" i="8"/>
  <c r="M180" i="8"/>
  <c r="N179" i="8"/>
  <c r="M179" i="8"/>
  <c r="N178" i="8"/>
  <c r="M178" i="8"/>
  <c r="N177" i="8"/>
  <c r="M177" i="8"/>
  <c r="N176" i="8"/>
  <c r="M176" i="8"/>
  <c r="N175" i="8"/>
  <c r="M175" i="8"/>
  <c r="N174" i="8"/>
  <c r="M174" i="8"/>
  <c r="N173" i="8"/>
  <c r="M173" i="8"/>
  <c r="N172" i="8"/>
  <c r="M172" i="8"/>
  <c r="N171" i="8"/>
  <c r="M171" i="8"/>
  <c r="N170" i="8"/>
  <c r="M170" i="8"/>
  <c r="N169" i="8"/>
  <c r="M169" i="8"/>
  <c r="N168" i="8"/>
  <c r="M168" i="8"/>
  <c r="N167" i="8"/>
  <c r="M167" i="8"/>
  <c r="N166" i="8"/>
  <c r="M166" i="8"/>
  <c r="N165" i="8"/>
  <c r="M165" i="8"/>
  <c r="N164" i="8"/>
  <c r="M164" i="8"/>
  <c r="N163" i="8"/>
  <c r="M163" i="8"/>
  <c r="N162" i="8"/>
  <c r="M162" i="8"/>
  <c r="N161" i="8"/>
  <c r="M161" i="8"/>
  <c r="N160" i="8"/>
  <c r="M160" i="8"/>
  <c r="N159" i="8"/>
  <c r="M159" i="8"/>
  <c r="N158" i="8"/>
  <c r="M158" i="8"/>
  <c r="N157" i="8"/>
  <c r="M157" i="8"/>
  <c r="N156" i="8"/>
  <c r="M156" i="8"/>
  <c r="N155" i="8"/>
  <c r="M155" i="8"/>
  <c r="N154" i="8"/>
  <c r="M154" i="8"/>
  <c r="N153" i="8"/>
  <c r="M153" i="8"/>
  <c r="N152" i="8"/>
  <c r="M152" i="8"/>
  <c r="N151" i="8"/>
  <c r="M151" i="8"/>
  <c r="N150" i="8"/>
  <c r="M150" i="8"/>
  <c r="N149" i="8"/>
  <c r="M149" i="8"/>
  <c r="N148" i="8"/>
  <c r="M148" i="8"/>
  <c r="N147" i="8"/>
  <c r="M147" i="8"/>
  <c r="N146" i="8"/>
  <c r="M146" i="8"/>
  <c r="N145" i="8"/>
  <c r="M145" i="8"/>
  <c r="N144" i="8"/>
  <c r="M144" i="8"/>
  <c r="N143" i="8"/>
  <c r="M143" i="8"/>
  <c r="N142" i="8"/>
  <c r="M142" i="8"/>
  <c r="N141" i="8"/>
  <c r="M141" i="8"/>
  <c r="N140" i="8"/>
  <c r="M140" i="8"/>
  <c r="N139" i="8"/>
  <c r="M139" i="8"/>
  <c r="N138" i="8"/>
  <c r="M138" i="8"/>
  <c r="N137" i="8"/>
  <c r="M137" i="8"/>
  <c r="N136" i="8"/>
  <c r="M136" i="8"/>
  <c r="N135" i="8"/>
  <c r="M135" i="8"/>
  <c r="N134" i="8"/>
  <c r="M134" i="8"/>
  <c r="N133" i="8"/>
  <c r="M133" i="8"/>
  <c r="N132" i="8"/>
  <c r="M132" i="8"/>
  <c r="N131" i="8"/>
  <c r="M131" i="8"/>
  <c r="N130" i="8"/>
  <c r="M130" i="8"/>
  <c r="N129" i="8"/>
  <c r="M129" i="8"/>
  <c r="N128" i="8"/>
  <c r="M128" i="8"/>
  <c r="N127" i="8"/>
  <c r="M127" i="8"/>
  <c r="N126" i="8"/>
  <c r="M126" i="8"/>
  <c r="N125" i="8"/>
  <c r="M125" i="8"/>
  <c r="N124" i="8"/>
  <c r="M124" i="8"/>
  <c r="N123" i="8"/>
  <c r="M123" i="8"/>
  <c r="N122" i="8"/>
  <c r="M122" i="8"/>
  <c r="N121" i="8"/>
  <c r="M121" i="8"/>
  <c r="N120" i="8"/>
  <c r="M120" i="8"/>
  <c r="N119" i="8"/>
  <c r="M119" i="8"/>
  <c r="N118" i="8"/>
  <c r="M118" i="8"/>
  <c r="N117" i="8"/>
  <c r="M117" i="8"/>
  <c r="N116" i="8"/>
  <c r="M116" i="8"/>
  <c r="N115" i="8"/>
  <c r="M115" i="8"/>
  <c r="N114" i="8"/>
  <c r="M114" i="8"/>
  <c r="N113" i="8"/>
  <c r="M113" i="8"/>
  <c r="N112" i="8"/>
  <c r="M112" i="8"/>
  <c r="N111" i="8"/>
  <c r="M111" i="8"/>
  <c r="N110" i="8"/>
  <c r="M110" i="8"/>
  <c r="N109" i="8"/>
  <c r="M109" i="8"/>
  <c r="N108" i="8"/>
  <c r="M108" i="8"/>
  <c r="N107" i="8"/>
  <c r="M107" i="8"/>
  <c r="N106" i="8"/>
  <c r="M106" i="8"/>
  <c r="N105" i="8"/>
  <c r="M105" i="8"/>
  <c r="N104" i="8"/>
  <c r="M104" i="8"/>
  <c r="N103" i="8"/>
  <c r="M103" i="8"/>
  <c r="N102" i="8"/>
  <c r="M102" i="8"/>
  <c r="N101" i="8"/>
  <c r="M101" i="8"/>
  <c r="N100" i="8"/>
  <c r="M100" i="8"/>
  <c r="N99" i="8"/>
  <c r="M99" i="8"/>
  <c r="N98" i="8"/>
  <c r="M98" i="8"/>
  <c r="N97" i="8"/>
  <c r="M97" i="8"/>
  <c r="N96" i="8"/>
  <c r="M96" i="8"/>
  <c r="N95" i="8"/>
  <c r="M95" i="8"/>
  <c r="N94" i="8"/>
  <c r="M94" i="8"/>
  <c r="N93" i="8"/>
  <c r="M93" i="8"/>
  <c r="N92" i="8"/>
  <c r="M92" i="8"/>
  <c r="N91" i="8"/>
  <c r="M91" i="8"/>
  <c r="N90" i="8"/>
  <c r="M90" i="8"/>
  <c r="N89" i="8"/>
  <c r="M89" i="8"/>
  <c r="N88" i="8"/>
  <c r="M88" i="8"/>
  <c r="N87" i="8"/>
  <c r="M87" i="8"/>
  <c r="N86" i="8"/>
  <c r="M86" i="8"/>
  <c r="N85" i="8"/>
  <c r="M85" i="8"/>
  <c r="N84" i="8"/>
  <c r="M84" i="8"/>
  <c r="N83" i="8"/>
  <c r="M83" i="8"/>
  <c r="N82" i="8"/>
  <c r="M82" i="8"/>
  <c r="N81" i="8"/>
  <c r="M81" i="8"/>
  <c r="N80" i="8"/>
  <c r="M80" i="8"/>
  <c r="N79" i="8"/>
  <c r="M79" i="8"/>
  <c r="N78" i="8"/>
  <c r="M78" i="8"/>
  <c r="N77" i="8"/>
  <c r="M77" i="8"/>
  <c r="N76" i="8"/>
  <c r="M76" i="8"/>
  <c r="N75" i="8"/>
  <c r="M75" i="8"/>
  <c r="N74" i="8"/>
  <c r="M74" i="8"/>
  <c r="N73" i="8"/>
  <c r="M73" i="8"/>
  <c r="N72" i="8"/>
  <c r="M72" i="8"/>
  <c r="N71" i="8"/>
  <c r="M71" i="8"/>
  <c r="N70" i="8"/>
  <c r="M70" i="8"/>
  <c r="N69" i="8"/>
  <c r="M69" i="8"/>
  <c r="N68" i="8"/>
  <c r="M68" i="8"/>
  <c r="N67" i="8"/>
  <c r="M67" i="8"/>
  <c r="N66" i="8"/>
  <c r="M66" i="8"/>
  <c r="N65" i="8"/>
  <c r="M65" i="8"/>
  <c r="N64" i="8"/>
  <c r="M64" i="8"/>
  <c r="N63" i="8"/>
  <c r="M63" i="8"/>
  <c r="N62" i="8"/>
  <c r="M62" i="8"/>
  <c r="N61" i="8"/>
  <c r="M61" i="8"/>
  <c r="N60" i="8"/>
  <c r="M60" i="8"/>
  <c r="N59" i="8"/>
  <c r="M59" i="8"/>
  <c r="N58" i="8"/>
  <c r="M58" i="8"/>
  <c r="N57" i="8"/>
  <c r="M57" i="8"/>
  <c r="N56" i="8"/>
  <c r="M56" i="8"/>
  <c r="N55" i="8"/>
  <c r="M55" i="8"/>
  <c r="N54" i="8"/>
  <c r="M54" i="8"/>
  <c r="N53" i="8"/>
  <c r="M53" i="8"/>
  <c r="N52" i="8"/>
  <c r="M52" i="8"/>
  <c r="N51" i="8"/>
  <c r="M51" i="8"/>
  <c r="N50" i="8"/>
  <c r="M50" i="8"/>
  <c r="N49" i="8"/>
  <c r="M49" i="8"/>
  <c r="N48" i="8"/>
  <c r="M48" i="8"/>
  <c r="N47" i="8"/>
  <c r="M47" i="8"/>
  <c r="N46" i="8"/>
  <c r="M46" i="8"/>
  <c r="N45" i="8"/>
  <c r="M45" i="8"/>
  <c r="N44" i="8"/>
  <c r="M44" i="8"/>
  <c r="N43" i="8"/>
  <c r="M43" i="8"/>
  <c r="N42" i="8"/>
  <c r="M42" i="8"/>
  <c r="N41" i="8"/>
  <c r="M41" i="8"/>
  <c r="N40" i="8"/>
  <c r="M40" i="8"/>
  <c r="N39" i="8"/>
  <c r="M39" i="8"/>
  <c r="N38" i="8"/>
  <c r="M38" i="8"/>
  <c r="N37" i="8"/>
  <c r="M37" i="8"/>
  <c r="N36" i="8"/>
  <c r="M36" i="8"/>
  <c r="N35" i="8"/>
  <c r="M35" i="8"/>
  <c r="N34" i="8"/>
  <c r="M34" i="8"/>
  <c r="N33" i="8"/>
  <c r="M33" i="8"/>
  <c r="N32" i="8"/>
  <c r="M32" i="8"/>
  <c r="N31" i="8"/>
  <c r="M31" i="8"/>
  <c r="N30" i="8"/>
  <c r="G30" i="8"/>
  <c r="M30" i="8" s="1"/>
  <c r="N29" i="8"/>
  <c r="M29" i="8"/>
  <c r="N28" i="8"/>
  <c r="M28" i="8"/>
  <c r="N27" i="8"/>
  <c r="M27" i="8"/>
  <c r="N26" i="8"/>
  <c r="M26" i="8"/>
  <c r="N25" i="8"/>
  <c r="M25" i="8"/>
  <c r="N24" i="8"/>
  <c r="M24" i="8"/>
  <c r="N23" i="8"/>
  <c r="M23" i="8"/>
  <c r="N22" i="8"/>
  <c r="M22" i="8"/>
  <c r="N21" i="8"/>
  <c r="M21" i="8"/>
  <c r="N20" i="8"/>
  <c r="M20" i="8"/>
  <c r="N19" i="8"/>
  <c r="M19" i="8"/>
  <c r="N18" i="8"/>
  <c r="M18" i="8"/>
  <c r="N17" i="8"/>
  <c r="M17" i="8"/>
  <c r="N16" i="8"/>
  <c r="M16" i="8"/>
  <c r="N15" i="8"/>
  <c r="M15" i="8"/>
  <c r="N14" i="8"/>
  <c r="M14" i="8"/>
  <c r="N13" i="8"/>
  <c r="M13" i="8"/>
  <c r="N12" i="8"/>
  <c r="M12" i="8"/>
  <c r="N11" i="8"/>
  <c r="M11" i="8"/>
  <c r="N10" i="8"/>
  <c r="M10" i="8"/>
  <c r="N9" i="8"/>
  <c r="M9" i="8"/>
  <c r="N8" i="8"/>
  <c r="M8" i="8"/>
  <c r="N7" i="8"/>
  <c r="M7" i="8"/>
  <c r="N6" i="8"/>
  <c r="M6" i="8"/>
  <c r="N5" i="8"/>
  <c r="M5" i="8"/>
  <c r="N4" i="8"/>
  <c r="M4" i="8"/>
  <c r="N3" i="8"/>
  <c r="M3" i="8"/>
  <c r="N2" i="8"/>
  <c r="M2" i="8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S1658" i="6"/>
  <c r="S1659" i="6"/>
  <c r="S1660" i="6"/>
  <c r="S1661" i="6"/>
  <c r="S1662" i="6"/>
  <c r="S1663" i="6"/>
  <c r="S1664" i="6"/>
  <c r="S1665" i="6"/>
  <c r="S1666" i="6"/>
  <c r="S1667" i="6"/>
  <c r="S1668" i="6"/>
  <c r="S1669" i="6"/>
  <c r="S1670" i="6"/>
  <c r="S1671" i="6"/>
  <c r="S1672" i="6"/>
  <c r="S1673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S1709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S1789" i="6"/>
  <c r="S1790" i="6"/>
  <c r="S1791" i="6"/>
  <c r="S1792" i="6"/>
  <c r="S1793" i="6"/>
  <c r="S1794" i="6"/>
  <c r="S1795" i="6"/>
  <c r="S1796" i="6"/>
  <c r="S1797" i="6"/>
  <c r="S1798" i="6"/>
  <c r="S1799" i="6"/>
  <c r="S1800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S1855" i="6"/>
  <c r="S1856" i="6"/>
  <c r="S1857" i="6"/>
  <c r="S1858" i="6"/>
  <c r="S1859" i="6"/>
  <c r="S1860" i="6"/>
  <c r="S186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4" i="6"/>
  <c r="S5" i="6"/>
  <c r="S6" i="6"/>
  <c r="S7" i="6"/>
  <c r="S8" i="6"/>
  <c r="S9" i="6"/>
  <c r="S10" i="6"/>
  <c r="S11" i="6"/>
  <c r="G30" i="6"/>
  <c r="M30" i="6" s="1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2" i="6"/>
  <c r="M9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O508" i="6" s="1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O1000" i="6" s="1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O1059" i="6" s="1"/>
  <c r="M1060" i="6"/>
  <c r="O1060" i="6" s="1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O1107" i="6" s="1"/>
  <c r="M1108" i="6"/>
  <c r="O1108" i="6" s="1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O1203" i="6" s="1"/>
  <c r="M1204" i="6"/>
  <c r="O1204" i="6" s="1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O1251" i="6" s="1"/>
  <c r="M1252" i="6"/>
  <c r="O1252" i="6" s="1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O1299" i="6" s="1"/>
  <c r="M1300" i="6"/>
  <c r="O1300" i="6" s="1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O1371" i="6" s="1"/>
  <c r="M1372" i="6"/>
  <c r="O1372" i="6" s="1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O1407" i="6" s="1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O1443" i="6" s="1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O1515" i="6" s="1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O1551" i="6" s="1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04" i="6"/>
  <c r="M3" i="6"/>
  <c r="M4" i="6"/>
  <c r="M5" i="6"/>
  <c r="M6" i="6"/>
  <c r="M7" i="6"/>
  <c r="M8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2" i="6"/>
  <c r="U2" i="10" l="1"/>
  <c r="O338" i="9"/>
  <c r="O330" i="9"/>
  <c r="O1154" i="9"/>
  <c r="O1550" i="9"/>
  <c r="O1562" i="9"/>
  <c r="O1526" i="9"/>
  <c r="O1558" i="9"/>
  <c r="O1570" i="9"/>
  <c r="O334" i="9"/>
  <c r="Q334" i="9" s="1"/>
  <c r="O802" i="9"/>
  <c r="O1126" i="9"/>
  <c r="Q1126" i="9" s="1"/>
  <c r="O1138" i="9"/>
  <c r="Q1138" i="9" s="1"/>
  <c r="O1522" i="9"/>
  <c r="O1546" i="9"/>
  <c r="O1574" i="9"/>
  <c r="O1020" i="9"/>
  <c r="O1592" i="9"/>
  <c r="O1636" i="9"/>
  <c r="O1028" i="9"/>
  <c r="O1044" i="9"/>
  <c r="O1520" i="9"/>
  <c r="Q1520" i="9" s="1"/>
  <c r="O1536" i="9"/>
  <c r="O1736" i="9"/>
  <c r="Q1736" i="9" s="1"/>
  <c r="O952" i="9"/>
  <c r="Q952" i="9" s="1"/>
  <c r="O1048" i="9"/>
  <c r="O1540" i="9"/>
  <c r="O916" i="9"/>
  <c r="O1052" i="9"/>
  <c r="O920" i="9"/>
  <c r="O944" i="9"/>
  <c r="O1040" i="9"/>
  <c r="O1688" i="9"/>
  <c r="O1032" i="9"/>
  <c r="Q1032" i="9" s="1"/>
  <c r="O1172" i="9"/>
  <c r="O1544" i="9"/>
  <c r="Q1544" i="9" s="1"/>
  <c r="O1641" i="9"/>
  <c r="Q1641" i="9" s="1"/>
  <c r="O1645" i="9"/>
  <c r="O1649" i="9"/>
  <c r="O1653" i="9"/>
  <c r="O1657" i="9"/>
  <c r="O1737" i="9"/>
  <c r="O1741" i="9"/>
  <c r="O1769" i="9"/>
  <c r="O1742" i="9"/>
  <c r="Q1742" i="9" s="1"/>
  <c r="O1746" i="9"/>
  <c r="Q1746" i="9" s="1"/>
  <c r="O1766" i="9"/>
  <c r="Q1766" i="9" s="1"/>
  <c r="O1770" i="9"/>
  <c r="Q1770" i="9" s="1"/>
  <c r="O1786" i="9"/>
  <c r="Q1786" i="9" s="1"/>
  <c r="O1790" i="9"/>
  <c r="O47" i="9"/>
  <c r="Q47" i="9" s="1"/>
  <c r="O991" i="9"/>
  <c r="O1055" i="9"/>
  <c r="O1175" i="9"/>
  <c r="O1207" i="9"/>
  <c r="O1215" i="9"/>
  <c r="O1251" i="9"/>
  <c r="Q1251" i="9" s="1"/>
  <c r="O1271" i="9"/>
  <c r="O1775" i="9"/>
  <c r="O79" i="9"/>
  <c r="Q79" i="9" s="1"/>
  <c r="O83" i="9"/>
  <c r="Q83" i="9" s="1"/>
  <c r="O447" i="9"/>
  <c r="O659" i="9"/>
  <c r="O663" i="9"/>
  <c r="O84" i="9"/>
  <c r="O120" i="9"/>
  <c r="O128" i="9"/>
  <c r="O424" i="9"/>
  <c r="Q424" i="9" s="1"/>
  <c r="O448" i="9"/>
  <c r="Q448" i="9" s="1"/>
  <c r="O708" i="9"/>
  <c r="Q708" i="9" s="1"/>
  <c r="O912" i="9"/>
  <c r="Q912" i="9" s="1"/>
  <c r="O889" i="9"/>
  <c r="Q889" i="9" s="1"/>
  <c r="Q709" i="9"/>
  <c r="O4" i="9"/>
  <c r="Q4" i="9" s="1"/>
  <c r="O24" i="9"/>
  <c r="O28" i="9"/>
  <c r="Q28" i="9" s="1"/>
  <c r="O1127" i="9"/>
  <c r="O1139" i="9"/>
  <c r="O1147" i="9"/>
  <c r="O1303" i="9"/>
  <c r="Q1303" i="9" s="1"/>
  <c r="O1331" i="9"/>
  <c r="Q1331" i="9" s="1"/>
  <c r="O1455" i="9"/>
  <c r="Q1455" i="9" s="1"/>
  <c r="O1479" i="9"/>
  <c r="Q1479" i="9" s="1"/>
  <c r="O176" i="9"/>
  <c r="Q176" i="9" s="1"/>
  <c r="O1124" i="9"/>
  <c r="Q1124" i="9" s="1"/>
  <c r="O1516" i="9"/>
  <c r="O13" i="9"/>
  <c r="O53" i="9"/>
  <c r="Q53" i="9" s="1"/>
  <c r="O185" i="9"/>
  <c r="O221" i="9"/>
  <c r="Q221" i="9" s="1"/>
  <c r="O257" i="9"/>
  <c r="Q257" i="9" s="1"/>
  <c r="O317" i="9"/>
  <c r="Q317" i="9" s="1"/>
  <c r="O637" i="9"/>
  <c r="Q637" i="9" s="1"/>
  <c r="Q920" i="9"/>
  <c r="Q944" i="9"/>
  <c r="Q1052" i="9"/>
  <c r="O981" i="9"/>
  <c r="Q981" i="9" s="1"/>
  <c r="O993" i="9"/>
  <c r="O1109" i="9"/>
  <c r="O10" i="9"/>
  <c r="O326" i="9"/>
  <c r="O374" i="9"/>
  <c r="Q374" i="9" s="1"/>
  <c r="O410" i="9"/>
  <c r="Q410" i="9" s="1"/>
  <c r="O678" i="9"/>
  <c r="O706" i="9"/>
  <c r="Q706" i="9" s="1"/>
  <c r="Q1229" i="9"/>
  <c r="O814" i="9"/>
  <c r="Q814" i="9" s="1"/>
  <c r="O826" i="9"/>
  <c r="Q826" i="9" s="1"/>
  <c r="O838" i="9"/>
  <c r="Q838" i="9" s="1"/>
  <c r="O850" i="9"/>
  <c r="Q850" i="9" s="1"/>
  <c r="O862" i="9"/>
  <c r="Q862" i="9" s="1"/>
  <c r="O866" i="9"/>
  <c r="Q866" i="9" s="1"/>
  <c r="O894" i="9"/>
  <c r="Q894" i="9" s="1"/>
  <c r="O938" i="9"/>
  <c r="O950" i="9"/>
  <c r="Q950" i="9" s="1"/>
  <c r="O1394" i="9"/>
  <c r="Q1394" i="9" s="1"/>
  <c r="O35" i="9"/>
  <c r="Q35" i="9" s="1"/>
  <c r="O283" i="9"/>
  <c r="Q283" i="9" s="1"/>
  <c r="O703" i="9"/>
  <c r="Q703" i="9" s="1"/>
  <c r="O751" i="9"/>
  <c r="Q751" i="9" s="1"/>
  <c r="O763" i="9"/>
  <c r="Q447" i="9"/>
  <c r="O911" i="9"/>
  <c r="O214" i="9"/>
  <c r="O218" i="9"/>
  <c r="Q218" i="9" s="1"/>
  <c r="O230" i="9"/>
  <c r="Q230" i="9" s="1"/>
  <c r="O234" i="9"/>
  <c r="Q234" i="9" s="1"/>
  <c r="O797" i="9"/>
  <c r="Q797" i="9" s="1"/>
  <c r="O1527" i="9"/>
  <c r="O1575" i="9"/>
  <c r="Q1575" i="9" s="1"/>
  <c r="O95" i="9"/>
  <c r="Q95" i="9" s="1"/>
  <c r="O131" i="9"/>
  <c r="Q131" i="9" s="1"/>
  <c r="Q330" i="9"/>
  <c r="Q338" i="9"/>
  <c r="O350" i="9"/>
  <c r="O434" i="9"/>
  <c r="O478" i="9"/>
  <c r="Q478" i="9" s="1"/>
  <c r="O482" i="9"/>
  <c r="Q482" i="9" s="1"/>
  <c r="O490" i="9"/>
  <c r="Q490" i="9" s="1"/>
  <c r="O494" i="9"/>
  <c r="Q494" i="9" s="1"/>
  <c r="O514" i="9"/>
  <c r="Q514" i="9" s="1"/>
  <c r="O518" i="9"/>
  <c r="Q518" i="9" s="1"/>
  <c r="O526" i="9"/>
  <c r="Q526" i="9" s="1"/>
  <c r="O530" i="9"/>
  <c r="Q530" i="9" s="1"/>
  <c r="O534" i="9"/>
  <c r="Q534" i="9" s="1"/>
  <c r="O542" i="9"/>
  <c r="Q542" i="9" s="1"/>
  <c r="O546" i="9"/>
  <c r="Q546" i="9" s="1"/>
  <c r="O570" i="9"/>
  <c r="O582" i="9"/>
  <c r="Q582" i="9" s="1"/>
  <c r="O590" i="9"/>
  <c r="Q590" i="9" s="1"/>
  <c r="O622" i="9"/>
  <c r="Q622" i="9" s="1"/>
  <c r="O626" i="9"/>
  <c r="O630" i="9"/>
  <c r="Q630" i="9" s="1"/>
  <c r="O1208" i="9"/>
  <c r="Q1208" i="9" s="1"/>
  <c r="O1216" i="9"/>
  <c r="Q1216" i="9" s="1"/>
  <c r="O1220" i="9"/>
  <c r="Q1220" i="9" s="1"/>
  <c r="O1224" i="9"/>
  <c r="Q1224" i="9" s="1"/>
  <c r="O1232" i="9"/>
  <c r="O670" i="9"/>
  <c r="Q670" i="9" s="1"/>
  <c r="O710" i="9"/>
  <c r="Q710" i="9" s="1"/>
  <c r="O722" i="9"/>
  <c r="Q722" i="9" s="1"/>
  <c r="O738" i="9"/>
  <c r="O754" i="9"/>
  <c r="Q754" i="9" s="1"/>
  <c r="O762" i="9"/>
  <c r="Q762" i="9" s="1"/>
  <c r="O774" i="9"/>
  <c r="Q774" i="9" s="1"/>
  <c r="O1169" i="9"/>
  <c r="Q1169" i="9" s="1"/>
  <c r="O1296" i="9"/>
  <c r="Q1296" i="9" s="1"/>
  <c r="O1300" i="9"/>
  <c r="Q1300" i="9" s="1"/>
  <c r="O1304" i="9"/>
  <c r="O1400" i="9"/>
  <c r="Q1400" i="9" s="1"/>
  <c r="O1412" i="9"/>
  <c r="Q1412" i="9" s="1"/>
  <c r="O1416" i="9"/>
  <c r="Q1416" i="9" s="1"/>
  <c r="O1420" i="9"/>
  <c r="Q1420" i="9" s="1"/>
  <c r="O1436" i="9"/>
  <c r="Q1436" i="9" s="1"/>
  <c r="O1448" i="9"/>
  <c r="Q1448" i="9" s="1"/>
  <c r="O1468" i="9"/>
  <c r="Q1468" i="9" s="1"/>
  <c r="O1472" i="9"/>
  <c r="Q1472" i="9" s="1"/>
  <c r="O1484" i="9"/>
  <c r="Q1484" i="9" s="1"/>
  <c r="O1488" i="9"/>
  <c r="Q1488" i="9" s="1"/>
  <c r="O1492" i="9"/>
  <c r="Q1492" i="9" s="1"/>
  <c r="O1496" i="9"/>
  <c r="O1648" i="9"/>
  <c r="Q1648" i="9" s="1"/>
  <c r="O1660" i="9"/>
  <c r="Q1660" i="9" s="1"/>
  <c r="O1672" i="9"/>
  <c r="Q1672" i="9" s="1"/>
  <c r="O1720" i="9"/>
  <c r="Q1720" i="9" s="1"/>
  <c r="O1732" i="9"/>
  <c r="Q1732" i="9" s="1"/>
  <c r="O211" i="9"/>
  <c r="Q211" i="9" s="1"/>
  <c r="O291" i="9"/>
  <c r="Q291" i="9" s="1"/>
  <c r="O471" i="9"/>
  <c r="Q471" i="9" s="1"/>
  <c r="O567" i="9"/>
  <c r="Q567" i="9" s="1"/>
  <c r="O902" i="9"/>
  <c r="Q902" i="9" s="1"/>
  <c r="Q1117" i="9"/>
  <c r="Q1129" i="9"/>
  <c r="Q1145" i="9"/>
  <c r="Q1157" i="9"/>
  <c r="Q1536" i="9"/>
  <c r="Q1540" i="9"/>
  <c r="Q1592" i="9"/>
  <c r="Q1636" i="9"/>
  <c r="O1349" i="9"/>
  <c r="Q1349" i="9" s="1"/>
  <c r="O1353" i="9"/>
  <c r="O1357" i="9"/>
  <c r="Q1357" i="9" s="1"/>
  <c r="O1361" i="9"/>
  <c r="Q1361" i="9" s="1"/>
  <c r="O1373" i="9"/>
  <c r="Q1373" i="9" s="1"/>
  <c r="O1389" i="9"/>
  <c r="Q1389" i="9" s="1"/>
  <c r="O1393" i="9"/>
  <c r="Q1393" i="9" s="1"/>
  <c r="O45" i="9"/>
  <c r="Q45" i="9" s="1"/>
  <c r="O188" i="9"/>
  <c r="Q188" i="9" s="1"/>
  <c r="O196" i="9"/>
  <c r="O200" i="9"/>
  <c r="Q200" i="9" s="1"/>
  <c r="O216" i="9"/>
  <c r="Q216" i="9" s="1"/>
  <c r="O224" i="9"/>
  <c r="Q224" i="9" s="1"/>
  <c r="O232" i="9"/>
  <c r="O236" i="9"/>
  <c r="O248" i="9"/>
  <c r="Q248" i="9" s="1"/>
  <c r="O388" i="9"/>
  <c r="Q1601" i="9"/>
  <c r="Q1645" i="9"/>
  <c r="Q1649" i="9"/>
  <c r="Q1657" i="9"/>
  <c r="O452" i="9"/>
  <c r="Q452" i="9" s="1"/>
  <c r="O456" i="9"/>
  <c r="Q456" i="9" s="1"/>
  <c r="O584" i="9"/>
  <c r="Q584" i="9" s="1"/>
  <c r="O588" i="9"/>
  <c r="Q588" i="9" s="1"/>
  <c r="O608" i="9"/>
  <c r="O612" i="9"/>
  <c r="O620" i="9"/>
  <c r="Q620" i="9" s="1"/>
  <c r="O624" i="9"/>
  <c r="Q624" i="9" s="1"/>
  <c r="O811" i="9"/>
  <c r="Q811" i="9" s="1"/>
  <c r="O815" i="9"/>
  <c r="Q815" i="9" s="1"/>
  <c r="O823" i="9"/>
  <c r="Q823" i="9" s="1"/>
  <c r="O827" i="9"/>
  <c r="Q827" i="9" s="1"/>
  <c r="O831" i="9"/>
  <c r="Q831" i="9" s="1"/>
  <c r="O835" i="9"/>
  <c r="Q835" i="9" s="1"/>
  <c r="O839" i="9"/>
  <c r="Q839" i="9" s="1"/>
  <c r="O847" i="9"/>
  <c r="Q847" i="9" s="1"/>
  <c r="O879" i="9"/>
  <c r="Q879" i="9" s="1"/>
  <c r="O899" i="9"/>
  <c r="O1182" i="9"/>
  <c r="Q1182" i="9" s="1"/>
  <c r="O1190" i="9"/>
  <c r="O1194" i="9"/>
  <c r="Q1194" i="9" s="1"/>
  <c r="O1206" i="9"/>
  <c r="Q1206" i="9" s="1"/>
  <c r="O1214" i="9"/>
  <c r="Q1214" i="9" s="1"/>
  <c r="O1238" i="9"/>
  <c r="Q1238" i="9" s="1"/>
  <c r="O1246" i="9"/>
  <c r="O1250" i="9"/>
  <c r="Q1250" i="9" s="1"/>
  <c r="O169" i="9"/>
  <c r="Q169" i="9" s="1"/>
  <c r="O173" i="9"/>
  <c r="Q173" i="9" s="1"/>
  <c r="O664" i="9"/>
  <c r="Q664" i="9" s="1"/>
  <c r="O784" i="9"/>
  <c r="Q784" i="9" s="1"/>
  <c r="O1426" i="9"/>
  <c r="Q1426" i="9" s="1"/>
  <c r="O1430" i="9"/>
  <c r="O1454" i="9"/>
  <c r="Q1454" i="9" s="1"/>
  <c r="O1462" i="9"/>
  <c r="O1466" i="9"/>
  <c r="Q1466" i="9" s="1"/>
  <c r="O92" i="9"/>
  <c r="Q92" i="9" s="1"/>
  <c r="Q1127" i="9"/>
  <c r="Q1139" i="9"/>
  <c r="Q1147" i="9"/>
  <c r="Q1175" i="9"/>
  <c r="Q1207" i="9"/>
  <c r="Q10" i="9"/>
  <c r="O453" i="9"/>
  <c r="O477" i="9"/>
  <c r="O497" i="9"/>
  <c r="Q497" i="9" s="1"/>
  <c r="O513" i="9"/>
  <c r="Q513" i="9" s="1"/>
  <c r="O517" i="9"/>
  <c r="Q517" i="9" s="1"/>
  <c r="O521" i="9"/>
  <c r="O525" i="9"/>
  <c r="Q525" i="9" s="1"/>
  <c r="O557" i="9"/>
  <c r="Q557" i="9" s="1"/>
  <c r="O581" i="9"/>
  <c r="O848" i="9"/>
  <c r="Q848" i="9" s="1"/>
  <c r="O856" i="9"/>
  <c r="Q856" i="9" s="1"/>
  <c r="O872" i="9"/>
  <c r="Q872" i="9" s="1"/>
  <c r="O876" i="9"/>
  <c r="Q876" i="9" s="1"/>
  <c r="O880" i="9"/>
  <c r="Q880" i="9" s="1"/>
  <c r="O884" i="9"/>
  <c r="Q884" i="9" s="1"/>
  <c r="O892" i="9"/>
  <c r="Q892" i="9" s="1"/>
  <c r="O1243" i="9"/>
  <c r="Q1243" i="9" s="1"/>
  <c r="O1307" i="9"/>
  <c r="O1355" i="9"/>
  <c r="Q1355" i="9" s="1"/>
  <c r="O1391" i="9"/>
  <c r="Q1391" i="9" s="1"/>
  <c r="Q1390" i="8"/>
  <c r="O344" i="9"/>
  <c r="Q344" i="9" s="1"/>
  <c r="O591" i="9"/>
  <c r="Q591" i="9" s="1"/>
  <c r="O873" i="9"/>
  <c r="Q873" i="9" s="1"/>
  <c r="O1120" i="9"/>
  <c r="Q1120" i="9" s="1"/>
  <c r="O1485" i="9"/>
  <c r="O1616" i="9"/>
  <c r="Q1616" i="9" s="1"/>
  <c r="O1628" i="9"/>
  <c r="Q1628" i="9" s="1"/>
  <c r="O277" i="9"/>
  <c r="Q277" i="9" s="1"/>
  <c r="O380" i="9"/>
  <c r="Q380" i="9" s="1"/>
  <c r="O384" i="9"/>
  <c r="Q384" i="9" s="1"/>
  <c r="O404" i="9"/>
  <c r="Q404" i="9" s="1"/>
  <c r="O408" i="9"/>
  <c r="Q408" i="9" s="1"/>
  <c r="Q1271" i="9"/>
  <c r="O1310" i="9"/>
  <c r="Q1310" i="9" s="1"/>
  <c r="O1322" i="9"/>
  <c r="Q1322" i="9" s="1"/>
  <c r="O1684" i="9"/>
  <c r="Q1684" i="9" s="1"/>
  <c r="O507" i="9"/>
  <c r="Q507" i="9" s="1"/>
  <c r="O543" i="9"/>
  <c r="Q543" i="9" s="1"/>
  <c r="O603" i="9"/>
  <c r="Q603" i="9" s="1"/>
  <c r="O861" i="9"/>
  <c r="Q861" i="9" s="1"/>
  <c r="O1401" i="9"/>
  <c r="O1473" i="9"/>
  <c r="O106" i="9"/>
  <c r="Q106" i="9" s="1"/>
  <c r="O110" i="9"/>
  <c r="O122" i="9"/>
  <c r="Q122" i="9" s="1"/>
  <c r="O126" i="9"/>
  <c r="Q126" i="9" s="1"/>
  <c r="O142" i="9"/>
  <c r="Q142" i="9" s="1"/>
  <c r="O146" i="9"/>
  <c r="Q146" i="9" s="1"/>
  <c r="O293" i="9"/>
  <c r="Q293" i="9" s="1"/>
  <c r="O544" i="9"/>
  <c r="Q544" i="9" s="1"/>
  <c r="O667" i="9"/>
  <c r="Q667" i="9" s="1"/>
  <c r="O742" i="9"/>
  <c r="Q742" i="9" s="1"/>
  <c r="O766" i="9"/>
  <c r="Q766" i="9" s="1"/>
  <c r="O778" i="9"/>
  <c r="Q778" i="9" s="1"/>
  <c r="O790" i="9"/>
  <c r="Q790" i="9" s="1"/>
  <c r="O886" i="9"/>
  <c r="Q886" i="9" s="1"/>
  <c r="O913" i="9"/>
  <c r="Q913" i="9" s="1"/>
  <c r="O917" i="9"/>
  <c r="Q917" i="9" s="1"/>
  <c r="O941" i="9"/>
  <c r="Q941" i="9" s="1"/>
  <c r="O961" i="9"/>
  <c r="O1029" i="9"/>
  <c r="Q1029" i="9" s="1"/>
  <c r="O1041" i="9"/>
  <c r="Q1041" i="9" s="1"/>
  <c r="O1049" i="9"/>
  <c r="Q1049" i="9" s="1"/>
  <c r="O1053" i="9"/>
  <c r="Q1053" i="9" s="1"/>
  <c r="O1101" i="9"/>
  <c r="Q1101" i="9" s="1"/>
  <c r="O1247" i="9"/>
  <c r="Q1247" i="9" s="1"/>
  <c r="O1255" i="9"/>
  <c r="Q1255" i="9" s="1"/>
  <c r="O1259" i="9"/>
  <c r="O1342" i="9"/>
  <c r="Q1342" i="9" s="1"/>
  <c r="O1346" i="9"/>
  <c r="Q1346" i="9" s="1"/>
  <c r="O1354" i="9"/>
  <c r="Q1354" i="9" s="1"/>
  <c r="O1358" i="9"/>
  <c r="Q1358" i="9" s="1"/>
  <c r="O1362" i="9"/>
  <c r="Q1362" i="9" s="1"/>
  <c r="Q1553" i="9"/>
  <c r="O1700" i="9"/>
  <c r="Q1700" i="9" s="1"/>
  <c r="O1708" i="9"/>
  <c r="Q1708" i="9" s="1"/>
  <c r="O1136" i="9"/>
  <c r="Q1136" i="9" s="1"/>
  <c r="O1748" i="9"/>
  <c r="Q1748" i="9" s="1"/>
  <c r="O1756" i="9"/>
  <c r="Q1756" i="9" s="1"/>
  <c r="O1760" i="9"/>
  <c r="Q1760" i="9" s="1"/>
  <c r="O40" i="9"/>
  <c r="Q40" i="9" s="1"/>
  <c r="O52" i="9"/>
  <c r="Q52" i="9" s="1"/>
  <c r="O417" i="9"/>
  <c r="Q417" i="9" s="1"/>
  <c r="O675" i="9"/>
  <c r="Q675" i="9" s="1"/>
  <c r="O699" i="9"/>
  <c r="Q699" i="9" s="1"/>
  <c r="Q938" i="9"/>
  <c r="O1319" i="9"/>
  <c r="O1502" i="9"/>
  <c r="Q1502" i="9" s="1"/>
  <c r="O1510" i="9"/>
  <c r="O1514" i="9"/>
  <c r="Q1514" i="9" s="1"/>
  <c r="O1665" i="9"/>
  <c r="Q1665" i="9" s="1"/>
  <c r="O1669" i="9"/>
  <c r="O1673" i="9"/>
  <c r="Q1673" i="9" s="1"/>
  <c r="O1677" i="9"/>
  <c r="Q1677" i="9" s="1"/>
  <c r="O1681" i="9"/>
  <c r="Q1681" i="9" s="1"/>
  <c r="O483" i="9"/>
  <c r="Q483" i="9" s="1"/>
  <c r="O519" i="9"/>
  <c r="Q519" i="9" s="1"/>
  <c r="O857" i="9"/>
  <c r="O1152" i="9"/>
  <c r="Q1152" i="9" s="1"/>
  <c r="O5" i="9"/>
  <c r="Q5" i="9" s="1"/>
  <c r="O60" i="9"/>
  <c r="O175" i="9"/>
  <c r="Q175" i="9" s="1"/>
  <c r="O239" i="9"/>
  <c r="Q239" i="9" s="1"/>
  <c r="O294" i="9"/>
  <c r="Q294" i="9" s="1"/>
  <c r="O318" i="9"/>
  <c r="Q318" i="9" s="1"/>
  <c r="O342" i="9"/>
  <c r="Q342" i="9" s="1"/>
  <c r="O469" i="9"/>
  <c r="Q469" i="9" s="1"/>
  <c r="O719" i="9"/>
  <c r="Q719" i="9" s="1"/>
  <c r="O723" i="9"/>
  <c r="Q723" i="9" s="1"/>
  <c r="O727" i="9"/>
  <c r="Q727" i="9" s="1"/>
  <c r="O747" i="9"/>
  <c r="Q747" i="9" s="1"/>
  <c r="O863" i="9"/>
  <c r="Q863" i="9" s="1"/>
  <c r="O871" i="9"/>
  <c r="Q871" i="9" s="1"/>
  <c r="O887" i="9"/>
  <c r="Q887" i="9" s="1"/>
  <c r="O922" i="9"/>
  <c r="Q922" i="9" s="1"/>
  <c r="O962" i="9"/>
  <c r="O994" i="9"/>
  <c r="Q994" i="9" s="1"/>
  <c r="O998" i="9"/>
  <c r="Q998" i="9" s="1"/>
  <c r="O1010" i="9"/>
  <c r="Q1010" i="9" s="1"/>
  <c r="O1014" i="9"/>
  <c r="Q1014" i="9" s="1"/>
  <c r="O1094" i="9"/>
  <c r="Q1094" i="9" s="1"/>
  <c r="O1102" i="9"/>
  <c r="O1106" i="9"/>
  <c r="Q1106" i="9" s="1"/>
  <c r="O1118" i="9"/>
  <c r="O1130" i="9"/>
  <c r="Q1130" i="9" s="1"/>
  <c r="O1142" i="9"/>
  <c r="Q1142" i="9" s="1"/>
  <c r="O1268" i="9"/>
  <c r="Q1268" i="9" s="1"/>
  <c r="O1288" i="9"/>
  <c r="Q1288" i="9" s="1"/>
  <c r="O1351" i="9"/>
  <c r="Q1351" i="9" s="1"/>
  <c r="O1375" i="9"/>
  <c r="Q1375" i="9" s="1"/>
  <c r="O1399" i="9"/>
  <c r="Q1399" i="9" s="1"/>
  <c r="O1403" i="9"/>
  <c r="Q1403" i="9" s="1"/>
  <c r="O1415" i="9"/>
  <c r="Q1415" i="9" s="1"/>
  <c r="O1427" i="9"/>
  <c r="Q1546" i="9"/>
  <c r="Q1550" i="9"/>
  <c r="Q1558" i="9"/>
  <c r="Q1562" i="9"/>
  <c r="O1594" i="9"/>
  <c r="Q1594" i="9" s="1"/>
  <c r="O1598" i="9"/>
  <c r="Q1598" i="9" s="1"/>
  <c r="O1602" i="9"/>
  <c r="Q1602" i="9" s="1"/>
  <c r="O1606" i="9"/>
  <c r="Q1606" i="9" s="1"/>
  <c r="O1610" i="9"/>
  <c r="Q1610" i="9" s="1"/>
  <c r="O1689" i="9"/>
  <c r="Q1689" i="9" s="1"/>
  <c r="O1693" i="9"/>
  <c r="Q1693" i="9" s="1"/>
  <c r="O1697" i="9"/>
  <c r="Q1697" i="9" s="1"/>
  <c r="O1701" i="9"/>
  <c r="O1705" i="9"/>
  <c r="O1713" i="9"/>
  <c r="O1717" i="9"/>
  <c r="Q1717" i="9" s="1"/>
  <c r="O1721" i="9"/>
  <c r="Q1721" i="9" s="1"/>
  <c r="O1725" i="9"/>
  <c r="Q1725" i="9" s="1"/>
  <c r="O1729" i="9"/>
  <c r="Q1729" i="9" s="1"/>
  <c r="O1765" i="9"/>
  <c r="Q1765" i="9" s="1"/>
  <c r="O579" i="9"/>
  <c r="Q579" i="9" s="1"/>
  <c r="O615" i="9"/>
  <c r="Q615" i="9" s="1"/>
  <c r="O1116" i="9"/>
  <c r="O1235" i="9"/>
  <c r="Q1235" i="9" s="1"/>
  <c r="O1445" i="9"/>
  <c r="Q1445" i="9" s="1"/>
  <c r="O1493" i="9"/>
  <c r="Q1493" i="9" s="1"/>
  <c r="O1618" i="9"/>
  <c r="O1622" i="9"/>
  <c r="Q1622" i="9" s="1"/>
  <c r="O1626" i="9"/>
  <c r="Q1626" i="9" s="1"/>
  <c r="O1777" i="9"/>
  <c r="Q1777" i="9" s="1"/>
  <c r="O623" i="9"/>
  <c r="Q623" i="9" s="1"/>
  <c r="O1755" i="9"/>
  <c r="Q1755" i="9" s="1"/>
  <c r="O41" i="9"/>
  <c r="Q41" i="9" s="1"/>
  <c r="Q120" i="9"/>
  <c r="Q128" i="9"/>
  <c r="O362" i="9"/>
  <c r="O382" i="9"/>
  <c r="Q382" i="9" s="1"/>
  <c r="O386" i="9"/>
  <c r="Q386" i="9" s="1"/>
  <c r="O390" i="9"/>
  <c r="Q390" i="9" s="1"/>
  <c r="O398" i="9"/>
  <c r="Q398" i="9" s="1"/>
  <c r="O418" i="9"/>
  <c r="Q418" i="9" s="1"/>
  <c r="O422" i="9"/>
  <c r="Q422" i="9" s="1"/>
  <c r="O684" i="9"/>
  <c r="Q684" i="9" s="1"/>
  <c r="O688" i="9"/>
  <c r="Q688" i="9" s="1"/>
  <c r="O696" i="9"/>
  <c r="Q696" i="9" s="1"/>
  <c r="O907" i="9"/>
  <c r="Q907" i="9" s="1"/>
  <c r="Q991" i="9"/>
  <c r="O1503" i="9"/>
  <c r="O1595" i="9"/>
  <c r="Q1595" i="9" s="1"/>
  <c r="O1646" i="9"/>
  <c r="Q1646" i="9" s="1"/>
  <c r="O1650" i="9"/>
  <c r="Q1650" i="9" s="1"/>
  <c r="O1654" i="9"/>
  <c r="Q1654" i="9" s="1"/>
  <c r="O1658" i="9"/>
  <c r="Q1658" i="9" s="1"/>
  <c r="O1670" i="9"/>
  <c r="Q1670" i="9" s="1"/>
  <c r="O1674" i="9"/>
  <c r="Q1674" i="9" s="1"/>
  <c r="O869" i="9"/>
  <c r="Q869" i="9" s="1"/>
  <c r="O14" i="9"/>
  <c r="Q14" i="9" s="1"/>
  <c r="O77" i="9"/>
  <c r="Q77" i="9" s="1"/>
  <c r="O96" i="9"/>
  <c r="Q96" i="9" s="1"/>
  <c r="O104" i="9"/>
  <c r="Q104" i="9" s="1"/>
  <c r="O132" i="9"/>
  <c r="Q132" i="9" s="1"/>
  <c r="O140" i="9"/>
  <c r="Q140" i="9" s="1"/>
  <c r="O152" i="9"/>
  <c r="Q152" i="9" s="1"/>
  <c r="O160" i="9"/>
  <c r="Q160" i="9" s="1"/>
  <c r="O164" i="9"/>
  <c r="Q164" i="9" s="1"/>
  <c r="O212" i="9"/>
  <c r="Q212" i="9" s="1"/>
  <c r="O307" i="9"/>
  <c r="Q307" i="9" s="1"/>
  <c r="O311" i="9"/>
  <c r="Q311" i="9" s="1"/>
  <c r="O315" i="9"/>
  <c r="Q315" i="9" s="1"/>
  <c r="O327" i="9"/>
  <c r="Q327" i="9" s="1"/>
  <c r="O450" i="9"/>
  <c r="Q450" i="9" s="1"/>
  <c r="O470" i="9"/>
  <c r="O506" i="9"/>
  <c r="Q506" i="9" s="1"/>
  <c r="O606" i="9"/>
  <c r="O614" i="9"/>
  <c r="Q614" i="9" s="1"/>
  <c r="O712" i="9"/>
  <c r="Q712" i="9" s="1"/>
  <c r="O744" i="9"/>
  <c r="Q744" i="9" s="1"/>
  <c r="O748" i="9"/>
  <c r="Q748" i="9" s="1"/>
  <c r="O768" i="9"/>
  <c r="Q768" i="9" s="1"/>
  <c r="O772" i="9"/>
  <c r="Q772" i="9" s="1"/>
  <c r="O923" i="9"/>
  <c r="Q923" i="9" s="1"/>
  <c r="O931" i="9"/>
  <c r="Q931" i="9" s="1"/>
  <c r="O943" i="9"/>
  <c r="Q943" i="9" s="1"/>
  <c r="O951" i="9"/>
  <c r="O955" i="9"/>
  <c r="Q955" i="9" s="1"/>
  <c r="O995" i="9"/>
  <c r="Q995" i="9" s="1"/>
  <c r="O1003" i="9"/>
  <c r="Q1003" i="9" s="1"/>
  <c r="O1007" i="9"/>
  <c r="Q1007" i="9" s="1"/>
  <c r="O1019" i="9"/>
  <c r="Q1019" i="9" s="1"/>
  <c r="O1063" i="9"/>
  <c r="Q1063" i="9" s="1"/>
  <c r="O1067" i="9"/>
  <c r="Q1067" i="9" s="1"/>
  <c r="O1075" i="9"/>
  <c r="Q1075" i="9" s="1"/>
  <c r="O1091" i="9"/>
  <c r="Q1091" i="9" s="1"/>
  <c r="O1135" i="9"/>
  <c r="Q1135" i="9" s="1"/>
  <c r="O1170" i="9"/>
  <c r="Q1170" i="9" s="1"/>
  <c r="O1178" i="9"/>
  <c r="O1253" i="9"/>
  <c r="Q1253" i="9" s="1"/>
  <c r="O1297" i="9"/>
  <c r="Q1297" i="9" s="1"/>
  <c r="O1340" i="9"/>
  <c r="Q1340" i="9" s="1"/>
  <c r="O1352" i="9"/>
  <c r="Q1352" i="9" s="1"/>
  <c r="O1376" i="9"/>
  <c r="Q1376" i="9" s="1"/>
  <c r="O1384" i="9"/>
  <c r="Q1384" i="9" s="1"/>
  <c r="O1432" i="9"/>
  <c r="Q1432" i="9" s="1"/>
  <c r="O1444" i="9"/>
  <c r="Q1444" i="9" s="1"/>
  <c r="O1456" i="9"/>
  <c r="Q1456" i="9" s="1"/>
  <c r="O1718" i="9"/>
  <c r="Q1718" i="9" s="1"/>
  <c r="O1722" i="9"/>
  <c r="Q1722" i="9" s="1"/>
  <c r="O348" i="9"/>
  <c r="Q348" i="9" s="1"/>
  <c r="O877" i="9"/>
  <c r="Q877" i="9" s="1"/>
  <c r="O1132" i="9"/>
  <c r="Q1132" i="9" s="1"/>
  <c r="O1413" i="9"/>
  <c r="O1623" i="9"/>
  <c r="Q1623" i="9" s="1"/>
  <c r="O70" i="9"/>
  <c r="Q70" i="9" s="1"/>
  <c r="O495" i="9"/>
  <c r="Q495" i="9" s="1"/>
  <c r="O531" i="9"/>
  <c r="Q531" i="9" s="1"/>
  <c r="O619" i="9"/>
  <c r="Q619" i="9" s="1"/>
  <c r="O1409" i="9"/>
  <c r="Q1409" i="9" s="1"/>
  <c r="O1481" i="9"/>
  <c r="O42" i="9"/>
  <c r="Q42" i="9" s="1"/>
  <c r="O89" i="9"/>
  <c r="O149" i="9"/>
  <c r="Q149" i="9" s="1"/>
  <c r="O260" i="9"/>
  <c r="Q260" i="9" s="1"/>
  <c r="O268" i="9"/>
  <c r="O272" i="9"/>
  <c r="O280" i="9"/>
  <c r="Q280" i="9" s="1"/>
  <c r="O284" i="9"/>
  <c r="Q284" i="9" s="1"/>
  <c r="O351" i="9"/>
  <c r="Q351" i="9" s="1"/>
  <c r="O375" i="9"/>
  <c r="Q375" i="9" s="1"/>
  <c r="O387" i="9"/>
  <c r="Q387" i="9" s="1"/>
  <c r="O411" i="9"/>
  <c r="Q411" i="9" s="1"/>
  <c r="O634" i="9"/>
  <c r="Q634" i="9" s="1"/>
  <c r="O638" i="9"/>
  <c r="O654" i="9"/>
  <c r="Q654" i="9" s="1"/>
  <c r="O658" i="9"/>
  <c r="O677" i="9"/>
  <c r="O685" i="9"/>
  <c r="Q685" i="9" s="1"/>
  <c r="O693" i="9"/>
  <c r="Q693" i="9" s="1"/>
  <c r="O904" i="9"/>
  <c r="Q904" i="9" s="1"/>
  <c r="O956" i="9"/>
  <c r="Q956" i="9" s="1"/>
  <c r="O968" i="9"/>
  <c r="Q968" i="9" s="1"/>
  <c r="O992" i="9"/>
  <c r="Q992" i="9" s="1"/>
  <c r="O1163" i="9"/>
  <c r="Q1163" i="9" s="1"/>
  <c r="O1242" i="9"/>
  <c r="Q1242" i="9" s="1"/>
  <c r="O1282" i="9"/>
  <c r="Q1282" i="9" s="1"/>
  <c r="O1309" i="9"/>
  <c r="Q1309" i="9" s="1"/>
  <c r="O1397" i="9"/>
  <c r="Q1397" i="9" s="1"/>
  <c r="O1512" i="9"/>
  <c r="O1552" i="9"/>
  <c r="Q1552" i="9" s="1"/>
  <c r="O1556" i="9"/>
  <c r="Q1556" i="9" s="1"/>
  <c r="O1564" i="9"/>
  <c r="Q1564" i="9" s="1"/>
  <c r="O1576" i="9"/>
  <c r="Q1576" i="9" s="1"/>
  <c r="O1580" i="9"/>
  <c r="Q1580" i="9" s="1"/>
  <c r="O1588" i="9"/>
  <c r="Q1588" i="9" s="1"/>
  <c r="O1600" i="9"/>
  <c r="Q1600" i="9" s="1"/>
  <c r="O1604" i="9"/>
  <c r="Q1604" i="9" s="1"/>
  <c r="O1612" i="9"/>
  <c r="Q1612" i="9" s="1"/>
  <c r="O1647" i="9"/>
  <c r="Q1647" i="9" s="1"/>
  <c r="O1671" i="9"/>
  <c r="Q1671" i="9" s="1"/>
  <c r="O6" i="9"/>
  <c r="O787" i="9"/>
  <c r="Q787" i="9" s="1"/>
  <c r="O795" i="9"/>
  <c r="Q795" i="9" s="1"/>
  <c r="O1022" i="9"/>
  <c r="Q1022" i="9" s="1"/>
  <c r="O1034" i="9"/>
  <c r="Q1034" i="9" s="1"/>
  <c r="O1050" i="9"/>
  <c r="Q1050" i="9" s="1"/>
  <c r="O1236" i="9"/>
  <c r="Q1236" i="9" s="1"/>
  <c r="O1640" i="9"/>
  <c r="O37" i="9"/>
  <c r="Q37" i="9" s="1"/>
  <c r="O68" i="9"/>
  <c r="Q68" i="9" s="1"/>
  <c r="O72" i="9"/>
  <c r="Q72" i="9" s="1"/>
  <c r="O107" i="9"/>
  <c r="O115" i="9"/>
  <c r="O178" i="9"/>
  <c r="Q178" i="9" s="1"/>
  <c r="O182" i="9"/>
  <c r="Q182" i="9" s="1"/>
  <c r="O194" i="9"/>
  <c r="Q194" i="9" s="1"/>
  <c r="O198" i="9"/>
  <c r="Q198" i="9" s="1"/>
  <c r="O269" i="9"/>
  <c r="Q269" i="9" s="1"/>
  <c r="O339" i="9"/>
  <c r="Q339" i="9" s="1"/>
  <c r="O454" i="9"/>
  <c r="Q454" i="9" s="1"/>
  <c r="O458" i="9"/>
  <c r="Q458" i="9" s="1"/>
  <c r="O585" i="9"/>
  <c r="Q585" i="9" s="1"/>
  <c r="O241" i="9"/>
  <c r="Q241" i="9" s="1"/>
  <c r="O783" i="9"/>
  <c r="Q783" i="9" s="1"/>
  <c r="O791" i="9"/>
  <c r="Q791" i="9" s="1"/>
  <c r="O799" i="9"/>
  <c r="Q799" i="9" s="1"/>
  <c r="O1030" i="9"/>
  <c r="Q1030" i="9" s="1"/>
  <c r="O1046" i="9"/>
  <c r="O57" i="9"/>
  <c r="Q57" i="9" s="1"/>
  <c r="O88" i="9"/>
  <c r="Q88" i="9" s="1"/>
  <c r="O139" i="9"/>
  <c r="Q139" i="9" s="1"/>
  <c r="O143" i="9"/>
  <c r="Q143" i="9" s="1"/>
  <c r="O167" i="9"/>
  <c r="Q167" i="9" s="1"/>
  <c r="O423" i="9"/>
  <c r="O959" i="9"/>
  <c r="Q959" i="9" s="1"/>
  <c r="Q1185" i="9"/>
  <c r="Q1193" i="9"/>
  <c r="Q1197" i="9"/>
  <c r="Q1201" i="9"/>
  <c r="Q1462" i="9"/>
  <c r="O1744" i="9"/>
  <c r="Q1744" i="9" s="1"/>
  <c r="O233" i="9"/>
  <c r="Q233" i="9" s="1"/>
  <c r="O1779" i="9"/>
  <c r="Q1779" i="9" s="1"/>
  <c r="O30" i="9"/>
  <c r="Q30" i="9" s="1"/>
  <c r="O15" i="9"/>
  <c r="O19" i="9"/>
  <c r="O23" i="9"/>
  <c r="Q23" i="9" s="1"/>
  <c r="O65" i="9"/>
  <c r="Q65" i="9" s="1"/>
  <c r="O108" i="9"/>
  <c r="Q108" i="9" s="1"/>
  <c r="O116" i="9"/>
  <c r="Q116" i="9" s="1"/>
  <c r="O124" i="9"/>
  <c r="Q124" i="9" s="1"/>
  <c r="O156" i="9"/>
  <c r="Q156" i="9" s="1"/>
  <c r="O179" i="9"/>
  <c r="Q179" i="9" s="1"/>
  <c r="O187" i="9"/>
  <c r="Q187" i="9" s="1"/>
  <c r="O191" i="9"/>
  <c r="Q191" i="9" s="1"/>
  <c r="O203" i="9"/>
  <c r="Q203" i="9" s="1"/>
  <c r="O250" i="9"/>
  <c r="O254" i="9"/>
  <c r="Q254" i="9" s="1"/>
  <c r="O266" i="9"/>
  <c r="Q266" i="9" s="1"/>
  <c r="Q388" i="9"/>
  <c r="O459" i="9"/>
  <c r="Q459" i="9" s="1"/>
  <c r="O574" i="9"/>
  <c r="Q574" i="9" s="1"/>
  <c r="O578" i="9"/>
  <c r="Q578" i="9" s="1"/>
  <c r="Q1304" i="9"/>
  <c r="O1316" i="9"/>
  <c r="Q1316" i="9" s="1"/>
  <c r="O1439" i="9"/>
  <c r="Q1439" i="9" s="1"/>
  <c r="Q1570" i="9"/>
  <c r="Q1574" i="9"/>
  <c r="O1767" i="9"/>
  <c r="Q1767" i="9" s="1"/>
  <c r="O20" i="9"/>
  <c r="Q20" i="9" s="1"/>
  <c r="O31" i="9"/>
  <c r="Q31" i="9" s="1"/>
  <c r="O54" i="9"/>
  <c r="Q54" i="9" s="1"/>
  <c r="O58" i="9"/>
  <c r="Q58" i="9" s="1"/>
  <c r="O97" i="9"/>
  <c r="Q97" i="9" s="1"/>
  <c r="O101" i="9"/>
  <c r="Q101" i="9" s="1"/>
  <c r="O113" i="9"/>
  <c r="Q113" i="9" s="1"/>
  <c r="O168" i="9"/>
  <c r="Q168" i="9" s="1"/>
  <c r="O192" i="9"/>
  <c r="Q192" i="9" s="1"/>
  <c r="O215" i="9"/>
  <c r="Q215" i="9" s="1"/>
  <c r="O223" i="9"/>
  <c r="Q223" i="9" s="1"/>
  <c r="O247" i="9"/>
  <c r="Q247" i="9" s="1"/>
  <c r="Q916" i="9"/>
  <c r="O924" i="9"/>
  <c r="Q924" i="9" s="1"/>
  <c r="O932" i="9"/>
  <c r="Q932" i="9" s="1"/>
  <c r="O1301" i="9"/>
  <c r="Q1301" i="9" s="1"/>
  <c r="O1547" i="9"/>
  <c r="Q1547" i="9" s="1"/>
  <c r="O1559" i="9"/>
  <c r="Q1559" i="9" s="1"/>
  <c r="O1563" i="9"/>
  <c r="Q1563" i="9" s="1"/>
  <c r="O1694" i="9"/>
  <c r="Q1694" i="9" s="1"/>
  <c r="O1698" i="9"/>
  <c r="Q1698" i="9" s="1"/>
  <c r="O1702" i="9"/>
  <c r="Q1702" i="9" s="1"/>
  <c r="O1706" i="9"/>
  <c r="Q1706" i="9" s="1"/>
  <c r="O32" i="9"/>
  <c r="Q32" i="9" s="1"/>
  <c r="O161" i="9"/>
  <c r="Q161" i="9" s="1"/>
  <c r="O204" i="9"/>
  <c r="Q204" i="9" s="1"/>
  <c r="O228" i="9"/>
  <c r="Q228" i="9" s="1"/>
  <c r="O353" i="9"/>
  <c r="O357" i="9"/>
  <c r="Q357" i="9" s="1"/>
  <c r="O361" i="9"/>
  <c r="Q361" i="9" s="1"/>
  <c r="O690" i="9"/>
  <c r="Q690" i="9" s="1"/>
  <c r="O694" i="9"/>
  <c r="Q694" i="9" s="1"/>
  <c r="O901" i="9"/>
  <c r="Q901" i="9" s="1"/>
  <c r="O905" i="9"/>
  <c r="Q905" i="9" s="1"/>
  <c r="O1266" i="9"/>
  <c r="Q1266" i="9" s="1"/>
  <c r="O1274" i="9"/>
  <c r="Q1274" i="9" s="1"/>
  <c r="O1286" i="9"/>
  <c r="O245" i="9"/>
  <c r="Q245" i="9" s="1"/>
  <c r="O17" i="9"/>
  <c r="Q17" i="9" s="1"/>
  <c r="O25" i="9"/>
  <c r="Q25" i="9" s="1"/>
  <c r="Q185" i="9"/>
  <c r="Q236" i="9"/>
  <c r="O874" i="9"/>
  <c r="O878" i="9"/>
  <c r="Q878" i="9" s="1"/>
  <c r="O1528" i="9"/>
  <c r="Q1528" i="9" s="1"/>
  <c r="O1532" i="9"/>
  <c r="Q1532" i="9" s="1"/>
  <c r="O2" i="9"/>
  <c r="Q2" i="9" s="1"/>
  <c r="Q13" i="9"/>
  <c r="O44" i="9"/>
  <c r="Q44" i="9" s="1"/>
  <c r="Q59" i="9"/>
  <c r="Q110" i="9"/>
  <c r="Q272" i="9"/>
  <c r="Q802" i="9"/>
  <c r="O1121" i="9"/>
  <c r="Q1121" i="9" s="1"/>
  <c r="O1370" i="9"/>
  <c r="Q1370" i="9" s="1"/>
  <c r="Q1516" i="9"/>
  <c r="O288" i="9"/>
  <c r="Q288" i="9" s="1"/>
  <c r="O299" i="9"/>
  <c r="O303" i="9"/>
  <c r="Q303" i="9" s="1"/>
  <c r="O346" i="9"/>
  <c r="O369" i="9"/>
  <c r="Q369" i="9" s="1"/>
  <c r="O373" i="9"/>
  <c r="Q373" i="9" s="1"/>
  <c r="O412" i="9"/>
  <c r="Q412" i="9" s="1"/>
  <c r="O427" i="9"/>
  <c r="Q427" i="9" s="1"/>
  <c r="O431" i="9"/>
  <c r="Q431" i="9" s="1"/>
  <c r="O435" i="9"/>
  <c r="Q435" i="9" s="1"/>
  <c r="O462" i="9"/>
  <c r="Q462" i="9" s="1"/>
  <c r="O474" i="9"/>
  <c r="Q474" i="9" s="1"/>
  <c r="O485" i="9"/>
  <c r="O489" i="9"/>
  <c r="O505" i="9"/>
  <c r="O512" i="9"/>
  <c r="Q512" i="9" s="1"/>
  <c r="O516" i="9"/>
  <c r="Q516" i="9" s="1"/>
  <c r="O520" i="9"/>
  <c r="Q520" i="9" s="1"/>
  <c r="O593" i="9"/>
  <c r="Q593" i="9" s="1"/>
  <c r="O597" i="9"/>
  <c r="Q597" i="9" s="1"/>
  <c r="O613" i="9"/>
  <c r="Q613" i="9" s="1"/>
  <c r="O632" i="9"/>
  <c r="Q632" i="9" s="1"/>
  <c r="O644" i="9"/>
  <c r="Q644" i="9" s="1"/>
  <c r="O648" i="9"/>
  <c r="Q648" i="9" s="1"/>
  <c r="O652" i="9"/>
  <c r="Q652" i="9" s="1"/>
  <c r="O729" i="9"/>
  <c r="Q729" i="9" s="1"/>
  <c r="O756" i="9"/>
  <c r="Q756" i="9" s="1"/>
  <c r="O760" i="9"/>
  <c r="O909" i="9"/>
  <c r="Q909" i="9" s="1"/>
  <c r="O936" i="9"/>
  <c r="Q936" i="9" s="1"/>
  <c r="O940" i="9"/>
  <c r="Q940" i="9" s="1"/>
  <c r="O967" i="9"/>
  <c r="Q967" i="9" s="1"/>
  <c r="O971" i="9"/>
  <c r="Q971" i="9" s="1"/>
  <c r="O975" i="9"/>
  <c r="Q975" i="9" s="1"/>
  <c r="O979" i="9"/>
  <c r="Q979" i="9" s="1"/>
  <c r="O983" i="9"/>
  <c r="Q983" i="9" s="1"/>
  <c r="O987" i="9"/>
  <c r="O1058" i="9"/>
  <c r="Q1058" i="9" s="1"/>
  <c r="O1066" i="9"/>
  <c r="O1070" i="9"/>
  <c r="O1082" i="9"/>
  <c r="Q1082" i="9" s="1"/>
  <c r="O1086" i="9"/>
  <c r="Q1086" i="9" s="1"/>
  <c r="O1133" i="9"/>
  <c r="Q1133" i="9" s="1"/>
  <c r="O1144" i="9"/>
  <c r="Q1144" i="9" s="1"/>
  <c r="O1148" i="9"/>
  <c r="Q1148" i="9" s="1"/>
  <c r="O1159" i="9"/>
  <c r="Q1159" i="9" s="1"/>
  <c r="O1171" i="9"/>
  <c r="Q1171" i="9" s="1"/>
  <c r="O1202" i="9"/>
  <c r="Q1202" i="9" s="1"/>
  <c r="O1213" i="9"/>
  <c r="Q1213" i="9" s="1"/>
  <c r="O1240" i="9"/>
  <c r="Q1240" i="9" s="1"/>
  <c r="O1320" i="9"/>
  <c r="O1324" i="9"/>
  <c r="Q1324" i="9" s="1"/>
  <c r="O1328" i="9"/>
  <c r="Q1328" i="9" s="1"/>
  <c r="O1382" i="9"/>
  <c r="Q1382" i="9" s="1"/>
  <c r="O1424" i="9"/>
  <c r="Q1424" i="9" s="1"/>
  <c r="O1451" i="9"/>
  <c r="Q1451" i="9" s="1"/>
  <c r="O1463" i="9"/>
  <c r="Q1463" i="9" s="1"/>
  <c r="O1478" i="9"/>
  <c r="Q1478" i="9" s="1"/>
  <c r="O1497" i="9"/>
  <c r="Q1497" i="9" s="1"/>
  <c r="O1505" i="9"/>
  <c r="Q1505" i="9" s="1"/>
  <c r="O1509" i="9"/>
  <c r="Q1509" i="9" s="1"/>
  <c r="O1571" i="9"/>
  <c r="O1583" i="9"/>
  <c r="Q1583" i="9" s="1"/>
  <c r="O1617" i="9"/>
  <c r="O1621" i="9"/>
  <c r="Q1621" i="9" s="1"/>
  <c r="O1625" i="9"/>
  <c r="Q1625" i="9" s="1"/>
  <c r="O1629" i="9"/>
  <c r="Q1629" i="9" s="1"/>
  <c r="O1633" i="9"/>
  <c r="Q1633" i="9" s="1"/>
  <c r="O1652" i="9"/>
  <c r="Q1652" i="9" s="1"/>
  <c r="O1733" i="9"/>
  <c r="Q1733" i="9" s="1"/>
  <c r="O335" i="9"/>
  <c r="Q335" i="9" s="1"/>
  <c r="O354" i="9"/>
  <c r="Q354" i="9" s="1"/>
  <c r="O381" i="9"/>
  <c r="O385" i="9"/>
  <c r="Q385" i="9" s="1"/>
  <c r="O416" i="9"/>
  <c r="Q416" i="9" s="1"/>
  <c r="O420" i="9"/>
  <c r="Q420" i="9" s="1"/>
  <c r="O486" i="9"/>
  <c r="Q486" i="9" s="1"/>
  <c r="O524" i="9"/>
  <c r="Q524" i="9" s="1"/>
  <c r="O536" i="9"/>
  <c r="Q536" i="9" s="1"/>
  <c r="O540" i="9"/>
  <c r="Q540" i="9" s="1"/>
  <c r="O586" i="9"/>
  <c r="Q586" i="9" s="1"/>
  <c r="O617" i="9"/>
  <c r="Q617" i="9" s="1"/>
  <c r="O621" i="9"/>
  <c r="Q621" i="9" s="1"/>
  <c r="O629" i="9"/>
  <c r="Q629" i="9" s="1"/>
  <c r="O695" i="9"/>
  <c r="Q695" i="9" s="1"/>
  <c r="O714" i="9"/>
  <c r="Q714" i="9" s="1"/>
  <c r="O718" i="9"/>
  <c r="O745" i="9"/>
  <c r="O780" i="9"/>
  <c r="Q780" i="9" s="1"/>
  <c r="O796" i="9"/>
  <c r="Q796" i="9" s="1"/>
  <c r="O851" i="9"/>
  <c r="Q851" i="9" s="1"/>
  <c r="O867" i="9"/>
  <c r="Q867" i="9" s="1"/>
  <c r="O875" i="9"/>
  <c r="Q875" i="9" s="1"/>
  <c r="O1027" i="9"/>
  <c r="Q1027" i="9" s="1"/>
  <c r="O1031" i="9"/>
  <c r="Q1031" i="9" s="1"/>
  <c r="O1039" i="9"/>
  <c r="Q1039" i="9" s="1"/>
  <c r="O1043" i="9"/>
  <c r="Q1043" i="9" s="1"/>
  <c r="O1110" i="9"/>
  <c r="Q1110" i="9" s="1"/>
  <c r="O1114" i="9"/>
  <c r="Q1114" i="9" s="1"/>
  <c r="O1156" i="9"/>
  <c r="Q1156" i="9" s="1"/>
  <c r="O1160" i="9"/>
  <c r="Q1160" i="9" s="1"/>
  <c r="O1233" i="9"/>
  <c r="Q1233" i="9" s="1"/>
  <c r="O1237" i="9"/>
  <c r="Q1237" i="9" s="1"/>
  <c r="O1241" i="9"/>
  <c r="Q1241" i="9" s="1"/>
  <c r="O1244" i="9"/>
  <c r="Q1244" i="9" s="1"/>
  <c r="O1279" i="9"/>
  <c r="Q1279" i="9" s="1"/>
  <c r="O1287" i="9"/>
  <c r="Q1287" i="9" s="1"/>
  <c r="O1294" i="9"/>
  <c r="Q1294" i="9" s="1"/>
  <c r="O1298" i="9"/>
  <c r="Q1298" i="9" s="1"/>
  <c r="O1325" i="9"/>
  <c r="Q1325" i="9" s="1"/>
  <c r="O1348" i="9"/>
  <c r="Q1348" i="9" s="1"/>
  <c r="O1379" i="9"/>
  <c r="Q1379" i="9" s="1"/>
  <c r="O1440" i="9"/>
  <c r="O1475" i="9"/>
  <c r="Q1475" i="9" s="1"/>
  <c r="O1487" i="9"/>
  <c r="Q1487" i="9" s="1"/>
  <c r="O1521" i="9"/>
  <c r="Q1521" i="9" s="1"/>
  <c r="O1529" i="9"/>
  <c r="Q1529" i="9" s="1"/>
  <c r="O1533" i="9"/>
  <c r="Q1533" i="9" s="1"/>
  <c r="O1560" i="9"/>
  <c r="Q1560" i="9" s="1"/>
  <c r="O1637" i="9"/>
  <c r="Q1637" i="9" s="1"/>
  <c r="O1664" i="9"/>
  <c r="Q1664" i="9" s="1"/>
  <c r="O1676" i="9"/>
  <c r="Q1676" i="9" s="1"/>
  <c r="O1695" i="9"/>
  <c r="Q1695" i="9" s="1"/>
  <c r="O1745" i="9"/>
  <c r="Q1745" i="9" s="1"/>
  <c r="O1749" i="9"/>
  <c r="Q1749" i="9" s="1"/>
  <c r="O1753" i="9"/>
  <c r="Q1753" i="9" s="1"/>
  <c r="O1772" i="9"/>
  <c r="Q1772" i="9" s="1"/>
  <c r="O1780" i="9"/>
  <c r="Q1780" i="9" s="1"/>
  <c r="O1784" i="9"/>
  <c r="Q1784" i="9" s="1"/>
  <c r="O285" i="9"/>
  <c r="Q285" i="9" s="1"/>
  <c r="O389" i="9"/>
  <c r="Q389" i="9" s="1"/>
  <c r="O548" i="9"/>
  <c r="Q548" i="9" s="1"/>
  <c r="O552" i="9"/>
  <c r="Q552" i="9" s="1"/>
  <c r="O594" i="9"/>
  <c r="Q594" i="9" s="1"/>
  <c r="Q606" i="9"/>
  <c r="O730" i="9"/>
  <c r="O753" i="9"/>
  <c r="Q753" i="9" s="1"/>
  <c r="O761" i="9"/>
  <c r="Q761" i="9" s="1"/>
  <c r="O765" i="9"/>
  <c r="Q765" i="9" s="1"/>
  <c r="O891" i="9"/>
  <c r="Q891" i="9" s="1"/>
  <c r="O937" i="9"/>
  <c r="Q937" i="9" s="1"/>
  <c r="O964" i="9"/>
  <c r="Q964" i="9" s="1"/>
  <c r="O984" i="9"/>
  <c r="Q984" i="9" s="1"/>
  <c r="O1079" i="9"/>
  <c r="Q1079" i="9" s="1"/>
  <c r="O312" i="9"/>
  <c r="O378" i="9"/>
  <c r="Q378" i="9" s="1"/>
  <c r="O405" i="9"/>
  <c r="O409" i="9"/>
  <c r="O440" i="9"/>
  <c r="Q440" i="9" s="1"/>
  <c r="O444" i="9"/>
  <c r="Q444" i="9" s="1"/>
  <c r="O498" i="9"/>
  <c r="Q498" i="9" s="1"/>
  <c r="O541" i="9"/>
  <c r="Q541" i="9" s="1"/>
  <c r="O610" i="9"/>
  <c r="Q610" i="9" s="1"/>
  <c r="O618" i="9"/>
  <c r="Q618" i="9" s="1"/>
  <c r="O672" i="9"/>
  <c r="Q672" i="9" s="1"/>
  <c r="O711" i="9"/>
  <c r="Q711" i="9" s="1"/>
  <c r="O746" i="9"/>
  <c r="Q746" i="9" s="1"/>
  <c r="O777" i="9"/>
  <c r="Q777" i="9" s="1"/>
  <c r="O804" i="9"/>
  <c r="Q804" i="9" s="1"/>
  <c r="O808" i="9"/>
  <c r="Q808" i="9" s="1"/>
  <c r="O820" i="9"/>
  <c r="Q820" i="9" s="1"/>
  <c r="O824" i="9"/>
  <c r="Q824" i="9" s="1"/>
  <c r="O832" i="9"/>
  <c r="Q832" i="9" s="1"/>
  <c r="O840" i="9"/>
  <c r="Q840" i="9" s="1"/>
  <c r="O844" i="9"/>
  <c r="Q844" i="9" s="1"/>
  <c r="O868" i="9"/>
  <c r="Q868" i="9" s="1"/>
  <c r="O996" i="9"/>
  <c r="Q996" i="9" s="1"/>
  <c r="O1004" i="9"/>
  <c r="Q1004" i="9" s="1"/>
  <c r="O1008" i="9"/>
  <c r="Q1008" i="9" s="1"/>
  <c r="O1012" i="9"/>
  <c r="Q1012" i="9" s="1"/>
  <c r="O1016" i="9"/>
  <c r="Q1016" i="9" s="1"/>
  <c r="O1099" i="9"/>
  <c r="Q1099" i="9" s="1"/>
  <c r="O1103" i="9"/>
  <c r="Q1103" i="9" s="1"/>
  <c r="O1111" i="9"/>
  <c r="Q1111" i="9" s="1"/>
  <c r="O1115" i="9"/>
  <c r="Q1115" i="9" s="1"/>
  <c r="O1134" i="9"/>
  <c r="Q1134" i="9" s="1"/>
  <c r="O1153" i="9"/>
  <c r="Q1153" i="9" s="1"/>
  <c r="O1168" i="9"/>
  <c r="Q1168" i="9" s="1"/>
  <c r="O1187" i="9"/>
  <c r="Q1187" i="9" s="1"/>
  <c r="O1199" i="9"/>
  <c r="Q1199" i="9" s="1"/>
  <c r="O1218" i="9"/>
  <c r="Q1218" i="9" s="1"/>
  <c r="O1226" i="9"/>
  <c r="Q1226" i="9" s="1"/>
  <c r="O1230" i="9"/>
  <c r="Q1230" i="9" s="1"/>
  <c r="O1264" i="9"/>
  <c r="Q1264" i="9" s="1"/>
  <c r="O1284" i="9"/>
  <c r="Q1284" i="9" s="1"/>
  <c r="O1291" i="9"/>
  <c r="Q1291" i="9" s="1"/>
  <c r="O1299" i="9"/>
  <c r="Q1299" i="9" s="1"/>
  <c r="O1306" i="9"/>
  <c r="Q1306" i="9" s="1"/>
  <c r="O1337" i="9"/>
  <c r="Q1337" i="9" s="1"/>
  <c r="O1387" i="9"/>
  <c r="Q1387" i="9" s="1"/>
  <c r="O1406" i="9"/>
  <c r="Q1406" i="9" s="1"/>
  <c r="O1410" i="9"/>
  <c r="Q1410" i="9" s="1"/>
  <c r="O1414" i="9"/>
  <c r="Q1414" i="9" s="1"/>
  <c r="O1418" i="9"/>
  <c r="Q1418" i="9" s="1"/>
  <c r="O1433" i="9"/>
  <c r="Q1433" i="9" s="1"/>
  <c r="O1460" i="9"/>
  <c r="Q1460" i="9" s="1"/>
  <c r="O1464" i="9"/>
  <c r="Q1464" i="9" s="1"/>
  <c r="O1541" i="9"/>
  <c r="Q1541" i="9" s="1"/>
  <c r="O1568" i="9"/>
  <c r="Q1568" i="9" s="1"/>
  <c r="O1584" i="9"/>
  <c r="Q1584" i="9" s="1"/>
  <c r="O1599" i="9"/>
  <c r="Q1599" i="9" s="1"/>
  <c r="O1696" i="9"/>
  <c r="Q1696" i="9" s="1"/>
  <c r="O1719" i="9"/>
  <c r="Q1719" i="9" s="1"/>
  <c r="O1757" i="9"/>
  <c r="Q1757" i="9" s="1"/>
  <c r="O251" i="9"/>
  <c r="Q251" i="9" s="1"/>
  <c r="O259" i="9"/>
  <c r="Q259" i="9" s="1"/>
  <c r="O263" i="9"/>
  <c r="Q263" i="9" s="1"/>
  <c r="O305" i="9"/>
  <c r="Q305" i="9" s="1"/>
  <c r="O332" i="9"/>
  <c r="Q332" i="9" s="1"/>
  <c r="O355" i="9"/>
  <c r="Q355" i="9" s="1"/>
  <c r="O359" i="9"/>
  <c r="Q359" i="9" s="1"/>
  <c r="O363" i="9"/>
  <c r="Q363" i="9" s="1"/>
  <c r="O433" i="9"/>
  <c r="Q433" i="9" s="1"/>
  <c r="O460" i="9"/>
  <c r="Q460" i="9" s="1"/>
  <c r="O510" i="9"/>
  <c r="Q510" i="9" s="1"/>
  <c r="O553" i="9"/>
  <c r="O565" i="9"/>
  <c r="Q565" i="9" s="1"/>
  <c r="Q626" i="9"/>
  <c r="O642" i="9"/>
  <c r="Q642" i="9" s="1"/>
  <c r="Q899" i="9"/>
  <c r="Q961" i="9"/>
  <c r="Q1028" i="9"/>
  <c r="Q1040" i="9"/>
  <c r="Q1172" i="9"/>
  <c r="O1211" i="9"/>
  <c r="Q1211" i="9" s="1"/>
  <c r="O1318" i="9"/>
  <c r="Q1318" i="9" s="1"/>
  <c r="O1345" i="9"/>
  <c r="O1356" i="9"/>
  <c r="Q1356" i="9" s="1"/>
  <c r="O1360" i="9"/>
  <c r="Q1360" i="9" s="1"/>
  <c r="O1372" i="9"/>
  <c r="Q1372" i="9" s="1"/>
  <c r="O1480" i="9"/>
  <c r="Q1480" i="9" s="1"/>
  <c r="O1499" i="9"/>
  <c r="Q1499" i="9" s="1"/>
  <c r="O1511" i="9"/>
  <c r="Q1511" i="9" s="1"/>
  <c r="Q1522" i="9"/>
  <c r="Q1526" i="9"/>
  <c r="Q1669" i="9"/>
  <c r="Q1688" i="9"/>
  <c r="Q1769" i="9"/>
  <c r="O1781" i="9"/>
  <c r="Q1781" i="9" s="1"/>
  <c r="O700" i="9"/>
  <c r="Q700" i="9" s="1"/>
  <c r="O731" i="9"/>
  <c r="Q731" i="9" s="1"/>
  <c r="O739" i="9"/>
  <c r="Q739" i="9" s="1"/>
  <c r="O801" i="9"/>
  <c r="Q801" i="9" s="1"/>
  <c r="O934" i="9"/>
  <c r="Q934" i="9" s="1"/>
  <c r="O969" i="9"/>
  <c r="O973" i="9"/>
  <c r="Q973" i="9" s="1"/>
  <c r="O989" i="9"/>
  <c r="Q989" i="9" s="1"/>
  <c r="Q993" i="9"/>
  <c r="O1056" i="9"/>
  <c r="Q1056" i="9" s="1"/>
  <c r="O1064" i="9"/>
  <c r="Q1064" i="9" s="1"/>
  <c r="O1068" i="9"/>
  <c r="Q1068" i="9" s="1"/>
  <c r="O1076" i="9"/>
  <c r="Q1076" i="9" s="1"/>
  <c r="O1080" i="9"/>
  <c r="Q1080" i="9" s="1"/>
  <c r="O1084" i="9"/>
  <c r="Q1084" i="9" s="1"/>
  <c r="O1088" i="9"/>
  <c r="Q1088" i="9" s="1"/>
  <c r="O1123" i="9"/>
  <c r="Q1123" i="9" s="1"/>
  <c r="Q1307" i="9"/>
  <c r="O197" i="9"/>
  <c r="Q197" i="9" s="1"/>
  <c r="O240" i="9"/>
  <c r="Q240" i="9" s="1"/>
  <c r="O264" i="9"/>
  <c r="Q264" i="9" s="1"/>
  <c r="O321" i="9"/>
  <c r="Q321" i="9" s="1"/>
  <c r="O325" i="9"/>
  <c r="Q325" i="9" s="1"/>
  <c r="O329" i="9"/>
  <c r="Q329" i="9" s="1"/>
  <c r="O352" i="9"/>
  <c r="Q352" i="9" s="1"/>
  <c r="O414" i="9"/>
  <c r="Q414" i="9" s="1"/>
  <c r="O441" i="9"/>
  <c r="Q441" i="9" s="1"/>
  <c r="O476" i="9"/>
  <c r="Q476" i="9" s="1"/>
  <c r="O480" i="9"/>
  <c r="Q480" i="9" s="1"/>
  <c r="O484" i="9"/>
  <c r="Q484" i="9" s="1"/>
  <c r="O522" i="9"/>
  <c r="Q522" i="9" s="1"/>
  <c r="O569" i="9"/>
  <c r="Q569" i="9" s="1"/>
  <c r="O577" i="9"/>
  <c r="Q577" i="9" s="1"/>
  <c r="O724" i="9"/>
  <c r="Q724" i="9" s="1"/>
  <c r="O782" i="9"/>
  <c r="Q782" i="9" s="1"/>
  <c r="O794" i="9"/>
  <c r="Q794" i="9" s="1"/>
  <c r="O798" i="9"/>
  <c r="Q798" i="9" s="1"/>
  <c r="O809" i="9"/>
  <c r="Q809" i="9" s="1"/>
  <c r="O821" i="9"/>
  <c r="Q821" i="9" s="1"/>
  <c r="O829" i="9"/>
  <c r="Q829" i="9" s="1"/>
  <c r="O833" i="9"/>
  <c r="Q833" i="9" s="1"/>
  <c r="O845" i="9"/>
  <c r="Q845" i="9" s="1"/>
  <c r="O896" i="9"/>
  <c r="Q896" i="9" s="1"/>
  <c r="O919" i="9"/>
  <c r="Q919" i="9" s="1"/>
  <c r="O927" i="9"/>
  <c r="Q927" i="9" s="1"/>
  <c r="O946" i="9"/>
  <c r="Q946" i="9" s="1"/>
  <c r="O958" i="9"/>
  <c r="Q958" i="9" s="1"/>
  <c r="O1005" i="9"/>
  <c r="Q1005" i="9" s="1"/>
  <c r="O1013" i="9"/>
  <c r="Q1013" i="9" s="1"/>
  <c r="O1017" i="9"/>
  <c r="Q1017" i="9" s="1"/>
  <c r="O1092" i="9"/>
  <c r="Q1092" i="9" s="1"/>
  <c r="O1100" i="9"/>
  <c r="Q1100" i="9" s="1"/>
  <c r="O1112" i="9"/>
  <c r="Q1112" i="9" s="1"/>
  <c r="O1150" i="9"/>
  <c r="Q1150" i="9" s="1"/>
  <c r="O1165" i="9"/>
  <c r="Q1165" i="9" s="1"/>
  <c r="O1180" i="9"/>
  <c r="Q1180" i="9" s="1"/>
  <c r="O1184" i="9"/>
  <c r="Q1184" i="9" s="1"/>
  <c r="O1188" i="9"/>
  <c r="Q1188" i="9" s="1"/>
  <c r="O1196" i="9"/>
  <c r="Q1196" i="9" s="1"/>
  <c r="O1204" i="9"/>
  <c r="Q1204" i="9" s="1"/>
  <c r="O1223" i="9"/>
  <c r="O1257" i="9"/>
  <c r="O1265" i="9"/>
  <c r="Q1265" i="9" s="1"/>
  <c r="O1277" i="9"/>
  <c r="Q1277" i="9" s="1"/>
  <c r="O1292" i="9"/>
  <c r="Q1292" i="9" s="1"/>
  <c r="O1311" i="9"/>
  <c r="Q1311" i="9" s="1"/>
  <c r="O1334" i="9"/>
  <c r="Q1334" i="9" s="1"/>
  <c r="O1388" i="9"/>
  <c r="O1407" i="9"/>
  <c r="Q1407" i="9" s="1"/>
  <c r="O1449" i="9"/>
  <c r="Q1449" i="9" s="1"/>
  <c r="O1457" i="9"/>
  <c r="Q1457" i="9" s="1"/>
  <c r="O1461" i="9"/>
  <c r="Q1461" i="9" s="1"/>
  <c r="O1523" i="9"/>
  <c r="O1535" i="9"/>
  <c r="Q1535" i="9" s="1"/>
  <c r="O1539" i="9"/>
  <c r="Q1539" i="9" s="1"/>
  <c r="O1569" i="9"/>
  <c r="Q1569" i="9" s="1"/>
  <c r="O1577" i="9"/>
  <c r="Q1577" i="9" s="1"/>
  <c r="O1581" i="9"/>
  <c r="Q1581" i="9" s="1"/>
  <c r="O1685" i="9"/>
  <c r="Q1685" i="9" s="1"/>
  <c r="O1712" i="9"/>
  <c r="Q1712" i="9" s="1"/>
  <c r="O1724" i="9"/>
  <c r="Q1724" i="9" s="1"/>
  <c r="Q763" i="9"/>
  <c r="Q1257" i="9"/>
  <c r="Q1427" i="9"/>
  <c r="O1504" i="9"/>
  <c r="Q1504" i="9" s="1"/>
  <c r="O1508" i="9"/>
  <c r="Q1508" i="9" s="1"/>
  <c r="O1624" i="9"/>
  <c r="Q1624" i="9" s="1"/>
  <c r="O287" i="9"/>
  <c r="Q287" i="9" s="1"/>
  <c r="O298" i="9"/>
  <c r="Q298" i="9" s="1"/>
  <c r="O306" i="9"/>
  <c r="Q306" i="9" s="1"/>
  <c r="O314" i="9"/>
  <c r="Q314" i="9" s="1"/>
  <c r="O345" i="9"/>
  <c r="Q345" i="9" s="1"/>
  <c r="O349" i="9"/>
  <c r="Q349" i="9" s="1"/>
  <c r="O368" i="9"/>
  <c r="Q368" i="9" s="1"/>
  <c r="O372" i="9"/>
  <c r="Q372" i="9" s="1"/>
  <c r="O376" i="9"/>
  <c r="Q376" i="9" s="1"/>
  <c r="O391" i="9"/>
  <c r="Q391" i="9" s="1"/>
  <c r="O395" i="9"/>
  <c r="Q395" i="9" s="1"/>
  <c r="O399" i="9"/>
  <c r="Q399" i="9" s="1"/>
  <c r="O426" i="9"/>
  <c r="Q426" i="9" s="1"/>
  <c r="O446" i="9"/>
  <c r="Q446" i="9" s="1"/>
  <c r="O461" i="9"/>
  <c r="Q461" i="9" s="1"/>
  <c r="O488" i="9"/>
  <c r="Q488" i="9" s="1"/>
  <c r="O554" i="9"/>
  <c r="Q554" i="9" s="1"/>
  <c r="O558" i="9"/>
  <c r="Q558" i="9" s="1"/>
  <c r="O596" i="9"/>
  <c r="Q596" i="9" s="1"/>
  <c r="O639" i="9"/>
  <c r="Q639" i="9" s="1"/>
  <c r="O666" i="9"/>
  <c r="Q666" i="9" s="1"/>
  <c r="O674" i="9"/>
  <c r="Q674" i="9" s="1"/>
  <c r="O736" i="9"/>
  <c r="Q736" i="9" s="1"/>
  <c r="O740" i="9"/>
  <c r="Q740" i="9" s="1"/>
  <c r="O775" i="9"/>
  <c r="Q775" i="9" s="1"/>
  <c r="O822" i="9"/>
  <c r="Q822" i="9" s="1"/>
  <c r="O830" i="9"/>
  <c r="Q830" i="9" s="1"/>
  <c r="O834" i="9"/>
  <c r="Q834" i="9" s="1"/>
  <c r="O846" i="9"/>
  <c r="Q846" i="9" s="1"/>
  <c r="O885" i="9"/>
  <c r="Q885" i="9" s="1"/>
  <c r="O935" i="9"/>
  <c r="Q935" i="9" s="1"/>
  <c r="O947" i="9"/>
  <c r="Q947" i="9" s="1"/>
  <c r="O974" i="9"/>
  <c r="Q974" i="9" s="1"/>
  <c r="O982" i="9"/>
  <c r="Q982" i="9" s="1"/>
  <c r="O986" i="9"/>
  <c r="Q986" i="9" s="1"/>
  <c r="O990" i="9"/>
  <c r="Q990" i="9" s="1"/>
  <c r="O1065" i="9"/>
  <c r="Q1065" i="9" s="1"/>
  <c r="O1077" i="9"/>
  <c r="Q1077" i="9" s="1"/>
  <c r="O1085" i="9"/>
  <c r="Q1085" i="9" s="1"/>
  <c r="O1089" i="9"/>
  <c r="Q1089" i="9" s="1"/>
  <c r="O1151" i="9"/>
  <c r="Q1151" i="9" s="1"/>
  <c r="O1162" i="9"/>
  <c r="Q1162" i="9" s="1"/>
  <c r="O1166" i="9"/>
  <c r="Q1166" i="9" s="1"/>
  <c r="O1177" i="9"/>
  <c r="Q1177" i="9" s="1"/>
  <c r="O1205" i="9"/>
  <c r="Q1205" i="9" s="1"/>
  <c r="O1262" i="9"/>
  <c r="Q1262" i="9" s="1"/>
  <c r="O1327" i="9"/>
  <c r="Q1327" i="9" s="1"/>
  <c r="O1335" i="9"/>
  <c r="Q1335" i="9" s="1"/>
  <c r="O1377" i="9"/>
  <c r="Q1377" i="9" s="1"/>
  <c r="O1381" i="9"/>
  <c r="Q1381" i="9" s="1"/>
  <c r="O1396" i="9"/>
  <c r="Q1396" i="9" s="1"/>
  <c r="O1408" i="9"/>
  <c r="Q1408" i="9" s="1"/>
  <c r="Q1481" i="9"/>
  <c r="Q1496" i="9"/>
  <c r="Q1512" i="9"/>
  <c r="Q1589" i="9"/>
  <c r="Q3" i="9"/>
  <c r="O18" i="9"/>
  <c r="Q18" i="9" s="1"/>
  <c r="O22" i="9"/>
  <c r="Q22" i="9" s="1"/>
  <c r="O74" i="9"/>
  <c r="Q74" i="9" s="1"/>
  <c r="O144" i="9"/>
  <c r="Q144" i="9" s="1"/>
  <c r="O270" i="9"/>
  <c r="Q270" i="9" s="1"/>
  <c r="O319" i="9"/>
  <c r="Q319" i="9" s="1"/>
  <c r="O323" i="9"/>
  <c r="Q323" i="9" s="1"/>
  <c r="O7" i="9"/>
  <c r="Q7" i="9" s="1"/>
  <c r="O67" i="9"/>
  <c r="Q67" i="9" s="1"/>
  <c r="O86" i="9"/>
  <c r="Q86" i="9" s="1"/>
  <c r="O90" i="9"/>
  <c r="Q90" i="9" s="1"/>
  <c r="O125" i="9"/>
  <c r="Q125" i="9" s="1"/>
  <c r="O227" i="9"/>
  <c r="Q227" i="9" s="1"/>
  <c r="O605" i="9"/>
  <c r="Q605" i="9" s="1"/>
  <c r="O56" i="9"/>
  <c r="Q56" i="9" s="1"/>
  <c r="O71" i="9"/>
  <c r="Q71" i="9" s="1"/>
  <c r="O94" i="9"/>
  <c r="Q94" i="9" s="1"/>
  <c r="O133" i="9"/>
  <c r="Q133" i="9" s="1"/>
  <c r="O137" i="9"/>
  <c r="Q137" i="9" s="1"/>
  <c r="O180" i="9"/>
  <c r="Q180" i="9" s="1"/>
  <c r="O316" i="9"/>
  <c r="Q316" i="9" s="1"/>
  <c r="O366" i="9"/>
  <c r="Q366" i="9" s="1"/>
  <c r="O463" i="9"/>
  <c r="Q463" i="9" s="1"/>
  <c r="O467" i="9"/>
  <c r="Q467" i="9" s="1"/>
  <c r="Q19" i="9"/>
  <c r="O87" i="9"/>
  <c r="Q87" i="9" s="1"/>
  <c r="O12" i="9"/>
  <c r="Q12" i="9" s="1"/>
  <c r="O561" i="9"/>
  <c r="Q561" i="9" s="1"/>
  <c r="O572" i="9"/>
  <c r="Q572" i="9" s="1"/>
  <c r="O576" i="9"/>
  <c r="Q576" i="9" s="1"/>
  <c r="O16" i="9"/>
  <c r="Q16" i="9" s="1"/>
  <c r="Q24" i="9"/>
  <c r="O46" i="9"/>
  <c r="Q46" i="9" s="1"/>
  <c r="O61" i="9"/>
  <c r="Q61" i="9" s="1"/>
  <c r="O76" i="9"/>
  <c r="Q76" i="9" s="1"/>
  <c r="O80" i="9"/>
  <c r="Q80" i="9" s="1"/>
  <c r="Q84" i="9"/>
  <c r="O103" i="9"/>
  <c r="Q103" i="9" s="1"/>
  <c r="O158" i="9"/>
  <c r="Q158" i="9" s="1"/>
  <c r="O162" i="9"/>
  <c r="Q162" i="9" s="1"/>
  <c r="O205" i="9"/>
  <c r="Q205" i="9" s="1"/>
  <c r="O209" i="9"/>
  <c r="Q209" i="9" s="1"/>
  <c r="O252" i="9"/>
  <c r="Q252" i="9" s="1"/>
  <c r="O402" i="9"/>
  <c r="Q402" i="9" s="1"/>
  <c r="Q638" i="9"/>
  <c r="O39" i="9"/>
  <c r="Q39" i="9" s="1"/>
  <c r="O50" i="9"/>
  <c r="Q50" i="9" s="1"/>
  <c r="O69" i="9"/>
  <c r="Q69" i="9" s="1"/>
  <c r="Q107" i="9"/>
  <c r="Q115" i="9"/>
  <c r="O119" i="9"/>
  <c r="Q119" i="9" s="1"/>
  <c r="O627" i="9"/>
  <c r="Q627" i="9" s="1"/>
  <c r="O21" i="9"/>
  <c r="Q21" i="9" s="1"/>
  <c r="O43" i="9"/>
  <c r="Q43" i="9" s="1"/>
  <c r="O51" i="9"/>
  <c r="Q51" i="9" s="1"/>
  <c r="O62" i="9"/>
  <c r="Q62" i="9" s="1"/>
  <c r="O151" i="9"/>
  <c r="Q151" i="9" s="1"/>
  <c r="O155" i="9"/>
  <c r="Q155" i="9" s="1"/>
  <c r="O438" i="9"/>
  <c r="Q438" i="9" s="1"/>
  <c r="Q6" i="9"/>
  <c r="O29" i="9"/>
  <c r="Q29" i="9" s="1"/>
  <c r="O36" i="9"/>
  <c r="Q36" i="9" s="1"/>
  <c r="Q89" i="9"/>
  <c r="O281" i="9"/>
  <c r="Q281" i="9" s="1"/>
  <c r="O616" i="9"/>
  <c r="Q616" i="9" s="1"/>
  <c r="O105" i="9"/>
  <c r="Q105" i="9" s="1"/>
  <c r="O112" i="9"/>
  <c r="Q112" i="9" s="1"/>
  <c r="O123" i="9"/>
  <c r="Q123" i="9" s="1"/>
  <c r="O130" i="9"/>
  <c r="Q130" i="9" s="1"/>
  <c r="O141" i="9"/>
  <c r="Q141" i="9" s="1"/>
  <c r="O148" i="9"/>
  <c r="Q148" i="9" s="1"/>
  <c r="O159" i="9"/>
  <c r="Q159" i="9" s="1"/>
  <c r="O166" i="9"/>
  <c r="Q166" i="9" s="1"/>
  <c r="O177" i="9"/>
  <c r="Q177" i="9" s="1"/>
  <c r="O184" i="9"/>
  <c r="Q184" i="9" s="1"/>
  <c r="O195" i="9"/>
  <c r="Q195" i="9" s="1"/>
  <c r="O202" i="9"/>
  <c r="Q202" i="9" s="1"/>
  <c r="O213" i="9"/>
  <c r="Q213" i="9" s="1"/>
  <c r="O220" i="9"/>
  <c r="Q220" i="9" s="1"/>
  <c r="O231" i="9"/>
  <c r="Q231" i="9" s="1"/>
  <c r="O238" i="9"/>
  <c r="Q238" i="9" s="1"/>
  <c r="O249" i="9"/>
  <c r="Q249" i="9" s="1"/>
  <c r="O256" i="9"/>
  <c r="Q256" i="9" s="1"/>
  <c r="O267" i="9"/>
  <c r="Q267" i="9" s="1"/>
  <c r="O274" i="9"/>
  <c r="Q274" i="9" s="1"/>
  <c r="O278" i="9"/>
  <c r="Q278" i="9" s="1"/>
  <c r="O292" i="9"/>
  <c r="Q292" i="9" s="1"/>
  <c r="O295" i="9"/>
  <c r="Q295" i="9" s="1"/>
  <c r="O309" i="9"/>
  <c r="Q309" i="9" s="1"/>
  <c r="O313" i="9"/>
  <c r="Q313" i="9" s="1"/>
  <c r="O341" i="9"/>
  <c r="Q341" i="9" s="1"/>
  <c r="O370" i="9"/>
  <c r="Q370" i="9" s="1"/>
  <c r="O377" i="9"/>
  <c r="Q377" i="9" s="1"/>
  <c r="O406" i="9"/>
  <c r="Q406" i="9" s="1"/>
  <c r="O413" i="9"/>
  <c r="Q413" i="9" s="1"/>
  <c r="O421" i="9"/>
  <c r="Q421" i="9" s="1"/>
  <c r="O442" i="9"/>
  <c r="Q442" i="9" s="1"/>
  <c r="O449" i="9"/>
  <c r="Q449" i="9" s="1"/>
  <c r="O457" i="9"/>
  <c r="Q457" i="9" s="1"/>
  <c r="Q485" i="9"/>
  <c r="O493" i="9"/>
  <c r="Q493" i="9" s="1"/>
  <c r="Q521" i="9"/>
  <c r="O529" i="9"/>
  <c r="Q529" i="9" s="1"/>
  <c r="O580" i="9"/>
  <c r="Q580" i="9" s="1"/>
  <c r="O583" i="9"/>
  <c r="Q583" i="9" s="1"/>
  <c r="O587" i="9"/>
  <c r="Q587" i="9" s="1"/>
  <c r="O598" i="9"/>
  <c r="Q598" i="9" s="1"/>
  <c r="O602" i="9"/>
  <c r="Q602" i="9" s="1"/>
  <c r="Q658" i="9"/>
  <c r="Q874" i="9"/>
  <c r="Q1259" i="9"/>
  <c r="O91" i="9"/>
  <c r="Q91" i="9" s="1"/>
  <c r="O98" i="9"/>
  <c r="Q98" i="9" s="1"/>
  <c r="O127" i="9"/>
  <c r="Q127" i="9" s="1"/>
  <c r="O134" i="9"/>
  <c r="Q134" i="9" s="1"/>
  <c r="O163" i="9"/>
  <c r="Q163" i="9" s="1"/>
  <c r="O170" i="9"/>
  <c r="Q170" i="9" s="1"/>
  <c r="O199" i="9"/>
  <c r="Q199" i="9" s="1"/>
  <c r="O206" i="9"/>
  <c r="Q206" i="9" s="1"/>
  <c r="O235" i="9"/>
  <c r="Q235" i="9" s="1"/>
  <c r="O242" i="9"/>
  <c r="Q242" i="9" s="1"/>
  <c r="O271" i="9"/>
  <c r="Q271" i="9" s="1"/>
  <c r="O282" i="9"/>
  <c r="Q282" i="9" s="1"/>
  <c r="O320" i="9"/>
  <c r="Q320" i="9" s="1"/>
  <c r="O324" i="9"/>
  <c r="Q324" i="9" s="1"/>
  <c r="O356" i="9"/>
  <c r="Q356" i="9" s="1"/>
  <c r="O360" i="9"/>
  <c r="Q360" i="9" s="1"/>
  <c r="O392" i="9"/>
  <c r="Q392" i="9" s="1"/>
  <c r="O396" i="9"/>
  <c r="Q396" i="9" s="1"/>
  <c r="O428" i="9"/>
  <c r="Q428" i="9" s="1"/>
  <c r="O432" i="9"/>
  <c r="Q432" i="9" s="1"/>
  <c r="O464" i="9"/>
  <c r="Q464" i="9" s="1"/>
  <c r="O468" i="9"/>
  <c r="Q468" i="9" s="1"/>
  <c r="O500" i="9"/>
  <c r="Q500" i="9" s="1"/>
  <c r="O504" i="9"/>
  <c r="Q504" i="9" s="1"/>
  <c r="O547" i="9"/>
  <c r="Q547" i="9" s="1"/>
  <c r="O551" i="9"/>
  <c r="Q551" i="9" s="1"/>
  <c r="O562" i="9"/>
  <c r="Q562" i="9" s="1"/>
  <c r="O566" i="9"/>
  <c r="Q566" i="9" s="1"/>
  <c r="O713" i="9"/>
  <c r="Q713" i="9" s="1"/>
  <c r="O11" i="9"/>
  <c r="Q11" i="9" s="1"/>
  <c r="O26" i="9"/>
  <c r="Q26" i="9" s="1"/>
  <c r="O33" i="9"/>
  <c r="Q33" i="9" s="1"/>
  <c r="O55" i="9"/>
  <c r="Q55" i="9" s="1"/>
  <c r="O66" i="9"/>
  <c r="Q66" i="9" s="1"/>
  <c r="O73" i="9"/>
  <c r="Q73" i="9" s="1"/>
  <c r="O102" i="9"/>
  <c r="Q102" i="9" s="1"/>
  <c r="O109" i="9"/>
  <c r="Q109" i="9" s="1"/>
  <c r="O138" i="9"/>
  <c r="Q138" i="9" s="1"/>
  <c r="O145" i="9"/>
  <c r="Q145" i="9" s="1"/>
  <c r="O174" i="9"/>
  <c r="Q174" i="9" s="1"/>
  <c r="O181" i="9"/>
  <c r="Q181" i="9" s="1"/>
  <c r="O210" i="9"/>
  <c r="Q210" i="9" s="1"/>
  <c r="O217" i="9"/>
  <c r="Q217" i="9" s="1"/>
  <c r="O246" i="9"/>
  <c r="Q246" i="9" s="1"/>
  <c r="O253" i="9"/>
  <c r="Q253" i="9" s="1"/>
  <c r="O275" i="9"/>
  <c r="Q275" i="9" s="1"/>
  <c r="O279" i="9"/>
  <c r="Q279" i="9" s="1"/>
  <c r="O289" i="9"/>
  <c r="Q289" i="9" s="1"/>
  <c r="O296" i="9"/>
  <c r="Q296" i="9" s="1"/>
  <c r="O310" i="9"/>
  <c r="Q310" i="9" s="1"/>
  <c r="O328" i="9"/>
  <c r="Q328" i="9" s="1"/>
  <c r="O331" i="9"/>
  <c r="Q331" i="9" s="1"/>
  <c r="O364" i="9"/>
  <c r="Q364" i="9" s="1"/>
  <c r="O367" i="9"/>
  <c r="Q367" i="9" s="1"/>
  <c r="O371" i="9"/>
  <c r="Q371" i="9" s="1"/>
  <c r="O400" i="9"/>
  <c r="Q400" i="9" s="1"/>
  <c r="O403" i="9"/>
  <c r="Q403" i="9" s="1"/>
  <c r="O407" i="9"/>
  <c r="Q407" i="9" s="1"/>
  <c r="O425" i="9"/>
  <c r="Q425" i="9" s="1"/>
  <c r="O436" i="9"/>
  <c r="Q436" i="9" s="1"/>
  <c r="O439" i="9"/>
  <c r="Q439" i="9" s="1"/>
  <c r="O443" i="9"/>
  <c r="Q443" i="9" s="1"/>
  <c r="O472" i="9"/>
  <c r="Q472" i="9" s="1"/>
  <c r="O475" i="9"/>
  <c r="Q475" i="9" s="1"/>
  <c r="O479" i="9"/>
  <c r="Q479" i="9" s="1"/>
  <c r="O508" i="9"/>
  <c r="Q508" i="9" s="1"/>
  <c r="O511" i="9"/>
  <c r="Q511" i="9" s="1"/>
  <c r="O515" i="9"/>
  <c r="Q515" i="9" s="1"/>
  <c r="O533" i="9"/>
  <c r="Q533" i="9" s="1"/>
  <c r="O555" i="9"/>
  <c r="Q555" i="9" s="1"/>
  <c r="O625" i="9"/>
  <c r="Q625" i="9" s="1"/>
  <c r="O707" i="9"/>
  <c r="Q707" i="9" s="1"/>
  <c r="O8" i="9"/>
  <c r="Q8" i="9" s="1"/>
  <c r="Q15" i="9"/>
  <c r="O48" i="9"/>
  <c r="Q48" i="9" s="1"/>
  <c r="O63" i="9"/>
  <c r="Q63" i="9" s="1"/>
  <c r="O81" i="9"/>
  <c r="Q81" i="9" s="1"/>
  <c r="O99" i="9"/>
  <c r="Q99" i="9" s="1"/>
  <c r="O117" i="9"/>
  <c r="Q117" i="9" s="1"/>
  <c r="O135" i="9"/>
  <c r="Q135" i="9" s="1"/>
  <c r="O153" i="9"/>
  <c r="Q153" i="9" s="1"/>
  <c r="O171" i="9"/>
  <c r="Q171" i="9" s="1"/>
  <c r="O189" i="9"/>
  <c r="Q189" i="9" s="1"/>
  <c r="Q196" i="9"/>
  <c r="O207" i="9"/>
  <c r="Q207" i="9" s="1"/>
  <c r="Q214" i="9"/>
  <c r="O225" i="9"/>
  <c r="Q225" i="9" s="1"/>
  <c r="Q232" i="9"/>
  <c r="O243" i="9"/>
  <c r="Q243" i="9" s="1"/>
  <c r="Q250" i="9"/>
  <c r="O261" i="9"/>
  <c r="Q261" i="9" s="1"/>
  <c r="Q268" i="9"/>
  <c r="O304" i="9"/>
  <c r="Q304" i="9" s="1"/>
  <c r="Q346" i="9"/>
  <c r="Q353" i="9"/>
  <c r="Q505" i="9"/>
  <c r="Q659" i="9"/>
  <c r="Q677" i="9"/>
  <c r="O276" i="9"/>
  <c r="Q276" i="9" s="1"/>
  <c r="O290" i="9"/>
  <c r="Q290" i="9" s="1"/>
  <c r="Q350" i="9"/>
  <c r="O393" i="9"/>
  <c r="Q393" i="9" s="1"/>
  <c r="O397" i="9"/>
  <c r="Q397" i="9" s="1"/>
  <c r="O429" i="9"/>
  <c r="Q429" i="9" s="1"/>
  <c r="O465" i="9"/>
  <c r="Q465" i="9" s="1"/>
  <c r="O501" i="9"/>
  <c r="Q501" i="9" s="1"/>
  <c r="O556" i="9"/>
  <c r="Q556" i="9" s="1"/>
  <c r="Q570" i="9"/>
  <c r="Q581" i="9"/>
  <c r="O589" i="9"/>
  <c r="Q589" i="9" s="1"/>
  <c r="O656" i="9"/>
  <c r="Q656" i="9" s="1"/>
  <c r="Q663" i="9"/>
  <c r="Q678" i="9"/>
  <c r="Q718" i="9"/>
  <c r="Q760" i="9"/>
  <c r="Q1223" i="9"/>
  <c r="O27" i="9"/>
  <c r="Q27" i="9" s="1"/>
  <c r="O34" i="9"/>
  <c r="Q34" i="9" s="1"/>
  <c r="Q60" i="9"/>
  <c r="O78" i="9"/>
  <c r="Q78" i="9" s="1"/>
  <c r="O85" i="9"/>
  <c r="Q85" i="9" s="1"/>
  <c r="O114" i="9"/>
  <c r="Q114" i="9" s="1"/>
  <c r="O121" i="9"/>
  <c r="Q121" i="9" s="1"/>
  <c r="O150" i="9"/>
  <c r="Q150" i="9" s="1"/>
  <c r="O157" i="9"/>
  <c r="Q157" i="9" s="1"/>
  <c r="O186" i="9"/>
  <c r="Q186" i="9" s="1"/>
  <c r="O193" i="9"/>
  <c r="Q193" i="9" s="1"/>
  <c r="O222" i="9"/>
  <c r="Q222" i="9" s="1"/>
  <c r="O229" i="9"/>
  <c r="Q229" i="9" s="1"/>
  <c r="O258" i="9"/>
  <c r="Q258" i="9" s="1"/>
  <c r="O265" i="9"/>
  <c r="Q265" i="9" s="1"/>
  <c r="O297" i="9"/>
  <c r="Q297" i="9" s="1"/>
  <c r="O336" i="9"/>
  <c r="Q336" i="9" s="1"/>
  <c r="O343" i="9"/>
  <c r="Q343" i="9" s="1"/>
  <c r="O347" i="9"/>
  <c r="Q347" i="9" s="1"/>
  <c r="O379" i="9"/>
  <c r="Q379" i="9" s="1"/>
  <c r="O383" i="9"/>
  <c r="Q383" i="9" s="1"/>
  <c r="O415" i="9"/>
  <c r="Q415" i="9" s="1"/>
  <c r="O419" i="9"/>
  <c r="Q419" i="9" s="1"/>
  <c r="O451" i="9"/>
  <c r="Q451" i="9" s="1"/>
  <c r="O455" i="9"/>
  <c r="Q455" i="9" s="1"/>
  <c r="O487" i="9"/>
  <c r="Q487" i="9" s="1"/>
  <c r="O491" i="9"/>
  <c r="Q491" i="9" s="1"/>
  <c r="O523" i="9"/>
  <c r="Q523" i="9" s="1"/>
  <c r="O527" i="9"/>
  <c r="Q527" i="9" s="1"/>
  <c r="O538" i="9"/>
  <c r="Q538" i="9" s="1"/>
  <c r="O545" i="9"/>
  <c r="Q545" i="9" s="1"/>
  <c r="Q553" i="9"/>
  <c r="O633" i="9"/>
  <c r="Q633" i="9" s="1"/>
  <c r="O660" i="9"/>
  <c r="Q660" i="9" s="1"/>
  <c r="Q738" i="9"/>
  <c r="O9" i="9"/>
  <c r="Q9" i="9" s="1"/>
  <c r="O38" i="9"/>
  <c r="Q38" i="9" s="1"/>
  <c r="O49" i="9"/>
  <c r="Q49" i="9" s="1"/>
  <c r="O64" i="9"/>
  <c r="Q64" i="9" s="1"/>
  <c r="O75" i="9"/>
  <c r="Q75" i="9" s="1"/>
  <c r="O82" i="9"/>
  <c r="Q82" i="9" s="1"/>
  <c r="O93" i="9"/>
  <c r="Q93" i="9" s="1"/>
  <c r="O100" i="9"/>
  <c r="Q100" i="9" s="1"/>
  <c r="O111" i="9"/>
  <c r="Q111" i="9" s="1"/>
  <c r="O118" i="9"/>
  <c r="Q118" i="9" s="1"/>
  <c r="O129" i="9"/>
  <c r="Q129" i="9" s="1"/>
  <c r="O136" i="9"/>
  <c r="Q136" i="9" s="1"/>
  <c r="O147" i="9"/>
  <c r="Q147" i="9" s="1"/>
  <c r="O154" i="9"/>
  <c r="Q154" i="9" s="1"/>
  <c r="O165" i="9"/>
  <c r="Q165" i="9" s="1"/>
  <c r="O172" i="9"/>
  <c r="Q172" i="9" s="1"/>
  <c r="O183" i="9"/>
  <c r="Q183" i="9" s="1"/>
  <c r="O190" i="9"/>
  <c r="Q190" i="9" s="1"/>
  <c r="O201" i="9"/>
  <c r="Q201" i="9" s="1"/>
  <c r="O208" i="9"/>
  <c r="Q208" i="9" s="1"/>
  <c r="O219" i="9"/>
  <c r="Q219" i="9" s="1"/>
  <c r="O226" i="9"/>
  <c r="Q226" i="9" s="1"/>
  <c r="O237" i="9"/>
  <c r="Q237" i="9" s="1"/>
  <c r="O244" i="9"/>
  <c r="Q244" i="9" s="1"/>
  <c r="O255" i="9"/>
  <c r="Q255" i="9" s="1"/>
  <c r="O262" i="9"/>
  <c r="Q262" i="9" s="1"/>
  <c r="O308" i="9"/>
  <c r="Q308" i="9" s="1"/>
  <c r="O322" i="9"/>
  <c r="Q322" i="9" s="1"/>
  <c r="O340" i="9"/>
  <c r="Q340" i="9" s="1"/>
  <c r="O358" i="9"/>
  <c r="Q358" i="9" s="1"/>
  <c r="O365" i="9"/>
  <c r="Q365" i="9" s="1"/>
  <c r="O394" i="9"/>
  <c r="Q394" i="9" s="1"/>
  <c r="O401" i="9"/>
  <c r="Q401" i="9" s="1"/>
  <c r="O430" i="9"/>
  <c r="Q430" i="9" s="1"/>
  <c r="O437" i="9"/>
  <c r="Q437" i="9" s="1"/>
  <c r="O445" i="9"/>
  <c r="Q445" i="9" s="1"/>
  <c r="O466" i="9"/>
  <c r="Q466" i="9" s="1"/>
  <c r="O473" i="9"/>
  <c r="Q473" i="9" s="1"/>
  <c r="O481" i="9"/>
  <c r="Q481" i="9" s="1"/>
  <c r="O502" i="9"/>
  <c r="Q502" i="9" s="1"/>
  <c r="O509" i="9"/>
  <c r="Q509" i="9" s="1"/>
  <c r="O549" i="9"/>
  <c r="Q549" i="9" s="1"/>
  <c r="O560" i="9"/>
  <c r="Q560" i="9" s="1"/>
  <c r="O601" i="9"/>
  <c r="Q601" i="9" s="1"/>
  <c r="O641" i="9"/>
  <c r="Q641" i="9" s="1"/>
  <c r="Q730" i="9"/>
  <c r="O302" i="9"/>
  <c r="Q302" i="9" s="1"/>
  <c r="Q312" i="9"/>
  <c r="Q326" i="9"/>
  <c r="Q362" i="9"/>
  <c r="Q409" i="9"/>
  <c r="Q423" i="9"/>
  <c r="Q434" i="9"/>
  <c r="Q470" i="9"/>
  <c r="Q608" i="9"/>
  <c r="Q612" i="9"/>
  <c r="Q911" i="9"/>
  <c r="O720" i="9"/>
  <c r="Q720" i="9" s="1"/>
  <c r="O752" i="9"/>
  <c r="Q752" i="9" s="1"/>
  <c r="O805" i="9"/>
  <c r="Q805" i="9" s="1"/>
  <c r="O819" i="9"/>
  <c r="Q819" i="9" s="1"/>
  <c r="O837" i="9"/>
  <c r="Q837" i="9" s="1"/>
  <c r="O855" i="9"/>
  <c r="Q855" i="9" s="1"/>
  <c r="O859" i="9"/>
  <c r="Q859" i="9" s="1"/>
  <c r="O948" i="9"/>
  <c r="Q948" i="9" s="1"/>
  <c r="O966" i="9"/>
  <c r="Q966" i="9" s="1"/>
  <c r="O970" i="9"/>
  <c r="Q970" i="9" s="1"/>
  <c r="O988" i="9"/>
  <c r="Q988" i="9" s="1"/>
  <c r="O1002" i="9"/>
  <c r="Q1002" i="9" s="1"/>
  <c r="O1009" i="9"/>
  <c r="Q1009" i="9" s="1"/>
  <c r="O1038" i="9"/>
  <c r="Q1038" i="9" s="1"/>
  <c r="O1045" i="9"/>
  <c r="Q1045" i="9" s="1"/>
  <c r="O1074" i="9"/>
  <c r="Q1074" i="9" s="1"/>
  <c r="O1081" i="9"/>
  <c r="Q1081" i="9" s="1"/>
  <c r="O1113" i="9"/>
  <c r="Q1113" i="9" s="1"/>
  <c r="O1131" i="9"/>
  <c r="Q1131" i="9" s="1"/>
  <c r="O1149" i="9"/>
  <c r="Q1149" i="9" s="1"/>
  <c r="O1167" i="9"/>
  <c r="Q1167" i="9" s="1"/>
  <c r="O1189" i="9"/>
  <c r="Q1189" i="9" s="1"/>
  <c r="O1200" i="9"/>
  <c r="O1222" i="9"/>
  <c r="Q1222" i="9" s="1"/>
  <c r="O1254" i="9"/>
  <c r="Q1254" i="9" s="1"/>
  <c r="O1258" i="9"/>
  <c r="Q1258" i="9" s="1"/>
  <c r="O1269" i="9"/>
  <c r="Q1269" i="9" s="1"/>
  <c r="O1276" i="9"/>
  <c r="Q1276" i="9" s="1"/>
  <c r="O1364" i="9"/>
  <c r="Q1364" i="9" s="1"/>
  <c r="O1438" i="9"/>
  <c r="Q1438" i="9" s="1"/>
  <c r="O1442" i="9"/>
  <c r="Q1442" i="9" s="1"/>
  <c r="O1534" i="9"/>
  <c r="Q1534" i="9" s="1"/>
  <c r="O1538" i="9"/>
  <c r="Q1538" i="9" s="1"/>
  <c r="O1630" i="9"/>
  <c r="Q1630" i="9" s="1"/>
  <c r="O1634" i="9"/>
  <c r="Q1634" i="9" s="1"/>
  <c r="O1726" i="9"/>
  <c r="Q1726" i="9" s="1"/>
  <c r="O1730" i="9"/>
  <c r="Q1730" i="9" s="1"/>
  <c r="Q1215" i="9"/>
  <c r="O537" i="9"/>
  <c r="Q537" i="9" s="1"/>
  <c r="O573" i="9"/>
  <c r="Q573" i="9" s="1"/>
  <c r="O609" i="9"/>
  <c r="O645" i="9"/>
  <c r="Q645" i="9" s="1"/>
  <c r="O649" i="9"/>
  <c r="Q649" i="9" s="1"/>
  <c r="O657" i="9"/>
  <c r="Q657" i="9" s="1"/>
  <c r="O671" i="9"/>
  <c r="Q671" i="9" s="1"/>
  <c r="O682" i="9"/>
  <c r="Q682" i="9" s="1"/>
  <c r="O686" i="9"/>
  <c r="Q686" i="9" s="1"/>
  <c r="O697" i="9"/>
  <c r="Q697" i="9" s="1"/>
  <c r="O704" i="9"/>
  <c r="O728" i="9"/>
  <c r="Q728" i="9" s="1"/>
  <c r="O735" i="9"/>
  <c r="Q735" i="9" s="1"/>
  <c r="O767" i="9"/>
  <c r="Q767" i="9" s="1"/>
  <c r="O771" i="9"/>
  <c r="O806" i="9"/>
  <c r="Q806" i="9" s="1"/>
  <c r="O816" i="9"/>
  <c r="Q816" i="9" s="1"/>
  <c r="O841" i="9"/>
  <c r="Q841" i="9" s="1"/>
  <c r="O852" i="9"/>
  <c r="Q852" i="9" s="1"/>
  <c r="O888" i="9"/>
  <c r="Q888" i="9" s="1"/>
  <c r="O895" i="9"/>
  <c r="Q895" i="9" s="1"/>
  <c r="O978" i="9"/>
  <c r="Q978" i="9" s="1"/>
  <c r="O985" i="9"/>
  <c r="Q985" i="9" s="1"/>
  <c r="O999" i="9"/>
  <c r="Q999" i="9" s="1"/>
  <c r="O1006" i="9"/>
  <c r="Q1006" i="9" s="1"/>
  <c r="O1024" i="9"/>
  <c r="Q1024" i="9" s="1"/>
  <c r="O1035" i="9"/>
  <c r="Q1035" i="9" s="1"/>
  <c r="O1042" i="9"/>
  <c r="Q1042" i="9" s="1"/>
  <c r="O1060" i="9"/>
  <c r="Q1060" i="9" s="1"/>
  <c r="O1071" i="9"/>
  <c r="Q1071" i="9" s="1"/>
  <c r="O1078" i="9"/>
  <c r="Q1078" i="9" s="1"/>
  <c r="O1096" i="9"/>
  <c r="Q1096" i="9" s="1"/>
  <c r="O1107" i="9"/>
  <c r="Q1107" i="9" s="1"/>
  <c r="O1128" i="9"/>
  <c r="Q1128" i="9" s="1"/>
  <c r="O1146" i="9"/>
  <c r="Q1146" i="9" s="1"/>
  <c r="O1164" i="9"/>
  <c r="Q1164" i="9" s="1"/>
  <c r="O1186" i="9"/>
  <c r="Q1186" i="9" s="1"/>
  <c r="O1219" i="9"/>
  <c r="Q1219" i="9" s="1"/>
  <c r="O1336" i="9"/>
  <c r="Q1336" i="9" s="1"/>
  <c r="O1343" i="9"/>
  <c r="Q1343" i="9" s="1"/>
  <c r="O1469" i="9"/>
  <c r="Q1469" i="9" s="1"/>
  <c r="O1565" i="9"/>
  <c r="Q1565" i="9" s="1"/>
  <c r="O1661" i="9"/>
  <c r="Q1661" i="9" s="1"/>
  <c r="O1768" i="9"/>
  <c r="Q1768" i="9" s="1"/>
  <c r="O559" i="9"/>
  <c r="Q559" i="9" s="1"/>
  <c r="O563" i="9"/>
  <c r="Q563" i="9" s="1"/>
  <c r="O592" i="9"/>
  <c r="Q592" i="9" s="1"/>
  <c r="O595" i="9"/>
  <c r="Q595" i="9" s="1"/>
  <c r="O599" i="9"/>
  <c r="Q599" i="9" s="1"/>
  <c r="O628" i="9"/>
  <c r="Q628" i="9" s="1"/>
  <c r="O631" i="9"/>
  <c r="Q631" i="9" s="1"/>
  <c r="O635" i="9"/>
  <c r="Q635" i="9" s="1"/>
  <c r="O646" i="9"/>
  <c r="Q646" i="9" s="1"/>
  <c r="O650" i="9"/>
  <c r="Q650" i="9" s="1"/>
  <c r="O668" i="9"/>
  <c r="Q668" i="9" s="1"/>
  <c r="O698" i="9"/>
  <c r="Q698" i="9" s="1"/>
  <c r="O732" i="9"/>
  <c r="Q732" i="9" s="1"/>
  <c r="O750" i="9"/>
  <c r="Q750" i="9" s="1"/>
  <c r="O764" i="9"/>
  <c r="Q764" i="9" s="1"/>
  <c r="O785" i="9"/>
  <c r="Q785" i="9" s="1"/>
  <c r="O792" i="9"/>
  <c r="Q792" i="9" s="1"/>
  <c r="O810" i="9"/>
  <c r="Q810" i="9" s="1"/>
  <c r="O813" i="9"/>
  <c r="Q813" i="9" s="1"/>
  <c r="O842" i="9"/>
  <c r="Q842" i="9" s="1"/>
  <c r="O849" i="9"/>
  <c r="Q849" i="9" s="1"/>
  <c r="O860" i="9"/>
  <c r="Q860" i="9" s="1"/>
  <c r="O864" i="9"/>
  <c r="Q864" i="9" s="1"/>
  <c r="O881" i="9"/>
  <c r="Q881" i="9" s="1"/>
  <c r="O903" i="9"/>
  <c r="Q903" i="9" s="1"/>
  <c r="O914" i="9"/>
  <c r="Q914" i="9" s="1"/>
  <c r="O921" i="9"/>
  <c r="Q921" i="9" s="1"/>
  <c r="O928" i="9"/>
  <c r="Q928" i="9" s="1"/>
  <c r="O953" i="9"/>
  <c r="Q953" i="9" s="1"/>
  <c r="O960" i="9"/>
  <c r="Q960" i="9" s="1"/>
  <c r="O1021" i="9"/>
  <c r="Q1021" i="9" s="1"/>
  <c r="O1025" i="9"/>
  <c r="Q1025" i="9" s="1"/>
  <c r="O1057" i="9"/>
  <c r="Q1057" i="9" s="1"/>
  <c r="O1061" i="9"/>
  <c r="Q1061" i="9" s="1"/>
  <c r="O1093" i="9"/>
  <c r="Q1093" i="9" s="1"/>
  <c r="O1097" i="9"/>
  <c r="Q1097" i="9" s="1"/>
  <c r="O1125" i="9"/>
  <c r="Q1125" i="9" s="1"/>
  <c r="O1161" i="9"/>
  <c r="Q1161" i="9" s="1"/>
  <c r="O1179" i="9"/>
  <c r="Q1179" i="9" s="1"/>
  <c r="O1183" i="9"/>
  <c r="Q1183" i="9" s="1"/>
  <c r="O1227" i="9"/>
  <c r="Q1227" i="9" s="1"/>
  <c r="O1234" i="9"/>
  <c r="Q1234" i="9" s="1"/>
  <c r="O1245" i="9"/>
  <c r="Q1245" i="9" s="1"/>
  <c r="O1252" i="9"/>
  <c r="Q1252" i="9" s="1"/>
  <c r="O1263" i="9"/>
  <c r="Q1263" i="9" s="1"/>
  <c r="O1270" i="9"/>
  <c r="Q1270" i="9" s="1"/>
  <c r="O1281" i="9"/>
  <c r="Q1281" i="9" s="1"/>
  <c r="O1285" i="9"/>
  <c r="Q1285" i="9" s="1"/>
  <c r="O1323" i="9"/>
  <c r="Q1323" i="9" s="1"/>
  <c r="O1333" i="9"/>
  <c r="Q1333" i="9" s="1"/>
  <c r="O1750" i="9"/>
  <c r="Q1750" i="9" s="1"/>
  <c r="O1754" i="9"/>
  <c r="Q1754" i="9" s="1"/>
  <c r="O662" i="9"/>
  <c r="Q662" i="9" s="1"/>
  <c r="O679" i="9"/>
  <c r="Q679" i="9" s="1"/>
  <c r="O683" i="9"/>
  <c r="Q683" i="9" s="1"/>
  <c r="O687" i="9"/>
  <c r="Q687" i="9" s="1"/>
  <c r="O691" i="9"/>
  <c r="O726" i="9"/>
  <c r="Q726" i="9" s="1"/>
  <c r="O743" i="9"/>
  <c r="Q743" i="9" s="1"/>
  <c r="O758" i="9"/>
  <c r="Q758" i="9" s="1"/>
  <c r="O786" i="9"/>
  <c r="Q786" i="9" s="1"/>
  <c r="O789" i="9"/>
  <c r="Q789" i="9" s="1"/>
  <c r="O803" i="9"/>
  <c r="Q803" i="9" s="1"/>
  <c r="O807" i="9"/>
  <c r="Q807" i="9" s="1"/>
  <c r="O828" i="9"/>
  <c r="Q828" i="9" s="1"/>
  <c r="O853" i="9"/>
  <c r="Q853" i="9" s="1"/>
  <c r="O900" i="9"/>
  <c r="Q900" i="9" s="1"/>
  <c r="O925" i="9"/>
  <c r="Q925" i="9" s="1"/>
  <c r="O929" i="9"/>
  <c r="Q929" i="9" s="1"/>
  <c r="O939" i="9"/>
  <c r="Q939" i="9" s="1"/>
  <c r="O1000" i="9"/>
  <c r="Q1000" i="9" s="1"/>
  <c r="O1011" i="9"/>
  <c r="Q1011" i="9" s="1"/>
  <c r="O1018" i="9"/>
  <c r="Q1018" i="9" s="1"/>
  <c r="O1036" i="9"/>
  <c r="Q1036" i="9" s="1"/>
  <c r="O1047" i="9"/>
  <c r="Q1047" i="9" s="1"/>
  <c r="O1054" i="9"/>
  <c r="Q1054" i="9" s="1"/>
  <c r="O1072" i="9"/>
  <c r="Q1072" i="9" s="1"/>
  <c r="O1083" i="9"/>
  <c r="Q1083" i="9" s="1"/>
  <c r="O1090" i="9"/>
  <c r="Q1090" i="9" s="1"/>
  <c r="O1108" i="9"/>
  <c r="Q1108" i="9" s="1"/>
  <c r="O1122" i="9"/>
  <c r="Q1122" i="9" s="1"/>
  <c r="O1158" i="9"/>
  <c r="Q1158" i="9" s="1"/>
  <c r="O1198" i="9"/>
  <c r="Q1198" i="9" s="1"/>
  <c r="O1209" i="9"/>
  <c r="Q1209" i="9" s="1"/>
  <c r="O1231" i="9"/>
  <c r="Q1231" i="9" s="1"/>
  <c r="O1249" i="9"/>
  <c r="Q1249" i="9" s="1"/>
  <c r="O1256" i="9"/>
  <c r="Q1256" i="9" s="1"/>
  <c r="O1267" i="9"/>
  <c r="Q1267" i="9" s="1"/>
  <c r="O1295" i="9"/>
  <c r="Q1295" i="9" s="1"/>
  <c r="O1421" i="9"/>
  <c r="Q1421" i="9" s="1"/>
  <c r="O1486" i="9"/>
  <c r="Q1486" i="9" s="1"/>
  <c r="O1490" i="9"/>
  <c r="Q1490" i="9" s="1"/>
  <c r="O1582" i="9"/>
  <c r="Q1582" i="9" s="1"/>
  <c r="O1586" i="9"/>
  <c r="Q1586" i="9" s="1"/>
  <c r="Q1609" i="9"/>
  <c r="O1678" i="9"/>
  <c r="Q1678" i="9" s="1"/>
  <c r="O1682" i="9"/>
  <c r="Q1682" i="9" s="1"/>
  <c r="Q1705" i="9"/>
  <c r="O1785" i="9"/>
  <c r="Q1785" i="9" s="1"/>
  <c r="O1789" i="9"/>
  <c r="Q1789" i="9" s="1"/>
  <c r="O496" i="9"/>
  <c r="Q496" i="9" s="1"/>
  <c r="O499" i="9"/>
  <c r="Q499" i="9" s="1"/>
  <c r="O503" i="9"/>
  <c r="Q503" i="9" s="1"/>
  <c r="O532" i="9"/>
  <c r="Q532" i="9" s="1"/>
  <c r="O535" i="9"/>
  <c r="Q535" i="9" s="1"/>
  <c r="O539" i="9"/>
  <c r="Q539" i="9" s="1"/>
  <c r="O550" i="9"/>
  <c r="Q550" i="9" s="1"/>
  <c r="O568" i="9"/>
  <c r="Q568" i="9" s="1"/>
  <c r="O571" i="9"/>
  <c r="Q571" i="9" s="1"/>
  <c r="O575" i="9"/>
  <c r="Q575" i="9" s="1"/>
  <c r="O604" i="9"/>
  <c r="Q604" i="9" s="1"/>
  <c r="O607" i="9"/>
  <c r="Q607" i="9" s="1"/>
  <c r="O611" i="9"/>
  <c r="Q611" i="9" s="1"/>
  <c r="O640" i="9"/>
  <c r="Q640" i="9" s="1"/>
  <c r="O643" i="9"/>
  <c r="Q643" i="9" s="1"/>
  <c r="O647" i="9"/>
  <c r="Q647" i="9" s="1"/>
  <c r="O651" i="9"/>
  <c r="Q651" i="9" s="1"/>
  <c r="O655" i="9"/>
  <c r="Q655" i="9" s="1"/>
  <c r="O673" i="9"/>
  <c r="Q673" i="9" s="1"/>
  <c r="O676" i="9"/>
  <c r="Q676" i="9" s="1"/>
  <c r="O680" i="9"/>
  <c r="Q680" i="9" s="1"/>
  <c r="O692" i="9"/>
  <c r="Q692" i="9" s="1"/>
  <c r="O715" i="9"/>
  <c r="Q715" i="9" s="1"/>
  <c r="O733" i="9"/>
  <c r="Q733" i="9" s="1"/>
  <c r="O769" i="9"/>
  <c r="Q769" i="9" s="1"/>
  <c r="O776" i="9"/>
  <c r="Q776" i="9" s="1"/>
  <c r="O779" i="9"/>
  <c r="Q779" i="9" s="1"/>
  <c r="O818" i="9"/>
  <c r="Q818" i="9" s="1"/>
  <c r="O825" i="9"/>
  <c r="Q825" i="9" s="1"/>
  <c r="O843" i="9"/>
  <c r="Q843" i="9" s="1"/>
  <c r="O854" i="9"/>
  <c r="Q854" i="9" s="1"/>
  <c r="O865" i="9"/>
  <c r="Q865" i="9" s="1"/>
  <c r="O893" i="9"/>
  <c r="Q893" i="9" s="1"/>
  <c r="O897" i="9"/>
  <c r="Q897" i="9" s="1"/>
  <c r="O908" i="9"/>
  <c r="Q908" i="9" s="1"/>
  <c r="O915" i="9"/>
  <c r="Q915" i="9" s="1"/>
  <c r="O926" i="9"/>
  <c r="Q926" i="9" s="1"/>
  <c r="O965" i="9"/>
  <c r="Q965" i="9" s="1"/>
  <c r="O976" i="9"/>
  <c r="Q976" i="9" s="1"/>
  <c r="O980" i="9"/>
  <c r="Q980" i="9" s="1"/>
  <c r="O997" i="9"/>
  <c r="Q997" i="9" s="1"/>
  <c r="O1001" i="9"/>
  <c r="Q1001" i="9" s="1"/>
  <c r="O1015" i="9"/>
  <c r="Q1015" i="9" s="1"/>
  <c r="O1026" i="9"/>
  <c r="Q1026" i="9" s="1"/>
  <c r="O1033" i="9"/>
  <c r="Q1033" i="9" s="1"/>
  <c r="O1037" i="9"/>
  <c r="Q1037" i="9" s="1"/>
  <c r="O1051" i="9"/>
  <c r="Q1051" i="9" s="1"/>
  <c r="O1062" i="9"/>
  <c r="Q1062" i="9" s="1"/>
  <c r="O1069" i="9"/>
  <c r="Q1069" i="9" s="1"/>
  <c r="O1073" i="9"/>
  <c r="Q1073" i="9" s="1"/>
  <c r="O1087" i="9"/>
  <c r="Q1087" i="9" s="1"/>
  <c r="O1098" i="9"/>
  <c r="Q1098" i="9" s="1"/>
  <c r="O1105" i="9"/>
  <c r="Q1105" i="9" s="1"/>
  <c r="O1137" i="9"/>
  <c r="Q1137" i="9" s="1"/>
  <c r="O1173" i="9"/>
  <c r="Q1173" i="9" s="1"/>
  <c r="O1195" i="9"/>
  <c r="Q1195" i="9" s="1"/>
  <c r="O1217" i="9"/>
  <c r="Q1217" i="9" s="1"/>
  <c r="Q1246" i="9"/>
  <c r="O1275" i="9"/>
  <c r="Q1275" i="9" s="1"/>
  <c r="O1313" i="9"/>
  <c r="Q1313" i="9" s="1"/>
  <c r="Q1320" i="9"/>
  <c r="O1385" i="9"/>
  <c r="Q1385" i="9" s="1"/>
  <c r="O1517" i="9"/>
  <c r="Q1517" i="9" s="1"/>
  <c r="O1613" i="9"/>
  <c r="Q1613" i="9" s="1"/>
  <c r="O1709" i="9"/>
  <c r="Q1709" i="9" s="1"/>
  <c r="O1774" i="9"/>
  <c r="Q1774" i="9" s="1"/>
  <c r="O1778" i="9"/>
  <c r="Q1778" i="9" s="1"/>
  <c r="O883" i="9"/>
  <c r="Q883" i="9" s="1"/>
  <c r="Q969" i="9"/>
  <c r="Q1044" i="9"/>
  <c r="Q1141" i="9"/>
  <c r="Q1221" i="9"/>
  <c r="O1261" i="9"/>
  <c r="Q1261" i="9" s="1"/>
  <c r="O1283" i="9"/>
  <c r="Q1283" i="9" s="1"/>
  <c r="Q1286" i="9"/>
  <c r="Q1289" i="9"/>
  <c r="Q1345" i="9"/>
  <c r="Q1510" i="9"/>
  <c r="Q1640" i="9"/>
  <c r="O716" i="9"/>
  <c r="Q716" i="9" s="1"/>
  <c r="O734" i="9"/>
  <c r="Q734" i="9" s="1"/>
  <c r="O741" i="9"/>
  <c r="Q741" i="9" s="1"/>
  <c r="O755" i="9"/>
  <c r="Q755" i="9" s="1"/>
  <c r="O759" i="9"/>
  <c r="Q759" i="9" s="1"/>
  <c r="O770" i="9"/>
  <c r="Q770" i="9" s="1"/>
  <c r="O898" i="9"/>
  <c r="Q898" i="9" s="1"/>
  <c r="Q951" i="9"/>
  <c r="O977" i="9"/>
  <c r="Q977" i="9" s="1"/>
  <c r="O1023" i="9"/>
  <c r="Q1023" i="9" s="1"/>
  <c r="Q1048" i="9"/>
  <c r="Q1055" i="9"/>
  <c r="O1059" i="9"/>
  <c r="Q1059" i="9" s="1"/>
  <c r="Q1066" i="9"/>
  <c r="O1095" i="9"/>
  <c r="Q1095" i="9" s="1"/>
  <c r="Q1102" i="9"/>
  <c r="Q1109" i="9"/>
  <c r="Q1116" i="9"/>
  <c r="Q1181" i="9"/>
  <c r="Q1225" i="9"/>
  <c r="Q1232" i="9"/>
  <c r="Q1430" i="9"/>
  <c r="O1273" i="9"/>
  <c r="Q1273" i="9" s="1"/>
  <c r="O1280" i="9"/>
  <c r="Q1280" i="9" s="1"/>
  <c r="O1330" i="9"/>
  <c r="Q1330" i="9" s="1"/>
  <c r="O1347" i="9"/>
  <c r="Q1347" i="9" s="1"/>
  <c r="O1378" i="9"/>
  <c r="Q1378" i="9" s="1"/>
  <c r="O1411" i="9"/>
  <c r="Q1411" i="9" s="1"/>
  <c r="O1435" i="9"/>
  <c r="Q1435" i="9" s="1"/>
  <c r="O1459" i="9"/>
  <c r="Q1459" i="9" s="1"/>
  <c r="O1483" i="9"/>
  <c r="Q1483" i="9" s="1"/>
  <c r="O1507" i="9"/>
  <c r="Q1507" i="9" s="1"/>
  <c r="O1531" i="9"/>
  <c r="Q1531" i="9" s="1"/>
  <c r="O1555" i="9"/>
  <c r="Q1555" i="9" s="1"/>
  <c r="O1579" i="9"/>
  <c r="Q1579" i="9" s="1"/>
  <c r="O1603" i="9"/>
  <c r="Q1603" i="9" s="1"/>
  <c r="O1607" i="9"/>
  <c r="Q1607" i="9" s="1"/>
  <c r="O1627" i="9"/>
  <c r="Q1627" i="9" s="1"/>
  <c r="O1631" i="9"/>
  <c r="Q1631" i="9" s="1"/>
  <c r="O1651" i="9"/>
  <c r="Q1651" i="9" s="1"/>
  <c r="O1655" i="9"/>
  <c r="Q1655" i="9" s="1"/>
  <c r="O1675" i="9"/>
  <c r="Q1675" i="9" s="1"/>
  <c r="O1679" i="9"/>
  <c r="Q1679" i="9" s="1"/>
  <c r="O1699" i="9"/>
  <c r="Q1699" i="9" s="1"/>
  <c r="O1703" i="9"/>
  <c r="Q1703" i="9" s="1"/>
  <c r="O1723" i="9"/>
  <c r="Q1723" i="9" s="1"/>
  <c r="O1727" i="9"/>
  <c r="Q1727" i="9" s="1"/>
  <c r="O1747" i="9"/>
  <c r="Q1747" i="9" s="1"/>
  <c r="O1751" i="9"/>
  <c r="Q1751" i="9" s="1"/>
  <c r="O1771" i="9"/>
  <c r="Q1771" i="9" s="1"/>
  <c r="Q1775" i="9"/>
  <c r="Q1737" i="9"/>
  <c r="O1761" i="9"/>
  <c r="Q1761" i="9" s="1"/>
  <c r="O1782" i="9"/>
  <c r="Q1782" i="9" s="1"/>
  <c r="O1398" i="9"/>
  <c r="Q1398" i="9" s="1"/>
  <c r="O1405" i="9"/>
  <c r="Q1405" i="9" s="1"/>
  <c r="O1425" i="9"/>
  <c r="Q1425" i="9" s="1"/>
  <c r="O1429" i="9"/>
  <c r="Q1429" i="9" s="1"/>
  <c r="O1453" i="9"/>
  <c r="Q1453" i="9" s="1"/>
  <c r="O1477" i="9"/>
  <c r="Q1477" i="9" s="1"/>
  <c r="O1501" i="9"/>
  <c r="Q1501" i="9" s="1"/>
  <c r="O1525" i="9"/>
  <c r="Q1525" i="9" s="1"/>
  <c r="O1549" i="9"/>
  <c r="Q1549" i="9" s="1"/>
  <c r="O1573" i="9"/>
  <c r="Q1573" i="9" s="1"/>
  <c r="O1597" i="9"/>
  <c r="Q1597" i="9" s="1"/>
  <c r="O1731" i="9"/>
  <c r="Q1731" i="9" s="1"/>
  <c r="Q1741" i="9"/>
  <c r="Q1790" i="9"/>
  <c r="O1365" i="9"/>
  <c r="Q1365" i="9" s="1"/>
  <c r="O1369" i="9"/>
  <c r="Q1369" i="9" s="1"/>
  <c r="O1392" i="9"/>
  <c r="Q1392" i="9" s="1"/>
  <c r="O1419" i="9"/>
  <c r="Q1419" i="9" s="1"/>
  <c r="O1422" i="9"/>
  <c r="Q1422" i="9" s="1"/>
  <c r="O1443" i="9"/>
  <c r="Q1443" i="9" s="1"/>
  <c r="O1446" i="9"/>
  <c r="Q1446" i="9" s="1"/>
  <c r="O1467" i="9"/>
  <c r="Q1467" i="9" s="1"/>
  <c r="O1491" i="9"/>
  <c r="Q1491" i="9" s="1"/>
  <c r="O1515" i="9"/>
  <c r="Q1515" i="9" s="1"/>
  <c r="O1587" i="9"/>
  <c r="Q1587" i="9" s="1"/>
  <c r="O1611" i="9"/>
  <c r="Q1611" i="9" s="1"/>
  <c r="O1614" i="9"/>
  <c r="Q1614" i="9" s="1"/>
  <c r="O1635" i="9"/>
  <c r="Q1635" i="9" s="1"/>
  <c r="O1638" i="9"/>
  <c r="Q1638" i="9" s="1"/>
  <c r="O1659" i="9"/>
  <c r="Q1659" i="9" s="1"/>
  <c r="O1662" i="9"/>
  <c r="Q1662" i="9" s="1"/>
  <c r="O1683" i="9"/>
  <c r="Q1683" i="9" s="1"/>
  <c r="O1686" i="9"/>
  <c r="Q1686" i="9" s="1"/>
  <c r="O1707" i="9"/>
  <c r="Q1707" i="9" s="1"/>
  <c r="O1710" i="9"/>
  <c r="Q1710" i="9" s="1"/>
  <c r="O1734" i="9"/>
  <c r="Q1734" i="9" s="1"/>
  <c r="O1758" i="9"/>
  <c r="Q1758" i="9" s="1"/>
  <c r="O1321" i="9"/>
  <c r="Q1321" i="9" s="1"/>
  <c r="O1341" i="9"/>
  <c r="Q1341" i="9" s="1"/>
  <c r="O1359" i="9"/>
  <c r="Q1359" i="9" s="1"/>
  <c r="O1383" i="9"/>
  <c r="Q1383" i="9" s="1"/>
  <c r="O1402" i="9"/>
  <c r="Q1402" i="9" s="1"/>
  <c r="O1450" i="9"/>
  <c r="Q1450" i="9" s="1"/>
  <c r="O1474" i="9"/>
  <c r="Q1474" i="9" s="1"/>
  <c r="O1498" i="9"/>
  <c r="Q1498" i="9" s="1"/>
  <c r="Q1618" i="9"/>
  <c r="O1642" i="9"/>
  <c r="Q1642" i="9" s="1"/>
  <c r="O1666" i="9"/>
  <c r="Q1666" i="9" s="1"/>
  <c r="O1690" i="9"/>
  <c r="Q1690" i="9" s="1"/>
  <c r="O1714" i="9"/>
  <c r="Q1714" i="9" s="1"/>
  <c r="O1738" i="9"/>
  <c r="Q1738" i="9" s="1"/>
  <c r="O1762" i="9"/>
  <c r="Q1762" i="9" s="1"/>
  <c r="O1783" i="9"/>
  <c r="Q1783" i="9" s="1"/>
  <c r="O1787" i="9"/>
  <c r="Q1787" i="9" s="1"/>
  <c r="O1174" i="9"/>
  <c r="Q1174" i="9" s="1"/>
  <c r="O1192" i="9"/>
  <c r="Q1192" i="9" s="1"/>
  <c r="O1203" i="9"/>
  <c r="Q1203" i="9" s="1"/>
  <c r="O1210" i="9"/>
  <c r="Q1210" i="9" s="1"/>
  <c r="O1228" i="9"/>
  <c r="Q1228" i="9" s="1"/>
  <c r="O1239" i="9"/>
  <c r="Q1239" i="9" s="1"/>
  <c r="O1260" i="9"/>
  <c r="Q1260" i="9" s="1"/>
  <c r="O1278" i="9"/>
  <c r="Q1278" i="9" s="1"/>
  <c r="O1308" i="9"/>
  <c r="Q1308" i="9" s="1"/>
  <c r="O1315" i="9"/>
  <c r="Q1315" i="9" s="1"/>
  <c r="O1366" i="9"/>
  <c r="Q1366" i="9" s="1"/>
  <c r="O1423" i="9"/>
  <c r="Q1423" i="9" s="1"/>
  <c r="O1447" i="9"/>
  <c r="Q1447" i="9" s="1"/>
  <c r="O1471" i="9"/>
  <c r="Q1471" i="9" s="1"/>
  <c r="O1495" i="9"/>
  <c r="Q1495" i="9" s="1"/>
  <c r="O1519" i="9"/>
  <c r="Q1519" i="9" s="1"/>
  <c r="O1543" i="9"/>
  <c r="Q1543" i="9" s="1"/>
  <c r="O1567" i="9"/>
  <c r="Q1567" i="9" s="1"/>
  <c r="O1591" i="9"/>
  <c r="Q1591" i="9" s="1"/>
  <c r="O1615" i="9"/>
  <c r="Q1615" i="9" s="1"/>
  <c r="O1619" i="9"/>
  <c r="Q1619" i="9" s="1"/>
  <c r="O1639" i="9"/>
  <c r="Q1639" i="9" s="1"/>
  <c r="O1643" i="9"/>
  <c r="Q1643" i="9" s="1"/>
  <c r="O1663" i="9"/>
  <c r="Q1663" i="9" s="1"/>
  <c r="O1667" i="9"/>
  <c r="Q1667" i="9" s="1"/>
  <c r="O1687" i="9"/>
  <c r="Q1687" i="9" s="1"/>
  <c r="O1691" i="9"/>
  <c r="Q1691" i="9" s="1"/>
  <c r="O1711" i="9"/>
  <c r="Q1711" i="9" s="1"/>
  <c r="O1715" i="9"/>
  <c r="Q1715" i="9" s="1"/>
  <c r="O1735" i="9"/>
  <c r="Q1735" i="9" s="1"/>
  <c r="O1739" i="9"/>
  <c r="Q1739" i="9" s="1"/>
  <c r="O1759" i="9"/>
  <c r="Q1759" i="9" s="1"/>
  <c r="O1763" i="9"/>
  <c r="Q1763" i="9" s="1"/>
  <c r="Q1523" i="9"/>
  <c r="Q1571" i="9"/>
  <c r="O1773" i="9"/>
  <c r="Q1773" i="9" s="1"/>
  <c r="O1312" i="9"/>
  <c r="Q1312" i="9" s="1"/>
  <c r="O1332" i="9"/>
  <c r="Q1332" i="9" s="1"/>
  <c r="O1339" i="9"/>
  <c r="Q1339" i="9" s="1"/>
  <c r="O1363" i="9"/>
  <c r="Q1363" i="9" s="1"/>
  <c r="O1367" i="9"/>
  <c r="Q1367" i="9" s="1"/>
  <c r="O1371" i="9"/>
  <c r="Q1371" i="9" s="1"/>
  <c r="O1390" i="9"/>
  <c r="Q1390" i="9" s="1"/>
  <c r="O1417" i="9"/>
  <c r="Q1417" i="9" s="1"/>
  <c r="O1437" i="9"/>
  <c r="Q1437" i="9" s="1"/>
  <c r="O1441" i="9"/>
  <c r="Q1441" i="9" s="1"/>
  <c r="O1465" i="9"/>
  <c r="Q1465" i="9" s="1"/>
  <c r="O1489" i="9"/>
  <c r="Q1489" i="9" s="1"/>
  <c r="O1513" i="9"/>
  <c r="Q1513" i="9" s="1"/>
  <c r="O1537" i="9"/>
  <c r="Q1537" i="9" s="1"/>
  <c r="O1551" i="9"/>
  <c r="Q1551" i="9" s="1"/>
  <c r="O1561" i="9"/>
  <c r="Q1561" i="9" s="1"/>
  <c r="O1585" i="9"/>
  <c r="Q1585" i="9" s="1"/>
  <c r="O1743" i="9"/>
  <c r="Q1743" i="9" s="1"/>
  <c r="O273" i="9"/>
  <c r="Q273" i="9" s="1"/>
  <c r="O286" i="9"/>
  <c r="Q286" i="9" s="1"/>
  <c r="O301" i="9"/>
  <c r="Q301" i="9" s="1"/>
  <c r="Q381" i="9"/>
  <c r="Q453" i="9"/>
  <c r="Q489" i="9"/>
  <c r="Q609" i="9"/>
  <c r="Q704" i="9"/>
  <c r="Q771" i="9"/>
  <c r="Q299" i="9"/>
  <c r="O661" i="9"/>
  <c r="Q661" i="9" s="1"/>
  <c r="Q333" i="9"/>
  <c r="Q337" i="9"/>
  <c r="Q405" i="9"/>
  <c r="Q477" i="9"/>
  <c r="Q691" i="9"/>
  <c r="O300" i="9"/>
  <c r="Q300" i="9" s="1"/>
  <c r="O492" i="9"/>
  <c r="Q492" i="9" s="1"/>
  <c r="O528" i="9"/>
  <c r="Q528" i="9" s="1"/>
  <c r="O564" i="9"/>
  <c r="Q564" i="9" s="1"/>
  <c r="O600" i="9"/>
  <c r="Q600" i="9" s="1"/>
  <c r="O636" i="9"/>
  <c r="Q636" i="9" s="1"/>
  <c r="O702" i="9"/>
  <c r="Q702" i="9" s="1"/>
  <c r="O653" i="9"/>
  <c r="Q653" i="9" s="1"/>
  <c r="O689" i="9"/>
  <c r="Q689" i="9" s="1"/>
  <c r="O910" i="9"/>
  <c r="Q910" i="9" s="1"/>
  <c r="O781" i="9"/>
  <c r="Q781" i="9" s="1"/>
  <c r="O669" i="9"/>
  <c r="Q669" i="9" s="1"/>
  <c r="O705" i="9"/>
  <c r="Q705" i="9" s="1"/>
  <c r="O721" i="9"/>
  <c r="Q721" i="9" s="1"/>
  <c r="O788" i="9"/>
  <c r="Q788" i="9" s="1"/>
  <c r="Q857" i="9"/>
  <c r="O757" i="9"/>
  <c r="Q757" i="9" s="1"/>
  <c r="O773" i="9"/>
  <c r="Q773" i="9" s="1"/>
  <c r="O812" i="9"/>
  <c r="Q812" i="9" s="1"/>
  <c r="O836" i="9"/>
  <c r="Q836" i="9" s="1"/>
  <c r="Q745" i="9"/>
  <c r="O890" i="9"/>
  <c r="Q890" i="9" s="1"/>
  <c r="O665" i="9"/>
  <c r="Q665" i="9" s="1"/>
  <c r="O701" i="9"/>
  <c r="Q701" i="9" s="1"/>
  <c r="O725" i="9"/>
  <c r="Q725" i="9" s="1"/>
  <c r="O737" i="9"/>
  <c r="Q737" i="9" s="1"/>
  <c r="O749" i="9"/>
  <c r="Q749" i="9" s="1"/>
  <c r="O793" i="9"/>
  <c r="Q793" i="9" s="1"/>
  <c r="O681" i="9"/>
  <c r="Q681" i="9" s="1"/>
  <c r="O717" i="9"/>
  <c r="Q717" i="9" s="1"/>
  <c r="O800" i="9"/>
  <c r="Q800" i="9" s="1"/>
  <c r="O817" i="9"/>
  <c r="Q817" i="9" s="1"/>
  <c r="O870" i="9"/>
  <c r="Q870" i="9" s="1"/>
  <c r="O930" i="9"/>
  <c r="Q930" i="9" s="1"/>
  <c r="O1143" i="9"/>
  <c r="Q1143" i="9" s="1"/>
  <c r="O858" i="9"/>
  <c r="Q858" i="9" s="1"/>
  <c r="O933" i="9"/>
  <c r="Q933" i="9" s="1"/>
  <c r="O1248" i="9"/>
  <c r="Q1248" i="9" s="1"/>
  <c r="O1272" i="9"/>
  <c r="Q1272" i="9" s="1"/>
  <c r="Q962" i="9"/>
  <c r="O1104" i="9"/>
  <c r="Q1104" i="9" s="1"/>
  <c r="O1140" i="9"/>
  <c r="Q1140" i="9" s="1"/>
  <c r="O1176" i="9"/>
  <c r="Q1176" i="9" s="1"/>
  <c r="O1212" i="9"/>
  <c r="Q1212" i="9" s="1"/>
  <c r="O918" i="9"/>
  <c r="Q918" i="9" s="1"/>
  <c r="O942" i="9"/>
  <c r="Q942" i="9" s="1"/>
  <c r="O945" i="9"/>
  <c r="Q945" i="9" s="1"/>
  <c r="Q987" i="9"/>
  <c r="Q1319" i="9"/>
  <c r="O906" i="9"/>
  <c r="Q906" i="9" s="1"/>
  <c r="O954" i="9"/>
  <c r="Q954" i="9" s="1"/>
  <c r="O957" i="9"/>
  <c r="Q957" i="9" s="1"/>
  <c r="O963" i="9"/>
  <c r="Q963" i="9" s="1"/>
  <c r="O972" i="9"/>
  <c r="Q972" i="9" s="1"/>
  <c r="Q1046" i="9"/>
  <c r="Q1118" i="9"/>
  <c r="Q1154" i="9"/>
  <c r="Q1190" i="9"/>
  <c r="Q1020" i="9"/>
  <c r="Q1200" i="9"/>
  <c r="O949" i="9"/>
  <c r="Q949" i="9" s="1"/>
  <c r="O1119" i="9"/>
  <c r="Q1119" i="9" s="1"/>
  <c r="O1155" i="9"/>
  <c r="Q1155" i="9" s="1"/>
  <c r="O1191" i="9"/>
  <c r="Q1191" i="9" s="1"/>
  <c r="O882" i="9"/>
  <c r="Q882" i="9" s="1"/>
  <c r="Q1070" i="9"/>
  <c r="Q1178" i="9"/>
  <c r="O1344" i="9"/>
  <c r="Q1344" i="9" s="1"/>
  <c r="O1350" i="9"/>
  <c r="Q1350" i="9" s="1"/>
  <c r="Q1353" i="9"/>
  <c r="O1404" i="9"/>
  <c r="Q1404" i="9" s="1"/>
  <c r="O1431" i="9"/>
  <c r="Q1431" i="9" s="1"/>
  <c r="O1434" i="9"/>
  <c r="Q1434" i="9" s="1"/>
  <c r="Q1485" i="9"/>
  <c r="Q1557" i="9"/>
  <c r="Q1605" i="9"/>
  <c r="Q1653" i="9"/>
  <c r="Q1701" i="9"/>
  <c r="O1290" i="9"/>
  <c r="Q1290" i="9" s="1"/>
  <c r="O1293" i="9"/>
  <c r="Q1293" i="9" s="1"/>
  <c r="O1302" i="9"/>
  <c r="Q1302" i="9" s="1"/>
  <c r="O1305" i="9"/>
  <c r="Q1305" i="9" s="1"/>
  <c r="O1314" i="9"/>
  <c r="Q1314" i="9" s="1"/>
  <c r="O1317" i="9"/>
  <c r="Q1317" i="9" s="1"/>
  <c r="O1326" i="9"/>
  <c r="Q1326" i="9" s="1"/>
  <c r="O1329" i="9"/>
  <c r="Q1329" i="9" s="1"/>
  <c r="O1338" i="9"/>
  <c r="Q1338" i="9" s="1"/>
  <c r="Q1388" i="9"/>
  <c r="O1395" i="9"/>
  <c r="Q1395" i="9" s="1"/>
  <c r="Q1401" i="9"/>
  <c r="O1428" i="9"/>
  <c r="Q1428" i="9" s="1"/>
  <c r="O1458" i="9"/>
  <c r="Q1458" i="9" s="1"/>
  <c r="O1482" i="9"/>
  <c r="Q1482" i="9" s="1"/>
  <c r="Q1503" i="9"/>
  <c r="O1506" i="9"/>
  <c r="Q1506" i="9" s="1"/>
  <c r="Q1527" i="9"/>
  <c r="O1530" i="9"/>
  <c r="Q1530" i="9" s="1"/>
  <c r="O1554" i="9"/>
  <c r="Q1554" i="9" s="1"/>
  <c r="O1578" i="9"/>
  <c r="Q1578" i="9" s="1"/>
  <c r="O1788" i="9"/>
  <c r="Q1788" i="9" s="1"/>
  <c r="O1620" i="9"/>
  <c r="Q1620" i="9" s="1"/>
  <c r="O1644" i="9"/>
  <c r="Q1644" i="9" s="1"/>
  <c r="O1668" i="9"/>
  <c r="Q1668" i="9" s="1"/>
  <c r="O1692" i="9"/>
  <c r="Q1692" i="9" s="1"/>
  <c r="O1716" i="9"/>
  <c r="Q1716" i="9" s="1"/>
  <c r="O1740" i="9"/>
  <c r="Q1740" i="9" s="1"/>
  <c r="O1764" i="9"/>
  <c r="Q1764" i="9" s="1"/>
  <c r="O1452" i="9"/>
  <c r="Q1452" i="9" s="1"/>
  <c r="O1476" i="9"/>
  <c r="Q1476" i="9" s="1"/>
  <c r="O1500" i="9"/>
  <c r="Q1500" i="9" s="1"/>
  <c r="O1524" i="9"/>
  <c r="Q1524" i="9" s="1"/>
  <c r="O1548" i="9"/>
  <c r="Q1548" i="9" s="1"/>
  <c r="O1572" i="9"/>
  <c r="Q1572" i="9" s="1"/>
  <c r="O1596" i="9"/>
  <c r="Q1596" i="9" s="1"/>
  <c r="O1380" i="9"/>
  <c r="Q1380" i="9" s="1"/>
  <c r="O1386" i="9"/>
  <c r="Q1386" i="9" s="1"/>
  <c r="Q1473" i="9"/>
  <c r="Q1545" i="9"/>
  <c r="Q1593" i="9"/>
  <c r="Q1617" i="9"/>
  <c r="Q1713" i="9"/>
  <c r="O1368" i="9"/>
  <c r="Q1368" i="9" s="1"/>
  <c r="O1374" i="9"/>
  <c r="Q1374" i="9" s="1"/>
  <c r="O1470" i="9"/>
  <c r="Q1470" i="9" s="1"/>
  <c r="O1494" i="9"/>
  <c r="Q1494" i="9" s="1"/>
  <c r="O1518" i="9"/>
  <c r="Q1518" i="9" s="1"/>
  <c r="O1542" i="9"/>
  <c r="Q1542" i="9" s="1"/>
  <c r="O1566" i="9"/>
  <c r="Q1566" i="9" s="1"/>
  <c r="O1590" i="9"/>
  <c r="Q1590" i="9" s="1"/>
  <c r="Q1413" i="9"/>
  <c r="Q1440" i="9"/>
  <c r="O1608" i="9"/>
  <c r="Q1608" i="9" s="1"/>
  <c r="O1632" i="9"/>
  <c r="Q1632" i="9" s="1"/>
  <c r="O1656" i="9"/>
  <c r="Q1656" i="9" s="1"/>
  <c r="O1680" i="9"/>
  <c r="Q1680" i="9" s="1"/>
  <c r="O1704" i="9"/>
  <c r="Q1704" i="9" s="1"/>
  <c r="O1728" i="9"/>
  <c r="Q1728" i="9" s="1"/>
  <c r="O1752" i="9"/>
  <c r="Q1752" i="9" s="1"/>
  <c r="O1776" i="9"/>
  <c r="Q1776" i="9" s="1"/>
  <c r="O735" i="8"/>
  <c r="Q735" i="8" s="1"/>
  <c r="O981" i="8"/>
  <c r="Q981" i="8" s="1"/>
  <c r="O1179" i="8"/>
  <c r="Q1179" i="8" s="1"/>
  <c r="O1659" i="8"/>
  <c r="Q1659" i="8" s="1"/>
  <c r="O24" i="8"/>
  <c r="Q24" i="8" s="1"/>
  <c r="O545" i="8"/>
  <c r="Q545" i="8" s="1"/>
  <c r="O551" i="8"/>
  <c r="Q551" i="8" s="1"/>
  <c r="O557" i="8"/>
  <c r="Q557" i="8" s="1"/>
  <c r="O569" i="8"/>
  <c r="Q569" i="8" s="1"/>
  <c r="O845" i="8"/>
  <c r="Q845" i="8" s="1"/>
  <c r="O851" i="8"/>
  <c r="Q851" i="8" s="1"/>
  <c r="O971" i="8"/>
  <c r="Q971" i="8" s="1"/>
  <c r="O1145" i="8"/>
  <c r="Q1145" i="8" s="1"/>
  <c r="O1157" i="8"/>
  <c r="Q1157" i="8" s="1"/>
  <c r="O1163" i="8"/>
  <c r="Q1163" i="8" s="1"/>
  <c r="O1169" i="8"/>
  <c r="Q1169" i="8" s="1"/>
  <c r="O1175" i="8"/>
  <c r="Q1175" i="8" s="1"/>
  <c r="O1211" i="8"/>
  <c r="Q1211" i="8" s="1"/>
  <c r="O1217" i="8"/>
  <c r="Q1217" i="8" s="1"/>
  <c r="O1223" i="8"/>
  <c r="Q1223" i="8" s="1"/>
  <c r="O1229" i="8"/>
  <c r="Q1229" i="8" s="1"/>
  <c r="O1235" i="8"/>
  <c r="Q1235" i="8" s="1"/>
  <c r="O1391" i="8"/>
  <c r="Q1391" i="8" s="1"/>
  <c r="O1451" i="8"/>
  <c r="Q1451" i="8" s="1"/>
  <c r="O1457" i="8"/>
  <c r="Q1457" i="8" s="1"/>
  <c r="O1583" i="8"/>
  <c r="Q1583" i="8" s="1"/>
  <c r="O1595" i="8"/>
  <c r="Q1595" i="8" s="1"/>
  <c r="O1619" i="8"/>
  <c r="Q1619" i="8" s="1"/>
  <c r="O307" i="8"/>
  <c r="Q307" i="8" s="1"/>
  <c r="O185" i="8"/>
  <c r="Q185" i="8" s="1"/>
  <c r="O215" i="8"/>
  <c r="Q215" i="8" s="1"/>
  <c r="O1716" i="8"/>
  <c r="Q1716" i="8" s="1"/>
  <c r="O511" i="8"/>
  <c r="Q511" i="8" s="1"/>
  <c r="O315" i="8"/>
  <c r="Q315" i="8" s="1"/>
  <c r="O64" i="8"/>
  <c r="Q64" i="8" s="1"/>
  <c r="O262" i="8"/>
  <c r="Q262" i="8" s="1"/>
  <c r="O1745" i="8"/>
  <c r="Q1745" i="8" s="1"/>
  <c r="O1362" i="8"/>
  <c r="Q1362" i="8" s="1"/>
  <c r="O1494" i="8"/>
  <c r="Q1494" i="8" s="1"/>
  <c r="O661" i="8"/>
  <c r="Q661" i="8" s="1"/>
  <c r="O691" i="8"/>
  <c r="Q691" i="8" s="1"/>
  <c r="O727" i="8"/>
  <c r="Q727" i="8" s="1"/>
  <c r="O751" i="8"/>
  <c r="Q751" i="8" s="1"/>
  <c r="O757" i="8"/>
  <c r="Q757" i="8" s="1"/>
  <c r="O763" i="8"/>
  <c r="Q763" i="8" s="1"/>
  <c r="O769" i="8"/>
  <c r="Q769" i="8" s="1"/>
  <c r="O775" i="8"/>
  <c r="Q775" i="8" s="1"/>
  <c r="O859" i="8"/>
  <c r="Q859" i="8" s="1"/>
  <c r="O877" i="8"/>
  <c r="Q877" i="8" s="1"/>
  <c r="O889" i="8"/>
  <c r="Q889" i="8" s="1"/>
  <c r="O907" i="8"/>
  <c r="Q907" i="8" s="1"/>
  <c r="O1147" i="8"/>
  <c r="Q1147" i="8" s="1"/>
  <c r="O1255" i="8"/>
  <c r="Q1255" i="8" s="1"/>
  <c r="O1657" i="8"/>
  <c r="Q1657" i="8" s="1"/>
  <c r="O1663" i="8"/>
  <c r="Q1663" i="8" s="1"/>
  <c r="O1741" i="8"/>
  <c r="Q1741" i="8" s="1"/>
  <c r="O338" i="8"/>
  <c r="Q338" i="8" s="1"/>
  <c r="O404" i="8"/>
  <c r="Q404" i="8" s="1"/>
  <c r="O428" i="8"/>
  <c r="Q428" i="8" s="1"/>
  <c r="O464" i="8"/>
  <c r="Q464" i="8" s="1"/>
  <c r="O614" i="8"/>
  <c r="Q614" i="8" s="1"/>
  <c r="O1472" i="8"/>
  <c r="Q1472" i="8" s="1"/>
  <c r="O1653" i="8"/>
  <c r="Q1653" i="8" s="1"/>
  <c r="O1435" i="8"/>
  <c r="Q1435" i="8" s="1"/>
  <c r="O1664" i="8"/>
  <c r="Q1664" i="8" s="1"/>
  <c r="O1700" i="8"/>
  <c r="Q1700" i="8" s="1"/>
  <c r="O1760" i="8"/>
  <c r="Q1760" i="8" s="1"/>
  <c r="O1359" i="8"/>
  <c r="Q1359" i="8" s="1"/>
  <c r="O1371" i="8"/>
  <c r="Q1371" i="8" s="1"/>
  <c r="O1455" i="8"/>
  <c r="Q1455" i="8" s="1"/>
  <c r="O1497" i="8"/>
  <c r="Q1497" i="8" s="1"/>
  <c r="O1599" i="8"/>
  <c r="Q1599" i="8" s="1"/>
  <c r="O1611" i="8"/>
  <c r="Q1611" i="8" s="1"/>
  <c r="O378" i="8"/>
  <c r="Q378" i="8" s="1"/>
  <c r="O468" i="8"/>
  <c r="Q468" i="8" s="1"/>
  <c r="O1685" i="8"/>
  <c r="Q1685" i="8" s="1"/>
  <c r="O1733" i="8"/>
  <c r="Q1733" i="8" s="1"/>
  <c r="O223" i="8"/>
  <c r="Q223" i="8" s="1"/>
  <c r="O522" i="8"/>
  <c r="Q522" i="8" s="1"/>
  <c r="O636" i="8"/>
  <c r="Q636" i="8" s="1"/>
  <c r="O648" i="8"/>
  <c r="Q648" i="8" s="1"/>
  <c r="O660" i="8"/>
  <c r="Q660" i="8" s="1"/>
  <c r="O672" i="8"/>
  <c r="Q672" i="8" s="1"/>
  <c r="O684" i="8"/>
  <c r="Q684" i="8" s="1"/>
  <c r="O780" i="8"/>
  <c r="Q780" i="8" s="1"/>
  <c r="O852" i="8"/>
  <c r="Q852" i="8" s="1"/>
  <c r="O876" i="8"/>
  <c r="Q876" i="8" s="1"/>
  <c r="O882" i="8"/>
  <c r="Q882" i="8" s="1"/>
  <c r="O888" i="8"/>
  <c r="Q888" i="8" s="1"/>
  <c r="O1146" i="8"/>
  <c r="Q1146" i="8" s="1"/>
  <c r="O1152" i="8"/>
  <c r="Q1152" i="8" s="1"/>
  <c r="O1158" i="8"/>
  <c r="Q1158" i="8" s="1"/>
  <c r="O1278" i="8"/>
  <c r="Q1278" i="8" s="1"/>
  <c r="O1530" i="8"/>
  <c r="Q1530" i="8" s="1"/>
  <c r="O1578" i="8"/>
  <c r="Q1578" i="8" s="1"/>
  <c r="O1584" i="8"/>
  <c r="Q1584" i="8" s="1"/>
  <c r="O319" i="8"/>
  <c r="Q319" i="8" s="1"/>
  <c r="O355" i="8"/>
  <c r="Q355" i="8" s="1"/>
  <c r="O367" i="8"/>
  <c r="Q367" i="8" s="1"/>
  <c r="O625" i="8"/>
  <c r="Q625" i="8" s="1"/>
  <c r="O188" i="8"/>
  <c r="Q188" i="8" s="1"/>
  <c r="O1261" i="8"/>
  <c r="Q1261" i="8" s="1"/>
  <c r="O1267" i="8"/>
  <c r="Q1267" i="8" s="1"/>
  <c r="O1273" i="8"/>
  <c r="Q1273" i="8" s="1"/>
  <c r="O1285" i="8"/>
  <c r="Q1285" i="8" s="1"/>
  <c r="O1333" i="8"/>
  <c r="Q1333" i="8" s="1"/>
  <c r="O1381" i="8"/>
  <c r="Q1381" i="8" s="1"/>
  <c r="O1531" i="8"/>
  <c r="Q1531" i="8" s="1"/>
  <c r="O758" i="8"/>
  <c r="Q758" i="8" s="1"/>
  <c r="O1016" i="8"/>
  <c r="Q1016" i="8" s="1"/>
  <c r="O1022" i="8"/>
  <c r="Q1022" i="8" s="1"/>
  <c r="O1034" i="8"/>
  <c r="Q1034" i="8" s="1"/>
  <c r="O1184" i="8"/>
  <c r="Q1184" i="8" s="1"/>
  <c r="O1190" i="8"/>
  <c r="Q1190" i="8" s="1"/>
  <c r="O1196" i="8"/>
  <c r="Q1196" i="8" s="1"/>
  <c r="O1202" i="8"/>
  <c r="Q1202" i="8" s="1"/>
  <c r="O1346" i="8"/>
  <c r="Q1346" i="8" s="1"/>
  <c r="O1352" i="8"/>
  <c r="Q1352" i="8" s="1"/>
  <c r="O1358" i="8"/>
  <c r="Q1358" i="8" s="1"/>
  <c r="O1382" i="8"/>
  <c r="Q1382" i="8" s="1"/>
  <c r="O1496" i="8"/>
  <c r="Q1496" i="8" s="1"/>
  <c r="O1502" i="8"/>
  <c r="Q1502" i="8" s="1"/>
  <c r="O1544" i="8"/>
  <c r="Q1544" i="8" s="1"/>
  <c r="O1556" i="8"/>
  <c r="Q1556" i="8" s="1"/>
  <c r="O1562" i="8"/>
  <c r="Q1562" i="8" s="1"/>
  <c r="O1790" i="8"/>
  <c r="Q1790" i="8" s="1"/>
  <c r="O561" i="8"/>
  <c r="Q561" i="8" s="1"/>
  <c r="O585" i="8"/>
  <c r="Q585" i="8" s="1"/>
  <c r="O1635" i="8"/>
  <c r="Q1635" i="8" s="1"/>
  <c r="O124" i="8"/>
  <c r="Q124" i="8" s="1"/>
  <c r="O400" i="8"/>
  <c r="Q400" i="8" s="1"/>
  <c r="O412" i="8"/>
  <c r="Q412" i="8" s="1"/>
  <c r="O484" i="8"/>
  <c r="Q484" i="8" s="1"/>
  <c r="O514" i="8"/>
  <c r="Q514" i="8" s="1"/>
  <c r="O580" i="8"/>
  <c r="Q580" i="8" s="1"/>
  <c r="O586" i="8"/>
  <c r="Q586" i="8" s="1"/>
  <c r="O1749" i="8"/>
  <c r="Q1749" i="8" s="1"/>
  <c r="O1761" i="8"/>
  <c r="Q1761" i="8" s="1"/>
  <c r="O1767" i="8"/>
  <c r="Q1767" i="8" s="1"/>
  <c r="O1600" i="8"/>
  <c r="Q1600" i="8" s="1"/>
  <c r="O1618" i="8"/>
  <c r="Q1618" i="8" s="1"/>
  <c r="O1636" i="8"/>
  <c r="Q1636" i="8" s="1"/>
  <c r="O347" i="8"/>
  <c r="Q347" i="8" s="1"/>
  <c r="O353" i="8"/>
  <c r="Q353" i="8" s="1"/>
  <c r="O359" i="8"/>
  <c r="Q359" i="8" s="1"/>
  <c r="O377" i="8"/>
  <c r="Q377" i="8" s="1"/>
  <c r="O401" i="8"/>
  <c r="Q401" i="8" s="1"/>
  <c r="O431" i="8"/>
  <c r="Q431" i="8" s="1"/>
  <c r="O455" i="8"/>
  <c r="Q455" i="8" s="1"/>
  <c r="O479" i="8"/>
  <c r="Q479" i="8" s="1"/>
  <c r="O491" i="8"/>
  <c r="Q491" i="8" s="1"/>
  <c r="O695" i="8"/>
  <c r="Q695" i="8" s="1"/>
  <c r="O1505" i="8"/>
  <c r="Q1505" i="8" s="1"/>
  <c r="O49" i="8"/>
  <c r="Q49" i="8" s="1"/>
  <c r="O475" i="8"/>
  <c r="Q475" i="8" s="1"/>
  <c r="O556" i="8"/>
  <c r="Q556" i="8" s="1"/>
  <c r="O1020" i="8"/>
  <c r="Q1020" i="8" s="1"/>
  <c r="O1426" i="8"/>
  <c r="Q1426" i="8" s="1"/>
  <c r="O1725" i="8"/>
  <c r="Q1725" i="8" s="1"/>
  <c r="O1754" i="8"/>
  <c r="Q1754" i="8" s="1"/>
  <c r="O27" i="8"/>
  <c r="Q27" i="8" s="1"/>
  <c r="O33" i="8"/>
  <c r="Q33" i="8" s="1"/>
  <c r="O45" i="8"/>
  <c r="Q45" i="8" s="1"/>
  <c r="O593" i="8"/>
  <c r="Q593" i="8" s="1"/>
  <c r="O1403" i="8"/>
  <c r="Q1403" i="8" s="1"/>
  <c r="O1638" i="8"/>
  <c r="Q1638" i="8" s="1"/>
  <c r="O360" i="8"/>
  <c r="Q360" i="8" s="1"/>
  <c r="O366" i="8"/>
  <c r="Q366" i="8" s="1"/>
  <c r="O393" i="8"/>
  <c r="Q393" i="8" s="1"/>
  <c r="O405" i="8"/>
  <c r="Q405" i="8" s="1"/>
  <c r="O754" i="8"/>
  <c r="Q754" i="8" s="1"/>
  <c r="O760" i="8"/>
  <c r="Q760" i="8" s="1"/>
  <c r="O848" i="8"/>
  <c r="Q848" i="8" s="1"/>
  <c r="O854" i="8"/>
  <c r="Q854" i="8" s="1"/>
  <c r="O1021" i="8"/>
  <c r="Q1021" i="8" s="1"/>
  <c r="O1033" i="8"/>
  <c r="Q1033" i="8" s="1"/>
  <c r="O1045" i="8"/>
  <c r="Q1045" i="8" s="1"/>
  <c r="O1057" i="8"/>
  <c r="Q1057" i="8" s="1"/>
  <c r="O1063" i="8"/>
  <c r="Q1063" i="8" s="1"/>
  <c r="O1069" i="8"/>
  <c r="Q1069" i="8" s="1"/>
  <c r="O1079" i="8"/>
  <c r="Q1079" i="8" s="1"/>
  <c r="O1287" i="8"/>
  <c r="Q1287" i="8" s="1"/>
  <c r="O1321" i="8"/>
  <c r="Q1321" i="8" s="1"/>
  <c r="O1534" i="8"/>
  <c r="Q1534" i="8" s="1"/>
  <c r="O1540" i="8"/>
  <c r="Q1540" i="8" s="1"/>
  <c r="O1546" i="8"/>
  <c r="Q1546" i="8" s="1"/>
  <c r="O1570" i="8"/>
  <c r="Q1570" i="8" s="1"/>
  <c r="O1615" i="8"/>
  <c r="Q1615" i="8" s="1"/>
  <c r="O1715" i="8"/>
  <c r="Q1715" i="8" s="1"/>
  <c r="O1720" i="8"/>
  <c r="Q1720" i="8" s="1"/>
  <c r="O1738" i="8"/>
  <c r="Q1738" i="8" s="1"/>
  <c r="O1772" i="8"/>
  <c r="Q1772" i="8" s="1"/>
  <c r="O1777" i="8"/>
  <c r="Q1777" i="8" s="1"/>
  <c r="O1788" i="8"/>
  <c r="Q1788" i="8" s="1"/>
  <c r="O125" i="8"/>
  <c r="Q125" i="8" s="1"/>
  <c r="O507" i="8"/>
  <c r="Q507" i="8" s="1"/>
  <c r="O612" i="8"/>
  <c r="Q612" i="8" s="1"/>
  <c r="O879" i="8"/>
  <c r="Q879" i="8" s="1"/>
  <c r="O903" i="8"/>
  <c r="Q903" i="8" s="1"/>
  <c r="O927" i="8"/>
  <c r="Q927" i="8" s="1"/>
  <c r="O939" i="8"/>
  <c r="Q939" i="8" s="1"/>
  <c r="O963" i="8"/>
  <c r="Q963" i="8" s="1"/>
  <c r="O1282" i="8"/>
  <c r="Q1282" i="8" s="1"/>
  <c r="O1547" i="8"/>
  <c r="Q1547" i="8" s="1"/>
  <c r="O1645" i="8"/>
  <c r="Q1645" i="8" s="1"/>
  <c r="O126" i="8"/>
  <c r="Q126" i="8" s="1"/>
  <c r="O524" i="8"/>
  <c r="Q524" i="8" s="1"/>
  <c r="O536" i="8"/>
  <c r="Q536" i="8" s="1"/>
  <c r="O541" i="8"/>
  <c r="Q541" i="8" s="1"/>
  <c r="O571" i="8"/>
  <c r="Q571" i="8" s="1"/>
  <c r="O577" i="8"/>
  <c r="Q577" i="8" s="1"/>
  <c r="O595" i="8"/>
  <c r="Q595" i="8" s="1"/>
  <c r="O601" i="8"/>
  <c r="Q601" i="8" s="1"/>
  <c r="O1266" i="8"/>
  <c r="Q1266" i="8" s="1"/>
  <c r="O1393" i="8"/>
  <c r="Q1393" i="8" s="1"/>
  <c r="O1453" i="8"/>
  <c r="Q1453" i="8" s="1"/>
  <c r="O1554" i="8"/>
  <c r="Q1554" i="8" s="1"/>
  <c r="O121" i="8"/>
  <c r="Q121" i="8" s="1"/>
  <c r="O149" i="8"/>
  <c r="Q149" i="8" s="1"/>
  <c r="O160" i="8"/>
  <c r="Q160" i="8" s="1"/>
  <c r="O166" i="8"/>
  <c r="Q166" i="8" s="1"/>
  <c r="O183" i="8"/>
  <c r="Q183" i="8" s="1"/>
  <c r="O195" i="8"/>
  <c r="Q195" i="8" s="1"/>
  <c r="O207" i="8"/>
  <c r="Q207" i="8" s="1"/>
  <c r="O213" i="8"/>
  <c r="Q213" i="8" s="1"/>
  <c r="O254" i="8"/>
  <c r="Q254" i="8" s="1"/>
  <c r="O299" i="8"/>
  <c r="Q299" i="8" s="1"/>
  <c r="O311" i="8"/>
  <c r="Q311" i="8" s="1"/>
  <c r="O390" i="8"/>
  <c r="Q390" i="8" s="1"/>
  <c r="O432" i="8"/>
  <c r="Q432" i="8" s="1"/>
  <c r="O462" i="8"/>
  <c r="Q462" i="8" s="1"/>
  <c r="O596" i="8"/>
  <c r="Q596" i="8" s="1"/>
  <c r="O704" i="8"/>
  <c r="Q704" i="8" s="1"/>
  <c r="O734" i="8"/>
  <c r="Q734" i="8" s="1"/>
  <c r="O935" i="8"/>
  <c r="Q935" i="8" s="1"/>
  <c r="O959" i="8"/>
  <c r="Q959" i="8" s="1"/>
  <c r="O1000" i="8"/>
  <c r="Q1000" i="8" s="1"/>
  <c r="O1313" i="8"/>
  <c r="Q1313" i="8" s="1"/>
  <c r="O1324" i="8"/>
  <c r="Q1324" i="8" s="1"/>
  <c r="O1394" i="8"/>
  <c r="Q1394" i="8" s="1"/>
  <c r="O1406" i="8"/>
  <c r="Q1406" i="8" s="1"/>
  <c r="O1430" i="8"/>
  <c r="Q1430" i="8" s="1"/>
  <c r="O1448" i="8"/>
  <c r="Q1448" i="8" s="1"/>
  <c r="O1464" i="8"/>
  <c r="Q1464" i="8" s="1"/>
  <c r="O1729" i="8"/>
  <c r="Q1729" i="8" s="1"/>
  <c r="O60" i="8"/>
  <c r="Q60" i="8" s="1"/>
  <c r="O243" i="8"/>
  <c r="Q243" i="8" s="1"/>
  <c r="O249" i="8"/>
  <c r="Q249" i="8" s="1"/>
  <c r="O300" i="8"/>
  <c r="Q300" i="8" s="1"/>
  <c r="O312" i="8"/>
  <c r="Q312" i="8" s="1"/>
  <c r="O318" i="8"/>
  <c r="Q318" i="8" s="1"/>
  <c r="O474" i="8"/>
  <c r="Q474" i="8" s="1"/>
  <c r="O573" i="8"/>
  <c r="Q573" i="8" s="1"/>
  <c r="O609" i="8"/>
  <c r="Q609" i="8" s="1"/>
  <c r="O681" i="8"/>
  <c r="Q681" i="8" s="1"/>
  <c r="O687" i="8"/>
  <c r="Q687" i="8" s="1"/>
  <c r="O1419" i="8"/>
  <c r="Q1419" i="8" s="1"/>
  <c r="O1775" i="8"/>
  <c r="Q1775" i="8" s="1"/>
  <c r="O12" i="8"/>
  <c r="Q12" i="8" s="1"/>
  <c r="O59" i="8"/>
  <c r="Q59" i="8" s="1"/>
  <c r="O105" i="8"/>
  <c r="Q105" i="8" s="1"/>
  <c r="O116" i="8"/>
  <c r="Q116" i="8" s="1"/>
  <c r="O159" i="8"/>
  <c r="Q159" i="8" s="1"/>
  <c r="O165" i="8"/>
  <c r="Q165" i="8" s="1"/>
  <c r="O229" i="8"/>
  <c r="Q229" i="8" s="1"/>
  <c r="O253" i="8"/>
  <c r="Q253" i="8" s="1"/>
  <c r="O265" i="8"/>
  <c r="Q265" i="8" s="1"/>
  <c r="O293" i="8"/>
  <c r="Q293" i="8" s="1"/>
  <c r="O316" i="8"/>
  <c r="Q316" i="8" s="1"/>
  <c r="O326" i="8"/>
  <c r="Q326" i="8" s="1"/>
  <c r="O466" i="8"/>
  <c r="Q466" i="8" s="1"/>
  <c r="O495" i="8"/>
  <c r="Q495" i="8" s="1"/>
  <c r="O629" i="8"/>
  <c r="Q629" i="8" s="1"/>
  <c r="O635" i="8"/>
  <c r="Q635" i="8" s="1"/>
  <c r="O641" i="8"/>
  <c r="Q641" i="8" s="1"/>
  <c r="O647" i="8"/>
  <c r="Q647" i="8" s="1"/>
  <c r="O653" i="8"/>
  <c r="Q653" i="8" s="1"/>
  <c r="O671" i="8"/>
  <c r="Q671" i="8" s="1"/>
  <c r="O677" i="8"/>
  <c r="Q677" i="8" s="1"/>
  <c r="O683" i="8"/>
  <c r="Q683" i="8" s="1"/>
  <c r="O973" i="8"/>
  <c r="Q973" i="8" s="1"/>
  <c r="O985" i="8"/>
  <c r="Q985" i="8" s="1"/>
  <c r="O996" i="8"/>
  <c r="Q996" i="8" s="1"/>
  <c r="O1291" i="8"/>
  <c r="Q1291" i="8" s="1"/>
  <c r="O1296" i="8"/>
  <c r="Q1296" i="8" s="1"/>
  <c r="O1418" i="8"/>
  <c r="Q1418" i="8" s="1"/>
  <c r="O1441" i="8"/>
  <c r="Q1441" i="8" s="1"/>
  <c r="O1495" i="8"/>
  <c r="Q1495" i="8" s="1"/>
  <c r="O1576" i="8"/>
  <c r="Q1576" i="8" s="1"/>
  <c r="O1582" i="8"/>
  <c r="Q1582" i="8" s="1"/>
  <c r="O1588" i="8"/>
  <c r="Q1588" i="8" s="1"/>
  <c r="O1594" i="8"/>
  <c r="Q1594" i="8" s="1"/>
  <c r="O1604" i="8"/>
  <c r="Q1604" i="8" s="1"/>
  <c r="O1609" i="8"/>
  <c r="Q1609" i="8" s="1"/>
  <c r="O1649" i="8"/>
  <c r="Q1649" i="8" s="1"/>
  <c r="O1731" i="8"/>
  <c r="Q1731" i="8" s="1"/>
  <c r="O1737" i="8"/>
  <c r="Q1737" i="8" s="1"/>
  <c r="O1765" i="8"/>
  <c r="Q1765" i="8" s="1"/>
  <c r="O1771" i="8"/>
  <c r="Q1771" i="8" s="1"/>
  <c r="O1782" i="8"/>
  <c r="Q1782" i="8" s="1"/>
  <c r="O467" i="8"/>
  <c r="Q467" i="8" s="1"/>
  <c r="O589" i="8"/>
  <c r="Q589" i="8" s="1"/>
  <c r="O666" i="8"/>
  <c r="Q666" i="8" s="1"/>
  <c r="O708" i="8"/>
  <c r="Q708" i="8" s="1"/>
  <c r="O720" i="8"/>
  <c r="Q720" i="8" s="1"/>
  <c r="O884" i="8"/>
  <c r="Q884" i="8" s="1"/>
  <c r="O896" i="8"/>
  <c r="Q896" i="8" s="1"/>
  <c r="O902" i="8"/>
  <c r="Q902" i="8" s="1"/>
  <c r="O944" i="8"/>
  <c r="Q944" i="8" s="1"/>
  <c r="O950" i="8"/>
  <c r="Q950" i="8" s="1"/>
  <c r="O986" i="8"/>
  <c r="Q986" i="8" s="1"/>
  <c r="O1219" i="8"/>
  <c r="Q1219" i="8" s="1"/>
  <c r="O1231" i="8"/>
  <c r="Q1231" i="8" s="1"/>
  <c r="O1251" i="8"/>
  <c r="Q1251" i="8" s="1"/>
  <c r="O1274" i="8"/>
  <c r="Q1274" i="8" s="1"/>
  <c r="O1297" i="8"/>
  <c r="Q1297" i="8" s="1"/>
  <c r="O1336" i="8"/>
  <c r="Q1336" i="8" s="1"/>
  <c r="O1342" i="8"/>
  <c r="Q1342" i="8" s="1"/>
  <c r="O1354" i="8"/>
  <c r="Q1354" i="8" s="1"/>
  <c r="O1366" i="8"/>
  <c r="Q1366" i="8" s="1"/>
  <c r="O1378" i="8"/>
  <c r="Q1378" i="8" s="1"/>
  <c r="O1384" i="8"/>
  <c r="Q1384" i="8" s="1"/>
  <c r="O1442" i="8"/>
  <c r="Q1442" i="8" s="1"/>
  <c r="O1507" i="8"/>
  <c r="Q1507" i="8" s="1"/>
  <c r="O1535" i="8"/>
  <c r="Q1535" i="8" s="1"/>
  <c r="O1655" i="8"/>
  <c r="Q1655" i="8" s="1"/>
  <c r="O1666" i="8"/>
  <c r="Q1666" i="8" s="1"/>
  <c r="O1672" i="8"/>
  <c r="Q1672" i="8" s="1"/>
  <c r="O122" i="8"/>
  <c r="Q122" i="8" s="1"/>
  <c r="O339" i="8"/>
  <c r="Q339" i="8" s="1"/>
  <c r="O345" i="8"/>
  <c r="Q345" i="8" s="1"/>
  <c r="O351" i="8"/>
  <c r="Q351" i="8" s="1"/>
  <c r="O363" i="8"/>
  <c r="Q363" i="8" s="1"/>
  <c r="O369" i="8"/>
  <c r="Q369" i="8" s="1"/>
  <c r="O379" i="8"/>
  <c r="Q379" i="8" s="1"/>
  <c r="O408" i="8"/>
  <c r="Q408" i="8" s="1"/>
  <c r="O426" i="8"/>
  <c r="Q426" i="8" s="1"/>
  <c r="O738" i="8"/>
  <c r="Q738" i="8" s="1"/>
  <c r="O795" i="8"/>
  <c r="Q795" i="8" s="1"/>
  <c r="O813" i="8"/>
  <c r="Q813" i="8" s="1"/>
  <c r="O819" i="8"/>
  <c r="Q819" i="8" s="1"/>
  <c r="O825" i="8"/>
  <c r="Q825" i="8" s="1"/>
  <c r="O843" i="8"/>
  <c r="Q843" i="8" s="1"/>
  <c r="O1004" i="8"/>
  <c r="Q1004" i="8" s="1"/>
  <c r="O1150" i="8"/>
  <c r="Q1150" i="8" s="1"/>
  <c r="O1155" i="8"/>
  <c r="Q1155" i="8" s="1"/>
  <c r="O1161" i="8"/>
  <c r="Q1161" i="8" s="1"/>
  <c r="O1166" i="8"/>
  <c r="Q1166" i="8" s="1"/>
  <c r="O1172" i="8"/>
  <c r="Q1172" i="8" s="1"/>
  <c r="O1181" i="8"/>
  <c r="Q1181" i="8" s="1"/>
  <c r="O1193" i="8"/>
  <c r="Q1193" i="8" s="1"/>
  <c r="O1252" i="8"/>
  <c r="Q1252" i="8" s="1"/>
  <c r="O1343" i="8"/>
  <c r="Q1343" i="8" s="1"/>
  <c r="O1349" i="8"/>
  <c r="Q1349" i="8" s="1"/>
  <c r="O1425" i="8"/>
  <c r="Q1425" i="8" s="1"/>
  <c r="O1566" i="8"/>
  <c r="Q1566" i="8" s="1"/>
  <c r="O1625" i="8"/>
  <c r="Q1625" i="8" s="1"/>
  <c r="O1677" i="8"/>
  <c r="Q1677" i="8" s="1"/>
  <c r="O1710" i="8"/>
  <c r="Q1710" i="8" s="1"/>
  <c r="O1750" i="8"/>
  <c r="Q1750" i="8" s="1"/>
  <c r="O1756" i="8"/>
  <c r="Q1756" i="8" s="1"/>
  <c r="O101" i="8"/>
  <c r="Q101" i="8" s="1"/>
  <c r="O112" i="8"/>
  <c r="Q112" i="8" s="1"/>
  <c r="O129" i="8"/>
  <c r="Q129" i="8" s="1"/>
  <c r="O340" i="8"/>
  <c r="Q340" i="8" s="1"/>
  <c r="O346" i="8"/>
  <c r="Q346" i="8" s="1"/>
  <c r="O358" i="8"/>
  <c r="Q358" i="8" s="1"/>
  <c r="O380" i="8"/>
  <c r="Q380" i="8" s="1"/>
  <c r="O391" i="8"/>
  <c r="Q391" i="8" s="1"/>
  <c r="O526" i="8"/>
  <c r="Q526" i="8" s="1"/>
  <c r="O543" i="8"/>
  <c r="Q543" i="8" s="1"/>
  <c r="O549" i="8"/>
  <c r="Q549" i="8" s="1"/>
  <c r="O608" i="8"/>
  <c r="Q608" i="8" s="1"/>
  <c r="O880" i="8"/>
  <c r="Q880" i="8" s="1"/>
  <c r="O886" i="8"/>
  <c r="Q886" i="8" s="1"/>
  <c r="O1151" i="8"/>
  <c r="Q1151" i="8" s="1"/>
  <c r="O1156" i="8"/>
  <c r="Q1156" i="8" s="1"/>
  <c r="O1162" i="8"/>
  <c r="Q1162" i="8" s="1"/>
  <c r="O1167" i="8"/>
  <c r="Q1167" i="8" s="1"/>
  <c r="O1173" i="8"/>
  <c r="Q1173" i="8" s="1"/>
  <c r="O1182" i="8"/>
  <c r="Q1182" i="8" s="1"/>
  <c r="O1188" i="8"/>
  <c r="Q1188" i="8" s="1"/>
  <c r="O1194" i="8"/>
  <c r="Q1194" i="8" s="1"/>
  <c r="O1200" i="8"/>
  <c r="Q1200" i="8" s="1"/>
  <c r="O1206" i="8"/>
  <c r="Q1206" i="8" s="1"/>
  <c r="O1209" i="8"/>
  <c r="Q1209" i="8" s="1"/>
  <c r="O1215" i="8"/>
  <c r="Q1215" i="8" s="1"/>
  <c r="O1221" i="8"/>
  <c r="Q1221" i="8" s="1"/>
  <c r="O1227" i="8"/>
  <c r="Q1227" i="8" s="1"/>
  <c r="O1233" i="8"/>
  <c r="Q1233" i="8" s="1"/>
  <c r="O1239" i="8"/>
  <c r="Q1239" i="8" s="1"/>
  <c r="O1243" i="8"/>
  <c r="Q1243" i="8" s="1"/>
  <c r="O1253" i="8"/>
  <c r="Q1253" i="8" s="1"/>
  <c r="O1276" i="8"/>
  <c r="Q1276" i="8" s="1"/>
  <c r="O1368" i="8"/>
  <c r="Q1368" i="8" s="1"/>
  <c r="O1374" i="8"/>
  <c r="Q1374" i="8" s="1"/>
  <c r="O1460" i="8"/>
  <c r="Q1460" i="8" s="1"/>
  <c r="O1555" i="8"/>
  <c r="Q1555" i="8" s="1"/>
  <c r="O1567" i="8"/>
  <c r="Q1567" i="8" s="1"/>
  <c r="O1656" i="8"/>
  <c r="Q1656" i="8" s="1"/>
  <c r="O1668" i="8"/>
  <c r="Q1668" i="8" s="1"/>
  <c r="O1757" i="8"/>
  <c r="Q1757" i="8" s="1"/>
  <c r="O9" i="8"/>
  <c r="Q9" i="8" s="1"/>
  <c r="O21" i="8"/>
  <c r="Q21" i="8" s="1"/>
  <c r="O56" i="8"/>
  <c r="Q56" i="8" s="1"/>
  <c r="O62" i="8"/>
  <c r="Q62" i="8" s="1"/>
  <c r="O73" i="8"/>
  <c r="Q73" i="8" s="1"/>
  <c r="O91" i="8"/>
  <c r="Q91" i="8" s="1"/>
  <c r="O139" i="8"/>
  <c r="Q139" i="8" s="1"/>
  <c r="O173" i="8"/>
  <c r="Q173" i="8" s="1"/>
  <c r="O226" i="8"/>
  <c r="Q226" i="8" s="1"/>
  <c r="O232" i="8"/>
  <c r="Q232" i="8" s="1"/>
  <c r="O238" i="8"/>
  <c r="Q238" i="8" s="1"/>
  <c r="O295" i="8"/>
  <c r="Q295" i="8" s="1"/>
  <c r="O416" i="8"/>
  <c r="Q416" i="8" s="1"/>
  <c r="O452" i="8"/>
  <c r="Q452" i="8" s="1"/>
  <c r="O486" i="8"/>
  <c r="Q486" i="8" s="1"/>
  <c r="O492" i="8"/>
  <c r="Q492" i="8" s="1"/>
  <c r="O516" i="8"/>
  <c r="Q516" i="8" s="1"/>
  <c r="O597" i="8"/>
  <c r="Q597" i="8" s="1"/>
  <c r="O692" i="8"/>
  <c r="Q692" i="8" s="1"/>
  <c r="O839" i="8"/>
  <c r="Q839" i="8" s="1"/>
  <c r="O976" i="8"/>
  <c r="Q976" i="8" s="1"/>
  <c r="O982" i="8"/>
  <c r="Q982" i="8" s="1"/>
  <c r="O988" i="8"/>
  <c r="Q988" i="8" s="1"/>
  <c r="O1029" i="8"/>
  <c r="Q1029" i="8" s="1"/>
  <c r="O1041" i="8"/>
  <c r="Q1041" i="8" s="1"/>
  <c r="O1047" i="8"/>
  <c r="Q1047" i="8" s="1"/>
  <c r="O1053" i="8"/>
  <c r="Q1053" i="8" s="1"/>
  <c r="O1065" i="8"/>
  <c r="Q1065" i="8" s="1"/>
  <c r="O1299" i="8"/>
  <c r="Q1299" i="8" s="1"/>
  <c r="O1432" i="8"/>
  <c r="Q1432" i="8" s="1"/>
  <c r="O1438" i="8"/>
  <c r="Q1438" i="8" s="1"/>
  <c r="O1470" i="8"/>
  <c r="Q1470" i="8" s="1"/>
  <c r="O1486" i="8"/>
  <c r="Q1486" i="8" s="1"/>
  <c r="O1492" i="8"/>
  <c r="Q1492" i="8" s="1"/>
  <c r="O1498" i="8"/>
  <c r="Q1498" i="8" s="1"/>
  <c r="O1515" i="8"/>
  <c r="Q1515" i="8" s="1"/>
  <c r="O1521" i="8"/>
  <c r="Q1521" i="8" s="1"/>
  <c r="O1568" i="8"/>
  <c r="Q1568" i="8" s="1"/>
  <c r="O1601" i="8"/>
  <c r="Q1601" i="8" s="1"/>
  <c r="O1612" i="8"/>
  <c r="Q1612" i="8" s="1"/>
  <c r="O1689" i="8"/>
  <c r="Q1689" i="8" s="1"/>
  <c r="O1695" i="8"/>
  <c r="Q1695" i="8" s="1"/>
  <c r="O1722" i="8"/>
  <c r="Q1722" i="8" s="1"/>
  <c r="O1734" i="8"/>
  <c r="Q1734" i="8" s="1"/>
  <c r="O1740" i="8"/>
  <c r="Q1740" i="8" s="1"/>
  <c r="O857" i="8"/>
  <c r="Q857" i="8" s="1"/>
  <c r="O1339" i="8"/>
  <c r="Q1339" i="8" s="1"/>
  <c r="O1357" i="8"/>
  <c r="Q1357" i="8" s="1"/>
  <c r="O1421" i="8"/>
  <c r="Q1421" i="8" s="1"/>
  <c r="O16" i="8"/>
  <c r="Q16" i="8" s="1"/>
  <c r="O34" i="8"/>
  <c r="Q34" i="8" s="1"/>
  <c r="O92" i="8"/>
  <c r="Q92" i="8" s="1"/>
  <c r="O103" i="8"/>
  <c r="Q103" i="8" s="1"/>
  <c r="O146" i="8"/>
  <c r="Q146" i="8" s="1"/>
  <c r="O152" i="8"/>
  <c r="Q152" i="8" s="1"/>
  <c r="O227" i="8"/>
  <c r="Q227" i="8" s="1"/>
  <c r="O233" i="8"/>
  <c r="Q233" i="8" s="1"/>
  <c r="O245" i="8"/>
  <c r="Q245" i="8" s="1"/>
  <c r="O308" i="8"/>
  <c r="Q308" i="8" s="1"/>
  <c r="O487" i="8"/>
  <c r="Q487" i="8" s="1"/>
  <c r="O493" i="8"/>
  <c r="Q493" i="8" s="1"/>
  <c r="O534" i="8"/>
  <c r="Q534" i="8" s="1"/>
  <c r="O627" i="8"/>
  <c r="Q627" i="8" s="1"/>
  <c r="O639" i="8"/>
  <c r="Q639" i="8" s="1"/>
  <c r="O651" i="8"/>
  <c r="Q651" i="8" s="1"/>
  <c r="O663" i="8"/>
  <c r="Q663" i="8" s="1"/>
  <c r="O669" i="8"/>
  <c r="Q669" i="8" s="1"/>
  <c r="O983" i="8"/>
  <c r="Q983" i="8" s="1"/>
  <c r="O1030" i="8"/>
  <c r="Q1030" i="8" s="1"/>
  <c r="O1048" i="8"/>
  <c r="Q1048" i="8" s="1"/>
  <c r="O1054" i="8"/>
  <c r="Q1054" i="8" s="1"/>
  <c r="O1060" i="8"/>
  <c r="Q1060" i="8" s="1"/>
  <c r="O1066" i="8"/>
  <c r="Q1066" i="8" s="1"/>
  <c r="O1082" i="8"/>
  <c r="Q1082" i="8" s="1"/>
  <c r="O1312" i="8"/>
  <c r="Q1312" i="8" s="1"/>
  <c r="O1399" i="8"/>
  <c r="Q1399" i="8" s="1"/>
  <c r="O1405" i="8"/>
  <c r="Q1405" i="8" s="1"/>
  <c r="O1445" i="8"/>
  <c r="Q1445" i="8" s="1"/>
  <c r="O1516" i="8"/>
  <c r="Q1516" i="8" s="1"/>
  <c r="O1539" i="8"/>
  <c r="Q1539" i="8" s="1"/>
  <c r="O1574" i="8"/>
  <c r="Q1574" i="8" s="1"/>
  <c r="O1586" i="8"/>
  <c r="Q1586" i="8" s="1"/>
  <c r="O1592" i="8"/>
  <c r="Q1592" i="8" s="1"/>
  <c r="O1613" i="8"/>
  <c r="Q1613" i="8" s="1"/>
  <c r="O1696" i="8"/>
  <c r="Q1696" i="8" s="1"/>
  <c r="O1712" i="8"/>
  <c r="Q1712" i="8" s="1"/>
  <c r="O1780" i="8"/>
  <c r="Q1780" i="8" s="1"/>
  <c r="O1785" i="8"/>
  <c r="Q1785" i="8" s="1"/>
  <c r="O46" i="8"/>
  <c r="Q46" i="8" s="1"/>
  <c r="O52" i="8"/>
  <c r="Q52" i="8" s="1"/>
  <c r="O58" i="8"/>
  <c r="Q58" i="8" s="1"/>
  <c r="O93" i="8"/>
  <c r="Q93" i="8" s="1"/>
  <c r="O98" i="8"/>
  <c r="Q98" i="8" s="1"/>
  <c r="O141" i="8"/>
  <c r="Q141" i="8" s="1"/>
  <c r="O147" i="8"/>
  <c r="Q147" i="8" s="1"/>
  <c r="O153" i="8"/>
  <c r="Q153" i="8" s="1"/>
  <c r="O164" i="8"/>
  <c r="Q164" i="8" s="1"/>
  <c r="O175" i="8"/>
  <c r="Q175" i="8" s="1"/>
  <c r="O240" i="8"/>
  <c r="Q240" i="8" s="1"/>
  <c r="O246" i="8"/>
  <c r="Q246" i="8" s="1"/>
  <c r="O331" i="8"/>
  <c r="Q331" i="8" s="1"/>
  <c r="O436" i="8"/>
  <c r="Q436" i="8" s="1"/>
  <c r="O454" i="8"/>
  <c r="Q454" i="8" s="1"/>
  <c r="O494" i="8"/>
  <c r="Q494" i="8" s="1"/>
  <c r="O506" i="8"/>
  <c r="Q506" i="8" s="1"/>
  <c r="O512" i="8"/>
  <c r="Q512" i="8" s="1"/>
  <c r="O546" i="8"/>
  <c r="Q546" i="8" s="1"/>
  <c r="O599" i="8"/>
  <c r="Q599" i="8" s="1"/>
  <c r="O605" i="8"/>
  <c r="Q605" i="8" s="1"/>
  <c r="O676" i="8"/>
  <c r="Q676" i="8" s="1"/>
  <c r="O688" i="8"/>
  <c r="Q688" i="8" s="1"/>
  <c r="O811" i="8"/>
  <c r="Q811" i="8" s="1"/>
  <c r="O943" i="8"/>
  <c r="Q943" i="8" s="1"/>
  <c r="O967" i="8"/>
  <c r="Q967" i="8" s="1"/>
  <c r="O972" i="8"/>
  <c r="Q972" i="8" s="1"/>
  <c r="O978" i="8"/>
  <c r="Q978" i="8" s="1"/>
  <c r="O984" i="8"/>
  <c r="Q984" i="8" s="1"/>
  <c r="O1025" i="8"/>
  <c r="Q1025" i="8" s="1"/>
  <c r="O1031" i="8"/>
  <c r="Q1031" i="8" s="1"/>
  <c r="O1037" i="8"/>
  <c r="Q1037" i="8" s="1"/>
  <c r="O1049" i="8"/>
  <c r="Q1049" i="8" s="1"/>
  <c r="O1061" i="8"/>
  <c r="Q1061" i="8" s="1"/>
  <c r="O1083" i="8"/>
  <c r="Q1083" i="8" s="1"/>
  <c r="O1095" i="8"/>
  <c r="Q1095" i="8" s="1"/>
  <c r="O1124" i="8"/>
  <c r="Q1124" i="8" s="1"/>
  <c r="O1130" i="8"/>
  <c r="Q1130" i="8" s="1"/>
  <c r="O1142" i="8"/>
  <c r="Q1142" i="8" s="1"/>
  <c r="O1301" i="8"/>
  <c r="Q1301" i="8" s="1"/>
  <c r="O1307" i="8"/>
  <c r="Q1307" i="8" s="1"/>
  <c r="O1365" i="8"/>
  <c r="Q1365" i="8" s="1"/>
  <c r="O1428" i="8"/>
  <c r="Q1428" i="8" s="1"/>
  <c r="O1511" i="8"/>
  <c r="Q1511" i="8" s="1"/>
  <c r="O1523" i="8"/>
  <c r="Q1523" i="8" s="1"/>
  <c r="O1648" i="8"/>
  <c r="Q1648" i="8" s="1"/>
  <c r="O1686" i="8"/>
  <c r="Q1686" i="8" s="1"/>
  <c r="O1691" i="8"/>
  <c r="Q1691" i="8" s="1"/>
  <c r="O1697" i="8"/>
  <c r="Q1697" i="8" s="1"/>
  <c r="O1718" i="8"/>
  <c r="Q1718" i="8" s="1"/>
  <c r="O1724" i="8"/>
  <c r="Q1724" i="8" s="1"/>
  <c r="O1764" i="8"/>
  <c r="Q1764" i="8" s="1"/>
  <c r="O1786" i="8"/>
  <c r="Q1786" i="8" s="1"/>
  <c r="O15" i="8"/>
  <c r="Q15" i="8" s="1"/>
  <c r="O44" i="8"/>
  <c r="Q44" i="8" s="1"/>
  <c r="O71" i="8"/>
  <c r="Q71" i="8" s="1"/>
  <c r="O77" i="8"/>
  <c r="Q77" i="8" s="1"/>
  <c r="O83" i="8"/>
  <c r="Q83" i="8" s="1"/>
  <c r="O89" i="8"/>
  <c r="Q89" i="8" s="1"/>
  <c r="O99" i="8"/>
  <c r="Q99" i="8" s="1"/>
  <c r="O110" i="8"/>
  <c r="Q110" i="8" s="1"/>
  <c r="O131" i="8"/>
  <c r="Q131" i="8" s="1"/>
  <c r="O193" i="8"/>
  <c r="Q193" i="8" s="1"/>
  <c r="O199" i="8"/>
  <c r="Q199" i="8" s="1"/>
  <c r="O211" i="8"/>
  <c r="Q211" i="8" s="1"/>
  <c r="O275" i="8"/>
  <c r="Q275" i="8" s="1"/>
  <c r="O280" i="8"/>
  <c r="Q280" i="8" s="1"/>
  <c r="O286" i="8"/>
  <c r="Q286" i="8" s="1"/>
  <c r="O313" i="8"/>
  <c r="Q313" i="8" s="1"/>
  <c r="O328" i="8"/>
  <c r="Q328" i="8" s="1"/>
  <c r="O424" i="8"/>
  <c r="Q424" i="8" s="1"/>
  <c r="O435" i="8"/>
  <c r="Q435" i="8" s="1"/>
  <c r="O459" i="8"/>
  <c r="Q459" i="8" s="1"/>
  <c r="O498" i="8"/>
  <c r="Q498" i="8" s="1"/>
  <c r="O515" i="8"/>
  <c r="Q515" i="8" s="1"/>
  <c r="O542" i="8"/>
  <c r="Q542" i="8" s="1"/>
  <c r="O547" i="8"/>
  <c r="Q547" i="8" s="1"/>
  <c r="O553" i="8"/>
  <c r="Q553" i="8" s="1"/>
  <c r="O620" i="8"/>
  <c r="Q620" i="8" s="1"/>
  <c r="O638" i="8"/>
  <c r="Q638" i="8" s="1"/>
  <c r="O673" i="8"/>
  <c r="Q673" i="8" s="1"/>
  <c r="O707" i="8"/>
  <c r="Q707" i="8" s="1"/>
  <c r="O713" i="8"/>
  <c r="Q713" i="8" s="1"/>
  <c r="O731" i="8"/>
  <c r="Q731" i="8" s="1"/>
  <c r="O782" i="8"/>
  <c r="Q782" i="8" s="1"/>
  <c r="O793" i="8"/>
  <c r="Q793" i="8" s="1"/>
  <c r="O871" i="8"/>
  <c r="Q871" i="8" s="1"/>
  <c r="O895" i="8"/>
  <c r="Q895" i="8" s="1"/>
  <c r="O912" i="8"/>
  <c r="Q912" i="8" s="1"/>
  <c r="O918" i="8"/>
  <c r="Q918" i="8" s="1"/>
  <c r="O948" i="8"/>
  <c r="Q948" i="8" s="1"/>
  <c r="O960" i="8"/>
  <c r="Q960" i="8" s="1"/>
  <c r="O966" i="8"/>
  <c r="Q966" i="8" s="1"/>
  <c r="O1087" i="8"/>
  <c r="Q1087" i="8" s="1"/>
  <c r="O1093" i="8"/>
  <c r="Q1093" i="8" s="1"/>
  <c r="O1122" i="8"/>
  <c r="Q1122" i="8" s="1"/>
  <c r="O1303" i="8"/>
  <c r="Q1303" i="8" s="1"/>
  <c r="O1330" i="8"/>
  <c r="Q1330" i="8" s="1"/>
  <c r="O1377" i="8"/>
  <c r="Q1377" i="8" s="1"/>
  <c r="O1383" i="8"/>
  <c r="Q1383" i="8" s="1"/>
  <c r="O1410" i="8"/>
  <c r="Q1410" i="8" s="1"/>
  <c r="O1416" i="8"/>
  <c r="Q1416" i="8" s="1"/>
  <c r="O1427" i="8"/>
  <c r="Q1427" i="8" s="1"/>
  <c r="O1439" i="8"/>
  <c r="Q1439" i="8" s="1"/>
  <c r="O1474" i="8"/>
  <c r="Q1474" i="8" s="1"/>
  <c r="O1501" i="8"/>
  <c r="Q1501" i="8" s="1"/>
  <c r="O1506" i="8"/>
  <c r="Q1506" i="8" s="1"/>
  <c r="O1528" i="8"/>
  <c r="Q1528" i="8" s="1"/>
  <c r="O1579" i="8"/>
  <c r="Q1579" i="8" s="1"/>
  <c r="O1590" i="8"/>
  <c r="Q1590" i="8" s="1"/>
  <c r="O1670" i="8"/>
  <c r="Q1670" i="8" s="1"/>
  <c r="O1702" i="8"/>
  <c r="Q1702" i="8" s="1"/>
  <c r="O4" i="8"/>
  <c r="Q4" i="8" s="1"/>
  <c r="O61" i="8"/>
  <c r="Q61" i="8" s="1"/>
  <c r="O90" i="8"/>
  <c r="Q90" i="8" s="1"/>
  <c r="O106" i="8"/>
  <c r="Q106" i="8" s="1"/>
  <c r="O111" i="8"/>
  <c r="Q111" i="8" s="1"/>
  <c r="O117" i="8"/>
  <c r="Q117" i="8" s="1"/>
  <c r="O128" i="8"/>
  <c r="Q128" i="8" s="1"/>
  <c r="O132" i="8"/>
  <c r="Q132" i="8" s="1"/>
  <c r="O155" i="8"/>
  <c r="Q155" i="8" s="1"/>
  <c r="O182" i="8"/>
  <c r="Q182" i="8" s="1"/>
  <c r="O206" i="8"/>
  <c r="Q206" i="8" s="1"/>
  <c r="O212" i="8"/>
  <c r="Q212" i="8" s="1"/>
  <c r="O235" i="8"/>
  <c r="Q235" i="8" s="1"/>
  <c r="O258" i="8"/>
  <c r="Q258" i="8" s="1"/>
  <c r="O276" i="8"/>
  <c r="Q276" i="8" s="1"/>
  <c r="O292" i="8"/>
  <c r="Q292" i="8" s="1"/>
  <c r="O384" i="8"/>
  <c r="Q384" i="8" s="1"/>
  <c r="O425" i="8"/>
  <c r="Q425" i="8" s="1"/>
  <c r="O430" i="8"/>
  <c r="Q430" i="8" s="1"/>
  <c r="O448" i="8"/>
  <c r="Q448" i="8" s="1"/>
  <c r="O460" i="8"/>
  <c r="Q460" i="8" s="1"/>
  <c r="O499" i="8"/>
  <c r="Q499" i="8" s="1"/>
  <c r="O505" i="8"/>
  <c r="Q505" i="8" s="1"/>
  <c r="O532" i="8"/>
  <c r="Q532" i="8" s="1"/>
  <c r="O538" i="8"/>
  <c r="Q538" i="8" s="1"/>
  <c r="O548" i="8"/>
  <c r="Q548" i="8" s="1"/>
  <c r="O559" i="8"/>
  <c r="Q559" i="8" s="1"/>
  <c r="O565" i="8"/>
  <c r="Q565" i="8" s="1"/>
  <c r="O581" i="8"/>
  <c r="Q581" i="8" s="1"/>
  <c r="O587" i="8"/>
  <c r="Q587" i="8" s="1"/>
  <c r="O610" i="8"/>
  <c r="Q610" i="8" s="1"/>
  <c r="O621" i="8"/>
  <c r="Q621" i="8" s="1"/>
  <c r="O633" i="8"/>
  <c r="Q633" i="8" s="1"/>
  <c r="O645" i="8"/>
  <c r="Q645" i="8" s="1"/>
  <c r="O657" i="8"/>
  <c r="Q657" i="8" s="1"/>
  <c r="O696" i="8"/>
  <c r="Q696" i="8" s="1"/>
  <c r="O714" i="8"/>
  <c r="Q714" i="8" s="1"/>
  <c r="O726" i="8"/>
  <c r="Q726" i="8" s="1"/>
  <c r="O749" i="8"/>
  <c r="Q749" i="8" s="1"/>
  <c r="O788" i="8"/>
  <c r="Q788" i="8" s="1"/>
  <c r="O812" i="8"/>
  <c r="Q812" i="8" s="1"/>
  <c r="O818" i="8"/>
  <c r="Q818" i="8" s="1"/>
  <c r="O824" i="8"/>
  <c r="Q824" i="8" s="1"/>
  <c r="O925" i="8"/>
  <c r="Q925" i="8" s="1"/>
  <c r="O937" i="8"/>
  <c r="Q937" i="8" s="1"/>
  <c r="O990" i="8"/>
  <c r="Q990" i="8" s="1"/>
  <c r="O1094" i="8"/>
  <c r="Q1094" i="8" s="1"/>
  <c r="O1118" i="8"/>
  <c r="Q1118" i="8" s="1"/>
  <c r="O1123" i="8"/>
  <c r="Q1123" i="8" s="1"/>
  <c r="O1129" i="8"/>
  <c r="Q1129" i="8" s="1"/>
  <c r="O1244" i="8"/>
  <c r="Q1244" i="8" s="1"/>
  <c r="O1260" i="8"/>
  <c r="Q1260" i="8" s="1"/>
  <c r="O1277" i="8"/>
  <c r="Q1277" i="8" s="1"/>
  <c r="O1288" i="8"/>
  <c r="Q1288" i="8" s="1"/>
  <c r="O1326" i="8"/>
  <c r="Q1326" i="8" s="1"/>
  <c r="O1331" i="8"/>
  <c r="Q1331" i="8" s="1"/>
  <c r="O1400" i="8"/>
  <c r="Q1400" i="8" s="1"/>
  <c r="O1475" i="8"/>
  <c r="Q1475" i="8" s="1"/>
  <c r="O1551" i="8"/>
  <c r="Q1551" i="8" s="1"/>
  <c r="O1580" i="8"/>
  <c r="Q1580" i="8" s="1"/>
  <c r="O1591" i="8"/>
  <c r="Q1591" i="8" s="1"/>
  <c r="O1681" i="8"/>
  <c r="Q1681" i="8" s="1"/>
  <c r="O1773" i="8"/>
  <c r="Q1773" i="8" s="1"/>
  <c r="O28" i="8"/>
  <c r="Q28" i="8" s="1"/>
  <c r="O79" i="8"/>
  <c r="Q79" i="8" s="1"/>
  <c r="O201" i="8"/>
  <c r="Q201" i="8" s="1"/>
  <c r="O527" i="8"/>
  <c r="Q527" i="8" s="1"/>
  <c r="O533" i="8"/>
  <c r="Q533" i="8" s="1"/>
  <c r="O582" i="8"/>
  <c r="Q582" i="8" s="1"/>
  <c r="O807" i="8"/>
  <c r="Q807" i="8" s="1"/>
  <c r="O1395" i="8"/>
  <c r="Q1395" i="8" s="1"/>
  <c r="O1476" i="8"/>
  <c r="Q1476" i="8" s="1"/>
  <c r="O1481" i="8"/>
  <c r="Q1481" i="8" s="1"/>
  <c r="O1552" i="8"/>
  <c r="Q1552" i="8" s="1"/>
  <c r="O1746" i="8"/>
  <c r="Q1746" i="8" s="1"/>
  <c r="O1762" i="8"/>
  <c r="Q1762" i="8" s="1"/>
  <c r="O1784" i="8"/>
  <c r="Q1784" i="8" s="1"/>
  <c r="O17" i="8"/>
  <c r="Q17" i="8" s="1"/>
  <c r="O123" i="8"/>
  <c r="Q123" i="8" s="1"/>
  <c r="O138" i="8"/>
  <c r="Q138" i="8" s="1"/>
  <c r="O156" i="8"/>
  <c r="Q156" i="8" s="1"/>
  <c r="O161" i="8"/>
  <c r="Q161" i="8" s="1"/>
  <c r="O172" i="8"/>
  <c r="Q172" i="8" s="1"/>
  <c r="O230" i="8"/>
  <c r="Q230" i="8" s="1"/>
  <c r="O242" i="8"/>
  <c r="Q242" i="8" s="1"/>
  <c r="O248" i="8"/>
  <c r="Q248" i="8" s="1"/>
  <c r="O336" i="8"/>
  <c r="Q336" i="8" s="1"/>
  <c r="O342" i="8"/>
  <c r="Q342" i="8" s="1"/>
  <c r="O354" i="8"/>
  <c r="Q354" i="8" s="1"/>
  <c r="O365" i="8"/>
  <c r="Q365" i="8" s="1"/>
  <c r="O375" i="8"/>
  <c r="Q375" i="8" s="1"/>
  <c r="O397" i="8"/>
  <c r="Q397" i="8" s="1"/>
  <c r="O403" i="8"/>
  <c r="Q403" i="8" s="1"/>
  <c r="O409" i="8"/>
  <c r="Q409" i="8" s="1"/>
  <c r="O477" i="8"/>
  <c r="Q477" i="8" s="1"/>
  <c r="O483" i="8"/>
  <c r="Q483" i="8" s="1"/>
  <c r="O489" i="8"/>
  <c r="Q489" i="8" s="1"/>
  <c r="O544" i="8"/>
  <c r="Q544" i="8" s="1"/>
  <c r="O555" i="8"/>
  <c r="Q555" i="8" s="1"/>
  <c r="O640" i="8"/>
  <c r="Q640" i="8" s="1"/>
  <c r="O652" i="8"/>
  <c r="Q652" i="8" s="1"/>
  <c r="O675" i="8"/>
  <c r="Q675" i="8" s="1"/>
  <c r="O750" i="8"/>
  <c r="Q750" i="8" s="1"/>
  <c r="O756" i="8"/>
  <c r="Q756" i="8" s="1"/>
  <c r="O762" i="8"/>
  <c r="Q762" i="8" s="1"/>
  <c r="O861" i="8"/>
  <c r="Q861" i="8" s="1"/>
  <c r="O867" i="8"/>
  <c r="Q867" i="8" s="1"/>
  <c r="O873" i="8"/>
  <c r="Q873" i="8" s="1"/>
  <c r="O1008" i="8"/>
  <c r="Q1008" i="8" s="1"/>
  <c r="O1032" i="8"/>
  <c r="Q1032" i="8" s="1"/>
  <c r="O1038" i="8"/>
  <c r="Q1038" i="8" s="1"/>
  <c r="O1050" i="8"/>
  <c r="Q1050" i="8" s="1"/>
  <c r="O1056" i="8"/>
  <c r="Q1056" i="8" s="1"/>
  <c r="O1062" i="8"/>
  <c r="Q1062" i="8" s="1"/>
  <c r="O1068" i="8"/>
  <c r="Q1068" i="8" s="1"/>
  <c r="O1153" i="8"/>
  <c r="Q1153" i="8" s="1"/>
  <c r="O1164" i="8"/>
  <c r="Q1164" i="8" s="1"/>
  <c r="O1176" i="8"/>
  <c r="Q1176" i="8" s="1"/>
  <c r="O1185" i="8"/>
  <c r="Q1185" i="8" s="1"/>
  <c r="O1197" i="8"/>
  <c r="Q1197" i="8" s="1"/>
  <c r="O1218" i="8"/>
  <c r="Q1218" i="8" s="1"/>
  <c r="O1230" i="8"/>
  <c r="Q1230" i="8" s="1"/>
  <c r="O1241" i="8"/>
  <c r="Q1241" i="8" s="1"/>
  <c r="O1245" i="8"/>
  <c r="Q1245" i="8" s="1"/>
  <c r="O1250" i="8"/>
  <c r="Q1250" i="8" s="1"/>
  <c r="O1289" i="8"/>
  <c r="Q1289" i="8" s="1"/>
  <c r="O1338" i="8"/>
  <c r="Q1338" i="8" s="1"/>
  <c r="O1344" i="8"/>
  <c r="Q1344" i="8" s="1"/>
  <c r="O1429" i="8"/>
  <c r="Q1429" i="8" s="1"/>
  <c r="O1446" i="8"/>
  <c r="Q1446" i="8" s="1"/>
  <c r="O1520" i="8"/>
  <c r="Q1520" i="8" s="1"/>
  <c r="O1541" i="8"/>
  <c r="Q1541" i="8" s="1"/>
  <c r="O1587" i="8"/>
  <c r="Q1587" i="8" s="1"/>
  <c r="O1597" i="8"/>
  <c r="Q1597" i="8" s="1"/>
  <c r="O1602" i="8"/>
  <c r="Q1602" i="8" s="1"/>
  <c r="O1607" i="8"/>
  <c r="Q1607" i="8" s="1"/>
  <c r="O1640" i="8"/>
  <c r="Q1640" i="8" s="1"/>
  <c r="O1693" i="8"/>
  <c r="Q1693" i="8" s="1"/>
  <c r="O1714" i="8"/>
  <c r="Q1714" i="8" s="1"/>
  <c r="O1730" i="8"/>
  <c r="Q1730" i="8" s="1"/>
  <c r="O1736" i="8"/>
  <c r="Q1736" i="8" s="1"/>
  <c r="O1747" i="8"/>
  <c r="Q1747" i="8" s="1"/>
  <c r="O1753" i="8"/>
  <c r="Q1753" i="8" s="1"/>
  <c r="O1769" i="8"/>
  <c r="Q1769" i="8" s="1"/>
  <c r="O1779" i="8"/>
  <c r="Q1779" i="8" s="1"/>
  <c r="O6" i="8"/>
  <c r="Q6" i="8" s="1"/>
  <c r="O29" i="8"/>
  <c r="Q29" i="8" s="1"/>
  <c r="O41" i="8"/>
  <c r="Q41" i="8" s="1"/>
  <c r="O74" i="8"/>
  <c r="Q74" i="8" s="1"/>
  <c r="O80" i="8"/>
  <c r="Q80" i="8" s="1"/>
  <c r="O113" i="8"/>
  <c r="Q113" i="8" s="1"/>
  <c r="O167" i="8"/>
  <c r="Q167" i="8" s="1"/>
  <c r="O202" i="8"/>
  <c r="Q202" i="8" s="1"/>
  <c r="O220" i="8"/>
  <c r="Q220" i="8" s="1"/>
  <c r="O260" i="8"/>
  <c r="Q260" i="8" s="1"/>
  <c r="O272" i="8"/>
  <c r="Q272" i="8" s="1"/>
  <c r="O283" i="8"/>
  <c r="Q283" i="8" s="1"/>
  <c r="O288" i="8"/>
  <c r="Q288" i="8" s="1"/>
  <c r="O304" i="8"/>
  <c r="Q304" i="8" s="1"/>
  <c r="O325" i="8"/>
  <c r="Q325" i="8" s="1"/>
  <c r="O386" i="8"/>
  <c r="Q386" i="8" s="1"/>
  <c r="O398" i="8"/>
  <c r="Q398" i="8" s="1"/>
  <c r="O421" i="8"/>
  <c r="Q421" i="8" s="1"/>
  <c r="O438" i="8"/>
  <c r="Q438" i="8" s="1"/>
  <c r="O444" i="8"/>
  <c r="Q444" i="8" s="1"/>
  <c r="O450" i="8"/>
  <c r="Q450" i="8" s="1"/>
  <c r="O456" i="8"/>
  <c r="Q456" i="8" s="1"/>
  <c r="O472" i="8"/>
  <c r="Q472" i="8" s="1"/>
  <c r="O518" i="8"/>
  <c r="Q518" i="8" s="1"/>
  <c r="O572" i="8"/>
  <c r="Q572" i="8" s="1"/>
  <c r="O600" i="8"/>
  <c r="Q600" i="8" s="1"/>
  <c r="O617" i="8"/>
  <c r="Q617" i="8" s="1"/>
  <c r="O710" i="8"/>
  <c r="Q710" i="8" s="1"/>
  <c r="O722" i="8"/>
  <c r="Q722" i="8" s="1"/>
  <c r="O728" i="8"/>
  <c r="Q728" i="8" s="1"/>
  <c r="O745" i="8"/>
  <c r="Q745" i="8" s="1"/>
  <c r="O790" i="8"/>
  <c r="Q790" i="8" s="1"/>
  <c r="O820" i="8"/>
  <c r="Q820" i="8" s="1"/>
  <c r="O832" i="8"/>
  <c r="Q832" i="8" s="1"/>
  <c r="O838" i="8"/>
  <c r="Q838" i="8" s="1"/>
  <c r="O909" i="8"/>
  <c r="Q909" i="8" s="1"/>
  <c r="O921" i="8"/>
  <c r="Q921" i="8" s="1"/>
  <c r="O992" i="8"/>
  <c r="Q992" i="8" s="1"/>
  <c r="O997" i="8"/>
  <c r="Q997" i="8" s="1"/>
  <c r="O1084" i="8"/>
  <c r="Q1084" i="8" s="1"/>
  <c r="O1096" i="8"/>
  <c r="Q1096" i="8" s="1"/>
  <c r="O1108" i="8"/>
  <c r="Q1108" i="8" s="1"/>
  <c r="O1114" i="8"/>
  <c r="Q1114" i="8" s="1"/>
  <c r="O1262" i="8"/>
  <c r="Q1262" i="8" s="1"/>
  <c r="O1284" i="8"/>
  <c r="Q1284" i="8" s="1"/>
  <c r="O1290" i="8"/>
  <c r="Q1290" i="8" s="1"/>
  <c r="O1300" i="8"/>
  <c r="Q1300" i="8" s="1"/>
  <c r="O1345" i="8"/>
  <c r="Q1345" i="8" s="1"/>
  <c r="O1402" i="8"/>
  <c r="Q1402" i="8" s="1"/>
  <c r="O1413" i="8"/>
  <c r="Q1413" i="8" s="1"/>
  <c r="O1447" i="8"/>
  <c r="Q1447" i="8" s="1"/>
  <c r="O1462" i="8"/>
  <c r="Q1462" i="8" s="1"/>
  <c r="O1477" i="8"/>
  <c r="Q1477" i="8" s="1"/>
  <c r="O1493" i="8"/>
  <c r="Q1493" i="8" s="1"/>
  <c r="O1536" i="8"/>
  <c r="Q1536" i="8" s="1"/>
  <c r="O1542" i="8"/>
  <c r="Q1542" i="8" s="1"/>
  <c r="O1627" i="8"/>
  <c r="Q1627" i="8" s="1"/>
  <c r="O1632" i="8"/>
  <c r="Q1632" i="8" s="1"/>
  <c r="O1641" i="8"/>
  <c r="Q1641" i="8" s="1"/>
  <c r="O1683" i="8"/>
  <c r="Q1683" i="8" s="1"/>
  <c r="O75" i="8"/>
  <c r="Q75" i="8" s="1"/>
  <c r="O87" i="8"/>
  <c r="Q87" i="8" s="1"/>
  <c r="O179" i="8"/>
  <c r="Q179" i="8" s="1"/>
  <c r="O221" i="8"/>
  <c r="Q221" i="8" s="1"/>
  <c r="O267" i="8"/>
  <c r="Q267" i="8" s="1"/>
  <c r="O273" i="8"/>
  <c r="Q273" i="8" s="1"/>
  <c r="O321" i="8"/>
  <c r="Q321" i="8" s="1"/>
  <c r="O361" i="8"/>
  <c r="Q361" i="8" s="1"/>
  <c r="O411" i="8"/>
  <c r="Q411" i="8" s="1"/>
  <c r="O422" i="8"/>
  <c r="Q422" i="8" s="1"/>
  <c r="O439" i="8"/>
  <c r="Q439" i="8" s="1"/>
  <c r="O445" i="8"/>
  <c r="Q445" i="8" s="1"/>
  <c r="O451" i="8"/>
  <c r="Q451" i="8" s="1"/>
  <c r="O463" i="8"/>
  <c r="Q463" i="8" s="1"/>
  <c r="O473" i="8"/>
  <c r="Q473" i="8" s="1"/>
  <c r="O502" i="8"/>
  <c r="Q502" i="8" s="1"/>
  <c r="O535" i="8"/>
  <c r="Q535" i="8" s="1"/>
  <c r="O562" i="8"/>
  <c r="Q562" i="8" s="1"/>
  <c r="O630" i="8"/>
  <c r="Q630" i="8" s="1"/>
  <c r="O642" i="8"/>
  <c r="Q642" i="8" s="1"/>
  <c r="O654" i="8"/>
  <c r="Q654" i="8" s="1"/>
  <c r="O665" i="8"/>
  <c r="Q665" i="8" s="1"/>
  <c r="O699" i="8"/>
  <c r="Q699" i="8" s="1"/>
  <c r="O711" i="8"/>
  <c r="Q711" i="8" s="1"/>
  <c r="O875" i="8"/>
  <c r="Q875" i="8" s="1"/>
  <c r="O899" i="8"/>
  <c r="Q899" i="8" s="1"/>
  <c r="O916" i="8"/>
  <c r="Q916" i="8" s="1"/>
  <c r="O940" i="8"/>
  <c r="Q940" i="8" s="1"/>
  <c r="O946" i="8"/>
  <c r="Q946" i="8" s="1"/>
  <c r="O952" i="8"/>
  <c r="Q952" i="8" s="1"/>
  <c r="O1052" i="8"/>
  <c r="Q1052" i="8" s="1"/>
  <c r="O1091" i="8"/>
  <c r="Q1091" i="8" s="1"/>
  <c r="O1115" i="8"/>
  <c r="Q1115" i="8" s="1"/>
  <c r="O1126" i="8"/>
  <c r="Q1126" i="8" s="1"/>
  <c r="O1257" i="8"/>
  <c r="Q1257" i="8" s="1"/>
  <c r="O1263" i="8"/>
  <c r="Q1263" i="8" s="1"/>
  <c r="O1317" i="8"/>
  <c r="Q1317" i="8" s="1"/>
  <c r="O1328" i="8"/>
  <c r="Q1328" i="8" s="1"/>
  <c r="O1375" i="8"/>
  <c r="Q1375" i="8" s="1"/>
  <c r="O1387" i="8"/>
  <c r="Q1387" i="8" s="1"/>
  <c r="O1431" i="8"/>
  <c r="Q1431" i="8" s="1"/>
  <c r="O1466" i="8"/>
  <c r="Q1466" i="8" s="1"/>
  <c r="O1478" i="8"/>
  <c r="Q1478" i="8" s="1"/>
  <c r="O1483" i="8"/>
  <c r="Q1483" i="8" s="1"/>
  <c r="O1488" i="8"/>
  <c r="Q1488" i="8" s="1"/>
  <c r="O1526" i="8"/>
  <c r="Q1526" i="8" s="1"/>
  <c r="O1548" i="8"/>
  <c r="Q1548" i="8" s="1"/>
  <c r="O1598" i="8"/>
  <c r="Q1598" i="8" s="1"/>
  <c r="O1628" i="8"/>
  <c r="Q1628" i="8" s="1"/>
  <c r="O1633" i="8"/>
  <c r="Q1633" i="8" s="1"/>
  <c r="O1637" i="8"/>
  <c r="Q1637" i="8" s="1"/>
  <c r="O1743" i="8"/>
  <c r="Q1743" i="8" s="1"/>
  <c r="O20" i="8"/>
  <c r="Q20" i="8" s="1"/>
  <c r="O25" i="8"/>
  <c r="Q25" i="8" s="1"/>
  <c r="O31" i="8"/>
  <c r="Q31" i="8" s="1"/>
  <c r="O37" i="8"/>
  <c r="Q37" i="8" s="1"/>
  <c r="O43" i="8"/>
  <c r="Q43" i="8" s="1"/>
  <c r="O48" i="8"/>
  <c r="Q48" i="8" s="1"/>
  <c r="O65" i="8"/>
  <c r="Q65" i="8" s="1"/>
  <c r="O70" i="8"/>
  <c r="Q70" i="8" s="1"/>
  <c r="O76" i="8"/>
  <c r="Q76" i="8" s="1"/>
  <c r="O130" i="8"/>
  <c r="Q130" i="8" s="1"/>
  <c r="O180" i="8"/>
  <c r="Q180" i="8" s="1"/>
  <c r="O186" i="8"/>
  <c r="Q186" i="8" s="1"/>
  <c r="O198" i="8"/>
  <c r="Q198" i="8" s="1"/>
  <c r="O268" i="8"/>
  <c r="Q268" i="8" s="1"/>
  <c r="O279" i="8"/>
  <c r="Q279" i="8" s="1"/>
  <c r="O290" i="8"/>
  <c r="Q290" i="8" s="1"/>
  <c r="O306" i="8"/>
  <c r="Q306" i="8" s="1"/>
  <c r="O327" i="8"/>
  <c r="Q327" i="8" s="1"/>
  <c r="O333" i="8"/>
  <c r="Q333" i="8" s="1"/>
  <c r="O388" i="8"/>
  <c r="Q388" i="8" s="1"/>
  <c r="O440" i="8"/>
  <c r="Q440" i="8" s="1"/>
  <c r="O446" i="8"/>
  <c r="Q446" i="8" s="1"/>
  <c r="O497" i="8"/>
  <c r="Q497" i="8" s="1"/>
  <c r="O503" i="8"/>
  <c r="Q503" i="8" s="1"/>
  <c r="O530" i="8"/>
  <c r="Q530" i="8" s="1"/>
  <c r="O574" i="8"/>
  <c r="Q574" i="8" s="1"/>
  <c r="O591" i="8"/>
  <c r="Q591" i="8" s="1"/>
  <c r="O602" i="8"/>
  <c r="Q602" i="8" s="1"/>
  <c r="O613" i="8"/>
  <c r="Q613" i="8" s="1"/>
  <c r="O619" i="8"/>
  <c r="Q619" i="8" s="1"/>
  <c r="O637" i="8"/>
  <c r="Q637" i="8" s="1"/>
  <c r="O649" i="8"/>
  <c r="Q649" i="8" s="1"/>
  <c r="O678" i="8"/>
  <c r="Q678" i="8" s="1"/>
  <c r="O694" i="8"/>
  <c r="Q694" i="8" s="1"/>
  <c r="O700" i="8"/>
  <c r="Q700" i="8" s="1"/>
  <c r="O706" i="8"/>
  <c r="Q706" i="8" s="1"/>
  <c r="O712" i="8"/>
  <c r="Q712" i="8" s="1"/>
  <c r="O776" i="8"/>
  <c r="Q776" i="8" s="1"/>
  <c r="O781" i="8"/>
  <c r="Q781" i="8" s="1"/>
  <c r="O786" i="8"/>
  <c r="Q786" i="8" s="1"/>
  <c r="O792" i="8"/>
  <c r="Q792" i="8" s="1"/>
  <c r="O816" i="8"/>
  <c r="Q816" i="8" s="1"/>
  <c r="O822" i="8"/>
  <c r="Q822" i="8" s="1"/>
  <c r="O923" i="8"/>
  <c r="Q923" i="8" s="1"/>
  <c r="O941" i="8"/>
  <c r="Q941" i="8" s="1"/>
  <c r="O953" i="8"/>
  <c r="Q953" i="8" s="1"/>
  <c r="O994" i="8"/>
  <c r="Q994" i="8" s="1"/>
  <c r="O999" i="8"/>
  <c r="Q999" i="8" s="1"/>
  <c r="O1092" i="8"/>
  <c r="Q1092" i="8" s="1"/>
  <c r="O1098" i="8"/>
  <c r="Q1098" i="8" s="1"/>
  <c r="O1116" i="8"/>
  <c r="Q1116" i="8" s="1"/>
  <c r="O1121" i="8"/>
  <c r="Q1121" i="8" s="1"/>
  <c r="O1127" i="8"/>
  <c r="Q1127" i="8" s="1"/>
  <c r="O1270" i="8"/>
  <c r="Q1270" i="8" s="1"/>
  <c r="O1329" i="8"/>
  <c r="Q1329" i="8" s="1"/>
  <c r="O1335" i="8"/>
  <c r="Q1335" i="8" s="1"/>
  <c r="O1415" i="8"/>
  <c r="Q1415" i="8" s="1"/>
  <c r="O1443" i="8"/>
  <c r="Q1443" i="8" s="1"/>
  <c r="O1454" i="8"/>
  <c r="Q1454" i="8" s="1"/>
  <c r="O1489" i="8"/>
  <c r="Q1489" i="8" s="1"/>
  <c r="O1500" i="8"/>
  <c r="Q1500" i="8" s="1"/>
  <c r="O1527" i="8"/>
  <c r="Q1527" i="8" s="1"/>
  <c r="O1549" i="8"/>
  <c r="Q1549" i="8" s="1"/>
  <c r="O1589" i="8"/>
  <c r="Q1589" i="8" s="1"/>
  <c r="O1629" i="8"/>
  <c r="Q1629" i="8" s="1"/>
  <c r="O1673" i="8"/>
  <c r="Q1673" i="8" s="1"/>
  <c r="O1679" i="8"/>
  <c r="Q1679" i="8" s="1"/>
  <c r="O1727" i="8"/>
  <c r="Q1727" i="8" s="1"/>
  <c r="O55" i="8"/>
  <c r="Q55" i="8" s="1"/>
  <c r="O40" i="8"/>
  <c r="Q40" i="8" s="1"/>
  <c r="O471" i="8"/>
  <c r="Q471" i="8" s="1"/>
  <c r="O86" i="8"/>
  <c r="Q86" i="8" s="1"/>
  <c r="O208" i="8"/>
  <c r="Q208" i="8" s="1"/>
  <c r="O255" i="8"/>
  <c r="Q255" i="8" s="1"/>
  <c r="O181" i="8"/>
  <c r="Q181" i="8" s="1"/>
  <c r="O192" i="8"/>
  <c r="Q192" i="8" s="1"/>
  <c r="O219" i="8"/>
  <c r="Q219" i="8" s="1"/>
  <c r="O239" i="8"/>
  <c r="Q239" i="8" s="1"/>
  <c r="O266" i="8"/>
  <c r="Q266" i="8" s="1"/>
  <c r="O281" i="8"/>
  <c r="Q281" i="8" s="1"/>
  <c r="O317" i="8"/>
  <c r="Q317" i="8" s="1"/>
  <c r="O374" i="8"/>
  <c r="Q374" i="8" s="1"/>
  <c r="O461" i="8"/>
  <c r="Q461" i="8" s="1"/>
  <c r="O481" i="8"/>
  <c r="Q481" i="8" s="1"/>
  <c r="O496" i="8"/>
  <c r="Q496" i="8" s="1"/>
  <c r="O517" i="8"/>
  <c r="Q517" i="8" s="1"/>
  <c r="O664" i="8"/>
  <c r="Q664" i="8" s="1"/>
  <c r="O747" i="8"/>
  <c r="Q747" i="8" s="1"/>
  <c r="O753" i="8"/>
  <c r="Q753" i="8" s="1"/>
  <c r="O765" i="8"/>
  <c r="Q765" i="8" s="1"/>
  <c r="O1005" i="8"/>
  <c r="Q1005" i="8" s="1"/>
  <c r="O1318" i="8"/>
  <c r="Q1318" i="8" s="1"/>
  <c r="O1397" i="8"/>
  <c r="Q1397" i="8" s="1"/>
  <c r="O1465" i="8"/>
  <c r="Q1465" i="8" s="1"/>
  <c r="O1471" i="8"/>
  <c r="Q1471" i="8" s="1"/>
  <c r="O1508" i="8"/>
  <c r="Q1508" i="8" s="1"/>
  <c r="O1674" i="8"/>
  <c r="Q1674" i="8" s="1"/>
  <c r="O1680" i="8"/>
  <c r="Q1680" i="8" s="1"/>
  <c r="O1787" i="8"/>
  <c r="Q1787" i="8" s="1"/>
  <c r="O140" i="8"/>
  <c r="Q140" i="8" s="1"/>
  <c r="O151" i="8"/>
  <c r="Q151" i="8" s="1"/>
  <c r="O171" i="8"/>
  <c r="Q171" i="8" s="1"/>
  <c r="O197" i="8"/>
  <c r="Q197" i="8" s="1"/>
  <c r="O228" i="8"/>
  <c r="Q228" i="8" s="1"/>
  <c r="O244" i="8"/>
  <c r="Q244" i="8" s="1"/>
  <c r="O271" i="8"/>
  <c r="Q271" i="8" s="1"/>
  <c r="O291" i="8"/>
  <c r="Q291" i="8" s="1"/>
  <c r="O337" i="8"/>
  <c r="Q337" i="8" s="1"/>
  <c r="O364" i="8"/>
  <c r="Q364" i="8" s="1"/>
  <c r="O383" i="8"/>
  <c r="Q383" i="8" s="1"/>
  <c r="O399" i="8"/>
  <c r="Q399" i="8" s="1"/>
  <c r="O420" i="8"/>
  <c r="Q420" i="8" s="1"/>
  <c r="O501" i="8"/>
  <c r="Q501" i="8" s="1"/>
  <c r="O567" i="8"/>
  <c r="Q567" i="8" s="1"/>
  <c r="O741" i="8"/>
  <c r="Q741" i="8" s="1"/>
  <c r="O8" i="8"/>
  <c r="Q8" i="8" s="1"/>
  <c r="O13" i="8"/>
  <c r="Q13" i="8" s="1"/>
  <c r="O30" i="8"/>
  <c r="Q30" i="8" s="1"/>
  <c r="O35" i="8"/>
  <c r="Q35" i="8" s="1"/>
  <c r="O50" i="8"/>
  <c r="Q50" i="8" s="1"/>
  <c r="O66" i="8"/>
  <c r="Q66" i="8" s="1"/>
  <c r="O81" i="8"/>
  <c r="Q81" i="8" s="1"/>
  <c r="O102" i="8"/>
  <c r="Q102" i="8" s="1"/>
  <c r="O107" i="8"/>
  <c r="Q107" i="8" s="1"/>
  <c r="O127" i="8"/>
  <c r="Q127" i="8" s="1"/>
  <c r="O135" i="8"/>
  <c r="Q135" i="8" s="1"/>
  <c r="O176" i="8"/>
  <c r="Q176" i="8" s="1"/>
  <c r="O187" i="8"/>
  <c r="Q187" i="8" s="1"/>
  <c r="O203" i="8"/>
  <c r="Q203" i="8" s="1"/>
  <c r="O214" i="8"/>
  <c r="Q214" i="8" s="1"/>
  <c r="O234" i="8"/>
  <c r="Q234" i="8" s="1"/>
  <c r="O250" i="8"/>
  <c r="Q250" i="8" s="1"/>
  <c r="O261" i="8"/>
  <c r="Q261" i="8" s="1"/>
  <c r="O277" i="8"/>
  <c r="Q277" i="8" s="1"/>
  <c r="O282" i="8"/>
  <c r="Q282" i="8" s="1"/>
  <c r="O296" i="8"/>
  <c r="Q296" i="8" s="1"/>
  <c r="O301" i="8"/>
  <c r="Q301" i="8" s="1"/>
  <c r="O322" i="8"/>
  <c r="Q322" i="8" s="1"/>
  <c r="O332" i="8"/>
  <c r="Q332" i="8" s="1"/>
  <c r="O343" i="8"/>
  <c r="Q343" i="8" s="1"/>
  <c r="O348" i="8"/>
  <c r="Q348" i="8" s="1"/>
  <c r="O370" i="8"/>
  <c r="Q370" i="8" s="1"/>
  <c r="O389" i="8"/>
  <c r="Q389" i="8" s="1"/>
  <c r="O394" i="8"/>
  <c r="Q394" i="8" s="1"/>
  <c r="O410" i="8"/>
  <c r="Q410" i="8" s="1"/>
  <c r="O441" i="8"/>
  <c r="Q441" i="8" s="1"/>
  <c r="O476" i="8"/>
  <c r="Q476" i="8" s="1"/>
  <c r="O537" i="8"/>
  <c r="Q537" i="8" s="1"/>
  <c r="O552" i="8"/>
  <c r="Q552" i="8" s="1"/>
  <c r="O568" i="8"/>
  <c r="Q568" i="8" s="1"/>
  <c r="O643" i="8"/>
  <c r="Q643" i="8" s="1"/>
  <c r="O659" i="8"/>
  <c r="Q659" i="8" s="1"/>
  <c r="O989" i="8"/>
  <c r="Q989" i="8" s="1"/>
  <c r="O1275" i="8"/>
  <c r="Q1275" i="8" s="1"/>
  <c r="O1286" i="8"/>
  <c r="Q1286" i="8" s="1"/>
  <c r="O1292" i="8"/>
  <c r="Q1292" i="8" s="1"/>
  <c r="O1392" i="8"/>
  <c r="Q1392" i="8" s="1"/>
  <c r="O1503" i="8"/>
  <c r="Q1503" i="8" s="1"/>
  <c r="O1606" i="8"/>
  <c r="Q1606" i="8" s="1"/>
  <c r="O1783" i="8"/>
  <c r="Q1783" i="8" s="1"/>
  <c r="O3" i="8"/>
  <c r="Q3" i="8" s="1"/>
  <c r="O36" i="8"/>
  <c r="Q36" i="8" s="1"/>
  <c r="O51" i="8"/>
  <c r="Q51" i="8" s="1"/>
  <c r="O67" i="8"/>
  <c r="Q67" i="8" s="1"/>
  <c r="O82" i="8"/>
  <c r="Q82" i="8" s="1"/>
  <c r="O97" i="8"/>
  <c r="Q97" i="8" s="1"/>
  <c r="O136" i="8"/>
  <c r="Q136" i="8" s="1"/>
  <c r="O142" i="8"/>
  <c r="Q142" i="8" s="1"/>
  <c r="O157" i="8"/>
  <c r="Q157" i="8" s="1"/>
  <c r="O162" i="8"/>
  <c r="Q162" i="8" s="1"/>
  <c r="O177" i="8"/>
  <c r="Q177" i="8" s="1"/>
  <c r="O204" i="8"/>
  <c r="Q204" i="8" s="1"/>
  <c r="O209" i="8"/>
  <c r="Q209" i="8" s="1"/>
  <c r="O224" i="8"/>
  <c r="Q224" i="8" s="1"/>
  <c r="O251" i="8"/>
  <c r="Q251" i="8" s="1"/>
  <c r="O256" i="8"/>
  <c r="Q256" i="8" s="1"/>
  <c r="O278" i="8"/>
  <c r="Q278" i="8" s="1"/>
  <c r="O287" i="8"/>
  <c r="Q287" i="8" s="1"/>
  <c r="O297" i="8"/>
  <c r="Q297" i="8" s="1"/>
  <c r="O302" i="8"/>
  <c r="Q302" i="8" s="1"/>
  <c r="O323" i="8"/>
  <c r="Q323" i="8" s="1"/>
  <c r="O344" i="8"/>
  <c r="Q344" i="8" s="1"/>
  <c r="O349" i="8"/>
  <c r="Q349" i="8" s="1"/>
  <c r="O395" i="8"/>
  <c r="Q395" i="8" s="1"/>
  <c r="O406" i="8"/>
  <c r="Q406" i="8" s="1"/>
  <c r="O427" i="8"/>
  <c r="Q427" i="8" s="1"/>
  <c r="O437" i="8"/>
  <c r="Q437" i="8" s="1"/>
  <c r="O508" i="8"/>
  <c r="Q508" i="8" s="1"/>
  <c r="O513" i="8"/>
  <c r="Q513" i="8" s="1"/>
  <c r="O523" i="8"/>
  <c r="Q523" i="8" s="1"/>
  <c r="O528" i="8"/>
  <c r="Q528" i="8" s="1"/>
  <c r="O558" i="8"/>
  <c r="Q558" i="8" s="1"/>
  <c r="O563" i="8"/>
  <c r="Q563" i="8" s="1"/>
  <c r="O579" i="8"/>
  <c r="Q579" i="8" s="1"/>
  <c r="O622" i="8"/>
  <c r="Q622" i="8" s="1"/>
  <c r="O715" i="8"/>
  <c r="Q715" i="8" s="1"/>
  <c r="O732" i="8"/>
  <c r="Q732" i="8" s="1"/>
  <c r="O955" i="8"/>
  <c r="Q955" i="8" s="1"/>
  <c r="O1254" i="8"/>
  <c r="Q1254" i="8" s="1"/>
  <c r="O1768" i="8"/>
  <c r="Q1768" i="8" s="1"/>
  <c r="O1650" i="8"/>
  <c r="Q1650" i="8" s="1"/>
  <c r="O1758" i="8"/>
  <c r="Q1758" i="8" s="1"/>
  <c r="O42" i="8"/>
  <c r="Q42" i="8" s="1"/>
  <c r="O57" i="8"/>
  <c r="Q57" i="8" s="1"/>
  <c r="O72" i="8"/>
  <c r="Q72" i="8" s="1"/>
  <c r="O88" i="8"/>
  <c r="Q88" i="8" s="1"/>
  <c r="O109" i="8"/>
  <c r="Q109" i="8" s="1"/>
  <c r="O137" i="8"/>
  <c r="Q137" i="8" s="1"/>
  <c r="O148" i="8"/>
  <c r="Q148" i="8" s="1"/>
  <c r="O158" i="8"/>
  <c r="Q158" i="8" s="1"/>
  <c r="O163" i="8"/>
  <c r="Q163" i="8" s="1"/>
  <c r="O178" i="8"/>
  <c r="Q178" i="8" s="1"/>
  <c r="O194" i="8"/>
  <c r="Q194" i="8" s="1"/>
  <c r="O205" i="8"/>
  <c r="Q205" i="8" s="1"/>
  <c r="O210" i="8"/>
  <c r="Q210" i="8" s="1"/>
  <c r="O225" i="8"/>
  <c r="Q225" i="8" s="1"/>
  <c r="O241" i="8"/>
  <c r="Q241" i="8" s="1"/>
  <c r="O252" i="8"/>
  <c r="Q252" i="8" s="1"/>
  <c r="O257" i="8"/>
  <c r="Q257" i="8" s="1"/>
  <c r="O298" i="8"/>
  <c r="Q298" i="8" s="1"/>
  <c r="O303" i="8"/>
  <c r="Q303" i="8" s="1"/>
  <c r="O350" i="8"/>
  <c r="Q350" i="8" s="1"/>
  <c r="O385" i="8"/>
  <c r="Q385" i="8" s="1"/>
  <c r="O396" i="8"/>
  <c r="Q396" i="8" s="1"/>
  <c r="O443" i="8"/>
  <c r="Q443" i="8" s="1"/>
  <c r="O458" i="8"/>
  <c r="Q458" i="8" s="1"/>
  <c r="O478" i="8"/>
  <c r="Q478" i="8" s="1"/>
  <c r="O488" i="8"/>
  <c r="Q488" i="8" s="1"/>
  <c r="O628" i="8"/>
  <c r="Q628" i="8" s="1"/>
  <c r="O908" i="8"/>
  <c r="Q908" i="8" s="1"/>
  <c r="O914" i="8"/>
  <c r="Q914" i="8" s="1"/>
  <c r="O920" i="8"/>
  <c r="Q920" i="8" s="1"/>
  <c r="O1249" i="8"/>
  <c r="Q1249" i="8" s="1"/>
  <c r="O1422" i="8"/>
  <c r="Q1422" i="8" s="1"/>
  <c r="O1532" i="8"/>
  <c r="Q1532" i="8" s="1"/>
  <c r="O10" i="8"/>
  <c r="Q10" i="8" s="1"/>
  <c r="O32" i="8"/>
  <c r="Q32" i="8" s="1"/>
  <c r="O47" i="8"/>
  <c r="Q47" i="8" s="1"/>
  <c r="O63" i="8"/>
  <c r="Q63" i="8" s="1"/>
  <c r="O78" i="8"/>
  <c r="Q78" i="8" s="1"/>
  <c r="O94" i="8"/>
  <c r="Q94" i="8" s="1"/>
  <c r="O104" i="8"/>
  <c r="Q104" i="8" s="1"/>
  <c r="O114" i="8"/>
  <c r="Q114" i="8" s="1"/>
  <c r="O118" i="8"/>
  <c r="Q118" i="8" s="1"/>
  <c r="O133" i="8"/>
  <c r="Q133" i="8" s="1"/>
  <c r="O143" i="8"/>
  <c r="Q143" i="8" s="1"/>
  <c r="O154" i="8"/>
  <c r="Q154" i="8" s="1"/>
  <c r="O168" i="8"/>
  <c r="Q168" i="8" s="1"/>
  <c r="O184" i="8"/>
  <c r="Q184" i="8" s="1"/>
  <c r="O189" i="8"/>
  <c r="Q189" i="8" s="1"/>
  <c r="O200" i="8"/>
  <c r="Q200" i="8" s="1"/>
  <c r="O216" i="8"/>
  <c r="Q216" i="8" s="1"/>
  <c r="O231" i="8"/>
  <c r="Q231" i="8" s="1"/>
  <c r="O236" i="8"/>
  <c r="Q236" i="8" s="1"/>
  <c r="O247" i="8"/>
  <c r="Q247" i="8" s="1"/>
  <c r="O263" i="8"/>
  <c r="Q263" i="8" s="1"/>
  <c r="O274" i="8"/>
  <c r="Q274" i="8" s="1"/>
  <c r="O284" i="8"/>
  <c r="Q284" i="8" s="1"/>
  <c r="O309" i="8"/>
  <c r="Q309" i="8" s="1"/>
  <c r="O314" i="8"/>
  <c r="Q314" i="8" s="1"/>
  <c r="O329" i="8"/>
  <c r="Q329" i="8" s="1"/>
  <c r="O334" i="8"/>
  <c r="Q334" i="8" s="1"/>
  <c r="O356" i="8"/>
  <c r="Q356" i="8" s="1"/>
  <c r="O371" i="8"/>
  <c r="Q371" i="8" s="1"/>
  <c r="O376" i="8"/>
  <c r="Q376" i="8" s="1"/>
  <c r="O381" i="8"/>
  <c r="Q381" i="8" s="1"/>
  <c r="O402" i="8"/>
  <c r="Q402" i="8" s="1"/>
  <c r="O407" i="8"/>
  <c r="Q407" i="8" s="1"/>
  <c r="O417" i="8"/>
  <c r="Q417" i="8" s="1"/>
  <c r="O423" i="8"/>
  <c r="Q423" i="8" s="1"/>
  <c r="O433" i="8"/>
  <c r="Q433" i="8" s="1"/>
  <c r="O453" i="8"/>
  <c r="Q453" i="8" s="1"/>
  <c r="O469" i="8"/>
  <c r="Q469" i="8" s="1"/>
  <c r="O504" i="8"/>
  <c r="Q504" i="8" s="1"/>
  <c r="O509" i="8"/>
  <c r="Q509" i="8" s="1"/>
  <c r="O891" i="8"/>
  <c r="Q891" i="8" s="1"/>
  <c r="O1355" i="8"/>
  <c r="Q1355" i="8" s="1"/>
  <c r="O1417" i="8"/>
  <c r="Q1417" i="8" s="1"/>
  <c r="O1742" i="8"/>
  <c r="Q1742" i="8" s="1"/>
  <c r="O5" i="8"/>
  <c r="Q5" i="8" s="1"/>
  <c r="O11" i="8"/>
  <c r="Q11" i="8" s="1"/>
  <c r="O22" i="8"/>
  <c r="Q22" i="8" s="1"/>
  <c r="O38" i="8"/>
  <c r="Q38" i="8" s="1"/>
  <c r="O53" i="8"/>
  <c r="Q53" i="8" s="1"/>
  <c r="O68" i="8"/>
  <c r="Q68" i="8" s="1"/>
  <c r="O84" i="8"/>
  <c r="Q84" i="8" s="1"/>
  <c r="O95" i="8"/>
  <c r="Q95" i="8" s="1"/>
  <c r="O115" i="8"/>
  <c r="Q115" i="8" s="1"/>
  <c r="O119" i="8"/>
  <c r="Q119" i="8" s="1"/>
  <c r="O134" i="8"/>
  <c r="Q134" i="8" s="1"/>
  <c r="O144" i="8"/>
  <c r="Q144" i="8" s="1"/>
  <c r="O169" i="8"/>
  <c r="Q169" i="8" s="1"/>
  <c r="O174" i="8"/>
  <c r="Q174" i="8" s="1"/>
  <c r="O190" i="8"/>
  <c r="Q190" i="8" s="1"/>
  <c r="O217" i="8"/>
  <c r="Q217" i="8" s="1"/>
  <c r="O222" i="8"/>
  <c r="Q222" i="8" s="1"/>
  <c r="O237" i="8"/>
  <c r="Q237" i="8" s="1"/>
  <c r="O264" i="8"/>
  <c r="Q264" i="8" s="1"/>
  <c r="O269" i="8"/>
  <c r="Q269" i="8" s="1"/>
  <c r="O285" i="8"/>
  <c r="Q285" i="8" s="1"/>
  <c r="O289" i="8"/>
  <c r="Q289" i="8" s="1"/>
  <c r="O310" i="8"/>
  <c r="Q310" i="8" s="1"/>
  <c r="O324" i="8"/>
  <c r="Q324" i="8" s="1"/>
  <c r="O330" i="8"/>
  <c r="Q330" i="8" s="1"/>
  <c r="O335" i="8"/>
  <c r="Q335" i="8" s="1"/>
  <c r="O357" i="8"/>
  <c r="Q357" i="8" s="1"/>
  <c r="O362" i="8"/>
  <c r="Q362" i="8" s="1"/>
  <c r="O372" i="8"/>
  <c r="Q372" i="8" s="1"/>
  <c r="O382" i="8"/>
  <c r="Q382" i="8" s="1"/>
  <c r="O418" i="8"/>
  <c r="Q418" i="8" s="1"/>
  <c r="O434" i="8"/>
  <c r="Q434" i="8" s="1"/>
  <c r="O449" i="8"/>
  <c r="Q449" i="8" s="1"/>
  <c r="O470" i="8"/>
  <c r="Q470" i="8" s="1"/>
  <c r="O510" i="8"/>
  <c r="Q510" i="8" s="1"/>
  <c r="O525" i="8"/>
  <c r="Q525" i="8" s="1"/>
  <c r="O540" i="8"/>
  <c r="Q540" i="8" s="1"/>
  <c r="O576" i="8"/>
  <c r="Q576" i="8" s="1"/>
  <c r="O607" i="8"/>
  <c r="Q607" i="8" s="1"/>
  <c r="O679" i="8"/>
  <c r="Q679" i="8" s="1"/>
  <c r="O690" i="8"/>
  <c r="Q690" i="8" s="1"/>
  <c r="O844" i="8"/>
  <c r="Q844" i="8" s="1"/>
  <c r="O850" i="8"/>
  <c r="Q850" i="8" s="1"/>
  <c r="O856" i="8"/>
  <c r="Q856" i="8" s="1"/>
  <c r="O1125" i="8"/>
  <c r="Q1125" i="8" s="1"/>
  <c r="O1485" i="8"/>
  <c r="Q1485" i="8" s="1"/>
  <c r="O1726" i="8"/>
  <c r="Q1726" i="8" s="1"/>
  <c r="O259" i="8"/>
  <c r="Q259" i="8" s="1"/>
  <c r="O270" i="8"/>
  <c r="Q270" i="8" s="1"/>
  <c r="O294" i="8"/>
  <c r="Q294" i="8" s="1"/>
  <c r="O305" i="8"/>
  <c r="Q305" i="8" s="1"/>
  <c r="O320" i="8"/>
  <c r="Q320" i="8" s="1"/>
  <c r="O341" i="8"/>
  <c r="Q341" i="8" s="1"/>
  <c r="O352" i="8"/>
  <c r="Q352" i="8" s="1"/>
  <c r="O368" i="8"/>
  <c r="Q368" i="8" s="1"/>
  <c r="O373" i="8"/>
  <c r="Q373" i="8" s="1"/>
  <c r="O387" i="8"/>
  <c r="Q387" i="8" s="1"/>
  <c r="O392" i="8"/>
  <c r="Q392" i="8" s="1"/>
  <c r="O413" i="8"/>
  <c r="Q413" i="8" s="1"/>
  <c r="O419" i="8"/>
  <c r="Q419" i="8" s="1"/>
  <c r="O429" i="8"/>
  <c r="Q429" i="8" s="1"/>
  <c r="O465" i="8"/>
  <c r="Q465" i="8" s="1"/>
  <c r="O485" i="8"/>
  <c r="Q485" i="8" s="1"/>
  <c r="O520" i="8"/>
  <c r="Q520" i="8" s="1"/>
  <c r="O566" i="8"/>
  <c r="Q566" i="8" s="1"/>
  <c r="O592" i="8"/>
  <c r="Q592" i="8" s="1"/>
  <c r="O674" i="8"/>
  <c r="Q674" i="8" s="1"/>
  <c r="O797" i="8"/>
  <c r="Q797" i="8" s="1"/>
  <c r="O803" i="8"/>
  <c r="Q803" i="8" s="1"/>
  <c r="O809" i="8"/>
  <c r="Q809" i="8" s="1"/>
  <c r="O827" i="8"/>
  <c r="Q827" i="8" s="1"/>
  <c r="O1721" i="8"/>
  <c r="Q1721" i="8" s="1"/>
  <c r="O18" i="8"/>
  <c r="Q18" i="8" s="1"/>
  <c r="O23" i="8"/>
  <c r="Q23" i="8" s="1"/>
  <c r="O39" i="8"/>
  <c r="Q39" i="8" s="1"/>
  <c r="O54" i="8"/>
  <c r="Q54" i="8" s="1"/>
  <c r="O69" i="8"/>
  <c r="Q69" i="8" s="1"/>
  <c r="O85" i="8"/>
  <c r="Q85" i="8" s="1"/>
  <c r="O120" i="8"/>
  <c r="Q120" i="8" s="1"/>
  <c r="O145" i="8"/>
  <c r="Q145" i="8" s="1"/>
  <c r="O150" i="8"/>
  <c r="Q150" i="8" s="1"/>
  <c r="O170" i="8"/>
  <c r="Q170" i="8" s="1"/>
  <c r="O191" i="8"/>
  <c r="Q191" i="8" s="1"/>
  <c r="O196" i="8"/>
  <c r="Q196" i="8" s="1"/>
  <c r="O218" i="8"/>
  <c r="Q218" i="8" s="1"/>
  <c r="O414" i="8"/>
  <c r="Q414" i="8" s="1"/>
  <c r="O521" i="8"/>
  <c r="Q521" i="8" s="1"/>
  <c r="O1046" i="8"/>
  <c r="Q1046" i="8" s="1"/>
  <c r="O1064" i="8"/>
  <c r="Q1064" i="8" s="1"/>
  <c r="O1407" i="8"/>
  <c r="Q1407" i="8" s="1"/>
  <c r="O1519" i="8"/>
  <c r="Q1519" i="8" s="1"/>
  <c r="O1620" i="8"/>
  <c r="Q1620" i="8" s="1"/>
  <c r="O1701" i="8"/>
  <c r="Q1701" i="8" s="1"/>
  <c r="O1706" i="8"/>
  <c r="Q1706" i="8" s="1"/>
  <c r="O415" i="8"/>
  <c r="Q415" i="8" s="1"/>
  <c r="O480" i="8"/>
  <c r="Q480" i="8" s="1"/>
  <c r="O490" i="8"/>
  <c r="Q490" i="8" s="1"/>
  <c r="O500" i="8"/>
  <c r="Q500" i="8" s="1"/>
  <c r="O519" i="8"/>
  <c r="Q519" i="8" s="1"/>
  <c r="O529" i="8"/>
  <c r="Q529" i="8" s="1"/>
  <c r="O539" i="8"/>
  <c r="Q539" i="8" s="1"/>
  <c r="O578" i="8"/>
  <c r="Q578" i="8" s="1"/>
  <c r="O618" i="8"/>
  <c r="Q618" i="8" s="1"/>
  <c r="O623" i="8"/>
  <c r="Q623" i="8" s="1"/>
  <c r="O634" i="8"/>
  <c r="Q634" i="8" s="1"/>
  <c r="O644" i="8"/>
  <c r="Q644" i="8" s="1"/>
  <c r="O670" i="8"/>
  <c r="Q670" i="8" s="1"/>
  <c r="O680" i="8"/>
  <c r="Q680" i="8" s="1"/>
  <c r="O716" i="8"/>
  <c r="Q716" i="8" s="1"/>
  <c r="O742" i="8"/>
  <c r="Q742" i="8" s="1"/>
  <c r="O748" i="8"/>
  <c r="Q748" i="8" s="1"/>
  <c r="O804" i="8"/>
  <c r="Q804" i="8" s="1"/>
  <c r="O868" i="8"/>
  <c r="Q868" i="8" s="1"/>
  <c r="O915" i="8"/>
  <c r="Q915" i="8" s="1"/>
  <c r="O932" i="8"/>
  <c r="Q932" i="8" s="1"/>
  <c r="O995" i="8"/>
  <c r="Q995" i="8" s="1"/>
  <c r="O1017" i="8"/>
  <c r="Q1017" i="8" s="1"/>
  <c r="O1070" i="8"/>
  <c r="Q1070" i="8" s="1"/>
  <c r="O1075" i="8"/>
  <c r="Q1075" i="8" s="1"/>
  <c r="O1080" i="8"/>
  <c r="Q1080" i="8" s="1"/>
  <c r="O1103" i="8"/>
  <c r="Q1103" i="8" s="1"/>
  <c r="O1109" i="8"/>
  <c r="Q1109" i="8" s="1"/>
  <c r="O1131" i="8"/>
  <c r="Q1131" i="8" s="1"/>
  <c r="O1137" i="8"/>
  <c r="Q1137" i="8" s="1"/>
  <c r="O1143" i="8"/>
  <c r="Q1143" i="8" s="1"/>
  <c r="O1271" i="8"/>
  <c r="Q1271" i="8" s="1"/>
  <c r="O1281" i="8"/>
  <c r="Q1281" i="8" s="1"/>
  <c r="O1308" i="8"/>
  <c r="Q1308" i="8" s="1"/>
  <c r="O1423" i="8"/>
  <c r="Q1423" i="8" s="1"/>
  <c r="O1433" i="8"/>
  <c r="Q1433" i="8" s="1"/>
  <c r="O1449" i="8"/>
  <c r="Q1449" i="8" s="1"/>
  <c r="O1458" i="8"/>
  <c r="Q1458" i="8" s="1"/>
  <c r="O1514" i="8"/>
  <c r="Q1514" i="8" s="1"/>
  <c r="O1557" i="8"/>
  <c r="Q1557" i="8" s="1"/>
  <c r="O1563" i="8"/>
  <c r="Q1563" i="8" s="1"/>
  <c r="O1660" i="8"/>
  <c r="Q1660" i="8" s="1"/>
  <c r="O1671" i="8"/>
  <c r="Q1671" i="8" s="1"/>
  <c r="O1711" i="8"/>
  <c r="Q1711" i="8" s="1"/>
  <c r="O583" i="8"/>
  <c r="Q583" i="8" s="1"/>
  <c r="O588" i="8"/>
  <c r="Q588" i="8" s="1"/>
  <c r="O598" i="8"/>
  <c r="Q598" i="8" s="1"/>
  <c r="O603" i="8"/>
  <c r="Q603" i="8" s="1"/>
  <c r="O624" i="8"/>
  <c r="Q624" i="8" s="1"/>
  <c r="O650" i="8"/>
  <c r="Q650" i="8" s="1"/>
  <c r="O655" i="8"/>
  <c r="Q655" i="8" s="1"/>
  <c r="O701" i="8"/>
  <c r="Q701" i="8" s="1"/>
  <c r="O717" i="8"/>
  <c r="Q717" i="8" s="1"/>
  <c r="O733" i="8"/>
  <c r="Q733" i="8" s="1"/>
  <c r="O761" i="8"/>
  <c r="Q761" i="8" s="1"/>
  <c r="O766" i="8"/>
  <c r="Q766" i="8" s="1"/>
  <c r="O771" i="8"/>
  <c r="Q771" i="8" s="1"/>
  <c r="O777" i="8"/>
  <c r="Q777" i="8" s="1"/>
  <c r="O799" i="8"/>
  <c r="Q799" i="8" s="1"/>
  <c r="O823" i="8"/>
  <c r="Q823" i="8" s="1"/>
  <c r="O828" i="8"/>
  <c r="Q828" i="8" s="1"/>
  <c r="O834" i="8"/>
  <c r="Q834" i="8" s="1"/>
  <c r="O840" i="8"/>
  <c r="Q840" i="8" s="1"/>
  <c r="O887" i="8"/>
  <c r="Q887" i="8" s="1"/>
  <c r="O892" i="8"/>
  <c r="Q892" i="8" s="1"/>
  <c r="O898" i="8"/>
  <c r="Q898" i="8" s="1"/>
  <c r="O904" i="8"/>
  <c r="Q904" i="8" s="1"/>
  <c r="O951" i="8"/>
  <c r="Q951" i="8" s="1"/>
  <c r="O956" i="8"/>
  <c r="Q956" i="8" s="1"/>
  <c r="O962" i="8"/>
  <c r="Q962" i="8" s="1"/>
  <c r="O968" i="8"/>
  <c r="Q968" i="8" s="1"/>
  <c r="O980" i="8"/>
  <c r="Q980" i="8" s="1"/>
  <c r="O1001" i="8"/>
  <c r="Q1001" i="8" s="1"/>
  <c r="O1012" i="8"/>
  <c r="Q1012" i="8" s="1"/>
  <c r="O1018" i="8"/>
  <c r="Q1018" i="8" s="1"/>
  <c r="O1036" i="8"/>
  <c r="Q1036" i="8" s="1"/>
  <c r="O1076" i="8"/>
  <c r="Q1076" i="8" s="1"/>
  <c r="O1110" i="8"/>
  <c r="Q1110" i="8" s="1"/>
  <c r="O1138" i="8"/>
  <c r="Q1138" i="8" s="1"/>
  <c r="O1272" i="8"/>
  <c r="Q1272" i="8" s="1"/>
  <c r="O1309" i="8"/>
  <c r="Q1309" i="8" s="1"/>
  <c r="O1319" i="8"/>
  <c r="Q1319" i="8" s="1"/>
  <c r="O1361" i="8"/>
  <c r="Q1361" i="8" s="1"/>
  <c r="O1398" i="8"/>
  <c r="Q1398" i="8" s="1"/>
  <c r="O1434" i="8"/>
  <c r="Q1434" i="8" s="1"/>
  <c r="O1450" i="8"/>
  <c r="Q1450" i="8" s="1"/>
  <c r="O1504" i="8"/>
  <c r="Q1504" i="8" s="1"/>
  <c r="O1509" i="8"/>
  <c r="Q1509" i="8" s="1"/>
  <c r="O1538" i="8"/>
  <c r="Q1538" i="8" s="1"/>
  <c r="O1553" i="8"/>
  <c r="Q1553" i="8" s="1"/>
  <c r="O1558" i="8"/>
  <c r="Q1558" i="8" s="1"/>
  <c r="O1564" i="8"/>
  <c r="Q1564" i="8" s="1"/>
  <c r="O1569" i="8"/>
  <c r="Q1569" i="8" s="1"/>
  <c r="O1616" i="8"/>
  <c r="Q1616" i="8" s="1"/>
  <c r="O1621" i="8"/>
  <c r="Q1621" i="8" s="1"/>
  <c r="O1661" i="8"/>
  <c r="Q1661" i="8" s="1"/>
  <c r="O1205" i="8"/>
  <c r="Q1205" i="8" s="1"/>
  <c r="O1214" i="8"/>
  <c r="Q1214" i="8" s="1"/>
  <c r="O1226" i="8"/>
  <c r="Q1226" i="8" s="1"/>
  <c r="O1238" i="8"/>
  <c r="Q1238" i="8" s="1"/>
  <c r="O1293" i="8"/>
  <c r="Q1293" i="8" s="1"/>
  <c r="O1298" i="8"/>
  <c r="Q1298" i="8" s="1"/>
  <c r="O1315" i="8"/>
  <c r="Q1315" i="8" s="1"/>
  <c r="O1341" i="8"/>
  <c r="Q1341" i="8" s="1"/>
  <c r="O1351" i="8"/>
  <c r="Q1351" i="8" s="1"/>
  <c r="O1367" i="8"/>
  <c r="Q1367" i="8" s="1"/>
  <c r="O1389" i="8"/>
  <c r="Q1389" i="8" s="1"/>
  <c r="O1440" i="8"/>
  <c r="Q1440" i="8" s="1"/>
  <c r="O1459" i="8"/>
  <c r="Q1459" i="8" s="1"/>
  <c r="O1463" i="8"/>
  <c r="Q1463" i="8" s="1"/>
  <c r="O1467" i="8"/>
  <c r="Q1467" i="8" s="1"/>
  <c r="O1482" i="8"/>
  <c r="Q1482" i="8" s="1"/>
  <c r="O1491" i="8"/>
  <c r="Q1491" i="8" s="1"/>
  <c r="O1524" i="8"/>
  <c r="Q1524" i="8" s="1"/>
  <c r="O1543" i="8"/>
  <c r="Q1543" i="8" s="1"/>
  <c r="O1585" i="8"/>
  <c r="Q1585" i="8" s="1"/>
  <c r="O1603" i="8"/>
  <c r="Q1603" i="8" s="1"/>
  <c r="O1634" i="8"/>
  <c r="Q1634" i="8" s="1"/>
  <c r="O1642" i="8"/>
  <c r="Q1642" i="8" s="1"/>
  <c r="O1652" i="8"/>
  <c r="Q1652" i="8" s="1"/>
  <c r="O1667" i="8"/>
  <c r="Q1667" i="8" s="1"/>
  <c r="O1676" i="8"/>
  <c r="Q1676" i="8" s="1"/>
  <c r="O1687" i="8"/>
  <c r="Q1687" i="8" s="1"/>
  <c r="O1692" i="8"/>
  <c r="Q1692" i="8" s="1"/>
  <c r="O1707" i="8"/>
  <c r="Q1707" i="8" s="1"/>
  <c r="O1717" i="8"/>
  <c r="Q1717" i="8" s="1"/>
  <c r="O442" i="8"/>
  <c r="Q442" i="8" s="1"/>
  <c r="O447" i="8"/>
  <c r="Q447" i="8" s="1"/>
  <c r="O457" i="8"/>
  <c r="Q457" i="8" s="1"/>
  <c r="O482" i="8"/>
  <c r="Q482" i="8" s="1"/>
  <c r="O531" i="8"/>
  <c r="Q531" i="8" s="1"/>
  <c r="O554" i="8"/>
  <c r="Q554" i="8" s="1"/>
  <c r="O564" i="8"/>
  <c r="Q564" i="8" s="1"/>
  <c r="O584" i="8"/>
  <c r="Q584" i="8" s="1"/>
  <c r="O594" i="8"/>
  <c r="Q594" i="8" s="1"/>
  <c r="O604" i="8"/>
  <c r="Q604" i="8" s="1"/>
  <c r="O646" i="8"/>
  <c r="Q646" i="8" s="1"/>
  <c r="O656" i="8"/>
  <c r="Q656" i="8" s="1"/>
  <c r="O682" i="8"/>
  <c r="Q682" i="8" s="1"/>
  <c r="O702" i="8"/>
  <c r="Q702" i="8" s="1"/>
  <c r="O723" i="8"/>
  <c r="Q723" i="8" s="1"/>
  <c r="O744" i="8"/>
  <c r="Q744" i="8" s="1"/>
  <c r="O767" i="8"/>
  <c r="Q767" i="8" s="1"/>
  <c r="O778" i="8"/>
  <c r="Q778" i="8" s="1"/>
  <c r="O784" i="8"/>
  <c r="Q784" i="8" s="1"/>
  <c r="O800" i="8"/>
  <c r="Q800" i="8" s="1"/>
  <c r="O806" i="8"/>
  <c r="Q806" i="8" s="1"/>
  <c r="O829" i="8"/>
  <c r="Q829" i="8" s="1"/>
  <c r="O835" i="8"/>
  <c r="Q835" i="8" s="1"/>
  <c r="O841" i="8"/>
  <c r="Q841" i="8" s="1"/>
  <c r="O864" i="8"/>
  <c r="Q864" i="8" s="1"/>
  <c r="O870" i="8"/>
  <c r="Q870" i="8" s="1"/>
  <c r="O893" i="8"/>
  <c r="Q893" i="8" s="1"/>
  <c r="O905" i="8"/>
  <c r="Q905" i="8" s="1"/>
  <c r="O911" i="8"/>
  <c r="Q911" i="8" s="1"/>
  <c r="O928" i="8"/>
  <c r="Q928" i="8" s="1"/>
  <c r="O934" i="8"/>
  <c r="Q934" i="8" s="1"/>
  <c r="O957" i="8"/>
  <c r="Q957" i="8" s="1"/>
  <c r="O969" i="8"/>
  <c r="Q969" i="8" s="1"/>
  <c r="O975" i="8"/>
  <c r="Q975" i="8" s="1"/>
  <c r="O1013" i="8"/>
  <c r="Q1013" i="8" s="1"/>
  <c r="O1072" i="8"/>
  <c r="Q1072" i="8" s="1"/>
  <c r="O1077" i="8"/>
  <c r="Q1077" i="8" s="1"/>
  <c r="O1099" i="8"/>
  <c r="Q1099" i="8" s="1"/>
  <c r="O1111" i="8"/>
  <c r="Q1111" i="8" s="1"/>
  <c r="O1133" i="8"/>
  <c r="Q1133" i="8" s="1"/>
  <c r="O1139" i="8"/>
  <c r="Q1139" i="8" s="1"/>
  <c r="O1242" i="8"/>
  <c r="Q1242" i="8" s="1"/>
  <c r="O1316" i="8"/>
  <c r="Q1316" i="8" s="1"/>
  <c r="O1320" i="8"/>
  <c r="Q1320" i="8" s="1"/>
  <c r="O1373" i="8"/>
  <c r="Q1373" i="8" s="1"/>
  <c r="O1409" i="8"/>
  <c r="Q1409" i="8" s="1"/>
  <c r="O1414" i="8"/>
  <c r="Q1414" i="8" s="1"/>
  <c r="O1468" i="8"/>
  <c r="Q1468" i="8" s="1"/>
  <c r="O1473" i="8"/>
  <c r="Q1473" i="8" s="1"/>
  <c r="O1510" i="8"/>
  <c r="Q1510" i="8" s="1"/>
  <c r="O1529" i="8"/>
  <c r="Q1529" i="8" s="1"/>
  <c r="O1559" i="8"/>
  <c r="Q1559" i="8" s="1"/>
  <c r="O1575" i="8"/>
  <c r="Q1575" i="8" s="1"/>
  <c r="O1608" i="8"/>
  <c r="Q1608" i="8" s="1"/>
  <c r="O1622" i="8"/>
  <c r="Q1622" i="8" s="1"/>
  <c r="O1662" i="8"/>
  <c r="Q1662" i="8" s="1"/>
  <c r="O1682" i="8"/>
  <c r="Q1682" i="8" s="1"/>
  <c r="O1698" i="8"/>
  <c r="Q1698" i="8" s="1"/>
  <c r="O1311" i="8"/>
  <c r="Q1311" i="8" s="1"/>
  <c r="O1379" i="8"/>
  <c r="Q1379" i="8" s="1"/>
  <c r="O1560" i="8"/>
  <c r="Q1560" i="8" s="1"/>
  <c r="O550" i="8"/>
  <c r="Q550" i="8" s="1"/>
  <c r="O560" i="8"/>
  <c r="Q560" i="8" s="1"/>
  <c r="O570" i="8"/>
  <c r="Q570" i="8" s="1"/>
  <c r="O575" i="8"/>
  <c r="Q575" i="8" s="1"/>
  <c r="O590" i="8"/>
  <c r="Q590" i="8" s="1"/>
  <c r="O615" i="8"/>
  <c r="Q615" i="8" s="1"/>
  <c r="O626" i="8"/>
  <c r="Q626" i="8" s="1"/>
  <c r="O631" i="8"/>
  <c r="Q631" i="8" s="1"/>
  <c r="O662" i="8"/>
  <c r="Q662" i="8" s="1"/>
  <c r="O667" i="8"/>
  <c r="Q667" i="8" s="1"/>
  <c r="O703" i="8"/>
  <c r="Q703" i="8" s="1"/>
  <c r="O719" i="8"/>
  <c r="Q719" i="8" s="1"/>
  <c r="O724" i="8"/>
  <c r="Q724" i="8" s="1"/>
  <c r="O773" i="8"/>
  <c r="Q773" i="8" s="1"/>
  <c r="O779" i="8"/>
  <c r="Q779" i="8" s="1"/>
  <c r="O836" i="8"/>
  <c r="Q836" i="8" s="1"/>
  <c r="O883" i="8"/>
  <c r="Q883" i="8" s="1"/>
  <c r="O900" i="8"/>
  <c r="Q900" i="8" s="1"/>
  <c r="O947" i="8"/>
  <c r="Q947" i="8" s="1"/>
  <c r="O964" i="8"/>
  <c r="Q964" i="8" s="1"/>
  <c r="O993" i="8"/>
  <c r="Q993" i="8" s="1"/>
  <c r="O1003" i="8"/>
  <c r="Q1003" i="8" s="1"/>
  <c r="O1014" i="8"/>
  <c r="Q1014" i="8" s="1"/>
  <c r="O1073" i="8"/>
  <c r="Q1073" i="8" s="1"/>
  <c r="O1100" i="8"/>
  <c r="Q1100" i="8" s="1"/>
  <c r="O1112" i="8"/>
  <c r="Q1112" i="8" s="1"/>
  <c r="O1134" i="8"/>
  <c r="Q1134" i="8" s="1"/>
  <c r="O1140" i="8"/>
  <c r="Q1140" i="8" s="1"/>
  <c r="O1174" i="8"/>
  <c r="Q1174" i="8" s="1"/>
  <c r="O1178" i="8"/>
  <c r="Q1178" i="8" s="1"/>
  <c r="O1183" i="8"/>
  <c r="Q1183" i="8" s="1"/>
  <c r="O1189" i="8"/>
  <c r="Q1189" i="8" s="1"/>
  <c r="O1195" i="8"/>
  <c r="Q1195" i="8" s="1"/>
  <c r="O1201" i="8"/>
  <c r="Q1201" i="8" s="1"/>
  <c r="O1207" i="8"/>
  <c r="Q1207" i="8" s="1"/>
  <c r="O1210" i="8"/>
  <c r="Q1210" i="8" s="1"/>
  <c r="O1216" i="8"/>
  <c r="Q1216" i="8" s="1"/>
  <c r="O1222" i="8"/>
  <c r="Q1222" i="8" s="1"/>
  <c r="O1228" i="8"/>
  <c r="Q1228" i="8" s="1"/>
  <c r="O1234" i="8"/>
  <c r="Q1234" i="8" s="1"/>
  <c r="O1247" i="8"/>
  <c r="Q1247" i="8" s="1"/>
  <c r="O1295" i="8"/>
  <c r="Q1295" i="8" s="1"/>
  <c r="O1327" i="8"/>
  <c r="Q1327" i="8" s="1"/>
  <c r="O1337" i="8"/>
  <c r="Q1337" i="8" s="1"/>
  <c r="O1353" i="8"/>
  <c r="Q1353" i="8" s="1"/>
  <c r="O1369" i="8"/>
  <c r="Q1369" i="8" s="1"/>
  <c r="O1385" i="8"/>
  <c r="Q1385" i="8" s="1"/>
  <c r="O1452" i="8"/>
  <c r="Q1452" i="8" s="1"/>
  <c r="O1469" i="8"/>
  <c r="Q1469" i="8" s="1"/>
  <c r="O1484" i="8"/>
  <c r="Q1484" i="8" s="1"/>
  <c r="O1517" i="8"/>
  <c r="Q1517" i="8" s="1"/>
  <c r="O1571" i="8"/>
  <c r="Q1571" i="8" s="1"/>
  <c r="O1605" i="8"/>
  <c r="Q1605" i="8" s="1"/>
  <c r="O1614" i="8"/>
  <c r="Q1614" i="8" s="1"/>
  <c r="O1626" i="8"/>
  <c r="Q1626" i="8" s="1"/>
  <c r="O1644" i="8"/>
  <c r="Q1644" i="8" s="1"/>
  <c r="O1678" i="8"/>
  <c r="Q1678" i="8" s="1"/>
  <c r="O1694" i="8"/>
  <c r="Q1694" i="8" s="1"/>
  <c r="O1704" i="8"/>
  <c r="Q1704" i="8" s="1"/>
  <c r="O1709" i="8"/>
  <c r="Q1709" i="8" s="1"/>
  <c r="O606" i="8"/>
  <c r="Q606" i="8" s="1"/>
  <c r="O611" i="8"/>
  <c r="Q611" i="8" s="1"/>
  <c r="O616" i="8"/>
  <c r="Q616" i="8" s="1"/>
  <c r="O632" i="8"/>
  <c r="Q632" i="8" s="1"/>
  <c r="O658" i="8"/>
  <c r="Q658" i="8" s="1"/>
  <c r="O668" i="8"/>
  <c r="Q668" i="8" s="1"/>
  <c r="O709" i="8"/>
  <c r="Q709" i="8" s="1"/>
  <c r="O740" i="8"/>
  <c r="Q740" i="8" s="1"/>
  <c r="O746" i="8"/>
  <c r="Q746" i="8" s="1"/>
  <c r="O768" i="8"/>
  <c r="Q768" i="8" s="1"/>
  <c r="O791" i="8"/>
  <c r="Q791" i="8" s="1"/>
  <c r="O796" i="8"/>
  <c r="Q796" i="8" s="1"/>
  <c r="O802" i="8"/>
  <c r="Q802" i="8" s="1"/>
  <c r="O808" i="8"/>
  <c r="Q808" i="8" s="1"/>
  <c r="O831" i="8"/>
  <c r="Q831" i="8" s="1"/>
  <c r="O855" i="8"/>
  <c r="Q855" i="8" s="1"/>
  <c r="O860" i="8"/>
  <c r="Q860" i="8" s="1"/>
  <c r="O866" i="8"/>
  <c r="Q866" i="8" s="1"/>
  <c r="O872" i="8"/>
  <c r="Q872" i="8" s="1"/>
  <c r="O919" i="8"/>
  <c r="Q919" i="8" s="1"/>
  <c r="O924" i="8"/>
  <c r="Q924" i="8" s="1"/>
  <c r="O930" i="8"/>
  <c r="Q930" i="8" s="1"/>
  <c r="O936" i="8"/>
  <c r="Q936" i="8" s="1"/>
  <c r="O1009" i="8"/>
  <c r="Q1009" i="8" s="1"/>
  <c r="O1015" i="8"/>
  <c r="Q1015" i="8" s="1"/>
  <c r="O1078" i="8"/>
  <c r="Q1078" i="8" s="1"/>
  <c r="O1107" i="8"/>
  <c r="Q1107" i="8" s="1"/>
  <c r="O1141" i="8"/>
  <c r="Q1141" i="8" s="1"/>
  <c r="O1269" i="8"/>
  <c r="Q1269" i="8" s="1"/>
  <c r="O1306" i="8"/>
  <c r="Q1306" i="8" s="1"/>
  <c r="O1322" i="8"/>
  <c r="Q1322" i="8" s="1"/>
  <c r="O1332" i="8"/>
  <c r="Q1332" i="8" s="1"/>
  <c r="O1370" i="8"/>
  <c r="Q1370" i="8" s="1"/>
  <c r="O1380" i="8"/>
  <c r="Q1380" i="8" s="1"/>
  <c r="O1401" i="8"/>
  <c r="Q1401" i="8" s="1"/>
  <c r="O1411" i="8"/>
  <c r="Q1411" i="8" s="1"/>
  <c r="O1437" i="8"/>
  <c r="Q1437" i="8" s="1"/>
  <c r="O1456" i="8"/>
  <c r="Q1456" i="8" s="1"/>
  <c r="O1461" i="8"/>
  <c r="Q1461" i="8" s="1"/>
  <c r="O1512" i="8"/>
  <c r="Q1512" i="8" s="1"/>
  <c r="O1522" i="8"/>
  <c r="Q1522" i="8" s="1"/>
  <c r="O1550" i="8"/>
  <c r="Q1550" i="8" s="1"/>
  <c r="O1561" i="8"/>
  <c r="Q1561" i="8" s="1"/>
  <c r="O1577" i="8"/>
  <c r="Q1577" i="8" s="1"/>
  <c r="O1623" i="8"/>
  <c r="Q1623" i="8" s="1"/>
  <c r="O1631" i="8"/>
  <c r="Q1631" i="8" s="1"/>
  <c r="O1639" i="8"/>
  <c r="Q1639" i="8" s="1"/>
  <c r="O1654" i="8"/>
  <c r="Q1654" i="8" s="1"/>
  <c r="O1658" i="8"/>
  <c r="Q1658" i="8" s="1"/>
  <c r="O1776" i="8"/>
  <c r="Q1776" i="8" s="1"/>
  <c r="O931" i="8"/>
  <c r="Q931" i="8" s="1"/>
  <c r="O1265" i="8"/>
  <c r="Q1265" i="8" s="1"/>
  <c r="O1323" i="8"/>
  <c r="Q1323" i="8" s="1"/>
  <c r="O1513" i="8"/>
  <c r="Q1513" i="8" s="1"/>
  <c r="O100" i="8"/>
  <c r="Q100" i="8" s="1"/>
  <c r="O693" i="8"/>
  <c r="Q693" i="8" s="1"/>
  <c r="O698" i="8"/>
  <c r="Q698" i="8" s="1"/>
  <c r="O815" i="8"/>
  <c r="Q815" i="8" s="1"/>
  <c r="O2" i="8"/>
  <c r="Q2" i="8" s="1"/>
  <c r="O7" i="8"/>
  <c r="Q7" i="8" s="1"/>
  <c r="O26" i="8"/>
  <c r="Q26" i="8" s="1"/>
  <c r="O96" i="8"/>
  <c r="Q96" i="8" s="1"/>
  <c r="O787" i="8"/>
  <c r="Q787" i="8" s="1"/>
  <c r="O810" i="8"/>
  <c r="Q810" i="8" s="1"/>
  <c r="O863" i="8"/>
  <c r="Q863" i="8" s="1"/>
  <c r="O730" i="8"/>
  <c r="Q730" i="8" s="1"/>
  <c r="O686" i="8"/>
  <c r="Q686" i="8" s="1"/>
  <c r="O847" i="8"/>
  <c r="Q847" i="8" s="1"/>
  <c r="O794" i="8"/>
  <c r="Q794" i="8" s="1"/>
  <c r="O14" i="8"/>
  <c r="Q14" i="8" s="1"/>
  <c r="O19" i="8"/>
  <c r="Q19" i="8" s="1"/>
  <c r="O764" i="8"/>
  <c r="Q764" i="8" s="1"/>
  <c r="O772" i="8"/>
  <c r="Q772" i="8" s="1"/>
  <c r="O108" i="8"/>
  <c r="Q108" i="8" s="1"/>
  <c r="O697" i="8"/>
  <c r="Q697" i="8" s="1"/>
  <c r="O718" i="8"/>
  <c r="Q718" i="8" s="1"/>
  <c r="O705" i="8"/>
  <c r="Q705" i="8" s="1"/>
  <c r="O737" i="8"/>
  <c r="Q737" i="8" s="1"/>
  <c r="O752" i="8"/>
  <c r="Q752" i="8" s="1"/>
  <c r="O783" i="8"/>
  <c r="Q783" i="8" s="1"/>
  <c r="O798" i="8"/>
  <c r="Q798" i="8" s="1"/>
  <c r="O814" i="8"/>
  <c r="Q814" i="8" s="1"/>
  <c r="O830" i="8"/>
  <c r="Q830" i="8" s="1"/>
  <c r="O846" i="8"/>
  <c r="Q846" i="8" s="1"/>
  <c r="O862" i="8"/>
  <c r="Q862" i="8" s="1"/>
  <c r="O878" i="8"/>
  <c r="Q878" i="8" s="1"/>
  <c r="O894" i="8"/>
  <c r="Q894" i="8" s="1"/>
  <c r="O910" i="8"/>
  <c r="Q910" i="8" s="1"/>
  <c r="O926" i="8"/>
  <c r="Q926" i="8" s="1"/>
  <c r="O942" i="8"/>
  <c r="Q942" i="8" s="1"/>
  <c r="O958" i="8"/>
  <c r="Q958" i="8" s="1"/>
  <c r="O974" i="8"/>
  <c r="Q974" i="8" s="1"/>
  <c r="O1044" i="8"/>
  <c r="Q1044" i="8" s="1"/>
  <c r="O1106" i="8"/>
  <c r="Q1106" i="8" s="1"/>
  <c r="O1283" i="8"/>
  <c r="Q1283" i="8" s="1"/>
  <c r="O826" i="8"/>
  <c r="Q826" i="8" s="1"/>
  <c r="O842" i="8"/>
  <c r="Q842" i="8" s="1"/>
  <c r="O858" i="8"/>
  <c r="Q858" i="8" s="1"/>
  <c r="O874" i="8"/>
  <c r="Q874" i="8" s="1"/>
  <c r="O890" i="8"/>
  <c r="Q890" i="8" s="1"/>
  <c r="O906" i="8"/>
  <c r="Q906" i="8" s="1"/>
  <c r="O922" i="8"/>
  <c r="Q922" i="8" s="1"/>
  <c r="O938" i="8"/>
  <c r="Q938" i="8" s="1"/>
  <c r="O954" i="8"/>
  <c r="Q954" i="8" s="1"/>
  <c r="O970" i="8"/>
  <c r="Q970" i="8" s="1"/>
  <c r="O1028" i="8"/>
  <c r="Q1028" i="8" s="1"/>
  <c r="O1090" i="8"/>
  <c r="Q1090" i="8" s="1"/>
  <c r="O689" i="8"/>
  <c r="Q689" i="8" s="1"/>
  <c r="O743" i="8"/>
  <c r="Q743" i="8" s="1"/>
  <c r="O759" i="8"/>
  <c r="Q759" i="8" s="1"/>
  <c r="O774" i="8"/>
  <c r="Q774" i="8" s="1"/>
  <c r="O789" i="8"/>
  <c r="Q789" i="8" s="1"/>
  <c r="O805" i="8"/>
  <c r="Q805" i="8" s="1"/>
  <c r="O821" i="8"/>
  <c r="Q821" i="8" s="1"/>
  <c r="O837" i="8"/>
  <c r="Q837" i="8" s="1"/>
  <c r="O853" i="8"/>
  <c r="Q853" i="8" s="1"/>
  <c r="O869" i="8"/>
  <c r="Q869" i="8" s="1"/>
  <c r="O885" i="8"/>
  <c r="Q885" i="8" s="1"/>
  <c r="O901" i="8"/>
  <c r="Q901" i="8" s="1"/>
  <c r="O917" i="8"/>
  <c r="Q917" i="8" s="1"/>
  <c r="O933" i="8"/>
  <c r="Q933" i="8" s="1"/>
  <c r="O949" i="8"/>
  <c r="Q949" i="8" s="1"/>
  <c r="O965" i="8"/>
  <c r="Q965" i="8" s="1"/>
  <c r="O991" i="8"/>
  <c r="Q991" i="8" s="1"/>
  <c r="O1040" i="8"/>
  <c r="Q1040" i="8" s="1"/>
  <c r="O1102" i="8"/>
  <c r="Q1102" i="8" s="1"/>
  <c r="O685" i="8"/>
  <c r="Q685" i="8" s="1"/>
  <c r="O729" i="8"/>
  <c r="Q729" i="8" s="1"/>
  <c r="O1259" i="8"/>
  <c r="Q1259" i="8" s="1"/>
  <c r="O1363" i="8"/>
  <c r="Q1363" i="8" s="1"/>
  <c r="O725" i="8"/>
  <c r="Q725" i="8" s="1"/>
  <c r="O739" i="8"/>
  <c r="Q739" i="8" s="1"/>
  <c r="O755" i="8"/>
  <c r="Q755" i="8" s="1"/>
  <c r="O770" i="8"/>
  <c r="Q770" i="8" s="1"/>
  <c r="O785" i="8"/>
  <c r="Q785" i="8" s="1"/>
  <c r="O801" i="8"/>
  <c r="Q801" i="8" s="1"/>
  <c r="O817" i="8"/>
  <c r="Q817" i="8" s="1"/>
  <c r="O833" i="8"/>
  <c r="Q833" i="8" s="1"/>
  <c r="O849" i="8"/>
  <c r="Q849" i="8" s="1"/>
  <c r="O865" i="8"/>
  <c r="Q865" i="8" s="1"/>
  <c r="O881" i="8"/>
  <c r="Q881" i="8" s="1"/>
  <c r="O897" i="8"/>
  <c r="Q897" i="8" s="1"/>
  <c r="O913" i="8"/>
  <c r="Q913" i="8" s="1"/>
  <c r="O929" i="8"/>
  <c r="Q929" i="8" s="1"/>
  <c r="O945" i="8"/>
  <c r="Q945" i="8" s="1"/>
  <c r="O961" i="8"/>
  <c r="Q961" i="8" s="1"/>
  <c r="O977" i="8"/>
  <c r="Q977" i="8" s="1"/>
  <c r="O1007" i="8"/>
  <c r="Q1007" i="8" s="1"/>
  <c r="O1024" i="8"/>
  <c r="Q1024" i="8" s="1"/>
  <c r="O1086" i="8"/>
  <c r="Q1086" i="8" s="1"/>
  <c r="O1149" i="8"/>
  <c r="Q1149" i="8" s="1"/>
  <c r="O1154" i="8"/>
  <c r="Q1154" i="8" s="1"/>
  <c r="O1160" i="8"/>
  <c r="Q1160" i="8" s="1"/>
  <c r="O1165" i="8"/>
  <c r="Q1165" i="8" s="1"/>
  <c r="O1171" i="8"/>
  <c r="Q1171" i="8" s="1"/>
  <c r="O1177" i="8"/>
  <c r="Q1177" i="8" s="1"/>
  <c r="O1180" i="8"/>
  <c r="Q1180" i="8" s="1"/>
  <c r="O1186" i="8"/>
  <c r="Q1186" i="8" s="1"/>
  <c r="O1192" i="8"/>
  <c r="Q1192" i="8" s="1"/>
  <c r="O1204" i="8"/>
  <c r="Q1204" i="8" s="1"/>
  <c r="O1213" i="8"/>
  <c r="Q1213" i="8" s="1"/>
  <c r="O1225" i="8"/>
  <c r="Q1225" i="8" s="1"/>
  <c r="O1237" i="8"/>
  <c r="Q1237" i="8" s="1"/>
  <c r="O721" i="8"/>
  <c r="Q721" i="8" s="1"/>
  <c r="O1002" i="8"/>
  <c r="Q1002" i="8" s="1"/>
  <c r="O998" i="8"/>
  <c r="Q998" i="8" s="1"/>
  <c r="O1023" i="8"/>
  <c r="Q1023" i="8" s="1"/>
  <c r="O1039" i="8"/>
  <c r="Q1039" i="8" s="1"/>
  <c r="O1055" i="8"/>
  <c r="Q1055" i="8" s="1"/>
  <c r="O1071" i="8"/>
  <c r="Q1071" i="8" s="1"/>
  <c r="O1085" i="8"/>
  <c r="Q1085" i="8" s="1"/>
  <c r="O1101" i="8"/>
  <c r="Q1101" i="8" s="1"/>
  <c r="O1117" i="8"/>
  <c r="Q1117" i="8" s="1"/>
  <c r="O1132" i="8"/>
  <c r="Q1132" i="8" s="1"/>
  <c r="O1148" i="8"/>
  <c r="Q1148" i="8" s="1"/>
  <c r="O1159" i="8"/>
  <c r="Q1159" i="8" s="1"/>
  <c r="O1170" i="8"/>
  <c r="Q1170" i="8" s="1"/>
  <c r="O1191" i="8"/>
  <c r="Q1191" i="8" s="1"/>
  <c r="O1203" i="8"/>
  <c r="Q1203" i="8" s="1"/>
  <c r="O1212" i="8"/>
  <c r="Q1212" i="8" s="1"/>
  <c r="O1224" i="8"/>
  <c r="Q1224" i="8" s="1"/>
  <c r="O1236" i="8"/>
  <c r="Q1236" i="8" s="1"/>
  <c r="O1258" i="8"/>
  <c r="Q1258" i="8" s="1"/>
  <c r="O1347" i="8"/>
  <c r="Q1347" i="8" s="1"/>
  <c r="O987" i="8"/>
  <c r="Q987" i="8" s="1"/>
  <c r="O1019" i="8"/>
  <c r="Q1019" i="8" s="1"/>
  <c r="O1035" i="8"/>
  <c r="Q1035" i="8" s="1"/>
  <c r="O1051" i="8"/>
  <c r="Q1051" i="8" s="1"/>
  <c r="O1067" i="8"/>
  <c r="Q1067" i="8" s="1"/>
  <c r="O1081" i="8"/>
  <c r="Q1081" i="8" s="1"/>
  <c r="O1097" i="8"/>
  <c r="Q1097" i="8" s="1"/>
  <c r="O1113" i="8"/>
  <c r="Q1113" i="8" s="1"/>
  <c r="O1128" i="8"/>
  <c r="Q1128" i="8" s="1"/>
  <c r="O1144" i="8"/>
  <c r="Q1144" i="8" s="1"/>
  <c r="O1304" i="8"/>
  <c r="Q1304" i="8" s="1"/>
  <c r="O1187" i="8"/>
  <c r="Q1187" i="8" s="1"/>
  <c r="O1199" i="8"/>
  <c r="Q1199" i="8" s="1"/>
  <c r="O1208" i="8"/>
  <c r="Q1208" i="8" s="1"/>
  <c r="O1220" i="8"/>
  <c r="Q1220" i="8" s="1"/>
  <c r="O1232" i="8"/>
  <c r="Q1232" i="8" s="1"/>
  <c r="O1364" i="8"/>
  <c r="Q1364" i="8" s="1"/>
  <c r="O979" i="8"/>
  <c r="Q979" i="8" s="1"/>
  <c r="O1280" i="8"/>
  <c r="Q1280" i="8" s="1"/>
  <c r="O1305" i="8"/>
  <c r="Q1305" i="8" s="1"/>
  <c r="O1334" i="8"/>
  <c r="Q1334" i="8" s="1"/>
  <c r="O1386" i="8"/>
  <c r="Q1386" i="8" s="1"/>
  <c r="O1010" i="8"/>
  <c r="Q1010" i="8" s="1"/>
  <c r="O1026" i="8"/>
  <c r="Q1026" i="8" s="1"/>
  <c r="O1042" i="8"/>
  <c r="Q1042" i="8" s="1"/>
  <c r="O1058" i="8"/>
  <c r="Q1058" i="8" s="1"/>
  <c r="O1088" i="8"/>
  <c r="Q1088" i="8" s="1"/>
  <c r="O1104" i="8"/>
  <c r="Q1104" i="8" s="1"/>
  <c r="O1119" i="8"/>
  <c r="Q1119" i="8" s="1"/>
  <c r="O1135" i="8"/>
  <c r="Q1135" i="8" s="1"/>
  <c r="O1246" i="8"/>
  <c r="Q1246" i="8" s="1"/>
  <c r="O1350" i="8"/>
  <c r="Q1350" i="8" s="1"/>
  <c r="O1412" i="8"/>
  <c r="Q1412" i="8" s="1"/>
  <c r="O1006" i="8"/>
  <c r="Q1006" i="8" s="1"/>
  <c r="O1011" i="8"/>
  <c r="Q1011" i="8" s="1"/>
  <c r="O1027" i="8"/>
  <c r="Q1027" i="8" s="1"/>
  <c r="O1043" i="8"/>
  <c r="Q1043" i="8" s="1"/>
  <c r="O1059" i="8"/>
  <c r="Q1059" i="8" s="1"/>
  <c r="O1074" i="8"/>
  <c r="Q1074" i="8" s="1"/>
  <c r="O1089" i="8"/>
  <c r="Q1089" i="8" s="1"/>
  <c r="O1105" i="8"/>
  <c r="Q1105" i="8" s="1"/>
  <c r="O1120" i="8"/>
  <c r="Q1120" i="8" s="1"/>
  <c r="O1136" i="8"/>
  <c r="Q1136" i="8" s="1"/>
  <c r="O1376" i="8"/>
  <c r="Q1376" i="8" s="1"/>
  <c r="O1424" i="8"/>
  <c r="Q1424" i="8" s="1"/>
  <c r="O1490" i="8"/>
  <c r="Q1490" i="8" s="1"/>
  <c r="O1537" i="8"/>
  <c r="Q1537" i="8" s="1"/>
  <c r="O1665" i="8"/>
  <c r="Q1665" i="8" s="1"/>
  <c r="O1279" i="8"/>
  <c r="Q1279" i="8" s="1"/>
  <c r="O1325" i="8"/>
  <c r="Q1325" i="8" s="1"/>
  <c r="O1372" i="8"/>
  <c r="Q1372" i="8" s="1"/>
  <c r="O1420" i="8"/>
  <c r="Q1420" i="8" s="1"/>
  <c r="O1572" i="8"/>
  <c r="Q1572" i="8" s="1"/>
  <c r="O1268" i="8"/>
  <c r="Q1268" i="8" s="1"/>
  <c r="O1314" i="8"/>
  <c r="Q1314" i="8" s="1"/>
  <c r="O1360" i="8"/>
  <c r="Q1360" i="8" s="1"/>
  <c r="O1408" i="8"/>
  <c r="Q1408" i="8" s="1"/>
  <c r="O1596" i="8"/>
  <c r="Q1596" i="8" s="1"/>
  <c r="O1647" i="8"/>
  <c r="Q1647" i="8" s="1"/>
  <c r="O1264" i="8"/>
  <c r="Q1264" i="8" s="1"/>
  <c r="O1310" i="8"/>
  <c r="Q1310" i="8" s="1"/>
  <c r="O1356" i="8"/>
  <c r="Q1356" i="8" s="1"/>
  <c r="O1404" i="8"/>
  <c r="Q1404" i="8" s="1"/>
  <c r="O1479" i="8"/>
  <c r="Q1479" i="8" s="1"/>
  <c r="O1643" i="8"/>
  <c r="Q1643" i="8" s="1"/>
  <c r="O1256" i="8"/>
  <c r="Q1256" i="8" s="1"/>
  <c r="O1302" i="8"/>
  <c r="Q1302" i="8" s="1"/>
  <c r="O1348" i="8"/>
  <c r="Q1348" i="8" s="1"/>
  <c r="O1396" i="8"/>
  <c r="Q1396" i="8" s="1"/>
  <c r="O1444" i="8"/>
  <c r="Q1444" i="8" s="1"/>
  <c r="O1248" i="8"/>
  <c r="Q1248" i="8" s="1"/>
  <c r="O1294" i="8"/>
  <c r="Q1294" i="8" s="1"/>
  <c r="O1340" i="8"/>
  <c r="Q1340" i="8" s="1"/>
  <c r="O1388" i="8"/>
  <c r="Q1388" i="8" s="1"/>
  <c r="O1436" i="8"/>
  <c r="Q1436" i="8" s="1"/>
  <c r="O1499" i="8"/>
  <c r="Q1499" i="8" s="1"/>
  <c r="O1545" i="8"/>
  <c r="Q1545" i="8" s="1"/>
  <c r="O1593" i="8"/>
  <c r="Q1593" i="8" s="1"/>
  <c r="O1630" i="8"/>
  <c r="Q1630" i="8" s="1"/>
  <c r="O1646" i="8"/>
  <c r="Q1646" i="8" s="1"/>
  <c r="O1651" i="8"/>
  <c r="Q1651" i="8" s="1"/>
  <c r="O1669" i="8"/>
  <c r="Q1669" i="8" s="1"/>
  <c r="O1688" i="8"/>
  <c r="Q1688" i="8" s="1"/>
  <c r="O1703" i="8"/>
  <c r="Q1703" i="8" s="1"/>
  <c r="O1732" i="8"/>
  <c r="Q1732" i="8" s="1"/>
  <c r="O1748" i="8"/>
  <c r="Q1748" i="8" s="1"/>
  <c r="O1763" i="8"/>
  <c r="Q1763" i="8" s="1"/>
  <c r="O1778" i="8"/>
  <c r="Q1778" i="8" s="1"/>
  <c r="O1487" i="8"/>
  <c r="Q1487" i="8" s="1"/>
  <c r="O1533" i="8"/>
  <c r="Q1533" i="8" s="1"/>
  <c r="O1581" i="8"/>
  <c r="Q1581" i="8" s="1"/>
  <c r="O1624" i="8"/>
  <c r="Q1624" i="8" s="1"/>
  <c r="O1684" i="8"/>
  <c r="Q1684" i="8" s="1"/>
  <c r="O1699" i="8"/>
  <c r="Q1699" i="8" s="1"/>
  <c r="O1713" i="8"/>
  <c r="Q1713" i="8" s="1"/>
  <c r="O1728" i="8"/>
  <c r="Q1728" i="8" s="1"/>
  <c r="O1744" i="8"/>
  <c r="Q1744" i="8" s="1"/>
  <c r="O1759" i="8"/>
  <c r="Q1759" i="8" s="1"/>
  <c r="O1774" i="8"/>
  <c r="Q1774" i="8" s="1"/>
  <c r="O1789" i="8"/>
  <c r="Q1789" i="8" s="1"/>
  <c r="O1708" i="8"/>
  <c r="Q1708" i="8" s="1"/>
  <c r="O1723" i="8"/>
  <c r="Q1723" i="8" s="1"/>
  <c r="O1739" i="8"/>
  <c r="Q1739" i="8" s="1"/>
  <c r="O1755" i="8"/>
  <c r="Q1755" i="8" s="1"/>
  <c r="O1770" i="8"/>
  <c r="Q1770" i="8" s="1"/>
  <c r="O1480" i="8"/>
  <c r="Q1480" i="8" s="1"/>
  <c r="O1525" i="8"/>
  <c r="Q1525" i="8" s="1"/>
  <c r="O1573" i="8"/>
  <c r="Q1573" i="8" s="1"/>
  <c r="O1617" i="8"/>
  <c r="Q1617" i="8" s="1"/>
  <c r="O1518" i="8"/>
  <c r="Q1518" i="8" s="1"/>
  <c r="O1565" i="8"/>
  <c r="Q1565" i="8" s="1"/>
  <c r="O1610" i="8"/>
  <c r="Q1610" i="8" s="1"/>
  <c r="O1675" i="8"/>
  <c r="Q1675" i="8" s="1"/>
  <c r="O1690" i="8"/>
  <c r="Q1690" i="8" s="1"/>
  <c r="O1705" i="8"/>
  <c r="Q1705" i="8" s="1"/>
  <c r="O1719" i="8"/>
  <c r="Q1719" i="8" s="1"/>
  <c r="O1735" i="8"/>
  <c r="Q1735" i="8" s="1"/>
  <c r="O1751" i="8"/>
  <c r="Q1751" i="8" s="1"/>
  <c r="O1766" i="8"/>
  <c r="Q1766" i="8" s="1"/>
  <c r="O1781" i="8"/>
  <c r="Q1781" i="8" s="1"/>
  <c r="O1752" i="8"/>
  <c r="Q1752" i="8" s="1"/>
  <c r="O1253" i="6"/>
  <c r="O1205" i="6"/>
  <c r="O1109" i="6"/>
  <c r="O1061" i="6"/>
  <c r="O1001" i="6"/>
  <c r="O917" i="6"/>
  <c r="O509" i="6"/>
  <c r="O1843" i="6"/>
  <c r="O1747" i="6"/>
  <c r="O1700" i="6"/>
  <c r="O1652" i="6"/>
  <c r="O836" i="6"/>
  <c r="O752" i="6"/>
  <c r="O392" i="6"/>
  <c r="O200" i="6"/>
  <c r="O1795" i="6"/>
  <c r="O33" i="6"/>
  <c r="O21" i="6"/>
  <c r="O586" i="6"/>
  <c r="O1844" i="6"/>
  <c r="O1796" i="6"/>
  <c r="O1748" i="6"/>
  <c r="O1701" i="6"/>
  <c r="O1653" i="6"/>
  <c r="O1605" i="6"/>
  <c r="O1476" i="6"/>
  <c r="O1480" i="6"/>
  <c r="O1332" i="6"/>
  <c r="O837" i="6"/>
  <c r="O753" i="6"/>
  <c r="O669" i="6"/>
  <c r="O393" i="6"/>
  <c r="O201" i="6"/>
  <c r="O920" i="6"/>
  <c r="O1603" i="6"/>
  <c r="O1003" i="6"/>
  <c r="O919" i="6"/>
  <c r="O835" i="6"/>
  <c r="O391" i="6"/>
  <c r="O199" i="6"/>
  <c r="O1157" i="6"/>
  <c r="O1336" i="6"/>
  <c r="O1156" i="6"/>
  <c r="O1479" i="6"/>
  <c r="O1335" i="6"/>
  <c r="O1155" i="6"/>
  <c r="O2" i="6"/>
  <c r="O587" i="6"/>
  <c r="O35" i="6"/>
  <c r="O23" i="6"/>
  <c r="O11" i="6"/>
  <c r="O1548" i="6"/>
  <c r="O1512" i="6"/>
  <c r="O1440" i="6"/>
  <c r="O1404" i="6"/>
  <c r="O1368" i="6"/>
  <c r="O1296" i="6"/>
  <c r="O1845" i="6"/>
  <c r="O34" i="6"/>
  <c r="O22" i="6"/>
  <c r="O10" i="6"/>
  <c r="O503" i="6"/>
  <c r="O1294" i="6"/>
  <c r="O1282" i="6"/>
  <c r="O1270" i="6"/>
  <c r="O1258" i="6"/>
  <c r="O1246" i="6"/>
  <c r="O1234" i="6"/>
  <c r="O1222" i="6"/>
  <c r="O1210" i="6"/>
  <c r="O1198" i="6"/>
  <c r="O1186" i="6"/>
  <c r="O1174" i="6"/>
  <c r="O1162" i="6"/>
  <c r="O1150" i="6"/>
  <c r="O1138" i="6"/>
  <c r="O1126" i="6"/>
  <c r="O1797" i="6"/>
  <c r="O1856" i="6"/>
  <c r="O1832" i="6"/>
  <c r="O1820" i="6"/>
  <c r="O1808" i="6"/>
  <c r="O1784" i="6"/>
  <c r="O1772" i="6"/>
  <c r="O1760" i="6"/>
  <c r="O1737" i="6"/>
  <c r="O1725" i="6"/>
  <c r="O1713" i="6"/>
  <c r="O1689" i="6"/>
  <c r="O1677" i="6"/>
  <c r="O1665" i="6"/>
  <c r="O1641" i="6"/>
  <c r="O1629" i="6"/>
  <c r="O1617" i="6"/>
  <c r="O1581" i="6"/>
  <c r="O7" i="6"/>
  <c r="O1855" i="6"/>
  <c r="O1831" i="6"/>
  <c r="O1819" i="6"/>
  <c r="O1807" i="6"/>
  <c r="O1783" i="6"/>
  <c r="O1771" i="6"/>
  <c r="O1759" i="6"/>
  <c r="O1736" i="6"/>
  <c r="O1724" i="6"/>
  <c r="O1712" i="6"/>
  <c r="O1688" i="6"/>
  <c r="O1676" i="6"/>
  <c r="O1664" i="6"/>
  <c r="O1640" i="6"/>
  <c r="O1628" i="6"/>
  <c r="O1616" i="6"/>
  <c r="O1749" i="6"/>
  <c r="O6" i="6"/>
  <c r="O29" i="6"/>
  <c r="O17" i="6"/>
  <c r="O5" i="6"/>
  <c r="O1853" i="6"/>
  <c r="O1841" i="6"/>
  <c r="O1829" i="6"/>
  <c r="O1817" i="6"/>
  <c r="O1805" i="6"/>
  <c r="O1793" i="6"/>
  <c r="O1781" i="6"/>
  <c r="O1769" i="6"/>
  <c r="O1757" i="6"/>
  <c r="O1745" i="6"/>
  <c r="O1734" i="6"/>
  <c r="O1722" i="6"/>
  <c r="O1710" i="6"/>
  <c r="O1698" i="6"/>
  <c r="O1686" i="6"/>
  <c r="O1674" i="6"/>
  <c r="O1662" i="6"/>
  <c r="O1650" i="6"/>
  <c r="O1638" i="6"/>
  <c r="O1626" i="6"/>
  <c r="O1614" i="6"/>
  <c r="O1602" i="6"/>
  <c r="O1590" i="6"/>
  <c r="O1578" i="6"/>
  <c r="O1566" i="6"/>
  <c r="O1554" i="6"/>
  <c r="O1542" i="6"/>
  <c r="O1530" i="6"/>
  <c r="O1518" i="6"/>
  <c r="O1506" i="6"/>
  <c r="O1494" i="6"/>
  <c r="O1482" i="6"/>
  <c r="O1470" i="6"/>
  <c r="O1458" i="6"/>
  <c r="O1446" i="6"/>
  <c r="O1434" i="6"/>
  <c r="O1422" i="6"/>
  <c r="O1410" i="6"/>
  <c r="O1398" i="6"/>
  <c r="O1386" i="6"/>
  <c r="O1374" i="6"/>
  <c r="O1362" i="6"/>
  <c r="O1702" i="6"/>
  <c r="O28" i="6"/>
  <c r="O16" i="6"/>
  <c r="O4" i="6"/>
  <c r="O1852" i="6"/>
  <c r="O1840" i="6"/>
  <c r="O1828" i="6"/>
  <c r="O1816" i="6"/>
  <c r="O1804" i="6"/>
  <c r="O1792" i="6"/>
  <c r="O1780" i="6"/>
  <c r="O1768" i="6"/>
  <c r="O1756" i="6"/>
  <c r="O1744" i="6"/>
  <c r="O1733" i="6"/>
  <c r="O1721" i="6"/>
  <c r="O1709" i="6"/>
  <c r="O1697" i="6"/>
  <c r="O1685" i="6"/>
  <c r="O1673" i="6"/>
  <c r="O1661" i="6"/>
  <c r="O1649" i="6"/>
  <c r="O1637" i="6"/>
  <c r="O1625" i="6"/>
  <c r="O1613" i="6"/>
  <c r="O1601" i="6"/>
  <c r="O1589" i="6"/>
  <c r="O1577" i="6"/>
  <c r="O1565" i="6"/>
  <c r="O1553" i="6"/>
  <c r="O1541" i="6"/>
  <c r="O1529" i="6"/>
  <c r="O1517" i="6"/>
  <c r="O1505" i="6"/>
  <c r="O1493" i="6"/>
  <c r="O1481" i="6"/>
  <c r="O1469" i="6"/>
  <c r="O1457" i="6"/>
  <c r="O1445" i="6"/>
  <c r="O1433" i="6"/>
  <c r="O1421" i="6"/>
  <c r="O1409" i="6"/>
  <c r="O1397" i="6"/>
  <c r="O1385" i="6"/>
  <c r="O1373" i="6"/>
  <c r="O1361" i="6"/>
  <c r="O1349" i="6"/>
  <c r="O1337" i="6"/>
  <c r="O1325" i="6"/>
  <c r="O1313" i="6"/>
  <c r="O1301" i="6"/>
  <c r="O1289" i="6"/>
  <c r="O1277" i="6"/>
  <c r="O1265" i="6"/>
  <c r="O1241" i="6"/>
  <c r="O1229" i="6"/>
  <c r="O1217" i="6"/>
  <c r="O1193" i="6"/>
  <c r="O1181" i="6"/>
  <c r="O1169" i="6"/>
  <c r="O1145" i="6"/>
  <c r="O1133" i="6"/>
  <c r="O1121" i="6"/>
  <c r="O1097" i="6"/>
  <c r="O1085" i="6"/>
  <c r="O1073" i="6"/>
  <c r="O1049" i="6"/>
  <c r="O1037" i="6"/>
  <c r="O941" i="6"/>
  <c r="O857" i="6"/>
  <c r="O797" i="6"/>
  <c r="O773" i="6"/>
  <c r="O713" i="6"/>
  <c r="O653" i="6"/>
  <c r="O629" i="6"/>
  <c r="O569" i="6"/>
  <c r="O592" i="6"/>
  <c r="O27" i="6"/>
  <c r="O15" i="6"/>
  <c r="O3" i="6"/>
  <c r="O1851" i="6"/>
  <c r="O1839" i="6"/>
  <c r="O1827" i="6"/>
  <c r="O1815" i="6"/>
  <c r="O1803" i="6"/>
  <c r="O1791" i="6"/>
  <c r="O1779" i="6"/>
  <c r="O1767" i="6"/>
  <c r="O1755" i="6"/>
  <c r="O1743" i="6"/>
  <c r="O1732" i="6"/>
  <c r="O1720" i="6"/>
  <c r="O1708" i="6"/>
  <c r="O1696" i="6"/>
  <c r="O1684" i="6"/>
  <c r="O1672" i="6"/>
  <c r="O1660" i="6"/>
  <c r="O1648" i="6"/>
  <c r="O1636" i="6"/>
  <c r="O1624" i="6"/>
  <c r="O1612" i="6"/>
  <c r="O1600" i="6"/>
  <c r="O1588" i="6"/>
  <c r="O1576" i="6"/>
  <c r="O1564" i="6"/>
  <c r="O1552" i="6"/>
  <c r="O1540" i="6"/>
  <c r="O1528" i="6"/>
  <c r="O1516" i="6"/>
  <c r="O1504" i="6"/>
  <c r="O1492" i="6"/>
  <c r="O1468" i="6"/>
  <c r="O1456" i="6"/>
  <c r="O1444" i="6"/>
  <c r="O1432" i="6"/>
  <c r="O1420" i="6"/>
  <c r="O1408" i="6"/>
  <c r="O1396" i="6"/>
  <c r="O1384" i="6"/>
  <c r="O1360" i="6"/>
  <c r="O1348" i="6"/>
  <c r="O1324" i="6"/>
  <c r="O1312" i="6"/>
  <c r="O1288" i="6"/>
  <c r="O1276" i="6"/>
  <c r="O1264" i="6"/>
  <c r="O1240" i="6"/>
  <c r="O1228" i="6"/>
  <c r="O1216" i="6"/>
  <c r="O1192" i="6"/>
  <c r="O1180" i="6"/>
  <c r="O1168" i="6"/>
  <c r="O1144" i="6"/>
  <c r="O1132" i="6"/>
  <c r="O1120" i="6"/>
  <c r="O1096" i="6"/>
  <c r="O1084" i="6"/>
  <c r="O1072" i="6"/>
  <c r="O1048" i="6"/>
  <c r="O1036" i="6"/>
  <c r="O1024" i="6"/>
  <c r="O568" i="6"/>
  <c r="O1654" i="6"/>
  <c r="O26" i="6"/>
  <c r="O14" i="6"/>
  <c r="O1850" i="6"/>
  <c r="O1838" i="6"/>
  <c r="O1826" i="6"/>
  <c r="O1814" i="6"/>
  <c r="O1802" i="6"/>
  <c r="O1790" i="6"/>
  <c r="O1778" i="6"/>
  <c r="O1766" i="6"/>
  <c r="O1754" i="6"/>
  <c r="O1742" i="6"/>
  <c r="O1731" i="6"/>
  <c r="O1719" i="6"/>
  <c r="O1707" i="6"/>
  <c r="O1695" i="6"/>
  <c r="O1683" i="6"/>
  <c r="O1671" i="6"/>
  <c r="O1659" i="6"/>
  <c r="O1647" i="6"/>
  <c r="O1635" i="6"/>
  <c r="O1623" i="6"/>
  <c r="O1611" i="6"/>
  <c r="O1599" i="6"/>
  <c r="O1587" i="6"/>
  <c r="O1575" i="6"/>
  <c r="O1563" i="6"/>
  <c r="O1539" i="6"/>
  <c r="O1527" i="6"/>
  <c r="O1503" i="6"/>
  <c r="O1491" i="6"/>
  <c r="O1467" i="6"/>
  <c r="O1455" i="6"/>
  <c r="O1431" i="6"/>
  <c r="O1419" i="6"/>
  <c r="O1395" i="6"/>
  <c r="O1383" i="6"/>
  <c r="O1359" i="6"/>
  <c r="O1347" i="6"/>
  <c r="O1323" i="6"/>
  <c r="O1311" i="6"/>
  <c r="O1287" i="6"/>
  <c r="O1275" i="6"/>
  <c r="O1263" i="6"/>
  <c r="O1239" i="6"/>
  <c r="O1227" i="6"/>
  <c r="O1215" i="6"/>
  <c r="O1191" i="6"/>
  <c r="O1179" i="6"/>
  <c r="O1167" i="6"/>
  <c r="O1143" i="6"/>
  <c r="O1131" i="6"/>
  <c r="O1119" i="6"/>
  <c r="O1095" i="6"/>
  <c r="O1083" i="6"/>
  <c r="O1071" i="6"/>
  <c r="O1047" i="6"/>
  <c r="O1035" i="6"/>
  <c r="O1833" i="6"/>
  <c r="O1785" i="6"/>
  <c r="O1738" i="6"/>
  <c r="O1690" i="6"/>
  <c r="O1642" i="6"/>
  <c r="O25" i="6"/>
  <c r="O13" i="6"/>
  <c r="O1861" i="6"/>
  <c r="O1849" i="6"/>
  <c r="O1837" i="6"/>
  <c r="O1825" i="6"/>
  <c r="O1813" i="6"/>
  <c r="O1801" i="6"/>
  <c r="O1789" i="6"/>
  <c r="O1777" i="6"/>
  <c r="O1765" i="6"/>
  <c r="O1753" i="6"/>
  <c r="O1741" i="6"/>
  <c r="O1730" i="6"/>
  <c r="O1718" i="6"/>
  <c r="O1706" i="6"/>
  <c r="O1694" i="6"/>
  <c r="O1682" i="6"/>
  <c r="O1670" i="6"/>
  <c r="O1658" i="6"/>
  <c r="O1646" i="6"/>
  <c r="O1634" i="6"/>
  <c r="O1622" i="6"/>
  <c r="O1610" i="6"/>
  <c r="O1598" i="6"/>
  <c r="O1586" i="6"/>
  <c r="O1574" i="6"/>
  <c r="O36" i="6"/>
  <c r="O24" i="6"/>
  <c r="O12" i="6"/>
  <c r="O1860" i="6"/>
  <c r="O1848" i="6"/>
  <c r="O1836" i="6"/>
  <c r="O1824" i="6"/>
  <c r="O1812" i="6"/>
  <c r="O1800" i="6"/>
  <c r="O1788" i="6"/>
  <c r="O1776" i="6"/>
  <c r="O1764" i="6"/>
  <c r="O1752" i="6"/>
  <c r="O1740" i="6"/>
  <c r="O1729" i="6"/>
  <c r="O1717" i="6"/>
  <c r="O1705" i="6"/>
  <c r="O1693" i="6"/>
  <c r="O1681" i="6"/>
  <c r="O1669" i="6"/>
  <c r="O1657" i="6"/>
  <c r="O1645" i="6"/>
  <c r="O1633" i="6"/>
  <c r="O1621" i="6"/>
  <c r="O1609" i="6"/>
  <c r="O1597" i="6"/>
  <c r="O1585" i="6"/>
  <c r="O1573" i="6"/>
  <c r="O1561" i="6"/>
  <c r="O1549" i="6"/>
  <c r="O1537" i="6"/>
  <c r="O1525" i="6"/>
  <c r="O1513" i="6"/>
  <c r="O1501" i="6"/>
  <c r="O1489" i="6"/>
  <c r="O1477" i="6"/>
  <c r="O1465" i="6"/>
  <c r="O1453" i="6"/>
  <c r="O1441" i="6"/>
  <c r="O1429" i="6"/>
  <c r="O1417" i="6"/>
  <c r="O1405" i="6"/>
  <c r="O1393" i="6"/>
  <c r="O1381" i="6"/>
  <c r="O1369" i="6"/>
  <c r="O1357" i="6"/>
  <c r="O1345" i="6"/>
  <c r="O1333" i="6"/>
  <c r="O1321" i="6"/>
  <c r="O1309" i="6"/>
  <c r="O1297" i="6"/>
  <c r="O1285" i="6"/>
  <c r="O1273" i="6"/>
  <c r="O1261" i="6"/>
  <c r="O1249" i="6"/>
  <c r="O1237" i="6"/>
  <c r="O1225" i="6"/>
  <c r="O1213" i="6"/>
  <c r="O1201" i="6"/>
  <c r="O1189" i="6"/>
  <c r="O1177" i="6"/>
  <c r="O1165" i="6"/>
  <c r="O1153" i="6"/>
  <c r="O1141" i="6"/>
  <c r="O1129" i="6"/>
  <c r="O1117" i="6"/>
  <c r="O1859" i="6"/>
  <c r="O1847" i="6"/>
  <c r="O1835" i="6"/>
  <c r="O1823" i="6"/>
  <c r="O1811" i="6"/>
  <c r="O1799" i="6"/>
  <c r="O1787" i="6"/>
  <c r="O1775" i="6"/>
  <c r="O1763" i="6"/>
  <c r="O1751" i="6"/>
  <c r="O1728" i="6"/>
  <c r="O1716" i="6"/>
  <c r="O1704" i="6"/>
  <c r="O1692" i="6"/>
  <c r="O1680" i="6"/>
  <c r="O1668" i="6"/>
  <c r="O1656" i="6"/>
  <c r="O1644" i="6"/>
  <c r="O1632" i="6"/>
  <c r="O1620" i="6"/>
  <c r="O1608" i="6"/>
  <c r="O1596" i="6"/>
  <c r="O1584" i="6"/>
  <c r="O1572" i="6"/>
  <c r="O1560" i="6"/>
  <c r="O1536" i="6"/>
  <c r="O1524" i="6"/>
  <c r="O1500" i="6"/>
  <c r="O1488" i="6"/>
  <c r="O1464" i="6"/>
  <c r="O1452" i="6"/>
  <c r="O1428" i="6"/>
  <c r="O1416" i="6"/>
  <c r="O1392" i="6"/>
  <c r="O1380" i="6"/>
  <c r="O1356" i="6"/>
  <c r="O1344" i="6"/>
  <c r="O1320" i="6"/>
  <c r="O1308" i="6"/>
  <c r="O1284" i="6"/>
  <c r="O1272" i="6"/>
  <c r="O1260" i="6"/>
  <c r="O1248" i="6"/>
  <c r="O1236" i="6"/>
  <c r="O1224" i="6"/>
  <c r="O1212" i="6"/>
  <c r="O1200" i="6"/>
  <c r="O1188" i="6"/>
  <c r="O1176" i="6"/>
  <c r="O1164" i="6"/>
  <c r="O1152" i="6"/>
  <c r="O1140" i="6"/>
  <c r="O1128" i="6"/>
  <c r="O1116" i="6"/>
  <c r="O1104" i="6"/>
  <c r="O1092" i="6"/>
  <c r="O1080" i="6"/>
  <c r="O1068" i="6"/>
  <c r="O1056" i="6"/>
  <c r="O1044" i="6"/>
  <c r="O1032" i="6"/>
  <c r="O1020" i="6"/>
  <c r="O1008" i="6"/>
  <c r="O996" i="6"/>
  <c r="O984" i="6"/>
  <c r="O972" i="6"/>
  <c r="O960" i="6"/>
  <c r="O948" i="6"/>
  <c r="O936" i="6"/>
  <c r="O924" i="6"/>
  <c r="O912" i="6"/>
  <c r="O900" i="6"/>
  <c r="O888" i="6"/>
  <c r="O876" i="6"/>
  <c r="O864" i="6"/>
  <c r="O852" i="6"/>
  <c r="O840" i="6"/>
  <c r="O828" i="6"/>
  <c r="O816" i="6"/>
  <c r="O804" i="6"/>
  <c r="O792" i="6"/>
  <c r="O780" i="6"/>
  <c r="O768" i="6"/>
  <c r="O756" i="6"/>
  <c r="O744" i="6"/>
  <c r="O732" i="6"/>
  <c r="O720" i="6"/>
  <c r="O708" i="6"/>
  <c r="O696" i="6"/>
  <c r="O684" i="6"/>
  <c r="O672" i="6"/>
  <c r="O660" i="6"/>
  <c r="O648" i="6"/>
  <c r="O636" i="6"/>
  <c r="O624" i="6"/>
  <c r="O612" i="6"/>
  <c r="O600" i="6"/>
  <c r="O588" i="6"/>
  <c r="O576" i="6"/>
  <c r="O564" i="6"/>
  <c r="O552" i="6"/>
  <c r="O540" i="6"/>
  <c r="O528" i="6"/>
  <c r="O516" i="6"/>
  <c r="O504" i="6"/>
  <c r="O492" i="6"/>
  <c r="O480" i="6"/>
  <c r="O468" i="6"/>
  <c r="O456" i="6"/>
  <c r="O444" i="6"/>
  <c r="O432" i="6"/>
  <c r="O420" i="6"/>
  <c r="O408" i="6"/>
  <c r="O396" i="6"/>
  <c r="O384" i="6"/>
  <c r="O372" i="6"/>
  <c r="O360" i="6"/>
  <c r="O348" i="6"/>
  <c r="O336" i="6"/>
  <c r="O324" i="6"/>
  <c r="O312" i="6"/>
  <c r="O300" i="6"/>
  <c r="O288" i="6"/>
  <c r="O276" i="6"/>
  <c r="O264" i="6"/>
  <c r="O252" i="6"/>
  <c r="O240" i="6"/>
  <c r="O228" i="6"/>
  <c r="O216" i="6"/>
  <c r="O204" i="6"/>
  <c r="O192" i="6"/>
  <c r="O180" i="6"/>
  <c r="O168" i="6"/>
  <c r="O156" i="6"/>
  <c r="O144" i="6"/>
  <c r="O132" i="6"/>
  <c r="O120" i="6"/>
  <c r="O108" i="6"/>
  <c r="O96" i="6"/>
  <c r="O84" i="6"/>
  <c r="O72" i="6"/>
  <c r="O60" i="6"/>
  <c r="O48" i="6"/>
  <c r="O1821" i="6"/>
  <c r="O1773" i="6"/>
  <c r="O1726" i="6"/>
  <c r="O1678" i="6"/>
  <c r="O1630" i="6"/>
  <c r="O754" i="6"/>
  <c r="O1858" i="6"/>
  <c r="O1846" i="6"/>
  <c r="O1834" i="6"/>
  <c r="O1822" i="6"/>
  <c r="O1810" i="6"/>
  <c r="O1798" i="6"/>
  <c r="O1786" i="6"/>
  <c r="O1774" i="6"/>
  <c r="O1762" i="6"/>
  <c r="O1750" i="6"/>
  <c r="O1739" i="6"/>
  <c r="O1727" i="6"/>
  <c r="O1715" i="6"/>
  <c r="O1703" i="6"/>
  <c r="O1691" i="6"/>
  <c r="O1679" i="6"/>
  <c r="O1667" i="6"/>
  <c r="O1655" i="6"/>
  <c r="O1643" i="6"/>
  <c r="O1631" i="6"/>
  <c r="O1619" i="6"/>
  <c r="O1607" i="6"/>
  <c r="O1595" i="6"/>
  <c r="O1583" i="6"/>
  <c r="O1571" i="6"/>
  <c r="O1559" i="6"/>
  <c r="O1547" i="6"/>
  <c r="O1535" i="6"/>
  <c r="O1523" i="6"/>
  <c r="O1511" i="6"/>
  <c r="O1499" i="6"/>
  <c r="O1487" i="6"/>
  <c r="O1475" i="6"/>
  <c r="O1463" i="6"/>
  <c r="O1451" i="6"/>
  <c r="O1439" i="6"/>
  <c r="O1427" i="6"/>
  <c r="O1415" i="6"/>
  <c r="O1403" i="6"/>
  <c r="O1391" i="6"/>
  <c r="O1379" i="6"/>
  <c r="O1367" i="6"/>
  <c r="O1355" i="6"/>
  <c r="O1343" i="6"/>
  <c r="O1331" i="6"/>
  <c r="O1319" i="6"/>
  <c r="O1307" i="6"/>
  <c r="O1295" i="6"/>
  <c r="O1283" i="6"/>
  <c r="O1271" i="6"/>
  <c r="O1259" i="6"/>
  <c r="O1247" i="6"/>
  <c r="O1235" i="6"/>
  <c r="O1223" i="6"/>
  <c r="O1211" i="6"/>
  <c r="O1199" i="6"/>
  <c r="O1187" i="6"/>
  <c r="O1175" i="6"/>
  <c r="O1163" i="6"/>
  <c r="O1151" i="6"/>
  <c r="O1139" i="6"/>
  <c r="O1127" i="6"/>
  <c r="O1115" i="6"/>
  <c r="O1103" i="6"/>
  <c r="O1091" i="6"/>
  <c r="O1079" i="6"/>
  <c r="O1067" i="6"/>
  <c r="O1055" i="6"/>
  <c r="O1043" i="6"/>
  <c r="O1031" i="6"/>
  <c r="O1019" i="6"/>
  <c r="O1007" i="6"/>
  <c r="O995" i="6"/>
  <c r="O983" i="6"/>
  <c r="O971" i="6"/>
  <c r="O959" i="6"/>
  <c r="O947" i="6"/>
  <c r="O935" i="6"/>
  <c r="O923" i="6"/>
  <c r="O911" i="6"/>
  <c r="O899" i="6"/>
  <c r="O887" i="6"/>
  <c r="O875" i="6"/>
  <c r="O863" i="6"/>
  <c r="O851" i="6"/>
  <c r="O839" i="6"/>
  <c r="O827" i="6"/>
  <c r="O815" i="6"/>
  <c r="O803" i="6"/>
  <c r="O791" i="6"/>
  <c r="O779" i="6"/>
  <c r="O767" i="6"/>
  <c r="O755" i="6"/>
  <c r="O743" i="6"/>
  <c r="O731" i="6"/>
  <c r="O719" i="6"/>
  <c r="O707" i="6"/>
  <c r="O695" i="6"/>
  <c r="O683" i="6"/>
  <c r="O659" i="6"/>
  <c r="O647" i="6"/>
  <c r="O635" i="6"/>
  <c r="O623" i="6"/>
  <c r="O611" i="6"/>
  <c r="O599" i="6"/>
  <c r="O575" i="6"/>
  <c r="O563" i="6"/>
  <c r="O551" i="6"/>
  <c r="O539" i="6"/>
  <c r="O527" i="6"/>
  <c r="O515" i="6"/>
  <c r="O491" i="6"/>
  <c r="O479" i="6"/>
  <c r="O467" i="6"/>
  <c r="O455" i="6"/>
  <c r="O443" i="6"/>
  <c r="O431" i="6"/>
  <c r="O419" i="6"/>
  <c r="O407" i="6"/>
  <c r="O395" i="6"/>
  <c r="O383" i="6"/>
  <c r="O371" i="6"/>
  <c r="O359" i="6"/>
  <c r="O347" i="6"/>
  <c r="O335" i="6"/>
  <c r="O323" i="6"/>
  <c r="O311" i="6"/>
  <c r="O299" i="6"/>
  <c r="O287" i="6"/>
  <c r="O275" i="6"/>
  <c r="O263" i="6"/>
  <c r="O251" i="6"/>
  <c r="O239" i="6"/>
  <c r="O227" i="6"/>
  <c r="O215" i="6"/>
  <c r="O203" i="6"/>
  <c r="O191" i="6"/>
  <c r="O179" i="6"/>
  <c r="O167" i="6"/>
  <c r="O155" i="6"/>
  <c r="O143" i="6"/>
  <c r="O131" i="6"/>
  <c r="O119" i="6"/>
  <c r="O107" i="6"/>
  <c r="O95" i="6"/>
  <c r="O83" i="6"/>
  <c r="O71" i="6"/>
  <c r="O59" i="6"/>
  <c r="O47" i="6"/>
  <c r="O9" i="6"/>
  <c r="O1606" i="6"/>
  <c r="O1594" i="6"/>
  <c r="O1582" i="6"/>
  <c r="O1546" i="6"/>
  <c r="O1534" i="6"/>
  <c r="O1522" i="6"/>
  <c r="O1510" i="6"/>
  <c r="O1498" i="6"/>
  <c r="O1486" i="6"/>
  <c r="O1474" i="6"/>
  <c r="O1462" i="6"/>
  <c r="O1450" i="6"/>
  <c r="O1438" i="6"/>
  <c r="O1426" i="6"/>
  <c r="O1414" i="6"/>
  <c r="O1402" i="6"/>
  <c r="O1390" i="6"/>
  <c r="O1378" i="6"/>
  <c r="O1366" i="6"/>
  <c r="O1354" i="6"/>
  <c r="O1342" i="6"/>
  <c r="O1330" i="6"/>
  <c r="O1318" i="6"/>
  <c r="O1306" i="6"/>
  <c r="O1114" i="6"/>
  <c r="O1102" i="6"/>
  <c r="O1090" i="6"/>
  <c r="O1078" i="6"/>
  <c r="O1066" i="6"/>
  <c r="O1054" i="6"/>
  <c r="O1042" i="6"/>
  <c r="O1030" i="6"/>
  <c r="O1018" i="6"/>
  <c r="O1006" i="6"/>
  <c r="O994" i="6"/>
  <c r="O982" i="6"/>
  <c r="O970" i="6"/>
  <c r="O958" i="6"/>
  <c r="O946" i="6"/>
  <c r="O934" i="6"/>
  <c r="O922" i="6"/>
  <c r="O910" i="6"/>
  <c r="O898" i="6"/>
  <c r="O886" i="6"/>
  <c r="O874" i="6"/>
  <c r="O862" i="6"/>
  <c r="O850" i="6"/>
  <c r="O838" i="6"/>
  <c r="O826" i="6"/>
  <c r="O814" i="6"/>
  <c r="O802" i="6"/>
  <c r="O790" i="6"/>
  <c r="O778" i="6"/>
  <c r="O766" i="6"/>
  <c r="O742" i="6"/>
  <c r="O730" i="6"/>
  <c r="O718" i="6"/>
  <c r="O706" i="6"/>
  <c r="O694" i="6"/>
  <c r="O682" i="6"/>
  <c r="O658" i="6"/>
  <c r="O646" i="6"/>
  <c r="O634" i="6"/>
  <c r="O622" i="6"/>
  <c r="O610" i="6"/>
  <c r="O598" i="6"/>
  <c r="O574" i="6"/>
  <c r="O562" i="6"/>
  <c r="O550" i="6"/>
  <c r="O538" i="6"/>
  <c r="O526" i="6"/>
  <c r="O514" i="6"/>
  <c r="O502" i="6"/>
  <c r="O490" i="6"/>
  <c r="O478" i="6"/>
  <c r="O466" i="6"/>
  <c r="O454" i="6"/>
  <c r="O442" i="6"/>
  <c r="O430" i="6"/>
  <c r="O418" i="6"/>
  <c r="O406" i="6"/>
  <c r="O394" i="6"/>
  <c r="O382" i="6"/>
  <c r="O370" i="6"/>
  <c r="O358" i="6"/>
  <c r="O346" i="6"/>
  <c r="O334" i="6"/>
  <c r="O322" i="6"/>
  <c r="O310" i="6"/>
  <c r="O298" i="6"/>
  <c r="O286" i="6"/>
  <c r="O274" i="6"/>
  <c r="O262" i="6"/>
  <c r="O250" i="6"/>
  <c r="O238" i="6"/>
  <c r="O226" i="6"/>
  <c r="O214" i="6"/>
  <c r="O202" i="6"/>
  <c r="O190" i="6"/>
  <c r="O178" i="6"/>
  <c r="O166" i="6"/>
  <c r="O154" i="6"/>
  <c r="O142" i="6"/>
  <c r="O130" i="6"/>
  <c r="O118" i="6"/>
  <c r="O106" i="6"/>
  <c r="O94" i="6"/>
  <c r="O82" i="6"/>
  <c r="O70" i="6"/>
  <c r="O58" i="6"/>
  <c r="O46" i="6"/>
  <c r="O1558" i="6"/>
  <c r="O32" i="6"/>
  <c r="O20" i="6"/>
  <c r="O8" i="6"/>
  <c r="O1593" i="6"/>
  <c r="O1569" i="6"/>
  <c r="O1557" i="6"/>
  <c r="O1545" i="6"/>
  <c r="O1533" i="6"/>
  <c r="O1521" i="6"/>
  <c r="O1509" i="6"/>
  <c r="O1497" i="6"/>
  <c r="O1485" i="6"/>
  <c r="O1473" i="6"/>
  <c r="O1461" i="6"/>
  <c r="O1449" i="6"/>
  <c r="O1437" i="6"/>
  <c r="O1425" i="6"/>
  <c r="O1413" i="6"/>
  <c r="O1401" i="6"/>
  <c r="O1389" i="6"/>
  <c r="O1377" i="6"/>
  <c r="O1365" i="6"/>
  <c r="O1353" i="6"/>
  <c r="O1341" i="6"/>
  <c r="O1329" i="6"/>
  <c r="O1317" i="6"/>
  <c r="O1305" i="6"/>
  <c r="O1293" i="6"/>
  <c r="O1281" i="6"/>
  <c r="O1269" i="6"/>
  <c r="O981" i="6"/>
  <c r="O957" i="6"/>
  <c r="O897" i="6"/>
  <c r="O813" i="6"/>
  <c r="O693" i="6"/>
  <c r="O609" i="6"/>
  <c r="O549" i="6"/>
  <c r="O525" i="6"/>
  <c r="O465" i="6"/>
  <c r="O441" i="6"/>
  <c r="O345" i="6"/>
  <c r="O297" i="6"/>
  <c r="O249" i="6"/>
  <c r="O153" i="6"/>
  <c r="O105" i="6"/>
  <c r="O57" i="6"/>
  <c r="O1857" i="6"/>
  <c r="O1809" i="6"/>
  <c r="O1761" i="6"/>
  <c r="O1714" i="6"/>
  <c r="O1666" i="6"/>
  <c r="O1618" i="6"/>
  <c r="O671" i="6"/>
  <c r="O1570" i="6"/>
  <c r="O31" i="6"/>
  <c r="O19" i="6"/>
  <c r="O1604" i="6"/>
  <c r="O1592" i="6"/>
  <c r="O1580" i="6"/>
  <c r="O1568" i="6"/>
  <c r="O1556" i="6"/>
  <c r="O1544" i="6"/>
  <c r="O1532" i="6"/>
  <c r="O1520" i="6"/>
  <c r="O1508" i="6"/>
  <c r="O1496" i="6"/>
  <c r="O1484" i="6"/>
  <c r="O1472" i="6"/>
  <c r="O1460" i="6"/>
  <c r="O1448" i="6"/>
  <c r="O1436" i="6"/>
  <c r="O1424" i="6"/>
  <c r="O1412" i="6"/>
  <c r="O1400" i="6"/>
  <c r="O1388" i="6"/>
  <c r="O1376" i="6"/>
  <c r="O1364" i="6"/>
  <c r="O1352" i="6"/>
  <c r="O1340" i="6"/>
  <c r="O1328" i="6"/>
  <c r="O1316" i="6"/>
  <c r="O1304" i="6"/>
  <c r="O1292" i="6"/>
  <c r="O1280" i="6"/>
  <c r="O1268" i="6"/>
  <c r="O1256" i="6"/>
  <c r="O1244" i="6"/>
  <c r="O1232" i="6"/>
  <c r="O1220" i="6"/>
  <c r="O1208" i="6"/>
  <c r="O1196" i="6"/>
  <c r="O1184" i="6"/>
  <c r="O1172" i="6"/>
  <c r="O1160" i="6"/>
  <c r="O980" i="6"/>
  <c r="O896" i="6"/>
  <c r="O776" i="6"/>
  <c r="O692" i="6"/>
  <c r="O632" i="6"/>
  <c r="O608" i="6"/>
  <c r="O548" i="6"/>
  <c r="O488" i="6"/>
  <c r="O464" i="6"/>
  <c r="O440" i="6"/>
  <c r="O344" i="6"/>
  <c r="O296" i="6"/>
  <c r="O248" i="6"/>
  <c r="O152" i="6"/>
  <c r="O104" i="6"/>
  <c r="O56" i="6"/>
  <c r="O670" i="6"/>
  <c r="O30" i="6"/>
  <c r="O18" i="6"/>
  <c r="O1854" i="6"/>
  <c r="O1842" i="6"/>
  <c r="O1830" i="6"/>
  <c r="O1818" i="6"/>
  <c r="O1806" i="6"/>
  <c r="O1794" i="6"/>
  <c r="O1782" i="6"/>
  <c r="O1770" i="6"/>
  <c r="O1758" i="6"/>
  <c r="O1746" i="6"/>
  <c r="O1735" i="6"/>
  <c r="O1723" i="6"/>
  <c r="O1711" i="6"/>
  <c r="O1699" i="6"/>
  <c r="O1687" i="6"/>
  <c r="O1675" i="6"/>
  <c r="O1663" i="6"/>
  <c r="O1651" i="6"/>
  <c r="O1639" i="6"/>
  <c r="O1627" i="6"/>
  <c r="O1615" i="6"/>
  <c r="O1591" i="6"/>
  <c r="O1579" i="6"/>
  <c r="O1567" i="6"/>
  <c r="O1555" i="6"/>
  <c r="O1543" i="6"/>
  <c r="O1531" i="6"/>
  <c r="O1519" i="6"/>
  <c r="O1507" i="6"/>
  <c r="O1495" i="6"/>
  <c r="O1483" i="6"/>
  <c r="O1471" i="6"/>
  <c r="O1459" i="6"/>
  <c r="O1447" i="6"/>
  <c r="O1435" i="6"/>
  <c r="O1423" i="6"/>
  <c r="O1411" i="6"/>
  <c r="O1399" i="6"/>
  <c r="O1387" i="6"/>
  <c r="O1375" i="6"/>
  <c r="O1363" i="6"/>
  <c r="O1351" i="6"/>
  <c r="O1339" i="6"/>
  <c r="O1327" i="6"/>
  <c r="O1315" i="6"/>
  <c r="O1303" i="6"/>
  <c r="O1291" i="6"/>
  <c r="O1279" i="6"/>
  <c r="O1267" i="6"/>
  <c r="O1255" i="6"/>
  <c r="O1243" i="6"/>
  <c r="O1231" i="6"/>
  <c r="O1219" i="6"/>
  <c r="O1207" i="6"/>
  <c r="O1195" i="6"/>
  <c r="O1183" i="6"/>
  <c r="O1171" i="6"/>
  <c r="O1159" i="6"/>
  <c r="O1147" i="6"/>
  <c r="O1135" i="6"/>
  <c r="O1123" i="6"/>
  <c r="O1111" i="6"/>
  <c r="O1099" i="6"/>
  <c r="O1087" i="6"/>
  <c r="O979" i="6"/>
  <c r="O859" i="6"/>
  <c r="O103" i="6"/>
  <c r="O55" i="6"/>
  <c r="O1257" i="6"/>
  <c r="O1245" i="6"/>
  <c r="O1233" i="6"/>
  <c r="O1221" i="6"/>
  <c r="O1209" i="6"/>
  <c r="O1197" i="6"/>
  <c r="O1185" i="6"/>
  <c r="O1173" i="6"/>
  <c r="O1161" i="6"/>
  <c r="O1149" i="6"/>
  <c r="O1137" i="6"/>
  <c r="O1125" i="6"/>
  <c r="O1113" i="6"/>
  <c r="O1101" i="6"/>
  <c r="O1089" i="6"/>
  <c r="O1077" i="6"/>
  <c r="O1065" i="6"/>
  <c r="O1053" i="6"/>
  <c r="O1041" i="6"/>
  <c r="O1029" i="6"/>
  <c r="O1017" i="6"/>
  <c r="O1005" i="6"/>
  <c r="O993" i="6"/>
  <c r="O969" i="6"/>
  <c r="O945" i="6"/>
  <c r="O933" i="6"/>
  <c r="O921" i="6"/>
  <c r="O909" i="6"/>
  <c r="O885" i="6"/>
  <c r="O873" i="6"/>
  <c r="O861" i="6"/>
  <c r="O849" i="6"/>
  <c r="O825" i="6"/>
  <c r="O801" i="6"/>
  <c r="O789" i="6"/>
  <c r="O777" i="6"/>
  <c r="O765" i="6"/>
  <c r="O741" i="6"/>
  <c r="O729" i="6"/>
  <c r="O717" i="6"/>
  <c r="O705" i="6"/>
  <c r="O681" i="6"/>
  <c r="O657" i="6"/>
  <c r="O645" i="6"/>
  <c r="O633" i="6"/>
  <c r="O621" i="6"/>
  <c r="O597" i="6"/>
  <c r="O585" i="6"/>
  <c r="O573" i="6"/>
  <c r="O561" i="6"/>
  <c r="O537" i="6"/>
  <c r="O513" i="6"/>
  <c r="O501" i="6"/>
  <c r="O489" i="6"/>
  <c r="O477" i="6"/>
  <c r="O453" i="6"/>
  <c r="O429" i="6"/>
  <c r="O417" i="6"/>
  <c r="O405" i="6"/>
  <c r="O381" i="6"/>
  <c r="O369" i="6"/>
  <c r="O357" i="6"/>
  <c r="O333" i="6"/>
  <c r="O321" i="6"/>
  <c r="O309" i="6"/>
  <c r="O285" i="6"/>
  <c r="O273" i="6"/>
  <c r="O261" i="6"/>
  <c r="O237" i="6"/>
  <c r="O225" i="6"/>
  <c r="O213" i="6"/>
  <c r="O189" i="6"/>
  <c r="O177" i="6"/>
  <c r="O165" i="6"/>
  <c r="O141" i="6"/>
  <c r="O129" i="6"/>
  <c r="O117" i="6"/>
  <c r="O93" i="6"/>
  <c r="O81" i="6"/>
  <c r="O69" i="6"/>
  <c r="O45" i="6"/>
  <c r="O736" i="6"/>
  <c r="O571" i="6"/>
  <c r="O1148" i="6"/>
  <c r="O1136" i="6"/>
  <c r="O1124" i="6"/>
  <c r="O1112" i="6"/>
  <c r="O1100" i="6"/>
  <c r="O1088" i="6"/>
  <c r="O1076" i="6"/>
  <c r="O1064" i="6"/>
  <c r="O1052" i="6"/>
  <c r="O1040" i="6"/>
  <c r="O1028" i="6"/>
  <c r="O1016" i="6"/>
  <c r="O1004" i="6"/>
  <c r="O992" i="6"/>
  <c r="O968" i="6"/>
  <c r="O956" i="6"/>
  <c r="O944" i="6"/>
  <c r="O932" i="6"/>
  <c r="O908" i="6"/>
  <c r="O884" i="6"/>
  <c r="O872" i="6"/>
  <c r="O860" i="6"/>
  <c r="O848" i="6"/>
  <c r="O824" i="6"/>
  <c r="O812" i="6"/>
  <c r="O800" i="6"/>
  <c r="O788" i="6"/>
  <c r="O764" i="6"/>
  <c r="O740" i="6"/>
  <c r="O728" i="6"/>
  <c r="O716" i="6"/>
  <c r="O704" i="6"/>
  <c r="O680" i="6"/>
  <c r="O668" i="6"/>
  <c r="O656" i="6"/>
  <c r="O644" i="6"/>
  <c r="O620" i="6"/>
  <c r="O596" i="6"/>
  <c r="O584" i="6"/>
  <c r="O572" i="6"/>
  <c r="O560" i="6"/>
  <c r="O536" i="6"/>
  <c r="O524" i="6"/>
  <c r="O512" i="6"/>
  <c r="O500" i="6"/>
  <c r="O476" i="6"/>
  <c r="O452" i="6"/>
  <c r="O428" i="6"/>
  <c r="O416" i="6"/>
  <c r="O404" i="6"/>
  <c r="O380" i="6"/>
  <c r="O368" i="6"/>
  <c r="O356" i="6"/>
  <c r="O332" i="6"/>
  <c r="O320" i="6"/>
  <c r="O308" i="6"/>
  <c r="O284" i="6"/>
  <c r="O272" i="6"/>
  <c r="O260" i="6"/>
  <c r="O236" i="6"/>
  <c r="O224" i="6"/>
  <c r="O212" i="6"/>
  <c r="O188" i="6"/>
  <c r="O176" i="6"/>
  <c r="O164" i="6"/>
  <c r="O140" i="6"/>
  <c r="O128" i="6"/>
  <c r="O116" i="6"/>
  <c r="O92" i="6"/>
  <c r="O80" i="6"/>
  <c r="O68" i="6"/>
  <c r="O44" i="6"/>
  <c r="O652" i="6"/>
  <c r="O487" i="6"/>
  <c r="O1075" i="6"/>
  <c r="O1063" i="6"/>
  <c r="O1051" i="6"/>
  <c r="O1039" i="6"/>
  <c r="O1027" i="6"/>
  <c r="O1015" i="6"/>
  <c r="O991" i="6"/>
  <c r="O967" i="6"/>
  <c r="O955" i="6"/>
  <c r="O943" i="6"/>
  <c r="O931" i="6"/>
  <c r="O907" i="6"/>
  <c r="O895" i="6"/>
  <c r="O883" i="6"/>
  <c r="O871" i="6"/>
  <c r="O847" i="6"/>
  <c r="O823" i="6"/>
  <c r="O811" i="6"/>
  <c r="O799" i="6"/>
  <c r="O787" i="6"/>
  <c r="O763" i="6"/>
  <c r="O751" i="6"/>
  <c r="O739" i="6"/>
  <c r="O727" i="6"/>
  <c r="O703" i="6"/>
  <c r="O679" i="6"/>
  <c r="O667" i="6"/>
  <c r="O655" i="6"/>
  <c r="O643" i="6"/>
  <c r="O619" i="6"/>
  <c r="O607" i="6"/>
  <c r="O595" i="6"/>
  <c r="O583" i="6"/>
  <c r="O559" i="6"/>
  <c r="O535" i="6"/>
  <c r="O523" i="6"/>
  <c r="O511" i="6"/>
  <c r="O499" i="6"/>
  <c r="O475" i="6"/>
  <c r="O463" i="6"/>
  <c r="O451" i="6"/>
  <c r="O427" i="6"/>
  <c r="O415" i="6"/>
  <c r="O403" i="6"/>
  <c r="O379" i="6"/>
  <c r="O367" i="6"/>
  <c r="O355" i="6"/>
  <c r="O331" i="6"/>
  <c r="O319" i="6"/>
  <c r="O307" i="6"/>
  <c r="O283" i="6"/>
  <c r="O271" i="6"/>
  <c r="O259" i="6"/>
  <c r="O235" i="6"/>
  <c r="O223" i="6"/>
  <c r="O211" i="6"/>
  <c r="O187" i="6"/>
  <c r="O175" i="6"/>
  <c r="O163" i="6"/>
  <c r="O139" i="6"/>
  <c r="O127" i="6"/>
  <c r="O115" i="6"/>
  <c r="O91" i="6"/>
  <c r="O79" i="6"/>
  <c r="O67" i="6"/>
  <c r="O43" i="6"/>
  <c r="O485" i="6"/>
  <c r="O343" i="6"/>
  <c r="O151" i="6"/>
  <c r="O1350" i="6"/>
  <c r="O1338" i="6"/>
  <c r="O1326" i="6"/>
  <c r="O1314" i="6"/>
  <c r="O1302" i="6"/>
  <c r="O1290" i="6"/>
  <c r="O1278" i="6"/>
  <c r="O1266" i="6"/>
  <c r="O1254" i="6"/>
  <c r="O1242" i="6"/>
  <c r="O1230" i="6"/>
  <c r="O1218" i="6"/>
  <c r="O1206" i="6"/>
  <c r="O1194" i="6"/>
  <c r="O1182" i="6"/>
  <c r="O1170" i="6"/>
  <c r="O1158" i="6"/>
  <c r="O1146" i="6"/>
  <c r="O1134" i="6"/>
  <c r="O1122" i="6"/>
  <c r="O1110" i="6"/>
  <c r="O1098" i="6"/>
  <c r="O1086" i="6"/>
  <c r="O1074" i="6"/>
  <c r="O1062" i="6"/>
  <c r="O1050" i="6"/>
  <c r="O1038" i="6"/>
  <c r="O1026" i="6"/>
  <c r="O1014" i="6"/>
  <c r="O1002" i="6"/>
  <c r="O990" i="6"/>
  <c r="O978" i="6"/>
  <c r="O966" i="6"/>
  <c r="O954" i="6"/>
  <c r="O942" i="6"/>
  <c r="O930" i="6"/>
  <c r="O918" i="6"/>
  <c r="O906" i="6"/>
  <c r="O894" i="6"/>
  <c r="O882" i="6"/>
  <c r="O870" i="6"/>
  <c r="O858" i="6"/>
  <c r="O846" i="6"/>
  <c r="O834" i="6"/>
  <c r="O822" i="6"/>
  <c r="O810" i="6"/>
  <c r="O798" i="6"/>
  <c r="O786" i="6"/>
  <c r="O774" i="6"/>
  <c r="O762" i="6"/>
  <c r="O750" i="6"/>
  <c r="O738" i="6"/>
  <c r="O726" i="6"/>
  <c r="O714" i="6"/>
  <c r="O702" i="6"/>
  <c r="O690" i="6"/>
  <c r="O678" i="6"/>
  <c r="O666" i="6"/>
  <c r="O654" i="6"/>
  <c r="O642" i="6"/>
  <c r="O630" i="6"/>
  <c r="O618" i="6"/>
  <c r="O606" i="6"/>
  <c r="O594" i="6"/>
  <c r="O582" i="6"/>
  <c r="O570" i="6"/>
  <c r="O558" i="6"/>
  <c r="O546" i="6"/>
  <c r="O534" i="6"/>
  <c r="O522" i="6"/>
  <c r="O510" i="6"/>
  <c r="O498" i="6"/>
  <c r="O486" i="6"/>
  <c r="O474" i="6"/>
  <c r="O462" i="6"/>
  <c r="O450" i="6"/>
  <c r="O438" i="6"/>
  <c r="O426" i="6"/>
  <c r="O414" i="6"/>
  <c r="O402" i="6"/>
  <c r="O390" i="6"/>
  <c r="O378" i="6"/>
  <c r="O366" i="6"/>
  <c r="O354" i="6"/>
  <c r="O342" i="6"/>
  <c r="O330" i="6"/>
  <c r="O318" i="6"/>
  <c r="O306" i="6"/>
  <c r="O294" i="6"/>
  <c r="O282" i="6"/>
  <c r="O270" i="6"/>
  <c r="O258" i="6"/>
  <c r="O246" i="6"/>
  <c r="O234" i="6"/>
  <c r="O222" i="6"/>
  <c r="O210" i="6"/>
  <c r="O198" i="6"/>
  <c r="O186" i="6"/>
  <c r="O174" i="6"/>
  <c r="O162" i="6"/>
  <c r="O150" i="6"/>
  <c r="O138" i="6"/>
  <c r="O126" i="6"/>
  <c r="O114" i="6"/>
  <c r="O102" i="6"/>
  <c r="O90" i="6"/>
  <c r="O78" i="6"/>
  <c r="O66" i="6"/>
  <c r="O54" i="6"/>
  <c r="O42" i="6"/>
  <c r="O880" i="6"/>
  <c r="O715" i="6"/>
  <c r="O1025" i="6"/>
  <c r="O1013" i="6"/>
  <c r="O989" i="6"/>
  <c r="O977" i="6"/>
  <c r="O965" i="6"/>
  <c r="O953" i="6"/>
  <c r="O929" i="6"/>
  <c r="O905" i="6"/>
  <c r="O893" i="6"/>
  <c r="O881" i="6"/>
  <c r="O869" i="6"/>
  <c r="O845" i="6"/>
  <c r="O833" i="6"/>
  <c r="O821" i="6"/>
  <c r="O809" i="6"/>
  <c r="O785" i="6"/>
  <c r="O761" i="6"/>
  <c r="O749" i="6"/>
  <c r="O737" i="6"/>
  <c r="O725" i="6"/>
  <c r="O701" i="6"/>
  <c r="O689" i="6"/>
  <c r="O677" i="6"/>
  <c r="O665" i="6"/>
  <c r="O641" i="6"/>
  <c r="O617" i="6"/>
  <c r="O605" i="6"/>
  <c r="O593" i="6"/>
  <c r="O581" i="6"/>
  <c r="O557" i="6"/>
  <c r="O545" i="6"/>
  <c r="O533" i="6"/>
  <c r="O521" i="6"/>
  <c r="O497" i="6"/>
  <c r="O473" i="6"/>
  <c r="O461" i="6"/>
  <c r="O449" i="6"/>
  <c r="O437" i="6"/>
  <c r="O425" i="6"/>
  <c r="O413" i="6"/>
  <c r="O401" i="6"/>
  <c r="O389" i="6"/>
  <c r="O377" i="6"/>
  <c r="O365" i="6"/>
  <c r="O353" i="6"/>
  <c r="O341" i="6"/>
  <c r="O329" i="6"/>
  <c r="O317" i="6"/>
  <c r="O305" i="6"/>
  <c r="O293" i="6"/>
  <c r="O281" i="6"/>
  <c r="O269" i="6"/>
  <c r="O257" i="6"/>
  <c r="O245" i="6"/>
  <c r="O233" i="6"/>
  <c r="O221" i="6"/>
  <c r="O209" i="6"/>
  <c r="O197" i="6"/>
  <c r="O185" i="6"/>
  <c r="O173" i="6"/>
  <c r="O161" i="6"/>
  <c r="O149" i="6"/>
  <c r="O137" i="6"/>
  <c r="O125" i="6"/>
  <c r="O113" i="6"/>
  <c r="O101" i="6"/>
  <c r="O89" i="6"/>
  <c r="O77" i="6"/>
  <c r="O65" i="6"/>
  <c r="O53" i="6"/>
  <c r="O41" i="6"/>
  <c r="O796" i="6"/>
  <c r="O631" i="6"/>
  <c r="O1012" i="6"/>
  <c r="O988" i="6"/>
  <c r="O976" i="6"/>
  <c r="O964" i="6"/>
  <c r="O952" i="6"/>
  <c r="O928" i="6"/>
  <c r="O916" i="6"/>
  <c r="O904" i="6"/>
  <c r="O892" i="6"/>
  <c r="O868" i="6"/>
  <c r="O844" i="6"/>
  <c r="O832" i="6"/>
  <c r="O820" i="6"/>
  <c r="O808" i="6"/>
  <c r="O784" i="6"/>
  <c r="O772" i="6"/>
  <c r="O760" i="6"/>
  <c r="O748" i="6"/>
  <c r="O724" i="6"/>
  <c r="O700" i="6"/>
  <c r="O688" i="6"/>
  <c r="O676" i="6"/>
  <c r="O664" i="6"/>
  <c r="O640" i="6"/>
  <c r="O628" i="6"/>
  <c r="O616" i="6"/>
  <c r="O604" i="6"/>
  <c r="O580" i="6"/>
  <c r="O556" i="6"/>
  <c r="O544" i="6"/>
  <c r="O532" i="6"/>
  <c r="O520" i="6"/>
  <c r="O496" i="6"/>
  <c r="O484" i="6"/>
  <c r="O472" i="6"/>
  <c r="O460" i="6"/>
  <c r="O448" i="6"/>
  <c r="O436" i="6"/>
  <c r="O424" i="6"/>
  <c r="O412" i="6"/>
  <c r="O400" i="6"/>
  <c r="O388" i="6"/>
  <c r="O376" i="6"/>
  <c r="O364" i="6"/>
  <c r="O352" i="6"/>
  <c r="O340" i="6"/>
  <c r="O328" i="6"/>
  <c r="O316" i="6"/>
  <c r="O304" i="6"/>
  <c r="O292" i="6"/>
  <c r="O280" i="6"/>
  <c r="O268" i="6"/>
  <c r="O256" i="6"/>
  <c r="O244" i="6"/>
  <c r="O232" i="6"/>
  <c r="O220" i="6"/>
  <c r="O208" i="6"/>
  <c r="O196" i="6"/>
  <c r="O184" i="6"/>
  <c r="O172" i="6"/>
  <c r="O160" i="6"/>
  <c r="O148" i="6"/>
  <c r="O136" i="6"/>
  <c r="O124" i="6"/>
  <c r="O112" i="6"/>
  <c r="O100" i="6"/>
  <c r="O88" i="6"/>
  <c r="O76" i="6"/>
  <c r="O64" i="6"/>
  <c r="O52" i="6"/>
  <c r="O40" i="6"/>
  <c r="O712" i="6"/>
  <c r="O547" i="6"/>
  <c r="O295" i="6"/>
  <c r="O1023" i="6"/>
  <c r="O1011" i="6"/>
  <c r="O999" i="6"/>
  <c r="O987" i="6"/>
  <c r="O975" i="6"/>
  <c r="O963" i="6"/>
  <c r="O951" i="6"/>
  <c r="O939" i="6"/>
  <c r="O927" i="6"/>
  <c r="O915" i="6"/>
  <c r="O903" i="6"/>
  <c r="O891" i="6"/>
  <c r="O879" i="6"/>
  <c r="O867" i="6"/>
  <c r="O855" i="6"/>
  <c r="O843" i="6"/>
  <c r="O831" i="6"/>
  <c r="O819" i="6"/>
  <c r="O807" i="6"/>
  <c r="O795" i="6"/>
  <c r="O783" i="6"/>
  <c r="O771" i="6"/>
  <c r="O759" i="6"/>
  <c r="O747" i="6"/>
  <c r="O735" i="6"/>
  <c r="O723" i="6"/>
  <c r="O711" i="6"/>
  <c r="O699" i="6"/>
  <c r="O687" i="6"/>
  <c r="O675" i="6"/>
  <c r="O663" i="6"/>
  <c r="O651" i="6"/>
  <c r="O639" i="6"/>
  <c r="O627" i="6"/>
  <c r="O615" i="6"/>
  <c r="O603" i="6"/>
  <c r="O591" i="6"/>
  <c r="O579" i="6"/>
  <c r="O567" i="6"/>
  <c r="O555" i="6"/>
  <c r="O543" i="6"/>
  <c r="O531" i="6"/>
  <c r="O519" i="6"/>
  <c r="O507" i="6"/>
  <c r="O495" i="6"/>
  <c r="O483" i="6"/>
  <c r="O471" i="6"/>
  <c r="O459" i="6"/>
  <c r="O447" i="6"/>
  <c r="O435" i="6"/>
  <c r="O423" i="6"/>
  <c r="O411" i="6"/>
  <c r="O399" i="6"/>
  <c r="O387" i="6"/>
  <c r="O375" i="6"/>
  <c r="O363" i="6"/>
  <c r="O351" i="6"/>
  <c r="O339" i="6"/>
  <c r="O327" i="6"/>
  <c r="O315" i="6"/>
  <c r="O303" i="6"/>
  <c r="O291" i="6"/>
  <c r="O279" i="6"/>
  <c r="O267" i="6"/>
  <c r="O255" i="6"/>
  <c r="O243" i="6"/>
  <c r="O231" i="6"/>
  <c r="O219" i="6"/>
  <c r="O207" i="6"/>
  <c r="O195" i="6"/>
  <c r="O183" i="6"/>
  <c r="O171" i="6"/>
  <c r="O159" i="6"/>
  <c r="O147" i="6"/>
  <c r="O135" i="6"/>
  <c r="O123" i="6"/>
  <c r="O111" i="6"/>
  <c r="O99" i="6"/>
  <c r="O87" i="6"/>
  <c r="O75" i="6"/>
  <c r="O63" i="6"/>
  <c r="O51" i="6"/>
  <c r="O39" i="6"/>
  <c r="O1562" i="6"/>
  <c r="O1550" i="6"/>
  <c r="O1538" i="6"/>
  <c r="O1526" i="6"/>
  <c r="O1514" i="6"/>
  <c r="O1502" i="6"/>
  <c r="O1490" i="6"/>
  <c r="O1478" i="6"/>
  <c r="O1466" i="6"/>
  <c r="O1454" i="6"/>
  <c r="O1442" i="6"/>
  <c r="O1430" i="6"/>
  <c r="O1418" i="6"/>
  <c r="O1406" i="6"/>
  <c r="O1394" i="6"/>
  <c r="O1382" i="6"/>
  <c r="O1370" i="6"/>
  <c r="O1358" i="6"/>
  <c r="O1346" i="6"/>
  <c r="O1334" i="6"/>
  <c r="O1322" i="6"/>
  <c r="O1310" i="6"/>
  <c r="O1298" i="6"/>
  <c r="O1286" i="6"/>
  <c r="O1274" i="6"/>
  <c r="O1262" i="6"/>
  <c r="O1250" i="6"/>
  <c r="O1238" i="6"/>
  <c r="O1226" i="6"/>
  <c r="O1214" i="6"/>
  <c r="O1202" i="6"/>
  <c r="O1190" i="6"/>
  <c r="O1178" i="6"/>
  <c r="O1166" i="6"/>
  <c r="O1154" i="6"/>
  <c r="O1142" i="6"/>
  <c r="O1130" i="6"/>
  <c r="O1118" i="6"/>
  <c r="O1106" i="6"/>
  <c r="O1094" i="6"/>
  <c r="O1082" i="6"/>
  <c r="O1070" i="6"/>
  <c r="O1058" i="6"/>
  <c r="O1046" i="6"/>
  <c r="O1034" i="6"/>
  <c r="O1022" i="6"/>
  <c r="O1010" i="6"/>
  <c r="O998" i="6"/>
  <c r="O986" i="6"/>
  <c r="O974" i="6"/>
  <c r="O962" i="6"/>
  <c r="O950" i="6"/>
  <c r="O938" i="6"/>
  <c r="O926" i="6"/>
  <c r="O914" i="6"/>
  <c r="O902" i="6"/>
  <c r="O890" i="6"/>
  <c r="O878" i="6"/>
  <c r="O866" i="6"/>
  <c r="O854" i="6"/>
  <c r="O842" i="6"/>
  <c r="O830" i="6"/>
  <c r="O818" i="6"/>
  <c r="O806" i="6"/>
  <c r="O794" i="6"/>
  <c r="O782" i="6"/>
  <c r="O770" i="6"/>
  <c r="O758" i="6"/>
  <c r="O746" i="6"/>
  <c r="O734" i="6"/>
  <c r="O722" i="6"/>
  <c r="O710" i="6"/>
  <c r="O698" i="6"/>
  <c r="O686" i="6"/>
  <c r="O674" i="6"/>
  <c r="O662" i="6"/>
  <c r="O650" i="6"/>
  <c r="O638" i="6"/>
  <c r="O626" i="6"/>
  <c r="O614" i="6"/>
  <c r="O602" i="6"/>
  <c r="O590" i="6"/>
  <c r="O578" i="6"/>
  <c r="O566" i="6"/>
  <c r="O554" i="6"/>
  <c r="O542" i="6"/>
  <c r="O530" i="6"/>
  <c r="O518" i="6"/>
  <c r="O506" i="6"/>
  <c r="O494" i="6"/>
  <c r="O482" i="6"/>
  <c r="O470" i="6"/>
  <c r="O458" i="6"/>
  <c r="O446" i="6"/>
  <c r="O434" i="6"/>
  <c r="O422" i="6"/>
  <c r="O410" i="6"/>
  <c r="O398" i="6"/>
  <c r="O386" i="6"/>
  <c r="O374" i="6"/>
  <c r="O362" i="6"/>
  <c r="O350" i="6"/>
  <c r="O338" i="6"/>
  <c r="O326" i="6"/>
  <c r="O314" i="6"/>
  <c r="O302" i="6"/>
  <c r="O290" i="6"/>
  <c r="O278" i="6"/>
  <c r="O266" i="6"/>
  <c r="O254" i="6"/>
  <c r="O242" i="6"/>
  <c r="O230" i="6"/>
  <c r="O218" i="6"/>
  <c r="O206" i="6"/>
  <c r="O194" i="6"/>
  <c r="O182" i="6"/>
  <c r="O170" i="6"/>
  <c r="O158" i="6"/>
  <c r="O146" i="6"/>
  <c r="O134" i="6"/>
  <c r="O122" i="6"/>
  <c r="O110" i="6"/>
  <c r="O98" i="6"/>
  <c r="O86" i="6"/>
  <c r="O74" i="6"/>
  <c r="O62" i="6"/>
  <c r="O50" i="6"/>
  <c r="O38" i="6"/>
  <c r="O940" i="6"/>
  <c r="O775" i="6"/>
  <c r="O1105" i="6"/>
  <c r="O1093" i="6"/>
  <c r="O1081" i="6"/>
  <c r="O1069" i="6"/>
  <c r="O1057" i="6"/>
  <c r="O1045" i="6"/>
  <c r="O1033" i="6"/>
  <c r="O1021" i="6"/>
  <c r="O1009" i="6"/>
  <c r="O997" i="6"/>
  <c r="O985" i="6"/>
  <c r="O973" i="6"/>
  <c r="O961" i="6"/>
  <c r="O949" i="6"/>
  <c r="O937" i="6"/>
  <c r="O925" i="6"/>
  <c r="O913" i="6"/>
  <c r="O901" i="6"/>
  <c r="O889" i="6"/>
  <c r="O877" i="6"/>
  <c r="O865" i="6"/>
  <c r="O853" i="6"/>
  <c r="O841" i="6"/>
  <c r="O829" i="6"/>
  <c r="O817" i="6"/>
  <c r="O805" i="6"/>
  <c r="O793" i="6"/>
  <c r="O781" i="6"/>
  <c r="O769" i="6"/>
  <c r="O757" i="6"/>
  <c r="O745" i="6"/>
  <c r="O733" i="6"/>
  <c r="O721" i="6"/>
  <c r="O709" i="6"/>
  <c r="O697" i="6"/>
  <c r="O685" i="6"/>
  <c r="O673" i="6"/>
  <c r="O661" i="6"/>
  <c r="O649" i="6"/>
  <c r="O637" i="6"/>
  <c r="O625" i="6"/>
  <c r="O613" i="6"/>
  <c r="O601" i="6"/>
  <c r="O589" i="6"/>
  <c r="O577" i="6"/>
  <c r="O565" i="6"/>
  <c r="O553" i="6"/>
  <c r="O541" i="6"/>
  <c r="O529" i="6"/>
  <c r="O517" i="6"/>
  <c r="O505" i="6"/>
  <c r="O493" i="6"/>
  <c r="O481" i="6"/>
  <c r="O469" i="6"/>
  <c r="O457" i="6"/>
  <c r="O445" i="6"/>
  <c r="O433" i="6"/>
  <c r="O421" i="6"/>
  <c r="O409" i="6"/>
  <c r="O397" i="6"/>
  <c r="O385" i="6"/>
  <c r="O373" i="6"/>
  <c r="O361" i="6"/>
  <c r="O349" i="6"/>
  <c r="O337" i="6"/>
  <c r="O325" i="6"/>
  <c r="O313" i="6"/>
  <c r="O301" i="6"/>
  <c r="O289" i="6"/>
  <c r="O277" i="6"/>
  <c r="O265" i="6"/>
  <c r="O253" i="6"/>
  <c r="O241" i="6"/>
  <c r="O229" i="6"/>
  <c r="O217" i="6"/>
  <c r="O205" i="6"/>
  <c r="O193" i="6"/>
  <c r="O181" i="6"/>
  <c r="O169" i="6"/>
  <c r="O157" i="6"/>
  <c r="O145" i="6"/>
  <c r="O133" i="6"/>
  <c r="O121" i="6"/>
  <c r="O109" i="6"/>
  <c r="O97" i="6"/>
  <c r="O85" i="6"/>
  <c r="O73" i="6"/>
  <c r="O61" i="6"/>
  <c r="O49" i="6"/>
  <c r="O37" i="6"/>
  <c r="O856" i="6"/>
  <c r="O691" i="6"/>
  <c r="O439" i="6"/>
  <c r="O247" i="6"/>
  <c r="U2" i="8" l="1"/>
  <c r="Y2" i="9"/>
  <c r="Y3" i="9"/>
  <c r="Y4" i="9" l="1"/>
  <c r="Y7" i="9" s="1"/>
  <c r="Y6" i="9" l="1"/>
</calcChain>
</file>

<file path=xl/sharedStrings.xml><?xml version="1.0" encoding="utf-8"?>
<sst xmlns="http://schemas.openxmlformats.org/spreadsheetml/2006/main" count="87154" uniqueCount="171">
  <si>
    <t>When you do work on campus, what is your typical arrival ...</t>
  </si>
  <si>
    <t>When you do work on campus, what is your typical departur...</t>
  </si>
  <si>
    <t>How long does it typically take you to travel to your pla...</t>
  </si>
  <si>
    <t>What is the main form of transport you usually use to tra...</t>
  </si>
  <si>
    <t>Are you: SELECT ONE</t>
  </si>
  <si>
    <t>Please indicate your type of contract: SELECT ONE</t>
  </si>
  <si>
    <t>Which staff category do you belong to? SELECT ONE</t>
  </si>
  <si>
    <t>20% on campus (1 day a week if FT)</t>
  </si>
  <si>
    <t/>
  </si>
  <si>
    <t>Streatham</t>
  </si>
  <si>
    <t>Northcote House</t>
  </si>
  <si>
    <t>8.30am - 9.00am</t>
  </si>
  <si>
    <t>4.30pm - 5.00pm</t>
  </si>
  <si>
    <t>41-50 minutes</t>
  </si>
  <si>
    <t>Bicycle</t>
  </si>
  <si>
    <t>45-54</t>
  </si>
  <si>
    <t>Part-Time</t>
  </si>
  <si>
    <t>Professional Services</t>
  </si>
  <si>
    <t>80% on campus (4 days a week if FT)</t>
  </si>
  <si>
    <t>Sports Park</t>
  </si>
  <si>
    <t>9.00am - 10.00am</t>
  </si>
  <si>
    <t>5.00pm - 5.30pm</t>
  </si>
  <si>
    <t>31-40 minutes</t>
  </si>
  <si>
    <t>On foot</t>
  </si>
  <si>
    <t>24 or below</t>
  </si>
  <si>
    <t>Full-Time</t>
  </si>
  <si>
    <t>60% on campus (3 days a week if FT)</t>
  </si>
  <si>
    <t>7.00am - 8.00am</t>
  </si>
  <si>
    <t>3.30pm - 4.30pm</t>
  </si>
  <si>
    <t>51-60 minutes</t>
  </si>
  <si>
    <t>Car (alone)</t>
  </si>
  <si>
    <t>25-34</t>
  </si>
  <si>
    <t>100% on campus (5 days a week if FT)</t>
  </si>
  <si>
    <t>Later than 7.00pm</t>
  </si>
  <si>
    <t>Living Systems Institute</t>
  </si>
  <si>
    <t>5.30pm - 6.00pm</t>
  </si>
  <si>
    <t>21-30 minutes</t>
  </si>
  <si>
    <t>Car (shared / passenger)</t>
  </si>
  <si>
    <t>55-64</t>
  </si>
  <si>
    <t>40% on campus (2 days a week if FT)</t>
  </si>
  <si>
    <t>Geoffrey Pope</t>
  </si>
  <si>
    <t>8.00am - 8.30am</t>
  </si>
  <si>
    <t>35-44</t>
  </si>
  <si>
    <t>Academic</t>
  </si>
  <si>
    <t>11-20 minutes</t>
  </si>
  <si>
    <t>6.00pm - 7.00pm</t>
  </si>
  <si>
    <t>Physics Building</t>
  </si>
  <si>
    <t>Later than 10.00am</t>
  </si>
  <si>
    <t>Innovation Centre - Phase 2</t>
  </si>
  <si>
    <t>Bus</t>
  </si>
  <si>
    <t>Innovation Centre</t>
  </si>
  <si>
    <t>St Luke's</t>
  </si>
  <si>
    <t>Train</t>
  </si>
  <si>
    <t>65 or above</t>
  </si>
  <si>
    <t>E-bike</t>
  </si>
  <si>
    <t>RD&amp;E Hospital</t>
  </si>
  <si>
    <t>Amory Building</t>
  </si>
  <si>
    <t>Other</t>
  </si>
  <si>
    <t>0% on campus (0 days a week if FT)</t>
  </si>
  <si>
    <t>Harrison Building</t>
  </si>
  <si>
    <t>Queen's Building</t>
  </si>
  <si>
    <t>Laver Building</t>
  </si>
  <si>
    <t>10 minutes or less</t>
  </si>
  <si>
    <t>Sports Hall</t>
  </si>
  <si>
    <t>Before 3.30pm</t>
  </si>
  <si>
    <t>Forum Library</t>
  </si>
  <si>
    <t>More than 60 minutes</t>
  </si>
  <si>
    <t>Washington Singer</t>
  </si>
  <si>
    <t>Streatham Court New</t>
  </si>
  <si>
    <t>Lafrowda House</t>
  </si>
  <si>
    <t>Forum</t>
  </si>
  <si>
    <t>Old Library</t>
  </si>
  <si>
    <t>Before 7.00am</t>
  </si>
  <si>
    <t>Cycle</t>
  </si>
  <si>
    <t>Reed Mews Wellbeing</t>
  </si>
  <si>
    <t>Electric car (alone)</t>
  </si>
  <si>
    <t>Building One</t>
  </si>
  <si>
    <t>Devonshire House</t>
  </si>
  <si>
    <t>Streatham Farm</t>
  </si>
  <si>
    <t>Streatham Court Old</t>
  </si>
  <si>
    <t>Reed Hall</t>
  </si>
  <si>
    <t>County Hall</t>
  </si>
  <si>
    <t>Non-University Staff</t>
  </si>
  <si>
    <t>Clydesdale House</t>
  </si>
  <si>
    <t>Hatherly Building</t>
  </si>
  <si>
    <t>Xfi Building</t>
  </si>
  <si>
    <t>Lazenby</t>
  </si>
  <si>
    <t>Motorbike</t>
  </si>
  <si>
    <t>Electric car (shared / passenger)</t>
  </si>
  <si>
    <t>Thornlea</t>
  </si>
  <si>
    <t>Cornwall House</t>
  </si>
  <si>
    <t>Clayden</t>
  </si>
  <si>
    <t>INTO Building</t>
  </si>
  <si>
    <t>Institute of Arab and Islamic Studies</t>
  </si>
  <si>
    <t>Byrne House</t>
  </si>
  <si>
    <t>Hope Hall</t>
  </si>
  <si>
    <t>?</t>
  </si>
  <si>
    <t>Peter CHalke Centre</t>
  </si>
  <si>
    <t>Sir Henry Wellcome Building for Mood Disorders Research</t>
  </si>
  <si>
    <t>five</t>
  </si>
  <si>
    <t>Knightley</t>
  </si>
  <si>
    <t>Henry Wellcome Building for Biocatalysis</t>
  </si>
  <si>
    <t>a few</t>
  </si>
  <si>
    <t>Estate Services Centre</t>
  </si>
  <si>
    <t>Mardon Hill Buildings</t>
  </si>
  <si>
    <t>Roborough</t>
  </si>
  <si>
    <t>Alexander Building</t>
  </si>
  <si>
    <t>From Dover</t>
  </si>
  <si>
    <t>no idea</t>
  </si>
  <si>
    <t>1 1/2</t>
  </si>
  <si>
    <t>one</t>
  </si>
  <si>
    <t>Taxi</t>
  </si>
  <si>
    <t>Great Hall</t>
  </si>
  <si>
    <t>in a typical week, what percentage are you on campus</t>
  </si>
  <si>
    <t>Which campus do you typically spend most time at?</t>
  </si>
  <si>
    <t>Which building do you primarily work in, when on campus?</t>
  </si>
  <si>
    <t>Car</t>
  </si>
  <si>
    <t>Car Share</t>
  </si>
  <si>
    <t>Rail</t>
  </si>
  <si>
    <t>Walk</t>
  </si>
  <si>
    <t>Mode of transport</t>
  </si>
  <si>
    <t>Unit</t>
  </si>
  <si>
    <t>kg CO2e</t>
  </si>
  <si>
    <t>passenger.km</t>
  </si>
  <si>
    <t>km</t>
  </si>
  <si>
    <t>Battery Electric Car</t>
  </si>
  <si>
    <t>How many miles do you live from your place of work</t>
  </si>
  <si>
    <t>Miles to km</t>
  </si>
  <si>
    <t xml:space="preserve">Approx 5 </t>
  </si>
  <si>
    <t xml:space="preserve">2,9 </t>
  </si>
  <si>
    <t>1  (approx)</t>
  </si>
  <si>
    <t>Use the mode of travel and the distance to calcuate the carbon</t>
  </si>
  <si>
    <t>Flight</t>
  </si>
  <si>
    <t>UoE working days of full time staff in a year</t>
  </si>
  <si>
    <t>Number of Staff (FTE)</t>
  </si>
  <si>
    <t>Km</t>
  </si>
  <si>
    <t>Miles</t>
  </si>
  <si>
    <t>Percentage  on campus</t>
  </si>
  <si>
    <t>Building name</t>
  </si>
  <si>
    <t>Campus name</t>
  </si>
  <si>
    <t>Arrival Time</t>
  </si>
  <si>
    <t>Departure Time</t>
  </si>
  <si>
    <t>Commute Time</t>
  </si>
  <si>
    <t>Commute Distance in Miles</t>
  </si>
  <si>
    <t>Commute Distance in km</t>
  </si>
  <si>
    <t>Mode of Transport</t>
  </si>
  <si>
    <t>Age</t>
  </si>
  <si>
    <t>Type of Contract</t>
  </si>
  <si>
    <t>Staff Category</t>
  </si>
  <si>
    <t>Row Labels</t>
  </si>
  <si>
    <t>Grand Total</t>
  </si>
  <si>
    <t>Column Labels</t>
  </si>
  <si>
    <t>Km check</t>
  </si>
  <si>
    <t>Daily kg CO2 Emissions, if travelled</t>
  </si>
  <si>
    <t>CO2 kg Emissions of vehicle</t>
  </si>
  <si>
    <t>Average of Commute Distance in Miles</t>
  </si>
  <si>
    <t>Number of Days in office</t>
  </si>
  <si>
    <t>Number of days in office</t>
  </si>
  <si>
    <t>Average of Daily kg CO2 Emissions, if travelled</t>
  </si>
  <si>
    <t>Average Employee Daily Emission</t>
  </si>
  <si>
    <t>Weekly Emission</t>
  </si>
  <si>
    <t>Quartiles</t>
  </si>
  <si>
    <t>upper</t>
  </si>
  <si>
    <t>lower</t>
  </si>
  <si>
    <t>iqr</t>
  </si>
  <si>
    <t>lower bound</t>
  </si>
  <si>
    <t>upper bound</t>
  </si>
  <si>
    <t xml:space="preserve"> Yearly Emissions of all Staff</t>
  </si>
  <si>
    <t>Average Weekly Emission</t>
  </si>
  <si>
    <t xml:space="preserve"> Yearly Emissions of all FTE</t>
  </si>
  <si>
    <t>Average of Weekly Emission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</si>
</sst>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_-* #,##0.00_-;\-* #,##0.00_-;_-* &quot;-&quot;??_-;_-@_-"/>
    <numFmt numFmtId="165" formatCode="0.00000"/>
    <numFmt numFmtId="166" formatCode="0.0000"/>
  </numFmts>
  <fonts count="6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0" fontId="5" fillId="0" borderId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wrapText="1"/>
    </xf>
    <xf numFmtId="0" fontId="2" fillId="0" borderId="1" xfId="0" applyFont="1" applyBorder="1"/>
    <xf numFmtId="12" fontId="0" fillId="0" borderId="0" xfId="0" applyNumberFormat="1"/>
    <xf numFmtId="165" fontId="3" fillId="2" borderId="1" xfId="1" applyNumberFormat="1" applyFont="1" applyFill="1" applyBorder="1" applyAlignment="1">
      <alignment horizontal="center" wrapText="1"/>
    </xf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0" fillId="0" borderId="1" xfId="0" applyBorder="1"/>
    <xf numFmtId="164" fontId="1" fillId="0" borderId="0" xfId="1" applyFont="1"/>
    <xf numFmtId="16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2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2" fontId="2" fillId="0" borderId="0" xfId="0" applyNumberFormat="1" applyFont="1"/>
    <xf numFmtId="166" fontId="2" fillId="0" borderId="0" xfId="0" applyNumberFormat="1" applyFont="1"/>
  </cellXfs>
  <cellStyles count="3">
    <cellStyle name="Comma" xfId="1" builtinId="3"/>
    <cellStyle name="Normal" xfId="0" builtinId="0"/>
    <cellStyle name="Normal 2" xfId="2" xr:uid="{14775E46-603B-4E3F-B42B-BB9396303967}"/>
  </cellStyles>
  <dxfs count="1">
    <dxf>
      <fill>
        <patternFill patternType="lightGray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[Staff Travel Survey 2023 for interveiw.xlsx]FTE Tables!PivotTable2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 Weekly</a:t>
            </a:r>
            <a:r>
              <a:rPr lang="en-IN" baseline="0"/>
              <a:t> Vs Daily Emissions by Age</a:t>
            </a:r>
          </a:p>
        </c:rich>
      </c:tx>
      <c:layout>
        <c:manualLayout>
          <c:xMode val="edge"/>
          <c:yMode val="edge"/>
          <c:x val="0.15378455818022749"/>
          <c:y val="0.11472003499562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'FTE Tables'!$B$3</c:f>
              <c:strCache>
                <c:ptCount val="1"/>
                <c:pt idx="0">
                  <c:v>Average of Weekly Emission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'FTE Tables'!$A$4:$A$11</c:f>
              <c:strCache>
                <c:ptCount val="7"/>
                <c:pt idx="1">
                  <c:v>24 or below</c:v>
                </c:pt>
                <c:pt idx="2">
                  <c:v>25-34</c:v>
                </c:pt>
                <c:pt idx="3">
                  <c:v>35-44</c:v>
                </c:pt>
                <c:pt idx="4">
                  <c:v>45-54</c:v>
                </c:pt>
                <c:pt idx="5">
                  <c:v>55-64</c:v>
                </c:pt>
                <c:pt idx="6">
                  <c:v>65 or above</c:v>
                </c:pt>
              </c:strCache>
            </c:strRef>
          </c:cat>
          <c:val>
            <c:numRef>
              <c:f>'FTE Tables'!$B$4:$B$11</c:f>
              <c:numCache>
                <c:formatCode>General</c:formatCode>
                <c:ptCount val="7"/>
                <c:pt idx="0">
                  <c:v>1.8558182522880002</c:v>
                </c:pt>
                <c:pt idx="1">
                  <c:v>3.0719122183680003</c:v>
                </c:pt>
                <c:pt idx="2">
                  <c:v>4.8898889016242757</c:v>
                </c:pt>
                <c:pt idx="3">
                  <c:v>5.4562260270147842</c:v>
                </c:pt>
                <c:pt idx="4">
                  <c:v>8.095378163783101</c:v>
                </c:pt>
                <c:pt idx="5">
                  <c:v>6.5054589030046737</c:v>
                </c:pt>
                <c:pt idx="6">
                  <c:v>8.6915156900352013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07-4EEF-A4F9-215BC26635BB}"/>
            </c:ext>
          </c:extLst>
        </c:ser>
        <c:ser>
          <c:idx val="1"/>
          <c:order val="1"/>
          <c:tx>
            <c:strRef>
              <c:f>'FTE Tables'!$C$3</c:f>
              <c:strCache>
                <c:ptCount val="1"/>
                <c:pt idx="0">
                  <c:v>Average of Daily kg CO2 Emissions, if travelled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'FTE Tables'!$A$4:$A$11</c:f>
              <c:strCache>
                <c:ptCount val="7"/>
                <c:pt idx="1">
                  <c:v>24 or below</c:v>
                </c:pt>
                <c:pt idx="2">
                  <c:v>25-34</c:v>
                </c:pt>
                <c:pt idx="3">
                  <c:v>35-44</c:v>
                </c:pt>
                <c:pt idx="4">
                  <c:v>45-54</c:v>
                </c:pt>
                <c:pt idx="5">
                  <c:v>55-64</c:v>
                </c:pt>
                <c:pt idx="6">
                  <c:v>65 or above</c:v>
                </c:pt>
              </c:strCache>
            </c:strRef>
          </c:cat>
          <c:val>
            <c:numRef>
              <c:f>'FTE Tables'!$C$4:$C$11</c:f>
              <c:numCache>
                <c:formatCode>General</c:formatCode>
                <c:ptCount val="7"/>
                <c:pt idx="0">
                  <c:v>1.4294064660480001</c:v>
                </c:pt>
                <c:pt idx="1">
                  <c:v>1.0756454179200001</c:v>
                </c:pt>
                <c:pt idx="2">
                  <c:v>1.8012205354511162</c:v>
                </c:pt>
                <c:pt idx="3">
                  <c:v>2.315862691740787</c:v>
                </c:pt>
                <c:pt idx="4">
                  <c:v>3.0008185872317599</c:v>
                </c:pt>
                <c:pt idx="5">
                  <c:v>2.3344195621712687</c:v>
                </c:pt>
                <c:pt idx="6">
                  <c:v>2.8407790523904004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07-4EEF-A4F9-215BC2663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34720"/>
        <c:axId val="8921760"/>
      </c:barChart>
      <c:catAx>
        <c:axId val="8934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760"/>
        <c:crosses val="autoZero"/>
        <c:auto val="1"/>
        <c:lblAlgn val="ctr"/>
        <c:lblOffset val="100"/>
        <c:noMultiLvlLbl val="0"/>
      </c:catAx>
      <c:valAx>
        <c:axId val="89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CO2</a:t>
                </a:r>
                <a:r>
                  <a:rPr lang="en-IN" baseline="0"/>
                  <a:t> Emissions per 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99060</xdr:colOff>
      <xdr:row>1</xdr:row>
      <xdr:rowOff>15240</xdr:rowOff>
    </xdr:from>
    <xdr:to>
      <xdr:col>11</xdr:col>
      <xdr:colOff>403860</xdr:colOff>
      <xdr:row>16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7B868-8190-B082-387E-76A4E7E4C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hi" refreshedDate="45461.93475601852" createdVersion="8" refreshedVersion="8" minRefreshableVersion="3" recordCount="1861" xr:uid="{E00A751D-C8F1-4AFE-A9D7-A29AC2E5FAFB}">
  <cacheSource type="worksheet">
    <worksheetSource ref="A1:L1861" sheet="Working Sheet 1"/>
  </cacheSource>
  <cacheFields count="12">
    <cacheField name="Percentage  on campus" numFmtId="0">
      <sharedItems/>
    </cacheField>
    <cacheField name="Campus name" numFmtId="0">
      <sharedItems count="7">
        <s v="Streatham"/>
        <s v="Sports Park"/>
        <s v="St Luke's"/>
        <s v="RD&amp;E Hospital"/>
        <s v=""/>
        <s v="Other"/>
        <s v="County Hall"/>
      </sharedItems>
    </cacheField>
    <cacheField name="Building name" numFmtId="0">
      <sharedItems count="44">
        <s v="Northcote House"/>
        <s v=""/>
        <s v="Living Systems Institute"/>
        <s v="Geoffrey Pope"/>
        <s v="Physics Building"/>
        <s v="Innovation Centre - Phase 2"/>
        <s v="Innovation Centre"/>
        <s v="Amory Building"/>
        <s v="Harrison Building"/>
        <s v="Queen's Building"/>
        <s v="Laver Building"/>
        <s v="Sports Hall"/>
        <s v="Forum Library"/>
        <s v="Washington Singer"/>
        <s v="Streatham Court New"/>
        <s v="Lafrowda House"/>
        <s v="Forum"/>
        <s v="Old Library"/>
        <s v="Reed Mews Wellbeing"/>
        <s v="Building One"/>
        <s v="Devonshire House"/>
        <s v="Streatham Farm"/>
        <s v="Streatham Court Old"/>
        <s v="Reed Hall"/>
        <s v="Clydesdale House"/>
        <s v="Hatherly Building"/>
        <s v="Xfi Building"/>
        <s v="Lazenby"/>
        <s v="Thornlea"/>
        <s v="Cornwall House"/>
        <s v="Clayden"/>
        <s v="INTO Building"/>
        <s v="Institute of Arab and Islamic Studies"/>
        <s v="Byrne House"/>
        <s v="Hope Hall"/>
        <s v="Peter CHalke Centre"/>
        <s v="Sir Henry Wellcome Building for Mood Disorders Research"/>
        <s v="Knightley"/>
        <s v="Henry Wellcome Building for Biocatalysis"/>
        <s v="Estate Services Centre"/>
        <s v="Mardon Hill Buildings"/>
        <s v="Roborough"/>
        <s v="Alexander Building"/>
        <s v="Great Hall"/>
      </sharedItems>
    </cacheField>
    <cacheField name="Arrival Time" numFmtId="0">
      <sharedItems/>
    </cacheField>
    <cacheField name="Departure Time" numFmtId="0">
      <sharedItems/>
    </cacheField>
    <cacheField name="Commute Time" numFmtId="0">
      <sharedItems count="8">
        <s v="41-50 minutes"/>
        <s v="31-40 minutes"/>
        <s v="51-60 minutes"/>
        <s v="21-30 minutes"/>
        <s v="11-20 minutes"/>
        <s v=""/>
        <s v="10 minutes or less"/>
        <s v="More than 60 minutes"/>
      </sharedItems>
    </cacheField>
    <cacheField name="Commute Distance in Miles" numFmtId="0">
      <sharedItems containsBlank="1" containsMixedTypes="1" containsNumber="1" minValue="0" maxValue="515" count="208">
        <n v="2"/>
        <n v="40"/>
        <n v="0.6"/>
        <n v="6"/>
        <n v="25"/>
        <n v="8"/>
        <s v=""/>
        <n v="4"/>
        <n v="36"/>
        <n v="1.9"/>
        <n v="5"/>
        <n v="1"/>
        <n v="1.4"/>
        <n v="1.6"/>
        <n v="11"/>
        <n v="15"/>
        <n v="20"/>
        <n v="1.5"/>
        <m/>
        <n v="2.5"/>
        <n v="1.1000000000000001"/>
        <n v="12"/>
        <n v="1.3"/>
        <n v="3.4"/>
        <n v="14"/>
        <n v="6.5"/>
        <n v="9"/>
        <n v="1.7"/>
        <n v="17"/>
        <n v="2.8"/>
        <n v="2.7"/>
        <n v="2.2999999999999998"/>
        <n v="10.9"/>
        <n v="11.5"/>
        <n v="3"/>
        <n v="1.2"/>
        <n v="13"/>
        <n v="0.5"/>
        <n v="35"/>
        <n v="3.5"/>
        <n v="0.8"/>
        <n v="4.5"/>
        <n v="7"/>
        <n v="2.4"/>
        <n v="10"/>
        <n v="7.3"/>
        <n v="13.3"/>
        <n v="18"/>
        <n v="17.5"/>
        <n v="16"/>
        <n v="34"/>
        <n v="7.8"/>
        <n v="99"/>
        <n v="30.2"/>
        <n v="22"/>
        <n v="7.4"/>
        <n v="1.8"/>
        <n v="0.7"/>
        <n v="3.6"/>
        <n v="13.2"/>
        <n v="4.2"/>
        <n v="42"/>
        <n v="4.5999999999999996"/>
        <n v="176"/>
        <n v="24"/>
        <n v="4.9000000000000004"/>
        <n v="2.2000000000000002"/>
        <n v="90"/>
        <n v="23"/>
        <n v="30"/>
        <n v="13.8"/>
        <n v="46"/>
        <n v="26"/>
        <n v="14.5"/>
        <n v="78"/>
        <n v="0"/>
        <n v="5.3"/>
        <n v="43.2"/>
        <n v="2.6"/>
        <n v="29"/>
        <n v="2.1"/>
        <n v="200"/>
        <n v="19"/>
        <n v="250"/>
        <n v="281"/>
        <n v="45"/>
        <n v="37"/>
        <n v="50"/>
        <n v="27"/>
        <n v="47.2"/>
        <n v="9.4"/>
        <s v="?"/>
        <n v="60"/>
        <n v="0.9"/>
        <n v="41"/>
        <n v="17.2"/>
        <n v="15.5"/>
        <n v="5.5"/>
        <n v="76"/>
        <n v="4.3"/>
        <n v="31"/>
        <n v="3.1"/>
        <n v="0.4"/>
        <n v="1.74"/>
        <n v="3.8"/>
        <s v="five"/>
        <n v="81"/>
        <n v="82"/>
        <n v="21"/>
        <n v="161"/>
        <n v="3.2"/>
        <n v="2.9"/>
        <n v="32.299999999999997"/>
        <n v="67"/>
        <n v="32"/>
        <s v="a few"/>
        <n v="12.4"/>
        <n v="80"/>
        <n v="15.4"/>
        <n v="55"/>
        <n v="63"/>
        <n v="0.3"/>
        <n v="110"/>
        <n v="3.3"/>
        <n v="6.4"/>
        <n v="36.4"/>
        <n v="38"/>
        <n v="4.4000000000000004"/>
        <n v="28"/>
        <n v="3.9"/>
        <n v="102"/>
        <n v="13.5"/>
        <n v="3.7"/>
        <n v="0.25"/>
        <n v="7.1"/>
        <n v="7.5"/>
        <n v="150"/>
        <n v="168"/>
        <n v="0.99399999999999999"/>
        <n v="77"/>
        <n v="5.4"/>
        <n v="100"/>
        <n v="8.1"/>
        <n v="78.2"/>
        <n v="120"/>
        <n v="87"/>
        <n v="85"/>
        <n v="211"/>
        <n v="1.25"/>
        <n v="14.7"/>
        <n v="515"/>
        <s v="Approx 5 "/>
        <n v="160"/>
        <n v="104"/>
        <s v="From Dover"/>
        <n v="3.75"/>
        <n v="0.2"/>
        <n v="44"/>
        <s v="no idea"/>
        <n v="115"/>
        <s v="1 1/2"/>
        <n v="56"/>
        <n v="46.3"/>
        <n v="70"/>
        <n v="54.1"/>
        <s v="2,9 "/>
        <n v="210"/>
        <n v="75"/>
        <n v="9.5"/>
        <n v="8.3000000000000007"/>
        <n v="105"/>
        <s v="one"/>
        <n v="43"/>
        <s v="1  (approx)"/>
        <n v="16.3"/>
        <n v="49"/>
        <n v="45.1"/>
        <n v="17.899999999999999"/>
        <n v="0.1"/>
        <n v="4.0999999999999996"/>
        <n v="17.3"/>
        <n v="10.199999999999999"/>
        <n v="51"/>
        <n v="12.5"/>
        <n v="33"/>
        <n v="4.7"/>
        <n v="16.8"/>
        <n v="21.6"/>
        <n v="19.5"/>
        <n v="169"/>
        <n v="5.8"/>
        <n v="65"/>
        <n v="98"/>
        <n v="19.100000000000001"/>
        <n v="54"/>
        <n v="207"/>
        <n v="173"/>
        <n v="240"/>
        <n v="21.7"/>
        <n v="57"/>
        <n v="48"/>
        <n v="64"/>
        <n v="47"/>
        <n v="58"/>
        <n v="62"/>
        <n v="94"/>
        <n v="9.6"/>
        <n v="33.1"/>
      </sharedItems>
    </cacheField>
    <cacheField name="Commute Distance in km" numFmtId="164">
      <sharedItems containsMixedTypes="1" containsNumber="1" minValue="0" maxValue="828.63499999999999"/>
    </cacheField>
    <cacheField name="Mode of Transport" numFmtId="0">
      <sharedItems count="13">
        <s v="Bicycle"/>
        <s v="On foot"/>
        <s v="Car (alone)"/>
        <s v="Car (shared / passenger)"/>
        <s v="Bus"/>
        <s v="Train"/>
        <s v="E-bike"/>
        <s v=""/>
        <s v="Electric car (alone)"/>
        <s v="Motorbike"/>
        <s v="Electric car (shared / passenger)"/>
        <s v="Flight"/>
        <s v="Taxi"/>
      </sharedItems>
    </cacheField>
    <cacheField name="Age" numFmtId="0">
      <sharedItems count="7">
        <s v="45-54"/>
        <s v="24 or below"/>
        <s v="25-34"/>
        <s v="55-64"/>
        <s v="35-44"/>
        <s v="65 or above"/>
        <s v=""/>
      </sharedItems>
    </cacheField>
    <cacheField name="Type of Contract" numFmtId="0">
      <sharedItems count="3">
        <s v="Part-Time"/>
        <s v="Full-Time"/>
        <s v=""/>
      </sharedItems>
    </cacheField>
    <cacheField name="Staff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hi" refreshedDate="45462.803951041664" createdVersion="8" refreshedVersion="8" minRefreshableVersion="3" recordCount="1789" xr:uid="{01955034-EF31-44E4-8B3C-0E5A457FBB0C}">
  <cacheSource type="worksheet">
    <worksheetSource ref="A1:P1790" sheet="Working Sheet 2"/>
  </cacheSource>
  <cacheFields count="16">
    <cacheField name="Percentage  on campus" numFmtId="0">
      <sharedItems/>
    </cacheField>
    <cacheField name="Campus name" numFmtId="0">
      <sharedItems/>
    </cacheField>
    <cacheField name="Building name" numFmtId="0">
      <sharedItems/>
    </cacheField>
    <cacheField name="Arrival Time" numFmtId="0">
      <sharedItems/>
    </cacheField>
    <cacheField name="Departure Time" numFmtId="0">
      <sharedItems/>
    </cacheField>
    <cacheField name="Commute Time" numFmtId="0">
      <sharedItems/>
    </cacheField>
    <cacheField name="Commute Distance in Miles" numFmtId="0">
      <sharedItems containsMixedTypes="1" containsNumber="1" minValue="0" maxValue="515"/>
    </cacheField>
    <cacheField name="Commute Distance in km" numFmtId="164">
      <sharedItems containsMixedTypes="1" containsNumber="1" minValue="0" maxValue="828.63499999999999"/>
    </cacheField>
    <cacheField name="Mode of Transport" numFmtId="0">
      <sharedItems count="12">
        <s v="Bicycle"/>
        <s v="On foot"/>
        <s v="Car (alone)"/>
        <s v="Car (shared / passenger)"/>
        <s v="Bus"/>
        <s v="Train"/>
        <s v="E-bike"/>
        <s v="Electric car (alone)"/>
        <s v="Motorbike"/>
        <s v="Electric car (shared / passenger)"/>
        <s v="Flight"/>
        <s v="Taxi"/>
      </sharedItems>
    </cacheField>
    <cacheField name="Age" numFmtId="0">
      <sharedItems count="7">
        <s v="45-54"/>
        <s v="24 or below"/>
        <s v="25-34"/>
        <s v="55-64"/>
        <s v="35-44"/>
        <s v="65 or above"/>
        <s v=""/>
      </sharedItems>
    </cacheField>
    <cacheField name="Type of Contract" numFmtId="0">
      <sharedItems count="3">
        <s v="Part-Time"/>
        <s v="Full-Time"/>
        <s v=""/>
      </sharedItems>
    </cacheField>
    <cacheField name="Staff Category" numFmtId="0">
      <sharedItems/>
    </cacheField>
    <cacheField name="Km check" numFmtId="166">
      <sharedItems containsSemiMixedTypes="0" containsString="0" containsNumber="1" minValue="0" maxValue="828.81216000000006"/>
    </cacheField>
    <cacheField name="CO2 kg Emissions of vehicle" numFmtId="166">
      <sharedItems containsSemiMixedTypes="0" containsString="0" containsNumber="1" minValue="0" maxValue="0.25900000000000001"/>
    </cacheField>
    <cacheField name="Daily kg CO2 Emissions, if travelled" numFmtId="166">
      <sharedItems containsSemiMixedTypes="0" containsString="0" containsNumber="1" minValue="0" maxValue="214.66234944000001"/>
    </cacheField>
    <cacheField name="Number of days in office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hi" refreshedDate="45462.870460185186" createdVersion="8" refreshedVersion="8" minRefreshableVersion="3" recordCount="1366" xr:uid="{ED3A4AF5-14AE-4A8D-B7CC-6D70B6750B0D}">
  <cacheSource type="worksheet">
    <worksheetSource ref="A1:Q1362" sheet="Full Time Staff"/>
  </cacheSource>
  <cacheFields count="17">
    <cacheField name="Percentage  on campus" numFmtId="0">
      <sharedItems/>
    </cacheField>
    <cacheField name="Campus name" numFmtId="0">
      <sharedItems/>
    </cacheField>
    <cacheField name="Building name" numFmtId="0">
      <sharedItems/>
    </cacheField>
    <cacheField name="Arrival Time" numFmtId="0">
      <sharedItems/>
    </cacheField>
    <cacheField name="Departure Time" numFmtId="0">
      <sharedItems/>
    </cacheField>
    <cacheField name="Commute Time" numFmtId="0">
      <sharedItems/>
    </cacheField>
    <cacheField name="Commute Distance in Miles" numFmtId="166">
      <sharedItems containsSemiMixedTypes="0" containsString="0" containsNumber="1" minValue="0.2" maxValue="515"/>
    </cacheField>
    <cacheField name="Commute Distance in km" numFmtId="164">
      <sharedItems containsMixedTypes="1" containsNumber="1" minValue="0.32180000000000003" maxValue="828.63499999999999"/>
    </cacheField>
    <cacheField name="Mode of Transport" numFmtId="0">
      <sharedItems/>
    </cacheField>
    <cacheField name="Age" numFmtId="0">
      <sharedItems count="7">
        <s v="24 or below"/>
        <s v="25-34"/>
        <s v="45-54"/>
        <s v="55-64"/>
        <s v="35-44"/>
        <s v="65 or above"/>
        <s v=""/>
      </sharedItems>
    </cacheField>
    <cacheField name="Type of Contract" numFmtId="0">
      <sharedItems/>
    </cacheField>
    <cacheField name="Staff Category" numFmtId="0">
      <sharedItems/>
    </cacheField>
    <cacheField name="Km check" numFmtId="166">
      <sharedItems containsSemiMixedTypes="0" containsString="0" containsNumber="1" minValue="0.32186880000000007" maxValue="828.81216000000006"/>
    </cacheField>
    <cacheField name="CO2 kg Emissions of vehicle" numFmtId="166">
      <sharedItems containsSemiMixedTypes="0" containsString="0" containsNumber="1" minValue="0" maxValue="0.25900000000000001"/>
    </cacheField>
    <cacheField name="Daily kg CO2 Emissions, if travelled" numFmtId="166">
      <sharedItems containsSemiMixedTypes="0" containsString="0" containsNumber="1" minValue="0" maxValue="214.66234944000001"/>
    </cacheField>
    <cacheField name="Number of days in office" numFmtId="0">
      <sharedItems containsSemiMixedTypes="0" containsString="0" containsNumber="1" containsInteger="1" minValue="1" maxValue="5"/>
    </cacheField>
    <cacheField name="Weekly Emission" numFmtId="0">
      <sharedItems containsSemiMixedTypes="0" containsString="0" containsNumber="1" minValue="0" maxValue="429.32469888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61">
  <r>
    <s v="20% on campus (1 day a week if FT)"/>
    <x v="0"/>
    <x v="0"/>
    <s v="8.30am - 9.00am"/>
    <s v="4.30pm - 5.00pm"/>
    <x v="0"/>
    <x v="0"/>
    <n v="3.218"/>
    <x v="0"/>
    <x v="0"/>
    <x v="0"/>
    <s v="Professional Services"/>
  </r>
  <r>
    <s v="80% on campus (4 days a week if FT)"/>
    <x v="1"/>
    <x v="1"/>
    <s v="9.00am - 10.00am"/>
    <s v="5.00pm - 5.30pm"/>
    <x v="1"/>
    <x v="0"/>
    <n v="3.218"/>
    <x v="1"/>
    <x v="1"/>
    <x v="1"/>
    <s v="Professional Services"/>
  </r>
  <r>
    <s v="60% on campus (3 days a week if FT)"/>
    <x v="1"/>
    <x v="1"/>
    <s v="7.00am - 8.00am"/>
    <s v="3.30pm - 4.30pm"/>
    <x v="2"/>
    <x v="1"/>
    <n v="64.36"/>
    <x v="2"/>
    <x v="2"/>
    <x v="1"/>
    <s v="Professional Services"/>
  </r>
  <r>
    <s v="100% on campus (5 days a week if FT)"/>
    <x v="1"/>
    <x v="1"/>
    <s v="7.00am - 8.00am"/>
    <s v="Later than 7.00pm"/>
    <x v="1"/>
    <x v="2"/>
    <n v="0.96539999999999992"/>
    <x v="1"/>
    <x v="2"/>
    <x v="1"/>
    <s v="Professional Services"/>
  </r>
  <r>
    <s v="100% on campus (5 days a week if FT)"/>
    <x v="0"/>
    <x v="2"/>
    <s v="8.30am - 9.00am"/>
    <s v="5.30pm - 6.00pm"/>
    <x v="3"/>
    <x v="3"/>
    <n v="9.6539999999999999"/>
    <x v="3"/>
    <x v="0"/>
    <x v="1"/>
    <s v="Professional Services"/>
  </r>
  <r>
    <s v="60% on campus (3 days a week if FT)"/>
    <x v="0"/>
    <x v="1"/>
    <s v="7.00am - 8.00am"/>
    <s v="4.30pm - 5.00pm"/>
    <x v="0"/>
    <x v="4"/>
    <n v="40.225000000000001"/>
    <x v="2"/>
    <x v="3"/>
    <x v="1"/>
    <s v="Professional Services"/>
  </r>
  <r>
    <s v="40% on campus (2 days a week if FT)"/>
    <x v="0"/>
    <x v="3"/>
    <s v="8.00am - 8.30am"/>
    <s v="4.30pm - 5.00pm"/>
    <x v="3"/>
    <x v="5"/>
    <n v="12.872"/>
    <x v="2"/>
    <x v="4"/>
    <x v="1"/>
    <s v="Professional Services"/>
  </r>
  <r>
    <s v="100% on campus (5 days a week if FT)"/>
    <x v="0"/>
    <x v="2"/>
    <s v="8.00am - 8.30am"/>
    <s v="5.30pm - 6.00pm"/>
    <x v="3"/>
    <x v="6"/>
    <s v=""/>
    <x v="1"/>
    <x v="2"/>
    <x v="1"/>
    <s v="Academic"/>
  </r>
  <r>
    <s v="80% on campus (4 days a week if FT)"/>
    <x v="0"/>
    <x v="2"/>
    <s v="8.30am - 9.00am"/>
    <s v="5.30pm - 6.00pm"/>
    <x v="4"/>
    <x v="0"/>
    <n v="3.218"/>
    <x v="0"/>
    <x v="2"/>
    <x v="1"/>
    <s v="Academic"/>
  </r>
  <r>
    <s v="100% on campus (5 days a week if FT)"/>
    <x v="0"/>
    <x v="2"/>
    <s v="8.30am - 9.00am"/>
    <s v="Later than 7.00pm"/>
    <x v="3"/>
    <x v="7"/>
    <n v="6.4359999999999999"/>
    <x v="2"/>
    <x v="4"/>
    <x v="1"/>
    <s v="Academic"/>
  </r>
  <r>
    <s v="100% on campus (5 days a week if FT)"/>
    <x v="0"/>
    <x v="2"/>
    <s v="8.00am - 8.30am"/>
    <s v="5.00pm - 5.30pm"/>
    <x v="4"/>
    <x v="0"/>
    <n v="3.218"/>
    <x v="0"/>
    <x v="0"/>
    <x v="0"/>
    <s v="Academic"/>
  </r>
  <r>
    <s v="100% on campus (5 days a week if FT)"/>
    <x v="0"/>
    <x v="2"/>
    <s v="9.00am - 10.00am"/>
    <s v="4.30pm - 5.00pm"/>
    <x v="2"/>
    <x v="8"/>
    <n v="57.923999999999999"/>
    <x v="2"/>
    <x v="2"/>
    <x v="1"/>
    <s v="Academic"/>
  </r>
  <r>
    <s v="80% on campus (4 days a week if FT)"/>
    <x v="0"/>
    <x v="2"/>
    <s v="9.00am - 10.00am"/>
    <s v="5.00pm - 5.30pm"/>
    <x v="1"/>
    <x v="9"/>
    <n v="3.0570999999999997"/>
    <x v="1"/>
    <x v="4"/>
    <x v="1"/>
    <s v="Academic"/>
  </r>
  <r>
    <s v="80% on campus (4 days a week if FT)"/>
    <x v="0"/>
    <x v="2"/>
    <s v="8.00am - 8.30am"/>
    <s v="6.00pm - 7.00pm"/>
    <x v="3"/>
    <x v="10"/>
    <n v="8.0449999999999999"/>
    <x v="3"/>
    <x v="0"/>
    <x v="1"/>
    <s v="Academic"/>
  </r>
  <r>
    <s v="40% on campus (2 days a week if FT)"/>
    <x v="0"/>
    <x v="2"/>
    <s v="9.00am - 10.00am"/>
    <s v="5.00pm - 5.30pm"/>
    <x v="3"/>
    <x v="11"/>
    <n v="1.609"/>
    <x v="1"/>
    <x v="2"/>
    <x v="1"/>
    <s v="Academic"/>
  </r>
  <r>
    <s v="100% on campus (5 days a week if FT)"/>
    <x v="0"/>
    <x v="4"/>
    <s v="8.30am - 9.00am"/>
    <s v="5.30pm - 6.00pm"/>
    <x v="3"/>
    <x v="10"/>
    <n v="8.0449999999999999"/>
    <x v="0"/>
    <x v="0"/>
    <x v="1"/>
    <s v="Professional Services"/>
  </r>
  <r>
    <s v="100% on campus (5 days a week if FT)"/>
    <x v="0"/>
    <x v="2"/>
    <s v="Later than 10.00am"/>
    <s v="5.30pm - 6.00pm"/>
    <x v="3"/>
    <x v="12"/>
    <n v="2.2525999999999997"/>
    <x v="1"/>
    <x v="1"/>
    <x v="1"/>
    <s v="Academic"/>
  </r>
  <r>
    <s v="100% on campus (5 days a week if FT)"/>
    <x v="0"/>
    <x v="5"/>
    <s v="8.00am - 8.30am"/>
    <s v="3.30pm - 4.30pm"/>
    <x v="1"/>
    <x v="0"/>
    <n v="3.218"/>
    <x v="1"/>
    <x v="3"/>
    <x v="0"/>
    <s v="Professional Services"/>
  </r>
  <r>
    <s v="60% on campus (3 days a week if FT)"/>
    <x v="0"/>
    <x v="2"/>
    <s v="9.00am - 10.00am"/>
    <s v="4.30pm - 5.00pm"/>
    <x v="3"/>
    <x v="13"/>
    <n v="2.5744000000000002"/>
    <x v="4"/>
    <x v="4"/>
    <x v="1"/>
    <s v="Academic"/>
  </r>
  <r>
    <s v="100% on campus (5 days a week if FT)"/>
    <x v="0"/>
    <x v="2"/>
    <s v="8.30am - 9.00am"/>
    <s v="5.00pm - 5.30pm"/>
    <x v="3"/>
    <x v="0"/>
    <n v="3.218"/>
    <x v="0"/>
    <x v="4"/>
    <x v="1"/>
    <s v="Academic"/>
  </r>
  <r>
    <s v="100% on campus (5 days a week if FT)"/>
    <x v="0"/>
    <x v="2"/>
    <s v="8.30am - 9.00am"/>
    <s v="6.00pm - 7.00pm"/>
    <x v="2"/>
    <x v="14"/>
    <n v="17.698999999999998"/>
    <x v="0"/>
    <x v="4"/>
    <x v="1"/>
    <s v="Professional Services"/>
  </r>
  <r>
    <s v="80% on campus (4 days a week if FT)"/>
    <x v="0"/>
    <x v="1"/>
    <s v="8.00am - 8.30am"/>
    <s v="3.30pm - 4.30pm"/>
    <x v="0"/>
    <x v="15"/>
    <n v="24.134999999999998"/>
    <x v="2"/>
    <x v="4"/>
    <x v="0"/>
    <s v="Professional Services"/>
  </r>
  <r>
    <s v="40% on campus (2 days a week if FT)"/>
    <x v="0"/>
    <x v="6"/>
    <s v="8.30am - 9.00am"/>
    <s v="5.00pm - 5.30pm"/>
    <x v="3"/>
    <x v="14"/>
    <n v="17.698999999999998"/>
    <x v="2"/>
    <x v="4"/>
    <x v="1"/>
    <s v="Professional Services"/>
  </r>
  <r>
    <s v="40% on campus (2 days a week if FT)"/>
    <x v="0"/>
    <x v="2"/>
    <s v="8.30am - 9.00am"/>
    <s v="4.30pm - 5.00pm"/>
    <x v="4"/>
    <x v="0"/>
    <n v="3.218"/>
    <x v="0"/>
    <x v="4"/>
    <x v="0"/>
    <s v="Professional Services"/>
  </r>
  <r>
    <s v="100% on campus (5 days a week if FT)"/>
    <x v="0"/>
    <x v="2"/>
    <s v="7.00am - 8.00am"/>
    <s v="3.30pm - 4.30pm"/>
    <x v="1"/>
    <x v="14"/>
    <n v="17.698999999999998"/>
    <x v="2"/>
    <x v="4"/>
    <x v="0"/>
    <s v="Professional Services"/>
  </r>
  <r>
    <s v="100% on campus (5 days a week if FT)"/>
    <x v="0"/>
    <x v="2"/>
    <s v="Later than 10.00am"/>
    <s v="Later than 7.00pm"/>
    <x v="0"/>
    <x v="16"/>
    <n v="32.18"/>
    <x v="2"/>
    <x v="2"/>
    <x v="2"/>
    <s v="Academic"/>
  </r>
  <r>
    <s v="40% on campus (2 days a week if FT)"/>
    <x v="0"/>
    <x v="3"/>
    <s v="8.00am - 8.30am"/>
    <s v="5.00pm - 5.30pm"/>
    <x v="3"/>
    <x v="17"/>
    <n v="2.4135"/>
    <x v="1"/>
    <x v="3"/>
    <x v="0"/>
    <s v="Professional Services"/>
  </r>
  <r>
    <s v="100% on campus (5 days a week if FT)"/>
    <x v="0"/>
    <x v="3"/>
    <s v="9.00am - 10.00am"/>
    <s v="6.00pm - 7.00pm"/>
    <x v="3"/>
    <x v="0"/>
    <n v="3.218"/>
    <x v="0"/>
    <x v="3"/>
    <x v="1"/>
    <s v="Professional Services"/>
  </r>
  <r>
    <s v="80% on campus (4 days a week if FT)"/>
    <x v="0"/>
    <x v="2"/>
    <s v="Later than 10.00am"/>
    <s v="6.00pm - 7.00pm"/>
    <x v="4"/>
    <x v="18"/>
    <n v="1.2"/>
    <x v="1"/>
    <x v="4"/>
    <x v="1"/>
    <s v="Academic"/>
  </r>
  <r>
    <s v="60% on campus (3 days a week if FT)"/>
    <x v="2"/>
    <x v="1"/>
    <s v="8.30am - 9.00am"/>
    <s v="4.30pm - 5.00pm"/>
    <x v="4"/>
    <x v="19"/>
    <n v="4.0225"/>
    <x v="4"/>
    <x v="2"/>
    <x v="1"/>
    <s v="Academic"/>
  </r>
  <r>
    <s v="80% on campus (4 days a week if FT)"/>
    <x v="0"/>
    <x v="2"/>
    <s v="8.30am - 9.00am"/>
    <s v="5.00pm - 5.30pm"/>
    <x v="4"/>
    <x v="20"/>
    <n v="1.7699"/>
    <x v="1"/>
    <x v="1"/>
    <x v="1"/>
    <s v="Academic"/>
  </r>
  <r>
    <s v="80% on campus (4 days a week if FT)"/>
    <x v="0"/>
    <x v="2"/>
    <s v="9.00am - 10.00am"/>
    <s v="3.30pm - 4.30pm"/>
    <x v="4"/>
    <x v="2"/>
    <n v="0.96539999999999992"/>
    <x v="1"/>
    <x v="2"/>
    <x v="1"/>
    <s v="Academic"/>
  </r>
  <r>
    <s v="80% on campus (4 days a week if FT)"/>
    <x v="0"/>
    <x v="2"/>
    <s v="8.00am - 8.30am"/>
    <s v="6.00pm - 7.00pm"/>
    <x v="2"/>
    <x v="21"/>
    <n v="19.308"/>
    <x v="5"/>
    <x v="5"/>
    <x v="1"/>
    <s v="Academic"/>
  </r>
  <r>
    <s v="40% on campus (2 days a week if FT)"/>
    <x v="0"/>
    <x v="2"/>
    <s v="Later than 10.00am"/>
    <s v="6.00pm - 7.00pm"/>
    <x v="4"/>
    <x v="22"/>
    <n v="2.0916999999999999"/>
    <x v="6"/>
    <x v="2"/>
    <x v="1"/>
    <s v="Academic"/>
  </r>
  <r>
    <s v="100% on campus (5 days a week if FT)"/>
    <x v="3"/>
    <x v="1"/>
    <s v="8.00am - 8.30am"/>
    <s v="4.30pm - 5.00pm"/>
    <x v="3"/>
    <x v="23"/>
    <n v="5.4706000000000001"/>
    <x v="0"/>
    <x v="2"/>
    <x v="1"/>
    <s v="Professional Services"/>
  </r>
  <r>
    <s v="40% on campus (2 days a week if FT)"/>
    <x v="0"/>
    <x v="2"/>
    <s v="Later than 10.00am"/>
    <s v="Later than 7.00pm"/>
    <x v="4"/>
    <x v="11"/>
    <n v="1.609"/>
    <x v="0"/>
    <x v="2"/>
    <x v="1"/>
    <s v="Academic"/>
  </r>
  <r>
    <s v="100% on campus (5 days a week if FT)"/>
    <x v="0"/>
    <x v="2"/>
    <s v="7.00am - 8.00am"/>
    <s v="3.30pm - 4.30pm"/>
    <x v="0"/>
    <x v="24"/>
    <n v="22.526"/>
    <x v="3"/>
    <x v="2"/>
    <x v="1"/>
    <s v="Professional Services"/>
  </r>
  <r>
    <s v="100% on campus (5 days a week if FT)"/>
    <x v="0"/>
    <x v="2"/>
    <s v="8.00am - 8.30am"/>
    <s v="5.00pm - 5.30pm"/>
    <x v="0"/>
    <x v="0"/>
    <n v="3.218"/>
    <x v="1"/>
    <x v="1"/>
    <x v="0"/>
    <s v="Academic"/>
  </r>
  <r>
    <s v="40% on campus (2 days a week if FT)"/>
    <x v="0"/>
    <x v="7"/>
    <s v="9.00am - 10.00am"/>
    <s v="5.00pm - 5.30pm"/>
    <x v="1"/>
    <x v="0"/>
    <n v="3.218"/>
    <x v="1"/>
    <x v="4"/>
    <x v="1"/>
    <s v="Professional Services"/>
  </r>
  <r>
    <s v="40% on campus (2 days a week if FT)"/>
    <x v="0"/>
    <x v="5"/>
    <s v="7.00am - 8.00am"/>
    <s v="3.30pm - 4.30pm"/>
    <x v="1"/>
    <x v="25"/>
    <n v="10.458500000000001"/>
    <x v="0"/>
    <x v="0"/>
    <x v="1"/>
    <s v="Professional Services"/>
  </r>
  <r>
    <s v="80% on campus (4 days a week if FT)"/>
    <x v="0"/>
    <x v="2"/>
    <s v="8.00am - 8.30am"/>
    <s v="5.00pm - 5.30pm"/>
    <x v="3"/>
    <x v="26"/>
    <n v="14.481"/>
    <x v="3"/>
    <x v="0"/>
    <x v="1"/>
    <s v="Academic"/>
  </r>
  <r>
    <s v="100% on campus (5 days a week if FT)"/>
    <x v="0"/>
    <x v="2"/>
    <s v="9.00am - 10.00am"/>
    <s v="5.30pm - 6.00pm"/>
    <x v="1"/>
    <x v="0"/>
    <n v="3.218"/>
    <x v="1"/>
    <x v="2"/>
    <x v="1"/>
    <s v="Professional Services"/>
  </r>
  <r>
    <s v="100% on campus (5 days a week if FT)"/>
    <x v="0"/>
    <x v="2"/>
    <s v="9.00am - 10.00am"/>
    <s v="6.00pm - 7.00pm"/>
    <x v="3"/>
    <x v="27"/>
    <n v="2.7353000000000001"/>
    <x v="0"/>
    <x v="2"/>
    <x v="1"/>
    <s v="Academic"/>
  </r>
  <r>
    <s v="40% on campus (2 days a week if FT)"/>
    <x v="0"/>
    <x v="7"/>
    <s v="8.00am - 8.30am"/>
    <s v="3.30pm - 4.30pm"/>
    <x v="3"/>
    <x v="27"/>
    <n v="2.7353000000000001"/>
    <x v="1"/>
    <x v="2"/>
    <x v="1"/>
    <s v="Professional Services"/>
  </r>
  <r>
    <s v="0% on campus (0 days a week if FT)"/>
    <x v="4"/>
    <x v="1"/>
    <s v=""/>
    <s v=""/>
    <x v="5"/>
    <x v="6"/>
    <s v=""/>
    <x v="7"/>
    <x v="0"/>
    <x v="1"/>
    <s v="Professional Services"/>
  </r>
  <r>
    <s v="100% on campus (5 days a week if FT)"/>
    <x v="0"/>
    <x v="8"/>
    <s v="7.00am - 8.00am"/>
    <s v="6.00pm - 7.00pm"/>
    <x v="3"/>
    <x v="6"/>
    <s v=""/>
    <x v="0"/>
    <x v="0"/>
    <x v="1"/>
    <s v="Academic"/>
  </r>
  <r>
    <s v="100% on campus (5 days a week if FT)"/>
    <x v="0"/>
    <x v="9"/>
    <s v="9.00am - 10.00am"/>
    <s v="4.30pm - 5.00pm"/>
    <x v="4"/>
    <x v="11"/>
    <n v="1.609"/>
    <x v="1"/>
    <x v="3"/>
    <x v="1"/>
    <s v="Academic"/>
  </r>
  <r>
    <s v="80% on campus (4 days a week if FT)"/>
    <x v="0"/>
    <x v="0"/>
    <s v="7.00am - 8.00am"/>
    <s v="3.30pm - 4.30pm"/>
    <x v="3"/>
    <x v="0"/>
    <n v="3.218"/>
    <x v="1"/>
    <x v="2"/>
    <x v="1"/>
    <s v="Professional Services"/>
  </r>
  <r>
    <s v="20% on campus (1 day a week if FT)"/>
    <x v="0"/>
    <x v="0"/>
    <s v="9.00am - 10.00am"/>
    <s v="5.00pm - 5.30pm"/>
    <x v="0"/>
    <x v="28"/>
    <n v="27.353000000000002"/>
    <x v="3"/>
    <x v="0"/>
    <x v="0"/>
    <s v="Professional Services"/>
  </r>
  <r>
    <s v="100% on campus (5 days a week if FT)"/>
    <x v="0"/>
    <x v="0"/>
    <s v="Later than 10.00am"/>
    <s v="Later than 7.00pm"/>
    <x v="3"/>
    <x v="29"/>
    <n v="4.5051999999999994"/>
    <x v="0"/>
    <x v="4"/>
    <x v="1"/>
    <s v="Professional Services"/>
  </r>
  <r>
    <s v="80% on campus (4 days a week if FT)"/>
    <x v="0"/>
    <x v="7"/>
    <s v="7.00am - 8.00am"/>
    <s v="6.00pm - 7.00pm"/>
    <x v="1"/>
    <x v="30"/>
    <n v="4.3443000000000005"/>
    <x v="1"/>
    <x v="0"/>
    <x v="1"/>
    <s v="Academic"/>
  </r>
  <r>
    <s v="100% on campus (5 days a week if FT)"/>
    <x v="0"/>
    <x v="2"/>
    <s v="9.00am - 10.00am"/>
    <s v="Later than 7.00pm"/>
    <x v="1"/>
    <x v="31"/>
    <n v="3.7006999999999999"/>
    <x v="1"/>
    <x v="2"/>
    <x v="1"/>
    <s v="Academic"/>
  </r>
  <r>
    <s v="40% on campus (2 days a week if FT)"/>
    <x v="0"/>
    <x v="10"/>
    <s v="8.30am - 9.00am"/>
    <s v="5.00pm - 5.30pm"/>
    <x v="0"/>
    <x v="30"/>
    <n v="4.3443000000000005"/>
    <x v="1"/>
    <x v="1"/>
    <x v="1"/>
    <s v="Professional Services"/>
  </r>
  <r>
    <s v="40% on campus (2 days a week if FT)"/>
    <x v="2"/>
    <x v="1"/>
    <s v="8.30am - 9.00am"/>
    <s v="5.00pm - 5.30pm"/>
    <x v="6"/>
    <x v="2"/>
    <n v="0.96539999999999992"/>
    <x v="1"/>
    <x v="2"/>
    <x v="2"/>
    <s v="Academic"/>
  </r>
  <r>
    <s v="60% on campus (3 days a week if FT)"/>
    <x v="0"/>
    <x v="11"/>
    <s v="8.00am - 8.30am"/>
    <s v="5.00pm - 5.30pm"/>
    <x v="2"/>
    <x v="8"/>
    <n v="57.923999999999999"/>
    <x v="5"/>
    <x v="0"/>
    <x v="1"/>
    <s v="Professional Services"/>
  </r>
  <r>
    <s v="40% on campus (2 days a week if FT)"/>
    <x v="2"/>
    <x v="1"/>
    <s v="8.30am - 9.00am"/>
    <s v="5.00pm - 5.30pm"/>
    <x v="0"/>
    <x v="7"/>
    <n v="6.4359999999999999"/>
    <x v="4"/>
    <x v="4"/>
    <x v="1"/>
    <s v="Professional Services"/>
  </r>
  <r>
    <s v="60% on campus (3 days a week if FT)"/>
    <x v="0"/>
    <x v="8"/>
    <s v="8.30am - 9.00am"/>
    <s v="5.00pm - 5.30pm"/>
    <x v="0"/>
    <x v="32"/>
    <n v="17.5381"/>
    <x v="5"/>
    <x v="2"/>
    <x v="1"/>
    <s v="Professional Services"/>
  </r>
  <r>
    <s v="100% on campus (5 days a week if FT)"/>
    <x v="0"/>
    <x v="10"/>
    <s v="9.00am - 10.00am"/>
    <s v="Later than 7.00pm"/>
    <x v="4"/>
    <x v="0"/>
    <n v="3.218"/>
    <x v="0"/>
    <x v="2"/>
    <x v="1"/>
    <s v="Academic"/>
  </r>
  <r>
    <s v="60% on campus (3 days a week if FT)"/>
    <x v="0"/>
    <x v="1"/>
    <s v="9.00am - 10.00am"/>
    <s v="6.00pm - 7.00pm"/>
    <x v="6"/>
    <x v="6"/>
    <s v=""/>
    <x v="0"/>
    <x v="3"/>
    <x v="1"/>
    <s v="Academic"/>
  </r>
  <r>
    <s v="80% on campus (4 days a week if FT)"/>
    <x v="2"/>
    <x v="1"/>
    <s v="8.00am - 8.30am"/>
    <s v="3.30pm - 4.30pm"/>
    <x v="1"/>
    <x v="33"/>
    <n v="18.503499999999999"/>
    <x v="2"/>
    <x v="0"/>
    <x v="1"/>
    <s v="Academic"/>
  </r>
  <r>
    <s v="100% on campus (5 days a week if FT)"/>
    <x v="0"/>
    <x v="8"/>
    <s v="8.00am - 8.30am"/>
    <s v="3.30pm - 4.30pm"/>
    <x v="4"/>
    <x v="17"/>
    <n v="2.4135"/>
    <x v="0"/>
    <x v="3"/>
    <x v="1"/>
    <s v="Professional Services"/>
  </r>
  <r>
    <s v="100% on campus (5 days a week if FT)"/>
    <x v="0"/>
    <x v="9"/>
    <s v="8.30am - 9.00am"/>
    <s v="5.00pm - 5.30pm"/>
    <x v="0"/>
    <x v="34"/>
    <n v="4.827"/>
    <x v="1"/>
    <x v="0"/>
    <x v="1"/>
    <s v="Professional Services"/>
  </r>
  <r>
    <s v="20% on campus (1 day a week if FT)"/>
    <x v="0"/>
    <x v="5"/>
    <s v="8.00am - 8.30am"/>
    <s v="3.30pm - 4.30pm"/>
    <x v="3"/>
    <x v="35"/>
    <n v="1.9307999999999998"/>
    <x v="4"/>
    <x v="1"/>
    <x v="1"/>
    <s v="Professional Services"/>
  </r>
  <r>
    <s v="20% on campus (1 day a week if FT)"/>
    <x v="0"/>
    <x v="0"/>
    <s v="8.00am - 8.30am"/>
    <s v="Before 3.30pm"/>
    <x v="2"/>
    <x v="28"/>
    <n v="27.353000000000002"/>
    <x v="2"/>
    <x v="0"/>
    <x v="1"/>
    <s v="Professional Services"/>
  </r>
  <r>
    <s v="40% on campus (2 days a week if FT)"/>
    <x v="0"/>
    <x v="6"/>
    <s v="8.00am - 8.30am"/>
    <s v="4.30pm - 5.00pm"/>
    <x v="1"/>
    <x v="36"/>
    <n v="20.917000000000002"/>
    <x v="2"/>
    <x v="4"/>
    <x v="1"/>
    <s v="Professional Services"/>
  </r>
  <r>
    <s v="80% on campus (4 days a week if FT)"/>
    <x v="0"/>
    <x v="4"/>
    <s v="7.00am - 8.00am"/>
    <s v="5.00pm - 5.30pm"/>
    <x v="4"/>
    <x v="37"/>
    <n v="0.80449999999999999"/>
    <x v="1"/>
    <x v="0"/>
    <x v="1"/>
    <s v="Professional Services"/>
  </r>
  <r>
    <s v="80% on campus (4 days a week if FT)"/>
    <x v="0"/>
    <x v="12"/>
    <s v="7.00am - 8.00am"/>
    <s v="3.30pm - 4.30pm"/>
    <x v="2"/>
    <x v="15"/>
    <n v="24.134999999999998"/>
    <x v="5"/>
    <x v="0"/>
    <x v="1"/>
    <s v="Professional Services"/>
  </r>
  <r>
    <s v="0% on campus (0 days a week if FT)"/>
    <x v="2"/>
    <x v="1"/>
    <s v="8.00am - 8.30am"/>
    <s v="4.30pm - 5.00pm"/>
    <x v="7"/>
    <x v="38"/>
    <n v="56.314999999999998"/>
    <x v="2"/>
    <x v="4"/>
    <x v="1"/>
    <s v="Professional Services"/>
  </r>
  <r>
    <s v="60% on campus (3 days a week if FT)"/>
    <x v="0"/>
    <x v="13"/>
    <s v="7.00am - 8.00am"/>
    <s v="3.30pm - 4.30pm"/>
    <x v="4"/>
    <x v="39"/>
    <n v="5.6315"/>
    <x v="0"/>
    <x v="3"/>
    <x v="1"/>
    <s v="Professional Services"/>
  </r>
  <r>
    <s v="20% on campus (1 day a week if FT)"/>
    <x v="0"/>
    <x v="14"/>
    <s v="8.00am - 8.30am"/>
    <s v="4.30pm - 5.00pm"/>
    <x v="1"/>
    <x v="16"/>
    <n v="32.18"/>
    <x v="2"/>
    <x v="0"/>
    <x v="0"/>
    <s v="Professional Services"/>
  </r>
  <r>
    <s v="20% on campus (1 day a week if FT)"/>
    <x v="0"/>
    <x v="6"/>
    <s v="8.30am - 9.00am"/>
    <s v="5.30pm - 6.00pm"/>
    <x v="2"/>
    <x v="28"/>
    <n v="27.353000000000002"/>
    <x v="2"/>
    <x v="4"/>
    <x v="1"/>
    <s v="Professional Services"/>
  </r>
  <r>
    <s v="100% on campus (5 days a week if FT)"/>
    <x v="0"/>
    <x v="4"/>
    <s v="8.00am - 8.30am"/>
    <s v="5.30pm - 6.00pm"/>
    <x v="4"/>
    <x v="34"/>
    <n v="4.827"/>
    <x v="0"/>
    <x v="4"/>
    <x v="1"/>
    <s v="Academic"/>
  </r>
  <r>
    <s v="40% on campus (2 days a week if FT)"/>
    <x v="2"/>
    <x v="1"/>
    <s v="8.30am - 9.00am"/>
    <s v="5.00pm - 5.30pm"/>
    <x v="4"/>
    <x v="40"/>
    <n v="1.2872000000000001"/>
    <x v="1"/>
    <x v="2"/>
    <x v="1"/>
    <s v="Academic"/>
  </r>
  <r>
    <s v="40% on campus (2 days a week if FT)"/>
    <x v="0"/>
    <x v="15"/>
    <s v="7.00am - 8.00am"/>
    <s v="3.30pm - 4.30pm"/>
    <x v="3"/>
    <x v="41"/>
    <n v="7.2404999999999999"/>
    <x v="2"/>
    <x v="2"/>
    <x v="1"/>
    <s v="Professional Services"/>
  </r>
  <r>
    <s v="40% on campus (2 days a week if FT)"/>
    <x v="0"/>
    <x v="13"/>
    <s v="8.30am - 9.00am"/>
    <s v="5.00pm - 5.30pm"/>
    <x v="1"/>
    <x v="36"/>
    <n v="20.917000000000002"/>
    <x v="2"/>
    <x v="4"/>
    <x v="1"/>
    <s v="Professional Services"/>
  </r>
  <r>
    <s v="100% on campus (5 days a week if FT)"/>
    <x v="0"/>
    <x v="16"/>
    <s v="8.00am - 8.30am"/>
    <s v="5.00pm - 5.30pm"/>
    <x v="7"/>
    <x v="42"/>
    <n v="11.263"/>
    <x v="4"/>
    <x v="2"/>
    <x v="1"/>
    <s v="Professional Services"/>
  </r>
  <r>
    <s v="20% on campus (1 day a week if FT)"/>
    <x v="0"/>
    <x v="5"/>
    <s v="9.00am - 10.00am"/>
    <s v="4.30pm - 5.00pm"/>
    <x v="1"/>
    <x v="22"/>
    <n v="2.0916999999999999"/>
    <x v="1"/>
    <x v="2"/>
    <x v="1"/>
    <s v="Professional Services"/>
  </r>
  <r>
    <s v="100% on campus (5 days a week if FT)"/>
    <x v="0"/>
    <x v="17"/>
    <s v="9.00am - 10.00am"/>
    <s v="5.00pm - 5.30pm"/>
    <x v="1"/>
    <x v="43"/>
    <n v="3.8615999999999997"/>
    <x v="1"/>
    <x v="2"/>
    <x v="1"/>
    <s v="Professional Services"/>
  </r>
  <r>
    <s v="40% on campus (2 days a week if FT)"/>
    <x v="2"/>
    <x v="1"/>
    <s v="7.00am - 8.00am"/>
    <s v="3.30pm - 4.30pm"/>
    <x v="0"/>
    <x v="44"/>
    <n v="16.09"/>
    <x v="6"/>
    <x v="3"/>
    <x v="1"/>
    <s v="Academic"/>
  </r>
  <r>
    <s v="60% on campus (3 days a week if FT)"/>
    <x v="0"/>
    <x v="13"/>
    <s v="8.00am - 8.30am"/>
    <s v="3.30pm - 4.30pm"/>
    <x v="3"/>
    <x v="45"/>
    <n v="11.745699999999999"/>
    <x v="2"/>
    <x v="0"/>
    <x v="1"/>
    <s v="Academic"/>
  </r>
  <r>
    <s v="20% on campus (1 day a week if FT)"/>
    <x v="0"/>
    <x v="6"/>
    <s v="8.00am - 8.30am"/>
    <s v="4.30pm - 5.00pm"/>
    <x v="4"/>
    <x v="0"/>
    <n v="3.218"/>
    <x v="0"/>
    <x v="2"/>
    <x v="1"/>
    <s v="Professional Services"/>
  </r>
  <r>
    <s v="20% on campus (1 day a week if FT)"/>
    <x v="2"/>
    <x v="1"/>
    <s v="8.30am - 9.00am"/>
    <s v="5.00pm - 5.30pm"/>
    <x v="3"/>
    <x v="11"/>
    <n v="1.609"/>
    <x v="1"/>
    <x v="4"/>
    <x v="1"/>
    <s v="Professional Services"/>
  </r>
  <r>
    <s v="20% on campus (1 day a week if FT)"/>
    <x v="0"/>
    <x v="13"/>
    <s v="9.00am - 10.00am"/>
    <s v="4.30pm - 5.00pm"/>
    <x v="2"/>
    <x v="46"/>
    <n v="21.399699999999999"/>
    <x v="2"/>
    <x v="4"/>
    <x v="1"/>
    <s v="Academic"/>
  </r>
  <r>
    <s v="40% on campus (2 days a week if FT)"/>
    <x v="0"/>
    <x v="8"/>
    <s v="9.00am - 10.00am"/>
    <s v="5.00pm - 5.30pm"/>
    <x v="4"/>
    <x v="17"/>
    <n v="2.4135"/>
    <x v="1"/>
    <x v="3"/>
    <x v="1"/>
    <s v="Professional Services"/>
  </r>
  <r>
    <s v="40% on campus (2 days a week if FT)"/>
    <x v="0"/>
    <x v="0"/>
    <s v="7.00am - 8.00am"/>
    <s v="3.30pm - 4.30pm"/>
    <x v="1"/>
    <x v="16"/>
    <n v="32.18"/>
    <x v="2"/>
    <x v="2"/>
    <x v="1"/>
    <s v="Professional Services"/>
  </r>
  <r>
    <s v="40% on campus (2 days a week if FT)"/>
    <x v="0"/>
    <x v="0"/>
    <s v="8.30am - 9.00am"/>
    <s v="4.30pm - 5.00pm"/>
    <x v="1"/>
    <x v="19"/>
    <n v="4.0225"/>
    <x v="4"/>
    <x v="2"/>
    <x v="1"/>
    <s v="Professional Services"/>
  </r>
  <r>
    <s v="40% on campus (2 days a week if FT)"/>
    <x v="2"/>
    <x v="1"/>
    <s v="Before 7.00am"/>
    <s v="5.30pm - 6.00pm"/>
    <x v="1"/>
    <x v="47"/>
    <n v="28.962"/>
    <x v="3"/>
    <x v="0"/>
    <x v="1"/>
    <s v="Academic"/>
  </r>
  <r>
    <s v="20% on campus (1 day a week if FT)"/>
    <x v="0"/>
    <x v="0"/>
    <s v="8.30am - 9.00am"/>
    <s v="5.00pm - 5.30pm"/>
    <x v="1"/>
    <x v="0"/>
    <n v="3.218"/>
    <x v="0"/>
    <x v="3"/>
    <x v="1"/>
    <s v="Professional Services"/>
  </r>
  <r>
    <s v="100% on campus (5 days a week if FT)"/>
    <x v="2"/>
    <x v="1"/>
    <s v="8.00am - 8.30am"/>
    <s v="3.30pm - 4.30pm"/>
    <x v="3"/>
    <x v="17"/>
    <n v="2.4135"/>
    <x v="6"/>
    <x v="2"/>
    <x v="1"/>
    <s v="Academic"/>
  </r>
  <r>
    <s v="80% on campus (4 days a week if FT)"/>
    <x v="0"/>
    <x v="11"/>
    <s v="7.00am - 8.00am"/>
    <s v="4.30pm - 5.00pm"/>
    <x v="0"/>
    <x v="5"/>
    <n v="12.872"/>
    <x v="0"/>
    <x v="2"/>
    <x v="1"/>
    <s v="Academic"/>
  </r>
  <r>
    <s v="40% on campus (2 days a week if FT)"/>
    <x v="5"/>
    <x v="1"/>
    <s v="7.00am - 8.00am"/>
    <s v="4.30pm - 5.00pm"/>
    <x v="1"/>
    <x v="48"/>
    <n v="28.157499999999999"/>
    <x v="2"/>
    <x v="3"/>
    <x v="1"/>
    <s v="Professional Services"/>
  </r>
  <r>
    <s v="40% on campus (2 days a week if FT)"/>
    <x v="0"/>
    <x v="7"/>
    <s v="7.00am - 8.00am"/>
    <s v="3.30pm - 4.30pm"/>
    <x v="0"/>
    <x v="49"/>
    <n v="25.744"/>
    <x v="3"/>
    <x v="3"/>
    <x v="1"/>
    <s v="Professional Services"/>
  </r>
  <r>
    <s v="40% on campus (2 days a week if FT)"/>
    <x v="0"/>
    <x v="5"/>
    <s v="Before 7.00am"/>
    <s v="4.30pm - 5.00pm"/>
    <x v="7"/>
    <x v="50"/>
    <n v="54.706000000000003"/>
    <x v="2"/>
    <x v="0"/>
    <x v="1"/>
    <s v="Professional Services"/>
  </r>
  <r>
    <s v="40% on campus (2 days a week if FT)"/>
    <x v="2"/>
    <x v="1"/>
    <s v="8.30am - 9.00am"/>
    <s v="4.30pm - 5.00pm"/>
    <x v="1"/>
    <x v="0"/>
    <n v="3.218"/>
    <x v="1"/>
    <x v="4"/>
    <x v="1"/>
    <s v="Professional Services"/>
  </r>
  <r>
    <s v="80% on campus (4 days a week if FT)"/>
    <x v="0"/>
    <x v="18"/>
    <s v="8.30am - 9.00am"/>
    <s v="5.00pm - 5.30pm"/>
    <x v="1"/>
    <x v="0"/>
    <n v="3.218"/>
    <x v="1"/>
    <x v="2"/>
    <x v="1"/>
    <s v="Professional Services"/>
  </r>
  <r>
    <s v="100% on campus (5 days a week if FT)"/>
    <x v="0"/>
    <x v="9"/>
    <s v="7.00am - 8.00am"/>
    <s v="5.00pm - 5.30pm"/>
    <x v="2"/>
    <x v="51"/>
    <n v="12.5502"/>
    <x v="4"/>
    <x v="4"/>
    <x v="1"/>
    <s v="Professional Services"/>
  </r>
  <r>
    <s v="0% on campus (0 days a week if FT)"/>
    <x v="0"/>
    <x v="15"/>
    <s v="8.30am - 9.00am"/>
    <s v="3.30pm - 4.30pm"/>
    <x v="7"/>
    <x v="52"/>
    <n v="159.291"/>
    <x v="2"/>
    <x v="4"/>
    <x v="1"/>
    <s v="Professional Services"/>
  </r>
  <r>
    <s v="60% on campus (3 days a week if FT)"/>
    <x v="0"/>
    <x v="0"/>
    <s v="7.00am - 8.00am"/>
    <s v="3.30pm - 4.30pm"/>
    <x v="1"/>
    <x v="3"/>
    <n v="9.6539999999999999"/>
    <x v="0"/>
    <x v="0"/>
    <x v="1"/>
    <s v="Professional Services"/>
  </r>
  <r>
    <s v="80% on campus (4 days a week if FT)"/>
    <x v="0"/>
    <x v="13"/>
    <s v="7.00am - 8.00am"/>
    <s v="5.30pm - 6.00pm"/>
    <x v="1"/>
    <x v="42"/>
    <n v="11.263"/>
    <x v="6"/>
    <x v="2"/>
    <x v="0"/>
    <s v="Academic"/>
  </r>
  <r>
    <s v="40% on campus (2 days a week if FT)"/>
    <x v="2"/>
    <x v="1"/>
    <s v="9.00am - 10.00am"/>
    <s v="5.30pm - 6.00pm"/>
    <x v="4"/>
    <x v="0"/>
    <n v="3.218"/>
    <x v="0"/>
    <x v="3"/>
    <x v="0"/>
    <s v="Academic"/>
  </r>
  <r>
    <s v="100% on campus (5 days a week if FT)"/>
    <x v="0"/>
    <x v="12"/>
    <s v="8.30am - 9.00am"/>
    <s v="4.30pm - 5.00pm"/>
    <x v="1"/>
    <x v="0"/>
    <n v="3.218"/>
    <x v="1"/>
    <x v="0"/>
    <x v="1"/>
    <s v="Professional Services"/>
  </r>
  <r>
    <s v="20% on campus (1 day a week if FT)"/>
    <x v="0"/>
    <x v="17"/>
    <s v="9.00am - 10.00am"/>
    <s v="4.30pm - 5.00pm"/>
    <x v="7"/>
    <x v="53"/>
    <n v="48.591799999999999"/>
    <x v="5"/>
    <x v="1"/>
    <x v="1"/>
    <s v="Professional Services"/>
  </r>
  <r>
    <s v="40% on campus (2 days a week if FT)"/>
    <x v="0"/>
    <x v="0"/>
    <s v="9.00am - 10.00am"/>
    <s v="5.00pm - 5.30pm"/>
    <x v="1"/>
    <x v="25"/>
    <n v="10.458500000000001"/>
    <x v="2"/>
    <x v="4"/>
    <x v="1"/>
    <s v="Professional Services"/>
  </r>
  <r>
    <s v="80% on campus (4 days a week if FT)"/>
    <x v="0"/>
    <x v="7"/>
    <s v="8.30am - 9.00am"/>
    <s v="5.00pm - 5.30pm"/>
    <x v="1"/>
    <x v="44"/>
    <n v="16.09"/>
    <x v="8"/>
    <x v="4"/>
    <x v="1"/>
    <s v="Academic"/>
  </r>
  <r>
    <s v="60% on campus (3 days a week if FT)"/>
    <x v="0"/>
    <x v="19"/>
    <s v="8.30am - 9.00am"/>
    <s v="5.00pm - 5.30pm"/>
    <x v="7"/>
    <x v="1"/>
    <n v="64.36"/>
    <x v="5"/>
    <x v="2"/>
    <x v="1"/>
    <s v="Professional Services"/>
  </r>
  <r>
    <s v="40% on campus (2 days a week if FT)"/>
    <x v="0"/>
    <x v="1"/>
    <s v="8.00am - 8.30am"/>
    <s v="3.30pm - 4.30pm"/>
    <x v="1"/>
    <x v="16"/>
    <n v="32.18"/>
    <x v="8"/>
    <x v="5"/>
    <x v="0"/>
    <s v="Academic"/>
  </r>
  <r>
    <s v="40% on campus (2 days a week if FT)"/>
    <x v="0"/>
    <x v="12"/>
    <s v="8.30am - 9.00am"/>
    <s v="6.00pm - 7.00pm"/>
    <x v="3"/>
    <x v="0"/>
    <n v="3.218"/>
    <x v="5"/>
    <x v="0"/>
    <x v="1"/>
    <s v="Professional Services"/>
  </r>
  <r>
    <s v="100% on campus (5 days a week if FT)"/>
    <x v="0"/>
    <x v="3"/>
    <s v="8.00am - 8.30am"/>
    <s v="5.00pm - 5.30pm"/>
    <x v="2"/>
    <x v="21"/>
    <n v="19.308"/>
    <x v="0"/>
    <x v="2"/>
    <x v="1"/>
    <s v="Professional Services"/>
  </r>
  <r>
    <s v="20% on campus (1 day a week if FT)"/>
    <x v="0"/>
    <x v="13"/>
    <s v="9.00am - 10.00am"/>
    <s v="4.30pm - 5.00pm"/>
    <x v="3"/>
    <x v="30"/>
    <n v="4.3443000000000005"/>
    <x v="2"/>
    <x v="2"/>
    <x v="1"/>
    <s v="Academic"/>
  </r>
  <r>
    <s v="40% on campus (2 days a week if FT)"/>
    <x v="0"/>
    <x v="0"/>
    <s v="8.00am - 8.30am"/>
    <s v="3.30pm - 4.30pm"/>
    <x v="3"/>
    <x v="34"/>
    <n v="4.827"/>
    <x v="4"/>
    <x v="2"/>
    <x v="1"/>
    <s v="Professional Services"/>
  </r>
  <r>
    <s v="20% on campus (1 day a week if FT)"/>
    <x v="0"/>
    <x v="16"/>
    <s v="7.00am - 8.00am"/>
    <s v="3.30pm - 4.30pm"/>
    <x v="0"/>
    <x v="54"/>
    <n v="35.397999999999996"/>
    <x v="2"/>
    <x v="4"/>
    <x v="1"/>
    <s v="Professional Services"/>
  </r>
  <r>
    <s v="0% on campus (0 days a week if FT)"/>
    <x v="4"/>
    <x v="1"/>
    <s v=""/>
    <s v=""/>
    <x v="5"/>
    <x v="6"/>
    <s v=""/>
    <x v="7"/>
    <x v="0"/>
    <x v="1"/>
    <s v="Professional Services"/>
  </r>
  <r>
    <s v="100% on campus (5 days a week if FT)"/>
    <x v="0"/>
    <x v="3"/>
    <s v="8.00am - 8.30am"/>
    <s v="Later than 7.00pm"/>
    <x v="1"/>
    <x v="10"/>
    <n v="8.0449999999999999"/>
    <x v="3"/>
    <x v="4"/>
    <x v="1"/>
    <s v="Academic"/>
  </r>
  <r>
    <s v="40% on campus (2 days a week if FT)"/>
    <x v="2"/>
    <x v="1"/>
    <s v="8.00am - 8.30am"/>
    <s v="4.30pm - 5.00pm"/>
    <x v="0"/>
    <x v="55"/>
    <n v="11.906600000000001"/>
    <x v="4"/>
    <x v="0"/>
    <x v="1"/>
    <s v="Professional Services"/>
  </r>
  <r>
    <s v="100% on campus (5 days a week if FT)"/>
    <x v="0"/>
    <x v="9"/>
    <s v="8.00am - 8.30am"/>
    <s v="3.30pm - 4.30pm"/>
    <x v="4"/>
    <x v="7"/>
    <n v="6.4359999999999999"/>
    <x v="2"/>
    <x v="0"/>
    <x v="1"/>
    <s v="Professional Services"/>
  </r>
  <r>
    <s v="100% on campus (5 days a week if FT)"/>
    <x v="0"/>
    <x v="3"/>
    <s v="8.00am - 8.30am"/>
    <s v="4.30pm - 5.00pm"/>
    <x v="3"/>
    <x v="20"/>
    <n v="1.7699"/>
    <x v="1"/>
    <x v="1"/>
    <x v="1"/>
    <s v="Professional Services"/>
  </r>
  <r>
    <s v="20% on campus (1 day a week if FT)"/>
    <x v="0"/>
    <x v="5"/>
    <s v="8.30am - 9.00am"/>
    <s v="4.30pm - 5.00pm"/>
    <x v="2"/>
    <x v="19"/>
    <n v="4.0225"/>
    <x v="1"/>
    <x v="4"/>
    <x v="1"/>
    <s v="Professional Services"/>
  </r>
  <r>
    <s v="40% on campus (2 days a week if FT)"/>
    <x v="0"/>
    <x v="5"/>
    <s v="8.30am - 9.00am"/>
    <s v="4.30pm - 5.00pm"/>
    <x v="1"/>
    <x v="26"/>
    <n v="14.481"/>
    <x v="2"/>
    <x v="2"/>
    <x v="1"/>
    <s v="Professional Services"/>
  </r>
  <r>
    <s v="20% on campus (1 day a week if FT)"/>
    <x v="2"/>
    <x v="1"/>
    <s v="9.00am - 10.00am"/>
    <s v="5.30pm - 6.00pm"/>
    <x v="4"/>
    <x v="17"/>
    <n v="2.4135"/>
    <x v="6"/>
    <x v="4"/>
    <x v="1"/>
    <s v="Academic"/>
  </r>
  <r>
    <s v="60% on campus (3 days a week if FT)"/>
    <x v="0"/>
    <x v="1"/>
    <s v="8.30am - 9.00am"/>
    <s v="6.00pm - 7.00pm"/>
    <x v="2"/>
    <x v="6"/>
    <s v=""/>
    <x v="1"/>
    <x v="6"/>
    <x v="2"/>
    <s v=""/>
  </r>
  <r>
    <s v="0% on campus (0 days a week if FT)"/>
    <x v="0"/>
    <x v="19"/>
    <s v="8.00am - 8.30am"/>
    <s v="4.30pm - 5.00pm"/>
    <x v="7"/>
    <x v="42"/>
    <n v="11.263"/>
    <x v="4"/>
    <x v="3"/>
    <x v="0"/>
    <s v="Academic"/>
  </r>
  <r>
    <s v="40% on campus (2 days a week if FT)"/>
    <x v="0"/>
    <x v="13"/>
    <s v="8.00am - 8.30am"/>
    <s v="4.30pm - 5.00pm"/>
    <x v="1"/>
    <x v="56"/>
    <n v="2.8961999999999999"/>
    <x v="0"/>
    <x v="2"/>
    <x v="1"/>
    <s v="Professional Services"/>
  </r>
  <r>
    <s v="20% on campus (1 day a week if FT)"/>
    <x v="0"/>
    <x v="0"/>
    <s v="8.30am - 9.00am"/>
    <s v="3.30pm - 4.30pm"/>
    <x v="3"/>
    <x v="41"/>
    <n v="7.2404999999999999"/>
    <x v="2"/>
    <x v="0"/>
    <x v="0"/>
    <s v="Professional Services"/>
  </r>
  <r>
    <s v="40% on campus (2 days a week if FT)"/>
    <x v="0"/>
    <x v="20"/>
    <s v="9.00am - 10.00am"/>
    <s v="4.30pm - 5.00pm"/>
    <x v="4"/>
    <x v="11"/>
    <n v="1.609"/>
    <x v="1"/>
    <x v="3"/>
    <x v="0"/>
    <s v="Professional Services"/>
  </r>
  <r>
    <s v="80% on campus (4 days a week if FT)"/>
    <x v="0"/>
    <x v="8"/>
    <s v="8.30am - 9.00am"/>
    <s v="5.30pm - 6.00pm"/>
    <x v="3"/>
    <x v="11"/>
    <n v="1.609"/>
    <x v="1"/>
    <x v="2"/>
    <x v="1"/>
    <s v="Academic"/>
  </r>
  <r>
    <s v="60% on campus (3 days a week if FT)"/>
    <x v="0"/>
    <x v="7"/>
    <s v="9.00am - 10.00am"/>
    <s v="5.30pm - 6.00pm"/>
    <x v="2"/>
    <x v="49"/>
    <n v="25.744"/>
    <x v="5"/>
    <x v="3"/>
    <x v="1"/>
    <s v="Academic"/>
  </r>
  <r>
    <s v="40% on campus (2 days a week if FT)"/>
    <x v="0"/>
    <x v="17"/>
    <s v="9.00am - 10.00am"/>
    <s v="5.30pm - 6.00pm"/>
    <x v="4"/>
    <x v="57"/>
    <n v="1.1262999999999999"/>
    <x v="1"/>
    <x v="1"/>
    <x v="1"/>
    <s v="Professional Services"/>
  </r>
  <r>
    <s v="60% on campus (3 days a week if FT)"/>
    <x v="0"/>
    <x v="1"/>
    <s v="9.00am - 10.00am"/>
    <s v="5.00pm - 5.30pm"/>
    <x v="0"/>
    <x v="16"/>
    <n v="32.18"/>
    <x v="5"/>
    <x v="0"/>
    <x v="1"/>
    <s v="Academic"/>
  </r>
  <r>
    <s v="40% on campus (2 days a week if FT)"/>
    <x v="0"/>
    <x v="7"/>
    <s v="Later than 10.00am"/>
    <s v="Before 3.30pm"/>
    <x v="6"/>
    <x v="37"/>
    <n v="0.80449999999999999"/>
    <x v="1"/>
    <x v="3"/>
    <x v="1"/>
    <s v="Academic"/>
  </r>
  <r>
    <s v="40% on campus (2 days a week if FT)"/>
    <x v="2"/>
    <x v="1"/>
    <s v="8.30am - 9.00am"/>
    <s v="4.30pm - 5.00pm"/>
    <x v="3"/>
    <x v="0"/>
    <n v="3.218"/>
    <x v="1"/>
    <x v="2"/>
    <x v="1"/>
    <s v="Professional Services"/>
  </r>
  <r>
    <s v="20% on campus (1 day a week if FT)"/>
    <x v="0"/>
    <x v="8"/>
    <s v="9.00am - 10.00am"/>
    <s v="5.00pm - 5.30pm"/>
    <x v="4"/>
    <x v="11"/>
    <n v="1.609"/>
    <x v="1"/>
    <x v="2"/>
    <x v="1"/>
    <s v="Academic"/>
  </r>
  <r>
    <s v="80% on campus (4 days a week if FT)"/>
    <x v="2"/>
    <x v="1"/>
    <s v="8.00am - 8.30am"/>
    <s v="6.00pm - 7.00pm"/>
    <x v="3"/>
    <x v="19"/>
    <n v="4.0225"/>
    <x v="1"/>
    <x v="4"/>
    <x v="1"/>
    <s v="Academic"/>
  </r>
  <r>
    <s v="60% on campus (3 days a week if FT)"/>
    <x v="3"/>
    <x v="1"/>
    <s v="9.00am - 10.00am"/>
    <s v="5.00pm - 5.30pm"/>
    <x v="7"/>
    <x v="6"/>
    <s v=""/>
    <x v="5"/>
    <x v="2"/>
    <x v="1"/>
    <s v="Academic"/>
  </r>
  <r>
    <s v="0% on campus (0 days a week if FT)"/>
    <x v="4"/>
    <x v="1"/>
    <s v=""/>
    <s v=""/>
    <x v="5"/>
    <x v="6"/>
    <s v=""/>
    <x v="7"/>
    <x v="0"/>
    <x v="1"/>
    <s v="Professional Services"/>
  </r>
  <r>
    <s v="40% on campus (2 days a week if FT)"/>
    <x v="0"/>
    <x v="5"/>
    <s v="8.00am - 8.30am"/>
    <s v="3.30pm - 4.30pm"/>
    <x v="4"/>
    <x v="17"/>
    <n v="2.4135"/>
    <x v="0"/>
    <x v="3"/>
    <x v="1"/>
    <s v="Professional Services"/>
  </r>
  <r>
    <s v="100% on campus (5 days a week if FT)"/>
    <x v="2"/>
    <x v="1"/>
    <s v="8.30am - 9.00am"/>
    <s v="4.30pm - 5.00pm"/>
    <x v="3"/>
    <x v="7"/>
    <n v="6.4359999999999999"/>
    <x v="0"/>
    <x v="4"/>
    <x v="1"/>
    <s v="Academic"/>
  </r>
  <r>
    <s v="100% on campus (5 days a week if FT)"/>
    <x v="0"/>
    <x v="1"/>
    <s v="Before 7.00am"/>
    <s v="Before 3.30pm"/>
    <x v="4"/>
    <x v="58"/>
    <n v="5.7923999999999998"/>
    <x v="0"/>
    <x v="5"/>
    <x v="0"/>
    <s v="Professional Services"/>
  </r>
  <r>
    <s v="80% on campus (4 days a week if FT)"/>
    <x v="0"/>
    <x v="21"/>
    <s v="7.00am - 8.00am"/>
    <s v="3.30pm - 4.30pm"/>
    <x v="5"/>
    <x v="24"/>
    <n v="22.526"/>
    <x v="3"/>
    <x v="0"/>
    <x v="1"/>
    <s v="Professional Services"/>
  </r>
  <r>
    <s v="20% on campus (1 day a week if FT)"/>
    <x v="2"/>
    <x v="1"/>
    <s v="8.30am - 9.00am"/>
    <s v="3.30pm - 4.30pm"/>
    <x v="2"/>
    <x v="21"/>
    <n v="19.308"/>
    <x v="5"/>
    <x v="2"/>
    <x v="1"/>
    <s v="Academic"/>
  </r>
  <r>
    <s v="0% on campus (0 days a week if FT)"/>
    <x v="0"/>
    <x v="14"/>
    <s v="8.30am - 9.00am"/>
    <s v="5.30pm - 6.00pm"/>
    <x v="5"/>
    <x v="6"/>
    <s v=""/>
    <x v="7"/>
    <x v="2"/>
    <x v="1"/>
    <s v="Academic"/>
  </r>
  <r>
    <s v="40% on campus (2 days a week if FT)"/>
    <x v="5"/>
    <x v="1"/>
    <s v="7.00am - 8.00am"/>
    <s v="4.30pm - 5.00pm"/>
    <x v="1"/>
    <x v="48"/>
    <n v="28.157499999999999"/>
    <x v="2"/>
    <x v="3"/>
    <x v="1"/>
    <s v="Professional Services"/>
  </r>
  <r>
    <s v="40% on campus (2 days a week if FT)"/>
    <x v="0"/>
    <x v="8"/>
    <s v="9.00am - 10.00am"/>
    <s v="3.30pm - 4.30pm"/>
    <x v="4"/>
    <x v="0"/>
    <n v="3.218"/>
    <x v="0"/>
    <x v="2"/>
    <x v="1"/>
    <s v="Professional Services"/>
  </r>
  <r>
    <s v="40% on campus (2 days a week if FT)"/>
    <x v="0"/>
    <x v="15"/>
    <s v="8.30am - 9.00am"/>
    <s v="4.30pm - 5.00pm"/>
    <x v="3"/>
    <x v="10"/>
    <n v="8.0449999999999999"/>
    <x v="5"/>
    <x v="4"/>
    <x v="1"/>
    <s v="Professional Services"/>
  </r>
  <r>
    <s v="20% on campus (1 day a week if FT)"/>
    <x v="0"/>
    <x v="5"/>
    <s v="8.30am - 9.00am"/>
    <s v="5.00pm - 5.30pm"/>
    <x v="0"/>
    <x v="5"/>
    <n v="12.872"/>
    <x v="5"/>
    <x v="1"/>
    <x v="1"/>
    <s v="Professional Services"/>
  </r>
  <r>
    <s v="100% on campus (5 days a week if FT)"/>
    <x v="0"/>
    <x v="5"/>
    <s v="8.00am - 8.30am"/>
    <s v="3.30pm - 4.30pm"/>
    <x v="1"/>
    <x v="34"/>
    <n v="4.827"/>
    <x v="0"/>
    <x v="3"/>
    <x v="1"/>
    <s v="Professional Services"/>
  </r>
  <r>
    <s v="100% on campus (5 days a week if FT)"/>
    <x v="0"/>
    <x v="1"/>
    <s v="8.00am - 8.30am"/>
    <s v="4.30pm - 5.00pm"/>
    <x v="3"/>
    <x v="7"/>
    <n v="6.4359999999999999"/>
    <x v="1"/>
    <x v="3"/>
    <x v="0"/>
    <s v="Professional Services"/>
  </r>
  <r>
    <s v="60% on campus (3 days a week if FT)"/>
    <x v="2"/>
    <x v="1"/>
    <s v="8.30am - 9.00am"/>
    <s v="5.00pm - 5.30pm"/>
    <x v="0"/>
    <x v="5"/>
    <n v="12.872"/>
    <x v="2"/>
    <x v="4"/>
    <x v="0"/>
    <s v="Professional Services"/>
  </r>
  <r>
    <s v="100% on campus (5 days a week if FT)"/>
    <x v="2"/>
    <x v="1"/>
    <s v="7.00am - 8.00am"/>
    <s v="3.30pm - 4.30pm"/>
    <x v="3"/>
    <x v="7"/>
    <n v="6.4359999999999999"/>
    <x v="0"/>
    <x v="2"/>
    <x v="1"/>
    <s v="Professional Services"/>
  </r>
  <r>
    <s v="100% on campus (5 days a week if FT)"/>
    <x v="0"/>
    <x v="22"/>
    <s v="8.30am - 9.00am"/>
    <s v="5.00pm - 5.30pm"/>
    <x v="2"/>
    <x v="15"/>
    <n v="24.134999999999998"/>
    <x v="4"/>
    <x v="4"/>
    <x v="1"/>
    <s v="Academic"/>
  </r>
  <r>
    <s v="60% on campus (3 days a week if FT)"/>
    <x v="2"/>
    <x v="1"/>
    <s v="8.30am - 9.00am"/>
    <s v="4.30pm - 5.00pm"/>
    <x v="3"/>
    <x v="17"/>
    <n v="2.4135"/>
    <x v="1"/>
    <x v="3"/>
    <x v="1"/>
    <s v="Professional Services"/>
  </r>
  <r>
    <s v="40% on campus (2 days a week if FT)"/>
    <x v="0"/>
    <x v="23"/>
    <s v="8.00am - 8.30am"/>
    <s v="5.30pm - 6.00pm"/>
    <x v="1"/>
    <x v="21"/>
    <n v="19.308"/>
    <x v="3"/>
    <x v="0"/>
    <x v="1"/>
    <s v="Professional Services"/>
  </r>
  <r>
    <s v="60% on campus (3 days a week if FT)"/>
    <x v="6"/>
    <x v="1"/>
    <s v="8.30am - 9.00am"/>
    <s v="4.30pm - 5.00pm"/>
    <x v="1"/>
    <x v="0"/>
    <n v="3.218"/>
    <x v="6"/>
    <x v="2"/>
    <x v="1"/>
    <s v="Non-University Staff"/>
  </r>
  <r>
    <s v="60% on campus (3 days a week if FT)"/>
    <x v="0"/>
    <x v="0"/>
    <s v="8.30am - 9.00am"/>
    <s v="5.30pm - 6.00pm"/>
    <x v="1"/>
    <x v="54"/>
    <n v="35.397999999999996"/>
    <x v="2"/>
    <x v="4"/>
    <x v="1"/>
    <s v="Professional Services"/>
  </r>
  <r>
    <s v="80% on campus (4 days a week if FT)"/>
    <x v="0"/>
    <x v="9"/>
    <s v="8.30am - 9.00am"/>
    <s v="6.00pm - 7.00pm"/>
    <x v="3"/>
    <x v="0"/>
    <n v="3.218"/>
    <x v="1"/>
    <x v="4"/>
    <x v="1"/>
    <s v="Academic"/>
  </r>
  <r>
    <s v="20% on campus (1 day a week if FT)"/>
    <x v="5"/>
    <x v="1"/>
    <s v="8.30am - 9.00am"/>
    <s v="5.00pm - 5.30pm"/>
    <x v="4"/>
    <x v="7"/>
    <n v="6.4359999999999999"/>
    <x v="2"/>
    <x v="2"/>
    <x v="1"/>
    <s v="Professional Services"/>
  </r>
  <r>
    <s v="20% on campus (1 day a week if FT)"/>
    <x v="2"/>
    <x v="1"/>
    <s v="7.00am - 8.00am"/>
    <s v="5.00pm - 5.30pm"/>
    <x v="4"/>
    <x v="11"/>
    <n v="1.609"/>
    <x v="1"/>
    <x v="4"/>
    <x v="1"/>
    <s v="Professional Services"/>
  </r>
  <r>
    <s v="40% on campus (2 days a week if FT)"/>
    <x v="0"/>
    <x v="0"/>
    <s v="8.30am - 9.00am"/>
    <s v="6.00pm - 7.00pm"/>
    <x v="0"/>
    <x v="59"/>
    <n v="21.238799999999998"/>
    <x v="0"/>
    <x v="4"/>
    <x v="1"/>
    <s v="Professional Services"/>
  </r>
  <r>
    <s v="100% on campus (5 days a week if FT)"/>
    <x v="0"/>
    <x v="16"/>
    <s v="8.00am - 8.30am"/>
    <s v="4.30pm - 5.00pm"/>
    <x v="4"/>
    <x v="11"/>
    <n v="1.609"/>
    <x v="1"/>
    <x v="2"/>
    <x v="1"/>
    <s v="Professional Services"/>
  </r>
  <r>
    <s v="40% on campus (2 days a week if FT)"/>
    <x v="2"/>
    <x v="1"/>
    <s v="7.00am - 8.00am"/>
    <s v="5.30pm - 6.00pm"/>
    <x v="3"/>
    <x v="34"/>
    <n v="4.827"/>
    <x v="6"/>
    <x v="4"/>
    <x v="1"/>
    <s v="Professional Services"/>
  </r>
  <r>
    <s v="100% on campus (5 days a week if FT)"/>
    <x v="0"/>
    <x v="0"/>
    <s v="8.00am - 8.30am"/>
    <s v="4.30pm - 5.00pm"/>
    <x v="3"/>
    <x v="60"/>
    <n v="6.7578000000000005"/>
    <x v="0"/>
    <x v="2"/>
    <x v="1"/>
    <s v="Professional Services"/>
  </r>
  <r>
    <s v="60% on campus (3 days a week if FT)"/>
    <x v="0"/>
    <x v="16"/>
    <s v="8.30am - 9.00am"/>
    <s v="5.00pm - 5.30pm"/>
    <x v="3"/>
    <x v="0"/>
    <n v="3.218"/>
    <x v="0"/>
    <x v="4"/>
    <x v="1"/>
    <s v="Professional Services"/>
  </r>
  <r>
    <s v="100% on campus (5 days a week if FT)"/>
    <x v="0"/>
    <x v="3"/>
    <s v="8.00am - 8.30am"/>
    <s v="4.30pm - 5.00pm"/>
    <x v="1"/>
    <x v="27"/>
    <n v="2.7353000000000001"/>
    <x v="1"/>
    <x v="2"/>
    <x v="1"/>
    <s v="Professional Services"/>
  </r>
  <r>
    <s v="0% on campus (0 days a week if FT)"/>
    <x v="2"/>
    <x v="1"/>
    <s v="9.00am - 10.00am"/>
    <s v="5.00pm - 5.30pm"/>
    <x v="3"/>
    <x v="20"/>
    <n v="1.7699"/>
    <x v="1"/>
    <x v="0"/>
    <x v="1"/>
    <s v="Professional Services"/>
  </r>
  <r>
    <s v="40% on campus (2 days a week if FT)"/>
    <x v="0"/>
    <x v="6"/>
    <s v="9.00am - 10.00am"/>
    <s v="5.00pm - 5.30pm"/>
    <x v="7"/>
    <x v="7"/>
    <n v="6.4359999999999999"/>
    <x v="4"/>
    <x v="2"/>
    <x v="1"/>
    <s v="Professional Services"/>
  </r>
  <r>
    <s v="100% on campus (5 days a week if FT)"/>
    <x v="0"/>
    <x v="7"/>
    <s v="8.30am - 9.00am"/>
    <s v="4.30pm - 5.00pm"/>
    <x v="0"/>
    <x v="19"/>
    <n v="4.0225"/>
    <x v="5"/>
    <x v="1"/>
    <x v="1"/>
    <s v="Academic"/>
  </r>
  <r>
    <s v="80% on campus (4 days a week if FT)"/>
    <x v="0"/>
    <x v="4"/>
    <s v="8.00am - 8.30am"/>
    <s v="5.30pm - 6.00pm"/>
    <x v="0"/>
    <x v="15"/>
    <n v="24.134999999999998"/>
    <x v="2"/>
    <x v="0"/>
    <x v="1"/>
    <s v="Academic"/>
  </r>
  <r>
    <s v="20% on campus (1 day a week if FT)"/>
    <x v="0"/>
    <x v="6"/>
    <s v="8.00am - 8.30am"/>
    <s v="3.30pm - 4.30pm"/>
    <x v="1"/>
    <x v="19"/>
    <n v="4.0225"/>
    <x v="1"/>
    <x v="0"/>
    <x v="1"/>
    <s v="Professional Services"/>
  </r>
  <r>
    <s v="20% on campus (1 day a week if FT)"/>
    <x v="0"/>
    <x v="1"/>
    <s v="8.00am - 8.30am"/>
    <s v="4.30pm - 5.00pm"/>
    <x v="7"/>
    <x v="21"/>
    <n v="19.308"/>
    <x v="2"/>
    <x v="3"/>
    <x v="0"/>
    <s v="Professional Services"/>
  </r>
  <r>
    <s v="80% on campus (4 days a week if FT)"/>
    <x v="0"/>
    <x v="0"/>
    <s v="7.00am - 8.00am"/>
    <s v="6.00pm - 7.00pm"/>
    <x v="4"/>
    <x v="7"/>
    <n v="6.4359999999999999"/>
    <x v="0"/>
    <x v="0"/>
    <x v="1"/>
    <s v="Professional Services"/>
  </r>
  <r>
    <s v="100% on campus (5 days a week if FT)"/>
    <x v="0"/>
    <x v="2"/>
    <s v="9.00am - 10.00am"/>
    <s v="5.30pm - 6.00pm"/>
    <x v="7"/>
    <x v="61"/>
    <n v="67.578000000000003"/>
    <x v="2"/>
    <x v="0"/>
    <x v="1"/>
    <s v="Academic"/>
  </r>
  <r>
    <s v="40% on campus (2 days a week if FT)"/>
    <x v="0"/>
    <x v="0"/>
    <s v="9.00am - 10.00am"/>
    <s v="3.30pm - 4.30pm"/>
    <x v="2"/>
    <x v="4"/>
    <n v="40.225000000000001"/>
    <x v="2"/>
    <x v="4"/>
    <x v="0"/>
    <s v="Professional Services"/>
  </r>
  <r>
    <s v="100% on campus (5 days a week if FT)"/>
    <x v="0"/>
    <x v="24"/>
    <s v="8.00am - 8.30am"/>
    <s v="5.30pm - 6.00pm"/>
    <x v="6"/>
    <x v="6"/>
    <s v=""/>
    <x v="1"/>
    <x v="2"/>
    <x v="1"/>
    <s v="Professional Services"/>
  </r>
  <r>
    <s v="60% on campus (3 days a week if FT)"/>
    <x v="0"/>
    <x v="19"/>
    <s v="8.00am - 8.30am"/>
    <s v="4.30pm - 5.00pm"/>
    <x v="3"/>
    <x v="62"/>
    <n v="7.4013999999999998"/>
    <x v="2"/>
    <x v="2"/>
    <x v="1"/>
    <s v="Professional Services"/>
  </r>
  <r>
    <s v="0% on campus (0 days a week if FT)"/>
    <x v="0"/>
    <x v="0"/>
    <s v="7.00am - 8.00am"/>
    <s v="Before 3.30pm"/>
    <x v="7"/>
    <x v="63"/>
    <n v="283.18399999999997"/>
    <x v="2"/>
    <x v="2"/>
    <x v="1"/>
    <s v="Professional Services"/>
  </r>
  <r>
    <s v="80% on campus (4 days a week if FT)"/>
    <x v="0"/>
    <x v="12"/>
    <s v="8.00am - 8.30am"/>
    <s v="3.30pm - 4.30pm"/>
    <x v="3"/>
    <x v="22"/>
    <n v="2.0916999999999999"/>
    <x v="1"/>
    <x v="3"/>
    <x v="1"/>
    <s v="Professional Services"/>
  </r>
  <r>
    <s v="60% on campus (3 days a week if FT)"/>
    <x v="2"/>
    <x v="1"/>
    <s v="8.30am - 9.00am"/>
    <s v="4.30pm - 5.00pm"/>
    <x v="4"/>
    <x v="11"/>
    <n v="1.609"/>
    <x v="1"/>
    <x v="4"/>
    <x v="0"/>
    <s v="Academic"/>
  </r>
  <r>
    <s v="40% on campus (2 days a week if FT)"/>
    <x v="2"/>
    <x v="1"/>
    <s v="7.00am - 8.00am"/>
    <s v="4.30pm - 5.00pm"/>
    <x v="4"/>
    <x v="34"/>
    <n v="4.827"/>
    <x v="3"/>
    <x v="4"/>
    <x v="1"/>
    <s v="Academic"/>
  </r>
  <r>
    <s v="20% on campus (1 day a week if FT)"/>
    <x v="0"/>
    <x v="6"/>
    <s v="7.00am - 8.00am"/>
    <s v="Before 3.30pm"/>
    <x v="0"/>
    <x v="4"/>
    <n v="40.225000000000001"/>
    <x v="2"/>
    <x v="3"/>
    <x v="1"/>
    <s v="Professional Services"/>
  </r>
  <r>
    <s v="80% on campus (4 days a week if FT)"/>
    <x v="0"/>
    <x v="25"/>
    <s v="8.00am - 8.30am"/>
    <s v="4.30pm - 5.00pm"/>
    <x v="0"/>
    <x v="42"/>
    <n v="11.263"/>
    <x v="0"/>
    <x v="0"/>
    <x v="0"/>
    <s v="Professional Services"/>
  </r>
  <r>
    <s v="40% on campus (2 days a week if FT)"/>
    <x v="2"/>
    <x v="1"/>
    <s v="8.00am - 8.30am"/>
    <s v="5.00pm - 5.30pm"/>
    <x v="1"/>
    <x v="21"/>
    <n v="19.308"/>
    <x v="2"/>
    <x v="0"/>
    <x v="1"/>
    <s v="Academic"/>
  </r>
  <r>
    <s v="100% on campus (5 days a week if FT)"/>
    <x v="0"/>
    <x v="0"/>
    <s v="8.30am - 9.00am"/>
    <s v="5.00pm - 5.30pm"/>
    <x v="1"/>
    <x v="0"/>
    <n v="3.218"/>
    <x v="1"/>
    <x v="2"/>
    <x v="1"/>
    <s v="Professional Services"/>
  </r>
  <r>
    <s v="60% on campus (3 days a week if FT)"/>
    <x v="0"/>
    <x v="22"/>
    <s v="7.00am - 8.00am"/>
    <s v="3.30pm - 4.30pm"/>
    <x v="0"/>
    <x v="49"/>
    <n v="25.744"/>
    <x v="2"/>
    <x v="2"/>
    <x v="1"/>
    <s v="Professional Services"/>
  </r>
  <r>
    <s v="40% on campus (2 days a week if FT)"/>
    <x v="0"/>
    <x v="16"/>
    <s v="7.00am - 8.00am"/>
    <s v="4.30pm - 5.00pm"/>
    <x v="1"/>
    <x v="19"/>
    <n v="4.0225"/>
    <x v="4"/>
    <x v="4"/>
    <x v="1"/>
    <s v="Professional Services"/>
  </r>
  <r>
    <s v="20% on campus (1 day a week if FT)"/>
    <x v="0"/>
    <x v="0"/>
    <s v="8.00am - 8.30am"/>
    <s v="3.30pm - 4.30pm"/>
    <x v="2"/>
    <x v="16"/>
    <n v="32.18"/>
    <x v="4"/>
    <x v="0"/>
    <x v="1"/>
    <s v="Professional Services"/>
  </r>
  <r>
    <s v="40% on campus (2 days a week if FT)"/>
    <x v="0"/>
    <x v="0"/>
    <s v="8.00am - 8.30am"/>
    <s v="5.30pm - 6.00pm"/>
    <x v="2"/>
    <x v="28"/>
    <n v="27.353000000000002"/>
    <x v="5"/>
    <x v="0"/>
    <x v="1"/>
    <s v="Professional Services"/>
  </r>
  <r>
    <s v="40% on campus (2 days a week if FT)"/>
    <x v="0"/>
    <x v="5"/>
    <s v="7.00am - 8.00am"/>
    <s v="3.30pm - 4.30pm"/>
    <x v="0"/>
    <x v="36"/>
    <n v="20.917000000000002"/>
    <x v="2"/>
    <x v="4"/>
    <x v="1"/>
    <s v="Professional Services"/>
  </r>
  <r>
    <s v="80% on campus (4 days a week if FT)"/>
    <x v="0"/>
    <x v="6"/>
    <s v="8.30am - 9.00am"/>
    <s v="4.30pm - 5.00pm"/>
    <x v="1"/>
    <x v="20"/>
    <n v="1.7699"/>
    <x v="1"/>
    <x v="2"/>
    <x v="1"/>
    <s v="Professional Services"/>
  </r>
  <r>
    <s v="100% on campus (5 days a week if FT)"/>
    <x v="2"/>
    <x v="1"/>
    <s v="8.00am - 8.30am"/>
    <s v="5.00pm - 5.30pm"/>
    <x v="4"/>
    <x v="40"/>
    <n v="1.2872000000000001"/>
    <x v="1"/>
    <x v="3"/>
    <x v="1"/>
    <s v="Professional Services"/>
  </r>
  <r>
    <s v="40% on campus (2 days a week if FT)"/>
    <x v="0"/>
    <x v="12"/>
    <s v="8.30am - 9.00am"/>
    <s v="5.00pm - 5.30pm"/>
    <x v="2"/>
    <x v="36"/>
    <n v="20.917000000000002"/>
    <x v="3"/>
    <x v="0"/>
    <x v="0"/>
    <s v="Professional Services"/>
  </r>
  <r>
    <s v="60% on campus (3 days a week if FT)"/>
    <x v="2"/>
    <x v="1"/>
    <s v="9.00am - 10.00am"/>
    <s v="5.00pm - 5.30pm"/>
    <x v="1"/>
    <x v="16"/>
    <n v="32.18"/>
    <x v="2"/>
    <x v="4"/>
    <x v="1"/>
    <s v="Academic"/>
  </r>
  <r>
    <s v="100% on campus (5 days a week if FT)"/>
    <x v="2"/>
    <x v="1"/>
    <s v="8.30am - 9.00am"/>
    <s v="5.00pm - 5.30pm"/>
    <x v="4"/>
    <x v="37"/>
    <n v="0.80449999999999999"/>
    <x v="1"/>
    <x v="1"/>
    <x v="1"/>
    <s v="Academic"/>
  </r>
  <r>
    <s v="100% on campus (5 days a week if FT)"/>
    <x v="0"/>
    <x v="15"/>
    <s v="8.30am - 9.00am"/>
    <s v="4.30pm - 5.00pm"/>
    <x v="3"/>
    <x v="11"/>
    <n v="1.609"/>
    <x v="1"/>
    <x v="2"/>
    <x v="1"/>
    <s v="Professional Services"/>
  </r>
  <r>
    <s v="40% on campus (2 days a week if FT)"/>
    <x v="0"/>
    <x v="17"/>
    <s v="8.00am - 8.30am"/>
    <s v="3.30pm - 4.30pm"/>
    <x v="2"/>
    <x v="15"/>
    <n v="24.134999999999998"/>
    <x v="2"/>
    <x v="2"/>
    <x v="1"/>
    <s v="Professional Services"/>
  </r>
  <r>
    <s v="100% on campus (5 days a week if FT)"/>
    <x v="0"/>
    <x v="7"/>
    <s v="8.00am - 8.30am"/>
    <s v="5.30pm - 6.00pm"/>
    <x v="3"/>
    <x v="17"/>
    <n v="2.4135"/>
    <x v="1"/>
    <x v="0"/>
    <x v="1"/>
    <s v="Academic"/>
  </r>
  <r>
    <s v="40% on campus (2 days a week if FT)"/>
    <x v="0"/>
    <x v="13"/>
    <s v="9.00am - 10.00am"/>
    <s v="5.30pm - 6.00pm"/>
    <x v="3"/>
    <x v="22"/>
    <n v="2.0916999999999999"/>
    <x v="1"/>
    <x v="2"/>
    <x v="1"/>
    <s v="Professional Services"/>
  </r>
  <r>
    <s v="20% on campus (1 day a week if FT)"/>
    <x v="0"/>
    <x v="0"/>
    <s v="8.30am - 9.00am"/>
    <s v="3.30pm - 4.30pm"/>
    <x v="3"/>
    <x v="0"/>
    <n v="3.218"/>
    <x v="1"/>
    <x v="2"/>
    <x v="0"/>
    <s v="Professional Services"/>
  </r>
  <r>
    <s v="40% on campus (2 days a week if FT)"/>
    <x v="2"/>
    <x v="1"/>
    <s v="8.00am - 8.30am"/>
    <s v="4.30pm - 5.00pm"/>
    <x v="7"/>
    <x v="64"/>
    <n v="38.616"/>
    <x v="5"/>
    <x v="0"/>
    <x v="1"/>
    <s v="Professional Services"/>
  </r>
  <r>
    <s v="20% on campus (1 day a week if FT)"/>
    <x v="2"/>
    <x v="1"/>
    <s v="8.00am - 8.30am"/>
    <s v="4.30pm - 5.00pm"/>
    <x v="1"/>
    <x v="65"/>
    <n v="7.8841000000000001"/>
    <x v="3"/>
    <x v="3"/>
    <x v="0"/>
    <s v="Professional Services"/>
  </r>
  <r>
    <s v="80% on campus (4 days a week if FT)"/>
    <x v="0"/>
    <x v="10"/>
    <s v="8.30am - 9.00am"/>
    <s v="5.00pm - 5.30pm"/>
    <x v="4"/>
    <x v="0"/>
    <n v="3.218"/>
    <x v="2"/>
    <x v="0"/>
    <x v="1"/>
    <s v="Professional Services"/>
  </r>
  <r>
    <s v="100% on campus (5 days a week if FT)"/>
    <x v="0"/>
    <x v="9"/>
    <s v="8.30am - 9.00am"/>
    <s v="5.00pm - 5.30pm"/>
    <x v="0"/>
    <x v="39"/>
    <n v="5.6315"/>
    <x v="1"/>
    <x v="2"/>
    <x v="1"/>
    <s v="Professional Services"/>
  </r>
  <r>
    <s v="20% on campus (1 day a week if FT)"/>
    <x v="2"/>
    <x v="1"/>
    <s v="8.30am - 9.00am"/>
    <s v="4.30pm - 5.00pm"/>
    <x v="0"/>
    <x v="4"/>
    <n v="40.225000000000001"/>
    <x v="2"/>
    <x v="0"/>
    <x v="1"/>
    <s v="Academic"/>
  </r>
  <r>
    <s v="100% on campus (5 days a week if FT)"/>
    <x v="0"/>
    <x v="4"/>
    <s v="8.30am - 9.00am"/>
    <s v="5.30pm - 6.00pm"/>
    <x v="3"/>
    <x v="34"/>
    <n v="4.827"/>
    <x v="0"/>
    <x v="2"/>
    <x v="1"/>
    <s v="Academic"/>
  </r>
  <r>
    <s v="80% on campus (4 days a week if FT)"/>
    <x v="0"/>
    <x v="4"/>
    <s v="8.30am - 9.00am"/>
    <s v="5.00pm - 5.30pm"/>
    <x v="3"/>
    <x v="17"/>
    <n v="2.4135"/>
    <x v="4"/>
    <x v="2"/>
    <x v="0"/>
    <s v="Academic"/>
  </r>
  <r>
    <s v="100% on campus (5 days a week if FT)"/>
    <x v="0"/>
    <x v="26"/>
    <s v="9.00am - 10.00am"/>
    <s v="6.00pm - 7.00pm"/>
    <x v="1"/>
    <x v="13"/>
    <n v="2.5744000000000002"/>
    <x v="1"/>
    <x v="2"/>
    <x v="1"/>
    <s v="Academic"/>
  </r>
  <r>
    <s v="100% on campus (5 days a week if FT)"/>
    <x v="0"/>
    <x v="15"/>
    <s v="8.00am - 8.30am"/>
    <s v="4.30pm - 5.00pm"/>
    <x v="0"/>
    <x v="14"/>
    <n v="17.698999999999998"/>
    <x v="2"/>
    <x v="4"/>
    <x v="1"/>
    <s v="Professional Services"/>
  </r>
  <r>
    <s v="80% on campus (4 days a week if FT)"/>
    <x v="2"/>
    <x v="1"/>
    <s v="7.00am - 8.00am"/>
    <s v="6.00pm - 7.00pm"/>
    <x v="3"/>
    <x v="7"/>
    <n v="6.4359999999999999"/>
    <x v="3"/>
    <x v="3"/>
    <x v="1"/>
    <s v="Academic"/>
  </r>
  <r>
    <s v="80% on campus (4 days a week if FT)"/>
    <x v="0"/>
    <x v="0"/>
    <s v="Before 7.00am"/>
    <s v="6.00pm - 7.00pm"/>
    <x v="4"/>
    <x v="34"/>
    <n v="4.827"/>
    <x v="2"/>
    <x v="3"/>
    <x v="1"/>
    <s v="Professional Services"/>
  </r>
  <r>
    <s v="40% on campus (2 days a week if FT)"/>
    <x v="0"/>
    <x v="0"/>
    <s v="9.00am - 10.00am"/>
    <s v="3.30pm - 4.30pm"/>
    <x v="3"/>
    <x v="35"/>
    <n v="1.9307999999999998"/>
    <x v="2"/>
    <x v="4"/>
    <x v="0"/>
    <s v="Professional Services"/>
  </r>
  <r>
    <s v="40% on campus (2 days a week if FT)"/>
    <x v="2"/>
    <x v="1"/>
    <s v="8.00am - 8.30am"/>
    <s v="4.30pm - 5.00pm"/>
    <x v="3"/>
    <x v="5"/>
    <n v="12.872"/>
    <x v="3"/>
    <x v="2"/>
    <x v="1"/>
    <s v="Professional Services"/>
  </r>
  <r>
    <s v="20% on campus (1 day a week if FT)"/>
    <x v="0"/>
    <x v="0"/>
    <s v="8.30am - 9.00am"/>
    <s v="4.30pm - 5.00pm"/>
    <x v="7"/>
    <x v="4"/>
    <n v="40.225000000000001"/>
    <x v="3"/>
    <x v="4"/>
    <x v="2"/>
    <s v="Professional Services"/>
  </r>
  <r>
    <s v="40% on campus (2 days a week if FT)"/>
    <x v="0"/>
    <x v="0"/>
    <s v="7.00am - 8.00am"/>
    <s v="5.30pm - 6.00pm"/>
    <x v="4"/>
    <x v="19"/>
    <n v="4.0225"/>
    <x v="2"/>
    <x v="4"/>
    <x v="1"/>
    <s v="Professional Services"/>
  </r>
  <r>
    <s v="40% on campus (2 days a week if FT)"/>
    <x v="0"/>
    <x v="7"/>
    <s v="8.00am - 8.30am"/>
    <s v="5.00pm - 5.30pm"/>
    <x v="7"/>
    <x v="4"/>
    <n v="40.225000000000001"/>
    <x v="5"/>
    <x v="4"/>
    <x v="1"/>
    <s v=""/>
  </r>
  <r>
    <s v="100% on campus (5 days a week if FT)"/>
    <x v="5"/>
    <x v="1"/>
    <s v="8.30am - 9.00am"/>
    <s v="5.00pm - 5.30pm"/>
    <x v="4"/>
    <x v="7"/>
    <n v="6.4359999999999999"/>
    <x v="2"/>
    <x v="3"/>
    <x v="0"/>
    <s v="Professional Services"/>
  </r>
  <r>
    <s v="60% on campus (3 days a week if FT)"/>
    <x v="2"/>
    <x v="1"/>
    <s v="9.00am - 10.00am"/>
    <s v="5.30pm - 6.00pm"/>
    <x v="1"/>
    <x v="0"/>
    <n v="3.218"/>
    <x v="1"/>
    <x v="0"/>
    <x v="1"/>
    <s v="Academic"/>
  </r>
  <r>
    <s v="100% on campus (5 days a week if FT)"/>
    <x v="0"/>
    <x v="3"/>
    <s v="7.00am - 8.00am"/>
    <s v="3.30pm - 4.30pm"/>
    <x v="0"/>
    <x v="8"/>
    <n v="57.923999999999999"/>
    <x v="3"/>
    <x v="3"/>
    <x v="1"/>
    <s v="Professional Services"/>
  </r>
  <r>
    <s v="100% on campus (5 days a week if FT)"/>
    <x v="0"/>
    <x v="3"/>
    <s v="9.00am - 10.00am"/>
    <s v="4.30pm - 5.00pm"/>
    <x v="1"/>
    <x v="0"/>
    <n v="3.218"/>
    <x v="1"/>
    <x v="4"/>
    <x v="1"/>
    <s v="Academic"/>
  </r>
  <r>
    <s v="100% on campus (5 days a week if FT)"/>
    <x v="0"/>
    <x v="27"/>
    <s v="7.00am - 8.00am"/>
    <s v="5.30pm - 6.00pm"/>
    <x v="4"/>
    <x v="19"/>
    <n v="4.0225"/>
    <x v="0"/>
    <x v="4"/>
    <x v="1"/>
    <s v="Academic"/>
  </r>
  <r>
    <s v="20% on campus (1 day a week if FT)"/>
    <x v="0"/>
    <x v="0"/>
    <s v="8.30am - 9.00am"/>
    <s v="4.30pm - 5.00pm"/>
    <x v="7"/>
    <x v="6"/>
    <s v=""/>
    <x v="5"/>
    <x v="2"/>
    <x v="1"/>
    <s v="Professional Services"/>
  </r>
  <r>
    <s v="20% on campus (1 day a week if FT)"/>
    <x v="0"/>
    <x v="5"/>
    <s v="9.00am - 10.00am"/>
    <s v="3.30pm - 4.30pm"/>
    <x v="0"/>
    <x v="66"/>
    <n v="3.5398000000000001"/>
    <x v="1"/>
    <x v="0"/>
    <x v="1"/>
    <s v="Professional Services"/>
  </r>
  <r>
    <s v="20% on campus (1 day a week if FT)"/>
    <x v="0"/>
    <x v="0"/>
    <s v="8.30am - 9.00am"/>
    <s v="Before 3.30pm"/>
    <x v="4"/>
    <x v="34"/>
    <n v="4.827"/>
    <x v="1"/>
    <x v="4"/>
    <x v="1"/>
    <s v="Professional Services"/>
  </r>
  <r>
    <s v="40% on campus (2 days a week if FT)"/>
    <x v="0"/>
    <x v="1"/>
    <s v="8.00am - 8.30am"/>
    <s v="3.30pm - 4.30pm"/>
    <x v="7"/>
    <x v="67"/>
    <n v="144.81"/>
    <x v="2"/>
    <x v="4"/>
    <x v="0"/>
    <s v="Professional Services"/>
  </r>
  <r>
    <s v="40% on campus (2 days a week if FT)"/>
    <x v="0"/>
    <x v="1"/>
    <s v="8.00am - 8.30am"/>
    <s v="4.30pm - 5.00pm"/>
    <x v="6"/>
    <x v="19"/>
    <n v="4.0225"/>
    <x v="9"/>
    <x v="4"/>
    <x v="1"/>
    <s v="Professional Services"/>
  </r>
  <r>
    <s v="100% on campus (5 days a week if FT)"/>
    <x v="2"/>
    <x v="1"/>
    <s v="8.00am - 8.30am"/>
    <s v="5.30pm - 6.00pm"/>
    <x v="0"/>
    <x v="28"/>
    <n v="27.353000000000002"/>
    <x v="10"/>
    <x v="0"/>
    <x v="1"/>
    <s v="Academic"/>
  </r>
  <r>
    <s v="20% on campus (1 day a week if FT)"/>
    <x v="0"/>
    <x v="6"/>
    <s v="7.00am - 8.00am"/>
    <s v="4.30pm - 5.00pm"/>
    <x v="4"/>
    <x v="34"/>
    <n v="4.827"/>
    <x v="0"/>
    <x v="4"/>
    <x v="1"/>
    <s v="Professional Services"/>
  </r>
  <r>
    <s v="100% on campus (5 days a week if FT)"/>
    <x v="0"/>
    <x v="1"/>
    <s v="9.00am - 10.00am"/>
    <s v="5.30pm - 6.00pm"/>
    <x v="3"/>
    <x v="34"/>
    <n v="4.827"/>
    <x v="0"/>
    <x v="4"/>
    <x v="1"/>
    <s v="Academic"/>
  </r>
  <r>
    <s v="100% on campus (5 days a week if FT)"/>
    <x v="0"/>
    <x v="24"/>
    <s v="7.00am - 8.00am"/>
    <s v="3.30pm - 4.30pm"/>
    <x v="0"/>
    <x v="0"/>
    <n v="3.218"/>
    <x v="1"/>
    <x v="1"/>
    <x v="0"/>
    <s v="Professional Services"/>
  </r>
  <r>
    <s v="100% on campus (5 days a week if FT)"/>
    <x v="3"/>
    <x v="1"/>
    <s v="9.00am - 10.00am"/>
    <s v="5.00pm - 5.30pm"/>
    <x v="4"/>
    <x v="20"/>
    <n v="1.7699"/>
    <x v="1"/>
    <x v="2"/>
    <x v="1"/>
    <s v="Academic"/>
  </r>
  <r>
    <s v="20% on campus (1 day a week if FT)"/>
    <x v="2"/>
    <x v="1"/>
    <s v="7.00am - 8.00am"/>
    <s v="4.30pm - 5.00pm"/>
    <x v="0"/>
    <x v="10"/>
    <n v="8.0449999999999999"/>
    <x v="4"/>
    <x v="0"/>
    <x v="1"/>
    <s v="Professional Services"/>
  </r>
  <r>
    <s v="60% on campus (3 days a week if FT)"/>
    <x v="0"/>
    <x v="9"/>
    <s v="7.00am - 8.00am"/>
    <s v="5.30pm - 6.00pm"/>
    <x v="0"/>
    <x v="49"/>
    <n v="25.744"/>
    <x v="5"/>
    <x v="3"/>
    <x v="1"/>
    <s v="Academic"/>
  </r>
  <r>
    <s v="40% on campus (2 days a week if FT)"/>
    <x v="0"/>
    <x v="8"/>
    <s v="8.30am - 9.00am"/>
    <s v="5.30pm - 6.00pm"/>
    <x v="4"/>
    <x v="11"/>
    <n v="1.609"/>
    <x v="1"/>
    <x v="4"/>
    <x v="1"/>
    <s v="Academic"/>
  </r>
  <r>
    <s v="60% on campus (3 days a week if FT)"/>
    <x v="0"/>
    <x v="12"/>
    <s v="9.00am - 10.00am"/>
    <s v="5.00pm - 5.30pm"/>
    <x v="7"/>
    <x v="68"/>
    <n v="37.006999999999998"/>
    <x v="5"/>
    <x v="2"/>
    <x v="1"/>
    <s v="Professional Services"/>
  </r>
  <r>
    <s v="0% on campus (0 days a week if FT)"/>
    <x v="0"/>
    <x v="6"/>
    <s v="9.00am - 10.00am"/>
    <s v="4.30pm - 5.00pm"/>
    <x v="0"/>
    <x v="69"/>
    <n v="48.269999999999996"/>
    <x v="5"/>
    <x v="4"/>
    <x v="1"/>
    <s v="Professional Services"/>
  </r>
  <r>
    <s v="20% on campus (1 day a week if FT)"/>
    <x v="0"/>
    <x v="0"/>
    <s v="8.00am - 8.30am"/>
    <s v="5.00pm - 5.30pm"/>
    <x v="4"/>
    <x v="10"/>
    <n v="8.0449999999999999"/>
    <x v="2"/>
    <x v="0"/>
    <x v="1"/>
    <s v="Professional Services"/>
  </r>
  <r>
    <s v="100% on campus (5 days a week if FT)"/>
    <x v="0"/>
    <x v="24"/>
    <s v="8.00am - 8.30am"/>
    <s v="5.00pm - 5.30pm"/>
    <x v="7"/>
    <x v="5"/>
    <n v="12.872"/>
    <x v="4"/>
    <x v="0"/>
    <x v="1"/>
    <s v="Professional Services"/>
  </r>
  <r>
    <s v="100% on campus (5 days a week if FT)"/>
    <x v="0"/>
    <x v="7"/>
    <s v="8.30am - 9.00am"/>
    <s v="5.00pm - 5.30pm"/>
    <x v="1"/>
    <x v="0"/>
    <n v="3.218"/>
    <x v="1"/>
    <x v="0"/>
    <x v="1"/>
    <s v="Professional Services"/>
  </r>
  <r>
    <s v="100% on campus (5 days a week if FT)"/>
    <x v="2"/>
    <x v="1"/>
    <s v="7.00am - 8.00am"/>
    <s v="4.30pm - 5.00pm"/>
    <x v="0"/>
    <x v="41"/>
    <n v="7.2404999999999999"/>
    <x v="6"/>
    <x v="4"/>
    <x v="1"/>
    <s v="Academic"/>
  </r>
  <r>
    <s v="100% on campus (5 days a week if FT)"/>
    <x v="0"/>
    <x v="2"/>
    <s v="8.30am - 9.00am"/>
    <s v="Later than 7.00pm"/>
    <x v="3"/>
    <x v="17"/>
    <n v="2.4135"/>
    <x v="1"/>
    <x v="4"/>
    <x v="1"/>
    <s v="Academic"/>
  </r>
  <r>
    <s v="40% on campus (2 days a week if FT)"/>
    <x v="2"/>
    <x v="1"/>
    <s v="8.00am - 8.30am"/>
    <s v="4.30pm - 5.00pm"/>
    <x v="1"/>
    <x v="70"/>
    <n v="22.2042"/>
    <x v="2"/>
    <x v="0"/>
    <x v="0"/>
    <s v="Professional Services"/>
  </r>
  <r>
    <s v="60% on campus (3 days a week if FT)"/>
    <x v="2"/>
    <x v="1"/>
    <s v="9.00am - 10.00am"/>
    <s v="5.30pm - 6.00pm"/>
    <x v="2"/>
    <x v="14"/>
    <n v="17.698999999999998"/>
    <x v="1"/>
    <x v="3"/>
    <x v="1"/>
    <s v="Professional Services"/>
  </r>
  <r>
    <s v="60% on campus (3 days a week if FT)"/>
    <x v="0"/>
    <x v="18"/>
    <s v="8.30am - 9.00am"/>
    <s v="5.00pm - 5.30pm"/>
    <x v="0"/>
    <x v="25"/>
    <n v="10.458500000000001"/>
    <x v="0"/>
    <x v="2"/>
    <x v="0"/>
    <s v="Professional Services"/>
  </r>
  <r>
    <s v="100% on campus (5 days a week if FT)"/>
    <x v="0"/>
    <x v="0"/>
    <s v="8.30am - 9.00am"/>
    <s v="Before 3.30pm"/>
    <x v="3"/>
    <x v="17"/>
    <n v="2.4135"/>
    <x v="1"/>
    <x v="0"/>
    <x v="1"/>
    <s v="Professional Services"/>
  </r>
  <r>
    <s v="20% on campus (1 day a week if FT)"/>
    <x v="0"/>
    <x v="0"/>
    <s v="9.00am - 10.00am"/>
    <s v="5.00pm - 5.30pm"/>
    <x v="1"/>
    <x v="28"/>
    <n v="27.353000000000002"/>
    <x v="2"/>
    <x v="0"/>
    <x v="1"/>
    <s v="Professional Services"/>
  </r>
  <r>
    <s v="100% on campus (5 days a week if FT)"/>
    <x v="0"/>
    <x v="25"/>
    <s v="8.30am - 9.00am"/>
    <s v="4.30pm - 5.00pm"/>
    <x v="4"/>
    <x v="34"/>
    <n v="4.827"/>
    <x v="6"/>
    <x v="3"/>
    <x v="1"/>
    <s v="Professional Services"/>
  </r>
  <r>
    <s v="20% on campus (1 day a week if FT)"/>
    <x v="0"/>
    <x v="5"/>
    <s v="8.30am - 9.00am"/>
    <s v="3.30pm - 4.30pm"/>
    <x v="3"/>
    <x v="34"/>
    <n v="4.827"/>
    <x v="6"/>
    <x v="4"/>
    <x v="0"/>
    <s v="Professional Services"/>
  </r>
  <r>
    <s v="80% on campus (4 days a week if FT)"/>
    <x v="0"/>
    <x v="28"/>
    <s v="8.30am - 9.00am"/>
    <s v="5.00pm - 5.30pm"/>
    <x v="4"/>
    <x v="17"/>
    <n v="2.4135"/>
    <x v="2"/>
    <x v="4"/>
    <x v="2"/>
    <s v="Academic"/>
  </r>
  <r>
    <s v="100% on campus (5 days a week if FT)"/>
    <x v="2"/>
    <x v="1"/>
    <s v="8.00am - 8.30am"/>
    <s v="5.00pm - 5.30pm"/>
    <x v="0"/>
    <x v="19"/>
    <n v="4.0225"/>
    <x v="1"/>
    <x v="0"/>
    <x v="1"/>
    <s v="Professional Services"/>
  </r>
  <r>
    <s v="20% on campus (1 day a week if FT)"/>
    <x v="0"/>
    <x v="16"/>
    <s v="8.30am - 9.00am"/>
    <s v="5.30pm - 6.00pm"/>
    <x v="1"/>
    <x v="13"/>
    <n v="2.5744000000000002"/>
    <x v="1"/>
    <x v="2"/>
    <x v="1"/>
    <s v="Professional Services"/>
  </r>
  <r>
    <s v="40% on campus (2 days a week if FT)"/>
    <x v="0"/>
    <x v="5"/>
    <s v="8.30am - 9.00am"/>
    <s v="5.30pm - 6.00pm"/>
    <x v="3"/>
    <x v="11"/>
    <n v="1.609"/>
    <x v="1"/>
    <x v="4"/>
    <x v="1"/>
    <s v="Professional Services"/>
  </r>
  <r>
    <s v="20% on campus (1 day a week if FT)"/>
    <x v="2"/>
    <x v="1"/>
    <s v="7.00am - 8.00am"/>
    <s v="3.30pm - 4.30pm"/>
    <x v="1"/>
    <x v="21"/>
    <n v="19.308"/>
    <x v="2"/>
    <x v="0"/>
    <x v="1"/>
    <s v="Professional Services"/>
  </r>
  <r>
    <s v="60% on campus (3 days a week if FT)"/>
    <x v="0"/>
    <x v="12"/>
    <s v="9.00am - 10.00am"/>
    <s v="Before 3.30pm"/>
    <x v="2"/>
    <x v="49"/>
    <n v="25.744"/>
    <x v="5"/>
    <x v="3"/>
    <x v="0"/>
    <s v="Professional Services"/>
  </r>
  <r>
    <s v="20% on campus (1 day a week if FT)"/>
    <x v="0"/>
    <x v="21"/>
    <s v="9.00am - 10.00am"/>
    <s v="3.30pm - 4.30pm"/>
    <x v="7"/>
    <x v="71"/>
    <n v="74.013999999999996"/>
    <x v="2"/>
    <x v="3"/>
    <x v="1"/>
    <s v="Professional Services"/>
  </r>
  <r>
    <s v="40% on campus (2 days a week if FT)"/>
    <x v="0"/>
    <x v="22"/>
    <s v="8.00am - 8.30am"/>
    <s v="5.00pm - 5.30pm"/>
    <x v="7"/>
    <x v="1"/>
    <n v="64.36"/>
    <x v="2"/>
    <x v="2"/>
    <x v="1"/>
    <s v="Professional Services"/>
  </r>
  <r>
    <s v="100% on campus (5 days a week if FT)"/>
    <x v="2"/>
    <x v="1"/>
    <s v="9.00am - 10.00am"/>
    <s v="5.30pm - 6.00pm"/>
    <x v="4"/>
    <x v="6"/>
    <s v=""/>
    <x v="1"/>
    <x v="1"/>
    <x v="0"/>
    <s v="Academic"/>
  </r>
  <r>
    <s v="20% on campus (1 day a week if FT)"/>
    <x v="0"/>
    <x v="29"/>
    <s v="Later than 10.00am"/>
    <s v="Later than 7.00pm"/>
    <x v="3"/>
    <x v="35"/>
    <n v="1.9307999999999998"/>
    <x v="1"/>
    <x v="1"/>
    <x v="0"/>
    <s v="Professional Services"/>
  </r>
  <r>
    <s v="60% on campus (3 days a week if FT)"/>
    <x v="0"/>
    <x v="7"/>
    <s v="9.00am - 10.00am"/>
    <s v="3.30pm - 4.30pm"/>
    <x v="1"/>
    <x v="36"/>
    <n v="20.917000000000002"/>
    <x v="2"/>
    <x v="3"/>
    <x v="1"/>
    <s v="Academic"/>
  </r>
  <r>
    <s v="20% on campus (1 day a week if FT)"/>
    <x v="0"/>
    <x v="17"/>
    <s v="Later than 10.00am"/>
    <s v="3.30pm - 4.30pm"/>
    <x v="7"/>
    <x v="8"/>
    <n v="57.923999999999999"/>
    <x v="5"/>
    <x v="0"/>
    <x v="1"/>
    <s v="Professional Services"/>
  </r>
  <r>
    <s v="40% on campus (2 days a week if FT)"/>
    <x v="5"/>
    <x v="1"/>
    <s v="Before 7.00am"/>
    <s v="3.30pm - 4.30pm"/>
    <x v="4"/>
    <x v="0"/>
    <n v="3.218"/>
    <x v="6"/>
    <x v="3"/>
    <x v="1"/>
    <s v="Professional Services"/>
  </r>
  <r>
    <s v="80% on campus (4 days a week if FT)"/>
    <x v="0"/>
    <x v="16"/>
    <s v="9.00am - 10.00am"/>
    <s v="5.00pm - 5.30pm"/>
    <x v="4"/>
    <x v="66"/>
    <n v="3.5398000000000001"/>
    <x v="6"/>
    <x v="3"/>
    <x v="0"/>
    <s v="Non-University Staff"/>
  </r>
  <r>
    <s v="100% on campus (5 days a week if FT)"/>
    <x v="0"/>
    <x v="22"/>
    <s v="9.00am - 10.00am"/>
    <s v="4.30pm - 5.00pm"/>
    <x v="3"/>
    <x v="0"/>
    <n v="3.218"/>
    <x v="6"/>
    <x v="4"/>
    <x v="1"/>
    <s v="Academic"/>
  </r>
  <r>
    <s v="100% on campus (5 days a week if FT)"/>
    <x v="0"/>
    <x v="6"/>
    <s v="8.00am - 8.30am"/>
    <s v="5.30pm - 6.00pm"/>
    <x v="4"/>
    <x v="44"/>
    <n v="16.09"/>
    <x v="2"/>
    <x v="3"/>
    <x v="1"/>
    <s v="Academic"/>
  </r>
  <r>
    <s v="100% on campus (5 days a week if FT)"/>
    <x v="0"/>
    <x v="7"/>
    <s v="8.30am - 9.00am"/>
    <s v="5.00pm - 5.30pm"/>
    <x v="4"/>
    <x v="11"/>
    <n v="1.609"/>
    <x v="1"/>
    <x v="2"/>
    <x v="1"/>
    <s v="Academic"/>
  </r>
  <r>
    <s v="40% on campus (2 days a week if FT)"/>
    <x v="0"/>
    <x v="5"/>
    <s v="7.00am - 8.00am"/>
    <s v="3.30pm - 4.30pm"/>
    <x v="1"/>
    <x v="15"/>
    <n v="24.134999999999998"/>
    <x v="2"/>
    <x v="4"/>
    <x v="1"/>
    <s v="Professional Services"/>
  </r>
  <r>
    <s v="60% on campus (3 days a week if FT)"/>
    <x v="0"/>
    <x v="7"/>
    <s v="8.00am - 8.30am"/>
    <s v="4.30pm - 5.00pm"/>
    <x v="1"/>
    <x v="56"/>
    <n v="2.8961999999999999"/>
    <x v="1"/>
    <x v="0"/>
    <x v="1"/>
    <s v="Professional Services"/>
  </r>
  <r>
    <s v="80% on campus (4 days a week if FT)"/>
    <x v="3"/>
    <x v="1"/>
    <s v="8.00am - 8.30am"/>
    <s v="4.30pm - 5.00pm"/>
    <x v="4"/>
    <x v="11"/>
    <n v="1.609"/>
    <x v="1"/>
    <x v="0"/>
    <x v="1"/>
    <s v="Professional Services"/>
  </r>
  <r>
    <s v="80% on campus (4 days a week if FT)"/>
    <x v="0"/>
    <x v="9"/>
    <s v="8.30am - 9.00am"/>
    <s v="5.30pm - 6.00pm"/>
    <x v="4"/>
    <x v="0"/>
    <n v="3.218"/>
    <x v="0"/>
    <x v="0"/>
    <x v="1"/>
    <s v="Academic"/>
  </r>
  <r>
    <s v="60% on campus (3 days a week if FT)"/>
    <x v="0"/>
    <x v="9"/>
    <s v="7.00am - 8.00am"/>
    <s v="Before 3.30pm"/>
    <x v="1"/>
    <x v="5"/>
    <n v="12.872"/>
    <x v="5"/>
    <x v="4"/>
    <x v="1"/>
    <s v="Professional Services"/>
  </r>
  <r>
    <s v="20% on campus (1 day a week if FT)"/>
    <x v="0"/>
    <x v="0"/>
    <s v="8.30am - 9.00am"/>
    <s v="3.30pm - 4.30pm"/>
    <x v="2"/>
    <x v="31"/>
    <n v="3.7006999999999999"/>
    <x v="4"/>
    <x v="4"/>
    <x v="1"/>
    <s v="Professional Services"/>
  </r>
  <r>
    <s v="40% on campus (2 days a week if FT)"/>
    <x v="0"/>
    <x v="6"/>
    <s v="8.30am - 9.00am"/>
    <s v="4.30pm - 5.00pm"/>
    <x v="0"/>
    <x v="22"/>
    <n v="2.0916999999999999"/>
    <x v="1"/>
    <x v="2"/>
    <x v="1"/>
    <s v="Professional Services"/>
  </r>
  <r>
    <s v="40% on campus (2 days a week if FT)"/>
    <x v="0"/>
    <x v="0"/>
    <s v="7.00am - 8.00am"/>
    <s v="5.00pm - 5.30pm"/>
    <x v="2"/>
    <x v="72"/>
    <n v="41.834000000000003"/>
    <x v="3"/>
    <x v="3"/>
    <x v="0"/>
    <s v="Professional Services"/>
  </r>
  <r>
    <s v="40% on campus (2 days a week if FT)"/>
    <x v="0"/>
    <x v="15"/>
    <s v="8.00am - 8.30am"/>
    <s v="5.00pm - 5.30pm"/>
    <x v="3"/>
    <x v="22"/>
    <n v="2.0916999999999999"/>
    <x v="1"/>
    <x v="4"/>
    <x v="1"/>
    <s v="Professional Services"/>
  </r>
  <r>
    <s v="60% on campus (3 days a week if FT)"/>
    <x v="0"/>
    <x v="8"/>
    <s v="9.00am - 10.00am"/>
    <s v="3.30pm - 4.30pm"/>
    <x v="7"/>
    <x v="73"/>
    <n v="23.330500000000001"/>
    <x v="4"/>
    <x v="2"/>
    <x v="1"/>
    <s v="Professional Services"/>
  </r>
  <r>
    <s v="80% on campus (4 days a week if FT)"/>
    <x v="2"/>
    <x v="1"/>
    <s v="7.00am - 8.00am"/>
    <s v="5.30pm - 6.00pm"/>
    <x v="1"/>
    <x v="49"/>
    <n v="25.744"/>
    <x v="9"/>
    <x v="0"/>
    <x v="1"/>
    <s v="Academic"/>
  </r>
  <r>
    <s v="40% on campus (2 days a week if FT)"/>
    <x v="0"/>
    <x v="5"/>
    <s v="8.30am - 9.00am"/>
    <s v="5.00pm - 5.30pm"/>
    <x v="0"/>
    <x v="68"/>
    <n v="37.006999999999998"/>
    <x v="3"/>
    <x v="2"/>
    <x v="1"/>
    <s v="Professional Services"/>
  </r>
  <r>
    <s v="60% on campus (3 days a week if FT)"/>
    <x v="2"/>
    <x v="1"/>
    <s v="8.30am - 9.00am"/>
    <s v="4.30pm - 5.00pm"/>
    <x v="2"/>
    <x v="34"/>
    <n v="4.827"/>
    <x v="1"/>
    <x v="3"/>
    <x v="0"/>
    <s v="Academic"/>
  </r>
  <r>
    <s v="20% on campus (1 day a week if FT)"/>
    <x v="2"/>
    <x v="1"/>
    <s v="8.00am - 8.30am"/>
    <s v="6.00pm - 7.00pm"/>
    <x v="7"/>
    <x v="8"/>
    <n v="57.923999999999999"/>
    <x v="5"/>
    <x v="3"/>
    <x v="1"/>
    <s v="Professional Services"/>
  </r>
  <r>
    <s v="20% on campus (1 day a week if FT)"/>
    <x v="0"/>
    <x v="0"/>
    <s v="8.30am - 9.00am"/>
    <s v="5.00pm - 5.30pm"/>
    <x v="7"/>
    <x v="28"/>
    <n v="27.353000000000002"/>
    <x v="2"/>
    <x v="0"/>
    <x v="1"/>
    <s v="Professional Services"/>
  </r>
  <r>
    <s v="40% on campus (2 days a week if FT)"/>
    <x v="0"/>
    <x v="6"/>
    <s v="8.00am - 8.30am"/>
    <s v="5.00pm - 5.30pm"/>
    <x v="0"/>
    <x v="4"/>
    <n v="40.225000000000001"/>
    <x v="2"/>
    <x v="2"/>
    <x v="1"/>
    <s v="Professional Services"/>
  </r>
  <r>
    <s v="60% on campus (3 days a week if FT)"/>
    <x v="0"/>
    <x v="24"/>
    <s v="9.00am - 10.00am"/>
    <s v="6.00pm - 7.00pm"/>
    <x v="3"/>
    <x v="7"/>
    <n v="6.4359999999999999"/>
    <x v="0"/>
    <x v="4"/>
    <x v="1"/>
    <s v="Professional Services"/>
  </r>
  <r>
    <s v="40% on campus (2 days a week if FT)"/>
    <x v="0"/>
    <x v="0"/>
    <s v="8.00am - 8.30am"/>
    <s v="5.00pm - 5.30pm"/>
    <x v="2"/>
    <x v="64"/>
    <n v="38.616"/>
    <x v="2"/>
    <x v="0"/>
    <x v="1"/>
    <s v="Professional Services"/>
  </r>
  <r>
    <s v="60% on campus (3 days a week if FT)"/>
    <x v="0"/>
    <x v="30"/>
    <s v="8.30am - 9.00am"/>
    <s v="3.30pm - 4.30pm"/>
    <x v="3"/>
    <x v="34"/>
    <n v="4.827"/>
    <x v="2"/>
    <x v="4"/>
    <x v="1"/>
    <s v="Academic"/>
  </r>
  <r>
    <s v="40% on campus (2 days a week if FT)"/>
    <x v="0"/>
    <x v="0"/>
    <s v="8.30am - 9.00am"/>
    <s v="5.00pm - 5.30pm"/>
    <x v="3"/>
    <x v="22"/>
    <n v="2.0916999999999999"/>
    <x v="1"/>
    <x v="2"/>
    <x v="1"/>
    <s v="Professional Services"/>
  </r>
  <r>
    <s v="60% on campus (3 days a week if FT)"/>
    <x v="0"/>
    <x v="5"/>
    <s v="8.30am - 9.00am"/>
    <s v="5.30pm - 6.00pm"/>
    <x v="1"/>
    <x v="19"/>
    <n v="4.0225"/>
    <x v="1"/>
    <x v="0"/>
    <x v="1"/>
    <s v="Professional Services"/>
  </r>
  <r>
    <s v="20% on campus (1 day a week if FT)"/>
    <x v="0"/>
    <x v="13"/>
    <s v="9.00am - 10.00am"/>
    <s v="4.30pm - 5.00pm"/>
    <x v="7"/>
    <x v="74"/>
    <n v="125.502"/>
    <x v="5"/>
    <x v="2"/>
    <x v="1"/>
    <s v="Academic"/>
  </r>
  <r>
    <s v="80% on campus (4 days a week if FT)"/>
    <x v="0"/>
    <x v="1"/>
    <s v="7.00am - 8.00am"/>
    <s v="5.00pm - 5.30pm"/>
    <x v="1"/>
    <x v="72"/>
    <n v="41.834000000000003"/>
    <x v="2"/>
    <x v="0"/>
    <x v="1"/>
    <s v=""/>
  </r>
  <r>
    <s v="40% on campus (2 days a week if FT)"/>
    <x v="0"/>
    <x v="17"/>
    <s v="8.30am - 9.00am"/>
    <s v="5.30pm - 6.00pm"/>
    <x v="2"/>
    <x v="54"/>
    <n v="35.397999999999996"/>
    <x v="3"/>
    <x v="2"/>
    <x v="1"/>
    <s v="Professional Services"/>
  </r>
  <r>
    <s v="60% on campus (3 days a week if FT)"/>
    <x v="0"/>
    <x v="16"/>
    <s v="8.30am - 9.00am"/>
    <s v="5.00pm - 5.30pm"/>
    <x v="4"/>
    <x v="2"/>
    <n v="0.96539999999999992"/>
    <x v="1"/>
    <x v="3"/>
    <x v="1"/>
    <s v="Professional Services"/>
  </r>
  <r>
    <s v="40% on campus (2 days a week if FT)"/>
    <x v="0"/>
    <x v="5"/>
    <s v="8.30am - 9.00am"/>
    <s v="5.30pm - 6.00pm"/>
    <x v="0"/>
    <x v="0"/>
    <n v="3.218"/>
    <x v="4"/>
    <x v="2"/>
    <x v="1"/>
    <s v="Professional Services"/>
  </r>
  <r>
    <s v="0% on campus (0 days a week if FT)"/>
    <x v="4"/>
    <x v="1"/>
    <s v=""/>
    <s v=""/>
    <x v="5"/>
    <x v="6"/>
    <s v=""/>
    <x v="7"/>
    <x v="0"/>
    <x v="1"/>
    <s v="Professional Services"/>
  </r>
  <r>
    <s v="40% on campus (2 days a week if FT)"/>
    <x v="0"/>
    <x v="10"/>
    <s v="8.00am - 8.30am"/>
    <s v="4.30pm - 5.00pm"/>
    <x v="4"/>
    <x v="34"/>
    <n v="4.827"/>
    <x v="2"/>
    <x v="0"/>
    <x v="1"/>
    <s v="Professional Services"/>
  </r>
  <r>
    <s v="100% on campus (5 days a week if FT)"/>
    <x v="0"/>
    <x v="1"/>
    <s v="Later than 10.00am"/>
    <s v="Later than 7.00pm"/>
    <x v="6"/>
    <x v="75"/>
    <n v="0"/>
    <x v="1"/>
    <x v="2"/>
    <x v="0"/>
    <s v="Professional Services"/>
  </r>
  <r>
    <s v="100% on campus (5 days a week if FT)"/>
    <x v="0"/>
    <x v="2"/>
    <s v="8.00am - 8.30am"/>
    <s v="4.30pm - 5.00pm"/>
    <x v="7"/>
    <x v="4"/>
    <n v="40.225000000000001"/>
    <x v="2"/>
    <x v="1"/>
    <x v="1"/>
    <s v="Academic"/>
  </r>
  <r>
    <s v="60% on campus (3 days a week if FT)"/>
    <x v="0"/>
    <x v="7"/>
    <s v="9.00am - 10.00am"/>
    <s v="5.30pm - 6.00pm"/>
    <x v="0"/>
    <x v="21"/>
    <n v="19.308"/>
    <x v="2"/>
    <x v="3"/>
    <x v="1"/>
    <s v="Academic"/>
  </r>
  <r>
    <s v="20% on campus (1 day a week if FT)"/>
    <x v="0"/>
    <x v="6"/>
    <s v="9.00am - 10.00am"/>
    <s v="3.30pm - 4.30pm"/>
    <x v="3"/>
    <x v="76"/>
    <n v="8.5276999999999994"/>
    <x v="2"/>
    <x v="4"/>
    <x v="2"/>
    <s v="Professional Services"/>
  </r>
  <r>
    <s v="40% on campus (2 days a week if FT)"/>
    <x v="0"/>
    <x v="6"/>
    <s v="8.00am - 8.30am"/>
    <s v="4.30pm - 5.00pm"/>
    <x v="1"/>
    <x v="28"/>
    <n v="27.353000000000002"/>
    <x v="3"/>
    <x v="2"/>
    <x v="1"/>
    <s v="Professional Services"/>
  </r>
  <r>
    <s v="40% on campus (2 days a week if FT)"/>
    <x v="0"/>
    <x v="12"/>
    <s v="8.00am - 8.30am"/>
    <s v="5.00pm - 5.30pm"/>
    <x v="3"/>
    <x v="26"/>
    <n v="14.481"/>
    <x v="3"/>
    <x v="0"/>
    <x v="1"/>
    <s v="Professional Services"/>
  </r>
  <r>
    <s v="40% on campus (2 days a week if FT)"/>
    <x v="0"/>
    <x v="6"/>
    <s v="8.00am - 8.30am"/>
    <s v="3.30pm - 4.30pm"/>
    <x v="2"/>
    <x v="68"/>
    <n v="37.006999999999998"/>
    <x v="2"/>
    <x v="2"/>
    <x v="1"/>
    <s v="Professional Services"/>
  </r>
  <r>
    <s v="0% on campus (0 days a week if FT)"/>
    <x v="0"/>
    <x v="0"/>
    <s v="9.00am - 10.00am"/>
    <s v="Before 3.30pm"/>
    <x v="3"/>
    <x v="19"/>
    <n v="4.0225"/>
    <x v="0"/>
    <x v="3"/>
    <x v="1"/>
    <s v="Professional Services"/>
  </r>
  <r>
    <s v="60% on campus (3 days a week if FT)"/>
    <x v="0"/>
    <x v="23"/>
    <s v="9.00am - 10.00am"/>
    <s v="5.00pm - 5.30pm"/>
    <x v="7"/>
    <x v="77"/>
    <n v="69.508800000000008"/>
    <x v="5"/>
    <x v="1"/>
    <x v="1"/>
    <s v="Professional Services"/>
  </r>
  <r>
    <s v="100% on campus (5 days a week if FT)"/>
    <x v="2"/>
    <x v="1"/>
    <s v="9.00am - 10.00am"/>
    <s v="6.00pm - 7.00pm"/>
    <x v="3"/>
    <x v="17"/>
    <n v="2.4135"/>
    <x v="1"/>
    <x v="2"/>
    <x v="1"/>
    <s v="Academic"/>
  </r>
  <r>
    <s v="40% on campus (2 days a week if FT)"/>
    <x v="0"/>
    <x v="0"/>
    <s v="7.00am - 8.00am"/>
    <s v="5.30pm - 6.00pm"/>
    <x v="1"/>
    <x v="3"/>
    <n v="9.6539999999999999"/>
    <x v="0"/>
    <x v="0"/>
    <x v="1"/>
    <s v="Professional Services"/>
  </r>
  <r>
    <s v="20% on campus (1 day a week if FT)"/>
    <x v="0"/>
    <x v="6"/>
    <s v="7.00am - 8.00am"/>
    <s v="3.30pm - 4.30pm"/>
    <x v="1"/>
    <x v="5"/>
    <n v="12.872"/>
    <x v="2"/>
    <x v="2"/>
    <x v="1"/>
    <s v="Professional Services"/>
  </r>
  <r>
    <s v="40% on campus (2 days a week if FT)"/>
    <x v="0"/>
    <x v="15"/>
    <s v="8.30am - 9.00am"/>
    <s v="5.00pm - 5.30pm"/>
    <x v="3"/>
    <x v="78"/>
    <n v="4.1833999999999998"/>
    <x v="2"/>
    <x v="4"/>
    <x v="1"/>
    <s v="Professional Services"/>
  </r>
  <r>
    <s v="80% on campus (4 days a week if FT)"/>
    <x v="0"/>
    <x v="13"/>
    <s v="9.00am - 10.00am"/>
    <s v="6.00pm - 7.00pm"/>
    <x v="0"/>
    <x v="5"/>
    <n v="12.872"/>
    <x v="0"/>
    <x v="4"/>
    <x v="1"/>
    <s v="Academic"/>
  </r>
  <r>
    <s v="40% on campus (2 days a week if FT)"/>
    <x v="0"/>
    <x v="10"/>
    <s v="9.00am - 10.00am"/>
    <s v="3.30pm - 4.30pm"/>
    <x v="7"/>
    <x v="67"/>
    <n v="144.81"/>
    <x v="5"/>
    <x v="4"/>
    <x v="1"/>
    <s v="Academic"/>
  </r>
  <r>
    <s v="0% on campus (0 days a week if FT)"/>
    <x v="0"/>
    <x v="0"/>
    <s v="9.00am - 10.00am"/>
    <s v="5.00pm - 5.30pm"/>
    <x v="0"/>
    <x v="15"/>
    <n v="24.134999999999998"/>
    <x v="2"/>
    <x v="4"/>
    <x v="0"/>
    <s v="Professional Services"/>
  </r>
  <r>
    <s v="40% on campus (2 days a week if FT)"/>
    <x v="0"/>
    <x v="6"/>
    <s v="7.00am - 8.00am"/>
    <s v="5.00pm - 5.30pm"/>
    <x v="7"/>
    <x v="5"/>
    <n v="12.872"/>
    <x v="4"/>
    <x v="3"/>
    <x v="1"/>
    <s v="Professional Services"/>
  </r>
  <r>
    <s v="40% on campus (2 days a week if FT)"/>
    <x v="0"/>
    <x v="10"/>
    <s v="9.00am - 10.00am"/>
    <s v="3.30pm - 4.30pm"/>
    <x v="7"/>
    <x v="67"/>
    <n v="144.81"/>
    <x v="5"/>
    <x v="4"/>
    <x v="1"/>
    <s v="Academic"/>
  </r>
  <r>
    <s v="60% on campus (3 days a week if FT)"/>
    <x v="0"/>
    <x v="7"/>
    <s v="9.00am - 10.00am"/>
    <s v="4.30pm - 5.00pm"/>
    <x v="1"/>
    <x v="0"/>
    <n v="3.218"/>
    <x v="4"/>
    <x v="4"/>
    <x v="1"/>
    <s v="Academic"/>
  </r>
  <r>
    <s v="100% on campus (5 days a week if FT)"/>
    <x v="0"/>
    <x v="6"/>
    <s v="8.30am - 9.00am"/>
    <s v="Later than 7.00pm"/>
    <x v="3"/>
    <x v="17"/>
    <n v="2.4135"/>
    <x v="1"/>
    <x v="2"/>
    <x v="1"/>
    <s v="Academic"/>
  </r>
  <r>
    <s v="40% on campus (2 days a week if FT)"/>
    <x v="0"/>
    <x v="6"/>
    <s v="8.00am - 8.30am"/>
    <s v="3.30pm - 4.30pm"/>
    <x v="7"/>
    <x v="79"/>
    <n v="46.661000000000001"/>
    <x v="2"/>
    <x v="0"/>
    <x v="1"/>
    <s v="Professional Services"/>
  </r>
  <r>
    <s v="20% on campus (1 day a week if FT)"/>
    <x v="0"/>
    <x v="5"/>
    <s v="8.30am - 9.00am"/>
    <s v="5.00pm - 5.30pm"/>
    <x v="3"/>
    <x v="7"/>
    <n v="6.4359999999999999"/>
    <x v="2"/>
    <x v="0"/>
    <x v="0"/>
    <s v="Professional Services"/>
  </r>
  <r>
    <s v="60% on campus (3 days a week if FT)"/>
    <x v="0"/>
    <x v="19"/>
    <s v="8.30am - 9.00am"/>
    <s v="5.30pm - 6.00pm"/>
    <x v="0"/>
    <x v="80"/>
    <n v="3.3789000000000002"/>
    <x v="1"/>
    <x v="2"/>
    <x v="1"/>
    <s v="Professional Services"/>
  </r>
  <r>
    <s v="20% on campus (1 day a week if FT)"/>
    <x v="0"/>
    <x v="0"/>
    <s v="8.30am - 9.00am"/>
    <s v="5.00pm - 5.30pm"/>
    <x v="4"/>
    <x v="11"/>
    <n v="1.609"/>
    <x v="1"/>
    <x v="3"/>
    <x v="1"/>
    <s v="Professional Services"/>
  </r>
  <r>
    <s v="80% on campus (4 days a week if FT)"/>
    <x v="0"/>
    <x v="9"/>
    <s v="8.30am - 9.00am"/>
    <s v="5.00pm - 5.30pm"/>
    <x v="3"/>
    <x v="7"/>
    <n v="6.4359999999999999"/>
    <x v="3"/>
    <x v="3"/>
    <x v="1"/>
    <s v="Professional Services"/>
  </r>
  <r>
    <s v="40% on campus (2 days a week if FT)"/>
    <x v="0"/>
    <x v="9"/>
    <s v="9.00am - 10.00am"/>
    <s v="6.00pm - 7.00pm"/>
    <x v="3"/>
    <x v="25"/>
    <n v="10.458500000000001"/>
    <x v="2"/>
    <x v="4"/>
    <x v="1"/>
    <s v="Professional Services"/>
  </r>
  <r>
    <s v="20% on campus (1 day a week if FT)"/>
    <x v="0"/>
    <x v="1"/>
    <s v="9.00am - 10.00am"/>
    <s v="5.00pm - 5.30pm"/>
    <x v="3"/>
    <x v="17"/>
    <n v="2.4135"/>
    <x v="1"/>
    <x v="5"/>
    <x v="0"/>
    <s v="Academic"/>
  </r>
  <r>
    <s v="40% on campus (2 days a week if FT)"/>
    <x v="0"/>
    <x v="7"/>
    <s v="7.00am - 8.00am"/>
    <s v="6.00pm - 7.00pm"/>
    <x v="7"/>
    <x v="81"/>
    <n v="321.8"/>
    <x v="5"/>
    <x v="4"/>
    <x v="1"/>
    <s v="Academic"/>
  </r>
  <r>
    <s v="20% on campus (1 day a week if FT)"/>
    <x v="0"/>
    <x v="0"/>
    <s v="8.30am - 9.00am"/>
    <s v="4.30pm - 5.00pm"/>
    <x v="1"/>
    <x v="5"/>
    <n v="12.872"/>
    <x v="2"/>
    <x v="4"/>
    <x v="0"/>
    <s v="Professional Services"/>
  </r>
  <r>
    <s v="20% on campus (1 day a week if FT)"/>
    <x v="2"/>
    <x v="1"/>
    <s v="9.00am - 10.00am"/>
    <s v="5.00pm - 5.30pm"/>
    <x v="7"/>
    <x v="74"/>
    <n v="125.502"/>
    <x v="5"/>
    <x v="1"/>
    <x v="1"/>
    <s v="Academic"/>
  </r>
  <r>
    <s v="20% on campus (1 day a week if FT)"/>
    <x v="0"/>
    <x v="0"/>
    <s v="9.00am - 10.00am"/>
    <s v="5.30pm - 6.00pm"/>
    <x v="7"/>
    <x v="61"/>
    <n v="67.578000000000003"/>
    <x v="2"/>
    <x v="3"/>
    <x v="1"/>
    <s v="Professional Services"/>
  </r>
  <r>
    <s v="20% on campus (1 day a week if FT)"/>
    <x v="0"/>
    <x v="0"/>
    <s v="7.00am - 8.00am"/>
    <s v="Before 3.30pm"/>
    <x v="1"/>
    <x v="21"/>
    <n v="19.308"/>
    <x v="2"/>
    <x v="0"/>
    <x v="0"/>
    <s v="Professional Services"/>
  </r>
  <r>
    <s v="80% on campus (4 days a week if FT)"/>
    <x v="0"/>
    <x v="31"/>
    <s v="7.00am - 8.00am"/>
    <s v="4.30pm - 5.00pm"/>
    <x v="3"/>
    <x v="10"/>
    <n v="8.0449999999999999"/>
    <x v="2"/>
    <x v="3"/>
    <x v="1"/>
    <s v="Non-University Staff"/>
  </r>
  <r>
    <s v="40% on campus (2 days a week if FT)"/>
    <x v="0"/>
    <x v="0"/>
    <s v="8.30am - 9.00am"/>
    <s v="5.00pm - 5.30pm"/>
    <x v="1"/>
    <x v="82"/>
    <n v="30.570999999999998"/>
    <x v="2"/>
    <x v="3"/>
    <x v="0"/>
    <s v="Professional Services"/>
  </r>
  <r>
    <s v="60% on campus (3 days a week if FT)"/>
    <x v="0"/>
    <x v="22"/>
    <s v="8.30am - 9.00am"/>
    <s v="5.00pm - 5.30pm"/>
    <x v="1"/>
    <x v="56"/>
    <n v="2.8961999999999999"/>
    <x v="1"/>
    <x v="2"/>
    <x v="1"/>
    <s v="Professional Services"/>
  </r>
  <r>
    <s v="40% on campus (2 days a week if FT)"/>
    <x v="0"/>
    <x v="15"/>
    <s v="8.30am - 9.00am"/>
    <s v="5.00pm - 5.30pm"/>
    <x v="1"/>
    <x v="3"/>
    <n v="9.6539999999999999"/>
    <x v="6"/>
    <x v="3"/>
    <x v="1"/>
    <s v="Professional Services"/>
  </r>
  <r>
    <s v="40% on campus (2 days a week if FT)"/>
    <x v="0"/>
    <x v="0"/>
    <s v="Later than 10.00am"/>
    <s v="5.30pm - 6.00pm"/>
    <x v="3"/>
    <x v="12"/>
    <n v="2.2525999999999997"/>
    <x v="1"/>
    <x v="4"/>
    <x v="1"/>
    <s v="Professional Services"/>
  </r>
  <r>
    <s v="60% on campus (3 days a week if FT)"/>
    <x v="0"/>
    <x v="17"/>
    <s v="8.00am - 8.30am"/>
    <s v="5.00pm - 5.30pm"/>
    <x v="1"/>
    <x v="3"/>
    <n v="9.6539999999999999"/>
    <x v="0"/>
    <x v="0"/>
    <x v="1"/>
    <s v="Academic"/>
  </r>
  <r>
    <s v="40% on campus (2 days a week if FT)"/>
    <x v="0"/>
    <x v="19"/>
    <s v="8.00am - 8.30am"/>
    <s v="5.00pm - 5.30pm"/>
    <x v="1"/>
    <x v="15"/>
    <n v="24.134999999999998"/>
    <x v="2"/>
    <x v="3"/>
    <x v="1"/>
    <s v="Academic"/>
  </r>
  <r>
    <s v="80% on campus (4 days a week if FT)"/>
    <x v="0"/>
    <x v="2"/>
    <s v="8.00am - 8.30am"/>
    <s v="5.00pm - 5.30pm"/>
    <x v="3"/>
    <x v="20"/>
    <n v="1.7699"/>
    <x v="1"/>
    <x v="4"/>
    <x v="1"/>
    <s v="Academic"/>
  </r>
  <r>
    <s v="80% on campus (4 days a week if FT)"/>
    <x v="2"/>
    <x v="1"/>
    <s v="8.30am - 9.00am"/>
    <s v="Later than 7.00pm"/>
    <x v="4"/>
    <x v="34"/>
    <n v="4.827"/>
    <x v="8"/>
    <x v="4"/>
    <x v="0"/>
    <s v="Academic"/>
  </r>
  <r>
    <s v="0% on campus (0 days a week if FT)"/>
    <x v="2"/>
    <x v="1"/>
    <s v="Later than 10.00am"/>
    <s v="5.00pm - 5.30pm"/>
    <x v="1"/>
    <x v="13"/>
    <n v="2.5744000000000002"/>
    <x v="1"/>
    <x v="2"/>
    <x v="0"/>
    <s v="Academic"/>
  </r>
  <r>
    <s v="20% on campus (1 day a week if FT)"/>
    <x v="0"/>
    <x v="0"/>
    <s v="9.00am - 10.00am"/>
    <s v="5.00pm - 5.30pm"/>
    <x v="0"/>
    <x v="6"/>
    <s v=""/>
    <x v="2"/>
    <x v="0"/>
    <x v="0"/>
    <s v="Professional Services"/>
  </r>
  <r>
    <s v="40% on campus (2 days a week if FT)"/>
    <x v="0"/>
    <x v="7"/>
    <s v="8.30am - 9.00am"/>
    <s v="5.00pm - 5.30pm"/>
    <x v="0"/>
    <x v="15"/>
    <n v="24.134999999999998"/>
    <x v="3"/>
    <x v="2"/>
    <x v="1"/>
    <s v="Professional Services"/>
  </r>
  <r>
    <s v="100% on campus (5 days a week if FT)"/>
    <x v="2"/>
    <x v="1"/>
    <s v="9.00am - 10.00am"/>
    <s v="5.30pm - 6.00pm"/>
    <x v="3"/>
    <x v="11"/>
    <n v="1.609"/>
    <x v="1"/>
    <x v="0"/>
    <x v="1"/>
    <s v="Academic"/>
  </r>
  <r>
    <s v="20% on campus (1 day a week if FT)"/>
    <x v="0"/>
    <x v="9"/>
    <s v="Later than 10.00am"/>
    <s v="Before 3.30pm"/>
    <x v="7"/>
    <x v="83"/>
    <n v="402.25"/>
    <x v="5"/>
    <x v="3"/>
    <x v="0"/>
    <s v="Academic"/>
  </r>
  <r>
    <s v="100% on campus (5 days a week if FT)"/>
    <x v="0"/>
    <x v="22"/>
    <s v="Before 7.00am"/>
    <s v="Before 3.30pm"/>
    <x v="3"/>
    <x v="66"/>
    <n v="3.5398000000000001"/>
    <x v="6"/>
    <x v="3"/>
    <x v="0"/>
    <s v="Professional Services"/>
  </r>
  <r>
    <s v="0% on campus (0 days a week if FT)"/>
    <x v="0"/>
    <x v="7"/>
    <s v="7.00am - 8.00am"/>
    <s v="Later than 7.00pm"/>
    <x v="7"/>
    <x v="84"/>
    <n v="452.12900000000002"/>
    <x v="2"/>
    <x v="4"/>
    <x v="1"/>
    <s v="Academic"/>
  </r>
  <r>
    <s v="60% on campus (3 days a week if FT)"/>
    <x v="0"/>
    <x v="5"/>
    <s v="8.30am - 9.00am"/>
    <s v="5.30pm - 6.00pm"/>
    <x v="4"/>
    <x v="31"/>
    <n v="3.7006999999999999"/>
    <x v="4"/>
    <x v="2"/>
    <x v="1"/>
    <s v="Professional Services"/>
  </r>
  <r>
    <s v="80% on campus (4 days a week if FT)"/>
    <x v="0"/>
    <x v="23"/>
    <s v="7.00am - 8.00am"/>
    <s v="5.00pm - 5.30pm"/>
    <x v="7"/>
    <x v="85"/>
    <n v="72.405000000000001"/>
    <x v="2"/>
    <x v="0"/>
    <x v="1"/>
    <s v="Professional Services"/>
  </r>
  <r>
    <s v="20% on campus (1 day a week if FT)"/>
    <x v="0"/>
    <x v="16"/>
    <s v="8.30am - 9.00am"/>
    <s v="5.00pm - 5.30pm"/>
    <x v="4"/>
    <x v="11"/>
    <n v="1.609"/>
    <x v="1"/>
    <x v="0"/>
    <x v="0"/>
    <s v="Professional Services"/>
  </r>
  <r>
    <s v="80% on campus (4 days a week if FT)"/>
    <x v="2"/>
    <x v="1"/>
    <s v="8.30am - 9.00am"/>
    <s v="5.30pm - 6.00pm"/>
    <x v="3"/>
    <x v="34"/>
    <n v="4.827"/>
    <x v="0"/>
    <x v="4"/>
    <x v="2"/>
    <s v="Academic"/>
  </r>
  <r>
    <s v="60% on campus (3 days a week if FT)"/>
    <x v="2"/>
    <x v="1"/>
    <s v="9.00am - 10.00am"/>
    <s v="5.30pm - 6.00pm"/>
    <x v="1"/>
    <x v="47"/>
    <n v="28.962"/>
    <x v="2"/>
    <x v="2"/>
    <x v="1"/>
    <s v="Professional Services"/>
  </r>
  <r>
    <s v="100% on campus (5 days a week if FT)"/>
    <x v="2"/>
    <x v="1"/>
    <s v="Before 7.00am"/>
    <s v="Later than 7.00pm"/>
    <x v="6"/>
    <x v="75"/>
    <n v="0"/>
    <x v="1"/>
    <x v="5"/>
    <x v="0"/>
    <s v="Professional Services"/>
  </r>
  <r>
    <s v="60% on campus (3 days a week if FT)"/>
    <x v="0"/>
    <x v="16"/>
    <s v="9.00am - 10.00am"/>
    <s v="5.00pm - 5.30pm"/>
    <x v="3"/>
    <x v="22"/>
    <n v="2.0916999999999999"/>
    <x v="1"/>
    <x v="1"/>
    <x v="1"/>
    <s v="Professional Services"/>
  </r>
  <r>
    <s v="40% on campus (2 days a week if FT)"/>
    <x v="2"/>
    <x v="1"/>
    <s v="9.00am - 10.00am"/>
    <s v="5.30pm - 6.00pm"/>
    <x v="1"/>
    <x v="13"/>
    <n v="2.5744000000000002"/>
    <x v="1"/>
    <x v="4"/>
    <x v="1"/>
    <s v="Professional Services"/>
  </r>
  <r>
    <s v="80% on campus (4 days a week if FT)"/>
    <x v="0"/>
    <x v="15"/>
    <s v="8.30am - 9.00am"/>
    <s v="6.00pm - 7.00pm"/>
    <x v="0"/>
    <x v="47"/>
    <n v="28.962"/>
    <x v="2"/>
    <x v="4"/>
    <x v="1"/>
    <s v="Professional Services"/>
  </r>
  <r>
    <s v="40% on campus (2 days a week if FT)"/>
    <x v="0"/>
    <x v="22"/>
    <s v="7.00am - 8.00am"/>
    <s v="4.30pm - 5.00pm"/>
    <x v="2"/>
    <x v="44"/>
    <n v="16.09"/>
    <x v="2"/>
    <x v="3"/>
    <x v="0"/>
    <s v="Academic"/>
  </r>
  <r>
    <s v="100% on campus (5 days a week if FT)"/>
    <x v="0"/>
    <x v="1"/>
    <s v="7.00am - 8.00am"/>
    <s v="3.30pm - 4.30pm"/>
    <x v="4"/>
    <x v="0"/>
    <n v="3.218"/>
    <x v="2"/>
    <x v="3"/>
    <x v="0"/>
    <s v="Professional Services"/>
  </r>
  <r>
    <s v="60% on campus (3 days a week if FT)"/>
    <x v="0"/>
    <x v="8"/>
    <s v="8.00am - 8.30am"/>
    <s v="4.30pm - 5.00pm"/>
    <x v="1"/>
    <x v="7"/>
    <n v="6.4359999999999999"/>
    <x v="5"/>
    <x v="3"/>
    <x v="1"/>
    <s v="Academic"/>
  </r>
  <r>
    <s v="80% on campus (4 days a week if FT)"/>
    <x v="0"/>
    <x v="2"/>
    <s v="9.00am - 10.00am"/>
    <s v="5.30pm - 6.00pm"/>
    <x v="1"/>
    <x v="47"/>
    <n v="28.962"/>
    <x v="2"/>
    <x v="0"/>
    <x v="1"/>
    <s v="Professional Services"/>
  </r>
  <r>
    <s v="40% on campus (2 days a week if FT)"/>
    <x v="0"/>
    <x v="29"/>
    <s v="Later than 10.00am"/>
    <s v="Later than 7.00pm"/>
    <x v="4"/>
    <x v="11"/>
    <n v="1.609"/>
    <x v="1"/>
    <x v="1"/>
    <x v="0"/>
    <s v="Academic"/>
  </r>
  <r>
    <s v="80% on campus (4 days a week if FT)"/>
    <x v="0"/>
    <x v="29"/>
    <s v="8.30am - 9.00am"/>
    <s v="Later than 7.00pm"/>
    <x v="4"/>
    <x v="40"/>
    <n v="1.2872000000000001"/>
    <x v="1"/>
    <x v="1"/>
    <x v="0"/>
    <s v="Professional Services"/>
  </r>
  <r>
    <s v="60% on campus (3 days a week if FT)"/>
    <x v="0"/>
    <x v="8"/>
    <s v="8.00am - 8.30am"/>
    <s v="6.00pm - 7.00pm"/>
    <x v="0"/>
    <x v="10"/>
    <n v="8.0449999999999999"/>
    <x v="5"/>
    <x v="0"/>
    <x v="1"/>
    <s v="Professional Services"/>
  </r>
  <r>
    <s v="20% on campus (1 day a week if FT)"/>
    <x v="2"/>
    <x v="1"/>
    <s v="9.00am - 10.00am"/>
    <s v="5.30pm - 6.00pm"/>
    <x v="4"/>
    <x v="40"/>
    <n v="1.2872000000000001"/>
    <x v="1"/>
    <x v="3"/>
    <x v="1"/>
    <s v="Professional Services"/>
  </r>
  <r>
    <s v="100% on campus (5 days a week if FT)"/>
    <x v="0"/>
    <x v="1"/>
    <s v="9.00am - 10.00am"/>
    <s v="5.00pm - 5.30pm"/>
    <x v="1"/>
    <x v="49"/>
    <n v="25.744"/>
    <x v="2"/>
    <x v="2"/>
    <x v="1"/>
    <s v="Professional Services"/>
  </r>
  <r>
    <s v="40% on campus (2 days a week if FT)"/>
    <x v="2"/>
    <x v="1"/>
    <s v="9.00am - 10.00am"/>
    <s v="5.30pm - 6.00pm"/>
    <x v="7"/>
    <x v="86"/>
    <n v="59.533000000000001"/>
    <x v="2"/>
    <x v="0"/>
    <x v="0"/>
    <s v="Academic"/>
  </r>
  <r>
    <s v="40% on campus (2 days a week if FT)"/>
    <x v="0"/>
    <x v="5"/>
    <s v="8.30am - 9.00am"/>
    <s v="5.00pm - 5.30pm"/>
    <x v="2"/>
    <x v="3"/>
    <n v="9.6539999999999999"/>
    <x v="5"/>
    <x v="0"/>
    <x v="1"/>
    <s v="Professional Services"/>
  </r>
  <r>
    <s v="40% on campus (2 days a week if FT)"/>
    <x v="0"/>
    <x v="17"/>
    <s v="9.00am - 10.00am"/>
    <s v="3.30pm - 4.30pm"/>
    <x v="0"/>
    <x v="21"/>
    <n v="19.308"/>
    <x v="8"/>
    <x v="0"/>
    <x v="0"/>
    <s v="Professional Services"/>
  </r>
  <r>
    <s v="40% on campus (2 days a week if FT)"/>
    <x v="0"/>
    <x v="5"/>
    <s v="Before 7.00am"/>
    <s v="3.30pm - 4.30pm"/>
    <x v="4"/>
    <x v="7"/>
    <n v="6.4359999999999999"/>
    <x v="3"/>
    <x v="3"/>
    <x v="1"/>
    <s v="Professional Services"/>
  </r>
  <r>
    <s v="40% on campus (2 days a week if FT)"/>
    <x v="2"/>
    <x v="1"/>
    <s v="7.00am - 8.00am"/>
    <s v="4.30pm - 5.00pm"/>
    <x v="3"/>
    <x v="0"/>
    <n v="3.218"/>
    <x v="0"/>
    <x v="0"/>
    <x v="1"/>
    <s v="Professional Services"/>
  </r>
  <r>
    <s v="100% on campus (5 days a week if FT)"/>
    <x v="0"/>
    <x v="9"/>
    <s v="8.30am - 9.00am"/>
    <s v="3.30pm - 4.30pm"/>
    <x v="3"/>
    <x v="35"/>
    <n v="1.9307999999999998"/>
    <x v="1"/>
    <x v="4"/>
    <x v="0"/>
    <s v="Academic"/>
  </r>
  <r>
    <s v="60% on campus (3 days a week if FT)"/>
    <x v="0"/>
    <x v="17"/>
    <s v="9.00am - 10.00am"/>
    <s v="5.00pm - 5.30pm"/>
    <x v="0"/>
    <x v="54"/>
    <n v="35.397999999999996"/>
    <x v="2"/>
    <x v="4"/>
    <x v="0"/>
    <s v="Professional Services"/>
  </r>
  <r>
    <s v="100% on campus (5 days a week if FT)"/>
    <x v="0"/>
    <x v="22"/>
    <s v="9.00am - 10.00am"/>
    <s v="6.00pm - 7.00pm"/>
    <x v="6"/>
    <x v="6"/>
    <s v=""/>
    <x v="2"/>
    <x v="4"/>
    <x v="1"/>
    <s v="Academic"/>
  </r>
  <r>
    <s v="80% on campus (4 days a week if FT)"/>
    <x v="0"/>
    <x v="1"/>
    <s v="9.00am - 10.00am"/>
    <s v="6.00pm - 7.00pm"/>
    <x v="3"/>
    <x v="29"/>
    <n v="4.5051999999999994"/>
    <x v="3"/>
    <x v="2"/>
    <x v="1"/>
    <s v="Academic"/>
  </r>
  <r>
    <s v="80% on campus (4 days a week if FT)"/>
    <x v="0"/>
    <x v="8"/>
    <s v="7.00am - 8.00am"/>
    <s v="6.00pm - 7.00pm"/>
    <x v="4"/>
    <x v="20"/>
    <n v="1.7699"/>
    <x v="1"/>
    <x v="3"/>
    <x v="1"/>
    <s v="Academic"/>
  </r>
  <r>
    <s v="40% on campus (2 days a week if FT)"/>
    <x v="0"/>
    <x v="29"/>
    <s v="Later than 10.00am"/>
    <s v="Later than 7.00pm"/>
    <x v="0"/>
    <x v="56"/>
    <n v="2.8961999999999999"/>
    <x v="1"/>
    <x v="1"/>
    <x v="0"/>
    <s v="Professional Services"/>
  </r>
  <r>
    <s v="40% on campus (2 days a week if FT)"/>
    <x v="0"/>
    <x v="29"/>
    <s v="Later than 10.00am"/>
    <s v="Later than 7.00pm"/>
    <x v="1"/>
    <x v="27"/>
    <n v="2.7353000000000001"/>
    <x v="1"/>
    <x v="1"/>
    <x v="0"/>
    <s v="Professional Services"/>
  </r>
  <r>
    <s v="100% on campus (5 days a week if FT)"/>
    <x v="0"/>
    <x v="10"/>
    <s v="9.00am - 10.00am"/>
    <s v="4.30pm - 5.00pm"/>
    <x v="3"/>
    <x v="41"/>
    <n v="7.2404999999999999"/>
    <x v="3"/>
    <x v="0"/>
    <x v="1"/>
    <s v="Professional Services"/>
  </r>
  <r>
    <s v="40% on campus (2 days a week if FT)"/>
    <x v="0"/>
    <x v="0"/>
    <s v="7.00am - 8.00am"/>
    <s v="4.30pm - 5.00pm"/>
    <x v="3"/>
    <x v="11"/>
    <n v="1.609"/>
    <x v="1"/>
    <x v="4"/>
    <x v="1"/>
    <s v="Professional Services"/>
  </r>
  <r>
    <s v="100% on campus (5 days a week if FT)"/>
    <x v="0"/>
    <x v="15"/>
    <s v="9.00am - 10.00am"/>
    <s v="6.00pm - 7.00pm"/>
    <x v="4"/>
    <x v="3"/>
    <n v="9.6539999999999999"/>
    <x v="3"/>
    <x v="4"/>
    <x v="1"/>
    <s v="Professional Services"/>
  </r>
  <r>
    <s v="100% on campus (5 days a week if FT)"/>
    <x v="0"/>
    <x v="6"/>
    <s v="9.00am - 10.00am"/>
    <s v="6.00pm - 7.00pm"/>
    <x v="3"/>
    <x v="29"/>
    <n v="4.5051999999999994"/>
    <x v="0"/>
    <x v="4"/>
    <x v="1"/>
    <s v="Academic"/>
  </r>
  <r>
    <s v="60% on campus (3 days a week if FT)"/>
    <x v="0"/>
    <x v="22"/>
    <s v="8.30am - 9.00am"/>
    <s v="Before 3.30pm"/>
    <x v="1"/>
    <x v="42"/>
    <n v="11.263"/>
    <x v="5"/>
    <x v="3"/>
    <x v="1"/>
    <s v="Academic"/>
  </r>
  <r>
    <s v="20% on campus (1 day a week if FT)"/>
    <x v="0"/>
    <x v="5"/>
    <s v="7.00am - 8.00am"/>
    <s v="5.30pm - 6.00pm"/>
    <x v="7"/>
    <x v="87"/>
    <n v="80.45"/>
    <x v="3"/>
    <x v="3"/>
    <x v="0"/>
    <s v="Professional Services"/>
  </r>
  <r>
    <s v="40% on campus (2 days a week if FT)"/>
    <x v="0"/>
    <x v="5"/>
    <s v="8.30am - 9.00am"/>
    <s v="5.30pm - 6.00pm"/>
    <x v="1"/>
    <x v="56"/>
    <n v="2.8961999999999999"/>
    <x v="4"/>
    <x v="0"/>
    <x v="1"/>
    <s v="Professional Services"/>
  </r>
  <r>
    <s v="100% on campus (5 days a week if FT)"/>
    <x v="2"/>
    <x v="1"/>
    <s v="8.00am - 8.30am"/>
    <s v="6.00pm - 7.00pm"/>
    <x v="0"/>
    <x v="44"/>
    <n v="16.09"/>
    <x v="2"/>
    <x v="2"/>
    <x v="1"/>
    <s v="Academic"/>
  </r>
  <r>
    <s v="100% on campus (5 days a week if FT)"/>
    <x v="0"/>
    <x v="13"/>
    <s v="9.00am - 10.00am"/>
    <s v="6.00pm - 7.00pm"/>
    <x v="4"/>
    <x v="30"/>
    <n v="4.3443000000000005"/>
    <x v="0"/>
    <x v="2"/>
    <x v="1"/>
    <s v="Academic"/>
  </r>
  <r>
    <s v="20% on campus (1 day a week if FT)"/>
    <x v="2"/>
    <x v="1"/>
    <s v="7.00am - 8.00am"/>
    <s v="6.00pm - 7.00pm"/>
    <x v="7"/>
    <x v="85"/>
    <n v="72.405000000000001"/>
    <x v="3"/>
    <x v="0"/>
    <x v="1"/>
    <s v="Academic"/>
  </r>
  <r>
    <s v="80% on campus (4 days a week if FT)"/>
    <x v="0"/>
    <x v="3"/>
    <s v="9.00am - 10.00am"/>
    <s v="6.00pm - 7.00pm"/>
    <x v="3"/>
    <x v="11"/>
    <n v="1.609"/>
    <x v="1"/>
    <x v="0"/>
    <x v="1"/>
    <s v="Academic"/>
  </r>
  <r>
    <s v="20% on campus (1 day a week if FT)"/>
    <x v="0"/>
    <x v="27"/>
    <s v="9.00am - 10.00am"/>
    <s v="Before 3.30pm"/>
    <x v="7"/>
    <x v="4"/>
    <n v="40.225000000000001"/>
    <x v="5"/>
    <x v="5"/>
    <x v="0"/>
    <s v="Academic"/>
  </r>
  <r>
    <s v="20% on campus (1 day a week if FT)"/>
    <x v="0"/>
    <x v="1"/>
    <s v="Later than 10.00am"/>
    <s v="Before 3.30pm"/>
    <x v="1"/>
    <x v="17"/>
    <n v="2.4135"/>
    <x v="1"/>
    <x v="0"/>
    <x v="1"/>
    <s v="Academic"/>
  </r>
  <r>
    <s v="60% on campus (3 days a week if FT)"/>
    <x v="0"/>
    <x v="8"/>
    <s v="Later than 10.00am"/>
    <s v="4.30pm - 5.00pm"/>
    <x v="3"/>
    <x v="0"/>
    <n v="3.218"/>
    <x v="1"/>
    <x v="0"/>
    <x v="1"/>
    <s v="Academic"/>
  </r>
  <r>
    <s v="40% on campus (2 days a week if FT)"/>
    <x v="0"/>
    <x v="32"/>
    <s v="9.00am - 10.00am"/>
    <s v="5.00pm - 5.30pm"/>
    <x v="1"/>
    <x v="36"/>
    <n v="20.917000000000002"/>
    <x v="2"/>
    <x v="3"/>
    <x v="1"/>
    <s v="Professional Services"/>
  </r>
  <r>
    <s v="100% on campus (5 days a week if FT)"/>
    <x v="0"/>
    <x v="10"/>
    <s v="8.30am - 9.00am"/>
    <s v="5.00pm - 5.30pm"/>
    <x v="6"/>
    <x v="0"/>
    <n v="3.218"/>
    <x v="0"/>
    <x v="0"/>
    <x v="1"/>
    <s v="Academic"/>
  </r>
  <r>
    <s v="40% on campus (2 days a week if FT)"/>
    <x v="2"/>
    <x v="1"/>
    <s v="7.00am - 8.00am"/>
    <s v="5.00pm - 5.30pm"/>
    <x v="2"/>
    <x v="15"/>
    <n v="24.134999999999998"/>
    <x v="0"/>
    <x v="3"/>
    <x v="1"/>
    <s v="Academic"/>
  </r>
  <r>
    <s v="0% on campus (0 days a week if FT)"/>
    <x v="3"/>
    <x v="1"/>
    <s v="Later than 10.00am"/>
    <s v="Later than 7.00pm"/>
    <x v="3"/>
    <x v="6"/>
    <s v=""/>
    <x v="1"/>
    <x v="4"/>
    <x v="1"/>
    <s v="Academic"/>
  </r>
  <r>
    <s v="100% on campus (5 days a week if FT)"/>
    <x v="0"/>
    <x v="8"/>
    <s v="9.00am - 10.00am"/>
    <s v="Later than 7.00pm"/>
    <x v="4"/>
    <x v="17"/>
    <n v="2.4135"/>
    <x v="0"/>
    <x v="0"/>
    <x v="1"/>
    <s v="Academic"/>
  </r>
  <r>
    <s v="60% on campus (3 days a week if FT)"/>
    <x v="0"/>
    <x v="10"/>
    <s v="9.00am - 10.00am"/>
    <s v="5.00pm - 5.30pm"/>
    <x v="7"/>
    <x v="38"/>
    <n v="56.314999999999998"/>
    <x v="5"/>
    <x v="0"/>
    <x v="0"/>
    <s v="Academic"/>
  </r>
  <r>
    <s v="20% on campus (1 day a week if FT)"/>
    <x v="2"/>
    <x v="1"/>
    <s v="8.00am - 8.30am"/>
    <s v="3.30pm - 4.30pm"/>
    <x v="2"/>
    <x v="7"/>
    <n v="6.4359999999999999"/>
    <x v="4"/>
    <x v="0"/>
    <x v="1"/>
    <s v="Academic"/>
  </r>
  <r>
    <s v="40% on campus (2 days a week if FT)"/>
    <x v="2"/>
    <x v="1"/>
    <s v="8.00am - 8.30am"/>
    <s v="5.00pm - 5.30pm"/>
    <x v="3"/>
    <x v="39"/>
    <n v="5.6315"/>
    <x v="0"/>
    <x v="4"/>
    <x v="1"/>
    <s v="Professional Services"/>
  </r>
  <r>
    <s v="0% on campus (0 days a week if FT)"/>
    <x v="2"/>
    <x v="1"/>
    <s v="8.00am - 8.30am"/>
    <s v="5.00pm - 5.30pm"/>
    <x v="6"/>
    <x v="11"/>
    <n v="1.609"/>
    <x v="0"/>
    <x v="4"/>
    <x v="1"/>
    <s v="Professional Services"/>
  </r>
  <r>
    <s v="40% on campus (2 days a week if FT)"/>
    <x v="0"/>
    <x v="6"/>
    <s v="8.00am - 8.30am"/>
    <s v="3.30pm - 4.30pm"/>
    <x v="3"/>
    <x v="34"/>
    <n v="4.827"/>
    <x v="2"/>
    <x v="2"/>
    <x v="1"/>
    <s v="Professional Services"/>
  </r>
  <r>
    <s v="40% on campus (2 days a week if FT)"/>
    <x v="0"/>
    <x v="5"/>
    <s v="8.00am - 8.30am"/>
    <s v="5.00pm - 5.30pm"/>
    <x v="2"/>
    <x v="0"/>
    <n v="3.218"/>
    <x v="1"/>
    <x v="2"/>
    <x v="1"/>
    <s v="Professional Services"/>
  </r>
  <r>
    <s v="60% on campus (3 days a week if FT)"/>
    <x v="0"/>
    <x v="1"/>
    <s v="7.00am - 8.00am"/>
    <s v="5.30pm - 6.00pm"/>
    <x v="4"/>
    <x v="7"/>
    <n v="6.4359999999999999"/>
    <x v="2"/>
    <x v="3"/>
    <x v="1"/>
    <s v="Academic"/>
  </r>
  <r>
    <s v="60% on campus (3 days a week if FT)"/>
    <x v="0"/>
    <x v="33"/>
    <s v="Later than 10.00am"/>
    <s v="5.30pm - 6.00pm"/>
    <x v="3"/>
    <x v="12"/>
    <n v="2.2525999999999997"/>
    <x v="1"/>
    <x v="3"/>
    <x v="1"/>
    <s v="Academic"/>
  </r>
  <r>
    <s v="40% on campus (2 days a week if FT)"/>
    <x v="1"/>
    <x v="1"/>
    <s v="Later than 10.00am"/>
    <s v="Later than 7.00pm"/>
    <x v="4"/>
    <x v="0"/>
    <n v="3.218"/>
    <x v="3"/>
    <x v="3"/>
    <x v="0"/>
    <s v="Professional Services"/>
  </r>
  <r>
    <s v="100% on campus (5 days a week if FT)"/>
    <x v="0"/>
    <x v="4"/>
    <s v="8.30am - 9.00am"/>
    <s v="4.30pm - 5.00pm"/>
    <x v="4"/>
    <x v="34"/>
    <n v="4.827"/>
    <x v="6"/>
    <x v="2"/>
    <x v="1"/>
    <s v="Academic"/>
  </r>
  <r>
    <s v="40% on campus (2 days a week if FT)"/>
    <x v="5"/>
    <x v="1"/>
    <s v="Later than 10.00am"/>
    <s v="Later than 7.00pm"/>
    <x v="3"/>
    <x v="11"/>
    <n v="1.609"/>
    <x v="1"/>
    <x v="1"/>
    <x v="0"/>
    <s v="Non-University Staff"/>
  </r>
  <r>
    <s v="40% on campus (2 days a week if FT)"/>
    <x v="0"/>
    <x v="2"/>
    <s v="Later than 10.00am"/>
    <s v="4.30pm - 5.00pm"/>
    <x v="4"/>
    <x v="0"/>
    <n v="3.218"/>
    <x v="2"/>
    <x v="0"/>
    <x v="1"/>
    <s v="Professional Services"/>
  </r>
  <r>
    <s v="0% on campus (0 days a week if FT)"/>
    <x v="4"/>
    <x v="1"/>
    <s v=""/>
    <s v=""/>
    <x v="5"/>
    <x v="6"/>
    <s v=""/>
    <x v="7"/>
    <x v="2"/>
    <x v="1"/>
    <s v="Professional Services"/>
  </r>
  <r>
    <s v="60% on campus (3 days a week if FT)"/>
    <x v="0"/>
    <x v="25"/>
    <s v="Later than 10.00am"/>
    <s v="Later than 7.00pm"/>
    <x v="3"/>
    <x v="2"/>
    <n v="0.96539999999999992"/>
    <x v="1"/>
    <x v="3"/>
    <x v="1"/>
    <s v="Academic"/>
  </r>
  <r>
    <s v="60% on campus (3 days a week if FT)"/>
    <x v="0"/>
    <x v="6"/>
    <s v="7.00am - 8.00am"/>
    <s v="5.30pm - 6.00pm"/>
    <x v="3"/>
    <x v="7"/>
    <n v="6.4359999999999999"/>
    <x v="0"/>
    <x v="6"/>
    <x v="2"/>
    <s v=""/>
  </r>
  <r>
    <s v="60% on campus (3 days a week if FT)"/>
    <x v="0"/>
    <x v="16"/>
    <s v="9.00am - 10.00am"/>
    <s v="4.30pm - 5.00pm"/>
    <x v="1"/>
    <x v="80"/>
    <n v="3.3789000000000002"/>
    <x v="2"/>
    <x v="2"/>
    <x v="1"/>
    <s v="Professional Services"/>
  </r>
  <r>
    <s v="60% on campus (3 days a week if FT)"/>
    <x v="0"/>
    <x v="12"/>
    <s v="7.00am - 8.00am"/>
    <s v="3.30pm - 4.30pm"/>
    <x v="4"/>
    <x v="0"/>
    <n v="3.218"/>
    <x v="0"/>
    <x v="4"/>
    <x v="1"/>
    <s v="Professional Services"/>
  </r>
  <r>
    <s v="80% on campus (4 days a week if FT)"/>
    <x v="2"/>
    <x v="1"/>
    <s v="8.30am - 9.00am"/>
    <s v="5.30pm - 6.00pm"/>
    <x v="3"/>
    <x v="11"/>
    <n v="1.609"/>
    <x v="1"/>
    <x v="0"/>
    <x v="1"/>
    <s v="Academic"/>
  </r>
  <r>
    <s v="20% on campus (1 day a week if FT)"/>
    <x v="0"/>
    <x v="0"/>
    <s v="8.00am - 8.30am"/>
    <s v="5.00pm - 5.30pm"/>
    <x v="0"/>
    <x v="86"/>
    <n v="59.533000000000001"/>
    <x v="2"/>
    <x v="4"/>
    <x v="0"/>
    <s v="Professional Services"/>
  </r>
  <r>
    <s v="20% on campus (1 day a week if FT)"/>
    <x v="0"/>
    <x v="0"/>
    <s v="7.00am - 8.00am"/>
    <s v="3.30pm - 4.30pm"/>
    <x v="2"/>
    <x v="34"/>
    <n v="4.827"/>
    <x v="2"/>
    <x v="0"/>
    <x v="1"/>
    <s v="Professional Services"/>
  </r>
  <r>
    <s v="100% on campus (5 days a week if FT)"/>
    <x v="0"/>
    <x v="1"/>
    <s v="Before 7.00am"/>
    <s v="Before 3.30pm"/>
    <x v="4"/>
    <x v="34"/>
    <n v="4.827"/>
    <x v="2"/>
    <x v="3"/>
    <x v="0"/>
    <s v="Academic"/>
  </r>
  <r>
    <s v="100% on campus (5 days a week if FT)"/>
    <x v="0"/>
    <x v="16"/>
    <s v="7.00am - 8.00am"/>
    <s v="4.30pm - 5.00pm"/>
    <x v="3"/>
    <x v="25"/>
    <n v="10.458500000000001"/>
    <x v="0"/>
    <x v="4"/>
    <x v="1"/>
    <s v="Professional Services"/>
  </r>
  <r>
    <s v="20% on campus (1 day a week if FT)"/>
    <x v="0"/>
    <x v="5"/>
    <s v="7.00am - 8.00am"/>
    <s v="3.30pm - 4.30pm"/>
    <x v="4"/>
    <x v="34"/>
    <n v="4.827"/>
    <x v="5"/>
    <x v="0"/>
    <x v="1"/>
    <s v="Professional Services"/>
  </r>
  <r>
    <s v="100% on campus (5 days a week if FT)"/>
    <x v="0"/>
    <x v="1"/>
    <s v="8.30am - 9.00am"/>
    <s v="5.00pm - 5.30pm"/>
    <x v="0"/>
    <x v="0"/>
    <n v="3.218"/>
    <x v="4"/>
    <x v="3"/>
    <x v="1"/>
    <s v="Academic"/>
  </r>
  <r>
    <s v="80% on campus (4 days a week if FT)"/>
    <x v="0"/>
    <x v="7"/>
    <s v="8.00am - 8.30am"/>
    <s v="3.30pm - 4.30pm"/>
    <x v="1"/>
    <x v="49"/>
    <n v="25.744"/>
    <x v="3"/>
    <x v="2"/>
    <x v="1"/>
    <s v="Professional Services"/>
  </r>
  <r>
    <s v="80% on campus (4 days a week if FT)"/>
    <x v="0"/>
    <x v="34"/>
    <s v="Before 7.00am"/>
    <s v="Before 3.30pm"/>
    <x v="6"/>
    <x v="0"/>
    <n v="3.218"/>
    <x v="2"/>
    <x v="3"/>
    <x v="1"/>
    <s v="Professional Services"/>
  </r>
  <r>
    <s v="20% on campus (1 day a week if FT)"/>
    <x v="2"/>
    <x v="1"/>
    <s v="7.00am - 8.00am"/>
    <s v="3.30pm - 4.30pm"/>
    <x v="3"/>
    <x v="10"/>
    <n v="8.0449999999999999"/>
    <x v="2"/>
    <x v="5"/>
    <x v="0"/>
    <s v="Professional Services"/>
  </r>
  <r>
    <s v="20% on campus (1 day a week if FT)"/>
    <x v="0"/>
    <x v="12"/>
    <s v="7.00am - 8.00am"/>
    <s v="Before 3.30pm"/>
    <x v="2"/>
    <x v="15"/>
    <n v="24.134999999999998"/>
    <x v="2"/>
    <x v="4"/>
    <x v="1"/>
    <s v="Professional Services"/>
  </r>
  <r>
    <s v="40% on campus (2 days a week if FT)"/>
    <x v="0"/>
    <x v="21"/>
    <s v="7.00am - 8.00am"/>
    <s v="3.30pm - 4.30pm"/>
    <x v="1"/>
    <x v="35"/>
    <n v="1.9307999999999998"/>
    <x v="1"/>
    <x v="2"/>
    <x v="1"/>
    <s v="Professional Services"/>
  </r>
  <r>
    <s v="20% on campus (1 day a week if FT)"/>
    <x v="0"/>
    <x v="0"/>
    <s v="7.00am - 8.00am"/>
    <s v="3.30pm - 4.30pm"/>
    <x v="4"/>
    <x v="34"/>
    <n v="4.827"/>
    <x v="2"/>
    <x v="4"/>
    <x v="0"/>
    <s v="Professional Services"/>
  </r>
  <r>
    <s v="40% on campus (2 days a week if FT)"/>
    <x v="2"/>
    <x v="1"/>
    <s v="8.30am - 9.00am"/>
    <s v="5.00pm - 5.30pm"/>
    <x v="3"/>
    <x v="17"/>
    <n v="2.4135"/>
    <x v="1"/>
    <x v="5"/>
    <x v="1"/>
    <s v="Academic"/>
  </r>
  <r>
    <s v="20% on campus (1 day a week if FT)"/>
    <x v="0"/>
    <x v="6"/>
    <s v="8.00am - 8.30am"/>
    <s v="4.30pm - 5.00pm"/>
    <x v="4"/>
    <x v="34"/>
    <n v="4.827"/>
    <x v="3"/>
    <x v="0"/>
    <x v="0"/>
    <s v="Professional Services"/>
  </r>
  <r>
    <s v="20% on campus (1 day a week if FT)"/>
    <x v="0"/>
    <x v="27"/>
    <s v="8.00am - 8.30am"/>
    <s v="4.30pm - 5.00pm"/>
    <x v="0"/>
    <x v="44"/>
    <n v="16.09"/>
    <x v="0"/>
    <x v="4"/>
    <x v="0"/>
    <s v="Academic"/>
  </r>
  <r>
    <s v="100% on campus (5 days a week if FT)"/>
    <x v="0"/>
    <x v="1"/>
    <s v="7.00am - 8.00am"/>
    <s v="6.00pm - 7.00pm"/>
    <x v="0"/>
    <x v="49"/>
    <n v="25.744"/>
    <x v="2"/>
    <x v="3"/>
    <x v="1"/>
    <s v="Professional Services"/>
  </r>
  <r>
    <s v="80% on campus (4 days a week if FT)"/>
    <x v="0"/>
    <x v="2"/>
    <s v="8.00am - 8.30am"/>
    <s v="4.30pm - 5.00pm"/>
    <x v="7"/>
    <x v="21"/>
    <n v="19.308"/>
    <x v="5"/>
    <x v="3"/>
    <x v="1"/>
    <s v="Professional Services"/>
  </r>
  <r>
    <s v="60% on campus (3 days a week if FT)"/>
    <x v="0"/>
    <x v="0"/>
    <s v="7.00am - 8.00am"/>
    <s v="5.00pm - 5.30pm"/>
    <x v="2"/>
    <x v="28"/>
    <n v="27.353000000000002"/>
    <x v="5"/>
    <x v="0"/>
    <x v="1"/>
    <s v="Professional Services"/>
  </r>
  <r>
    <s v="40% on campus (2 days a week if FT)"/>
    <x v="0"/>
    <x v="6"/>
    <s v="8.30am - 9.00am"/>
    <s v="5.00pm - 5.30pm"/>
    <x v="5"/>
    <x v="17"/>
    <n v="2.4135"/>
    <x v="1"/>
    <x v="0"/>
    <x v="0"/>
    <s v="Professional Services"/>
  </r>
  <r>
    <s v="100% on campus (5 days a week if FT)"/>
    <x v="0"/>
    <x v="15"/>
    <s v="8.00am - 8.30am"/>
    <s v="5.00pm - 5.30pm"/>
    <x v="2"/>
    <x v="1"/>
    <n v="64.36"/>
    <x v="5"/>
    <x v="0"/>
    <x v="1"/>
    <s v="Professional Services"/>
  </r>
  <r>
    <s v="20% on campus (1 day a week if FT)"/>
    <x v="0"/>
    <x v="0"/>
    <s v="8.00am - 8.30am"/>
    <s v="3.30pm - 4.30pm"/>
    <x v="7"/>
    <x v="24"/>
    <n v="22.526"/>
    <x v="5"/>
    <x v="4"/>
    <x v="1"/>
    <s v="Professional Services"/>
  </r>
  <r>
    <s v="100% on campus (5 days a week if FT)"/>
    <x v="0"/>
    <x v="6"/>
    <s v="8.00am - 8.30am"/>
    <s v="3.30pm - 4.30pm"/>
    <x v="4"/>
    <x v="0"/>
    <n v="3.218"/>
    <x v="9"/>
    <x v="0"/>
    <x v="1"/>
    <s v="Professional Services"/>
  </r>
  <r>
    <s v="40% on campus (2 days a week if FT)"/>
    <x v="0"/>
    <x v="5"/>
    <s v="8.00am - 8.30am"/>
    <s v="3.30pm - 4.30pm"/>
    <x v="4"/>
    <x v="37"/>
    <n v="0.80449999999999999"/>
    <x v="1"/>
    <x v="3"/>
    <x v="0"/>
    <s v="Professional Services"/>
  </r>
  <r>
    <s v="20% on campus (1 day a week if FT)"/>
    <x v="0"/>
    <x v="0"/>
    <s v="8.00am - 8.30am"/>
    <s v="4.30pm - 5.00pm"/>
    <x v="3"/>
    <x v="14"/>
    <n v="17.698999999999998"/>
    <x v="2"/>
    <x v="4"/>
    <x v="1"/>
    <s v="Professional Services"/>
  </r>
  <r>
    <s v="80% on campus (4 days a week if FT)"/>
    <x v="0"/>
    <x v="21"/>
    <s v="8.00am - 8.30am"/>
    <s v="4.30pm - 5.00pm"/>
    <x v="0"/>
    <x v="88"/>
    <n v="43.442999999999998"/>
    <x v="2"/>
    <x v="0"/>
    <x v="2"/>
    <s v="Professional Services"/>
  </r>
  <r>
    <s v="60% on campus (3 days a week if FT)"/>
    <x v="0"/>
    <x v="12"/>
    <s v="7.00am - 8.00am"/>
    <s v="4.30pm - 5.00pm"/>
    <x v="0"/>
    <x v="3"/>
    <n v="9.6539999999999999"/>
    <x v="4"/>
    <x v="3"/>
    <x v="1"/>
    <s v="Professional Services"/>
  </r>
  <r>
    <s v="60% on campus (3 days a week if FT)"/>
    <x v="2"/>
    <x v="1"/>
    <s v="7.00am - 8.00am"/>
    <s v="5.00pm - 5.30pm"/>
    <x v="0"/>
    <x v="82"/>
    <n v="30.570999999999998"/>
    <x v="2"/>
    <x v="0"/>
    <x v="1"/>
    <s v="Professional Services"/>
  </r>
  <r>
    <s v="40% on campus (2 days a week if FT)"/>
    <x v="0"/>
    <x v="4"/>
    <s v="7.00am - 8.00am"/>
    <s v="4.30pm - 5.00pm"/>
    <x v="1"/>
    <x v="0"/>
    <n v="3.218"/>
    <x v="4"/>
    <x v="4"/>
    <x v="1"/>
    <s v="Professional Services"/>
  </r>
  <r>
    <s v="60% on campus (3 days a week if FT)"/>
    <x v="0"/>
    <x v="8"/>
    <s v="8.00am - 8.30am"/>
    <s v="3.30pm - 4.30pm"/>
    <x v="3"/>
    <x v="7"/>
    <n v="6.4359999999999999"/>
    <x v="8"/>
    <x v="0"/>
    <x v="1"/>
    <s v="Professional Services"/>
  </r>
  <r>
    <s v="100% on campus (5 days a week if FT)"/>
    <x v="0"/>
    <x v="1"/>
    <s v="7.00am - 8.00am"/>
    <s v="3.30pm - 4.30pm"/>
    <x v="7"/>
    <x v="69"/>
    <n v="48.269999999999996"/>
    <x v="2"/>
    <x v="3"/>
    <x v="1"/>
    <s v="Academic"/>
  </r>
  <r>
    <s v="20% on campus (1 day a week if FT)"/>
    <x v="0"/>
    <x v="0"/>
    <s v="7.00am - 8.00am"/>
    <s v="4.30pm - 5.00pm"/>
    <x v="6"/>
    <x v="17"/>
    <n v="2.4135"/>
    <x v="3"/>
    <x v="0"/>
    <x v="0"/>
    <s v="Professional Services"/>
  </r>
  <r>
    <s v="20% on campus (1 day a week if FT)"/>
    <x v="0"/>
    <x v="15"/>
    <s v="8.00am - 8.30am"/>
    <s v="3.30pm - 4.30pm"/>
    <x v="2"/>
    <x v="68"/>
    <n v="37.006999999999998"/>
    <x v="5"/>
    <x v="3"/>
    <x v="1"/>
    <s v="Professional Services"/>
  </r>
  <r>
    <s v="20% on campus (1 day a week if FT)"/>
    <x v="0"/>
    <x v="34"/>
    <s v="7.00am - 8.00am"/>
    <s v="3.30pm - 4.30pm"/>
    <x v="7"/>
    <x v="89"/>
    <n v="75.944800000000001"/>
    <x v="5"/>
    <x v="3"/>
    <x v="0"/>
    <s v="Professional Services"/>
  </r>
  <r>
    <s v="40% on campus (2 days a week if FT)"/>
    <x v="0"/>
    <x v="6"/>
    <s v="8.00am - 8.30am"/>
    <s v="4.30pm - 5.00pm"/>
    <x v="0"/>
    <x v="36"/>
    <n v="20.917000000000002"/>
    <x v="2"/>
    <x v="3"/>
    <x v="1"/>
    <s v="Professional Services"/>
  </r>
  <r>
    <s v="100% on campus (5 days a week if FT)"/>
    <x v="0"/>
    <x v="15"/>
    <s v="8.30am - 9.00am"/>
    <s v="4.30pm - 5.00pm"/>
    <x v="1"/>
    <x v="49"/>
    <n v="25.744"/>
    <x v="3"/>
    <x v="2"/>
    <x v="1"/>
    <s v="Professional Services"/>
  </r>
  <r>
    <s v="20% on campus (1 day a week if FT)"/>
    <x v="0"/>
    <x v="0"/>
    <s v="7.00am - 8.00am"/>
    <s v="3.30pm - 4.30pm"/>
    <x v="2"/>
    <x v="44"/>
    <n v="16.09"/>
    <x v="5"/>
    <x v="2"/>
    <x v="1"/>
    <s v="Professional Services"/>
  </r>
  <r>
    <s v="80% on campus (4 days a week if FT)"/>
    <x v="0"/>
    <x v="10"/>
    <s v="8.00am - 8.30am"/>
    <s v="5.00pm - 5.30pm"/>
    <x v="1"/>
    <x v="10"/>
    <n v="8.0449999999999999"/>
    <x v="6"/>
    <x v="4"/>
    <x v="1"/>
    <s v="Academic"/>
  </r>
  <r>
    <s v="40% on campus (2 days a week if FT)"/>
    <x v="0"/>
    <x v="7"/>
    <s v="8.00am - 8.30am"/>
    <s v="4.30pm - 5.00pm"/>
    <x v="3"/>
    <x v="35"/>
    <n v="1.9307999999999998"/>
    <x v="1"/>
    <x v="2"/>
    <x v="1"/>
    <s v="Professional Services"/>
  </r>
  <r>
    <s v="40% on campus (2 days a week if FT)"/>
    <x v="0"/>
    <x v="6"/>
    <s v="8.00am - 8.30am"/>
    <s v="3.30pm - 4.30pm"/>
    <x v="3"/>
    <x v="11"/>
    <n v="1.609"/>
    <x v="1"/>
    <x v="0"/>
    <x v="1"/>
    <s v="Professional Services"/>
  </r>
  <r>
    <s v="20% on campus (1 day a week if FT)"/>
    <x v="0"/>
    <x v="6"/>
    <s v="8.30am - 9.00am"/>
    <s v="Before 3.30pm"/>
    <x v="1"/>
    <x v="34"/>
    <n v="4.827"/>
    <x v="5"/>
    <x v="2"/>
    <x v="0"/>
    <s v="Professional Services"/>
  </r>
  <r>
    <s v="40% on campus (2 days a week if FT)"/>
    <x v="0"/>
    <x v="3"/>
    <s v="9.00am - 10.00am"/>
    <s v="4.30pm - 5.00pm"/>
    <x v="4"/>
    <x v="0"/>
    <n v="3.218"/>
    <x v="0"/>
    <x v="0"/>
    <x v="0"/>
    <s v="Professional Services"/>
  </r>
  <r>
    <s v="40% on campus (2 days a week if FT)"/>
    <x v="0"/>
    <x v="6"/>
    <s v="8.00am - 8.30am"/>
    <s v="3.30pm - 4.30pm"/>
    <x v="1"/>
    <x v="90"/>
    <n v="15.124600000000001"/>
    <x v="2"/>
    <x v="1"/>
    <x v="1"/>
    <s v="Professional Services"/>
  </r>
  <r>
    <s v="20% on campus (1 day a week if FT)"/>
    <x v="0"/>
    <x v="1"/>
    <s v="8.30am - 9.00am"/>
    <s v="5.00pm - 5.30pm"/>
    <x v="1"/>
    <x v="3"/>
    <n v="9.6539999999999999"/>
    <x v="2"/>
    <x v="4"/>
    <x v="1"/>
    <s v="Professional Services"/>
  </r>
  <r>
    <s v="40% on campus (2 days a week if FT)"/>
    <x v="0"/>
    <x v="6"/>
    <s v="8.00am - 8.30am"/>
    <s v="3.30pm - 4.30pm"/>
    <x v="3"/>
    <x v="22"/>
    <n v="2.0916999999999999"/>
    <x v="1"/>
    <x v="2"/>
    <x v="1"/>
    <s v="Professional Services"/>
  </r>
  <r>
    <s v="80% on campus (4 days a week if FT)"/>
    <x v="0"/>
    <x v="10"/>
    <s v="8.30am - 9.00am"/>
    <s v="5.00pm - 5.30pm"/>
    <x v="3"/>
    <x v="17"/>
    <n v="2.4135"/>
    <x v="1"/>
    <x v="4"/>
    <x v="1"/>
    <s v="Professional Services"/>
  </r>
  <r>
    <s v="20% on campus (1 day a week if FT)"/>
    <x v="0"/>
    <x v="6"/>
    <s v="8.00am - 8.30am"/>
    <s v="4.30pm - 5.00pm"/>
    <x v="7"/>
    <x v="1"/>
    <n v="64.36"/>
    <x v="3"/>
    <x v="0"/>
    <x v="0"/>
    <s v="Professional Services"/>
  </r>
  <r>
    <s v="40% on campus (2 days a week if FT)"/>
    <x v="0"/>
    <x v="5"/>
    <s v="7.00am - 8.00am"/>
    <s v="3.30pm - 4.30pm"/>
    <x v="2"/>
    <x v="14"/>
    <n v="17.698999999999998"/>
    <x v="2"/>
    <x v="2"/>
    <x v="1"/>
    <s v="Professional Services"/>
  </r>
  <r>
    <s v="40% on campus (2 days a week if FT)"/>
    <x v="0"/>
    <x v="12"/>
    <s v="8.00am - 8.30am"/>
    <s v="Before 3.30pm"/>
    <x v="3"/>
    <x v="19"/>
    <n v="4.0225"/>
    <x v="0"/>
    <x v="4"/>
    <x v="0"/>
    <s v="Professional Services"/>
  </r>
  <r>
    <s v="60% on campus (3 days a week if FT)"/>
    <x v="0"/>
    <x v="0"/>
    <s v="8.30am - 9.00am"/>
    <s v="4.30pm - 5.00pm"/>
    <x v="4"/>
    <x v="11"/>
    <n v="1.609"/>
    <x v="4"/>
    <x v="1"/>
    <x v="1"/>
    <s v="Academic"/>
  </r>
  <r>
    <s v="40% on campus (2 days a week if FT)"/>
    <x v="0"/>
    <x v="5"/>
    <s v="7.00am - 8.00am"/>
    <s v="3.30pm - 4.30pm"/>
    <x v="1"/>
    <x v="16"/>
    <n v="32.18"/>
    <x v="2"/>
    <x v="2"/>
    <x v="1"/>
    <s v="Professional Services"/>
  </r>
  <r>
    <s v="60% on campus (3 days a week if FT)"/>
    <x v="0"/>
    <x v="1"/>
    <s v="9.00am - 10.00am"/>
    <s v="5.30pm - 6.00pm"/>
    <x v="1"/>
    <x v="15"/>
    <n v="24.134999999999998"/>
    <x v="2"/>
    <x v="2"/>
    <x v="0"/>
    <s v="Professional Services"/>
  </r>
  <r>
    <s v="60% on campus (3 days a week if FT)"/>
    <x v="0"/>
    <x v="8"/>
    <s v="8.00am - 8.30am"/>
    <s v="5.00pm - 5.30pm"/>
    <x v="0"/>
    <x v="14"/>
    <n v="17.698999999999998"/>
    <x v="3"/>
    <x v="2"/>
    <x v="1"/>
    <s v="Professional Services"/>
  </r>
  <r>
    <s v="20% on campus (1 day a week if FT)"/>
    <x v="0"/>
    <x v="0"/>
    <s v="7.00am - 8.00am"/>
    <s v="5.00pm - 5.30pm"/>
    <x v="7"/>
    <x v="91"/>
    <s v=""/>
    <x v="5"/>
    <x v="4"/>
    <x v="1"/>
    <s v="Professional Services"/>
  </r>
  <r>
    <s v="20% on campus (1 day a week if FT)"/>
    <x v="0"/>
    <x v="17"/>
    <s v="8.30am - 9.00am"/>
    <s v="5.00pm - 5.30pm"/>
    <x v="7"/>
    <x v="92"/>
    <n v="96.539999999999992"/>
    <x v="5"/>
    <x v="1"/>
    <x v="1"/>
    <s v="Professional Services"/>
  </r>
  <r>
    <s v="40% on campus (2 days a week if FT)"/>
    <x v="0"/>
    <x v="5"/>
    <s v="7.00am - 8.00am"/>
    <s v="4.30pm - 5.00pm"/>
    <x v="1"/>
    <x v="24"/>
    <n v="22.526"/>
    <x v="2"/>
    <x v="4"/>
    <x v="1"/>
    <s v="Professional Services"/>
  </r>
  <r>
    <s v="40% on campus (2 days a week if FT)"/>
    <x v="0"/>
    <x v="5"/>
    <s v="8.00am - 8.30am"/>
    <s v="3.30pm - 4.30pm"/>
    <x v="3"/>
    <x v="7"/>
    <n v="6.4359999999999999"/>
    <x v="2"/>
    <x v="2"/>
    <x v="1"/>
    <s v="Professional Services"/>
  </r>
  <r>
    <s v="40% on campus (2 days a week if FT)"/>
    <x v="2"/>
    <x v="1"/>
    <s v="8.30am - 9.00am"/>
    <s v="5.00pm - 5.30pm"/>
    <x v="3"/>
    <x v="93"/>
    <n v="1.4480999999999999"/>
    <x v="1"/>
    <x v="0"/>
    <x v="0"/>
    <s v="Professional Services"/>
  </r>
  <r>
    <s v="20% on campus (1 day a week if FT)"/>
    <x v="0"/>
    <x v="5"/>
    <s v="7.00am - 8.00am"/>
    <s v="3.30pm - 4.30pm"/>
    <x v="1"/>
    <x v="36"/>
    <n v="20.917000000000002"/>
    <x v="3"/>
    <x v="4"/>
    <x v="0"/>
    <s v="Professional Services"/>
  </r>
  <r>
    <s v="100% on campus (5 days a week if FT)"/>
    <x v="0"/>
    <x v="15"/>
    <s v="9.00am - 10.00am"/>
    <s v="5.30pm - 6.00pm"/>
    <x v="0"/>
    <x v="19"/>
    <n v="4.0225"/>
    <x v="4"/>
    <x v="4"/>
    <x v="1"/>
    <s v="Professional Services"/>
  </r>
  <r>
    <s v="40% on campus (2 days a week if FT)"/>
    <x v="0"/>
    <x v="6"/>
    <s v="8.00am - 8.30am"/>
    <s v="4.30pm - 5.00pm"/>
    <x v="2"/>
    <x v="94"/>
    <n v="65.968999999999994"/>
    <x v="3"/>
    <x v="2"/>
    <x v="1"/>
    <s v="Professional Services"/>
  </r>
  <r>
    <s v="60% on campus (3 days a week if FT)"/>
    <x v="0"/>
    <x v="0"/>
    <s v="9.00am - 10.00am"/>
    <s v="5.30pm - 6.00pm"/>
    <x v="4"/>
    <x v="57"/>
    <n v="1.1262999999999999"/>
    <x v="1"/>
    <x v="4"/>
    <x v="1"/>
    <s v="Professional Services"/>
  </r>
  <r>
    <s v="80% on campus (4 days a week if FT)"/>
    <x v="0"/>
    <x v="9"/>
    <s v="8.30am - 9.00am"/>
    <s v="4.30pm - 5.00pm"/>
    <x v="4"/>
    <x v="11"/>
    <n v="1.609"/>
    <x v="0"/>
    <x v="0"/>
    <x v="1"/>
    <s v="Professional Services"/>
  </r>
  <r>
    <s v="20% on campus (1 day a week if FT)"/>
    <x v="0"/>
    <x v="6"/>
    <s v="8.00am - 8.30am"/>
    <s v="4.30pm - 5.00pm"/>
    <x v="0"/>
    <x v="49"/>
    <n v="25.744"/>
    <x v="2"/>
    <x v="0"/>
    <x v="0"/>
    <s v="Professional Services"/>
  </r>
  <r>
    <s v="20% on campus (1 day a week if FT)"/>
    <x v="0"/>
    <x v="6"/>
    <s v="8.30am - 9.00am"/>
    <s v="4.30pm - 5.00pm"/>
    <x v="4"/>
    <x v="44"/>
    <n v="16.09"/>
    <x v="3"/>
    <x v="2"/>
    <x v="1"/>
    <s v="Professional Services"/>
  </r>
  <r>
    <s v="60% on campus (3 days a week if FT)"/>
    <x v="0"/>
    <x v="1"/>
    <s v="8.30am - 9.00am"/>
    <s v="4.30pm - 5.00pm"/>
    <x v="1"/>
    <x v="35"/>
    <n v="1.9307999999999998"/>
    <x v="1"/>
    <x v="0"/>
    <x v="1"/>
    <s v="Professional Services"/>
  </r>
  <r>
    <s v="20% on campus (1 day a week if FT)"/>
    <x v="2"/>
    <x v="1"/>
    <s v="9.00am - 10.00am"/>
    <s v="Before 3.30pm"/>
    <x v="6"/>
    <x v="11"/>
    <n v="1.609"/>
    <x v="0"/>
    <x v="0"/>
    <x v="0"/>
    <s v="Professional Services"/>
  </r>
  <r>
    <s v="100% on campus (5 days a week if FT)"/>
    <x v="0"/>
    <x v="2"/>
    <s v="8.30am - 9.00am"/>
    <s v="6.00pm - 7.00pm"/>
    <x v="3"/>
    <x v="17"/>
    <n v="2.4135"/>
    <x v="6"/>
    <x v="4"/>
    <x v="1"/>
    <s v="Academic"/>
  </r>
  <r>
    <s v="40% on campus (2 days a week if FT)"/>
    <x v="0"/>
    <x v="17"/>
    <s v="8.30am - 9.00am"/>
    <s v="Before 3.30pm"/>
    <x v="3"/>
    <x v="7"/>
    <n v="6.4359999999999999"/>
    <x v="2"/>
    <x v="0"/>
    <x v="0"/>
    <s v="Professional Services"/>
  </r>
  <r>
    <s v="40% on campus (2 days a week if FT)"/>
    <x v="0"/>
    <x v="0"/>
    <s v="9.00am - 10.00am"/>
    <s v="Before 3.30pm"/>
    <x v="0"/>
    <x v="9"/>
    <n v="3.0570999999999997"/>
    <x v="4"/>
    <x v="4"/>
    <x v="0"/>
    <s v="Professional Services"/>
  </r>
  <r>
    <s v="20% on campus (1 day a week if FT)"/>
    <x v="0"/>
    <x v="6"/>
    <s v="8.00am - 8.30am"/>
    <s v="3.30pm - 4.30pm"/>
    <x v="0"/>
    <x v="15"/>
    <n v="24.134999999999998"/>
    <x v="5"/>
    <x v="0"/>
    <x v="0"/>
    <s v="Professional Services"/>
  </r>
  <r>
    <s v="40% on campus (2 days a week if FT)"/>
    <x v="0"/>
    <x v="5"/>
    <s v="8.00am - 8.30am"/>
    <s v="3.30pm - 4.30pm"/>
    <x v="3"/>
    <x v="15"/>
    <n v="24.134999999999998"/>
    <x v="2"/>
    <x v="2"/>
    <x v="1"/>
    <s v="Professional Services"/>
  </r>
  <r>
    <s v="40% on campus (2 days a week if FT)"/>
    <x v="0"/>
    <x v="6"/>
    <s v="7.00am - 8.00am"/>
    <s v="3.30pm - 4.30pm"/>
    <x v="0"/>
    <x v="49"/>
    <n v="25.744"/>
    <x v="3"/>
    <x v="1"/>
    <x v="1"/>
    <s v="Professional Services"/>
  </r>
  <r>
    <s v="80% on campus (4 days a week if FT)"/>
    <x v="2"/>
    <x v="1"/>
    <s v="8.30am - 9.00am"/>
    <s v="Before 3.30pm"/>
    <x v="2"/>
    <x v="16"/>
    <n v="32.18"/>
    <x v="3"/>
    <x v="0"/>
    <x v="0"/>
    <s v="Professional Services"/>
  </r>
  <r>
    <s v="100% on campus (5 days a week if FT)"/>
    <x v="0"/>
    <x v="1"/>
    <s v="8.30am - 9.00am"/>
    <s v="4.30pm - 5.00pm"/>
    <x v="4"/>
    <x v="0"/>
    <n v="3.218"/>
    <x v="0"/>
    <x v="3"/>
    <x v="1"/>
    <s v="Professional Services"/>
  </r>
  <r>
    <s v="60% on campus (3 days a week if FT)"/>
    <x v="2"/>
    <x v="1"/>
    <s v="8.00am - 8.30am"/>
    <s v="4.30pm - 5.00pm"/>
    <x v="0"/>
    <x v="10"/>
    <n v="8.0449999999999999"/>
    <x v="3"/>
    <x v="0"/>
    <x v="0"/>
    <s v="Professional Services"/>
  </r>
  <r>
    <s v="20% on campus (1 day a week if FT)"/>
    <x v="0"/>
    <x v="16"/>
    <s v="9.00am - 10.00am"/>
    <s v="5.00pm - 5.30pm"/>
    <x v="1"/>
    <x v="95"/>
    <n v="27.674799999999998"/>
    <x v="2"/>
    <x v="0"/>
    <x v="0"/>
    <s v="Professional Services"/>
  </r>
  <r>
    <s v="40% on campus (2 days a week if FT)"/>
    <x v="0"/>
    <x v="6"/>
    <s v="7.00am - 8.00am"/>
    <s v="5.00pm - 5.30pm"/>
    <x v="1"/>
    <x v="15"/>
    <n v="24.134999999999998"/>
    <x v="2"/>
    <x v="3"/>
    <x v="1"/>
    <s v="Professional Services"/>
  </r>
  <r>
    <s v="40% on campus (2 days a week if FT)"/>
    <x v="0"/>
    <x v="6"/>
    <s v="8.00am - 8.30am"/>
    <s v="4.30pm - 5.00pm"/>
    <x v="4"/>
    <x v="34"/>
    <n v="4.827"/>
    <x v="2"/>
    <x v="4"/>
    <x v="1"/>
    <s v="Professional Services"/>
  </r>
  <r>
    <s v="40% on campus (2 days a week if FT)"/>
    <x v="0"/>
    <x v="0"/>
    <s v="8.30am - 9.00am"/>
    <s v="4.30pm - 5.00pm"/>
    <x v="7"/>
    <x v="96"/>
    <n v="24.939499999999999"/>
    <x v="4"/>
    <x v="4"/>
    <x v="1"/>
    <s v="Professional Services"/>
  </r>
  <r>
    <s v="20% on campus (1 day a week if FT)"/>
    <x v="2"/>
    <x v="1"/>
    <s v="9.00am - 10.00am"/>
    <s v="Before 3.30pm"/>
    <x v="7"/>
    <x v="21"/>
    <n v="19.308"/>
    <x v="5"/>
    <x v="0"/>
    <x v="0"/>
    <s v="Professional Services"/>
  </r>
  <r>
    <s v="40% on campus (2 days a week if FT)"/>
    <x v="2"/>
    <x v="1"/>
    <s v="Later than 10.00am"/>
    <s v="Before 3.30pm"/>
    <x v="3"/>
    <x v="43"/>
    <n v="3.8615999999999997"/>
    <x v="2"/>
    <x v="4"/>
    <x v="0"/>
    <s v="Professional Services"/>
  </r>
  <r>
    <s v="60% on campus (3 days a week if FT)"/>
    <x v="0"/>
    <x v="7"/>
    <s v="8.30am - 9.00am"/>
    <s v="5.00pm - 5.30pm"/>
    <x v="3"/>
    <x v="11"/>
    <n v="1.609"/>
    <x v="1"/>
    <x v="1"/>
    <x v="1"/>
    <s v="Professional Services"/>
  </r>
  <r>
    <s v="40% on campus (2 days a week if FT)"/>
    <x v="0"/>
    <x v="6"/>
    <s v="8.00am - 8.30am"/>
    <s v="3.30pm - 4.30pm"/>
    <x v="2"/>
    <x v="49"/>
    <n v="25.744"/>
    <x v="3"/>
    <x v="4"/>
    <x v="1"/>
    <s v="Academic"/>
  </r>
  <r>
    <s v="0% on campus (0 days a week if FT)"/>
    <x v="0"/>
    <x v="7"/>
    <s v="8.00am - 8.30am"/>
    <s v="5.00pm - 5.30pm"/>
    <x v="3"/>
    <x v="7"/>
    <n v="6.4359999999999999"/>
    <x v="2"/>
    <x v="0"/>
    <x v="0"/>
    <s v="Professional Services"/>
  </r>
  <r>
    <s v="100% on campus (5 days a week if FT)"/>
    <x v="0"/>
    <x v="35"/>
    <s v="8.00am - 8.30am"/>
    <s v="4.30pm - 5.00pm"/>
    <x v="3"/>
    <x v="12"/>
    <n v="2.2525999999999997"/>
    <x v="1"/>
    <x v="2"/>
    <x v="1"/>
    <s v="Professional Services"/>
  </r>
  <r>
    <s v="60% on campus (3 days a week if FT)"/>
    <x v="0"/>
    <x v="9"/>
    <s v="8.00am - 8.30am"/>
    <s v="3.30pm - 4.30pm"/>
    <x v="0"/>
    <x v="28"/>
    <n v="27.353000000000002"/>
    <x v="2"/>
    <x v="0"/>
    <x v="1"/>
    <s v="Professional Services"/>
  </r>
  <r>
    <s v="20% on campus (1 day a week if FT)"/>
    <x v="0"/>
    <x v="0"/>
    <s v="9.00am - 10.00am"/>
    <s v="3.30pm - 4.30pm"/>
    <x v="3"/>
    <x v="5"/>
    <n v="12.872"/>
    <x v="2"/>
    <x v="4"/>
    <x v="0"/>
    <s v="Professional Services"/>
  </r>
  <r>
    <s v="80% on campus (4 days a week if FT)"/>
    <x v="0"/>
    <x v="19"/>
    <s v="9.00am - 10.00am"/>
    <s v="5.30pm - 6.00pm"/>
    <x v="2"/>
    <x v="4"/>
    <n v="40.225000000000001"/>
    <x v="5"/>
    <x v="3"/>
    <x v="1"/>
    <s v="Academic"/>
  </r>
  <r>
    <s v="20% on campus (1 day a week if FT)"/>
    <x v="2"/>
    <x v="1"/>
    <s v="9.00am - 10.00am"/>
    <s v="5.30pm - 6.00pm"/>
    <x v="0"/>
    <x v="54"/>
    <n v="35.397999999999996"/>
    <x v="2"/>
    <x v="3"/>
    <x v="0"/>
    <s v="Academic"/>
  </r>
  <r>
    <s v="40% on campus (2 days a week if FT)"/>
    <x v="0"/>
    <x v="6"/>
    <s v="8.00am - 8.30am"/>
    <s v="3.30pm - 4.30pm"/>
    <x v="0"/>
    <x v="68"/>
    <n v="37.006999999999998"/>
    <x v="3"/>
    <x v="2"/>
    <x v="1"/>
    <s v="Professional Services"/>
  </r>
  <r>
    <s v="100% on campus (5 days a week if FT)"/>
    <x v="2"/>
    <x v="1"/>
    <s v="8.30am - 9.00am"/>
    <s v="4.30pm - 5.00pm"/>
    <x v="4"/>
    <x v="40"/>
    <n v="1.2872000000000001"/>
    <x v="1"/>
    <x v="1"/>
    <x v="1"/>
    <s v="Professional Services"/>
  </r>
  <r>
    <s v="20% on campus (1 day a week if FT)"/>
    <x v="0"/>
    <x v="5"/>
    <s v="8.30am - 9.00am"/>
    <s v="5.30pm - 6.00pm"/>
    <x v="7"/>
    <x v="38"/>
    <n v="56.314999999999998"/>
    <x v="2"/>
    <x v="0"/>
    <x v="1"/>
    <s v="Professional Services"/>
  </r>
  <r>
    <s v="40% on campus (2 days a week if FT)"/>
    <x v="0"/>
    <x v="6"/>
    <s v="7.00am - 8.00am"/>
    <s v="4.30pm - 5.00pm"/>
    <x v="4"/>
    <x v="19"/>
    <n v="4.0225"/>
    <x v="0"/>
    <x v="4"/>
    <x v="1"/>
    <s v="Professional Services"/>
  </r>
  <r>
    <s v="40% on campus (2 days a week if FT)"/>
    <x v="0"/>
    <x v="0"/>
    <s v="7.00am - 8.00am"/>
    <s v="3.30pm - 4.30pm"/>
    <x v="4"/>
    <x v="3"/>
    <n v="9.6539999999999999"/>
    <x v="2"/>
    <x v="3"/>
    <x v="1"/>
    <s v="Professional Services"/>
  </r>
  <r>
    <s v="60% on campus (3 days a week if FT)"/>
    <x v="0"/>
    <x v="16"/>
    <s v="7.00am - 8.00am"/>
    <s v="3.30pm - 4.30pm"/>
    <x v="3"/>
    <x v="0"/>
    <n v="3.218"/>
    <x v="4"/>
    <x v="0"/>
    <x v="0"/>
    <s v="Professional Services"/>
  </r>
  <r>
    <s v="40% on campus (2 days a week if FT)"/>
    <x v="2"/>
    <x v="1"/>
    <s v="8.00am - 8.30am"/>
    <s v="3.30pm - 4.30pm"/>
    <x v="3"/>
    <x v="0"/>
    <n v="3.218"/>
    <x v="2"/>
    <x v="4"/>
    <x v="1"/>
    <s v="Professional Services"/>
  </r>
  <r>
    <s v="40% on campus (2 days a week if FT)"/>
    <x v="0"/>
    <x v="1"/>
    <s v="8.00am - 8.30am"/>
    <s v="5.00pm - 5.30pm"/>
    <x v="3"/>
    <x v="5"/>
    <n v="12.872"/>
    <x v="2"/>
    <x v="3"/>
    <x v="0"/>
    <s v="Professional Services"/>
  </r>
  <r>
    <s v="60% on campus (3 days a week if FT)"/>
    <x v="0"/>
    <x v="0"/>
    <s v="8.00am - 8.30am"/>
    <s v="5.00pm - 5.30pm"/>
    <x v="4"/>
    <x v="5"/>
    <n v="12.872"/>
    <x v="2"/>
    <x v="0"/>
    <x v="1"/>
    <s v="Professional Services"/>
  </r>
  <r>
    <s v="60% on campus (3 days a week if FT)"/>
    <x v="0"/>
    <x v="6"/>
    <s v="8.00am - 8.30am"/>
    <s v="4.30pm - 5.00pm"/>
    <x v="4"/>
    <x v="41"/>
    <n v="7.2404999999999999"/>
    <x v="2"/>
    <x v="0"/>
    <x v="1"/>
    <s v="Professional Services"/>
  </r>
  <r>
    <s v="80% on campus (4 days a week if FT)"/>
    <x v="0"/>
    <x v="9"/>
    <s v="8.30am - 9.00am"/>
    <s v="5.00pm - 5.30pm"/>
    <x v="4"/>
    <x v="0"/>
    <n v="3.218"/>
    <x v="0"/>
    <x v="0"/>
    <x v="1"/>
    <s v="Academic"/>
  </r>
  <r>
    <s v="20% on campus (1 day a week if FT)"/>
    <x v="0"/>
    <x v="0"/>
    <s v="9.00am - 10.00am"/>
    <s v="5.30pm - 6.00pm"/>
    <x v="1"/>
    <x v="97"/>
    <n v="8.849499999999999"/>
    <x v="2"/>
    <x v="4"/>
    <x v="0"/>
    <s v="Professional Services"/>
  </r>
  <r>
    <s v="40% on campus (2 days a week if FT)"/>
    <x v="0"/>
    <x v="27"/>
    <s v="9.00am - 10.00am"/>
    <s v="3.30pm - 4.30pm"/>
    <x v="3"/>
    <x v="26"/>
    <n v="14.481"/>
    <x v="2"/>
    <x v="0"/>
    <x v="0"/>
    <s v="Academic"/>
  </r>
  <r>
    <s v="20% on campus (1 day a week if FT)"/>
    <x v="2"/>
    <x v="1"/>
    <s v="7.00am - 8.00am"/>
    <s v="3.30pm - 4.30pm"/>
    <x v="3"/>
    <x v="80"/>
    <n v="3.3789000000000002"/>
    <x v="0"/>
    <x v="0"/>
    <x v="1"/>
    <s v="Professional Services"/>
  </r>
  <r>
    <s v="40% on campus (2 days a week if FT)"/>
    <x v="2"/>
    <x v="1"/>
    <s v="8.30am - 9.00am"/>
    <s v="5.00pm - 5.30pm"/>
    <x v="2"/>
    <x v="34"/>
    <n v="4.827"/>
    <x v="1"/>
    <x v="0"/>
    <x v="0"/>
    <s v="Academic"/>
  </r>
  <r>
    <s v="100% on campus (5 days a week if FT)"/>
    <x v="5"/>
    <x v="1"/>
    <s v="8.00am - 8.30am"/>
    <s v="Later than 7.00pm"/>
    <x v="3"/>
    <x v="7"/>
    <n v="6.4359999999999999"/>
    <x v="3"/>
    <x v="0"/>
    <x v="1"/>
    <s v="Professional Services"/>
  </r>
  <r>
    <s v="100% on campus (5 days a week if FT)"/>
    <x v="0"/>
    <x v="3"/>
    <s v="8.30am - 9.00am"/>
    <s v="4.30pm - 5.00pm"/>
    <x v="3"/>
    <x v="7"/>
    <n v="6.4359999999999999"/>
    <x v="6"/>
    <x v="0"/>
    <x v="1"/>
    <s v="Professional Services"/>
  </r>
  <r>
    <s v="80% on campus (4 days a week if FT)"/>
    <x v="0"/>
    <x v="10"/>
    <s v="9.00am - 10.00am"/>
    <s v="5.30pm - 6.00pm"/>
    <x v="3"/>
    <x v="17"/>
    <n v="2.4135"/>
    <x v="1"/>
    <x v="2"/>
    <x v="1"/>
    <s v="Academic"/>
  </r>
  <r>
    <s v="40% on campus (2 days a week if FT)"/>
    <x v="0"/>
    <x v="6"/>
    <s v="8.30am - 9.00am"/>
    <s v="4.30pm - 5.00pm"/>
    <x v="2"/>
    <x v="54"/>
    <n v="35.397999999999996"/>
    <x v="2"/>
    <x v="2"/>
    <x v="1"/>
    <s v="Professional Services"/>
  </r>
  <r>
    <s v="20% on campus (1 day a week if FT)"/>
    <x v="0"/>
    <x v="13"/>
    <s v="Later than 10.00am"/>
    <s v="5.00pm - 5.30pm"/>
    <x v="1"/>
    <x v="0"/>
    <n v="3.218"/>
    <x v="1"/>
    <x v="5"/>
    <x v="0"/>
    <s v="Academic"/>
  </r>
  <r>
    <s v="40% on campus (2 days a week if FT)"/>
    <x v="0"/>
    <x v="13"/>
    <s v="8.30am - 9.00am"/>
    <s v="5.00pm - 5.30pm"/>
    <x v="0"/>
    <x v="0"/>
    <n v="3.218"/>
    <x v="4"/>
    <x v="2"/>
    <x v="1"/>
    <s v="Academic"/>
  </r>
  <r>
    <s v="20% on campus (1 day a week if FT)"/>
    <x v="0"/>
    <x v="5"/>
    <s v="8.30am - 9.00am"/>
    <s v="4.30pm - 5.00pm"/>
    <x v="2"/>
    <x v="10"/>
    <n v="8.0449999999999999"/>
    <x v="4"/>
    <x v="4"/>
    <x v="1"/>
    <s v="Professional Services"/>
  </r>
  <r>
    <s v="40% on campus (2 days a week if FT)"/>
    <x v="3"/>
    <x v="1"/>
    <s v="7.00am - 8.00am"/>
    <s v="4.30pm - 5.00pm"/>
    <x v="0"/>
    <x v="64"/>
    <n v="38.616"/>
    <x v="2"/>
    <x v="3"/>
    <x v="0"/>
    <s v="Academic"/>
  </r>
  <r>
    <s v="40% on campus (2 days a week if FT)"/>
    <x v="0"/>
    <x v="10"/>
    <s v="8.30am - 9.00am"/>
    <s v="5.00pm - 5.30pm"/>
    <x v="7"/>
    <x v="98"/>
    <n v="122.28399999999999"/>
    <x v="3"/>
    <x v="4"/>
    <x v="1"/>
    <s v="Academic"/>
  </r>
  <r>
    <s v="20% on campus (1 day a week if FT)"/>
    <x v="0"/>
    <x v="6"/>
    <s v="7.00am - 8.00am"/>
    <s v="3.30pm - 4.30pm"/>
    <x v="3"/>
    <x v="34"/>
    <n v="4.827"/>
    <x v="2"/>
    <x v="3"/>
    <x v="1"/>
    <s v="Professional Services"/>
  </r>
  <r>
    <s v="40% on campus (2 days a week if FT)"/>
    <x v="2"/>
    <x v="1"/>
    <s v="8.30am - 9.00am"/>
    <s v="5.00pm - 5.30pm"/>
    <x v="0"/>
    <x v="28"/>
    <n v="27.353000000000002"/>
    <x v="2"/>
    <x v="2"/>
    <x v="1"/>
    <s v="Academic"/>
  </r>
  <r>
    <s v="20% on campus (1 day a week if FT)"/>
    <x v="2"/>
    <x v="1"/>
    <s v="7.00am - 8.00am"/>
    <s v="3.30pm - 4.30pm"/>
    <x v="2"/>
    <x v="64"/>
    <n v="38.616"/>
    <x v="2"/>
    <x v="6"/>
    <x v="1"/>
    <s v="Professional Services"/>
  </r>
  <r>
    <s v="100% on campus (5 days a week if FT)"/>
    <x v="0"/>
    <x v="3"/>
    <s v="8.30am - 9.00am"/>
    <s v="5.00pm - 5.30pm"/>
    <x v="1"/>
    <x v="99"/>
    <n v="6.9186999999999994"/>
    <x v="4"/>
    <x v="2"/>
    <x v="1"/>
    <s v="Non-University Staff"/>
  </r>
  <r>
    <s v="20% on campus (1 day a week if FT)"/>
    <x v="0"/>
    <x v="0"/>
    <s v="7.00am - 8.00am"/>
    <s v="6.00pm - 7.00pm"/>
    <x v="1"/>
    <x v="100"/>
    <n v="49.878999999999998"/>
    <x v="2"/>
    <x v="4"/>
    <x v="1"/>
    <s v="Professional Services"/>
  </r>
  <r>
    <s v="40% on campus (2 days a week if FT)"/>
    <x v="0"/>
    <x v="6"/>
    <s v="8.00am - 8.30am"/>
    <s v="4.30pm - 5.00pm"/>
    <x v="1"/>
    <x v="13"/>
    <n v="2.5744000000000002"/>
    <x v="1"/>
    <x v="2"/>
    <x v="1"/>
    <s v="Professional Services"/>
  </r>
  <r>
    <s v="100% on campus (5 days a week if FT)"/>
    <x v="0"/>
    <x v="2"/>
    <s v="8.00am - 8.30am"/>
    <s v="5.30pm - 6.00pm"/>
    <x v="2"/>
    <x v="44"/>
    <n v="16.09"/>
    <x v="5"/>
    <x v="0"/>
    <x v="1"/>
    <s v="Academic"/>
  </r>
  <r>
    <s v="20% on campus (1 day a week if FT)"/>
    <x v="0"/>
    <x v="36"/>
    <s v="8.30am - 9.00am"/>
    <s v="5.00pm - 5.30pm"/>
    <x v="0"/>
    <x v="14"/>
    <n v="17.698999999999998"/>
    <x v="2"/>
    <x v="3"/>
    <x v="1"/>
    <s v="Professional Services"/>
  </r>
  <r>
    <s v="100% on campus (5 days a week if FT)"/>
    <x v="0"/>
    <x v="2"/>
    <s v="8.00am - 8.30am"/>
    <s v="4.30pm - 5.00pm"/>
    <x v="3"/>
    <x v="24"/>
    <n v="22.526"/>
    <x v="2"/>
    <x v="1"/>
    <x v="1"/>
    <s v="Professional Services"/>
  </r>
  <r>
    <s v="100% on campus (5 days a week if FT)"/>
    <x v="3"/>
    <x v="1"/>
    <s v="9.00am - 10.00am"/>
    <s v="6.00pm - 7.00pm"/>
    <x v="1"/>
    <x v="12"/>
    <n v="2.2525999999999997"/>
    <x v="1"/>
    <x v="2"/>
    <x v="1"/>
    <s v="Academic"/>
  </r>
  <r>
    <s v="40% on campus (2 days a week if FT)"/>
    <x v="0"/>
    <x v="16"/>
    <s v="9.00am - 10.00am"/>
    <s v="3.30pm - 4.30pm"/>
    <x v="0"/>
    <x v="24"/>
    <n v="22.526"/>
    <x v="8"/>
    <x v="4"/>
    <x v="0"/>
    <s v="Professional Services"/>
  </r>
  <r>
    <s v="40% on campus (2 days a week if FT)"/>
    <x v="0"/>
    <x v="5"/>
    <s v="8.00am - 8.30am"/>
    <s v="5.00pm - 5.30pm"/>
    <x v="0"/>
    <x v="101"/>
    <n v="4.9878999999999998"/>
    <x v="5"/>
    <x v="0"/>
    <x v="1"/>
    <s v="Professional Services"/>
  </r>
  <r>
    <s v="20% on campus (1 day a week if FT)"/>
    <x v="0"/>
    <x v="0"/>
    <s v="8.00am - 8.30am"/>
    <s v="3.30pm - 4.30pm"/>
    <x v="1"/>
    <x v="26"/>
    <n v="14.481"/>
    <x v="2"/>
    <x v="0"/>
    <x v="1"/>
    <s v="Professional Services"/>
  </r>
  <r>
    <s v="80% on campus (4 days a week if FT)"/>
    <x v="3"/>
    <x v="1"/>
    <s v="8.00am - 8.30am"/>
    <s v="5.30pm - 6.00pm"/>
    <x v="6"/>
    <x v="102"/>
    <n v="0.64360000000000006"/>
    <x v="1"/>
    <x v="4"/>
    <x v="0"/>
    <s v="Academic"/>
  </r>
  <r>
    <s v="40% on campus (2 days a week if FT)"/>
    <x v="0"/>
    <x v="5"/>
    <s v="7.00am - 8.00am"/>
    <s v="3.30pm - 4.30pm"/>
    <x v="7"/>
    <x v="38"/>
    <n v="56.314999999999998"/>
    <x v="2"/>
    <x v="0"/>
    <x v="1"/>
    <s v="Professional Services"/>
  </r>
  <r>
    <s v="40% on campus (2 days a week if FT)"/>
    <x v="0"/>
    <x v="0"/>
    <s v="8.00am - 8.30am"/>
    <s v=""/>
    <x v="4"/>
    <x v="6"/>
    <s v=""/>
    <x v="2"/>
    <x v="0"/>
    <x v="0"/>
    <s v="Professional Services"/>
  </r>
  <r>
    <s v="40% on campus (2 days a week if FT)"/>
    <x v="0"/>
    <x v="5"/>
    <s v="8.00am - 8.30am"/>
    <s v="5.00pm - 5.30pm"/>
    <x v="1"/>
    <x v="39"/>
    <n v="5.6315"/>
    <x v="5"/>
    <x v="4"/>
    <x v="1"/>
    <s v="Professional Services"/>
  </r>
  <r>
    <s v="20% on campus (1 day a week if FT)"/>
    <x v="0"/>
    <x v="5"/>
    <s v="9.00am - 10.00am"/>
    <s v="5.00pm - 5.30pm"/>
    <x v="0"/>
    <x v="42"/>
    <n v="11.263"/>
    <x v="5"/>
    <x v="0"/>
    <x v="1"/>
    <s v="Professional Services"/>
  </r>
  <r>
    <s v="20% on campus (1 day a week if FT)"/>
    <x v="0"/>
    <x v="1"/>
    <s v="Later than 10.00am"/>
    <s v="4.30pm - 5.00pm"/>
    <x v="3"/>
    <x v="10"/>
    <n v="8.0449999999999999"/>
    <x v="2"/>
    <x v="0"/>
    <x v="1"/>
    <s v="Professional Services"/>
  </r>
  <r>
    <s v="0% on campus (0 days a week if FT)"/>
    <x v="0"/>
    <x v="16"/>
    <s v="8.30am - 9.00am"/>
    <s v="Before 3.30pm"/>
    <x v="4"/>
    <x v="103"/>
    <n v="2.7996599999999998"/>
    <x v="0"/>
    <x v="0"/>
    <x v="0"/>
    <s v="Professional Services"/>
  </r>
  <r>
    <s v="40% on campus (2 days a week if FT)"/>
    <x v="0"/>
    <x v="0"/>
    <s v="8.30am - 9.00am"/>
    <s v="5.00pm - 5.30pm"/>
    <x v="4"/>
    <x v="0"/>
    <n v="3.218"/>
    <x v="2"/>
    <x v="2"/>
    <x v="1"/>
    <s v="Professional Services"/>
  </r>
  <r>
    <s v="40% on campus (2 days a week if FT)"/>
    <x v="0"/>
    <x v="3"/>
    <s v="9.00am - 10.00am"/>
    <s v="6.00pm - 7.00pm"/>
    <x v="2"/>
    <x v="16"/>
    <n v="32.18"/>
    <x v="5"/>
    <x v="3"/>
    <x v="1"/>
    <s v="Professional Services"/>
  </r>
  <r>
    <s v="100% on campus (5 days a week if FT)"/>
    <x v="2"/>
    <x v="1"/>
    <s v="7.00am - 8.00am"/>
    <s v="3.30pm - 4.30pm"/>
    <x v="1"/>
    <x v="28"/>
    <n v="27.353000000000002"/>
    <x v="2"/>
    <x v="0"/>
    <x v="1"/>
    <s v="Professional Services"/>
  </r>
  <r>
    <s v="60% on campus (3 days a week if FT)"/>
    <x v="2"/>
    <x v="1"/>
    <s v="8.30am - 9.00am"/>
    <s v="5.00pm - 5.30pm"/>
    <x v="0"/>
    <x v="104"/>
    <n v="6.1141999999999994"/>
    <x v="4"/>
    <x v="4"/>
    <x v="1"/>
    <s v="Professional Services"/>
  </r>
  <r>
    <s v="100% on campus (5 days a week if FT)"/>
    <x v="0"/>
    <x v="1"/>
    <s v="Later than 10.00am"/>
    <s v="Later than 7.00pm"/>
    <x v="1"/>
    <x v="0"/>
    <n v="3.218"/>
    <x v="4"/>
    <x v="4"/>
    <x v="0"/>
    <s v="Professional Services"/>
  </r>
  <r>
    <s v="80% on campus (4 days a week if FT)"/>
    <x v="0"/>
    <x v="20"/>
    <s v="7.00am - 8.00am"/>
    <s v="Before 3.30pm"/>
    <x v="4"/>
    <x v="0"/>
    <n v="3.218"/>
    <x v="6"/>
    <x v="3"/>
    <x v="1"/>
    <s v="Professional Services"/>
  </r>
  <r>
    <s v="100% on campus (5 days a week if FT)"/>
    <x v="0"/>
    <x v="31"/>
    <s v="8.30am - 9.00am"/>
    <s v="4.30pm - 5.00pm"/>
    <x v="1"/>
    <x v="10"/>
    <n v="8.0449999999999999"/>
    <x v="6"/>
    <x v="0"/>
    <x v="1"/>
    <s v="Academic"/>
  </r>
  <r>
    <s v="100% on campus (5 days a week if FT)"/>
    <x v="0"/>
    <x v="0"/>
    <s v="9.00am - 10.00am"/>
    <s v="Before 3.30pm"/>
    <x v="1"/>
    <x v="44"/>
    <n v="16.09"/>
    <x v="2"/>
    <x v="4"/>
    <x v="0"/>
    <s v="Professional Services"/>
  </r>
  <r>
    <s v="60% on campus (3 days a week if FT)"/>
    <x v="0"/>
    <x v="7"/>
    <s v="8.00am - 8.30am"/>
    <s v="6.00pm - 7.00pm"/>
    <x v="1"/>
    <x v="14"/>
    <n v="17.698999999999998"/>
    <x v="2"/>
    <x v="0"/>
    <x v="1"/>
    <s v="Professional Services"/>
  </r>
  <r>
    <s v="80% on campus (4 days a week if FT)"/>
    <x v="2"/>
    <x v="1"/>
    <s v="8.30am - 9.00am"/>
    <s v="5.30pm - 6.00pm"/>
    <x v="1"/>
    <x v="36"/>
    <n v="20.917000000000002"/>
    <x v="2"/>
    <x v="4"/>
    <x v="0"/>
    <s v="Academic"/>
  </r>
  <r>
    <s v="60% on campus (3 days a week if FT)"/>
    <x v="0"/>
    <x v="34"/>
    <s v="8.00am - 8.30am"/>
    <s v="4.30pm - 5.00pm"/>
    <x v="2"/>
    <x v="69"/>
    <n v="48.269999999999996"/>
    <x v="2"/>
    <x v="3"/>
    <x v="1"/>
    <s v="Professional Services"/>
  </r>
  <r>
    <s v="60% on campus (3 days a week if FT)"/>
    <x v="0"/>
    <x v="8"/>
    <s v="8.30am - 9.00am"/>
    <s v="5.00pm - 5.30pm"/>
    <x v="1"/>
    <x v="34"/>
    <n v="4.827"/>
    <x v="4"/>
    <x v="4"/>
    <x v="1"/>
    <s v="Professional Services"/>
  </r>
  <r>
    <s v="60% on campus (3 days a week if FT)"/>
    <x v="0"/>
    <x v="0"/>
    <s v="8.00am - 8.30am"/>
    <s v="3.30pm - 4.30pm"/>
    <x v="1"/>
    <x v="47"/>
    <n v="28.962"/>
    <x v="2"/>
    <x v="0"/>
    <x v="1"/>
    <s v="Professional Services"/>
  </r>
  <r>
    <s v="20% on campus (1 day a week if FT)"/>
    <x v="0"/>
    <x v="34"/>
    <s v="9.00am - 10.00am"/>
    <s v="5.00pm - 5.30pm"/>
    <x v="0"/>
    <x v="24"/>
    <n v="22.526"/>
    <x v="5"/>
    <x v="0"/>
    <x v="0"/>
    <s v="Professional Services"/>
  </r>
  <r>
    <s v="60% on campus (3 days a week if FT)"/>
    <x v="0"/>
    <x v="17"/>
    <s v="8.00am - 8.30am"/>
    <s v="4.30pm - 5.00pm"/>
    <x v="4"/>
    <x v="105"/>
    <s v=""/>
    <x v="4"/>
    <x v="3"/>
    <x v="0"/>
    <s v="Professional Services"/>
  </r>
  <r>
    <s v="80% on campus (4 days a week if FT)"/>
    <x v="0"/>
    <x v="7"/>
    <s v="8.30am - 9.00am"/>
    <s v="5.30pm - 6.00pm"/>
    <x v="3"/>
    <x v="0"/>
    <n v="3.218"/>
    <x v="2"/>
    <x v="3"/>
    <x v="1"/>
    <s v="Academic"/>
  </r>
  <r>
    <s v="80% on campus (4 days a week if FT)"/>
    <x v="0"/>
    <x v="1"/>
    <s v="9.00am - 10.00am"/>
    <s v="5.00pm - 5.30pm"/>
    <x v="1"/>
    <x v="66"/>
    <n v="3.5398000000000001"/>
    <x v="0"/>
    <x v="4"/>
    <x v="0"/>
    <s v="Academic"/>
  </r>
  <r>
    <s v="80% on campus (4 days a week if FT)"/>
    <x v="0"/>
    <x v="19"/>
    <s v="8.00am - 8.30am"/>
    <s v="4.30pm - 5.00pm"/>
    <x v="1"/>
    <x v="0"/>
    <n v="3.218"/>
    <x v="1"/>
    <x v="4"/>
    <x v="0"/>
    <s v="Professional Services"/>
  </r>
  <r>
    <s v="40% on campus (2 days a week if FT)"/>
    <x v="0"/>
    <x v="0"/>
    <s v="8.30am - 9.00am"/>
    <s v="5.00pm - 5.30pm"/>
    <x v="0"/>
    <x v="34"/>
    <n v="4.827"/>
    <x v="1"/>
    <x v="4"/>
    <x v="1"/>
    <s v="Professional Services"/>
  </r>
  <r>
    <s v="40% on campus (2 days a week if FT)"/>
    <x v="0"/>
    <x v="8"/>
    <s v="8.30am - 9.00am"/>
    <s v="5.00pm - 5.30pm"/>
    <x v="1"/>
    <x v="56"/>
    <n v="2.8961999999999999"/>
    <x v="1"/>
    <x v="4"/>
    <x v="1"/>
    <s v="Professional Services"/>
  </r>
  <r>
    <s v="60% on campus (3 days a week if FT)"/>
    <x v="2"/>
    <x v="1"/>
    <s v="8.30am - 9.00am"/>
    <s v="3.30pm - 4.30pm"/>
    <x v="4"/>
    <x v="17"/>
    <n v="2.4135"/>
    <x v="0"/>
    <x v="4"/>
    <x v="0"/>
    <s v="Professional Services"/>
  </r>
  <r>
    <s v="100% on campus (5 days a week if FT)"/>
    <x v="0"/>
    <x v="1"/>
    <s v="8.00am - 8.30am"/>
    <s v="5.30pm - 6.00pm"/>
    <x v="3"/>
    <x v="26"/>
    <n v="14.481"/>
    <x v="3"/>
    <x v="0"/>
    <x v="1"/>
    <s v="Professional Services"/>
  </r>
  <r>
    <s v="0% on campus (0 days a week if FT)"/>
    <x v="0"/>
    <x v="13"/>
    <s v="8.00am - 8.30am"/>
    <s v="3.30pm - 4.30pm"/>
    <x v="7"/>
    <x v="106"/>
    <n v="130.32900000000001"/>
    <x v="5"/>
    <x v="4"/>
    <x v="0"/>
    <s v="Academic"/>
  </r>
  <r>
    <s v="100% on campus (5 days a week if FT)"/>
    <x v="0"/>
    <x v="7"/>
    <s v="9.00am - 10.00am"/>
    <s v="4.30pm - 5.00pm"/>
    <x v="4"/>
    <x v="20"/>
    <n v="1.7699"/>
    <x v="1"/>
    <x v="2"/>
    <x v="1"/>
    <s v="Academic"/>
  </r>
  <r>
    <s v="80% on campus (4 days a week if FT)"/>
    <x v="0"/>
    <x v="7"/>
    <s v="8.30am - 9.00am"/>
    <s v="Before 3.30pm"/>
    <x v="3"/>
    <x v="17"/>
    <n v="2.4135"/>
    <x v="1"/>
    <x v="0"/>
    <x v="0"/>
    <s v="Academic"/>
  </r>
  <r>
    <s v="40% on campus (2 days a week if FT)"/>
    <x v="0"/>
    <x v="0"/>
    <s v="7.00am - 8.00am"/>
    <s v="3.30pm - 4.30pm"/>
    <x v="0"/>
    <x v="80"/>
    <n v="3.3789000000000002"/>
    <x v="1"/>
    <x v="2"/>
    <x v="1"/>
    <s v="Professional Services"/>
  </r>
  <r>
    <s v="40% on campus (2 days a week if FT)"/>
    <x v="0"/>
    <x v="6"/>
    <s v="8.30am - 9.00am"/>
    <s v="5.00pm - 5.30pm"/>
    <x v="0"/>
    <x v="10"/>
    <n v="8.0449999999999999"/>
    <x v="5"/>
    <x v="5"/>
    <x v="1"/>
    <s v="Professional Services"/>
  </r>
  <r>
    <s v="20% on campus (1 day a week if FT)"/>
    <x v="0"/>
    <x v="7"/>
    <s v="8.30am - 9.00am"/>
    <s v="4.30pm - 5.00pm"/>
    <x v="7"/>
    <x v="107"/>
    <n v="131.93799999999999"/>
    <x v="2"/>
    <x v="4"/>
    <x v="0"/>
    <s v="Academic"/>
  </r>
  <r>
    <s v="40% on campus (2 days a week if FT)"/>
    <x v="0"/>
    <x v="5"/>
    <s v="8.30am - 9.00am"/>
    <s v="4.30pm - 5.00pm"/>
    <x v="1"/>
    <x v="5"/>
    <n v="12.872"/>
    <x v="2"/>
    <x v="4"/>
    <x v="1"/>
    <s v="Professional Services"/>
  </r>
  <r>
    <s v="100% on campus (5 days a week if FT)"/>
    <x v="0"/>
    <x v="16"/>
    <s v="8.00am - 8.30am"/>
    <s v="3.30pm - 4.30pm"/>
    <x v="6"/>
    <x v="12"/>
    <n v="2.2525999999999997"/>
    <x v="0"/>
    <x v="2"/>
    <x v="1"/>
    <s v="Non-University Staff"/>
  </r>
  <r>
    <s v="100% on campus (5 days a week if FT)"/>
    <x v="0"/>
    <x v="4"/>
    <s v="9.00am - 10.00am"/>
    <s v="6.00pm - 7.00pm"/>
    <x v="3"/>
    <x v="19"/>
    <n v="4.0225"/>
    <x v="0"/>
    <x v="4"/>
    <x v="1"/>
    <s v="Academic"/>
  </r>
  <r>
    <s v="20% on campus (1 day a week if FT)"/>
    <x v="0"/>
    <x v="0"/>
    <s v="7.00am - 8.00am"/>
    <s v="4.30pm - 5.00pm"/>
    <x v="3"/>
    <x v="10"/>
    <n v="8.0449999999999999"/>
    <x v="5"/>
    <x v="3"/>
    <x v="0"/>
    <s v="Professional Services"/>
  </r>
  <r>
    <s v="20% on campus (1 day a week if FT)"/>
    <x v="0"/>
    <x v="0"/>
    <s v="8.00am - 8.30am"/>
    <s v="4.30pm - 5.00pm"/>
    <x v="7"/>
    <x v="69"/>
    <n v="48.269999999999996"/>
    <x v="5"/>
    <x v="4"/>
    <x v="1"/>
    <s v="Professional Services"/>
  </r>
  <r>
    <s v="60% on campus (3 days a week if FT)"/>
    <x v="0"/>
    <x v="7"/>
    <s v="8.30am - 9.00am"/>
    <s v="5.00pm - 5.30pm"/>
    <x v="1"/>
    <x v="5"/>
    <n v="12.872"/>
    <x v="2"/>
    <x v="1"/>
    <x v="1"/>
    <s v="Professional Services"/>
  </r>
  <r>
    <s v="100% on campus (5 days a week if FT)"/>
    <x v="0"/>
    <x v="10"/>
    <s v="8.00am - 8.30am"/>
    <s v="6.00pm - 7.00pm"/>
    <x v="7"/>
    <x v="69"/>
    <n v="48.269999999999996"/>
    <x v="5"/>
    <x v="3"/>
    <x v="1"/>
    <s v="Professional Services"/>
  </r>
  <r>
    <s v="100% on campus (5 days a week if FT)"/>
    <x v="0"/>
    <x v="3"/>
    <s v="8.00am - 8.30am"/>
    <s v="5.00pm - 5.30pm"/>
    <x v="1"/>
    <x v="36"/>
    <n v="20.917000000000002"/>
    <x v="2"/>
    <x v="2"/>
    <x v="1"/>
    <s v="Academic"/>
  </r>
  <r>
    <s v="80% on campus (4 days a week if FT)"/>
    <x v="0"/>
    <x v="10"/>
    <s v="9.00am - 10.00am"/>
    <s v="5.00pm - 5.30pm"/>
    <x v="3"/>
    <x v="0"/>
    <n v="3.218"/>
    <x v="1"/>
    <x v="2"/>
    <x v="1"/>
    <s v="Academic"/>
  </r>
  <r>
    <s v="80% on campus (4 days a week if FT)"/>
    <x v="0"/>
    <x v="37"/>
    <s v="9.00am - 10.00am"/>
    <s v="5.00pm - 5.30pm"/>
    <x v="1"/>
    <x v="10"/>
    <n v="8.0449999999999999"/>
    <x v="6"/>
    <x v="3"/>
    <x v="0"/>
    <s v="Academic"/>
  </r>
  <r>
    <s v="40% on campus (2 days a week if FT)"/>
    <x v="0"/>
    <x v="5"/>
    <s v="8.00am - 8.30am"/>
    <s v="4.30pm - 5.00pm"/>
    <x v="2"/>
    <x v="108"/>
    <n v="33.789000000000001"/>
    <x v="5"/>
    <x v="2"/>
    <x v="1"/>
    <s v="Professional Services"/>
  </r>
  <r>
    <s v="60% on campus (3 days a week if FT)"/>
    <x v="2"/>
    <x v="1"/>
    <s v="8.30am - 9.00am"/>
    <s v="5.00pm - 5.30pm"/>
    <x v="4"/>
    <x v="66"/>
    <n v="3.5398000000000001"/>
    <x v="0"/>
    <x v="4"/>
    <x v="1"/>
    <s v="Professional Services"/>
  </r>
  <r>
    <s v="80% on campus (4 days a week if FT)"/>
    <x v="0"/>
    <x v="2"/>
    <s v="8.30am - 9.00am"/>
    <s v="6.00pm - 7.00pm"/>
    <x v="4"/>
    <x v="27"/>
    <n v="2.7353000000000001"/>
    <x v="0"/>
    <x v="4"/>
    <x v="1"/>
    <s v="Academic"/>
  </r>
  <r>
    <s v="100% on campus (5 days a week if FT)"/>
    <x v="3"/>
    <x v="1"/>
    <s v="Before 7.00am"/>
    <s v="4.30pm - 5.00pm"/>
    <x v="3"/>
    <x v="16"/>
    <n v="32.18"/>
    <x v="2"/>
    <x v="1"/>
    <x v="0"/>
    <s v="Academic"/>
  </r>
  <r>
    <s v="40% on campus (2 days a week if FT)"/>
    <x v="0"/>
    <x v="5"/>
    <s v="8.30am - 9.00am"/>
    <s v="5.00pm - 5.30pm"/>
    <x v="3"/>
    <x v="10"/>
    <n v="8.0449999999999999"/>
    <x v="5"/>
    <x v="1"/>
    <x v="1"/>
    <s v="Professional Services"/>
  </r>
  <r>
    <s v="100% on campus (5 days a week if FT)"/>
    <x v="0"/>
    <x v="7"/>
    <s v="7.00am - 8.00am"/>
    <s v="5.00pm - 5.30pm"/>
    <x v="6"/>
    <x v="37"/>
    <n v="0.80449999999999999"/>
    <x v="1"/>
    <x v="0"/>
    <x v="1"/>
    <s v="Academic"/>
  </r>
  <r>
    <s v="100% on campus (5 days a week if FT)"/>
    <x v="0"/>
    <x v="12"/>
    <s v="9.00am - 10.00am"/>
    <s v="Later than 7.00pm"/>
    <x v="4"/>
    <x v="22"/>
    <n v="2.0916999999999999"/>
    <x v="0"/>
    <x v="3"/>
    <x v="1"/>
    <s v="Professional Services"/>
  </r>
  <r>
    <s v="40% on campus (2 days a week if FT)"/>
    <x v="0"/>
    <x v="22"/>
    <s v="9.00am - 10.00am"/>
    <s v="6.00pm - 7.00pm"/>
    <x v="7"/>
    <x v="109"/>
    <n v="259.04899999999998"/>
    <x v="1"/>
    <x v="2"/>
    <x v="1"/>
    <s v="Academic"/>
  </r>
  <r>
    <s v="100% on campus (5 days a week if FT)"/>
    <x v="0"/>
    <x v="1"/>
    <s v="8.00am - 8.30am"/>
    <s v="4.30pm - 5.00pm"/>
    <x v="4"/>
    <x v="40"/>
    <n v="1.2872000000000001"/>
    <x v="1"/>
    <x v="3"/>
    <x v="0"/>
    <s v="Professional Services"/>
  </r>
  <r>
    <s v="20% on campus (1 day a week if FT)"/>
    <x v="0"/>
    <x v="6"/>
    <s v="8.30am - 9.00am"/>
    <s v="4.30pm - 5.00pm"/>
    <x v="2"/>
    <x v="82"/>
    <n v="30.570999999999998"/>
    <x v="1"/>
    <x v="4"/>
    <x v="1"/>
    <s v="Professional Services"/>
  </r>
  <r>
    <s v="60% on campus (3 days a week if FT)"/>
    <x v="0"/>
    <x v="1"/>
    <s v="8.30am - 9.00am"/>
    <s v="5.00pm - 5.30pm"/>
    <x v="0"/>
    <x v="0"/>
    <n v="3.218"/>
    <x v="1"/>
    <x v="0"/>
    <x v="0"/>
    <s v="Professional Services"/>
  </r>
  <r>
    <s v="100% on campus (5 days a week if FT)"/>
    <x v="0"/>
    <x v="3"/>
    <s v="8.30am - 9.00am"/>
    <s v="5.30pm - 6.00pm"/>
    <x v="4"/>
    <x v="0"/>
    <n v="3.218"/>
    <x v="0"/>
    <x v="4"/>
    <x v="1"/>
    <s v="Academic"/>
  </r>
  <r>
    <s v="100% on campus (5 days a week if FT)"/>
    <x v="0"/>
    <x v="2"/>
    <s v="9.00am - 10.00am"/>
    <s v="5.30pm - 6.00pm"/>
    <x v="1"/>
    <x v="25"/>
    <n v="10.458500000000001"/>
    <x v="2"/>
    <x v="4"/>
    <x v="1"/>
    <s v="Professional Services"/>
  </r>
  <r>
    <s v="40% on campus (2 days a week if FT)"/>
    <x v="0"/>
    <x v="31"/>
    <s v="8.00am - 8.30am"/>
    <s v="3.30pm - 4.30pm"/>
    <x v="1"/>
    <x v="110"/>
    <n v="5.1488000000000005"/>
    <x v="6"/>
    <x v="5"/>
    <x v="0"/>
    <s v="Academic"/>
  </r>
  <r>
    <s v="20% on campus (1 day a week if FT)"/>
    <x v="2"/>
    <x v="1"/>
    <s v="8.00am - 8.30am"/>
    <s v="3.30pm - 4.30pm"/>
    <x v="6"/>
    <x v="17"/>
    <n v="2.4135"/>
    <x v="0"/>
    <x v="0"/>
    <x v="1"/>
    <s v="Professional Services"/>
  </r>
  <r>
    <s v="40% on campus (2 days a week if FT)"/>
    <x v="0"/>
    <x v="9"/>
    <s v="8.30am - 9.00am"/>
    <s v="6.00pm - 7.00pm"/>
    <x v="3"/>
    <x v="5"/>
    <n v="12.872"/>
    <x v="8"/>
    <x v="4"/>
    <x v="1"/>
    <s v="Professional Services"/>
  </r>
  <r>
    <s v="100% on campus (5 days a week if FT)"/>
    <x v="0"/>
    <x v="1"/>
    <s v="7.00am - 8.00am"/>
    <s v="Before 3.30pm"/>
    <x v="2"/>
    <x v="34"/>
    <n v="4.827"/>
    <x v="4"/>
    <x v="3"/>
    <x v="0"/>
    <s v="Professional Services"/>
  </r>
  <r>
    <s v="80% on campus (4 days a week if FT)"/>
    <x v="5"/>
    <x v="1"/>
    <s v="8.00am - 8.30am"/>
    <s v="5.00pm - 5.30pm"/>
    <x v="3"/>
    <x v="44"/>
    <n v="16.09"/>
    <x v="2"/>
    <x v="0"/>
    <x v="1"/>
    <s v="Professional Services"/>
  </r>
  <r>
    <s v="40% on campus (2 days a week if FT)"/>
    <x v="0"/>
    <x v="0"/>
    <s v="8.00am - 8.30am"/>
    <s v="4.30pm - 5.00pm"/>
    <x v="1"/>
    <x v="42"/>
    <n v="11.263"/>
    <x v="3"/>
    <x v="3"/>
    <x v="0"/>
    <s v="Professional Services"/>
  </r>
  <r>
    <s v="40% on campus (2 days a week if FT)"/>
    <x v="0"/>
    <x v="8"/>
    <s v="7.00am - 8.00am"/>
    <s v="3.30pm - 4.30pm"/>
    <x v="0"/>
    <x v="66"/>
    <n v="3.5398000000000001"/>
    <x v="1"/>
    <x v="2"/>
    <x v="0"/>
    <s v="Professional Services"/>
  </r>
  <r>
    <s v="100% on campus (5 days a week if FT)"/>
    <x v="0"/>
    <x v="15"/>
    <s v="7.00am - 8.00am"/>
    <s v="5.00pm - 5.30pm"/>
    <x v="4"/>
    <x v="34"/>
    <n v="4.827"/>
    <x v="2"/>
    <x v="4"/>
    <x v="1"/>
    <s v="Professional Services"/>
  </r>
  <r>
    <s v="60% on campus (3 days a week if FT)"/>
    <x v="0"/>
    <x v="6"/>
    <s v="8.00am - 8.30am"/>
    <s v="5.00pm - 5.30pm"/>
    <x v="4"/>
    <x v="0"/>
    <n v="3.218"/>
    <x v="6"/>
    <x v="2"/>
    <x v="1"/>
    <s v="Professional Services"/>
  </r>
  <r>
    <s v="60% on campus (3 days a week if FT)"/>
    <x v="0"/>
    <x v="18"/>
    <s v="8.30am - 9.00am"/>
    <s v="5.00pm - 5.30pm"/>
    <x v="3"/>
    <x v="0"/>
    <n v="3.218"/>
    <x v="1"/>
    <x v="2"/>
    <x v="1"/>
    <s v="Professional Services"/>
  </r>
  <r>
    <s v="60% on campus (3 days a week if FT)"/>
    <x v="0"/>
    <x v="1"/>
    <s v="8.00am - 8.30am"/>
    <s v="4.30pm - 5.00pm"/>
    <x v="3"/>
    <x v="21"/>
    <n v="19.308"/>
    <x v="5"/>
    <x v="1"/>
    <x v="1"/>
    <s v="Professional Services"/>
  </r>
  <r>
    <s v="40% on campus (2 days a week if FT)"/>
    <x v="0"/>
    <x v="5"/>
    <s v="8.30am - 9.00am"/>
    <s v="5.00pm - 5.30pm"/>
    <x v="4"/>
    <x v="111"/>
    <n v="4.6661000000000001"/>
    <x v="2"/>
    <x v="4"/>
    <x v="1"/>
    <s v="Professional Services"/>
  </r>
  <r>
    <s v="80% on campus (4 days a week if FT)"/>
    <x v="0"/>
    <x v="33"/>
    <s v="8.00am - 8.30am"/>
    <s v="5.00pm - 5.30pm"/>
    <x v="1"/>
    <x v="15"/>
    <n v="24.134999999999998"/>
    <x v="3"/>
    <x v="3"/>
    <x v="1"/>
    <s v="Professional Services"/>
  </r>
  <r>
    <s v="20% on campus (1 day a week if FT)"/>
    <x v="0"/>
    <x v="10"/>
    <s v="8.00am - 8.30am"/>
    <s v="Before 3.30pm"/>
    <x v="0"/>
    <x v="112"/>
    <n v="51.970699999999994"/>
    <x v="2"/>
    <x v="3"/>
    <x v="0"/>
    <s v="Professional Services"/>
  </r>
  <r>
    <s v="60% on campus (3 days a week if FT)"/>
    <x v="2"/>
    <x v="1"/>
    <s v="8.00am - 8.30am"/>
    <s v="4.30pm - 5.00pm"/>
    <x v="1"/>
    <x v="17"/>
    <n v="2.4135"/>
    <x v="1"/>
    <x v="2"/>
    <x v="0"/>
    <s v="Professional Services"/>
  </r>
  <r>
    <s v="40% on campus (2 days a week if FT)"/>
    <x v="0"/>
    <x v="0"/>
    <s v="9.00am - 10.00am"/>
    <s v="4.30pm - 5.00pm"/>
    <x v="7"/>
    <x v="113"/>
    <n v="107.803"/>
    <x v="3"/>
    <x v="2"/>
    <x v="0"/>
    <s v="Professional Services"/>
  </r>
  <r>
    <s v="20% on campus (1 day a week if FT)"/>
    <x v="0"/>
    <x v="0"/>
    <s v="7.00am - 8.00am"/>
    <s v="4.30pm - 5.00pm"/>
    <x v="3"/>
    <x v="36"/>
    <n v="20.917000000000002"/>
    <x v="2"/>
    <x v="0"/>
    <x v="1"/>
    <s v="Professional Services"/>
  </r>
  <r>
    <s v="100% on campus (5 days a week if FT)"/>
    <x v="0"/>
    <x v="17"/>
    <s v="8.30am - 9.00am"/>
    <s v="5.00pm - 5.30pm"/>
    <x v="4"/>
    <x v="0"/>
    <n v="3.218"/>
    <x v="2"/>
    <x v="4"/>
    <x v="0"/>
    <s v="Professional Services"/>
  </r>
  <r>
    <s v="40% on campus (2 days a week if FT)"/>
    <x v="0"/>
    <x v="0"/>
    <s v="7.00am - 8.00am"/>
    <s v="4.30pm - 5.00pm"/>
    <x v="4"/>
    <x v="11"/>
    <n v="1.609"/>
    <x v="1"/>
    <x v="2"/>
    <x v="1"/>
    <s v="Professional Services"/>
  </r>
  <r>
    <s v="100% on campus (5 days a week if FT)"/>
    <x v="3"/>
    <x v="1"/>
    <s v="8.00am - 8.30am"/>
    <s v="3.30pm - 4.30pm"/>
    <x v="4"/>
    <x v="66"/>
    <n v="3.5398000000000001"/>
    <x v="0"/>
    <x v="2"/>
    <x v="2"/>
    <s v="Academic"/>
  </r>
  <r>
    <s v="60% on campus (3 days a week if FT)"/>
    <x v="0"/>
    <x v="1"/>
    <s v="7.00am - 8.00am"/>
    <s v="5.00pm - 5.30pm"/>
    <x v="1"/>
    <x v="19"/>
    <n v="4.0225"/>
    <x v="5"/>
    <x v="3"/>
    <x v="1"/>
    <s v="Academic"/>
  </r>
  <r>
    <s v="100% on campus (5 days a week if FT)"/>
    <x v="0"/>
    <x v="3"/>
    <s v="8.00am - 8.30am"/>
    <s v="5.30pm - 6.00pm"/>
    <x v="2"/>
    <x v="14"/>
    <n v="17.698999999999998"/>
    <x v="0"/>
    <x v="0"/>
    <x v="1"/>
    <s v="Academic"/>
  </r>
  <r>
    <s v="100% on campus (5 days a week if FT)"/>
    <x v="0"/>
    <x v="3"/>
    <s v="8.30am - 9.00am"/>
    <s v="5.30pm - 6.00pm"/>
    <x v="3"/>
    <x v="3"/>
    <n v="9.6539999999999999"/>
    <x v="3"/>
    <x v="0"/>
    <x v="1"/>
    <s v="Academic"/>
  </r>
  <r>
    <s v="80% on campus (4 days a week if FT)"/>
    <x v="0"/>
    <x v="3"/>
    <s v="9.00am - 10.00am"/>
    <s v="Later than 7.00pm"/>
    <x v="2"/>
    <x v="1"/>
    <n v="64.36"/>
    <x v="2"/>
    <x v="4"/>
    <x v="1"/>
    <s v="Academic"/>
  </r>
  <r>
    <s v="80% on campus (4 days a week if FT)"/>
    <x v="0"/>
    <x v="2"/>
    <s v="8.30am - 9.00am"/>
    <s v="5.00pm - 5.30pm"/>
    <x v="1"/>
    <x v="5"/>
    <n v="12.872"/>
    <x v="0"/>
    <x v="2"/>
    <x v="1"/>
    <s v="Professional Services"/>
  </r>
  <r>
    <s v="100% on campus (5 days a week if FT)"/>
    <x v="0"/>
    <x v="2"/>
    <s v="7.00am - 8.00am"/>
    <s v="Later than 7.00pm"/>
    <x v="4"/>
    <x v="17"/>
    <n v="2.4135"/>
    <x v="0"/>
    <x v="4"/>
    <x v="1"/>
    <s v="Academic"/>
  </r>
  <r>
    <s v="100% on campus (5 days a week if FT)"/>
    <x v="0"/>
    <x v="2"/>
    <s v="7.00am - 8.00am"/>
    <s v="5.30pm - 6.00pm"/>
    <x v="3"/>
    <x v="35"/>
    <n v="1.9307999999999998"/>
    <x v="1"/>
    <x v="2"/>
    <x v="1"/>
    <s v="Academic"/>
  </r>
  <r>
    <s v="100% on campus (5 days a week if FT)"/>
    <x v="0"/>
    <x v="3"/>
    <s v="8.30am - 9.00am"/>
    <s v="5.00pm - 5.30pm"/>
    <x v="1"/>
    <x v="0"/>
    <n v="3.218"/>
    <x v="4"/>
    <x v="2"/>
    <x v="1"/>
    <s v="Professional Services"/>
  </r>
  <r>
    <s v="60% on campus (3 days a week if FT)"/>
    <x v="0"/>
    <x v="3"/>
    <s v="8.30am - 9.00am"/>
    <s v="5.00pm - 5.30pm"/>
    <x v="4"/>
    <x v="66"/>
    <n v="3.5398000000000001"/>
    <x v="0"/>
    <x v="2"/>
    <x v="1"/>
    <s v="Academic"/>
  </r>
  <r>
    <s v="100% on campus (5 days a week if FT)"/>
    <x v="0"/>
    <x v="12"/>
    <s v="8.00am - 8.30am"/>
    <s v="3.30pm - 4.30pm"/>
    <x v="3"/>
    <x v="36"/>
    <n v="20.917000000000002"/>
    <x v="3"/>
    <x v="4"/>
    <x v="1"/>
    <s v="Professional Services"/>
  </r>
  <r>
    <s v="80% on campus (4 days a week if FT)"/>
    <x v="0"/>
    <x v="0"/>
    <s v="8.00am - 8.30am"/>
    <s v="5.30pm - 6.00pm"/>
    <x v="0"/>
    <x v="16"/>
    <n v="32.18"/>
    <x v="2"/>
    <x v="5"/>
    <x v="1"/>
    <s v="Academic"/>
  </r>
  <r>
    <s v="100% on campus (5 days a week if FT)"/>
    <x v="0"/>
    <x v="3"/>
    <s v="8.00am - 8.30am"/>
    <s v="5.00pm - 5.30pm"/>
    <x v="4"/>
    <x v="34"/>
    <n v="4.827"/>
    <x v="0"/>
    <x v="0"/>
    <x v="0"/>
    <s v="Academic"/>
  </r>
  <r>
    <s v="40% on campus (2 days a week if FT)"/>
    <x v="2"/>
    <x v="1"/>
    <s v="8.30am - 9.00am"/>
    <s v="Before 3.30pm"/>
    <x v="4"/>
    <x v="27"/>
    <n v="2.7353000000000001"/>
    <x v="0"/>
    <x v="0"/>
    <x v="1"/>
    <s v="Academic"/>
  </r>
  <r>
    <s v="80% on campus (4 days a week if FT)"/>
    <x v="0"/>
    <x v="3"/>
    <s v="9.00am - 10.00am"/>
    <s v="6.00pm - 7.00pm"/>
    <x v="3"/>
    <x v="17"/>
    <n v="2.4135"/>
    <x v="1"/>
    <x v="4"/>
    <x v="1"/>
    <s v="Academic"/>
  </r>
  <r>
    <s v="100% on campus (5 days a week if FT)"/>
    <x v="0"/>
    <x v="1"/>
    <s v="8.30am - 9.00am"/>
    <s v="5.30pm - 6.00pm"/>
    <x v="4"/>
    <x v="11"/>
    <n v="1.609"/>
    <x v="4"/>
    <x v="2"/>
    <x v="1"/>
    <s v="Academic"/>
  </r>
  <r>
    <s v="100% on campus (5 days a week if FT)"/>
    <x v="0"/>
    <x v="1"/>
    <s v="8.30am - 9.00am"/>
    <s v="5.00pm - 5.30pm"/>
    <x v="3"/>
    <x v="34"/>
    <n v="4.827"/>
    <x v="6"/>
    <x v="3"/>
    <x v="1"/>
    <s v="Professional Services"/>
  </r>
  <r>
    <s v="100% on campus (5 days a week if FT)"/>
    <x v="0"/>
    <x v="3"/>
    <s v="8.30am - 9.00am"/>
    <s v="4.30pm - 5.00pm"/>
    <x v="1"/>
    <x v="19"/>
    <n v="4.0225"/>
    <x v="1"/>
    <x v="4"/>
    <x v="1"/>
    <s v="Academic"/>
  </r>
  <r>
    <s v="100% on campus (5 days a week if FT)"/>
    <x v="0"/>
    <x v="2"/>
    <s v="8.00am - 8.30am"/>
    <s v="6.00pm - 7.00pm"/>
    <x v="1"/>
    <x v="42"/>
    <n v="11.263"/>
    <x v="0"/>
    <x v="4"/>
    <x v="1"/>
    <s v="Academic"/>
  </r>
  <r>
    <s v="100% on campus (5 days a week if FT)"/>
    <x v="0"/>
    <x v="2"/>
    <s v="9.00am - 10.00am"/>
    <s v="5.00pm - 5.30pm"/>
    <x v="3"/>
    <x v="0"/>
    <n v="3.218"/>
    <x v="0"/>
    <x v="2"/>
    <x v="1"/>
    <s v="Academic"/>
  </r>
  <r>
    <s v="60% on campus (3 days a week if FT)"/>
    <x v="0"/>
    <x v="3"/>
    <s v="9.00am - 10.00am"/>
    <s v="5.30pm - 6.00pm"/>
    <x v="7"/>
    <x v="114"/>
    <n v="51.488"/>
    <x v="2"/>
    <x v="4"/>
    <x v="1"/>
    <s v="Professional Services"/>
  </r>
  <r>
    <s v="60% on campus (3 days a week if FT)"/>
    <x v="0"/>
    <x v="3"/>
    <s v="8.30am - 9.00am"/>
    <s v="5.00pm - 5.30pm"/>
    <x v="1"/>
    <x v="5"/>
    <n v="12.872"/>
    <x v="2"/>
    <x v="0"/>
    <x v="1"/>
    <s v="Academic"/>
  </r>
  <r>
    <s v="100% on campus (5 days a week if FT)"/>
    <x v="0"/>
    <x v="35"/>
    <s v="7.00am - 8.00am"/>
    <s v="3.30pm - 4.30pm"/>
    <x v="2"/>
    <x v="21"/>
    <n v="19.308"/>
    <x v="0"/>
    <x v="2"/>
    <x v="2"/>
    <s v="Academic"/>
  </r>
  <r>
    <s v="40% on campus (2 days a week if FT)"/>
    <x v="2"/>
    <x v="1"/>
    <s v="7.00am - 8.00am"/>
    <s v="3.30pm - 4.30pm"/>
    <x v="1"/>
    <x v="15"/>
    <n v="24.134999999999998"/>
    <x v="2"/>
    <x v="0"/>
    <x v="1"/>
    <s v="Professional Services"/>
  </r>
  <r>
    <s v="100% on campus (5 days a week if FT)"/>
    <x v="0"/>
    <x v="1"/>
    <s v="8.00am - 8.30am"/>
    <s v="4.30pm - 5.00pm"/>
    <x v="1"/>
    <x v="10"/>
    <n v="8.0449999999999999"/>
    <x v="3"/>
    <x v="0"/>
    <x v="1"/>
    <s v="Academic"/>
  </r>
  <r>
    <s v="100% on campus (5 days a week if FT)"/>
    <x v="0"/>
    <x v="25"/>
    <s v="9.00am - 10.00am"/>
    <s v="6.00pm - 7.00pm"/>
    <x v="4"/>
    <x v="19"/>
    <n v="4.0225"/>
    <x v="0"/>
    <x v="3"/>
    <x v="1"/>
    <s v="Academic"/>
  </r>
  <r>
    <s v="60% on campus (3 days a week if FT)"/>
    <x v="0"/>
    <x v="14"/>
    <s v="7.00am - 8.00am"/>
    <s v="3.30pm - 4.30pm"/>
    <x v="1"/>
    <x v="15"/>
    <n v="24.134999999999998"/>
    <x v="2"/>
    <x v="4"/>
    <x v="1"/>
    <s v="Academic"/>
  </r>
  <r>
    <s v="60% on campus (3 days a week if FT)"/>
    <x v="0"/>
    <x v="3"/>
    <s v="7.00am - 8.00am"/>
    <s v="3.30pm - 4.30pm"/>
    <x v="0"/>
    <x v="114"/>
    <n v="51.488"/>
    <x v="2"/>
    <x v="4"/>
    <x v="1"/>
    <s v="Academic"/>
  </r>
  <r>
    <s v="20% on campus (1 day a week if FT)"/>
    <x v="0"/>
    <x v="2"/>
    <s v="8.00am - 8.30am"/>
    <s v="4.30pm - 5.00pm"/>
    <x v="1"/>
    <x v="7"/>
    <n v="6.4359999999999999"/>
    <x v="2"/>
    <x v="2"/>
    <x v="0"/>
    <s v="Professional Services"/>
  </r>
  <r>
    <s v="80% on campus (4 days a week if FT)"/>
    <x v="0"/>
    <x v="3"/>
    <s v="8.30am - 9.00am"/>
    <s v="6.00pm - 7.00pm"/>
    <x v="7"/>
    <x v="7"/>
    <n v="6.4359999999999999"/>
    <x v="4"/>
    <x v="4"/>
    <x v="1"/>
    <s v="Academic"/>
  </r>
  <r>
    <s v="100% on campus (5 days a week if FT)"/>
    <x v="0"/>
    <x v="25"/>
    <s v="8.30am - 9.00am"/>
    <s v="5.00pm - 5.30pm"/>
    <x v="1"/>
    <x v="0"/>
    <n v="3.218"/>
    <x v="1"/>
    <x v="1"/>
    <x v="1"/>
    <s v="Academic"/>
  </r>
  <r>
    <s v="80% on campus (4 days a week if FT)"/>
    <x v="0"/>
    <x v="25"/>
    <s v="8.30am - 9.00am"/>
    <s v="5.00pm - 5.30pm"/>
    <x v="1"/>
    <x v="0"/>
    <n v="3.218"/>
    <x v="1"/>
    <x v="4"/>
    <x v="1"/>
    <s v="Academic"/>
  </r>
  <r>
    <s v="100% on campus (5 days a week if FT)"/>
    <x v="0"/>
    <x v="2"/>
    <s v="9.00am - 10.00am"/>
    <s v="Later than 7.00pm"/>
    <x v="3"/>
    <x v="0"/>
    <n v="3.218"/>
    <x v="1"/>
    <x v="1"/>
    <x v="1"/>
    <s v="Academic"/>
  </r>
  <r>
    <s v="80% on campus (4 days a week if FT)"/>
    <x v="0"/>
    <x v="3"/>
    <s v="8.30am - 9.00am"/>
    <s v="4.30pm - 5.00pm"/>
    <x v="4"/>
    <x v="11"/>
    <n v="1.609"/>
    <x v="4"/>
    <x v="2"/>
    <x v="1"/>
    <s v="Academic"/>
  </r>
  <r>
    <s v="100% on campus (5 days a week if FT)"/>
    <x v="0"/>
    <x v="1"/>
    <s v="8.30am - 9.00am"/>
    <s v="4.30pm - 5.00pm"/>
    <x v="6"/>
    <x v="102"/>
    <n v="0.64360000000000006"/>
    <x v="1"/>
    <x v="4"/>
    <x v="1"/>
    <s v="Academic"/>
  </r>
  <r>
    <s v="60% on campus (3 days a week if FT)"/>
    <x v="0"/>
    <x v="5"/>
    <s v="Later than 10.00am"/>
    <s v="Before 3.30pm"/>
    <x v="2"/>
    <x v="94"/>
    <n v="65.968999999999994"/>
    <x v="8"/>
    <x v="2"/>
    <x v="1"/>
    <s v="Academic"/>
  </r>
  <r>
    <s v="60% on campus (3 days a week if FT)"/>
    <x v="0"/>
    <x v="3"/>
    <s v="9.00am - 10.00am"/>
    <s v="3.30pm - 4.30pm"/>
    <x v="6"/>
    <x v="11"/>
    <n v="1.609"/>
    <x v="6"/>
    <x v="4"/>
    <x v="2"/>
    <s v="Academic"/>
  </r>
  <r>
    <s v="60% on campus (3 days a week if FT)"/>
    <x v="0"/>
    <x v="22"/>
    <s v="Later than 10.00am"/>
    <s v="5.00pm - 5.30pm"/>
    <x v="6"/>
    <x v="11"/>
    <n v="1.609"/>
    <x v="1"/>
    <x v="4"/>
    <x v="1"/>
    <s v="Academic"/>
  </r>
  <r>
    <s v="40% on campus (2 days a week if FT)"/>
    <x v="0"/>
    <x v="25"/>
    <s v="7.00am - 8.00am"/>
    <s v="3.30pm - 4.30pm"/>
    <x v="2"/>
    <x v="92"/>
    <n v="96.539999999999992"/>
    <x v="2"/>
    <x v="0"/>
    <x v="1"/>
    <s v="Academic"/>
  </r>
  <r>
    <s v="100% on campus (5 days a week if FT)"/>
    <x v="0"/>
    <x v="38"/>
    <s v="8.30am - 9.00am"/>
    <s v="4.30pm - 5.00pm"/>
    <x v="0"/>
    <x v="24"/>
    <n v="22.526"/>
    <x v="5"/>
    <x v="2"/>
    <x v="1"/>
    <s v="Academic"/>
  </r>
  <r>
    <s v="100% on campus (5 days a week if FT)"/>
    <x v="0"/>
    <x v="3"/>
    <s v="8.30am - 9.00am"/>
    <s v="5.00pm - 5.30pm"/>
    <x v="4"/>
    <x v="56"/>
    <n v="2.8961999999999999"/>
    <x v="6"/>
    <x v="0"/>
    <x v="0"/>
    <s v="Academic"/>
  </r>
  <r>
    <s v="100% on campus (5 days a week if FT)"/>
    <x v="0"/>
    <x v="3"/>
    <s v="8.30am - 9.00am"/>
    <s v="5.30pm - 6.00pm"/>
    <x v="4"/>
    <x v="11"/>
    <n v="1.609"/>
    <x v="1"/>
    <x v="2"/>
    <x v="1"/>
    <s v="Academic"/>
  </r>
  <r>
    <s v="100% on campus (5 days a week if FT)"/>
    <x v="0"/>
    <x v="3"/>
    <s v="9.00am - 10.00am"/>
    <s v="6.00pm - 7.00pm"/>
    <x v="4"/>
    <x v="66"/>
    <n v="3.5398000000000001"/>
    <x v="0"/>
    <x v="2"/>
    <x v="1"/>
    <s v="Academic"/>
  </r>
  <r>
    <s v="80% on campus (4 days a week if FT)"/>
    <x v="0"/>
    <x v="3"/>
    <s v="8.30am - 9.00am"/>
    <s v="5.30pm - 6.00pm"/>
    <x v="4"/>
    <x v="0"/>
    <n v="3.218"/>
    <x v="0"/>
    <x v="2"/>
    <x v="1"/>
    <s v="Academic"/>
  </r>
  <r>
    <s v="80% on campus (4 days a week if FT)"/>
    <x v="0"/>
    <x v="14"/>
    <s v="8.00am - 8.30am"/>
    <s v="5.00pm - 5.30pm"/>
    <x v="4"/>
    <x v="0"/>
    <n v="3.218"/>
    <x v="0"/>
    <x v="0"/>
    <x v="1"/>
    <s v="Academic"/>
  </r>
  <r>
    <s v="60% on campus (3 days a week if FT)"/>
    <x v="0"/>
    <x v="22"/>
    <s v="9.00am - 10.00am"/>
    <s v="5.00pm - 5.30pm"/>
    <x v="3"/>
    <x v="11"/>
    <n v="1.609"/>
    <x v="1"/>
    <x v="2"/>
    <x v="1"/>
    <s v="Academic"/>
  </r>
  <r>
    <s v="100% on campus (5 days a week if FT)"/>
    <x v="0"/>
    <x v="2"/>
    <s v="9.00am - 10.00am"/>
    <s v="4.30pm - 5.00pm"/>
    <x v="1"/>
    <x v="13"/>
    <n v="2.5744000000000002"/>
    <x v="4"/>
    <x v="2"/>
    <x v="1"/>
    <s v="Academic"/>
  </r>
  <r>
    <s v="60% on campus (3 days a week if FT)"/>
    <x v="0"/>
    <x v="3"/>
    <s v="9.00am - 10.00am"/>
    <s v="6.00pm - 7.00pm"/>
    <x v="4"/>
    <x v="56"/>
    <n v="2.8961999999999999"/>
    <x v="0"/>
    <x v="4"/>
    <x v="1"/>
    <s v="Academic"/>
  </r>
  <r>
    <s v="80% on campus (4 days a week if FT)"/>
    <x v="0"/>
    <x v="22"/>
    <s v="8.00am - 8.30am"/>
    <s v="4.30pm - 5.00pm"/>
    <x v="5"/>
    <x v="115"/>
    <s v=""/>
    <x v="2"/>
    <x v="0"/>
    <x v="1"/>
    <s v="Academic"/>
  </r>
  <r>
    <s v="100% on campus (5 days a week if FT)"/>
    <x v="0"/>
    <x v="1"/>
    <s v="7.00am - 8.00am"/>
    <s v="Before 3.30pm"/>
    <x v="3"/>
    <x v="42"/>
    <n v="11.263"/>
    <x v="8"/>
    <x v="0"/>
    <x v="0"/>
    <s v="Professional Services"/>
  </r>
  <r>
    <s v="20% on campus (1 day a week if FT)"/>
    <x v="0"/>
    <x v="19"/>
    <s v="8.30am - 9.00am"/>
    <s v="4.30pm - 5.00pm"/>
    <x v="2"/>
    <x v="0"/>
    <n v="3.218"/>
    <x v="1"/>
    <x v="4"/>
    <x v="0"/>
    <s v="Professional Services"/>
  </r>
  <r>
    <s v="60% on campus (3 days a week if FT)"/>
    <x v="0"/>
    <x v="1"/>
    <s v="9.00am - 10.00am"/>
    <s v="5.00pm - 5.30pm"/>
    <x v="3"/>
    <x v="0"/>
    <n v="3.218"/>
    <x v="0"/>
    <x v="4"/>
    <x v="1"/>
    <s v="Academic"/>
  </r>
  <r>
    <s v="60% on campus (3 days a week if FT)"/>
    <x v="0"/>
    <x v="16"/>
    <s v="8.00am - 8.30am"/>
    <s v="5.30pm - 6.00pm"/>
    <x v="2"/>
    <x v="34"/>
    <n v="4.827"/>
    <x v="4"/>
    <x v="2"/>
    <x v="1"/>
    <s v="Professional Services"/>
  </r>
  <r>
    <s v="20% on campus (1 day a week if FT)"/>
    <x v="0"/>
    <x v="26"/>
    <s v="9.00am - 10.00am"/>
    <s v="5.00pm - 5.30pm"/>
    <x v="3"/>
    <x v="17"/>
    <n v="2.4135"/>
    <x v="1"/>
    <x v="2"/>
    <x v="1"/>
    <s v="Professional Services"/>
  </r>
  <r>
    <s v="100% on campus (5 days a week if FT)"/>
    <x v="0"/>
    <x v="14"/>
    <s v="8.00am - 8.30am"/>
    <s v="5.30pm - 6.00pm"/>
    <x v="3"/>
    <x v="7"/>
    <n v="6.4359999999999999"/>
    <x v="2"/>
    <x v="0"/>
    <x v="1"/>
    <s v="Academic"/>
  </r>
  <r>
    <s v="80% on campus (4 days a week if FT)"/>
    <x v="0"/>
    <x v="3"/>
    <s v="7.00am - 8.00am"/>
    <s v="5.30pm - 6.00pm"/>
    <x v="2"/>
    <x v="114"/>
    <n v="51.488"/>
    <x v="2"/>
    <x v="0"/>
    <x v="1"/>
    <s v="Academic"/>
  </r>
  <r>
    <s v="100% on campus (5 days a week if FT)"/>
    <x v="0"/>
    <x v="25"/>
    <s v="7.00am - 8.00am"/>
    <s v="3.30pm - 4.30pm"/>
    <x v="7"/>
    <x v="4"/>
    <n v="40.225000000000001"/>
    <x v="5"/>
    <x v="4"/>
    <x v="1"/>
    <s v="Professional Services"/>
  </r>
  <r>
    <s v="100% on campus (5 days a week if FT)"/>
    <x v="0"/>
    <x v="3"/>
    <s v="8.00am - 8.30am"/>
    <s v="4.30pm - 5.00pm"/>
    <x v="4"/>
    <x v="5"/>
    <n v="12.872"/>
    <x v="3"/>
    <x v="4"/>
    <x v="1"/>
    <s v="Professional Services"/>
  </r>
  <r>
    <s v="20% on campus (1 day a week if FT)"/>
    <x v="0"/>
    <x v="19"/>
    <s v="8.00am - 8.30am"/>
    <s v="5.30pm - 6.00pm"/>
    <x v="7"/>
    <x v="19"/>
    <n v="4.0225"/>
    <x v="4"/>
    <x v="2"/>
    <x v="1"/>
    <s v="Academic"/>
  </r>
  <r>
    <s v="100% on campus (5 days a week if FT)"/>
    <x v="0"/>
    <x v="25"/>
    <s v="8.30am - 9.00am"/>
    <s v="6.00pm - 7.00pm"/>
    <x v="3"/>
    <x v="20"/>
    <n v="1.7699"/>
    <x v="1"/>
    <x v="2"/>
    <x v="1"/>
    <s v="Academic"/>
  </r>
  <r>
    <s v="100% on campus (5 days a week if FT)"/>
    <x v="0"/>
    <x v="3"/>
    <s v="8.00am - 8.30am"/>
    <s v="5.30pm - 6.00pm"/>
    <x v="3"/>
    <x v="6"/>
    <s v=""/>
    <x v="1"/>
    <x v="4"/>
    <x v="1"/>
    <s v="Academic"/>
  </r>
  <r>
    <s v="40% on campus (2 days a week if FT)"/>
    <x v="0"/>
    <x v="25"/>
    <s v="7.00am - 8.00am"/>
    <s v="3.30pm - 4.30pm"/>
    <x v="0"/>
    <x v="28"/>
    <n v="27.353000000000002"/>
    <x v="5"/>
    <x v="0"/>
    <x v="1"/>
    <s v="Academic"/>
  </r>
  <r>
    <s v="100% on campus (5 days a week if FT)"/>
    <x v="0"/>
    <x v="1"/>
    <s v="7.00am - 8.00am"/>
    <s v="4.30pm - 5.00pm"/>
    <x v="1"/>
    <x v="14"/>
    <n v="17.698999999999998"/>
    <x v="0"/>
    <x v="4"/>
    <x v="1"/>
    <s v="Academic"/>
  </r>
  <r>
    <s v="40% on campus (2 days a week if FT)"/>
    <x v="0"/>
    <x v="22"/>
    <s v="Before 7.00am"/>
    <s v="5.30pm - 6.00pm"/>
    <x v="2"/>
    <x v="87"/>
    <n v="80.45"/>
    <x v="3"/>
    <x v="0"/>
    <x v="1"/>
    <s v="Academic"/>
  </r>
  <r>
    <s v="80% on campus (4 days a week if FT)"/>
    <x v="0"/>
    <x v="3"/>
    <s v="9.00am - 10.00am"/>
    <s v="6.00pm - 7.00pm"/>
    <x v="0"/>
    <x v="27"/>
    <n v="2.7353000000000001"/>
    <x v="4"/>
    <x v="4"/>
    <x v="1"/>
    <s v="Academic"/>
  </r>
  <r>
    <s v="40% on campus (2 days a week if FT)"/>
    <x v="0"/>
    <x v="14"/>
    <s v="8.00am - 8.30am"/>
    <s v="5.00pm - 5.30pm"/>
    <x v="0"/>
    <x v="116"/>
    <n v="19.951599999999999"/>
    <x v="2"/>
    <x v="2"/>
    <x v="1"/>
    <s v="Professional Services"/>
  </r>
  <r>
    <s v="40% on campus (2 days a week if FT)"/>
    <x v="0"/>
    <x v="5"/>
    <s v="8.30am - 9.00am"/>
    <s v="4.30pm - 5.00pm"/>
    <x v="7"/>
    <x v="69"/>
    <n v="48.269999999999996"/>
    <x v="5"/>
    <x v="0"/>
    <x v="1"/>
    <s v="Professional Services"/>
  </r>
  <r>
    <s v="100% on campus (5 days a week if FT)"/>
    <x v="0"/>
    <x v="3"/>
    <s v="8.00am - 8.30am"/>
    <s v="6.00pm - 7.00pm"/>
    <x v="1"/>
    <x v="21"/>
    <n v="19.308"/>
    <x v="3"/>
    <x v="0"/>
    <x v="1"/>
    <s v="Academic"/>
  </r>
  <r>
    <s v="100% on campus (5 days a week if FT)"/>
    <x v="0"/>
    <x v="3"/>
    <s v="9.00am - 10.00am"/>
    <s v="4.30pm - 5.00pm"/>
    <x v="2"/>
    <x v="24"/>
    <n v="22.526"/>
    <x v="6"/>
    <x v="4"/>
    <x v="1"/>
    <s v="Academic"/>
  </r>
  <r>
    <s v="100% on campus (5 days a week if FT)"/>
    <x v="0"/>
    <x v="1"/>
    <s v="9.00am - 10.00am"/>
    <s v="5.00pm - 5.30pm"/>
    <x v="3"/>
    <x v="17"/>
    <n v="2.4135"/>
    <x v="1"/>
    <x v="4"/>
    <x v="1"/>
    <s v="Academic"/>
  </r>
  <r>
    <s v="100% on campus (5 days a week if FT)"/>
    <x v="0"/>
    <x v="3"/>
    <s v="8.00am - 8.30am"/>
    <s v="5.30pm - 6.00pm"/>
    <x v="4"/>
    <x v="13"/>
    <n v="2.5744000000000002"/>
    <x v="0"/>
    <x v="0"/>
    <x v="1"/>
    <s v="Academic"/>
  </r>
  <r>
    <s v="100% on campus (5 days a week if FT)"/>
    <x v="0"/>
    <x v="25"/>
    <s v="9.00am - 10.00am"/>
    <s v="5.30pm - 6.00pm"/>
    <x v="0"/>
    <x v="15"/>
    <n v="24.134999999999998"/>
    <x v="2"/>
    <x v="0"/>
    <x v="1"/>
    <s v="Professional Services"/>
  </r>
  <r>
    <s v="40% on campus (2 days a week if FT)"/>
    <x v="0"/>
    <x v="3"/>
    <s v="8.00am - 8.30am"/>
    <s v="4.30pm - 5.00pm"/>
    <x v="1"/>
    <x v="0"/>
    <n v="3.218"/>
    <x v="1"/>
    <x v="2"/>
    <x v="1"/>
    <s v="Professional Services"/>
  </r>
  <r>
    <s v="60% on campus (3 days a week if FT)"/>
    <x v="0"/>
    <x v="22"/>
    <s v="8.00am - 8.30am"/>
    <s v="5.30pm - 6.00pm"/>
    <x v="7"/>
    <x v="16"/>
    <n v="32.18"/>
    <x v="2"/>
    <x v="3"/>
    <x v="1"/>
    <s v="Academic"/>
  </r>
  <r>
    <s v="20% on campus (1 day a week if FT)"/>
    <x v="2"/>
    <x v="1"/>
    <s v="8.30am - 9.00am"/>
    <s v="3.30pm - 4.30pm"/>
    <x v="4"/>
    <x v="11"/>
    <n v="1.609"/>
    <x v="1"/>
    <x v="4"/>
    <x v="0"/>
    <s v="Professional Services"/>
  </r>
  <r>
    <s v="60% on campus (3 days a week if FT)"/>
    <x v="0"/>
    <x v="22"/>
    <s v="Before 7.00am"/>
    <s v="6.00pm - 7.00pm"/>
    <x v="0"/>
    <x v="87"/>
    <n v="80.45"/>
    <x v="3"/>
    <x v="0"/>
    <x v="1"/>
    <s v="Academic"/>
  </r>
  <r>
    <s v="60% on campus (3 days a week if FT)"/>
    <x v="0"/>
    <x v="3"/>
    <s v="9.00am - 10.00am"/>
    <s v="6.00pm - 7.00pm"/>
    <x v="7"/>
    <x v="117"/>
    <n v="128.72"/>
    <x v="5"/>
    <x v="4"/>
    <x v="1"/>
    <s v="Academic"/>
  </r>
  <r>
    <s v="60% on campus (3 days a week if FT)"/>
    <x v="2"/>
    <x v="1"/>
    <s v="7.00am - 8.00am"/>
    <s v="5.30pm - 6.00pm"/>
    <x v="3"/>
    <x v="11"/>
    <n v="1.609"/>
    <x v="1"/>
    <x v="4"/>
    <x v="1"/>
    <s v="Academic"/>
  </r>
  <r>
    <s v="60% on campus (3 days a week if FT)"/>
    <x v="0"/>
    <x v="25"/>
    <s v="9.00am - 10.00am"/>
    <s v="Before 3.30pm"/>
    <x v="4"/>
    <x v="11"/>
    <n v="1.609"/>
    <x v="6"/>
    <x v="4"/>
    <x v="0"/>
    <s v="Professional Services"/>
  </r>
  <r>
    <s v="20% on campus (1 day a week if FT)"/>
    <x v="0"/>
    <x v="3"/>
    <s v="9.00am - 10.00am"/>
    <s v="4.30pm - 5.00pm"/>
    <x v="1"/>
    <x v="42"/>
    <n v="11.263"/>
    <x v="6"/>
    <x v="4"/>
    <x v="1"/>
    <s v="Academic"/>
  </r>
  <r>
    <s v="100% on campus (5 days a week if FT)"/>
    <x v="0"/>
    <x v="2"/>
    <s v="8.30am - 9.00am"/>
    <s v="5.00pm - 5.30pm"/>
    <x v="1"/>
    <x v="3"/>
    <n v="9.6539999999999999"/>
    <x v="0"/>
    <x v="4"/>
    <x v="1"/>
    <s v="Professional Services"/>
  </r>
  <r>
    <s v="80% on campus (4 days a week if FT)"/>
    <x v="0"/>
    <x v="3"/>
    <s v="9.00am - 10.00am"/>
    <s v="5.30pm - 6.00pm"/>
    <x v="7"/>
    <x v="118"/>
    <n v="24.778600000000001"/>
    <x v="5"/>
    <x v="0"/>
    <x v="0"/>
    <s v="Academic"/>
  </r>
  <r>
    <s v="40% on campus (2 days a week if FT)"/>
    <x v="0"/>
    <x v="1"/>
    <s v="8.00am - 8.30am"/>
    <s v="6.00pm - 7.00pm"/>
    <x v="3"/>
    <x v="22"/>
    <n v="2.0916999999999999"/>
    <x v="4"/>
    <x v="4"/>
    <x v="1"/>
    <s v="Professional Services"/>
  </r>
  <r>
    <s v="20% on campus (1 day a week if FT)"/>
    <x v="0"/>
    <x v="5"/>
    <s v="8.30am - 9.00am"/>
    <s v="3.30pm - 4.30pm"/>
    <x v="7"/>
    <x v="119"/>
    <n v="88.495000000000005"/>
    <x v="2"/>
    <x v="2"/>
    <x v="0"/>
    <s v="Professional Services"/>
  </r>
  <r>
    <s v="100% on campus (5 days a week if FT)"/>
    <x v="0"/>
    <x v="2"/>
    <s v="9.00am - 10.00am"/>
    <s v="6.00pm - 7.00pm"/>
    <x v="4"/>
    <x v="7"/>
    <n v="6.4359999999999999"/>
    <x v="0"/>
    <x v="3"/>
    <x v="1"/>
    <s v="Academic"/>
  </r>
  <r>
    <s v="100% on campus (5 days a week if FT)"/>
    <x v="0"/>
    <x v="3"/>
    <s v="8.30am - 9.00am"/>
    <s v="5.00pm - 5.30pm"/>
    <x v="3"/>
    <x v="34"/>
    <n v="4.827"/>
    <x v="6"/>
    <x v="0"/>
    <x v="1"/>
    <s v="Academic"/>
  </r>
  <r>
    <s v="100% on campus (5 days a week if FT)"/>
    <x v="0"/>
    <x v="3"/>
    <s v="8.30am - 9.00am"/>
    <s v="4.30pm - 5.00pm"/>
    <x v="1"/>
    <x v="0"/>
    <n v="3.218"/>
    <x v="1"/>
    <x v="2"/>
    <x v="1"/>
    <s v="Academic"/>
  </r>
  <r>
    <s v="60% on campus (3 days a week if FT)"/>
    <x v="0"/>
    <x v="19"/>
    <s v="9.00am - 10.00am"/>
    <s v="5.30pm - 6.00pm"/>
    <x v="7"/>
    <x v="24"/>
    <n v="22.526"/>
    <x v="2"/>
    <x v="0"/>
    <x v="1"/>
    <s v="Academic"/>
  </r>
  <r>
    <s v="100% on campus (5 days a week if FT)"/>
    <x v="0"/>
    <x v="2"/>
    <s v="Later than 10.00am"/>
    <s v="Later than 7.00pm"/>
    <x v="4"/>
    <x v="22"/>
    <n v="2.0916999999999999"/>
    <x v="0"/>
    <x v="1"/>
    <x v="1"/>
    <s v="Academic"/>
  </r>
  <r>
    <s v="60% on campus (3 days a week if FT)"/>
    <x v="0"/>
    <x v="3"/>
    <s v="8.30am - 9.00am"/>
    <s v="5.30pm - 6.00pm"/>
    <x v="4"/>
    <x v="0"/>
    <n v="3.218"/>
    <x v="0"/>
    <x v="2"/>
    <x v="1"/>
    <s v="Academic"/>
  </r>
  <r>
    <s v="100% on campus (5 days a week if FT)"/>
    <x v="0"/>
    <x v="3"/>
    <s v="9.00am - 10.00am"/>
    <s v="5.30pm - 6.00pm"/>
    <x v="4"/>
    <x v="20"/>
    <n v="1.7699"/>
    <x v="1"/>
    <x v="4"/>
    <x v="1"/>
    <s v="Academic"/>
  </r>
  <r>
    <s v="80% on campus (4 days a week if FT)"/>
    <x v="0"/>
    <x v="38"/>
    <s v="9.00am - 10.00am"/>
    <s v="6.00pm - 7.00pm"/>
    <x v="4"/>
    <x v="11"/>
    <n v="1.609"/>
    <x v="6"/>
    <x v="4"/>
    <x v="1"/>
    <s v="Academic"/>
  </r>
  <r>
    <s v="100% on campus (5 days a week if FT)"/>
    <x v="0"/>
    <x v="3"/>
    <s v="8.00am - 8.30am"/>
    <s v="6.00pm - 7.00pm"/>
    <x v="2"/>
    <x v="49"/>
    <n v="25.744"/>
    <x v="2"/>
    <x v="5"/>
    <x v="1"/>
    <s v="Academic"/>
  </r>
  <r>
    <s v="40% on campus (2 days a week if FT)"/>
    <x v="2"/>
    <x v="1"/>
    <s v="8.30am - 9.00am"/>
    <s v="5.30pm - 6.00pm"/>
    <x v="0"/>
    <x v="24"/>
    <n v="22.526"/>
    <x v="2"/>
    <x v="3"/>
    <x v="0"/>
    <s v="Professional Services"/>
  </r>
  <r>
    <s v="100% on campus (5 days a week if FT)"/>
    <x v="0"/>
    <x v="3"/>
    <s v="8.00am - 8.30am"/>
    <s v="5.30pm - 6.00pm"/>
    <x v="4"/>
    <x v="80"/>
    <n v="3.3789000000000002"/>
    <x v="0"/>
    <x v="1"/>
    <x v="1"/>
    <s v="Academic"/>
  </r>
  <r>
    <s v="20% on campus (1 day a week if FT)"/>
    <x v="0"/>
    <x v="3"/>
    <s v="Later than 10.00am"/>
    <s v="5.30pm - 6.00pm"/>
    <x v="5"/>
    <x v="120"/>
    <n v="101.367"/>
    <x v="2"/>
    <x v="2"/>
    <x v="1"/>
    <s v="Academic"/>
  </r>
  <r>
    <s v="80% on campus (4 days a week if FT)"/>
    <x v="0"/>
    <x v="22"/>
    <s v="9.00am - 10.00am"/>
    <s v="5.30pm - 6.00pm"/>
    <x v="4"/>
    <x v="11"/>
    <n v="1.609"/>
    <x v="1"/>
    <x v="4"/>
    <x v="1"/>
    <s v="Academic"/>
  </r>
  <r>
    <s v="100% on campus (5 days a week if FT)"/>
    <x v="0"/>
    <x v="3"/>
    <s v="8.30am - 9.00am"/>
    <s v="5.30pm - 6.00pm"/>
    <x v="6"/>
    <x v="121"/>
    <n v="0.48269999999999996"/>
    <x v="1"/>
    <x v="0"/>
    <x v="1"/>
    <s v="Academic"/>
  </r>
  <r>
    <s v="40% on campus (2 days a week if FT)"/>
    <x v="0"/>
    <x v="5"/>
    <s v="8.00am - 8.30am"/>
    <s v="3.30pm - 4.30pm"/>
    <x v="1"/>
    <x v="5"/>
    <n v="12.872"/>
    <x v="2"/>
    <x v="2"/>
    <x v="0"/>
    <s v="Professional Services"/>
  </r>
  <r>
    <s v="20% on campus (1 day a week if FT)"/>
    <x v="0"/>
    <x v="0"/>
    <s v="9.00am - 10.00am"/>
    <s v="3.30pm - 4.30pm"/>
    <x v="7"/>
    <x v="122"/>
    <n v="176.99"/>
    <x v="5"/>
    <x v="2"/>
    <x v="1"/>
    <s v="Professional Services"/>
  </r>
  <r>
    <s v="100% on campus (5 days a week if FT)"/>
    <x v="0"/>
    <x v="3"/>
    <s v="8.30am - 9.00am"/>
    <s v="4.30pm - 5.00pm"/>
    <x v="7"/>
    <x v="86"/>
    <n v="59.533000000000001"/>
    <x v="5"/>
    <x v="1"/>
    <x v="1"/>
    <s v="Professional Services"/>
  </r>
  <r>
    <s v="100% on campus (5 days a week if FT)"/>
    <x v="0"/>
    <x v="13"/>
    <s v="8.30am - 9.00am"/>
    <s v="4.30pm - 5.00pm"/>
    <x v="4"/>
    <x v="0"/>
    <n v="3.218"/>
    <x v="0"/>
    <x v="4"/>
    <x v="1"/>
    <s v="Professional Services"/>
  </r>
  <r>
    <s v="40% on campus (2 days a week if FT)"/>
    <x v="0"/>
    <x v="19"/>
    <s v="8.00am - 8.30am"/>
    <s v="4.30pm - 5.00pm"/>
    <x v="0"/>
    <x v="44"/>
    <n v="16.09"/>
    <x v="2"/>
    <x v="4"/>
    <x v="1"/>
    <s v="Professional Services"/>
  </r>
  <r>
    <s v="100% on campus (5 days a week if FT)"/>
    <x v="0"/>
    <x v="0"/>
    <s v="8.30am - 9.00am"/>
    <s v="4.30pm - 5.00pm"/>
    <x v="1"/>
    <x v="49"/>
    <n v="25.744"/>
    <x v="3"/>
    <x v="2"/>
    <x v="1"/>
    <s v="Professional Services"/>
  </r>
  <r>
    <s v="40% on campus (2 days a week if FT)"/>
    <x v="0"/>
    <x v="0"/>
    <s v="8.30am - 9.00am"/>
    <s v="5.30pm - 6.00pm"/>
    <x v="7"/>
    <x v="4"/>
    <n v="40.225000000000001"/>
    <x v="5"/>
    <x v="0"/>
    <x v="1"/>
    <s v="Professional Services"/>
  </r>
  <r>
    <s v="100% on campus (5 days a week if FT)"/>
    <x v="0"/>
    <x v="3"/>
    <s v="8.30am - 9.00am"/>
    <s v="6.00pm - 7.00pm"/>
    <x v="1"/>
    <x v="123"/>
    <n v="5.3096999999999994"/>
    <x v="4"/>
    <x v="0"/>
    <x v="1"/>
    <s v="Professional Services"/>
  </r>
  <r>
    <s v="80% on campus (4 days a week if FT)"/>
    <x v="0"/>
    <x v="3"/>
    <s v="8.30am - 9.00am"/>
    <s v="5.30pm - 6.00pm"/>
    <x v="4"/>
    <x v="0"/>
    <n v="3.218"/>
    <x v="1"/>
    <x v="4"/>
    <x v="1"/>
    <s v="Professional Services"/>
  </r>
  <r>
    <s v="100% on campus (5 days a week if FT)"/>
    <x v="0"/>
    <x v="0"/>
    <s v="8.00am - 8.30am"/>
    <s v="3.30pm - 4.30pm"/>
    <x v="1"/>
    <x v="15"/>
    <n v="24.134999999999998"/>
    <x v="2"/>
    <x v="3"/>
    <x v="1"/>
    <s v="Professional Services"/>
  </r>
  <r>
    <s v="20% on campus (1 day a week if FT)"/>
    <x v="0"/>
    <x v="6"/>
    <s v="8.30am - 9.00am"/>
    <s v="4.30pm - 5.00pm"/>
    <x v="3"/>
    <x v="34"/>
    <n v="4.827"/>
    <x v="0"/>
    <x v="6"/>
    <x v="1"/>
    <s v="Professional Services"/>
  </r>
  <r>
    <s v="100% on campus (5 days a week if FT)"/>
    <x v="0"/>
    <x v="0"/>
    <s v="9.00am - 10.00am"/>
    <s v="5.00pm - 5.30pm"/>
    <x v="3"/>
    <x v="44"/>
    <n v="16.09"/>
    <x v="2"/>
    <x v="4"/>
    <x v="1"/>
    <s v="Professional Services"/>
  </r>
  <r>
    <s v="100% on campus (5 days a week if FT)"/>
    <x v="0"/>
    <x v="3"/>
    <s v="8.00am - 8.30am"/>
    <s v="5.00pm - 5.30pm"/>
    <x v="3"/>
    <x v="35"/>
    <n v="1.9307999999999998"/>
    <x v="1"/>
    <x v="2"/>
    <x v="1"/>
    <s v="Academic"/>
  </r>
  <r>
    <s v="100% on campus (5 days a week if FT)"/>
    <x v="0"/>
    <x v="2"/>
    <s v="8.30am - 9.00am"/>
    <s v="4.30pm - 5.00pm"/>
    <x v="3"/>
    <x v="0"/>
    <n v="3.218"/>
    <x v="4"/>
    <x v="2"/>
    <x v="0"/>
    <s v="Academic"/>
  </r>
  <r>
    <s v="100% on campus (5 days a week if FT)"/>
    <x v="2"/>
    <x v="1"/>
    <s v="7.00am - 8.00am"/>
    <s v="3.30pm - 4.30pm"/>
    <x v="4"/>
    <x v="7"/>
    <n v="6.4359999999999999"/>
    <x v="0"/>
    <x v="4"/>
    <x v="1"/>
    <s v="Professional Services"/>
  </r>
  <r>
    <s v="100% on campus (5 days a week if FT)"/>
    <x v="0"/>
    <x v="3"/>
    <s v="9.00am - 10.00am"/>
    <s v="6.00pm - 7.00pm"/>
    <x v="4"/>
    <x v="0"/>
    <n v="3.218"/>
    <x v="0"/>
    <x v="0"/>
    <x v="1"/>
    <s v="Academic"/>
  </r>
  <r>
    <s v="20% on campus (1 day a week if FT)"/>
    <x v="0"/>
    <x v="19"/>
    <s v="9.00am - 10.00am"/>
    <s v="Before 3.30pm"/>
    <x v="2"/>
    <x v="38"/>
    <n v="56.314999999999998"/>
    <x v="2"/>
    <x v="2"/>
    <x v="1"/>
    <s v="Academic"/>
  </r>
  <r>
    <s v="20% on campus (1 day a week if FT)"/>
    <x v="0"/>
    <x v="9"/>
    <s v="8.30am - 9.00am"/>
    <s v="4.30pm - 5.00pm"/>
    <x v="4"/>
    <x v="0"/>
    <n v="3.218"/>
    <x v="2"/>
    <x v="3"/>
    <x v="0"/>
    <s v="Professional Services"/>
  </r>
  <r>
    <s v="60% on campus (3 days a week if FT)"/>
    <x v="0"/>
    <x v="13"/>
    <s v="8.00am - 8.30am"/>
    <s v="4.30pm - 5.00pm"/>
    <x v="2"/>
    <x v="21"/>
    <n v="19.308"/>
    <x v="2"/>
    <x v="2"/>
    <x v="0"/>
    <s v="Professional Services"/>
  </r>
  <r>
    <s v="60% on campus (3 days a week if FT)"/>
    <x v="0"/>
    <x v="3"/>
    <s v="8.30am - 9.00am"/>
    <s v="3.30pm - 4.30pm"/>
    <x v="2"/>
    <x v="16"/>
    <n v="32.18"/>
    <x v="2"/>
    <x v="0"/>
    <x v="0"/>
    <s v="Professional Services"/>
  </r>
  <r>
    <s v="20% on campus (1 day a week if FT)"/>
    <x v="0"/>
    <x v="9"/>
    <s v="9.00am - 10.00am"/>
    <s v="4.30pm - 5.00pm"/>
    <x v="1"/>
    <x v="15"/>
    <n v="24.134999999999998"/>
    <x v="2"/>
    <x v="3"/>
    <x v="0"/>
    <s v="Professional Services"/>
  </r>
  <r>
    <s v="80% on campus (4 days a week if FT)"/>
    <x v="0"/>
    <x v="3"/>
    <s v="9.00am - 10.00am"/>
    <s v="6.00pm - 7.00pm"/>
    <x v="4"/>
    <x v="19"/>
    <n v="4.0225"/>
    <x v="0"/>
    <x v="4"/>
    <x v="1"/>
    <s v="Academic"/>
  </r>
  <r>
    <s v="80% on campus (4 days a week if FT)"/>
    <x v="0"/>
    <x v="7"/>
    <s v="8.00am - 8.30am"/>
    <s v="5.00pm - 5.30pm"/>
    <x v="4"/>
    <x v="12"/>
    <n v="2.2525999999999997"/>
    <x v="0"/>
    <x v="2"/>
    <x v="1"/>
    <s v="Academic"/>
  </r>
  <r>
    <s v="40% on campus (2 days a week if FT)"/>
    <x v="0"/>
    <x v="0"/>
    <s v="7.00am - 8.00am"/>
    <s v="3.30pm - 4.30pm"/>
    <x v="2"/>
    <x v="16"/>
    <n v="32.18"/>
    <x v="5"/>
    <x v="3"/>
    <x v="1"/>
    <s v="Professional Services"/>
  </r>
  <r>
    <s v="80% on campus (4 days a week if FT)"/>
    <x v="0"/>
    <x v="3"/>
    <s v="9.00am - 10.00am"/>
    <s v="4.30pm - 5.00pm"/>
    <x v="3"/>
    <x v="19"/>
    <n v="4.0225"/>
    <x v="4"/>
    <x v="1"/>
    <x v="1"/>
    <s v="Professional Services"/>
  </r>
  <r>
    <s v="100% on campus (5 days a week if FT)"/>
    <x v="0"/>
    <x v="1"/>
    <s v="9.00am - 10.00am"/>
    <s v="5.30pm - 6.00pm"/>
    <x v="4"/>
    <x v="123"/>
    <n v="5.3096999999999994"/>
    <x v="0"/>
    <x v="0"/>
    <x v="1"/>
    <s v="Academic"/>
  </r>
  <r>
    <s v="60% on campus (3 days a week if FT)"/>
    <x v="0"/>
    <x v="14"/>
    <s v="8.30am - 9.00am"/>
    <s v="5.00pm - 5.30pm"/>
    <x v="3"/>
    <x v="0"/>
    <n v="3.218"/>
    <x v="4"/>
    <x v="2"/>
    <x v="1"/>
    <s v="Professional Services"/>
  </r>
  <r>
    <s v="80% on campus (4 days a week if FT)"/>
    <x v="0"/>
    <x v="3"/>
    <s v="8.00am - 8.30am"/>
    <s v="4.30pm - 5.00pm"/>
    <x v="0"/>
    <x v="28"/>
    <n v="27.353000000000002"/>
    <x v="2"/>
    <x v="0"/>
    <x v="1"/>
    <s v="Academic"/>
  </r>
  <r>
    <s v="100% on campus (5 days a week if FT)"/>
    <x v="3"/>
    <x v="1"/>
    <s v="8.00am - 8.30am"/>
    <s v="6.00pm - 7.00pm"/>
    <x v="3"/>
    <x v="0"/>
    <n v="3.218"/>
    <x v="0"/>
    <x v="4"/>
    <x v="1"/>
    <s v="Academic"/>
  </r>
  <r>
    <s v="40% on campus (2 days a week if FT)"/>
    <x v="0"/>
    <x v="6"/>
    <s v="8.30am - 9.00am"/>
    <s v="4.30pm - 5.00pm"/>
    <x v="1"/>
    <x v="14"/>
    <n v="17.698999999999998"/>
    <x v="2"/>
    <x v="0"/>
    <x v="0"/>
    <s v="Professional Services"/>
  </r>
  <r>
    <s v="20% on campus (1 day a week if FT)"/>
    <x v="0"/>
    <x v="34"/>
    <s v="9.00am - 10.00am"/>
    <s v="3.30pm - 4.30pm"/>
    <x v="4"/>
    <x v="11"/>
    <n v="1.609"/>
    <x v="1"/>
    <x v="2"/>
    <x v="0"/>
    <s v="Academic"/>
  </r>
  <r>
    <s v="20% on campus (1 day a week if FT)"/>
    <x v="0"/>
    <x v="0"/>
    <s v="8.00am - 8.30am"/>
    <s v="4.30pm - 5.00pm"/>
    <x v="2"/>
    <x v="10"/>
    <n v="8.0449999999999999"/>
    <x v="2"/>
    <x v="2"/>
    <x v="1"/>
    <s v="Professional Services"/>
  </r>
  <r>
    <s v="80% on campus (4 days a week if FT)"/>
    <x v="0"/>
    <x v="2"/>
    <s v="Later than 10.00am"/>
    <s v="5.30pm - 6.00pm"/>
    <x v="4"/>
    <x v="11"/>
    <n v="1.609"/>
    <x v="1"/>
    <x v="4"/>
    <x v="1"/>
    <s v="Academic"/>
  </r>
  <r>
    <s v="20% on campus (1 day a week if FT)"/>
    <x v="0"/>
    <x v="5"/>
    <s v="8.30am - 9.00am"/>
    <s v="5.00pm - 5.30pm"/>
    <x v="1"/>
    <x v="0"/>
    <n v="3.218"/>
    <x v="1"/>
    <x v="2"/>
    <x v="1"/>
    <s v="Professional Services"/>
  </r>
  <r>
    <s v="80% on campus (4 days a week if FT)"/>
    <x v="0"/>
    <x v="0"/>
    <s v="8.00am - 8.30am"/>
    <s v="4.30pm - 5.00pm"/>
    <x v="7"/>
    <x v="85"/>
    <n v="72.405000000000001"/>
    <x v="2"/>
    <x v="0"/>
    <x v="1"/>
    <s v="Professional Services"/>
  </r>
  <r>
    <s v="100% on campus (5 days a week if FT)"/>
    <x v="0"/>
    <x v="3"/>
    <s v="8.30am - 9.00am"/>
    <s v="5.30pm - 6.00pm"/>
    <x v="1"/>
    <x v="3"/>
    <n v="9.6539999999999999"/>
    <x v="10"/>
    <x v="0"/>
    <x v="1"/>
    <s v="Academic"/>
  </r>
  <r>
    <s v="40% on campus (2 days a week if FT)"/>
    <x v="2"/>
    <x v="1"/>
    <s v="8.30am - 9.00am"/>
    <s v="4.30pm - 5.00pm"/>
    <x v="2"/>
    <x v="44"/>
    <n v="16.09"/>
    <x v="0"/>
    <x v="3"/>
    <x v="0"/>
    <s v="Professional Services"/>
  </r>
  <r>
    <s v="100% on campus (5 days a week if FT)"/>
    <x v="0"/>
    <x v="3"/>
    <s v="8.30am - 9.00am"/>
    <s v="5.30pm - 6.00pm"/>
    <x v="3"/>
    <x v="17"/>
    <n v="2.4135"/>
    <x v="1"/>
    <x v="2"/>
    <x v="1"/>
    <s v="Academic"/>
  </r>
  <r>
    <s v="80% on campus (4 days a week if FT)"/>
    <x v="0"/>
    <x v="9"/>
    <s v="8.30am - 9.00am"/>
    <s v="5.30pm - 6.00pm"/>
    <x v="1"/>
    <x v="36"/>
    <n v="20.917000000000002"/>
    <x v="2"/>
    <x v="0"/>
    <x v="1"/>
    <s v="Professional Services"/>
  </r>
  <r>
    <s v="60% on campus (3 days a week if FT)"/>
    <x v="0"/>
    <x v="2"/>
    <s v="9.00am - 10.00am"/>
    <s v="5.00pm - 5.30pm"/>
    <x v="4"/>
    <x v="7"/>
    <n v="6.4359999999999999"/>
    <x v="2"/>
    <x v="2"/>
    <x v="1"/>
    <s v="Academic"/>
  </r>
  <r>
    <s v="80% on campus (4 days a week if FT)"/>
    <x v="0"/>
    <x v="3"/>
    <s v="9.00am - 10.00am"/>
    <s v="6.00pm - 7.00pm"/>
    <x v="3"/>
    <x v="11"/>
    <n v="1.609"/>
    <x v="1"/>
    <x v="1"/>
    <x v="0"/>
    <s v="Academic"/>
  </r>
  <r>
    <s v="80% on campus (4 days a week if FT)"/>
    <x v="0"/>
    <x v="3"/>
    <s v=""/>
    <s v="3.30pm - 4.30pm"/>
    <x v="2"/>
    <x v="114"/>
    <n v="51.488"/>
    <x v="5"/>
    <x v="2"/>
    <x v="1"/>
    <s v="Academic"/>
  </r>
  <r>
    <s v="40% on campus (2 days a week if FT)"/>
    <x v="0"/>
    <x v="12"/>
    <s v="8.30am - 9.00am"/>
    <s v="3.30pm - 4.30pm"/>
    <x v="3"/>
    <x v="124"/>
    <n v="10.297600000000001"/>
    <x v="0"/>
    <x v="0"/>
    <x v="1"/>
    <s v="Professional Services"/>
  </r>
  <r>
    <s v="100% on campus (5 days a week if FT)"/>
    <x v="0"/>
    <x v="3"/>
    <s v="8.30am - 9.00am"/>
    <s v="5.00pm - 5.30pm"/>
    <x v="1"/>
    <x v="3"/>
    <n v="9.6539999999999999"/>
    <x v="0"/>
    <x v="4"/>
    <x v="1"/>
    <s v="Professional Services"/>
  </r>
  <r>
    <s v="20% on campus (1 day a week if FT)"/>
    <x v="0"/>
    <x v="13"/>
    <s v="9.00am - 10.00am"/>
    <s v="4.30pm - 5.00pm"/>
    <x v="4"/>
    <x v="29"/>
    <n v="4.5051999999999994"/>
    <x v="0"/>
    <x v="4"/>
    <x v="0"/>
    <s v="Academic"/>
  </r>
  <r>
    <s v="40% on campus (2 days a week if FT)"/>
    <x v="0"/>
    <x v="6"/>
    <s v="8.00am - 8.30am"/>
    <s v="3.30pm - 4.30pm"/>
    <x v="7"/>
    <x v="87"/>
    <n v="80.45"/>
    <x v="2"/>
    <x v="4"/>
    <x v="1"/>
    <s v="Professional Services"/>
  </r>
  <r>
    <s v="100% on campus (5 days a week if FT)"/>
    <x v="0"/>
    <x v="3"/>
    <s v="8.00am - 8.30am"/>
    <s v="6.00pm - 7.00pm"/>
    <x v="3"/>
    <x v="5"/>
    <n v="12.872"/>
    <x v="3"/>
    <x v="3"/>
    <x v="1"/>
    <s v="Academic"/>
  </r>
  <r>
    <s v="80% on campus (4 days a week if FT)"/>
    <x v="0"/>
    <x v="3"/>
    <s v="9.00am - 10.00am"/>
    <s v="3.30pm - 4.30pm"/>
    <x v="3"/>
    <x v="10"/>
    <n v="8.0449999999999999"/>
    <x v="9"/>
    <x v="0"/>
    <x v="1"/>
    <s v="Academic"/>
  </r>
  <r>
    <s v="100% on campus (5 days a week if FT)"/>
    <x v="0"/>
    <x v="3"/>
    <s v="9.00am - 10.00am"/>
    <s v="6.00pm - 7.00pm"/>
    <x v="2"/>
    <x v="79"/>
    <n v="46.661000000000001"/>
    <x v="2"/>
    <x v="2"/>
    <x v="1"/>
    <s v="Professional Services"/>
  </r>
  <r>
    <s v="100% on campus (5 days a week if FT)"/>
    <x v="0"/>
    <x v="3"/>
    <s v="9.00am - 10.00am"/>
    <s v="5.30pm - 6.00pm"/>
    <x v="0"/>
    <x v="3"/>
    <n v="9.6539999999999999"/>
    <x v="0"/>
    <x v="4"/>
    <x v="1"/>
    <s v="Academic"/>
  </r>
  <r>
    <s v="100% on campus (5 days a week if FT)"/>
    <x v="0"/>
    <x v="3"/>
    <s v="9.00am - 10.00am"/>
    <s v="6.00pm - 7.00pm"/>
    <x v="6"/>
    <x v="37"/>
    <n v="0.80449999999999999"/>
    <x v="1"/>
    <x v="2"/>
    <x v="1"/>
    <s v="Academic"/>
  </r>
  <r>
    <s v="100% on campus (5 days a week if FT)"/>
    <x v="0"/>
    <x v="3"/>
    <s v="9.00am - 10.00am"/>
    <s v="5.30pm - 6.00pm"/>
    <x v="6"/>
    <x v="20"/>
    <n v="1.7699"/>
    <x v="6"/>
    <x v="2"/>
    <x v="1"/>
    <s v="Academic"/>
  </r>
  <r>
    <s v="60% on campus (3 days a week if FT)"/>
    <x v="0"/>
    <x v="7"/>
    <s v="8.30am - 9.00am"/>
    <s v="5.00pm - 5.30pm"/>
    <x v="3"/>
    <x v="0"/>
    <n v="3.218"/>
    <x v="6"/>
    <x v="2"/>
    <x v="1"/>
    <s v="Professional Services"/>
  </r>
  <r>
    <s v="0% on campus (0 days a week if FT)"/>
    <x v="4"/>
    <x v="1"/>
    <s v=""/>
    <s v=""/>
    <x v="5"/>
    <x v="6"/>
    <s v=""/>
    <x v="7"/>
    <x v="2"/>
    <x v="0"/>
    <s v="Academic"/>
  </r>
  <r>
    <s v="80% on campus (4 days a week if FT)"/>
    <x v="0"/>
    <x v="3"/>
    <s v="8.00am - 8.30am"/>
    <s v="6.00pm - 7.00pm"/>
    <x v="1"/>
    <x v="15"/>
    <n v="24.134999999999998"/>
    <x v="2"/>
    <x v="5"/>
    <x v="1"/>
    <s v="Academic"/>
  </r>
  <r>
    <s v="100% on campus (5 days a week if FT)"/>
    <x v="0"/>
    <x v="14"/>
    <s v="8.30am - 9.00am"/>
    <s v="3.30pm - 4.30pm"/>
    <x v="4"/>
    <x v="17"/>
    <n v="2.4135"/>
    <x v="0"/>
    <x v="3"/>
    <x v="0"/>
    <s v="Academic"/>
  </r>
  <r>
    <s v="20% on campus (1 day a week if FT)"/>
    <x v="0"/>
    <x v="8"/>
    <s v="9.00am - 10.00am"/>
    <s v="5.30pm - 6.00pm"/>
    <x v="2"/>
    <x v="21"/>
    <n v="19.308"/>
    <x v="5"/>
    <x v="2"/>
    <x v="1"/>
    <s v="Academic"/>
  </r>
  <r>
    <s v="60% on campus (3 days a week if FT)"/>
    <x v="0"/>
    <x v="16"/>
    <s v="8.00am - 8.30am"/>
    <s v="4.30pm - 5.00pm"/>
    <x v="2"/>
    <x v="8"/>
    <n v="57.923999999999999"/>
    <x v="2"/>
    <x v="2"/>
    <x v="1"/>
    <s v="Professional Services"/>
  </r>
  <r>
    <s v="100% on campus (5 days a week if FT)"/>
    <x v="0"/>
    <x v="4"/>
    <s v="8.00am - 8.30am"/>
    <s v="5.30pm - 6.00pm"/>
    <x v="4"/>
    <x v="34"/>
    <n v="4.827"/>
    <x v="0"/>
    <x v="4"/>
    <x v="1"/>
    <s v="Academic"/>
  </r>
  <r>
    <s v="40% on campus (2 days a week if FT)"/>
    <x v="2"/>
    <x v="1"/>
    <s v="7.00am - 8.00am"/>
    <s v="5.30pm - 6.00pm"/>
    <x v="7"/>
    <x v="125"/>
    <n v="58.567599999999999"/>
    <x v="2"/>
    <x v="4"/>
    <x v="0"/>
    <s v="Professional Services"/>
  </r>
  <r>
    <s v="80% on campus (4 days a week if FT)"/>
    <x v="0"/>
    <x v="25"/>
    <s v="9.00am - 10.00am"/>
    <s v="5.30pm - 6.00pm"/>
    <x v="1"/>
    <x v="66"/>
    <n v="3.5398000000000001"/>
    <x v="4"/>
    <x v="2"/>
    <x v="0"/>
    <s v="Academic"/>
  </r>
  <r>
    <s v="40% on campus (2 days a week if FT)"/>
    <x v="0"/>
    <x v="17"/>
    <s v="7.00am - 8.00am"/>
    <s v="Before 3.30pm"/>
    <x v="7"/>
    <x v="85"/>
    <n v="72.405000000000001"/>
    <x v="2"/>
    <x v="2"/>
    <x v="1"/>
    <s v="Professional Services"/>
  </r>
  <r>
    <s v="100% on campus (5 days a week if FT)"/>
    <x v="0"/>
    <x v="0"/>
    <s v="8.00am - 8.30am"/>
    <s v="3.30pm - 4.30pm"/>
    <x v="3"/>
    <x v="44"/>
    <n v="16.09"/>
    <x v="2"/>
    <x v="3"/>
    <x v="0"/>
    <s v="Professional Services"/>
  </r>
  <r>
    <s v="60% on campus (3 days a week if FT)"/>
    <x v="0"/>
    <x v="23"/>
    <s v="7.00am - 8.00am"/>
    <s v="6.00pm - 7.00pm"/>
    <x v="2"/>
    <x v="126"/>
    <n v="61.141999999999996"/>
    <x v="3"/>
    <x v="0"/>
    <x v="1"/>
    <s v="Professional Services"/>
  </r>
  <r>
    <s v="80% on campus (4 days a week if FT)"/>
    <x v="0"/>
    <x v="21"/>
    <s v="8.00am - 8.30am"/>
    <s v="4.30pm - 5.00pm"/>
    <x v="3"/>
    <x v="15"/>
    <n v="24.134999999999998"/>
    <x v="10"/>
    <x v="0"/>
    <x v="1"/>
    <s v="Professional Services"/>
  </r>
  <r>
    <s v="20% on campus (1 day a week if FT)"/>
    <x v="0"/>
    <x v="0"/>
    <s v="8.30am - 9.00am"/>
    <s v="3.30pm - 4.30pm"/>
    <x v="1"/>
    <x v="47"/>
    <n v="28.962"/>
    <x v="5"/>
    <x v="2"/>
    <x v="1"/>
    <s v="Professional Services"/>
  </r>
  <r>
    <s v="60% on campus (3 days a week if FT)"/>
    <x v="0"/>
    <x v="21"/>
    <s v="7.00am - 8.00am"/>
    <s v="4.30pm - 5.00pm"/>
    <x v="0"/>
    <x v="15"/>
    <n v="24.134999999999998"/>
    <x v="3"/>
    <x v="3"/>
    <x v="1"/>
    <s v="Professional Services"/>
  </r>
  <r>
    <s v="60% on campus (3 days a week if FT)"/>
    <x v="0"/>
    <x v="0"/>
    <s v="8.30am - 9.00am"/>
    <s v="4.30pm - 5.00pm"/>
    <x v="3"/>
    <x v="34"/>
    <n v="4.827"/>
    <x v="0"/>
    <x v="4"/>
    <x v="1"/>
    <s v="Professional Services"/>
  </r>
  <r>
    <s v="40% on campus (2 days a week if FT)"/>
    <x v="0"/>
    <x v="0"/>
    <s v="8.00am - 8.30am"/>
    <s v="4.30pm - 5.00pm"/>
    <x v="3"/>
    <x v="0"/>
    <n v="3.218"/>
    <x v="1"/>
    <x v="0"/>
    <x v="1"/>
    <s v="Professional Services"/>
  </r>
  <r>
    <s v="20% on campus (1 day a week if FT)"/>
    <x v="0"/>
    <x v="0"/>
    <s v="8.00am - 8.30am"/>
    <s v="4.30pm - 5.00pm"/>
    <x v="1"/>
    <x v="5"/>
    <n v="12.872"/>
    <x v="4"/>
    <x v="4"/>
    <x v="1"/>
    <s v="Professional Services"/>
  </r>
  <r>
    <s v="40% on campus (2 days a week if FT)"/>
    <x v="0"/>
    <x v="0"/>
    <s v="8.00am - 8.30am"/>
    <s v="3.30pm - 4.30pm"/>
    <x v="3"/>
    <x v="127"/>
    <n v="7.0796000000000001"/>
    <x v="2"/>
    <x v="4"/>
    <x v="0"/>
    <s v="Professional Services"/>
  </r>
  <r>
    <s v="100% on campus (5 days a week if FT)"/>
    <x v="0"/>
    <x v="17"/>
    <s v="7.00am - 8.00am"/>
    <s v="4.30pm - 5.00pm"/>
    <x v="0"/>
    <x v="69"/>
    <n v="48.269999999999996"/>
    <x v="2"/>
    <x v="0"/>
    <x v="1"/>
    <s v="Professional Services"/>
  </r>
  <r>
    <s v="20% on campus (1 day a week if FT)"/>
    <x v="0"/>
    <x v="21"/>
    <s v="8.00am - 8.30am"/>
    <s v="5.00pm - 5.30pm"/>
    <x v="2"/>
    <x v="69"/>
    <n v="48.269999999999996"/>
    <x v="2"/>
    <x v="3"/>
    <x v="1"/>
    <s v="Professional Services"/>
  </r>
  <r>
    <s v="100% on campus (5 days a week if FT)"/>
    <x v="0"/>
    <x v="23"/>
    <s v="8.30am - 9.00am"/>
    <s v="5.00pm - 5.30pm"/>
    <x v="0"/>
    <x v="36"/>
    <n v="20.917000000000002"/>
    <x v="2"/>
    <x v="2"/>
    <x v="1"/>
    <s v="Professional Services"/>
  </r>
  <r>
    <s v="100% on campus (5 days a week if FT)"/>
    <x v="0"/>
    <x v="21"/>
    <s v="7.00am - 8.00am"/>
    <s v="5.00pm - 5.30pm"/>
    <x v="3"/>
    <x v="42"/>
    <n v="11.263"/>
    <x v="2"/>
    <x v="2"/>
    <x v="1"/>
    <s v="Professional Services"/>
  </r>
  <r>
    <s v="100% on campus (5 days a week if FT)"/>
    <x v="0"/>
    <x v="1"/>
    <s v="8.00am - 8.30am"/>
    <s v="Before 3.30pm"/>
    <x v="4"/>
    <x v="11"/>
    <n v="1.609"/>
    <x v="1"/>
    <x v="0"/>
    <x v="0"/>
    <s v="Professional Services"/>
  </r>
  <r>
    <s v="20% on campus (1 day a week if FT)"/>
    <x v="0"/>
    <x v="1"/>
    <s v="8.30am - 9.00am"/>
    <s v="5.00pm - 5.30pm"/>
    <x v="2"/>
    <x v="68"/>
    <n v="37.006999999999998"/>
    <x v="2"/>
    <x v="3"/>
    <x v="1"/>
    <s v="Professional Services"/>
  </r>
  <r>
    <s v="100% on campus (5 days a week if FT)"/>
    <x v="0"/>
    <x v="23"/>
    <s v="8.00am - 8.30am"/>
    <s v="4.30pm - 5.00pm"/>
    <x v="3"/>
    <x v="0"/>
    <n v="3.218"/>
    <x v="1"/>
    <x v="2"/>
    <x v="1"/>
    <s v="Professional Services"/>
  </r>
  <r>
    <s v="100% on campus (5 days a week if FT)"/>
    <x v="0"/>
    <x v="9"/>
    <s v="Before 7.00am"/>
    <s v="Before 3.30pm"/>
    <x v="3"/>
    <x v="34"/>
    <n v="4.827"/>
    <x v="2"/>
    <x v="3"/>
    <x v="0"/>
    <s v="Professional Services"/>
  </r>
  <r>
    <s v="40% on campus (2 days a week if FT)"/>
    <x v="0"/>
    <x v="0"/>
    <s v="7.00am - 8.00am"/>
    <s v="4.30pm - 5.00pm"/>
    <x v="0"/>
    <x v="21"/>
    <n v="19.308"/>
    <x v="2"/>
    <x v="3"/>
    <x v="1"/>
    <s v="Professional Services"/>
  </r>
  <r>
    <s v="60% on campus (3 days a week if FT)"/>
    <x v="0"/>
    <x v="39"/>
    <s v="7.00am - 8.00am"/>
    <s v="3.30pm - 4.30pm"/>
    <x v="6"/>
    <x v="34"/>
    <n v="4.827"/>
    <x v="2"/>
    <x v="0"/>
    <x v="0"/>
    <s v="Professional Services"/>
  </r>
  <r>
    <s v="80% on campus (4 days a week if FT)"/>
    <x v="0"/>
    <x v="23"/>
    <s v="7.00am - 8.00am"/>
    <s v="5.00pm - 5.30pm"/>
    <x v="6"/>
    <x v="11"/>
    <n v="1.609"/>
    <x v="1"/>
    <x v="3"/>
    <x v="1"/>
    <s v="Professional Services"/>
  </r>
  <r>
    <s v="80% on campus (4 days a week if FT)"/>
    <x v="0"/>
    <x v="9"/>
    <s v="9.00am - 10.00am"/>
    <s v="6.00pm - 7.00pm"/>
    <x v="2"/>
    <x v="14"/>
    <n v="17.698999999999998"/>
    <x v="5"/>
    <x v="0"/>
    <x v="1"/>
    <s v="Professional Services"/>
  </r>
  <r>
    <s v="0% on campus (0 days a week if FT)"/>
    <x v="0"/>
    <x v="21"/>
    <s v="8.00am - 8.30am"/>
    <s v="4.30pm - 5.00pm"/>
    <x v="4"/>
    <x v="6"/>
    <s v=""/>
    <x v="3"/>
    <x v="2"/>
    <x v="1"/>
    <s v="Professional Services"/>
  </r>
  <r>
    <s v="80% on campus (4 days a week if FT)"/>
    <x v="0"/>
    <x v="21"/>
    <s v="Before 7.00am"/>
    <s v="4.30pm - 5.00pm"/>
    <x v="4"/>
    <x v="3"/>
    <n v="9.6539999999999999"/>
    <x v="2"/>
    <x v="3"/>
    <x v="1"/>
    <s v="Professional Services"/>
  </r>
  <r>
    <s v="80% on campus (4 days a week if FT)"/>
    <x v="0"/>
    <x v="1"/>
    <s v="7.00am - 8.00am"/>
    <s v="5.30pm - 6.00pm"/>
    <x v="2"/>
    <x v="128"/>
    <n v="45.052"/>
    <x v="2"/>
    <x v="3"/>
    <x v="1"/>
    <s v="Professional Services"/>
  </r>
  <r>
    <s v="100% on campus (5 days a week if FT)"/>
    <x v="0"/>
    <x v="0"/>
    <s v="Later than 10.00am"/>
    <s v="5.00pm - 5.30pm"/>
    <x v="3"/>
    <x v="34"/>
    <n v="4.827"/>
    <x v="2"/>
    <x v="0"/>
    <x v="0"/>
    <s v="Professional Services"/>
  </r>
  <r>
    <s v="100% on campus (5 days a week if FT)"/>
    <x v="5"/>
    <x v="1"/>
    <s v="Later than 10.00am"/>
    <s v="Later than 7.00pm"/>
    <x v="4"/>
    <x v="129"/>
    <n v="6.2751000000000001"/>
    <x v="3"/>
    <x v="0"/>
    <x v="0"/>
    <s v="Non-University Staff"/>
  </r>
  <r>
    <s v="20% on campus (1 day a week if FT)"/>
    <x v="0"/>
    <x v="0"/>
    <s v="9.00am - 10.00am"/>
    <s v="5.30pm - 6.00pm"/>
    <x v="1"/>
    <x v="15"/>
    <n v="24.134999999999998"/>
    <x v="2"/>
    <x v="0"/>
    <x v="1"/>
    <s v="Professional Services"/>
  </r>
  <r>
    <s v="80% on campus (4 days a week if FT)"/>
    <x v="0"/>
    <x v="21"/>
    <s v="7.00am - 8.00am"/>
    <s v="5.30pm - 6.00pm"/>
    <x v="3"/>
    <x v="3"/>
    <n v="9.6539999999999999"/>
    <x v="2"/>
    <x v="3"/>
    <x v="1"/>
    <s v="Professional Services"/>
  </r>
  <r>
    <s v="40% on campus (2 days a week if FT)"/>
    <x v="0"/>
    <x v="19"/>
    <s v="9.00am - 10.00am"/>
    <s v="5.00pm - 5.30pm"/>
    <x v="7"/>
    <x v="130"/>
    <n v="164.11799999999999"/>
    <x v="5"/>
    <x v="5"/>
    <x v="1"/>
    <s v="Academic"/>
  </r>
  <r>
    <s v="20% on campus (1 day a week if FT)"/>
    <x v="0"/>
    <x v="0"/>
    <s v="8.00am - 8.30am"/>
    <s v="3.30pm - 4.30pm"/>
    <x v="4"/>
    <x v="34"/>
    <n v="4.827"/>
    <x v="0"/>
    <x v="4"/>
    <x v="1"/>
    <s v="Professional Services"/>
  </r>
  <r>
    <s v="100% on campus (5 days a week if FT)"/>
    <x v="0"/>
    <x v="1"/>
    <s v="Before 7.00am"/>
    <s v="Before 3.30pm"/>
    <x v="3"/>
    <x v="0"/>
    <n v="3.218"/>
    <x v="1"/>
    <x v="5"/>
    <x v="1"/>
    <s v="Professional Services"/>
  </r>
  <r>
    <s v="20% on campus (1 day a week if FT)"/>
    <x v="0"/>
    <x v="0"/>
    <s v="8.30am - 9.00am"/>
    <s v="3.30pm - 4.30pm"/>
    <x v="0"/>
    <x v="7"/>
    <n v="6.4359999999999999"/>
    <x v="4"/>
    <x v="4"/>
    <x v="1"/>
    <s v="Professional Services"/>
  </r>
  <r>
    <s v="40% on campus (2 days a week if FT)"/>
    <x v="0"/>
    <x v="23"/>
    <s v="8.00am - 8.30am"/>
    <s v="4.30pm - 5.00pm"/>
    <x v="1"/>
    <x v="14"/>
    <n v="17.698999999999998"/>
    <x v="2"/>
    <x v="3"/>
    <x v="1"/>
    <s v="Professional Services"/>
  </r>
  <r>
    <s v="100% on campus (5 days a week if FT)"/>
    <x v="2"/>
    <x v="1"/>
    <s v="Later than 10.00am"/>
    <s v="Later than 7.00pm"/>
    <x v="4"/>
    <x v="17"/>
    <n v="2.4135"/>
    <x v="6"/>
    <x v="3"/>
    <x v="1"/>
    <s v="Professional Services"/>
  </r>
  <r>
    <s v="100% on campus (5 days a week if FT)"/>
    <x v="0"/>
    <x v="22"/>
    <s v="9.00am - 10.00am"/>
    <s v="5.30pm - 6.00pm"/>
    <x v="7"/>
    <x v="16"/>
    <n v="32.18"/>
    <x v="3"/>
    <x v="0"/>
    <x v="0"/>
    <s v="Professional Services"/>
  </r>
  <r>
    <s v="40% on campus (2 days a week if FT)"/>
    <x v="0"/>
    <x v="0"/>
    <s v="8.30am - 9.00am"/>
    <s v="6.00pm - 7.00pm"/>
    <x v="0"/>
    <x v="131"/>
    <n v="21.721499999999999"/>
    <x v="0"/>
    <x v="4"/>
    <x v="1"/>
    <s v="Professional Services"/>
  </r>
  <r>
    <s v="100% on campus (5 days a week if FT)"/>
    <x v="0"/>
    <x v="1"/>
    <s v="Before 7.00am"/>
    <s v="Before 3.30pm"/>
    <x v="4"/>
    <x v="0"/>
    <n v="3.218"/>
    <x v="1"/>
    <x v="3"/>
    <x v="0"/>
    <s v="Professional Services"/>
  </r>
  <r>
    <s v="100% on campus (5 days a week if FT)"/>
    <x v="2"/>
    <x v="1"/>
    <s v="Later than 10.00am"/>
    <s v="Later than 7.00pm"/>
    <x v="3"/>
    <x v="12"/>
    <n v="2.2525999999999997"/>
    <x v="1"/>
    <x v="3"/>
    <x v="0"/>
    <s v="Professional Services"/>
  </r>
  <r>
    <s v="100% on campus (5 days a week if FT)"/>
    <x v="0"/>
    <x v="24"/>
    <s v="Later than 10.00am"/>
    <s v="Later than 7.00pm"/>
    <x v="1"/>
    <x v="19"/>
    <n v="4.0225"/>
    <x v="4"/>
    <x v="4"/>
    <x v="1"/>
    <s v="Professional Services"/>
  </r>
  <r>
    <s v="0% on campus (0 days a week if FT)"/>
    <x v="0"/>
    <x v="0"/>
    <s v="8.00am - 8.30am"/>
    <s v="4.30pm - 5.00pm"/>
    <x v="1"/>
    <x v="7"/>
    <n v="6.4359999999999999"/>
    <x v="3"/>
    <x v="3"/>
    <x v="0"/>
    <s v="Professional Services"/>
  </r>
  <r>
    <s v="60% on campus (3 days a week if FT)"/>
    <x v="0"/>
    <x v="21"/>
    <s v="8.00am - 8.30am"/>
    <s v="5.00pm - 5.30pm"/>
    <x v="1"/>
    <x v="4"/>
    <n v="40.225000000000001"/>
    <x v="3"/>
    <x v="0"/>
    <x v="1"/>
    <s v="Professional Services"/>
  </r>
  <r>
    <s v="20% on campus (1 day a week if FT)"/>
    <x v="0"/>
    <x v="0"/>
    <s v="8.30am - 9.00am"/>
    <s v="4.30pm - 5.00pm"/>
    <x v="1"/>
    <x v="15"/>
    <n v="24.134999999999998"/>
    <x v="2"/>
    <x v="2"/>
    <x v="1"/>
    <s v="Professional Services"/>
  </r>
  <r>
    <s v="100% on campus (5 days a week if FT)"/>
    <x v="0"/>
    <x v="23"/>
    <s v="8.30am - 9.00am"/>
    <s v="5.00pm - 5.30pm"/>
    <x v="3"/>
    <x v="3"/>
    <n v="9.6539999999999999"/>
    <x v="2"/>
    <x v="2"/>
    <x v="1"/>
    <s v="Professional Services"/>
  </r>
  <r>
    <s v="40% on campus (2 days a week if FT)"/>
    <x v="2"/>
    <x v="1"/>
    <s v="8.00am - 8.30am"/>
    <s v="4.30pm - 5.00pm"/>
    <x v="0"/>
    <x v="44"/>
    <n v="16.09"/>
    <x v="2"/>
    <x v="4"/>
    <x v="1"/>
    <s v="Professional Services"/>
  </r>
  <r>
    <s v="100% on campus (5 days a week if FT)"/>
    <x v="0"/>
    <x v="21"/>
    <s v="7.00am - 8.00am"/>
    <s v="5.30pm - 6.00pm"/>
    <x v="1"/>
    <x v="47"/>
    <n v="28.962"/>
    <x v="10"/>
    <x v="4"/>
    <x v="1"/>
    <s v=""/>
  </r>
  <r>
    <s v="20% on campus (1 day a week if FT)"/>
    <x v="0"/>
    <x v="0"/>
    <s v="8.30am - 9.00am"/>
    <s v="5.00pm - 5.30pm"/>
    <x v="7"/>
    <x v="23"/>
    <n v="5.4706000000000001"/>
    <x v="4"/>
    <x v="4"/>
    <x v="1"/>
    <s v="Professional Services"/>
  </r>
  <r>
    <s v="40% on campus (2 days a week if FT)"/>
    <x v="0"/>
    <x v="23"/>
    <s v="7.00am - 8.00am"/>
    <s v="5.30pm - 6.00pm"/>
    <x v="7"/>
    <x v="67"/>
    <n v="144.81"/>
    <x v="5"/>
    <x v="0"/>
    <x v="0"/>
    <s v="Professional Services"/>
  </r>
  <r>
    <s v="20% on campus (1 day a week if FT)"/>
    <x v="0"/>
    <x v="0"/>
    <s v="8.00am - 8.30am"/>
    <s v="5.00pm - 5.30pm"/>
    <x v="4"/>
    <x v="10"/>
    <n v="8.0449999999999999"/>
    <x v="3"/>
    <x v="3"/>
    <x v="1"/>
    <s v="Professional Services"/>
  </r>
  <r>
    <s v="100% on campus (5 days a week if FT)"/>
    <x v="0"/>
    <x v="1"/>
    <s v="Before 7.00am"/>
    <s v="Before 3.30pm"/>
    <x v="4"/>
    <x v="11"/>
    <n v="1.609"/>
    <x v="1"/>
    <x v="0"/>
    <x v="1"/>
    <s v="Professional Services"/>
  </r>
  <r>
    <s v="60% on campus (3 days a week if FT)"/>
    <x v="0"/>
    <x v="23"/>
    <s v="8.00am - 8.30am"/>
    <s v="5.00pm - 5.30pm"/>
    <x v="3"/>
    <x v="3"/>
    <n v="9.6539999999999999"/>
    <x v="4"/>
    <x v="4"/>
    <x v="1"/>
    <s v="Professional Services"/>
  </r>
  <r>
    <s v="40% on campus (2 days a week if FT)"/>
    <x v="0"/>
    <x v="0"/>
    <s v="8.00am - 8.30am"/>
    <s v="4.30pm - 5.00pm"/>
    <x v="2"/>
    <x v="4"/>
    <n v="40.225000000000001"/>
    <x v="2"/>
    <x v="3"/>
    <x v="1"/>
    <s v="Professional Services"/>
  </r>
  <r>
    <s v="40% on campus (2 days a week if FT)"/>
    <x v="0"/>
    <x v="21"/>
    <s v="8.00am - 8.30am"/>
    <s v="4.30pm - 5.00pm"/>
    <x v="4"/>
    <x v="3"/>
    <n v="9.6539999999999999"/>
    <x v="2"/>
    <x v="0"/>
    <x v="1"/>
    <s v="Professional Services"/>
  </r>
  <r>
    <s v="100% on campus (5 days a week if FT)"/>
    <x v="0"/>
    <x v="1"/>
    <s v="Before 7.00am"/>
    <s v="Before 3.30pm"/>
    <x v="3"/>
    <x v="132"/>
    <n v="5.9533000000000005"/>
    <x v="2"/>
    <x v="0"/>
    <x v="1"/>
    <s v="Professional Services"/>
  </r>
  <r>
    <s v="80% on campus (4 days a week if FT)"/>
    <x v="0"/>
    <x v="23"/>
    <s v="8.00am - 8.30am"/>
    <s v="Later than 7.00pm"/>
    <x v="7"/>
    <x v="85"/>
    <n v="72.405000000000001"/>
    <x v="2"/>
    <x v="4"/>
    <x v="1"/>
    <s v="Professional Services"/>
  </r>
  <r>
    <s v="100% on campus (5 days a week if FT)"/>
    <x v="0"/>
    <x v="23"/>
    <s v="7.00am - 8.00am"/>
    <s v="5.30pm - 6.00pm"/>
    <x v="3"/>
    <x v="42"/>
    <n v="11.263"/>
    <x v="2"/>
    <x v="4"/>
    <x v="1"/>
    <s v="Professional Services"/>
  </r>
  <r>
    <s v="100% on campus (5 days a week if FT)"/>
    <x v="0"/>
    <x v="21"/>
    <s v="8.00am - 8.30am"/>
    <s v="4.30pm - 5.00pm"/>
    <x v="4"/>
    <x v="11"/>
    <n v="1.609"/>
    <x v="1"/>
    <x v="0"/>
    <x v="1"/>
    <s v="Professional Services"/>
  </r>
  <r>
    <s v="100% on campus (5 days a week if FT)"/>
    <x v="0"/>
    <x v="16"/>
    <s v="Later than 10.00am"/>
    <s v="6.00pm - 7.00pm"/>
    <x v="4"/>
    <x v="34"/>
    <n v="4.827"/>
    <x v="6"/>
    <x v="0"/>
    <x v="1"/>
    <s v="Academic"/>
  </r>
  <r>
    <s v="100% on campus (5 days a week if FT)"/>
    <x v="0"/>
    <x v="1"/>
    <s v="Later than 10.00am"/>
    <s v="Later than 7.00pm"/>
    <x v="1"/>
    <x v="7"/>
    <n v="6.4359999999999999"/>
    <x v="4"/>
    <x v="4"/>
    <x v="0"/>
    <s v="Professional Services"/>
  </r>
  <r>
    <s v="100% on campus (5 days a week if FT)"/>
    <x v="0"/>
    <x v="29"/>
    <s v="7.00am - 8.00am"/>
    <s v="Later than 7.00pm"/>
    <x v="3"/>
    <x v="10"/>
    <n v="8.0449999999999999"/>
    <x v="2"/>
    <x v="3"/>
    <x v="1"/>
    <s v="Professional Services"/>
  </r>
  <r>
    <s v="20% on campus (1 day a week if FT)"/>
    <x v="0"/>
    <x v="0"/>
    <s v="9.00am - 10.00am"/>
    <s v="5.30pm - 6.00pm"/>
    <x v="3"/>
    <x v="39"/>
    <n v="5.6315"/>
    <x v="9"/>
    <x v="4"/>
    <x v="1"/>
    <s v="Professional Services"/>
  </r>
  <r>
    <s v="100% on campus (5 days a week if FT)"/>
    <x v="0"/>
    <x v="29"/>
    <s v="9.00am - 10.00am"/>
    <s v="Later than 7.00pm"/>
    <x v="7"/>
    <x v="19"/>
    <n v="4.0225"/>
    <x v="1"/>
    <x v="2"/>
    <x v="1"/>
    <s v="Professional Services"/>
  </r>
  <r>
    <s v="20% on campus (1 day a week if FT)"/>
    <x v="0"/>
    <x v="0"/>
    <s v="8.00am - 8.30am"/>
    <s v="4.30pm - 5.00pm"/>
    <x v="4"/>
    <x v="110"/>
    <n v="5.1488000000000005"/>
    <x v="2"/>
    <x v="5"/>
    <x v="1"/>
    <s v="Professional Services"/>
  </r>
  <r>
    <s v="20% on campus (1 day a week if FT)"/>
    <x v="0"/>
    <x v="0"/>
    <s v="8.00am - 8.30am"/>
    <s v="6.00pm - 7.00pm"/>
    <x v="6"/>
    <x v="127"/>
    <n v="7.0796000000000001"/>
    <x v="3"/>
    <x v="2"/>
    <x v="1"/>
    <s v="Professional Services"/>
  </r>
  <r>
    <s v="100% on campus (5 days a week if FT)"/>
    <x v="2"/>
    <x v="1"/>
    <s v="7.00am - 8.00am"/>
    <s v="4.30pm - 5.00pm"/>
    <x v="7"/>
    <x v="34"/>
    <n v="4.827"/>
    <x v="4"/>
    <x v="5"/>
    <x v="1"/>
    <s v="Professional Services"/>
  </r>
  <r>
    <s v="100% on campus (5 days a week if FT)"/>
    <x v="5"/>
    <x v="1"/>
    <s v="7.00am - 8.00am"/>
    <s v="Before 3.30pm"/>
    <x v="3"/>
    <x v="11"/>
    <n v="1.609"/>
    <x v="1"/>
    <x v="2"/>
    <x v="1"/>
    <s v="Professional Services"/>
  </r>
  <r>
    <s v="60% on campus (3 days a week if FT)"/>
    <x v="0"/>
    <x v="0"/>
    <s v="8.30am - 9.00am"/>
    <s v="5.30pm - 6.00pm"/>
    <x v="0"/>
    <x v="54"/>
    <n v="35.397999999999996"/>
    <x v="2"/>
    <x v="4"/>
    <x v="1"/>
    <s v="Professional Services"/>
  </r>
  <r>
    <s v="100% on campus (5 days a week if FT)"/>
    <x v="0"/>
    <x v="39"/>
    <s v="7.00am - 8.00am"/>
    <s v="3.30pm - 4.30pm"/>
    <x v="4"/>
    <x v="0"/>
    <n v="3.218"/>
    <x v="2"/>
    <x v="0"/>
    <x v="1"/>
    <s v="Professional Services"/>
  </r>
  <r>
    <s v="100% on campus (5 days a week if FT)"/>
    <x v="0"/>
    <x v="16"/>
    <s v="9.00am - 10.00am"/>
    <s v="Later than 7.00pm"/>
    <x v="0"/>
    <x v="4"/>
    <n v="40.225000000000001"/>
    <x v="2"/>
    <x v="4"/>
    <x v="1"/>
    <s v="Professional Services"/>
  </r>
  <r>
    <s v="80% on campus (4 days a week if FT)"/>
    <x v="0"/>
    <x v="8"/>
    <s v="8.30am - 9.00am"/>
    <s v="4.30pm - 5.00pm"/>
    <x v="1"/>
    <x v="36"/>
    <n v="20.917000000000002"/>
    <x v="2"/>
    <x v="4"/>
    <x v="1"/>
    <s v="Academic"/>
  </r>
  <r>
    <s v="40% on campus (2 days a week if FT)"/>
    <x v="0"/>
    <x v="1"/>
    <s v="7.00am - 8.00am"/>
    <s v="3.30pm - 4.30pm"/>
    <x v="2"/>
    <x v="4"/>
    <n v="40.225000000000001"/>
    <x v="8"/>
    <x v="0"/>
    <x v="1"/>
    <s v="Professional Services"/>
  </r>
  <r>
    <s v="100% on campus (5 days a week if FT)"/>
    <x v="0"/>
    <x v="39"/>
    <s v="7.00am - 8.00am"/>
    <s v="3.30pm - 4.30pm"/>
    <x v="3"/>
    <x v="7"/>
    <n v="6.4359999999999999"/>
    <x v="0"/>
    <x v="2"/>
    <x v="1"/>
    <s v="Professional Services"/>
  </r>
  <r>
    <s v="100% on campus (5 days a week if FT)"/>
    <x v="0"/>
    <x v="1"/>
    <s v="7.00am - 8.00am"/>
    <s v="3.30pm - 4.30pm"/>
    <x v="2"/>
    <x v="5"/>
    <n v="12.872"/>
    <x v="4"/>
    <x v="5"/>
    <x v="0"/>
    <s v="Professional Services"/>
  </r>
  <r>
    <s v="20% on campus (1 day a week if FT)"/>
    <x v="0"/>
    <x v="0"/>
    <s v="8.30am - 9.00am"/>
    <s v="5.30pm - 6.00pm"/>
    <x v="4"/>
    <x v="19"/>
    <n v="4.0225"/>
    <x v="2"/>
    <x v="4"/>
    <x v="1"/>
    <s v="Professional Services"/>
  </r>
  <r>
    <s v="40% on campus (2 days a week if FT)"/>
    <x v="0"/>
    <x v="0"/>
    <s v="7.00am - 8.00am"/>
    <s v="6.00pm - 7.00pm"/>
    <x v="4"/>
    <x v="19"/>
    <n v="4.0225"/>
    <x v="3"/>
    <x v="3"/>
    <x v="1"/>
    <s v="Professional Services"/>
  </r>
  <r>
    <s v="80% on campus (4 days a week if FT)"/>
    <x v="0"/>
    <x v="21"/>
    <s v="7.00am - 8.00am"/>
    <s v="3.30pm - 4.30pm"/>
    <x v="1"/>
    <x v="15"/>
    <n v="24.134999999999998"/>
    <x v="2"/>
    <x v="0"/>
    <x v="1"/>
    <s v="Professional Services"/>
  </r>
  <r>
    <s v="20% on campus (1 day a week if FT)"/>
    <x v="0"/>
    <x v="0"/>
    <s v="7.00am - 8.00am"/>
    <s v="5.00pm - 5.30pm"/>
    <x v="0"/>
    <x v="49"/>
    <n v="25.744"/>
    <x v="2"/>
    <x v="0"/>
    <x v="1"/>
    <s v="Professional Services"/>
  </r>
  <r>
    <s v="20% on campus (1 day a week if FT)"/>
    <x v="0"/>
    <x v="0"/>
    <s v="8.00am - 8.30am"/>
    <s v="3.30pm - 4.30pm"/>
    <x v="4"/>
    <x v="34"/>
    <n v="4.827"/>
    <x v="2"/>
    <x v="0"/>
    <x v="1"/>
    <s v="Professional Services"/>
  </r>
  <r>
    <s v="100% on campus (5 days a week if FT)"/>
    <x v="0"/>
    <x v="40"/>
    <s v="7.00am - 8.00am"/>
    <s v="Before 3.30pm"/>
    <x v="4"/>
    <x v="0"/>
    <n v="3.218"/>
    <x v="4"/>
    <x v="4"/>
    <x v="1"/>
    <s v="Professional Services"/>
  </r>
  <r>
    <s v="100% on campus (5 days a week if FT)"/>
    <x v="0"/>
    <x v="21"/>
    <s v="Before 7.00am"/>
    <s v="5.30pm - 6.00pm"/>
    <x v="3"/>
    <x v="47"/>
    <n v="28.962"/>
    <x v="2"/>
    <x v="3"/>
    <x v="1"/>
    <s v="Professional Services"/>
  </r>
  <r>
    <s v="60% on campus (3 days a week if FT)"/>
    <x v="0"/>
    <x v="0"/>
    <s v="8.00am - 8.30am"/>
    <s v="4.30pm - 5.00pm"/>
    <x v="3"/>
    <x v="19"/>
    <n v="4.0225"/>
    <x v="0"/>
    <x v="3"/>
    <x v="1"/>
    <s v="Professional Services"/>
  </r>
  <r>
    <s v="60% on campus (3 days a week if FT)"/>
    <x v="0"/>
    <x v="21"/>
    <s v="7.00am - 8.00am"/>
    <s v="3.30pm - 4.30pm"/>
    <x v="1"/>
    <x v="7"/>
    <n v="6.4359999999999999"/>
    <x v="4"/>
    <x v="0"/>
    <x v="1"/>
    <s v="Professional Services"/>
  </r>
  <r>
    <s v="100% on campus (5 days a week if FT)"/>
    <x v="0"/>
    <x v="41"/>
    <s v="Before 7.00am"/>
    <s v="Before 3.30pm"/>
    <x v="6"/>
    <x v="17"/>
    <n v="2.4135"/>
    <x v="0"/>
    <x v="0"/>
    <x v="1"/>
    <s v="Academic"/>
  </r>
  <r>
    <s v="100% on campus (5 days a week if FT)"/>
    <x v="0"/>
    <x v="1"/>
    <s v="8.00am - 8.30am"/>
    <s v="Before 3.30pm"/>
    <x v="0"/>
    <x v="6"/>
    <s v=""/>
    <x v="2"/>
    <x v="0"/>
    <x v="1"/>
    <s v="Professional Services"/>
  </r>
  <r>
    <s v="100% on campus (5 days a week if FT)"/>
    <x v="2"/>
    <x v="1"/>
    <s v="Before 7.00am"/>
    <s v="Before 3.30pm"/>
    <x v="0"/>
    <x v="34"/>
    <n v="4.827"/>
    <x v="1"/>
    <x v="3"/>
    <x v="1"/>
    <s v="Professional Services"/>
  </r>
  <r>
    <s v="100% on campus (5 days a week if FT)"/>
    <x v="0"/>
    <x v="21"/>
    <s v="7.00am - 8.00am"/>
    <s v="5.30pm - 6.00pm"/>
    <x v="1"/>
    <x v="6"/>
    <s v=""/>
    <x v="2"/>
    <x v="4"/>
    <x v="1"/>
    <s v="Professional Services"/>
  </r>
  <r>
    <s v="100% on campus (5 days a week if FT)"/>
    <x v="3"/>
    <x v="1"/>
    <s v="7.00am - 8.00am"/>
    <s v="3.30pm - 4.30pm"/>
    <x v="0"/>
    <x v="82"/>
    <n v="30.570999999999998"/>
    <x v="2"/>
    <x v="0"/>
    <x v="1"/>
    <s v="Professional Services"/>
  </r>
  <r>
    <s v="40% on campus (2 days a week if FT)"/>
    <x v="0"/>
    <x v="0"/>
    <s v="8.30am - 9.00am"/>
    <s v="3.30pm - 4.30pm"/>
    <x v="1"/>
    <x v="7"/>
    <n v="6.4359999999999999"/>
    <x v="0"/>
    <x v="0"/>
    <x v="1"/>
    <s v="Professional Services"/>
  </r>
  <r>
    <s v="100% on campus (5 days a week if FT)"/>
    <x v="0"/>
    <x v="21"/>
    <s v="7.00am - 8.00am"/>
    <s v="5.00pm - 5.30pm"/>
    <x v="3"/>
    <x v="10"/>
    <n v="8.0449999999999999"/>
    <x v="3"/>
    <x v="3"/>
    <x v="1"/>
    <s v="Professional Services"/>
  </r>
  <r>
    <s v="100% on campus (5 days a week if FT)"/>
    <x v="2"/>
    <x v="1"/>
    <s v="8.00am - 8.30am"/>
    <s v="3.30pm - 4.30pm"/>
    <x v="0"/>
    <x v="19"/>
    <n v="4.0225"/>
    <x v="4"/>
    <x v="4"/>
    <x v="1"/>
    <s v="Professional Services"/>
  </r>
  <r>
    <s v="80% on campus (4 days a week if FT)"/>
    <x v="0"/>
    <x v="39"/>
    <s v="7.00am - 8.00am"/>
    <s v="3.30pm - 4.30pm"/>
    <x v="3"/>
    <x v="78"/>
    <n v="4.1833999999999998"/>
    <x v="0"/>
    <x v="2"/>
    <x v="1"/>
    <s v="Professional Services"/>
  </r>
  <r>
    <s v="100% on campus (5 days a week if FT)"/>
    <x v="0"/>
    <x v="1"/>
    <s v="Before 7.00am"/>
    <s v="Before 3.30pm"/>
    <x v="4"/>
    <x v="34"/>
    <n v="4.827"/>
    <x v="2"/>
    <x v="3"/>
    <x v="1"/>
    <s v="Professional Services"/>
  </r>
  <r>
    <s v="100% on campus (5 days a week if FT)"/>
    <x v="0"/>
    <x v="1"/>
    <s v="9.00am - 10.00am"/>
    <s v="5.30pm - 6.00pm"/>
    <x v="6"/>
    <x v="17"/>
    <n v="2.4135"/>
    <x v="6"/>
    <x v="2"/>
    <x v="1"/>
    <s v="Academic"/>
  </r>
  <r>
    <s v="100% on campus (5 days a week if FT)"/>
    <x v="0"/>
    <x v="20"/>
    <s v="7.00am - 8.00am"/>
    <s v="Before 3.30pm"/>
    <x v="2"/>
    <x v="4"/>
    <n v="40.225000000000001"/>
    <x v="2"/>
    <x v="0"/>
    <x v="1"/>
    <s v="Professional Services"/>
  </r>
  <r>
    <s v="100% on campus (5 days a week if FT)"/>
    <x v="0"/>
    <x v="21"/>
    <s v="8.00am - 8.30am"/>
    <s v="3.30pm - 4.30pm"/>
    <x v="3"/>
    <x v="17"/>
    <n v="2.4135"/>
    <x v="1"/>
    <x v="0"/>
    <x v="1"/>
    <s v="Professional Services"/>
  </r>
  <r>
    <s v="40% on campus (2 days a week if FT)"/>
    <x v="0"/>
    <x v="21"/>
    <s v="8.00am - 8.30am"/>
    <s v="4.30pm - 5.00pm"/>
    <x v="4"/>
    <x v="133"/>
    <n v="0.40225"/>
    <x v="1"/>
    <x v="0"/>
    <x v="1"/>
    <s v="Professional Services"/>
  </r>
  <r>
    <s v="80% on campus (4 days a week if FT)"/>
    <x v="0"/>
    <x v="23"/>
    <s v="7.00am - 8.00am"/>
    <s v="4.30pm - 5.00pm"/>
    <x v="3"/>
    <x v="42"/>
    <n v="11.263"/>
    <x v="2"/>
    <x v="2"/>
    <x v="1"/>
    <s v="Professional Services"/>
  </r>
  <r>
    <s v="100% on campus (5 days a week if FT)"/>
    <x v="0"/>
    <x v="40"/>
    <s v="7.00am - 8.00am"/>
    <s v="Before 3.30pm"/>
    <x v="0"/>
    <x v="31"/>
    <n v="3.7006999999999999"/>
    <x v="1"/>
    <x v="0"/>
    <x v="0"/>
    <s v="Professional Services"/>
  </r>
  <r>
    <s v="40% on campus (2 days a week if FT)"/>
    <x v="0"/>
    <x v="0"/>
    <s v="8.30am - 9.00am"/>
    <s v="5.30pm - 6.00pm"/>
    <x v="0"/>
    <x v="5"/>
    <n v="12.872"/>
    <x v="2"/>
    <x v="0"/>
    <x v="1"/>
    <s v="Professional Services"/>
  </r>
  <r>
    <s v="100% on campus (5 days a week if FT)"/>
    <x v="0"/>
    <x v="16"/>
    <s v="7.00am - 8.00am"/>
    <s v="3.30pm - 4.30pm"/>
    <x v="3"/>
    <x v="34"/>
    <n v="4.827"/>
    <x v="0"/>
    <x v="2"/>
    <x v="1"/>
    <s v="Professional Services"/>
  </r>
  <r>
    <s v="100% on campus (5 days a week if FT)"/>
    <x v="0"/>
    <x v="1"/>
    <s v="8.00am - 8.30am"/>
    <s v="5.30pm - 6.00pm"/>
    <x v="6"/>
    <x v="11"/>
    <n v="1.609"/>
    <x v="2"/>
    <x v="0"/>
    <x v="1"/>
    <s v="Professional Services"/>
  </r>
  <r>
    <s v="20% on campus (1 day a week if FT)"/>
    <x v="0"/>
    <x v="23"/>
    <s v="9.00am - 10.00am"/>
    <s v="Before 3.30pm"/>
    <x v="3"/>
    <x v="3"/>
    <n v="9.6539999999999999"/>
    <x v="2"/>
    <x v="0"/>
    <x v="0"/>
    <s v="Professional Services"/>
  </r>
  <r>
    <s v="20% on campus (1 day a week if FT)"/>
    <x v="0"/>
    <x v="0"/>
    <s v="7.00am - 8.00am"/>
    <s v="3.30pm - 4.30pm"/>
    <x v="4"/>
    <x v="134"/>
    <n v="11.4239"/>
    <x v="2"/>
    <x v="5"/>
    <x v="0"/>
    <s v="Professional Services"/>
  </r>
  <r>
    <s v="20% on campus (1 day a week if FT)"/>
    <x v="0"/>
    <x v="0"/>
    <s v="8.30am - 9.00am"/>
    <s v="5.00pm - 5.30pm"/>
    <x v="0"/>
    <x v="34"/>
    <n v="4.827"/>
    <x v="1"/>
    <x v="4"/>
    <x v="1"/>
    <s v="Professional Services"/>
  </r>
  <r>
    <s v="100% on campus (5 days a week if FT)"/>
    <x v="0"/>
    <x v="40"/>
    <s v="7.00am - 8.00am"/>
    <s v="Before 3.30pm"/>
    <x v="1"/>
    <x v="21"/>
    <n v="19.308"/>
    <x v="2"/>
    <x v="3"/>
    <x v="1"/>
    <s v="Professional Services"/>
  </r>
  <r>
    <s v="40% on campus (2 days a week if FT)"/>
    <x v="0"/>
    <x v="23"/>
    <s v="7.00am - 8.00am"/>
    <s v="5.00pm - 5.30pm"/>
    <x v="1"/>
    <x v="64"/>
    <n v="38.616"/>
    <x v="2"/>
    <x v="4"/>
    <x v="1"/>
    <s v="Professional Services"/>
  </r>
  <r>
    <s v="20% on campus (1 day a week if FT)"/>
    <x v="0"/>
    <x v="1"/>
    <s v="8.00am - 8.30am"/>
    <s v="3.30pm - 4.30pm"/>
    <x v="1"/>
    <x v="15"/>
    <n v="24.134999999999998"/>
    <x v="3"/>
    <x v="2"/>
    <x v="1"/>
    <s v="Professional Services"/>
  </r>
  <r>
    <s v="40% on campus (2 days a week if FT)"/>
    <x v="0"/>
    <x v="1"/>
    <s v="8.30am - 9.00am"/>
    <s v="4.30pm - 5.00pm"/>
    <x v="1"/>
    <x v="34"/>
    <n v="4.827"/>
    <x v="6"/>
    <x v="0"/>
    <x v="1"/>
    <s v="Professional Services"/>
  </r>
  <r>
    <s v="60% on campus (3 days a week if FT)"/>
    <x v="0"/>
    <x v="5"/>
    <s v="8.30am - 9.00am"/>
    <s v="3.30pm - 4.30pm"/>
    <x v="1"/>
    <x v="7"/>
    <n v="6.4359999999999999"/>
    <x v="2"/>
    <x v="4"/>
    <x v="0"/>
    <s v="Professional Services"/>
  </r>
  <r>
    <s v="100% on campus (5 days a week if FT)"/>
    <x v="0"/>
    <x v="1"/>
    <s v="7.00am - 8.00am"/>
    <s v="Before 3.30pm"/>
    <x v="4"/>
    <x v="0"/>
    <n v="3.218"/>
    <x v="6"/>
    <x v="3"/>
    <x v="1"/>
    <s v="Professional Services"/>
  </r>
  <r>
    <s v="20% on campus (1 day a week if FT)"/>
    <x v="0"/>
    <x v="0"/>
    <s v="9.00am - 10.00am"/>
    <s v="Before 3.30pm"/>
    <x v="1"/>
    <x v="135"/>
    <n v="12.067499999999999"/>
    <x v="2"/>
    <x v="4"/>
    <x v="0"/>
    <s v="Professional Services"/>
  </r>
  <r>
    <s v="20% on campus (1 day a week if FT)"/>
    <x v="0"/>
    <x v="0"/>
    <s v="9.00am - 10.00am"/>
    <s v="5.30pm - 6.00pm"/>
    <x v="4"/>
    <x v="0"/>
    <n v="3.218"/>
    <x v="6"/>
    <x v="4"/>
    <x v="1"/>
    <s v="Professional Services"/>
  </r>
  <r>
    <s v="100% on campus (5 days a week if FT)"/>
    <x v="0"/>
    <x v="23"/>
    <s v="8.30am - 9.00am"/>
    <s v="5.00pm - 5.30pm"/>
    <x v="2"/>
    <x v="34"/>
    <n v="4.827"/>
    <x v="4"/>
    <x v="0"/>
    <x v="1"/>
    <s v="Professional Services"/>
  </r>
  <r>
    <s v="40% on campus (2 days a week if FT)"/>
    <x v="0"/>
    <x v="23"/>
    <s v="9.00am - 10.00am"/>
    <s v="6.00pm - 7.00pm"/>
    <x v="0"/>
    <x v="47"/>
    <n v="28.962"/>
    <x v="2"/>
    <x v="4"/>
    <x v="0"/>
    <s v="Professional Services"/>
  </r>
  <r>
    <s v="80% on campus (4 days a week if FT)"/>
    <x v="0"/>
    <x v="32"/>
    <s v="9.00am - 10.00am"/>
    <s v="5.30pm - 6.00pm"/>
    <x v="2"/>
    <x v="19"/>
    <n v="4.0225"/>
    <x v="1"/>
    <x v="3"/>
    <x v="1"/>
    <s v="Professional Services"/>
  </r>
  <r>
    <s v="60% on campus (3 days a week if FT)"/>
    <x v="0"/>
    <x v="1"/>
    <s v="8.30am - 9.00am"/>
    <s v="5.00pm - 5.30pm"/>
    <x v="3"/>
    <x v="20"/>
    <n v="1.7699"/>
    <x v="1"/>
    <x v="1"/>
    <x v="1"/>
    <s v="Professional Services"/>
  </r>
  <r>
    <s v="60% on campus (3 days a week if FT)"/>
    <x v="0"/>
    <x v="21"/>
    <s v="7.00am - 8.00am"/>
    <s v="3.30pm - 4.30pm"/>
    <x v="2"/>
    <x v="88"/>
    <n v="43.442999999999998"/>
    <x v="8"/>
    <x v="4"/>
    <x v="1"/>
    <s v="Professional Services"/>
  </r>
  <r>
    <s v="60% on campus (3 days a week if FT)"/>
    <x v="0"/>
    <x v="35"/>
    <s v="8.30am - 9.00am"/>
    <s v="5.00pm - 5.30pm"/>
    <x v="3"/>
    <x v="22"/>
    <n v="2.0916999999999999"/>
    <x v="1"/>
    <x v="0"/>
    <x v="1"/>
    <s v="Professional Services"/>
  </r>
  <r>
    <s v="60% on campus (3 days a week if FT)"/>
    <x v="0"/>
    <x v="13"/>
    <s v="8.00am - 8.30am"/>
    <s v="5.00pm - 5.30pm"/>
    <x v="4"/>
    <x v="19"/>
    <n v="4.0225"/>
    <x v="3"/>
    <x v="1"/>
    <x v="1"/>
    <s v="Professional Services"/>
  </r>
  <r>
    <s v="100% on campus (5 days a week if FT)"/>
    <x v="0"/>
    <x v="5"/>
    <s v="8.30am - 9.00am"/>
    <s v="3.30pm - 4.30pm"/>
    <x v="0"/>
    <x v="34"/>
    <n v="4.827"/>
    <x v="0"/>
    <x v="0"/>
    <x v="1"/>
    <s v="Professional Services"/>
  </r>
  <r>
    <s v="100% on campus (5 days a week if FT)"/>
    <x v="6"/>
    <x v="1"/>
    <s v="Before 7.00am"/>
    <s v="Later than 7.00pm"/>
    <x v="3"/>
    <x v="7"/>
    <n v="6.4359999999999999"/>
    <x v="2"/>
    <x v="4"/>
    <x v="1"/>
    <s v="Academic"/>
  </r>
  <r>
    <s v="60% on campus (3 days a week if FT)"/>
    <x v="0"/>
    <x v="29"/>
    <s v="8.00am - 8.30am"/>
    <s v="3.30pm - 4.30pm"/>
    <x v="3"/>
    <x v="10"/>
    <n v="8.0449999999999999"/>
    <x v="2"/>
    <x v="4"/>
    <x v="0"/>
    <s v="Professional Services"/>
  </r>
  <r>
    <s v="60% on campus (3 days a week if FT)"/>
    <x v="0"/>
    <x v="6"/>
    <s v="8.00am - 8.30am"/>
    <s v="5.30pm - 6.00pm"/>
    <x v="1"/>
    <x v="19"/>
    <n v="4.0225"/>
    <x v="1"/>
    <x v="0"/>
    <x v="1"/>
    <s v="Professional Services"/>
  </r>
  <r>
    <s v="20% on campus (1 day a week if FT)"/>
    <x v="0"/>
    <x v="0"/>
    <s v="8.30am - 9.00am"/>
    <s v="5.00pm - 5.30pm"/>
    <x v="2"/>
    <x v="21"/>
    <n v="19.308"/>
    <x v="5"/>
    <x v="2"/>
    <x v="1"/>
    <s v="Professional Services"/>
  </r>
  <r>
    <s v="100% on campus (5 days a week if FT)"/>
    <x v="0"/>
    <x v="19"/>
    <s v="8.00am - 8.30am"/>
    <s v="3.30pm - 4.30pm"/>
    <x v="7"/>
    <x v="4"/>
    <n v="40.225000000000001"/>
    <x v="4"/>
    <x v="3"/>
    <x v="1"/>
    <s v="Academic"/>
  </r>
  <r>
    <s v="60% on campus (3 days a week if FT)"/>
    <x v="0"/>
    <x v="8"/>
    <s v="8.30am - 9.00am"/>
    <s v="5.30pm - 6.00pm"/>
    <x v="2"/>
    <x v="15"/>
    <n v="24.134999999999998"/>
    <x v="2"/>
    <x v="4"/>
    <x v="1"/>
    <s v="Professional Services"/>
  </r>
  <r>
    <s v="40% on campus (2 days a week if FT)"/>
    <x v="0"/>
    <x v="40"/>
    <s v="Later than 10.00am"/>
    <s v="Later than 7.00pm"/>
    <x v="1"/>
    <x v="0"/>
    <n v="3.218"/>
    <x v="1"/>
    <x v="1"/>
    <x v="0"/>
    <s v="Professional Services"/>
  </r>
  <r>
    <s v="40% on campus (2 days a week if FT)"/>
    <x v="0"/>
    <x v="14"/>
    <s v="Later than 10.00am"/>
    <s v="4.30pm - 5.00pm"/>
    <x v="3"/>
    <x v="11"/>
    <n v="1.609"/>
    <x v="1"/>
    <x v="0"/>
    <x v="1"/>
    <s v="Academic"/>
  </r>
  <r>
    <s v="100% on campus (5 days a week if FT)"/>
    <x v="2"/>
    <x v="1"/>
    <s v="Before 7.00am"/>
    <s v="Before 3.30pm"/>
    <x v="6"/>
    <x v="6"/>
    <s v=""/>
    <x v="6"/>
    <x v="0"/>
    <x v="1"/>
    <s v="Professional Services"/>
  </r>
  <r>
    <s v="100% on campus (5 days a week if FT)"/>
    <x v="0"/>
    <x v="16"/>
    <s v="Before 7.00am"/>
    <s v="6.00pm - 7.00pm"/>
    <x v="3"/>
    <x v="5"/>
    <n v="12.872"/>
    <x v="2"/>
    <x v="3"/>
    <x v="1"/>
    <s v="Professional Services"/>
  </r>
  <r>
    <s v="100% on campus (5 days a week if FT)"/>
    <x v="0"/>
    <x v="3"/>
    <s v="8.00am - 8.30am"/>
    <s v="3.30pm - 4.30pm"/>
    <x v="0"/>
    <x v="108"/>
    <n v="33.789000000000001"/>
    <x v="2"/>
    <x v="4"/>
    <x v="1"/>
    <s v="Professional Services"/>
  </r>
  <r>
    <s v="100% on campus (5 days a week if FT)"/>
    <x v="0"/>
    <x v="13"/>
    <s v="7.00am - 8.00am"/>
    <s v="3.30pm - 4.30pm"/>
    <x v="1"/>
    <x v="28"/>
    <n v="27.353000000000002"/>
    <x v="8"/>
    <x v="3"/>
    <x v="1"/>
    <s v="Professional Services"/>
  </r>
  <r>
    <s v="20% on campus (1 day a week if FT)"/>
    <x v="0"/>
    <x v="17"/>
    <s v="8.00am - 8.30am"/>
    <s v="3.30pm - 4.30pm"/>
    <x v="6"/>
    <x v="37"/>
    <n v="0.80449999999999999"/>
    <x v="4"/>
    <x v="2"/>
    <x v="1"/>
    <s v="Professional Services"/>
  </r>
  <r>
    <s v="100% on campus (5 days a week if FT)"/>
    <x v="0"/>
    <x v="2"/>
    <s v="9.00am - 10.00am"/>
    <s v="6.00pm - 7.00pm"/>
    <x v="1"/>
    <x v="19"/>
    <n v="4.0225"/>
    <x v="1"/>
    <x v="2"/>
    <x v="1"/>
    <s v="Academic"/>
  </r>
  <r>
    <s v="100% on campus (5 days a week if FT)"/>
    <x v="0"/>
    <x v="0"/>
    <s v="8.00am - 8.30am"/>
    <s v="3.30pm - 4.30pm"/>
    <x v="4"/>
    <x v="0"/>
    <n v="3.218"/>
    <x v="2"/>
    <x v="4"/>
    <x v="1"/>
    <s v="Professional Services"/>
  </r>
  <r>
    <s v="100% on campus (5 days a week if FT)"/>
    <x v="0"/>
    <x v="40"/>
    <s v="8.00am - 8.30am"/>
    <s v="3.30pm - 4.30pm"/>
    <x v="3"/>
    <x v="20"/>
    <n v="1.7699"/>
    <x v="1"/>
    <x v="3"/>
    <x v="1"/>
    <s v="Professional Services"/>
  </r>
  <r>
    <s v="100% on campus (5 days a week if FT)"/>
    <x v="0"/>
    <x v="1"/>
    <s v="Later than 10.00am"/>
    <s v="Later than 7.00pm"/>
    <x v="3"/>
    <x v="19"/>
    <n v="4.0225"/>
    <x v="1"/>
    <x v="3"/>
    <x v="1"/>
    <s v="Professional Services"/>
  </r>
  <r>
    <s v="60% on campus (3 days a week if FT)"/>
    <x v="0"/>
    <x v="3"/>
    <s v="Later than 10.00am"/>
    <s v="6.00pm - 7.00pm"/>
    <x v="4"/>
    <x v="11"/>
    <n v="1.609"/>
    <x v="1"/>
    <x v="2"/>
    <x v="1"/>
    <s v="Academic"/>
  </r>
  <r>
    <s v="60% on campus (3 days a week if FT)"/>
    <x v="0"/>
    <x v="13"/>
    <s v="8.30am - 9.00am"/>
    <s v="5.00pm - 5.30pm"/>
    <x v="2"/>
    <x v="66"/>
    <n v="3.5398000000000001"/>
    <x v="1"/>
    <x v="0"/>
    <x v="1"/>
    <s v="Professional Services"/>
  </r>
  <r>
    <s v="20% on campus (1 day a week if FT)"/>
    <x v="0"/>
    <x v="1"/>
    <s v="9.00am - 10.00am"/>
    <s v="5.30pm - 6.00pm"/>
    <x v="7"/>
    <x v="136"/>
    <n v="241.35"/>
    <x v="5"/>
    <x v="2"/>
    <x v="1"/>
    <s v="Academic"/>
  </r>
  <r>
    <s v="60% on campus (3 days a week if FT)"/>
    <x v="0"/>
    <x v="7"/>
    <s v="8.00am - 8.30am"/>
    <s v="3.30pm - 4.30pm"/>
    <x v="2"/>
    <x v="16"/>
    <n v="32.18"/>
    <x v="2"/>
    <x v="1"/>
    <x v="1"/>
    <s v="Professional Services"/>
  </r>
  <r>
    <s v="80% on campus (4 days a week if FT)"/>
    <x v="0"/>
    <x v="2"/>
    <s v="9.00am - 10.00am"/>
    <s v="6.00pm - 7.00pm"/>
    <x v="0"/>
    <x v="15"/>
    <n v="24.134999999999998"/>
    <x v="5"/>
    <x v="4"/>
    <x v="1"/>
    <s v="Academic"/>
  </r>
  <r>
    <s v="60% on campus (3 days a week if FT)"/>
    <x v="0"/>
    <x v="7"/>
    <s v="9.00am - 10.00am"/>
    <s v="Later than 7.00pm"/>
    <x v="4"/>
    <x v="122"/>
    <n v="176.99"/>
    <x v="5"/>
    <x v="2"/>
    <x v="1"/>
    <s v="Academic"/>
  </r>
  <r>
    <s v="40% on campus (2 days a week if FT)"/>
    <x v="0"/>
    <x v="7"/>
    <s v="9.00am - 10.00am"/>
    <s v="4.30pm - 5.00pm"/>
    <x v="7"/>
    <x v="16"/>
    <n v="32.18"/>
    <x v="2"/>
    <x v="4"/>
    <x v="1"/>
    <s v="Academic"/>
  </r>
  <r>
    <s v="60% on campus (3 days a week if FT)"/>
    <x v="0"/>
    <x v="9"/>
    <s v="9.00am - 10.00am"/>
    <s v="5.00pm - 5.30pm"/>
    <x v="7"/>
    <x v="1"/>
    <n v="64.36"/>
    <x v="5"/>
    <x v="2"/>
    <x v="1"/>
    <s v="Professional Services"/>
  </r>
  <r>
    <s v="80% on campus (4 days a week if FT)"/>
    <x v="0"/>
    <x v="9"/>
    <s v="8.00am - 8.30am"/>
    <s v="6.00pm - 7.00pm"/>
    <x v="3"/>
    <x v="22"/>
    <n v="2.0916999999999999"/>
    <x v="1"/>
    <x v="2"/>
    <x v="1"/>
    <s v="Academic"/>
  </r>
  <r>
    <s v="80% on campus (4 days a week if FT)"/>
    <x v="0"/>
    <x v="7"/>
    <s v="8.00am - 8.30am"/>
    <s v="4.30pm - 5.00pm"/>
    <x v="1"/>
    <x v="6"/>
    <s v=""/>
    <x v="4"/>
    <x v="4"/>
    <x v="1"/>
    <s v="Academic"/>
  </r>
  <r>
    <s v="80% on campus (4 days a week if FT)"/>
    <x v="0"/>
    <x v="17"/>
    <s v="8.30am - 9.00am"/>
    <s v="5.00pm - 5.30pm"/>
    <x v="0"/>
    <x v="0"/>
    <n v="3.218"/>
    <x v="1"/>
    <x v="4"/>
    <x v="1"/>
    <s v="Academic"/>
  </r>
  <r>
    <s v="100% on campus (5 days a week if FT)"/>
    <x v="0"/>
    <x v="1"/>
    <s v="9.00am - 10.00am"/>
    <s v="5.00pm - 5.30pm"/>
    <x v="6"/>
    <x v="57"/>
    <n v="1.1262999999999999"/>
    <x v="0"/>
    <x v="4"/>
    <x v="1"/>
    <s v="Academic"/>
  </r>
  <r>
    <s v="40% on campus (2 days a week if FT)"/>
    <x v="0"/>
    <x v="7"/>
    <s v="7.00am - 8.00am"/>
    <s v="5.30pm - 6.00pm"/>
    <x v="7"/>
    <x v="137"/>
    <n v="270.31200000000001"/>
    <x v="5"/>
    <x v="3"/>
    <x v="1"/>
    <s v="Academic"/>
  </r>
  <r>
    <s v="80% on campus (4 days a week if FT)"/>
    <x v="0"/>
    <x v="7"/>
    <s v="8.30am - 9.00am"/>
    <s v="5.30pm - 6.00pm"/>
    <x v="4"/>
    <x v="11"/>
    <n v="1.609"/>
    <x v="1"/>
    <x v="4"/>
    <x v="1"/>
    <s v="Academic"/>
  </r>
  <r>
    <s v="40% on campus (2 days a week if FT)"/>
    <x v="0"/>
    <x v="1"/>
    <s v="Later than 10.00am"/>
    <s v="6.00pm - 7.00pm"/>
    <x v="1"/>
    <x v="0"/>
    <n v="3.218"/>
    <x v="1"/>
    <x v="0"/>
    <x v="1"/>
    <s v="Academic"/>
  </r>
  <r>
    <s v="80% on campus (4 days a week if FT)"/>
    <x v="0"/>
    <x v="28"/>
    <s v="8.00am - 8.30am"/>
    <s v="6.00pm - 7.00pm"/>
    <x v="0"/>
    <x v="19"/>
    <n v="4.0225"/>
    <x v="6"/>
    <x v="4"/>
    <x v="2"/>
    <s v="Professional Services"/>
  </r>
  <r>
    <s v="80% on campus (4 days a week if FT)"/>
    <x v="0"/>
    <x v="1"/>
    <s v="7.00am - 8.00am"/>
    <s v="5.30pm - 6.00pm"/>
    <x v="0"/>
    <x v="21"/>
    <n v="19.308"/>
    <x v="2"/>
    <x v="0"/>
    <x v="1"/>
    <s v="Academic"/>
  </r>
  <r>
    <s v="40% on campus (2 days a week if FT)"/>
    <x v="0"/>
    <x v="30"/>
    <s v="9.00am - 10.00am"/>
    <s v="4.30pm - 5.00pm"/>
    <x v="2"/>
    <x v="69"/>
    <n v="48.269999999999996"/>
    <x v="5"/>
    <x v="4"/>
    <x v="1"/>
    <s v="Academic"/>
  </r>
  <r>
    <s v="40% on campus (2 days a week if FT)"/>
    <x v="0"/>
    <x v="7"/>
    <s v="9.00am - 10.00am"/>
    <s v="6.00pm - 7.00pm"/>
    <x v="7"/>
    <x v="117"/>
    <n v="128.72"/>
    <x v="5"/>
    <x v="4"/>
    <x v="1"/>
    <s v="Academic"/>
  </r>
  <r>
    <s v="20% on campus (1 day a week if FT)"/>
    <x v="0"/>
    <x v="30"/>
    <s v="8.30am - 9.00am"/>
    <s v="4.30pm - 5.00pm"/>
    <x v="1"/>
    <x v="17"/>
    <n v="2.4135"/>
    <x v="1"/>
    <x v="1"/>
    <x v="1"/>
    <s v="Professional Services"/>
  </r>
  <r>
    <s v="60% on campus (3 days a week if FT)"/>
    <x v="2"/>
    <x v="1"/>
    <s v="9.00am - 10.00am"/>
    <s v="6.00pm - 7.00pm"/>
    <x v="4"/>
    <x v="11"/>
    <n v="1.609"/>
    <x v="1"/>
    <x v="3"/>
    <x v="1"/>
    <s v="Academic"/>
  </r>
  <r>
    <s v="100% on campus (5 days a week if FT)"/>
    <x v="0"/>
    <x v="42"/>
    <s v="8.30am - 9.00am"/>
    <s v="5.00pm - 5.30pm"/>
    <x v="6"/>
    <x v="6"/>
    <s v=""/>
    <x v="0"/>
    <x v="2"/>
    <x v="1"/>
    <s v="Academic"/>
  </r>
  <r>
    <s v="80% on campus (4 days a week if FT)"/>
    <x v="0"/>
    <x v="9"/>
    <s v="9.00am - 10.00am"/>
    <s v="4.30pm - 5.00pm"/>
    <x v="3"/>
    <x v="138"/>
    <n v="1.5993459999999999"/>
    <x v="1"/>
    <x v="2"/>
    <x v="0"/>
    <s v="Academic"/>
  </r>
  <r>
    <s v="40% on campus (2 days a week if FT)"/>
    <x v="0"/>
    <x v="7"/>
    <s v="8.30am - 9.00am"/>
    <s v="5.00pm - 5.30pm"/>
    <x v="1"/>
    <x v="0"/>
    <n v="3.218"/>
    <x v="1"/>
    <x v="2"/>
    <x v="1"/>
    <s v="Professional Services"/>
  </r>
  <r>
    <s v="60% on campus (3 days a week if FT)"/>
    <x v="2"/>
    <x v="1"/>
    <s v="7.00am - 8.00am"/>
    <s v="4.30pm - 5.00pm"/>
    <x v="0"/>
    <x v="54"/>
    <n v="35.397999999999996"/>
    <x v="2"/>
    <x v="0"/>
    <x v="1"/>
    <s v="Professional Services"/>
  </r>
  <r>
    <s v="100% on campus (5 days a week if FT)"/>
    <x v="0"/>
    <x v="9"/>
    <s v="8.00am - 8.30am"/>
    <s v="5.00pm - 5.30pm"/>
    <x v="4"/>
    <x v="37"/>
    <n v="0.80449999999999999"/>
    <x v="1"/>
    <x v="0"/>
    <x v="1"/>
    <s v="Academic"/>
  </r>
  <r>
    <s v="100% on campus (5 days a week if FT)"/>
    <x v="0"/>
    <x v="23"/>
    <s v="8.00am - 8.30am"/>
    <s v="3.30pm - 4.30pm"/>
    <x v="3"/>
    <x v="41"/>
    <n v="7.2404999999999999"/>
    <x v="3"/>
    <x v="4"/>
    <x v="0"/>
    <s v="Professional Services"/>
  </r>
  <r>
    <s v="20% on campus (1 day a week if FT)"/>
    <x v="0"/>
    <x v="7"/>
    <s v="Later than 10.00am"/>
    <s v="4.30pm - 5.00pm"/>
    <x v="7"/>
    <x v="114"/>
    <n v="51.488"/>
    <x v="5"/>
    <x v="2"/>
    <x v="1"/>
    <s v="Academic"/>
  </r>
  <r>
    <s v="60% on campus (3 days a week if FT)"/>
    <x v="0"/>
    <x v="10"/>
    <s v="7.00am - 8.00am"/>
    <s v="6.00pm - 7.00pm"/>
    <x v="7"/>
    <x v="139"/>
    <n v="123.893"/>
    <x v="2"/>
    <x v="2"/>
    <x v="1"/>
    <s v="Academic"/>
  </r>
  <r>
    <s v="60% on campus (3 days a week if FT)"/>
    <x v="0"/>
    <x v="7"/>
    <s v="7.00am - 8.00am"/>
    <s v="5.00pm - 5.30pm"/>
    <x v="3"/>
    <x v="140"/>
    <n v="8.688600000000001"/>
    <x v="2"/>
    <x v="0"/>
    <x v="0"/>
    <s v="Professional Services"/>
  </r>
  <r>
    <s v="40% on campus (2 days a week if FT)"/>
    <x v="0"/>
    <x v="9"/>
    <s v="8.00am - 8.30am"/>
    <s v="5.00pm - 5.30pm"/>
    <x v="1"/>
    <x v="36"/>
    <n v="20.917000000000002"/>
    <x v="2"/>
    <x v="2"/>
    <x v="1"/>
    <s v="Academic"/>
  </r>
  <r>
    <s v="100% on campus (5 days a week if FT)"/>
    <x v="2"/>
    <x v="1"/>
    <s v="8.00am - 8.30am"/>
    <s v="4.30pm - 5.00pm"/>
    <x v="3"/>
    <x v="34"/>
    <n v="4.827"/>
    <x v="3"/>
    <x v="0"/>
    <x v="1"/>
    <s v="Professional Services"/>
  </r>
  <r>
    <s v="60% on campus (3 days a week if FT)"/>
    <x v="0"/>
    <x v="28"/>
    <s v="8.30am - 9.00am"/>
    <s v="Later than 7.00pm"/>
    <x v="4"/>
    <x v="11"/>
    <n v="1.609"/>
    <x v="1"/>
    <x v="3"/>
    <x v="1"/>
    <s v="Academic"/>
  </r>
  <r>
    <s v="60% on campus (3 days a week if FT)"/>
    <x v="0"/>
    <x v="9"/>
    <s v="8.00am - 8.30am"/>
    <s v="4.30pm - 5.00pm"/>
    <x v="2"/>
    <x v="16"/>
    <n v="32.18"/>
    <x v="3"/>
    <x v="2"/>
    <x v="1"/>
    <s v="Professional Services"/>
  </r>
  <r>
    <s v="60% on campus (3 days a week if FT)"/>
    <x v="0"/>
    <x v="7"/>
    <s v="7.00am - 8.00am"/>
    <s v="3.30pm - 4.30pm"/>
    <x v="3"/>
    <x v="31"/>
    <n v="3.7006999999999999"/>
    <x v="5"/>
    <x v="2"/>
    <x v="1"/>
    <s v="Academic"/>
  </r>
  <r>
    <s v="100% on campus (5 days a week if FT)"/>
    <x v="0"/>
    <x v="9"/>
    <s v="7.00am - 8.00am"/>
    <s v="3.30pm - 4.30pm"/>
    <x v="3"/>
    <x v="6"/>
    <s v=""/>
    <x v="1"/>
    <x v="0"/>
    <x v="0"/>
    <s v="Academic"/>
  </r>
  <r>
    <s v="100% on campus (5 days a week if FT)"/>
    <x v="5"/>
    <x v="1"/>
    <s v="8.00am - 8.30am"/>
    <s v="3.30pm - 4.30pm"/>
    <x v="3"/>
    <x v="7"/>
    <n v="6.4359999999999999"/>
    <x v="2"/>
    <x v="0"/>
    <x v="1"/>
    <s v="Professional Services"/>
  </r>
  <r>
    <s v="40% on campus (2 days a week if FT)"/>
    <x v="0"/>
    <x v="1"/>
    <s v="9.00am - 10.00am"/>
    <s v="4.30pm - 5.00pm"/>
    <x v="0"/>
    <x v="6"/>
    <s v=""/>
    <x v="2"/>
    <x v="3"/>
    <x v="1"/>
    <s v="Academic"/>
  </r>
  <r>
    <s v="80% on campus (4 days a week if FT)"/>
    <x v="0"/>
    <x v="7"/>
    <s v="9.00am - 10.00am"/>
    <s v="5.30pm - 6.00pm"/>
    <x v="7"/>
    <x v="141"/>
    <n v="160.9"/>
    <x v="5"/>
    <x v="2"/>
    <x v="1"/>
    <s v="Academic"/>
  </r>
  <r>
    <s v="80% on campus (4 days a week if FT)"/>
    <x v="0"/>
    <x v="7"/>
    <s v="8.00am - 8.30am"/>
    <s v="4.30pm - 5.00pm"/>
    <x v="4"/>
    <x v="34"/>
    <n v="4.827"/>
    <x v="6"/>
    <x v="4"/>
    <x v="1"/>
    <s v="Academic"/>
  </r>
  <r>
    <s v="60% on campus (3 days a week if FT)"/>
    <x v="0"/>
    <x v="1"/>
    <s v="8.30am - 9.00am"/>
    <s v="6.00pm - 7.00pm"/>
    <x v="7"/>
    <x v="117"/>
    <n v="128.72"/>
    <x v="5"/>
    <x v="2"/>
    <x v="1"/>
    <s v="Academic"/>
  </r>
  <r>
    <s v="60% on campus (3 days a week if FT)"/>
    <x v="0"/>
    <x v="9"/>
    <s v="8.30am - 9.00am"/>
    <s v="5.00pm - 5.30pm"/>
    <x v="4"/>
    <x v="34"/>
    <n v="4.827"/>
    <x v="3"/>
    <x v="0"/>
    <x v="1"/>
    <s v="Academic"/>
  </r>
  <r>
    <s v="40% on campus (2 days a week if FT)"/>
    <x v="0"/>
    <x v="7"/>
    <s v="7.00am - 8.00am"/>
    <s v="6.00pm - 7.00pm"/>
    <x v="2"/>
    <x v="69"/>
    <n v="48.269999999999996"/>
    <x v="2"/>
    <x v="2"/>
    <x v="1"/>
    <s v="Academic"/>
  </r>
  <r>
    <s v="100% on campus (5 days a week if FT)"/>
    <x v="0"/>
    <x v="30"/>
    <s v="8.00am - 8.30am"/>
    <s v="5.00pm - 5.30pm"/>
    <x v="3"/>
    <x v="17"/>
    <n v="2.4135"/>
    <x v="1"/>
    <x v="4"/>
    <x v="1"/>
    <s v="Academic"/>
  </r>
  <r>
    <s v="60% on campus (3 days a week if FT)"/>
    <x v="0"/>
    <x v="7"/>
    <s v="7.00am - 8.00am"/>
    <s v="6.00pm - 7.00pm"/>
    <x v="1"/>
    <x v="16"/>
    <n v="32.18"/>
    <x v="2"/>
    <x v="4"/>
    <x v="1"/>
    <s v="Academic"/>
  </r>
  <r>
    <s v="60% on campus (3 days a week if FT)"/>
    <x v="0"/>
    <x v="9"/>
    <s v="9.00am - 10.00am"/>
    <s v="5.30pm - 6.00pm"/>
    <x v="4"/>
    <x v="22"/>
    <n v="2.0916999999999999"/>
    <x v="0"/>
    <x v="2"/>
    <x v="1"/>
    <s v="Professional Services"/>
  </r>
  <r>
    <s v="40% on campus (2 days a week if FT)"/>
    <x v="5"/>
    <x v="1"/>
    <s v="8.30am - 9.00am"/>
    <s v="4.30pm - 5.00pm"/>
    <x v="0"/>
    <x v="44"/>
    <n v="16.09"/>
    <x v="4"/>
    <x v="4"/>
    <x v="1"/>
    <s v="Academic"/>
  </r>
  <r>
    <s v="80% on campus (4 days a week if FT)"/>
    <x v="0"/>
    <x v="10"/>
    <s v="9.00am - 10.00am"/>
    <s v="6.00pm - 7.00pm"/>
    <x v="6"/>
    <x v="11"/>
    <n v="1.609"/>
    <x v="1"/>
    <x v="0"/>
    <x v="1"/>
    <s v="Academic"/>
  </r>
  <r>
    <s v="80% on campus (4 days a week if FT)"/>
    <x v="0"/>
    <x v="7"/>
    <s v="7.00am - 8.00am"/>
    <s v="5.00pm - 5.30pm"/>
    <x v="1"/>
    <x v="142"/>
    <n v="13.0329"/>
    <x v="2"/>
    <x v="4"/>
    <x v="1"/>
    <s v="Academic"/>
  </r>
  <r>
    <s v="60% on campus (3 days a week if FT)"/>
    <x v="0"/>
    <x v="7"/>
    <s v="Later than 10.00am"/>
    <s v="Before 3.30pm"/>
    <x v="7"/>
    <x v="120"/>
    <n v="101.367"/>
    <x v="2"/>
    <x v="0"/>
    <x v="1"/>
    <s v="Academic"/>
  </r>
  <r>
    <s v="80% on campus (4 days a week if FT)"/>
    <x v="0"/>
    <x v="7"/>
    <s v="Before 7.00am"/>
    <s v="6.00pm - 7.00pm"/>
    <x v="3"/>
    <x v="21"/>
    <n v="19.308"/>
    <x v="2"/>
    <x v="0"/>
    <x v="1"/>
    <s v="Academic"/>
  </r>
  <r>
    <s v="60% on campus (3 days a week if FT)"/>
    <x v="0"/>
    <x v="7"/>
    <s v="8.30am - 9.00am"/>
    <s v="4.30pm - 5.00pm"/>
    <x v="3"/>
    <x v="44"/>
    <n v="16.09"/>
    <x v="8"/>
    <x v="4"/>
    <x v="1"/>
    <s v="Academic"/>
  </r>
  <r>
    <s v="20% on campus (1 day a week if FT)"/>
    <x v="0"/>
    <x v="7"/>
    <s v="9.00am - 10.00am"/>
    <s v="3.30pm - 4.30pm"/>
    <x v="7"/>
    <x v="143"/>
    <n v="125.82380000000001"/>
    <x v="5"/>
    <x v="4"/>
    <x v="1"/>
    <s v="Academic"/>
  </r>
  <r>
    <s v="60% on campus (3 days a week if FT)"/>
    <x v="0"/>
    <x v="30"/>
    <s v="9.00am - 10.00am"/>
    <s v="Before 3.30pm"/>
    <x v="3"/>
    <x v="34"/>
    <n v="4.827"/>
    <x v="2"/>
    <x v="2"/>
    <x v="1"/>
    <s v="Academic"/>
  </r>
  <r>
    <s v="40% on campus (2 days a week if FT)"/>
    <x v="0"/>
    <x v="17"/>
    <s v="8.00am - 8.30am"/>
    <s v="5.00pm - 5.30pm"/>
    <x v="3"/>
    <x v="21"/>
    <n v="19.308"/>
    <x v="2"/>
    <x v="0"/>
    <x v="1"/>
    <s v="Academic"/>
  </r>
  <r>
    <s v="100% on campus (5 days a week if FT)"/>
    <x v="0"/>
    <x v="1"/>
    <s v="8.30am - 9.00am"/>
    <s v="5.30pm - 6.00pm"/>
    <x v="3"/>
    <x v="44"/>
    <n v="16.09"/>
    <x v="5"/>
    <x v="0"/>
    <x v="0"/>
    <s v="Academic"/>
  </r>
  <r>
    <s v="80% on campus (4 days a week if FT)"/>
    <x v="0"/>
    <x v="7"/>
    <s v="7.00am - 8.00am"/>
    <s v="6.00pm - 7.00pm"/>
    <x v="0"/>
    <x v="114"/>
    <n v="51.488"/>
    <x v="2"/>
    <x v="2"/>
    <x v="1"/>
    <s v="Academic"/>
  </r>
  <r>
    <s v="60% on campus (3 days a week if FT)"/>
    <x v="0"/>
    <x v="7"/>
    <s v="Before 7.00am"/>
    <s v="6.00pm - 7.00pm"/>
    <x v="7"/>
    <x v="144"/>
    <n v="193.07999999999998"/>
    <x v="2"/>
    <x v="0"/>
    <x v="1"/>
    <s v="Academic"/>
  </r>
  <r>
    <s v="100% on campus (5 days a week if FT)"/>
    <x v="0"/>
    <x v="1"/>
    <s v="8.00am - 8.30am"/>
    <s v="5.30pm - 6.00pm"/>
    <x v="4"/>
    <x v="11"/>
    <n v="1.609"/>
    <x v="1"/>
    <x v="3"/>
    <x v="0"/>
    <s v="Academic"/>
  </r>
  <r>
    <s v="40% on campus (2 days a week if FT)"/>
    <x v="0"/>
    <x v="9"/>
    <s v="Later than 10.00am"/>
    <s v="5.00pm - 5.30pm"/>
    <x v="3"/>
    <x v="21"/>
    <n v="19.308"/>
    <x v="2"/>
    <x v="5"/>
    <x v="0"/>
    <s v="Academic"/>
  </r>
  <r>
    <s v="100% on campus (5 days a week if FT)"/>
    <x v="0"/>
    <x v="7"/>
    <s v="8.30am - 9.00am"/>
    <s v="5.30pm - 6.00pm"/>
    <x v="0"/>
    <x v="49"/>
    <n v="25.744"/>
    <x v="2"/>
    <x v="2"/>
    <x v="1"/>
    <s v="Professional Services"/>
  </r>
  <r>
    <s v="20% on campus (1 day a week if FT)"/>
    <x v="0"/>
    <x v="7"/>
    <s v="9.00am - 10.00am"/>
    <s v="4.30pm - 5.00pm"/>
    <x v="7"/>
    <x v="145"/>
    <n v="139.983"/>
    <x v="5"/>
    <x v="2"/>
    <x v="0"/>
    <s v="Academic"/>
  </r>
  <r>
    <s v="40% on campus (2 days a week if FT)"/>
    <x v="0"/>
    <x v="17"/>
    <s v="9.00am - 10.00am"/>
    <s v="5.30pm - 6.00pm"/>
    <x v="2"/>
    <x v="34"/>
    <n v="4.827"/>
    <x v="4"/>
    <x v="4"/>
    <x v="1"/>
    <s v="Professional Services"/>
  </r>
  <r>
    <s v="40% on campus (2 days a week if FT)"/>
    <x v="2"/>
    <x v="1"/>
    <s v="Later than 10.00am"/>
    <s v="4.30pm - 5.00pm"/>
    <x v="1"/>
    <x v="24"/>
    <n v="22.526"/>
    <x v="2"/>
    <x v="4"/>
    <x v="1"/>
    <s v="Academic"/>
  </r>
  <r>
    <s v="80% on campus (4 days a week if FT)"/>
    <x v="0"/>
    <x v="9"/>
    <s v="7.00am - 8.00am"/>
    <s v="Before 3.30pm"/>
    <x v="7"/>
    <x v="50"/>
    <n v="54.706000000000003"/>
    <x v="0"/>
    <x v="4"/>
    <x v="1"/>
    <s v="Academic"/>
  </r>
  <r>
    <s v="60% on campus (3 days a week if FT)"/>
    <x v="0"/>
    <x v="7"/>
    <s v="9.00am - 10.00am"/>
    <s v="6.00pm - 7.00pm"/>
    <x v="1"/>
    <x v="34"/>
    <n v="4.827"/>
    <x v="6"/>
    <x v="0"/>
    <x v="0"/>
    <s v="Academic"/>
  </r>
  <r>
    <s v="60% on campus (3 days a week if FT)"/>
    <x v="0"/>
    <x v="7"/>
    <s v="Later than 10.00am"/>
    <s v="6.00pm - 7.00pm"/>
    <x v="6"/>
    <x v="11"/>
    <n v="1.609"/>
    <x v="1"/>
    <x v="0"/>
    <x v="1"/>
    <s v="Academic"/>
  </r>
  <r>
    <s v="20% on campus (1 day a week if FT)"/>
    <x v="2"/>
    <x v="1"/>
    <s v="7.00am - 8.00am"/>
    <s v="Later than 7.00pm"/>
    <x v="7"/>
    <x v="146"/>
    <n v="136.76499999999999"/>
    <x v="2"/>
    <x v="4"/>
    <x v="1"/>
    <s v="Academic"/>
  </r>
  <r>
    <s v="40% on campus (2 days a week if FT)"/>
    <x v="0"/>
    <x v="9"/>
    <s v="9.00am - 10.00am"/>
    <s v="6.00pm - 7.00pm"/>
    <x v="7"/>
    <x v="147"/>
    <n v="339.49900000000002"/>
    <x v="5"/>
    <x v="0"/>
    <x v="1"/>
    <s v="Academic"/>
  </r>
  <r>
    <s v="40% on campus (2 days a week if FT)"/>
    <x v="0"/>
    <x v="0"/>
    <s v="8.00am - 8.30am"/>
    <s v="5.00pm - 5.30pm"/>
    <x v="3"/>
    <x v="5"/>
    <n v="12.872"/>
    <x v="3"/>
    <x v="2"/>
    <x v="0"/>
    <s v="Professional Services"/>
  </r>
  <r>
    <s v="60% on campus (3 days a week if FT)"/>
    <x v="0"/>
    <x v="9"/>
    <s v="Later than 10.00am"/>
    <s v="4.30pm - 5.00pm"/>
    <x v="4"/>
    <x v="11"/>
    <n v="1.609"/>
    <x v="1"/>
    <x v="0"/>
    <x v="1"/>
    <s v="Academic"/>
  </r>
  <r>
    <s v="60% on campus (3 days a week if FT)"/>
    <x v="0"/>
    <x v="7"/>
    <s v="Before 7.00am"/>
    <s v="4.30pm - 5.00pm"/>
    <x v="2"/>
    <x v="0"/>
    <n v="3.218"/>
    <x v="1"/>
    <x v="4"/>
    <x v="1"/>
    <s v="Academic"/>
  </r>
  <r>
    <s v="60% on campus (3 days a week if FT)"/>
    <x v="0"/>
    <x v="1"/>
    <s v="8.30am - 9.00am"/>
    <s v="5.00pm - 5.30pm"/>
    <x v="3"/>
    <x v="0"/>
    <n v="3.218"/>
    <x v="1"/>
    <x v="3"/>
    <x v="1"/>
    <s v="Academic"/>
  </r>
  <r>
    <s v="60% on campus (3 days a week if FT)"/>
    <x v="0"/>
    <x v="42"/>
    <s v="8.00am - 8.30am"/>
    <s v="5.30pm - 6.00pm"/>
    <x v="2"/>
    <x v="8"/>
    <n v="57.923999999999999"/>
    <x v="5"/>
    <x v="2"/>
    <x v="0"/>
    <s v="Academic"/>
  </r>
  <r>
    <s v="60% on campus (3 days a week if FT)"/>
    <x v="0"/>
    <x v="7"/>
    <s v="8.30am - 9.00am"/>
    <s v="4.30pm - 5.00pm"/>
    <x v="7"/>
    <x v="6"/>
    <s v=""/>
    <x v="5"/>
    <x v="2"/>
    <x v="1"/>
    <s v="Professional Services"/>
  </r>
  <r>
    <s v="60% on campus (3 days a week if FT)"/>
    <x v="0"/>
    <x v="1"/>
    <s v="7.00am - 8.00am"/>
    <s v="Later than 7.00pm"/>
    <x v="7"/>
    <x v="6"/>
    <s v=""/>
    <x v="5"/>
    <x v="0"/>
    <x v="1"/>
    <s v="Academic"/>
  </r>
  <r>
    <s v="100% on campus (5 days a week if FT)"/>
    <x v="0"/>
    <x v="9"/>
    <s v="8.00am - 8.30am"/>
    <s v="Later than 7.00pm"/>
    <x v="1"/>
    <x v="42"/>
    <n v="11.263"/>
    <x v="3"/>
    <x v="4"/>
    <x v="1"/>
    <s v="Academic"/>
  </r>
  <r>
    <s v="40% on campus (2 days a week if FT)"/>
    <x v="0"/>
    <x v="7"/>
    <s v="9.00am - 10.00am"/>
    <s v="Before 3.30pm"/>
    <x v="4"/>
    <x v="123"/>
    <n v="5.3096999999999994"/>
    <x v="0"/>
    <x v="4"/>
    <x v="1"/>
    <s v="Academic"/>
  </r>
  <r>
    <s v="80% on campus (4 days a week if FT)"/>
    <x v="0"/>
    <x v="17"/>
    <s v="8.30am - 9.00am"/>
    <s v="5.30pm - 6.00pm"/>
    <x v="0"/>
    <x v="36"/>
    <n v="20.917000000000002"/>
    <x v="2"/>
    <x v="0"/>
    <x v="0"/>
    <s v="Professional Services"/>
  </r>
  <r>
    <s v="40% on campus (2 days a week if FT)"/>
    <x v="0"/>
    <x v="7"/>
    <s v="7.00am - 8.00am"/>
    <s v="5.30pm - 6.00pm"/>
    <x v="7"/>
    <x v="67"/>
    <n v="144.81"/>
    <x v="5"/>
    <x v="4"/>
    <x v="1"/>
    <s v="Academic"/>
  </r>
  <r>
    <s v="80% on campus (4 days a week if FT)"/>
    <x v="0"/>
    <x v="1"/>
    <s v="Later than 10.00am"/>
    <s v="5.00pm - 5.30pm"/>
    <x v="4"/>
    <x v="6"/>
    <s v=""/>
    <x v="2"/>
    <x v="6"/>
    <x v="2"/>
    <s v=""/>
  </r>
  <r>
    <s v="40% on campus (2 days a week if FT)"/>
    <x v="0"/>
    <x v="42"/>
    <s v="8.30am - 9.00am"/>
    <s v="4.30pm - 5.00pm"/>
    <x v="1"/>
    <x v="44"/>
    <n v="16.09"/>
    <x v="2"/>
    <x v="3"/>
    <x v="0"/>
    <s v="Academic"/>
  </r>
  <r>
    <s v="20% on campus (1 day a week if FT)"/>
    <x v="0"/>
    <x v="16"/>
    <s v="Later than 10.00am"/>
    <s v="3.30pm - 4.30pm"/>
    <x v="7"/>
    <x v="87"/>
    <n v="80.45"/>
    <x v="5"/>
    <x v="0"/>
    <x v="0"/>
    <s v="Academic"/>
  </r>
  <r>
    <s v="100% on campus (5 days a week if FT)"/>
    <x v="0"/>
    <x v="9"/>
    <s v="9.00am - 10.00am"/>
    <s v="Later than 7.00pm"/>
    <x v="3"/>
    <x v="148"/>
    <n v="2.01125"/>
    <x v="1"/>
    <x v="0"/>
    <x v="1"/>
    <s v="Academic"/>
  </r>
  <r>
    <s v="60% on campus (3 days a week if FT)"/>
    <x v="0"/>
    <x v="7"/>
    <s v="8.30am - 9.00am"/>
    <s v="5.30pm - 6.00pm"/>
    <x v="7"/>
    <x v="136"/>
    <n v="241.35"/>
    <x v="5"/>
    <x v="2"/>
    <x v="1"/>
    <s v="Academic"/>
  </r>
  <r>
    <s v="40% on campus (2 days a week if FT)"/>
    <x v="0"/>
    <x v="1"/>
    <s v="Later than 10.00am"/>
    <s v="3.30pm - 4.30pm"/>
    <x v="4"/>
    <x v="0"/>
    <n v="3.218"/>
    <x v="2"/>
    <x v="2"/>
    <x v="0"/>
    <s v="Academic"/>
  </r>
  <r>
    <s v="40% on campus (2 days a week if FT)"/>
    <x v="0"/>
    <x v="7"/>
    <s v="9.00am - 10.00am"/>
    <s v="Before 3.30pm"/>
    <x v="3"/>
    <x v="26"/>
    <n v="14.481"/>
    <x v="2"/>
    <x v="4"/>
    <x v="1"/>
    <s v="Academic"/>
  </r>
  <r>
    <s v="100% on campus (5 days a week if FT)"/>
    <x v="2"/>
    <x v="1"/>
    <s v="8.30am - 9.00am"/>
    <s v="4.30pm - 5.00pm"/>
    <x v="4"/>
    <x v="11"/>
    <n v="1.609"/>
    <x v="1"/>
    <x v="0"/>
    <x v="1"/>
    <s v="Academic"/>
  </r>
  <r>
    <s v="40% on campus (2 days a week if FT)"/>
    <x v="2"/>
    <x v="1"/>
    <s v="8.30am - 9.00am"/>
    <s v="4.30pm - 5.00pm"/>
    <x v="7"/>
    <x v="44"/>
    <n v="16.09"/>
    <x v="4"/>
    <x v="4"/>
    <x v="0"/>
    <s v="Professional Services"/>
  </r>
  <r>
    <s v="80% on campus (4 days a week if FT)"/>
    <x v="0"/>
    <x v="7"/>
    <s v="8.30am - 9.00am"/>
    <s v="6.00pm - 7.00pm"/>
    <x v="3"/>
    <x v="13"/>
    <n v="2.5744000000000002"/>
    <x v="1"/>
    <x v="0"/>
    <x v="1"/>
    <s v="Academic"/>
  </r>
  <r>
    <s v="40% on campus (2 days a week if FT)"/>
    <x v="2"/>
    <x v="1"/>
    <s v="8.30am - 9.00am"/>
    <s v="5.00pm - 5.30pm"/>
    <x v="1"/>
    <x v="34"/>
    <n v="4.827"/>
    <x v="4"/>
    <x v="0"/>
    <x v="2"/>
    <s v="Professional Services"/>
  </r>
  <r>
    <s v="80% on campus (4 days a week if FT)"/>
    <x v="0"/>
    <x v="7"/>
    <s v="8.30am - 9.00am"/>
    <s v="4.30pm - 5.00pm"/>
    <x v="1"/>
    <x v="36"/>
    <n v="20.917000000000002"/>
    <x v="3"/>
    <x v="0"/>
    <x v="1"/>
    <s v="Academic"/>
  </r>
  <r>
    <s v="100% on campus (5 days a week if FT)"/>
    <x v="0"/>
    <x v="2"/>
    <s v="8.00am - 8.30am"/>
    <s v="4.30pm - 5.00pm"/>
    <x v="7"/>
    <x v="149"/>
    <n v="23.6523"/>
    <x v="5"/>
    <x v="2"/>
    <x v="1"/>
    <s v="Academic"/>
  </r>
  <r>
    <s v="20% on campus (1 day a week if FT)"/>
    <x v="0"/>
    <x v="15"/>
    <s v="8.00am - 8.30am"/>
    <s v="3.30pm - 4.30pm"/>
    <x v="0"/>
    <x v="68"/>
    <n v="37.006999999999998"/>
    <x v="5"/>
    <x v="3"/>
    <x v="1"/>
    <s v="Professional Services"/>
  </r>
  <r>
    <s v="20% on campus (1 day a week if FT)"/>
    <x v="2"/>
    <x v="1"/>
    <s v="8.30am - 9.00am"/>
    <s v="5.00pm - 5.30pm"/>
    <x v="7"/>
    <x v="136"/>
    <n v="241.35"/>
    <x v="5"/>
    <x v="0"/>
    <x v="1"/>
    <s v="Academic"/>
  </r>
  <r>
    <s v="40% on campus (2 days a week if FT)"/>
    <x v="0"/>
    <x v="1"/>
    <s v="9.00am - 10.00am"/>
    <s v="3.30pm - 4.30pm"/>
    <x v="3"/>
    <x v="11"/>
    <n v="1.609"/>
    <x v="1"/>
    <x v="2"/>
    <x v="0"/>
    <s v="Academic"/>
  </r>
  <r>
    <s v="100% on campus (5 days a week if FT)"/>
    <x v="5"/>
    <x v="1"/>
    <s v="9.00am - 10.00am"/>
    <s v="4.30pm - 5.00pm"/>
    <x v="3"/>
    <x v="34"/>
    <n v="4.827"/>
    <x v="2"/>
    <x v="4"/>
    <x v="1"/>
    <s v="Academic"/>
  </r>
  <r>
    <s v="40% on campus (2 days a week if FT)"/>
    <x v="0"/>
    <x v="10"/>
    <s v="Later than 10.00am"/>
    <s v="6.00pm - 7.00pm"/>
    <x v="7"/>
    <x v="150"/>
    <n v="828.63499999999999"/>
    <x v="11"/>
    <x v="4"/>
    <x v="1"/>
    <s v="Academic"/>
  </r>
  <r>
    <s v="100% on campus (5 days a week if FT)"/>
    <x v="0"/>
    <x v="32"/>
    <s v="9.00am - 10.00am"/>
    <s v="3.30pm - 4.30pm"/>
    <x v="7"/>
    <x v="6"/>
    <s v=""/>
    <x v="4"/>
    <x v="0"/>
    <x v="1"/>
    <s v="Academic"/>
  </r>
  <r>
    <s v="40% on campus (2 days a week if FT)"/>
    <x v="2"/>
    <x v="1"/>
    <s v="8.30am - 9.00am"/>
    <s v="5.00pm - 5.30pm"/>
    <x v="4"/>
    <x v="17"/>
    <n v="2.4135"/>
    <x v="1"/>
    <x v="2"/>
    <x v="0"/>
    <s v="Professional Services"/>
  </r>
  <r>
    <s v="20% on campus (1 day a week if FT)"/>
    <x v="5"/>
    <x v="1"/>
    <s v="9.00am - 10.00am"/>
    <s v="6.00pm - 7.00pm"/>
    <x v="7"/>
    <x v="83"/>
    <n v="402.25"/>
    <x v="5"/>
    <x v="4"/>
    <x v="1"/>
    <s v="Academic"/>
  </r>
  <r>
    <s v="20% on campus (1 day a week if FT)"/>
    <x v="0"/>
    <x v="30"/>
    <s v="Later than 10.00am"/>
    <s v="4.30pm - 5.00pm"/>
    <x v="4"/>
    <x v="34"/>
    <n v="4.827"/>
    <x v="9"/>
    <x v="4"/>
    <x v="1"/>
    <s v="Academic"/>
  </r>
  <r>
    <s v="20% on campus (1 day a week if FT)"/>
    <x v="0"/>
    <x v="10"/>
    <s v="9.00am - 10.00am"/>
    <s v="6.00pm - 7.00pm"/>
    <x v="4"/>
    <x v="151"/>
    <s v=""/>
    <x v="3"/>
    <x v="2"/>
    <x v="1"/>
    <s v="Academic"/>
  </r>
  <r>
    <s v="40% on campus (2 days a week if FT)"/>
    <x v="0"/>
    <x v="7"/>
    <s v="8.00am - 8.30am"/>
    <s v="Later than 7.00pm"/>
    <x v="7"/>
    <x v="152"/>
    <n v="257.44"/>
    <x v="5"/>
    <x v="4"/>
    <x v="1"/>
    <s v="Academic"/>
  </r>
  <r>
    <s v="80% on campus (4 days a week if FT)"/>
    <x v="0"/>
    <x v="33"/>
    <s v="9.00am - 10.00am"/>
    <s v="6.00pm - 7.00pm"/>
    <x v="3"/>
    <x v="0"/>
    <n v="3.218"/>
    <x v="0"/>
    <x v="2"/>
    <x v="1"/>
    <s v="Academic"/>
  </r>
  <r>
    <s v="20% on campus (1 day a week if FT)"/>
    <x v="0"/>
    <x v="17"/>
    <s v="8.30am - 9.00am"/>
    <s v="5.00pm - 5.30pm"/>
    <x v="0"/>
    <x v="42"/>
    <n v="11.263"/>
    <x v="9"/>
    <x v="3"/>
    <x v="1"/>
    <s v="Professional Services"/>
  </r>
  <r>
    <s v="80% on campus (4 days a week if FT)"/>
    <x v="0"/>
    <x v="7"/>
    <s v="8.00am - 8.30am"/>
    <s v="3.30pm - 4.30pm"/>
    <x v="3"/>
    <x v="0"/>
    <n v="3.218"/>
    <x v="1"/>
    <x v="4"/>
    <x v="1"/>
    <s v="Academic"/>
  </r>
  <r>
    <s v="80% on campus (4 days a week if FT)"/>
    <x v="0"/>
    <x v="10"/>
    <s v="7.00am - 8.00am"/>
    <s v="3.30pm - 4.30pm"/>
    <x v="4"/>
    <x v="56"/>
    <n v="2.8961999999999999"/>
    <x v="6"/>
    <x v="0"/>
    <x v="1"/>
    <s v="Academic"/>
  </r>
  <r>
    <s v="100% on campus (5 days a week if FT)"/>
    <x v="5"/>
    <x v="1"/>
    <s v="8.00am - 8.30am"/>
    <s v="Later than 7.00pm"/>
    <x v="3"/>
    <x v="0"/>
    <n v="3.218"/>
    <x v="1"/>
    <x v="4"/>
    <x v="0"/>
    <s v="Academic"/>
  </r>
  <r>
    <s v="60% on campus (3 days a week if FT)"/>
    <x v="0"/>
    <x v="7"/>
    <s v="9.00am - 10.00am"/>
    <s v="5.30pm - 6.00pm"/>
    <x v="4"/>
    <x v="0"/>
    <n v="3.218"/>
    <x v="3"/>
    <x v="3"/>
    <x v="1"/>
    <s v="Academic"/>
  </r>
  <r>
    <s v="20% on campus (1 day a week if FT)"/>
    <x v="0"/>
    <x v="9"/>
    <s v="8.30am - 9.00am"/>
    <s v="5.00pm - 5.30pm"/>
    <x v="7"/>
    <x v="153"/>
    <n v="167.33600000000001"/>
    <x v="2"/>
    <x v="0"/>
    <x v="1"/>
    <s v="Academic"/>
  </r>
  <r>
    <s v="100% on campus (5 days a week if FT)"/>
    <x v="0"/>
    <x v="17"/>
    <s v="9.00am - 10.00am"/>
    <s v="3.30pm - 4.30pm"/>
    <x v="3"/>
    <x v="56"/>
    <n v="2.8961999999999999"/>
    <x v="4"/>
    <x v="2"/>
    <x v="0"/>
    <s v="Academic"/>
  </r>
  <r>
    <s v="60% on campus (3 days a week if FT)"/>
    <x v="0"/>
    <x v="17"/>
    <s v="8.30am - 9.00am"/>
    <s v="5.00pm - 5.30pm"/>
    <x v="3"/>
    <x v="6"/>
    <s v=""/>
    <x v="1"/>
    <x v="4"/>
    <x v="1"/>
    <s v="Professional Services"/>
  </r>
  <r>
    <s v="60% on campus (3 days a week if FT)"/>
    <x v="0"/>
    <x v="7"/>
    <s v="8.00am - 8.30am"/>
    <s v="5.00pm - 5.30pm"/>
    <x v="3"/>
    <x v="135"/>
    <n v="12.067499999999999"/>
    <x v="0"/>
    <x v="0"/>
    <x v="1"/>
    <s v="Professional Services"/>
  </r>
  <r>
    <s v="0% on campus (0 days a week if FT)"/>
    <x v="0"/>
    <x v="27"/>
    <s v="8.30am - 9.00am"/>
    <s v="5.00pm - 5.30pm"/>
    <x v="4"/>
    <x v="20"/>
    <n v="1.7699"/>
    <x v="1"/>
    <x v="4"/>
    <x v="1"/>
    <s v="Academic"/>
  </r>
  <r>
    <s v="20% on campus (1 day a week if FT)"/>
    <x v="0"/>
    <x v="5"/>
    <s v="8.00am - 8.30am"/>
    <s v="3.30pm - 4.30pm"/>
    <x v="1"/>
    <x v="0"/>
    <n v="3.218"/>
    <x v="3"/>
    <x v="3"/>
    <x v="1"/>
    <s v="Professional Services"/>
  </r>
  <r>
    <s v="40% on campus (2 days a week if FT)"/>
    <x v="0"/>
    <x v="9"/>
    <s v="9.00am - 10.00am"/>
    <s v="4.30pm - 5.00pm"/>
    <x v="4"/>
    <x v="34"/>
    <n v="4.827"/>
    <x v="9"/>
    <x v="4"/>
    <x v="1"/>
    <s v="Academic"/>
  </r>
  <r>
    <s v="100% on campus (5 days a week if FT)"/>
    <x v="0"/>
    <x v="1"/>
    <s v="9.00am - 10.00am"/>
    <s v="5.30pm - 6.00pm"/>
    <x v="1"/>
    <x v="12"/>
    <n v="2.2525999999999997"/>
    <x v="1"/>
    <x v="2"/>
    <x v="1"/>
    <s v="Academic"/>
  </r>
  <r>
    <s v="80% on campus (4 days a week if FT)"/>
    <x v="0"/>
    <x v="7"/>
    <s v="8.30am - 9.00am"/>
    <s v="5.30pm - 6.00pm"/>
    <x v="3"/>
    <x v="43"/>
    <n v="3.8615999999999997"/>
    <x v="6"/>
    <x v="4"/>
    <x v="1"/>
    <s v="Academic"/>
  </r>
  <r>
    <s v="20% on campus (1 day a week if FT)"/>
    <x v="0"/>
    <x v="35"/>
    <s v="8.30am - 9.00am"/>
    <s v="Before 3.30pm"/>
    <x v="7"/>
    <x v="154"/>
    <s v=""/>
    <x v="5"/>
    <x v="3"/>
    <x v="0"/>
    <s v="Academic"/>
  </r>
  <r>
    <s v="40% on campus (2 days a week if FT)"/>
    <x v="0"/>
    <x v="7"/>
    <s v="9.00am - 10.00am"/>
    <s v="3.30pm - 4.30pm"/>
    <x v="4"/>
    <x v="17"/>
    <n v="2.4135"/>
    <x v="6"/>
    <x v="0"/>
    <x v="1"/>
    <s v="Academic"/>
  </r>
  <r>
    <s v="20% on campus (1 day a week if FT)"/>
    <x v="0"/>
    <x v="1"/>
    <s v="8.30am - 9.00am"/>
    <s v="4.30pm - 5.00pm"/>
    <x v="0"/>
    <x v="0"/>
    <n v="3.218"/>
    <x v="1"/>
    <x v="4"/>
    <x v="0"/>
    <s v="Academic"/>
  </r>
  <r>
    <s v="20% on campus (1 day a week if FT)"/>
    <x v="0"/>
    <x v="10"/>
    <s v="9.00am - 10.00am"/>
    <s v="5.00pm - 5.30pm"/>
    <x v="7"/>
    <x v="69"/>
    <n v="48.269999999999996"/>
    <x v="2"/>
    <x v="4"/>
    <x v="0"/>
    <s v="Academic"/>
  </r>
  <r>
    <s v="60% on campus (3 days a week if FT)"/>
    <x v="0"/>
    <x v="7"/>
    <s v="7.00am - 8.00am"/>
    <s v="4.30pm - 5.00pm"/>
    <x v="4"/>
    <x v="155"/>
    <n v="6.0337499999999995"/>
    <x v="6"/>
    <x v="0"/>
    <x v="1"/>
    <s v="Academic"/>
  </r>
  <r>
    <s v="20% on campus (1 day a week if FT)"/>
    <x v="0"/>
    <x v="0"/>
    <s v="7.00am - 8.00am"/>
    <s v="5.00pm - 5.30pm"/>
    <x v="0"/>
    <x v="19"/>
    <n v="4.0225"/>
    <x v="4"/>
    <x v="3"/>
    <x v="1"/>
    <s v="Professional Services"/>
  </r>
  <r>
    <s v="80% on campus (4 days a week if FT)"/>
    <x v="0"/>
    <x v="9"/>
    <s v="8.30am - 9.00am"/>
    <s v="4.30pm - 5.00pm"/>
    <x v="2"/>
    <x v="26"/>
    <n v="14.481"/>
    <x v="5"/>
    <x v="4"/>
    <x v="1"/>
    <s v="Academic"/>
  </r>
  <r>
    <s v="100% on campus (5 days a week if FT)"/>
    <x v="0"/>
    <x v="28"/>
    <s v="8.30am - 9.00am"/>
    <s v="6.00pm - 7.00pm"/>
    <x v="6"/>
    <x v="156"/>
    <n v="0.32180000000000003"/>
    <x v="1"/>
    <x v="3"/>
    <x v="1"/>
    <s v="Academic"/>
  </r>
  <r>
    <s v="60% on campus (3 days a week if FT)"/>
    <x v="0"/>
    <x v="0"/>
    <s v="8.00am - 8.30am"/>
    <s v="4.30pm - 5.00pm"/>
    <x v="3"/>
    <x v="10"/>
    <n v="8.0449999999999999"/>
    <x v="3"/>
    <x v="4"/>
    <x v="1"/>
    <s v="Professional Services"/>
  </r>
  <r>
    <s v="100% on campus (5 days a week if FT)"/>
    <x v="0"/>
    <x v="4"/>
    <s v="9.00am - 10.00am"/>
    <s v="5.30pm - 6.00pm"/>
    <x v="4"/>
    <x v="80"/>
    <n v="3.3789000000000002"/>
    <x v="0"/>
    <x v="4"/>
    <x v="1"/>
    <s v="Academic"/>
  </r>
  <r>
    <s v="40% on campus (2 days a week if FT)"/>
    <x v="0"/>
    <x v="9"/>
    <s v="9.00am - 10.00am"/>
    <s v="6.00pm - 7.00pm"/>
    <x v="1"/>
    <x v="36"/>
    <n v="20.917000000000002"/>
    <x v="2"/>
    <x v="0"/>
    <x v="0"/>
    <s v="Professional Services"/>
  </r>
  <r>
    <s v="100% on campus (5 days a week if FT)"/>
    <x v="0"/>
    <x v="7"/>
    <s v="8.30am - 9.00am"/>
    <s v="5.00pm - 5.30pm"/>
    <x v="4"/>
    <x v="11"/>
    <n v="1.609"/>
    <x v="1"/>
    <x v="4"/>
    <x v="1"/>
    <s v="Academic"/>
  </r>
  <r>
    <s v="80% on campus (4 days a week if FT)"/>
    <x v="0"/>
    <x v="1"/>
    <s v="9.00am - 10.00am"/>
    <s v="6.00pm - 7.00pm"/>
    <x v="1"/>
    <x v="17"/>
    <n v="2.4135"/>
    <x v="1"/>
    <x v="3"/>
    <x v="1"/>
    <s v="Academic"/>
  </r>
  <r>
    <s v="60% on campus (3 days a week if FT)"/>
    <x v="0"/>
    <x v="16"/>
    <s v="9.00am - 10.00am"/>
    <s v="6.00pm - 7.00pm"/>
    <x v="7"/>
    <x v="87"/>
    <n v="80.45"/>
    <x v="5"/>
    <x v="4"/>
    <x v="1"/>
    <s v="Academic"/>
  </r>
  <r>
    <s v="60% on campus (3 days a week if FT)"/>
    <x v="0"/>
    <x v="9"/>
    <s v="9.00am - 10.00am"/>
    <s v="4.30pm - 5.00pm"/>
    <x v="0"/>
    <x v="66"/>
    <n v="3.5398000000000001"/>
    <x v="4"/>
    <x v="4"/>
    <x v="1"/>
    <s v="Academic"/>
  </r>
  <r>
    <s v="80% on campus (4 days a week if FT)"/>
    <x v="0"/>
    <x v="32"/>
    <s v="8.30am - 9.00am"/>
    <s v="4.30pm - 5.00pm"/>
    <x v="3"/>
    <x v="19"/>
    <n v="4.0225"/>
    <x v="1"/>
    <x v="4"/>
    <x v="1"/>
    <s v="Academic"/>
  </r>
  <r>
    <s v="80% on campus (4 days a week if FT)"/>
    <x v="0"/>
    <x v="9"/>
    <s v="7.00am - 8.00am"/>
    <s v="5.30pm - 6.00pm"/>
    <x v="1"/>
    <x v="28"/>
    <n v="27.353000000000002"/>
    <x v="5"/>
    <x v="0"/>
    <x v="1"/>
    <s v="Academic"/>
  </r>
  <r>
    <s v="100% on campus (5 days a week if FT)"/>
    <x v="0"/>
    <x v="25"/>
    <s v="9.00am - 10.00am"/>
    <s v="6.00pm - 7.00pm"/>
    <x v="4"/>
    <x v="19"/>
    <n v="4.0225"/>
    <x v="0"/>
    <x v="3"/>
    <x v="1"/>
    <s v="Academic"/>
  </r>
  <r>
    <s v="60% on campus (3 days a week if FT)"/>
    <x v="0"/>
    <x v="9"/>
    <s v="8.30am - 9.00am"/>
    <s v="4.30pm - 5.00pm"/>
    <x v="7"/>
    <x v="136"/>
    <n v="241.35"/>
    <x v="5"/>
    <x v="0"/>
    <x v="1"/>
    <s v="Academic"/>
  </r>
  <r>
    <s v="80% on campus (4 days a week if FT)"/>
    <x v="0"/>
    <x v="7"/>
    <s v="9.00am - 10.00am"/>
    <s v="6.00pm - 7.00pm"/>
    <x v="0"/>
    <x v="56"/>
    <n v="2.8961999999999999"/>
    <x v="1"/>
    <x v="2"/>
    <x v="1"/>
    <s v="Academic"/>
  </r>
  <r>
    <s v="40% on campus (2 days a week if FT)"/>
    <x v="0"/>
    <x v="1"/>
    <s v="Later than 10.00am"/>
    <s v="6.00pm - 7.00pm"/>
    <x v="7"/>
    <x v="74"/>
    <n v="125.502"/>
    <x v="5"/>
    <x v="3"/>
    <x v="1"/>
    <s v="Academic"/>
  </r>
  <r>
    <s v="60% on campus (3 days a week if FT)"/>
    <x v="0"/>
    <x v="7"/>
    <s v="9.00am - 10.00am"/>
    <s v="3.30pm - 4.30pm"/>
    <x v="4"/>
    <x v="6"/>
    <s v=""/>
    <x v="0"/>
    <x v="4"/>
    <x v="0"/>
    <s v="Academic"/>
  </r>
  <r>
    <s v="20% on campus (1 day a week if FT)"/>
    <x v="2"/>
    <x v="1"/>
    <s v="8.00am - 8.30am"/>
    <s v="5.00pm - 5.30pm"/>
    <x v="2"/>
    <x v="4"/>
    <n v="40.225000000000001"/>
    <x v="8"/>
    <x v="0"/>
    <x v="0"/>
    <s v="Academic"/>
  </r>
  <r>
    <s v="100% on campus (5 days a week if FT)"/>
    <x v="0"/>
    <x v="0"/>
    <s v="8.00am - 8.30am"/>
    <s v="5.30pm - 6.00pm"/>
    <x v="3"/>
    <x v="10"/>
    <n v="8.0449999999999999"/>
    <x v="2"/>
    <x v="0"/>
    <x v="1"/>
    <s v="Professional Services"/>
  </r>
  <r>
    <s v="40% on campus (2 days a week if FT)"/>
    <x v="0"/>
    <x v="1"/>
    <s v="8.00am - 8.30am"/>
    <s v="3.30pm - 4.30pm"/>
    <x v="1"/>
    <x v="16"/>
    <n v="32.18"/>
    <x v="2"/>
    <x v="5"/>
    <x v="0"/>
    <s v="Academic"/>
  </r>
  <r>
    <s v="80% on campus (4 days a week if FT)"/>
    <x v="0"/>
    <x v="17"/>
    <s v="8.30am - 9.00am"/>
    <s v="3.30pm - 4.30pm"/>
    <x v="1"/>
    <x v="34"/>
    <n v="4.827"/>
    <x v="7"/>
    <x v="2"/>
    <x v="1"/>
    <s v="Professional Services"/>
  </r>
  <r>
    <s v="60% on campus (3 days a week if FT)"/>
    <x v="0"/>
    <x v="7"/>
    <s v="9.00am - 10.00am"/>
    <s v="3.30pm - 4.30pm"/>
    <x v="1"/>
    <x v="17"/>
    <n v="2.4135"/>
    <x v="4"/>
    <x v="0"/>
    <x v="1"/>
    <s v="Academic"/>
  </r>
  <r>
    <s v="60% on campus (3 days a week if FT)"/>
    <x v="0"/>
    <x v="9"/>
    <s v="7.00am - 8.00am"/>
    <s v="Later than 7.00pm"/>
    <x v="7"/>
    <x v="141"/>
    <n v="160.9"/>
    <x v="2"/>
    <x v="0"/>
    <x v="1"/>
    <s v="Academic"/>
  </r>
  <r>
    <s v="60% on campus (3 days a week if FT)"/>
    <x v="0"/>
    <x v="7"/>
    <s v="9.00am - 10.00am"/>
    <s v="4.30pm - 5.00pm"/>
    <x v="7"/>
    <x v="157"/>
    <n v="70.795999999999992"/>
    <x v="2"/>
    <x v="3"/>
    <x v="1"/>
    <s v="Academic"/>
  </r>
  <r>
    <s v="100% on campus (5 days a week if FT)"/>
    <x v="2"/>
    <x v="1"/>
    <s v="8.30am - 9.00am"/>
    <s v="5.00pm - 5.30pm"/>
    <x v="3"/>
    <x v="6"/>
    <s v=""/>
    <x v="1"/>
    <x v="3"/>
    <x v="1"/>
    <s v="Academic"/>
  </r>
  <r>
    <s v="80% on campus (4 days a week if FT)"/>
    <x v="0"/>
    <x v="0"/>
    <s v="Before 7.00am"/>
    <s v="6.00pm - 7.00pm"/>
    <x v="4"/>
    <x v="34"/>
    <n v="4.827"/>
    <x v="2"/>
    <x v="0"/>
    <x v="1"/>
    <s v="Professional Services"/>
  </r>
  <r>
    <s v="60% on campus (3 days a week if FT)"/>
    <x v="0"/>
    <x v="9"/>
    <s v="8.30am - 9.00am"/>
    <s v="6.00pm - 7.00pm"/>
    <x v="1"/>
    <x v="158"/>
    <s v=""/>
    <x v="1"/>
    <x v="0"/>
    <x v="1"/>
    <s v="Professional Services"/>
  </r>
  <r>
    <s v="60% on campus (3 days a week if FT)"/>
    <x v="0"/>
    <x v="1"/>
    <s v="7.00am - 8.00am"/>
    <s v="3.30pm - 4.30pm"/>
    <x v="3"/>
    <x v="34"/>
    <n v="4.827"/>
    <x v="2"/>
    <x v="3"/>
    <x v="0"/>
    <s v="Academic"/>
  </r>
  <r>
    <s v="40% on campus (2 days a week if FT)"/>
    <x v="0"/>
    <x v="32"/>
    <s v="9.00am - 10.00am"/>
    <s v="5.30pm - 6.00pm"/>
    <x v="1"/>
    <x v="15"/>
    <n v="24.134999999999998"/>
    <x v="2"/>
    <x v="3"/>
    <x v="1"/>
    <s v="Academic"/>
  </r>
  <r>
    <s v="20% on campus (1 day a week if FT)"/>
    <x v="0"/>
    <x v="7"/>
    <s v="8.00am - 8.30am"/>
    <s v="5.30pm - 6.00pm"/>
    <x v="7"/>
    <x v="141"/>
    <n v="160.9"/>
    <x v="5"/>
    <x v="4"/>
    <x v="0"/>
    <s v="Academic"/>
  </r>
  <r>
    <s v="80% on campus (4 days a week if FT)"/>
    <x v="0"/>
    <x v="9"/>
    <s v="7.00am - 8.00am"/>
    <s v="6.00pm - 7.00pm"/>
    <x v="3"/>
    <x v="21"/>
    <n v="19.308"/>
    <x v="5"/>
    <x v="3"/>
    <x v="1"/>
    <s v="Academic"/>
  </r>
  <r>
    <s v="100% on campus (5 days a week if FT)"/>
    <x v="2"/>
    <x v="1"/>
    <s v="8.30am - 9.00am"/>
    <s v="4.30pm - 5.00pm"/>
    <x v="4"/>
    <x v="7"/>
    <n v="6.4359999999999999"/>
    <x v="3"/>
    <x v="4"/>
    <x v="1"/>
    <s v="Academic"/>
  </r>
  <r>
    <s v="100% on campus (5 days a week if FT)"/>
    <x v="0"/>
    <x v="24"/>
    <s v="Before 7.00am"/>
    <s v="Before 3.30pm"/>
    <x v="6"/>
    <x v="0"/>
    <n v="3.218"/>
    <x v="2"/>
    <x v="3"/>
    <x v="1"/>
    <s v="Professional Services"/>
  </r>
  <r>
    <s v="80% on campus (4 days a week if FT)"/>
    <x v="0"/>
    <x v="1"/>
    <s v="9.00am - 10.00am"/>
    <s v="4.30pm - 5.00pm"/>
    <x v="0"/>
    <x v="15"/>
    <n v="24.134999999999998"/>
    <x v="5"/>
    <x v="3"/>
    <x v="1"/>
    <s v="Academic"/>
  </r>
  <r>
    <s v="100% on campus (5 days a week if FT)"/>
    <x v="3"/>
    <x v="1"/>
    <s v="9.00am - 10.00am"/>
    <s v="5.00pm - 5.30pm"/>
    <x v="4"/>
    <x v="17"/>
    <n v="2.4135"/>
    <x v="1"/>
    <x v="4"/>
    <x v="0"/>
    <s v="Professional Services"/>
  </r>
  <r>
    <s v="40% on campus (2 days a week if FT)"/>
    <x v="0"/>
    <x v="9"/>
    <s v="Later than 10.00am"/>
    <s v="5.00pm - 5.30pm"/>
    <x v="1"/>
    <x v="10"/>
    <n v="8.0449999999999999"/>
    <x v="1"/>
    <x v="3"/>
    <x v="0"/>
    <s v="Academic"/>
  </r>
  <r>
    <s v="40% on campus (2 days a week if FT)"/>
    <x v="0"/>
    <x v="19"/>
    <s v="7.00am - 8.00am"/>
    <s v="3.30pm - 4.30pm"/>
    <x v="7"/>
    <x v="5"/>
    <n v="12.872"/>
    <x v="4"/>
    <x v="3"/>
    <x v="1"/>
    <s v="Academic"/>
  </r>
  <r>
    <s v="20% on campus (1 day a week if FT)"/>
    <x v="0"/>
    <x v="1"/>
    <s v="Later than 10.00am"/>
    <s v="5.30pm - 6.00pm"/>
    <x v="3"/>
    <x v="44"/>
    <n v="16.09"/>
    <x v="2"/>
    <x v="5"/>
    <x v="0"/>
    <s v="Academic"/>
  </r>
  <r>
    <s v="60% on campus (3 days a week if FT)"/>
    <x v="0"/>
    <x v="9"/>
    <s v="9.00am - 10.00am"/>
    <s v="3.30pm - 4.30pm"/>
    <x v="4"/>
    <x v="0"/>
    <n v="3.218"/>
    <x v="0"/>
    <x v="0"/>
    <x v="1"/>
    <s v="Academic"/>
  </r>
  <r>
    <s v="60% on campus (3 days a week if FT)"/>
    <x v="0"/>
    <x v="0"/>
    <s v="8.30am - 9.00am"/>
    <s v=""/>
    <x v="4"/>
    <x v="34"/>
    <n v="4.827"/>
    <x v="6"/>
    <x v="0"/>
    <x v="1"/>
    <s v="Professional Services"/>
  </r>
  <r>
    <s v="60% on campus (3 days a week if FT)"/>
    <x v="0"/>
    <x v="17"/>
    <s v="8.00am - 8.30am"/>
    <s v="4.30pm - 5.00pm"/>
    <x v="6"/>
    <x v="0"/>
    <n v="3.218"/>
    <x v="2"/>
    <x v="0"/>
    <x v="1"/>
    <s v="Academic"/>
  </r>
  <r>
    <s v="100% on campus (5 days a week if FT)"/>
    <x v="0"/>
    <x v="32"/>
    <s v="8.00am - 8.30am"/>
    <s v="4.30pm - 5.00pm"/>
    <x v="3"/>
    <x v="20"/>
    <n v="1.7699"/>
    <x v="1"/>
    <x v="4"/>
    <x v="0"/>
    <s v="Academic"/>
  </r>
  <r>
    <s v="40% on campus (2 days a week if FT)"/>
    <x v="0"/>
    <x v="9"/>
    <s v="8.00am - 8.30am"/>
    <s v="6.00pm - 7.00pm"/>
    <x v="7"/>
    <x v="159"/>
    <n v="185.035"/>
    <x v="5"/>
    <x v="4"/>
    <x v="1"/>
    <s v="Academic"/>
  </r>
  <r>
    <s v="80% on campus (4 days a week if FT)"/>
    <x v="2"/>
    <x v="1"/>
    <s v="8.30am - 9.00am"/>
    <s v="5.30pm - 6.00pm"/>
    <x v="1"/>
    <x v="0"/>
    <n v="3.218"/>
    <x v="1"/>
    <x v="4"/>
    <x v="1"/>
    <s v="Academic"/>
  </r>
  <r>
    <s v="80% on campus (4 days a week if FT)"/>
    <x v="0"/>
    <x v="9"/>
    <s v="9.00am - 10.00am"/>
    <s v="5.00pm - 5.30pm"/>
    <x v="4"/>
    <x v="0"/>
    <n v="3.218"/>
    <x v="4"/>
    <x v="3"/>
    <x v="0"/>
    <s v="Academic"/>
  </r>
  <r>
    <s v="100% on campus (5 days a week if FT)"/>
    <x v="0"/>
    <x v="13"/>
    <s v="8.30am - 9.00am"/>
    <s v="6.00pm - 7.00pm"/>
    <x v="3"/>
    <x v="43"/>
    <n v="3.8615999999999997"/>
    <x v="0"/>
    <x v="0"/>
    <x v="1"/>
    <s v="Academic"/>
  </r>
  <r>
    <s v="40% on campus (2 days a week if FT)"/>
    <x v="2"/>
    <x v="1"/>
    <s v="7.00am - 8.00am"/>
    <s v="5.00pm - 5.30pm"/>
    <x v="7"/>
    <x v="98"/>
    <n v="122.28399999999999"/>
    <x v="5"/>
    <x v="4"/>
    <x v="0"/>
    <s v="Academic"/>
  </r>
  <r>
    <s v="60% on campus (3 days a week if FT)"/>
    <x v="2"/>
    <x v="1"/>
    <s v="8.00am - 8.30am"/>
    <s v="6.00pm - 7.00pm"/>
    <x v="4"/>
    <x v="40"/>
    <n v="1.2872000000000001"/>
    <x v="2"/>
    <x v="4"/>
    <x v="1"/>
    <s v="Professional Services"/>
  </r>
  <r>
    <s v="40% on campus (2 days a week if FT)"/>
    <x v="0"/>
    <x v="16"/>
    <s v="7.00am - 8.00am"/>
    <s v="5.30pm - 6.00pm"/>
    <x v="7"/>
    <x v="157"/>
    <n v="70.795999999999992"/>
    <x v="3"/>
    <x v="4"/>
    <x v="1"/>
    <s v="Professional Services"/>
  </r>
  <r>
    <s v="80% on campus (4 days a week if FT)"/>
    <x v="0"/>
    <x v="10"/>
    <s v="8.00am - 8.30am"/>
    <s v="5.30pm - 6.00pm"/>
    <x v="7"/>
    <x v="116"/>
    <n v="19.951599999999999"/>
    <x v="0"/>
    <x v="0"/>
    <x v="1"/>
    <s v="Academic"/>
  </r>
  <r>
    <s v="60% on campus (3 days a week if FT)"/>
    <x v="0"/>
    <x v="16"/>
    <s v="7.00am - 8.00am"/>
    <s v="5.00pm - 5.30pm"/>
    <x v="3"/>
    <x v="44"/>
    <n v="16.09"/>
    <x v="3"/>
    <x v="4"/>
    <x v="1"/>
    <s v="Professional Services"/>
  </r>
  <r>
    <s v="60% on campus (3 days a week if FT)"/>
    <x v="0"/>
    <x v="9"/>
    <s v="8.30am - 9.00am"/>
    <s v="5.00pm - 5.30pm"/>
    <x v="7"/>
    <x v="117"/>
    <n v="128.72"/>
    <x v="5"/>
    <x v="3"/>
    <x v="1"/>
    <s v="Academic"/>
  </r>
  <r>
    <s v="100% on campus (5 days a week if FT)"/>
    <x v="0"/>
    <x v="0"/>
    <s v="Before 7.00am"/>
    <s v="Later than 7.00pm"/>
    <x v="4"/>
    <x v="34"/>
    <n v="4.827"/>
    <x v="3"/>
    <x v="4"/>
    <x v="1"/>
    <s v="Professional Services"/>
  </r>
  <r>
    <s v="100% on campus (5 days a week if FT)"/>
    <x v="0"/>
    <x v="17"/>
    <s v="Before 7.00am"/>
    <s v="Before 3.30pm"/>
    <x v="4"/>
    <x v="21"/>
    <n v="19.308"/>
    <x v="2"/>
    <x v="2"/>
    <x v="1"/>
    <s v="Professional Services"/>
  </r>
  <r>
    <s v="20% on campus (1 day a week if FT)"/>
    <x v="0"/>
    <x v="17"/>
    <s v="7.00am - 8.00am"/>
    <s v="Before 3.30pm"/>
    <x v="6"/>
    <x v="34"/>
    <n v="4.827"/>
    <x v="3"/>
    <x v="6"/>
    <x v="0"/>
    <s v="Professional Services"/>
  </r>
  <r>
    <s v="40% on campus (2 days a week if FT)"/>
    <x v="0"/>
    <x v="21"/>
    <s v="7.00am - 8.00am"/>
    <s v="3.30pm - 4.30pm"/>
    <x v="3"/>
    <x v="36"/>
    <n v="20.917000000000002"/>
    <x v="2"/>
    <x v="3"/>
    <x v="1"/>
    <s v="Professional Services"/>
  </r>
  <r>
    <s v="100% on campus (5 days a week if FT)"/>
    <x v="0"/>
    <x v="39"/>
    <s v="7.00am - 8.00am"/>
    <s v="3.30pm - 4.30pm"/>
    <x v="3"/>
    <x v="21"/>
    <n v="19.308"/>
    <x v="5"/>
    <x v="4"/>
    <x v="1"/>
    <s v="Professional Services"/>
  </r>
  <r>
    <s v="40% on campus (2 days a week if FT)"/>
    <x v="0"/>
    <x v="5"/>
    <s v="8.30am - 9.00am"/>
    <s v="3.30pm - 4.30pm"/>
    <x v="1"/>
    <x v="108"/>
    <n v="33.789000000000001"/>
    <x v="2"/>
    <x v="2"/>
    <x v="0"/>
    <s v="Professional Services"/>
  </r>
  <r>
    <s v="80% on campus (4 days a week if FT)"/>
    <x v="2"/>
    <x v="1"/>
    <s v="7.00am - 8.00am"/>
    <s v="6.00pm - 7.00pm"/>
    <x v="3"/>
    <x v="10"/>
    <n v="8.0449999999999999"/>
    <x v="2"/>
    <x v="0"/>
    <x v="1"/>
    <s v="Academic"/>
  </r>
  <r>
    <s v="40% on campus (2 days a week if FT)"/>
    <x v="2"/>
    <x v="1"/>
    <s v="8.30am - 9.00am"/>
    <s v="4.30pm - 5.00pm"/>
    <x v="1"/>
    <x v="36"/>
    <n v="20.917000000000002"/>
    <x v="0"/>
    <x v="2"/>
    <x v="1"/>
    <s v="Academic"/>
  </r>
  <r>
    <s v="40% on campus (2 days a week if FT)"/>
    <x v="0"/>
    <x v="9"/>
    <s v="9.00am - 10.00am"/>
    <s v="5.30pm - 6.00pm"/>
    <x v="7"/>
    <x v="117"/>
    <n v="128.72"/>
    <x v="5"/>
    <x v="0"/>
    <x v="1"/>
    <s v="Academic"/>
  </r>
  <r>
    <s v="100% on campus (5 days a week if FT)"/>
    <x v="0"/>
    <x v="39"/>
    <s v="7.00am - 8.00am"/>
    <s v="3.30pm - 4.30pm"/>
    <x v="3"/>
    <x v="31"/>
    <n v="3.7006999999999999"/>
    <x v="0"/>
    <x v="2"/>
    <x v="1"/>
    <s v="Professional Services"/>
  </r>
  <r>
    <s v="60% on campus (3 days a week if FT)"/>
    <x v="0"/>
    <x v="1"/>
    <s v="9.00am - 10.00am"/>
    <s v="5.30pm - 6.00pm"/>
    <x v="2"/>
    <x v="16"/>
    <n v="32.18"/>
    <x v="5"/>
    <x v="0"/>
    <x v="1"/>
    <s v="Academic"/>
  </r>
  <r>
    <s v="40% on campus (2 days a week if FT)"/>
    <x v="0"/>
    <x v="7"/>
    <s v="7.00am - 8.00am"/>
    <s v="3.30pm - 4.30pm"/>
    <x v="2"/>
    <x v="49"/>
    <n v="25.744"/>
    <x v="3"/>
    <x v="3"/>
    <x v="1"/>
    <s v="Professional Services"/>
  </r>
  <r>
    <s v="40% on campus (2 days a week if FT)"/>
    <x v="0"/>
    <x v="7"/>
    <s v="8.30am - 9.00am"/>
    <s v="4.30pm - 5.00pm"/>
    <x v="3"/>
    <x v="11"/>
    <n v="1.609"/>
    <x v="1"/>
    <x v="4"/>
    <x v="1"/>
    <s v="Professional Services"/>
  </r>
  <r>
    <s v="40% on campus (2 days a week if FT)"/>
    <x v="2"/>
    <x v="1"/>
    <s v="8.30am - 9.00am"/>
    <s v="5.00pm - 5.30pm"/>
    <x v="7"/>
    <x v="85"/>
    <n v="72.405000000000001"/>
    <x v="5"/>
    <x v="0"/>
    <x v="1"/>
    <s v="Professional Services"/>
  </r>
  <r>
    <s v="20% on campus (1 day a week if FT)"/>
    <x v="5"/>
    <x v="1"/>
    <s v="9.00am - 10.00am"/>
    <s v="Before 3.30pm"/>
    <x v="1"/>
    <x v="21"/>
    <n v="19.308"/>
    <x v="4"/>
    <x v="4"/>
    <x v="0"/>
    <s v="Academic"/>
  </r>
  <r>
    <s v="60% on campus (3 days a week if FT)"/>
    <x v="0"/>
    <x v="3"/>
    <s v="8.00am - 8.30am"/>
    <s v="4.30pm - 5.00pm"/>
    <x v="4"/>
    <x v="0"/>
    <n v="3.218"/>
    <x v="3"/>
    <x v="3"/>
    <x v="0"/>
    <s v="Professional Services"/>
  </r>
  <r>
    <s v="40% on campus (2 days a week if FT)"/>
    <x v="2"/>
    <x v="1"/>
    <s v="8.00am - 8.30am"/>
    <s v="5.30pm - 6.00pm"/>
    <x v="7"/>
    <x v="68"/>
    <n v="37.006999999999998"/>
    <x v="2"/>
    <x v="4"/>
    <x v="1"/>
    <s v="Professional Services"/>
  </r>
  <r>
    <s v="40% on campus (2 days a week if FT)"/>
    <x v="0"/>
    <x v="1"/>
    <s v="7.00am - 8.00am"/>
    <s v="5.00pm - 5.30pm"/>
    <x v="0"/>
    <x v="108"/>
    <n v="33.789000000000001"/>
    <x v="2"/>
    <x v="3"/>
    <x v="0"/>
    <s v="Academic"/>
  </r>
  <r>
    <s v="0% on campus (0 days a week if FT)"/>
    <x v="4"/>
    <x v="1"/>
    <s v=""/>
    <s v=""/>
    <x v="5"/>
    <x v="6"/>
    <s v=""/>
    <x v="7"/>
    <x v="0"/>
    <x v="1"/>
    <s v="Professional Services"/>
  </r>
  <r>
    <s v="60% on campus (3 days a week if FT)"/>
    <x v="0"/>
    <x v="9"/>
    <s v="7.00am - 8.00am"/>
    <s v="4.30pm - 5.00pm"/>
    <x v="3"/>
    <x v="5"/>
    <n v="12.872"/>
    <x v="2"/>
    <x v="3"/>
    <x v="1"/>
    <s v="Academic"/>
  </r>
  <r>
    <s v="40% on campus (2 days a week if FT)"/>
    <x v="0"/>
    <x v="17"/>
    <s v="8.30am - 9.00am"/>
    <s v="4.30pm - 5.00pm"/>
    <x v="0"/>
    <x v="5"/>
    <n v="12.872"/>
    <x v="5"/>
    <x v="1"/>
    <x v="1"/>
    <s v="Academic"/>
  </r>
  <r>
    <s v="20% on campus (1 day a week if FT)"/>
    <x v="0"/>
    <x v="0"/>
    <s v="7.00am - 8.00am"/>
    <s v="Before 3.30pm"/>
    <x v="1"/>
    <x v="21"/>
    <n v="19.308"/>
    <x v="2"/>
    <x v="3"/>
    <x v="0"/>
    <s v="Professional Services"/>
  </r>
  <r>
    <s v="100% on campus (5 days a week if FT)"/>
    <x v="0"/>
    <x v="17"/>
    <s v="8.00am - 8.30am"/>
    <s v="4.30pm - 5.00pm"/>
    <x v="4"/>
    <x v="7"/>
    <n v="6.4359999999999999"/>
    <x v="9"/>
    <x v="2"/>
    <x v="1"/>
    <s v="Professional Services"/>
  </r>
  <r>
    <s v="0% on campus (0 days a week if FT)"/>
    <x v="0"/>
    <x v="7"/>
    <s v="9.00am - 10.00am"/>
    <s v="5.30pm - 6.00pm"/>
    <x v="4"/>
    <x v="80"/>
    <n v="3.3789000000000002"/>
    <x v="0"/>
    <x v="4"/>
    <x v="0"/>
    <s v="Academic"/>
  </r>
  <r>
    <s v="40% on campus (2 days a week if FT)"/>
    <x v="0"/>
    <x v="17"/>
    <s v="8.00am - 8.30am"/>
    <s v="3.30pm - 4.30pm"/>
    <x v="4"/>
    <x v="5"/>
    <n v="12.872"/>
    <x v="2"/>
    <x v="4"/>
    <x v="0"/>
    <s v="Professional Services"/>
  </r>
  <r>
    <s v="20% on campus (1 day a week if FT)"/>
    <x v="0"/>
    <x v="0"/>
    <s v="8.00am - 8.30am"/>
    <s v="4.30pm - 5.00pm"/>
    <x v="0"/>
    <x v="28"/>
    <n v="27.353000000000002"/>
    <x v="5"/>
    <x v="3"/>
    <x v="0"/>
    <s v="Professional Services"/>
  </r>
  <r>
    <s v="100% on campus (5 days a week if FT)"/>
    <x v="5"/>
    <x v="1"/>
    <s v="Before 7.00am"/>
    <s v="Before 3.30pm"/>
    <x v="1"/>
    <x v="15"/>
    <n v="24.134999999999998"/>
    <x v="2"/>
    <x v="4"/>
    <x v="0"/>
    <s v="Professional Services"/>
  </r>
  <r>
    <s v="40% on campus (2 days a week if FT)"/>
    <x v="5"/>
    <x v="1"/>
    <s v="8.30am - 9.00am"/>
    <s v="5.00pm - 5.30pm"/>
    <x v="3"/>
    <x v="14"/>
    <n v="17.698999999999998"/>
    <x v="2"/>
    <x v="4"/>
    <x v="1"/>
    <s v="Professional Services"/>
  </r>
  <r>
    <s v="100% on campus (5 days a week if FT)"/>
    <x v="0"/>
    <x v="5"/>
    <s v="8.00am - 8.30am"/>
    <s v="3.30pm - 4.30pm"/>
    <x v="3"/>
    <x v="34"/>
    <n v="4.827"/>
    <x v="0"/>
    <x v="3"/>
    <x v="1"/>
    <s v="Professional Services"/>
  </r>
  <r>
    <s v="20% on campus (1 day a week if FT)"/>
    <x v="0"/>
    <x v="0"/>
    <s v="8.30am - 9.00am"/>
    <s v="5.00pm - 5.30pm"/>
    <x v="4"/>
    <x v="19"/>
    <n v="4.0225"/>
    <x v="2"/>
    <x v="0"/>
    <x v="0"/>
    <s v="Professional Services"/>
  </r>
  <r>
    <s v="40% on campus (2 days a week if FT)"/>
    <x v="2"/>
    <x v="1"/>
    <s v="8.00am - 8.30am"/>
    <s v="5.00pm - 5.30pm"/>
    <x v="0"/>
    <x v="54"/>
    <n v="35.397999999999996"/>
    <x v="2"/>
    <x v="0"/>
    <x v="1"/>
    <s v="Academic"/>
  </r>
  <r>
    <s v="40% on campus (2 days a week if FT)"/>
    <x v="0"/>
    <x v="1"/>
    <s v="8.30am - 9.00am"/>
    <s v="5.00pm - 5.30pm"/>
    <x v="0"/>
    <x v="19"/>
    <n v="4.0225"/>
    <x v="1"/>
    <x v="4"/>
    <x v="1"/>
    <s v="Professional Services"/>
  </r>
  <r>
    <s v="80% on campus (4 days a week if FT)"/>
    <x v="0"/>
    <x v="25"/>
    <s v="8.30am - 9.00am"/>
    <s v="6.00pm - 7.00pm"/>
    <x v="2"/>
    <x v="69"/>
    <n v="48.269999999999996"/>
    <x v="5"/>
    <x v="0"/>
    <x v="1"/>
    <s v="Academic"/>
  </r>
  <r>
    <s v="40% on campus (2 days a week if FT)"/>
    <x v="0"/>
    <x v="21"/>
    <s v="8.00am - 8.30am"/>
    <s v="Before 3.30pm"/>
    <x v="0"/>
    <x v="54"/>
    <n v="35.397999999999996"/>
    <x v="2"/>
    <x v="0"/>
    <x v="0"/>
    <s v="Professional Services"/>
  </r>
  <r>
    <s v="20% on campus (1 day a week if FT)"/>
    <x v="0"/>
    <x v="9"/>
    <s v="9.00am - 10.00am"/>
    <s v="3.30pm - 4.30pm"/>
    <x v="6"/>
    <x v="19"/>
    <n v="4.0225"/>
    <x v="2"/>
    <x v="4"/>
    <x v="0"/>
    <s v="Professional Services"/>
  </r>
  <r>
    <s v="40% on campus (2 days a week if FT)"/>
    <x v="5"/>
    <x v="1"/>
    <s v="7.00am - 8.00am"/>
    <s v="3.30pm - 4.30pm"/>
    <x v="1"/>
    <x v="34"/>
    <n v="4.827"/>
    <x v="4"/>
    <x v="0"/>
    <x v="1"/>
    <s v="Professional Services"/>
  </r>
  <r>
    <s v="20% on campus (1 day a week if FT)"/>
    <x v="3"/>
    <x v="1"/>
    <s v="Before 7.00am"/>
    <s v="3.30pm - 4.30pm"/>
    <x v="0"/>
    <x v="128"/>
    <n v="45.052"/>
    <x v="3"/>
    <x v="4"/>
    <x v="1"/>
    <s v="Academic"/>
  </r>
  <r>
    <s v="100% on campus (5 days a week if FT)"/>
    <x v="3"/>
    <x v="1"/>
    <s v="8.30am - 9.00am"/>
    <s v="6.00pm - 7.00pm"/>
    <x v="3"/>
    <x v="44"/>
    <n v="16.09"/>
    <x v="3"/>
    <x v="4"/>
    <x v="1"/>
    <s v="Academic"/>
  </r>
  <r>
    <s v="60% on campus (3 days a week if FT)"/>
    <x v="0"/>
    <x v="5"/>
    <s v="8.00am - 8.30am"/>
    <s v="5.00pm - 5.30pm"/>
    <x v="4"/>
    <x v="0"/>
    <n v="3.218"/>
    <x v="0"/>
    <x v="4"/>
    <x v="1"/>
    <s v="Professional Services"/>
  </r>
  <r>
    <s v="100% on campus (5 days a week if FT)"/>
    <x v="3"/>
    <x v="1"/>
    <s v="8.30am - 9.00am"/>
    <s v="5.00pm - 5.30pm"/>
    <x v="3"/>
    <x v="6"/>
    <s v=""/>
    <x v="1"/>
    <x v="2"/>
    <x v="1"/>
    <s v="Academic"/>
  </r>
  <r>
    <s v="60% on campus (3 days a week if FT)"/>
    <x v="2"/>
    <x v="1"/>
    <s v="8.00am - 8.30am"/>
    <s v="3.30pm - 4.30pm"/>
    <x v="1"/>
    <x v="44"/>
    <n v="16.09"/>
    <x v="2"/>
    <x v="0"/>
    <x v="1"/>
    <s v="Academic"/>
  </r>
  <r>
    <s v="20% on campus (1 day a week if FT)"/>
    <x v="0"/>
    <x v="0"/>
    <s v="8.00am - 8.30am"/>
    <s v="4.30pm - 5.00pm"/>
    <x v="1"/>
    <x v="11"/>
    <n v="1.609"/>
    <x v="4"/>
    <x v="3"/>
    <x v="0"/>
    <s v="Professional Services"/>
  </r>
  <r>
    <s v="20% on campus (1 day a week if FT)"/>
    <x v="3"/>
    <x v="1"/>
    <s v="8.00am - 8.30am"/>
    <s v="5.30pm - 6.00pm"/>
    <x v="7"/>
    <x v="21"/>
    <n v="19.308"/>
    <x v="0"/>
    <x v="4"/>
    <x v="1"/>
    <s v="Academic"/>
  </r>
  <r>
    <s v="20% on campus (1 day a week if FT)"/>
    <x v="3"/>
    <x v="1"/>
    <s v="8.30am - 9.00am"/>
    <s v="5.30pm - 6.00pm"/>
    <x v="1"/>
    <x v="44"/>
    <n v="16.09"/>
    <x v="3"/>
    <x v="4"/>
    <x v="1"/>
    <s v="Academic"/>
  </r>
  <r>
    <s v="20% on campus (1 day a week if FT)"/>
    <x v="3"/>
    <x v="1"/>
    <s v="7.00am - 8.00am"/>
    <s v="Before 3.30pm"/>
    <x v="3"/>
    <x v="41"/>
    <n v="7.2404999999999999"/>
    <x v="2"/>
    <x v="3"/>
    <x v="1"/>
    <s v="Professional Services"/>
  </r>
  <r>
    <s v="100% on campus (5 days a week if FT)"/>
    <x v="2"/>
    <x v="1"/>
    <s v="8.30am - 9.00am"/>
    <s v="5.00pm - 5.30pm"/>
    <x v="4"/>
    <x v="40"/>
    <n v="1.2872000000000001"/>
    <x v="1"/>
    <x v="4"/>
    <x v="1"/>
    <s v="Academic"/>
  </r>
  <r>
    <s v="100% on campus (5 days a week if FT)"/>
    <x v="0"/>
    <x v="25"/>
    <s v="8.00am - 8.30am"/>
    <s v="5.00pm - 5.30pm"/>
    <x v="4"/>
    <x v="11"/>
    <n v="1.609"/>
    <x v="1"/>
    <x v="4"/>
    <x v="1"/>
    <s v="Academic"/>
  </r>
  <r>
    <s v="100% on campus (5 days a week if FT)"/>
    <x v="3"/>
    <x v="1"/>
    <s v="8.30am - 9.00am"/>
    <s v="Before 3.30pm"/>
    <x v="6"/>
    <x v="11"/>
    <n v="1.609"/>
    <x v="1"/>
    <x v="0"/>
    <x v="0"/>
    <s v="Professional Services"/>
  </r>
  <r>
    <s v="20% on campus (1 day a week if FT)"/>
    <x v="3"/>
    <x v="1"/>
    <s v="8.30am - 9.00am"/>
    <s v="5.00pm - 5.30pm"/>
    <x v="6"/>
    <x v="11"/>
    <n v="1.609"/>
    <x v="1"/>
    <x v="2"/>
    <x v="1"/>
    <s v="Academic"/>
  </r>
  <r>
    <s v="100% on campus (5 days a week if FT)"/>
    <x v="3"/>
    <x v="1"/>
    <s v="8.30am - 9.00am"/>
    <s v="3.30pm - 4.30pm"/>
    <x v="6"/>
    <x v="11"/>
    <n v="1.609"/>
    <x v="1"/>
    <x v="0"/>
    <x v="1"/>
    <s v="Academic"/>
  </r>
  <r>
    <s v="20% on campus (1 day a week if FT)"/>
    <x v="5"/>
    <x v="1"/>
    <s v="7.00am - 8.00am"/>
    <s v="3.30pm - 4.30pm"/>
    <x v="3"/>
    <x v="24"/>
    <n v="22.526"/>
    <x v="2"/>
    <x v="0"/>
    <x v="0"/>
    <s v="Professional Services"/>
  </r>
  <r>
    <s v="20% on campus (1 day a week if FT)"/>
    <x v="2"/>
    <x v="1"/>
    <s v="9.00am - 10.00am"/>
    <s v="Before 3.30pm"/>
    <x v="3"/>
    <x v="11"/>
    <n v="1.609"/>
    <x v="2"/>
    <x v="0"/>
    <x v="0"/>
    <s v="Professional Services"/>
  </r>
  <r>
    <s v="60% on campus (3 days a week if FT)"/>
    <x v="2"/>
    <x v="1"/>
    <s v="8.30am - 9.00am"/>
    <s v="5.00pm - 5.30pm"/>
    <x v="3"/>
    <x v="17"/>
    <n v="2.4135"/>
    <x v="1"/>
    <x v="1"/>
    <x v="1"/>
    <s v="Professional Services"/>
  </r>
  <r>
    <s v="60% on campus (3 days a week if FT)"/>
    <x v="3"/>
    <x v="1"/>
    <s v="9.00am - 10.00am"/>
    <s v="5.30pm - 6.00pm"/>
    <x v="4"/>
    <x v="11"/>
    <n v="1.609"/>
    <x v="1"/>
    <x v="4"/>
    <x v="1"/>
    <s v="Academic"/>
  </r>
  <r>
    <s v="100% on campus (5 days a week if FT)"/>
    <x v="2"/>
    <x v="1"/>
    <s v="7.00am - 8.00am"/>
    <s v="3.30pm - 4.30pm"/>
    <x v="4"/>
    <x v="11"/>
    <n v="1.609"/>
    <x v="1"/>
    <x v="4"/>
    <x v="1"/>
    <s v="Academic"/>
  </r>
  <r>
    <s v="40% on campus (2 days a week if FT)"/>
    <x v="2"/>
    <x v="1"/>
    <s v="8.30am - 9.00am"/>
    <s v="4.30pm - 5.00pm"/>
    <x v="2"/>
    <x v="47"/>
    <n v="28.962"/>
    <x v="2"/>
    <x v="3"/>
    <x v="1"/>
    <s v="Professional Services"/>
  </r>
  <r>
    <s v="60% on campus (3 days a week if FT)"/>
    <x v="5"/>
    <x v="1"/>
    <s v="8.30am - 9.00am"/>
    <s v="4.30pm - 5.00pm"/>
    <x v="7"/>
    <x v="15"/>
    <n v="24.134999999999998"/>
    <x v="4"/>
    <x v="4"/>
    <x v="1"/>
    <s v="Professional Services"/>
  </r>
  <r>
    <s v="100% on campus (5 days a week if FT)"/>
    <x v="2"/>
    <x v="1"/>
    <s v="8.30am - 9.00am"/>
    <s v="5.00pm - 5.30pm"/>
    <x v="4"/>
    <x v="57"/>
    <n v="1.1262999999999999"/>
    <x v="1"/>
    <x v="4"/>
    <x v="1"/>
    <s v="Academic"/>
  </r>
  <r>
    <s v="80% on campus (4 days a week if FT)"/>
    <x v="2"/>
    <x v="1"/>
    <s v="8.30am - 9.00am"/>
    <s v="5.00pm - 5.30pm"/>
    <x v="3"/>
    <x v="7"/>
    <n v="6.4359999999999999"/>
    <x v="0"/>
    <x v="0"/>
    <x v="1"/>
    <s v="Academic"/>
  </r>
  <r>
    <s v="40% on campus (2 days a week if FT)"/>
    <x v="0"/>
    <x v="9"/>
    <s v="8.30am - 9.00am"/>
    <s v="5.00pm - 5.30pm"/>
    <x v="3"/>
    <x v="34"/>
    <n v="4.827"/>
    <x v="2"/>
    <x v="0"/>
    <x v="0"/>
    <s v="Professional Services"/>
  </r>
  <r>
    <s v="20% on campus (1 day a week if FT)"/>
    <x v="2"/>
    <x v="1"/>
    <s v="9.00am - 10.00am"/>
    <s v="5.00pm - 5.30pm"/>
    <x v="7"/>
    <x v="98"/>
    <n v="122.28399999999999"/>
    <x v="5"/>
    <x v="2"/>
    <x v="1"/>
    <s v="Academic"/>
  </r>
  <r>
    <s v="40% on campus (2 days a week if FT)"/>
    <x v="2"/>
    <x v="1"/>
    <s v="8.30am - 9.00am"/>
    <s v="5.00pm - 5.30pm"/>
    <x v="7"/>
    <x v="136"/>
    <n v="241.35"/>
    <x v="5"/>
    <x v="4"/>
    <x v="1"/>
    <s v="Academic"/>
  </r>
  <r>
    <s v="40% on campus (2 days a week if FT)"/>
    <x v="3"/>
    <x v="1"/>
    <s v="9.00am - 10.00am"/>
    <s v="4.30pm - 5.00pm"/>
    <x v="0"/>
    <x v="19"/>
    <n v="4.0225"/>
    <x v="1"/>
    <x v="4"/>
    <x v="0"/>
    <s v="Academic"/>
  </r>
  <r>
    <s v="40% on campus (2 days a week if FT)"/>
    <x v="2"/>
    <x v="1"/>
    <s v="8.30am - 9.00am"/>
    <s v="4.30pm - 5.00pm"/>
    <x v="3"/>
    <x v="160"/>
    <n v="2.4135"/>
    <x v="6"/>
    <x v="3"/>
    <x v="0"/>
    <s v="Professional Services"/>
  </r>
  <r>
    <s v="40% on campus (2 days a week if FT)"/>
    <x v="0"/>
    <x v="9"/>
    <s v="8.30am - 9.00am"/>
    <s v="4.30pm - 5.00pm"/>
    <x v="7"/>
    <x v="161"/>
    <n v="90.103999999999999"/>
    <x v="5"/>
    <x v="0"/>
    <x v="1"/>
    <s v="Professional Services"/>
  </r>
  <r>
    <s v="0% on campus (0 days a week if FT)"/>
    <x v="2"/>
    <x v="1"/>
    <s v="9.00am - 10.00am"/>
    <s v="5.00pm - 5.30pm"/>
    <x v="4"/>
    <x v="34"/>
    <n v="4.827"/>
    <x v="6"/>
    <x v="3"/>
    <x v="0"/>
    <s v="Professional Services"/>
  </r>
  <r>
    <s v="80% on campus (4 days a week if FT)"/>
    <x v="3"/>
    <x v="1"/>
    <s v="8.30am - 9.00am"/>
    <s v="6.00pm - 7.00pm"/>
    <x v="4"/>
    <x v="34"/>
    <n v="4.827"/>
    <x v="3"/>
    <x v="2"/>
    <x v="1"/>
    <s v="Academic"/>
  </r>
  <r>
    <s v="100% on campus (5 days a week if FT)"/>
    <x v="2"/>
    <x v="1"/>
    <s v="8.30am - 9.00am"/>
    <s v="5.00pm - 5.30pm"/>
    <x v="1"/>
    <x v="22"/>
    <n v="2.0916999999999999"/>
    <x v="1"/>
    <x v="2"/>
    <x v="1"/>
    <s v="Professional Services"/>
  </r>
  <r>
    <s v="100% on campus (5 days a week if FT)"/>
    <x v="2"/>
    <x v="1"/>
    <s v="Later than 10.00am"/>
    <s v="Before 3.30pm"/>
    <x v="2"/>
    <x v="4"/>
    <n v="40.225000000000001"/>
    <x v="2"/>
    <x v="4"/>
    <x v="0"/>
    <s v="Academic"/>
  </r>
  <r>
    <s v="80% on campus (4 days a week if FT)"/>
    <x v="0"/>
    <x v="4"/>
    <s v="9.00am - 10.00am"/>
    <s v="5.00pm - 5.30pm"/>
    <x v="4"/>
    <x v="30"/>
    <n v="4.3443000000000005"/>
    <x v="0"/>
    <x v="2"/>
    <x v="1"/>
    <s v="Academic"/>
  </r>
  <r>
    <s v="60% on campus (3 days a week if FT)"/>
    <x v="0"/>
    <x v="23"/>
    <s v="8.30am - 9.00am"/>
    <s v="4.30pm - 5.00pm"/>
    <x v="0"/>
    <x v="0"/>
    <n v="3.218"/>
    <x v="1"/>
    <x v="0"/>
    <x v="0"/>
    <s v="Professional Services"/>
  </r>
  <r>
    <s v="40% on campus (2 days a week if FT)"/>
    <x v="2"/>
    <x v="1"/>
    <s v="8.00am - 8.30am"/>
    <s v="4.30pm - 5.00pm"/>
    <x v="7"/>
    <x v="54"/>
    <n v="35.397999999999996"/>
    <x v="4"/>
    <x v="0"/>
    <x v="1"/>
    <s v="Professional Services"/>
  </r>
  <r>
    <s v="60% on campus (3 days a week if FT)"/>
    <x v="3"/>
    <x v="1"/>
    <s v="9.00am - 10.00am"/>
    <s v="5.30pm - 6.00pm"/>
    <x v="4"/>
    <x v="57"/>
    <n v="1.1262999999999999"/>
    <x v="1"/>
    <x v="4"/>
    <x v="1"/>
    <s v="Academic"/>
  </r>
  <r>
    <s v="20% on campus (1 day a week if FT)"/>
    <x v="3"/>
    <x v="1"/>
    <s v="7.00am - 8.00am"/>
    <s v="5.00pm - 5.30pm"/>
    <x v="7"/>
    <x v="64"/>
    <n v="38.616"/>
    <x v="2"/>
    <x v="3"/>
    <x v="1"/>
    <s v="Academic"/>
  </r>
  <r>
    <s v="60% on campus (3 days a week if FT)"/>
    <x v="2"/>
    <x v="1"/>
    <s v="8.00am - 8.30am"/>
    <s v="5.30pm - 6.00pm"/>
    <x v="3"/>
    <x v="0"/>
    <n v="3.218"/>
    <x v="0"/>
    <x v="4"/>
    <x v="1"/>
    <s v="Academic"/>
  </r>
  <r>
    <s v="100% on campus (5 days a week if FT)"/>
    <x v="2"/>
    <x v="1"/>
    <s v="9.00am - 10.00am"/>
    <s v="5.30pm - 6.00pm"/>
    <x v="0"/>
    <x v="15"/>
    <n v="24.134999999999998"/>
    <x v="2"/>
    <x v="0"/>
    <x v="2"/>
    <s v="Academic"/>
  </r>
  <r>
    <s v="60% on campus (3 days a week if FT)"/>
    <x v="2"/>
    <x v="1"/>
    <s v="9.00am - 10.00am"/>
    <s v="5.30pm - 6.00pm"/>
    <x v="0"/>
    <x v="16"/>
    <n v="32.18"/>
    <x v="2"/>
    <x v="4"/>
    <x v="1"/>
    <s v="Academic"/>
  </r>
  <r>
    <s v="100% on campus (5 days a week if FT)"/>
    <x v="3"/>
    <x v="1"/>
    <s v="7.00am - 8.00am"/>
    <s v="3.30pm - 4.30pm"/>
    <x v="4"/>
    <x v="0"/>
    <n v="3.218"/>
    <x v="0"/>
    <x v="2"/>
    <x v="1"/>
    <s v="Academic"/>
  </r>
  <r>
    <s v="20% on campus (1 day a week if FT)"/>
    <x v="0"/>
    <x v="5"/>
    <s v="8.00am - 8.30am"/>
    <s v="4.30pm - 5.00pm"/>
    <x v="0"/>
    <x v="34"/>
    <n v="4.827"/>
    <x v="3"/>
    <x v="2"/>
    <x v="1"/>
    <s v="Professional Services"/>
  </r>
  <r>
    <s v="100% on campus (5 days a week if FT)"/>
    <x v="3"/>
    <x v="1"/>
    <s v="8.30am - 9.00am"/>
    <s v="4.30pm - 5.00pm"/>
    <x v="7"/>
    <x v="162"/>
    <n v="74.49669999999999"/>
    <x v="10"/>
    <x v="2"/>
    <x v="1"/>
    <s v="Academic"/>
  </r>
  <r>
    <s v="60% on campus (3 days a week if FT)"/>
    <x v="0"/>
    <x v="4"/>
    <s v="8.30am - 9.00am"/>
    <s v="4.30pm - 5.00pm"/>
    <x v="3"/>
    <x v="7"/>
    <n v="6.4359999999999999"/>
    <x v="5"/>
    <x v="0"/>
    <x v="1"/>
    <s v="Academic"/>
  </r>
  <r>
    <s v="80% on campus (4 days a week if FT)"/>
    <x v="2"/>
    <x v="1"/>
    <s v="8.00am - 8.30am"/>
    <s v="6.00pm - 7.00pm"/>
    <x v="3"/>
    <x v="34"/>
    <n v="4.827"/>
    <x v="4"/>
    <x v="4"/>
    <x v="1"/>
    <s v="Academic"/>
  </r>
  <r>
    <s v="100% on campus (5 days a week if FT)"/>
    <x v="2"/>
    <x v="1"/>
    <s v="9.00am - 10.00am"/>
    <s v="5.30pm - 6.00pm"/>
    <x v="4"/>
    <x v="17"/>
    <n v="2.4135"/>
    <x v="1"/>
    <x v="4"/>
    <x v="1"/>
    <s v="Academic"/>
  </r>
  <r>
    <s v="40% on campus (2 days a week if FT)"/>
    <x v="3"/>
    <x v="1"/>
    <s v="7.00am - 8.00am"/>
    <s v="3.30pm - 4.30pm"/>
    <x v="0"/>
    <x v="38"/>
    <n v="56.314999999999998"/>
    <x v="2"/>
    <x v="0"/>
    <x v="1"/>
    <s v="Academic"/>
  </r>
  <r>
    <s v="100% on campus (5 days a week if FT)"/>
    <x v="3"/>
    <x v="1"/>
    <s v="8.00am - 8.30am"/>
    <s v="4.30pm - 5.00pm"/>
    <x v="1"/>
    <x v="44"/>
    <n v="16.09"/>
    <x v="3"/>
    <x v="2"/>
    <x v="0"/>
    <s v="Academic"/>
  </r>
  <r>
    <s v="80% on campus (4 days a week if FT)"/>
    <x v="2"/>
    <x v="1"/>
    <s v="8.30am - 9.00am"/>
    <s v="5.00pm - 5.30pm"/>
    <x v="6"/>
    <x v="11"/>
    <n v="1.609"/>
    <x v="1"/>
    <x v="1"/>
    <x v="1"/>
    <s v="Academic"/>
  </r>
  <r>
    <s v="80% on campus (4 days a week if FT)"/>
    <x v="2"/>
    <x v="1"/>
    <s v="8.30am - 9.00am"/>
    <s v="5.00pm - 5.30pm"/>
    <x v="4"/>
    <x v="11"/>
    <n v="1.609"/>
    <x v="1"/>
    <x v="0"/>
    <x v="1"/>
    <s v="Academic"/>
  </r>
  <r>
    <s v="100% on campus (5 days a week if FT)"/>
    <x v="2"/>
    <x v="1"/>
    <s v="9.00am - 10.00am"/>
    <s v="5.00pm - 5.30pm"/>
    <x v="0"/>
    <x v="47"/>
    <n v="28.962"/>
    <x v="3"/>
    <x v="2"/>
    <x v="1"/>
    <s v="Professional Services"/>
  </r>
  <r>
    <s v="60% on campus (3 days a week if FT)"/>
    <x v="3"/>
    <x v="1"/>
    <s v="7.00am - 8.00am"/>
    <s v="3.30pm - 4.30pm"/>
    <x v="3"/>
    <x v="17"/>
    <n v="2.4135"/>
    <x v="1"/>
    <x v="4"/>
    <x v="0"/>
    <s v="Academic"/>
  </r>
  <r>
    <s v="60% on campus (3 days a week if FT)"/>
    <x v="5"/>
    <x v="1"/>
    <s v="8.00am - 8.30am"/>
    <s v="5.30pm - 6.00pm"/>
    <x v="7"/>
    <x v="163"/>
    <n v="112.63"/>
    <x v="8"/>
    <x v="0"/>
    <x v="1"/>
    <s v="Academic"/>
  </r>
  <r>
    <s v="80% on campus (4 days a week if FT)"/>
    <x v="0"/>
    <x v="7"/>
    <s v="8.30am - 9.00am"/>
    <s v="3.30pm - 4.30pm"/>
    <x v="1"/>
    <x v="6"/>
    <s v=""/>
    <x v="1"/>
    <x v="4"/>
    <x v="1"/>
    <s v="Academic"/>
  </r>
  <r>
    <s v="40% on campus (2 days a week if FT)"/>
    <x v="2"/>
    <x v="1"/>
    <s v="8.30am - 9.00am"/>
    <s v="5.00pm - 5.30pm"/>
    <x v="4"/>
    <x v="11"/>
    <n v="1.609"/>
    <x v="1"/>
    <x v="0"/>
    <x v="1"/>
    <s v="Academic"/>
  </r>
  <r>
    <s v="60% on campus (3 days a week if FT)"/>
    <x v="5"/>
    <x v="1"/>
    <s v="9.00am - 10.00am"/>
    <s v="5.30pm - 6.00pm"/>
    <x v="1"/>
    <x v="21"/>
    <n v="19.308"/>
    <x v="6"/>
    <x v="4"/>
    <x v="0"/>
    <s v="Academic"/>
  </r>
  <r>
    <s v="100% on campus (5 days a week if FT)"/>
    <x v="3"/>
    <x v="1"/>
    <s v="8.30am - 9.00am"/>
    <s v="Before 3.30pm"/>
    <x v="0"/>
    <x v="34"/>
    <n v="4.827"/>
    <x v="2"/>
    <x v="0"/>
    <x v="1"/>
    <s v="Professional Services"/>
  </r>
  <r>
    <s v="20% on campus (1 day a week if FT)"/>
    <x v="3"/>
    <x v="1"/>
    <s v="8.30am - 9.00am"/>
    <s v="3.30pm - 4.30pm"/>
    <x v="0"/>
    <x v="69"/>
    <n v="48.269999999999996"/>
    <x v="2"/>
    <x v="4"/>
    <x v="1"/>
    <s v="Academic"/>
  </r>
  <r>
    <s v="60% on campus (3 days a week if FT)"/>
    <x v="2"/>
    <x v="1"/>
    <s v="8.30am - 9.00am"/>
    <s v="4.30pm - 5.00pm"/>
    <x v="7"/>
    <x v="164"/>
    <n v="87.046900000000008"/>
    <x v="2"/>
    <x v="5"/>
    <x v="1"/>
    <s v="Academic"/>
  </r>
  <r>
    <s v="60% on campus (3 days a week if FT)"/>
    <x v="2"/>
    <x v="1"/>
    <s v="9.00am - 10.00am"/>
    <s v="6.00pm - 7.00pm"/>
    <x v="0"/>
    <x v="10"/>
    <n v="8.0449999999999999"/>
    <x v="6"/>
    <x v="4"/>
    <x v="1"/>
    <s v="Academic"/>
  </r>
  <r>
    <s v="40% on campus (2 days a week if FT)"/>
    <x v="0"/>
    <x v="6"/>
    <s v="8.00am - 8.30am"/>
    <s v="Before 3.30pm"/>
    <x v="4"/>
    <x v="37"/>
    <n v="0.80449999999999999"/>
    <x v="1"/>
    <x v="0"/>
    <x v="0"/>
    <s v=""/>
  </r>
  <r>
    <s v="60% on campus (3 days a week if FT)"/>
    <x v="3"/>
    <x v="1"/>
    <s v="8.30am - 9.00am"/>
    <s v="4.30pm - 5.00pm"/>
    <x v="3"/>
    <x v="11"/>
    <n v="1.609"/>
    <x v="1"/>
    <x v="0"/>
    <x v="0"/>
    <s v="Professional Services"/>
  </r>
  <r>
    <s v="20% on campus (1 day a week if FT)"/>
    <x v="2"/>
    <x v="1"/>
    <s v="7.00am - 8.00am"/>
    <s v="6.00pm - 7.00pm"/>
    <x v="0"/>
    <x v="15"/>
    <n v="24.134999999999998"/>
    <x v="2"/>
    <x v="0"/>
    <x v="0"/>
    <s v="Academic"/>
  </r>
  <r>
    <s v="0% on campus (0 days a week if FT)"/>
    <x v="3"/>
    <x v="1"/>
    <s v="8.30am - 9.00am"/>
    <s v="5.00pm - 5.30pm"/>
    <x v="2"/>
    <x v="26"/>
    <n v="14.481"/>
    <x v="4"/>
    <x v="4"/>
    <x v="1"/>
    <s v="Academic"/>
  </r>
  <r>
    <s v="100% on campus (5 days a week if FT)"/>
    <x v="0"/>
    <x v="21"/>
    <s v="Before 7.00am"/>
    <s v="5.00pm - 5.30pm"/>
    <x v="6"/>
    <x v="10"/>
    <n v="8.0449999999999999"/>
    <x v="2"/>
    <x v="0"/>
    <x v="1"/>
    <s v="Professional Services"/>
  </r>
  <r>
    <s v="100% on campus (5 days a week if FT)"/>
    <x v="0"/>
    <x v="24"/>
    <s v="Before 7.00am"/>
    <s v="Before 3.30pm"/>
    <x v="1"/>
    <x v="36"/>
    <n v="20.917000000000002"/>
    <x v="3"/>
    <x v="0"/>
    <x v="1"/>
    <s v="Professional Services"/>
  </r>
  <r>
    <s v="60% on campus (3 days a week if FT)"/>
    <x v="0"/>
    <x v="3"/>
    <s v="8.30am - 9.00am"/>
    <s v="4.30pm - 5.00pm"/>
    <x v="2"/>
    <x v="36"/>
    <n v="20.917000000000002"/>
    <x v="5"/>
    <x v="0"/>
    <x v="1"/>
    <s v="Academic"/>
  </r>
  <r>
    <s v="20% on campus (1 day a week if FT)"/>
    <x v="2"/>
    <x v="1"/>
    <s v="8.30am - 9.00am"/>
    <s v="6.00pm - 7.00pm"/>
    <x v="1"/>
    <x v="12"/>
    <n v="2.2525999999999997"/>
    <x v="1"/>
    <x v="4"/>
    <x v="1"/>
    <s v="Professional Services"/>
  </r>
  <r>
    <s v="100% on campus (5 days a week if FT)"/>
    <x v="0"/>
    <x v="24"/>
    <s v="Before 7.00am"/>
    <s v="Before 3.30pm"/>
    <x v="3"/>
    <x v="14"/>
    <n v="17.698999999999998"/>
    <x v="3"/>
    <x v="0"/>
    <x v="1"/>
    <s v="Professional Services"/>
  </r>
  <r>
    <s v="80% on campus (4 days a week if FT)"/>
    <x v="0"/>
    <x v="42"/>
    <s v="8.30am - 9.00am"/>
    <s v="5.30pm - 6.00pm"/>
    <x v="7"/>
    <x v="64"/>
    <n v="38.616"/>
    <x v="8"/>
    <x v="4"/>
    <x v="0"/>
    <s v="Academic"/>
  </r>
  <r>
    <s v="80% on campus (4 days a week if FT)"/>
    <x v="3"/>
    <x v="1"/>
    <s v="8.30am - 9.00am"/>
    <s v="4.30pm - 5.00pm"/>
    <x v="7"/>
    <x v="4"/>
    <n v="40.225000000000001"/>
    <x v="2"/>
    <x v="2"/>
    <x v="1"/>
    <s v="Academic"/>
  </r>
  <r>
    <s v="40% on campus (2 days a week if FT)"/>
    <x v="0"/>
    <x v="23"/>
    <s v="8.00am - 8.30am"/>
    <s v="3.30pm - 4.30pm"/>
    <x v="3"/>
    <x v="42"/>
    <n v="11.263"/>
    <x v="2"/>
    <x v="4"/>
    <x v="0"/>
    <s v="Professional Services"/>
  </r>
  <r>
    <s v="100% on campus (5 days a week if FT)"/>
    <x v="2"/>
    <x v="1"/>
    <s v="8.00am - 8.30am"/>
    <s v="Before 3.30pm"/>
    <x v="0"/>
    <x v="21"/>
    <n v="19.308"/>
    <x v="2"/>
    <x v="3"/>
    <x v="0"/>
    <s v="Professional Services"/>
  </r>
  <r>
    <s v="40% on campus (2 days a week if FT)"/>
    <x v="0"/>
    <x v="35"/>
    <s v="8.00am - 8.30am"/>
    <s v="4.30pm - 5.00pm"/>
    <x v="0"/>
    <x v="7"/>
    <n v="6.4359999999999999"/>
    <x v="4"/>
    <x v="3"/>
    <x v="0"/>
    <s v="Professional Services"/>
  </r>
  <r>
    <s v="0% on campus (0 days a week if FT)"/>
    <x v="0"/>
    <x v="17"/>
    <s v="8.30am - 9.00am"/>
    <s v="4.30pm - 5.00pm"/>
    <x v="4"/>
    <x v="10"/>
    <n v="8.0449999999999999"/>
    <x v="2"/>
    <x v="4"/>
    <x v="1"/>
    <s v="Professional Services"/>
  </r>
  <r>
    <s v="60% on campus (3 days a week if FT)"/>
    <x v="2"/>
    <x v="1"/>
    <s v="7.00am - 8.00am"/>
    <s v="5.30pm - 6.00pm"/>
    <x v="1"/>
    <x v="15"/>
    <n v="24.134999999999998"/>
    <x v="2"/>
    <x v="3"/>
    <x v="1"/>
    <s v="Academic"/>
  </r>
  <r>
    <s v="60% on campus (3 days a week if FT)"/>
    <x v="0"/>
    <x v="0"/>
    <s v="8.30am - 9.00am"/>
    <s v="5.30pm - 6.00pm"/>
    <x v="4"/>
    <x v="34"/>
    <n v="4.827"/>
    <x v="0"/>
    <x v="0"/>
    <x v="1"/>
    <s v="Professional Services"/>
  </r>
  <r>
    <s v="40% on campus (2 days a week if FT)"/>
    <x v="2"/>
    <x v="1"/>
    <s v="9.00am - 10.00am"/>
    <s v="5.30pm - 6.00pm"/>
    <x v="7"/>
    <x v="132"/>
    <n v="5.9533000000000005"/>
    <x v="1"/>
    <x v="4"/>
    <x v="0"/>
    <s v="Professional Services"/>
  </r>
  <r>
    <s v="20% on campus (1 day a week if FT)"/>
    <x v="5"/>
    <x v="1"/>
    <s v="9.00am - 10.00am"/>
    <s v="5.00pm - 5.30pm"/>
    <x v="0"/>
    <x v="4"/>
    <n v="40.225000000000001"/>
    <x v="2"/>
    <x v="0"/>
    <x v="0"/>
    <s v="Professional Services"/>
  </r>
  <r>
    <s v="80% on campus (4 days a week if FT)"/>
    <x v="3"/>
    <x v="1"/>
    <s v="7.00am - 8.00am"/>
    <s v="Before 3.30pm"/>
    <x v="2"/>
    <x v="38"/>
    <n v="56.314999999999998"/>
    <x v="2"/>
    <x v="4"/>
    <x v="0"/>
    <s v="Academic"/>
  </r>
  <r>
    <s v="40% on campus (2 days a week if FT)"/>
    <x v="2"/>
    <x v="1"/>
    <s v="8.00am - 8.30am"/>
    <s v="4.30pm - 5.00pm"/>
    <x v="7"/>
    <x v="44"/>
    <n v="16.09"/>
    <x v="2"/>
    <x v="4"/>
    <x v="0"/>
    <s v="Professional Services"/>
  </r>
  <r>
    <s v="20% on campus (1 day a week if FT)"/>
    <x v="0"/>
    <x v="7"/>
    <s v="8.30am - 9.00am"/>
    <s v="5.00pm - 5.30pm"/>
    <x v="6"/>
    <x v="133"/>
    <n v="0.40225"/>
    <x v="1"/>
    <x v="3"/>
    <x v="1"/>
    <s v="Academic"/>
  </r>
  <r>
    <s v="80% on campus (4 days a week if FT)"/>
    <x v="2"/>
    <x v="1"/>
    <s v="8.00am - 8.30am"/>
    <s v="5.30pm - 6.00pm"/>
    <x v="1"/>
    <x v="16"/>
    <n v="32.18"/>
    <x v="2"/>
    <x v="2"/>
    <x v="1"/>
    <s v="Academic"/>
  </r>
  <r>
    <s v="60% on campus (3 days a week if FT)"/>
    <x v="0"/>
    <x v="7"/>
    <s v="9.00am - 10.00am"/>
    <s v="4.30pm - 5.00pm"/>
    <x v="7"/>
    <x v="161"/>
    <n v="90.103999999999999"/>
    <x v="5"/>
    <x v="0"/>
    <x v="1"/>
    <s v="Academic"/>
  </r>
  <r>
    <s v="100% on campus (5 days a week if FT)"/>
    <x v="2"/>
    <x v="1"/>
    <s v="7.00am - 8.00am"/>
    <s v="5.00pm - 5.30pm"/>
    <x v="4"/>
    <x v="35"/>
    <n v="1.9307999999999998"/>
    <x v="4"/>
    <x v="4"/>
    <x v="1"/>
    <s v="Academic"/>
  </r>
  <r>
    <s v="60% on campus (3 days a week if FT)"/>
    <x v="2"/>
    <x v="1"/>
    <s v="9.00am - 10.00am"/>
    <s v="5.00pm - 5.30pm"/>
    <x v="6"/>
    <x v="102"/>
    <n v="0.64360000000000006"/>
    <x v="1"/>
    <x v="2"/>
    <x v="1"/>
    <s v="Academic"/>
  </r>
  <r>
    <s v="80% on campus (4 days a week if FT)"/>
    <x v="3"/>
    <x v="1"/>
    <s v="9.00am - 10.00am"/>
    <s v="4.30pm - 5.00pm"/>
    <x v="3"/>
    <x v="39"/>
    <n v="5.6315"/>
    <x v="0"/>
    <x v="0"/>
    <x v="0"/>
    <s v="Academic"/>
  </r>
  <r>
    <s v="60% on campus (3 days a week if FT)"/>
    <x v="2"/>
    <x v="1"/>
    <s v="9.00am - 10.00am"/>
    <s v="Before 3.30pm"/>
    <x v="4"/>
    <x v="22"/>
    <n v="2.0916999999999999"/>
    <x v="0"/>
    <x v="4"/>
    <x v="1"/>
    <s v="Academic"/>
  </r>
  <r>
    <s v="60% on campus (3 days a week if FT)"/>
    <x v="2"/>
    <x v="1"/>
    <s v="8.00am - 8.30am"/>
    <s v="4.30pm - 5.00pm"/>
    <x v="1"/>
    <x v="16"/>
    <n v="32.18"/>
    <x v="2"/>
    <x v="4"/>
    <x v="1"/>
    <s v="Academic"/>
  </r>
  <r>
    <s v="100% on campus (5 days a week if FT)"/>
    <x v="2"/>
    <x v="1"/>
    <s v="8.30am - 9.00am"/>
    <s v="4.30pm - 5.00pm"/>
    <x v="1"/>
    <x v="165"/>
    <s v=""/>
    <x v="4"/>
    <x v="2"/>
    <x v="1"/>
    <s v="Academic"/>
  </r>
  <r>
    <s v="0% on campus (0 days a week if FT)"/>
    <x v="4"/>
    <x v="1"/>
    <s v=""/>
    <s v=""/>
    <x v="5"/>
    <x v="6"/>
    <s v=""/>
    <x v="7"/>
    <x v="4"/>
    <x v="1"/>
    <s v="Academic"/>
  </r>
  <r>
    <s v="0% on campus (0 days a week if FT)"/>
    <x v="4"/>
    <x v="1"/>
    <s v=""/>
    <s v=""/>
    <x v="5"/>
    <x v="6"/>
    <s v=""/>
    <x v="7"/>
    <x v="0"/>
    <x v="1"/>
    <s v="Academic"/>
  </r>
  <r>
    <s v="20% on campus (1 day a week if FT)"/>
    <x v="2"/>
    <x v="1"/>
    <s v="7.00am - 8.00am"/>
    <s v="3.30pm - 4.30pm"/>
    <x v="0"/>
    <x v="88"/>
    <n v="43.442999999999998"/>
    <x v="2"/>
    <x v="4"/>
    <x v="0"/>
    <s v="Academic"/>
  </r>
  <r>
    <s v="80% on campus (4 days a week if FT)"/>
    <x v="3"/>
    <x v="1"/>
    <s v="8.00am - 8.30am"/>
    <s v="Later than 7.00pm"/>
    <x v="4"/>
    <x v="35"/>
    <n v="1.9307999999999998"/>
    <x v="1"/>
    <x v="4"/>
    <x v="1"/>
    <s v="Academic"/>
  </r>
  <r>
    <s v="0% on campus (0 days a week if FT)"/>
    <x v="2"/>
    <x v="1"/>
    <s v="8.30am - 9.00am"/>
    <s v="6.00pm - 7.00pm"/>
    <x v="7"/>
    <x v="166"/>
    <n v="337.89"/>
    <x v="5"/>
    <x v="4"/>
    <x v="1"/>
    <s v="Academic"/>
  </r>
  <r>
    <s v="40% on campus (2 days a week if FT)"/>
    <x v="3"/>
    <x v="1"/>
    <s v="7.00am - 8.00am"/>
    <s v="5.00pm - 5.30pm"/>
    <x v="7"/>
    <x v="87"/>
    <n v="80.45"/>
    <x v="3"/>
    <x v="5"/>
    <x v="0"/>
    <s v="Academic"/>
  </r>
  <r>
    <s v="20% on campus (1 day a week if FT)"/>
    <x v="2"/>
    <x v="1"/>
    <s v="8.30am - 9.00am"/>
    <s v="4.30pm - 5.00pm"/>
    <x v="4"/>
    <x v="11"/>
    <n v="1.609"/>
    <x v="1"/>
    <x v="4"/>
    <x v="0"/>
    <s v="Academic"/>
  </r>
  <r>
    <s v="20% on campus (1 day a week if FT)"/>
    <x v="2"/>
    <x v="1"/>
    <s v="7.00am - 8.00am"/>
    <s v="3.30pm - 4.30pm"/>
    <x v="7"/>
    <x v="167"/>
    <n v="120.675"/>
    <x v="2"/>
    <x v="0"/>
    <x v="0"/>
    <s v="Academic"/>
  </r>
  <r>
    <s v="60% on campus (3 days a week if FT)"/>
    <x v="2"/>
    <x v="1"/>
    <s v="7.00am - 8.00am"/>
    <s v="3.30pm - 4.30pm"/>
    <x v="0"/>
    <x v="168"/>
    <n v="15.285499999999999"/>
    <x v="2"/>
    <x v="2"/>
    <x v="0"/>
    <s v="Academic"/>
  </r>
  <r>
    <s v="80% on campus (4 days a week if FT)"/>
    <x v="2"/>
    <x v="1"/>
    <s v="8.30am - 9.00am"/>
    <s v="4.30pm - 5.00pm"/>
    <x v="1"/>
    <x v="169"/>
    <n v="13.354700000000001"/>
    <x v="2"/>
    <x v="0"/>
    <x v="0"/>
    <s v="Academic"/>
  </r>
  <r>
    <s v="20% on campus (1 day a week if FT)"/>
    <x v="2"/>
    <x v="1"/>
    <s v="8.30am - 9.00am"/>
    <s v="6.00pm - 7.00pm"/>
    <x v="7"/>
    <x v="170"/>
    <n v="168.94499999999999"/>
    <x v="2"/>
    <x v="0"/>
    <x v="1"/>
    <s v="Academic"/>
  </r>
  <r>
    <s v="40% on campus (2 days a week if FT)"/>
    <x v="2"/>
    <x v="1"/>
    <s v="8.30am - 9.00am"/>
    <s v="5.30pm - 6.00pm"/>
    <x v="3"/>
    <x v="35"/>
    <n v="1.9307999999999998"/>
    <x v="1"/>
    <x v="3"/>
    <x v="0"/>
    <s v="Academic"/>
  </r>
  <r>
    <s v="60% on campus (3 days a week if FT)"/>
    <x v="2"/>
    <x v="1"/>
    <s v="8.30am - 9.00am"/>
    <s v="4.30pm - 5.00pm"/>
    <x v="3"/>
    <x v="11"/>
    <n v="1.609"/>
    <x v="1"/>
    <x v="4"/>
    <x v="0"/>
    <s v="Academic"/>
  </r>
  <r>
    <s v="20% on campus (1 day a week if FT)"/>
    <x v="2"/>
    <x v="1"/>
    <s v="9.00am - 10.00am"/>
    <s v="3.30pm - 4.30pm"/>
    <x v="1"/>
    <x v="21"/>
    <n v="19.308"/>
    <x v="2"/>
    <x v="4"/>
    <x v="0"/>
    <s v="Academic"/>
  </r>
  <r>
    <s v="20% on campus (1 day a week if FT)"/>
    <x v="2"/>
    <x v="1"/>
    <s v="8.00am - 8.30am"/>
    <s v="3.30pm - 4.30pm"/>
    <x v="4"/>
    <x v="17"/>
    <n v="2.4135"/>
    <x v="0"/>
    <x v="3"/>
    <x v="0"/>
    <s v="Academic"/>
  </r>
  <r>
    <s v="40% on campus (2 days a week if FT)"/>
    <x v="2"/>
    <x v="1"/>
    <s v="7.00am - 8.00am"/>
    <s v="5.00pm - 5.30pm"/>
    <x v="7"/>
    <x v="117"/>
    <n v="128.72"/>
    <x v="5"/>
    <x v="0"/>
    <x v="1"/>
    <s v="Academic"/>
  </r>
  <r>
    <s v="80% on campus (4 days a week if FT)"/>
    <x v="2"/>
    <x v="1"/>
    <s v="9.00am - 10.00am"/>
    <s v="4.30pm - 5.00pm"/>
    <x v="6"/>
    <x v="0"/>
    <n v="3.218"/>
    <x v="6"/>
    <x v="2"/>
    <x v="1"/>
    <s v="Academic"/>
  </r>
  <r>
    <s v="60% on campus (3 days a week if FT)"/>
    <x v="2"/>
    <x v="1"/>
    <s v="9.00am - 10.00am"/>
    <s v="5.00pm - 5.30pm"/>
    <x v="3"/>
    <x v="26"/>
    <n v="14.481"/>
    <x v="3"/>
    <x v="1"/>
    <x v="1"/>
    <s v="Professional Services"/>
  </r>
  <r>
    <s v="40% on campus (2 days a week if FT)"/>
    <x v="2"/>
    <x v="1"/>
    <s v="7.00am - 8.00am"/>
    <s v="Before 3.30pm"/>
    <x v="1"/>
    <x v="69"/>
    <n v="48.269999999999996"/>
    <x v="2"/>
    <x v="0"/>
    <x v="0"/>
    <s v="Academic"/>
  </r>
  <r>
    <s v="60% on campus (3 days a week if FT)"/>
    <x v="2"/>
    <x v="1"/>
    <s v="8.00am - 8.30am"/>
    <s v="5.00pm - 5.30pm"/>
    <x v="4"/>
    <x v="171"/>
    <s v=""/>
    <x v="1"/>
    <x v="3"/>
    <x v="1"/>
    <s v="Academic"/>
  </r>
  <r>
    <s v="80% on campus (4 days a week if FT)"/>
    <x v="2"/>
    <x v="1"/>
    <s v="8.30am - 9.00am"/>
    <s v="5.00pm - 5.30pm"/>
    <x v="4"/>
    <x v="3"/>
    <n v="9.6539999999999999"/>
    <x v="9"/>
    <x v="4"/>
    <x v="0"/>
    <s v="Professional Services"/>
  </r>
  <r>
    <s v="100% on campus (5 days a week if FT)"/>
    <x v="2"/>
    <x v="1"/>
    <s v="8.30am - 9.00am"/>
    <s v="5.00pm - 5.30pm"/>
    <x v="3"/>
    <x v="7"/>
    <n v="6.4359999999999999"/>
    <x v="0"/>
    <x v="3"/>
    <x v="1"/>
    <s v="Academic"/>
  </r>
  <r>
    <s v="40% on campus (2 days a week if FT)"/>
    <x v="2"/>
    <x v="1"/>
    <s v="8.00am - 8.30am"/>
    <s v="3.30pm - 4.30pm"/>
    <x v="7"/>
    <x v="172"/>
    <n v="69.186999999999998"/>
    <x v="2"/>
    <x v="4"/>
    <x v="1"/>
    <s v="Professional Services"/>
  </r>
  <r>
    <s v="20% on campus (1 day a week if FT)"/>
    <x v="0"/>
    <x v="0"/>
    <s v="9.00am - 10.00am"/>
    <s v="4.30pm - 5.00pm"/>
    <x v="4"/>
    <x v="39"/>
    <n v="5.6315"/>
    <x v="2"/>
    <x v="4"/>
    <x v="1"/>
    <s v="Professional Services"/>
  </r>
  <r>
    <s v="40% on campus (2 days a week if FT)"/>
    <x v="2"/>
    <x v="1"/>
    <s v="8.30am - 9.00am"/>
    <s v="5.00pm - 5.30pm"/>
    <x v="4"/>
    <x v="11"/>
    <n v="1.609"/>
    <x v="1"/>
    <x v="1"/>
    <x v="1"/>
    <s v="Professional Services"/>
  </r>
  <r>
    <s v="20% on campus (1 day a week if FT)"/>
    <x v="2"/>
    <x v="1"/>
    <s v="7.00am - 8.00am"/>
    <s v="Before 3.30pm"/>
    <x v="3"/>
    <x v="5"/>
    <n v="12.872"/>
    <x v="2"/>
    <x v="2"/>
    <x v="1"/>
    <s v="Academic"/>
  </r>
  <r>
    <s v="80% on campus (4 days a week if FT)"/>
    <x v="2"/>
    <x v="1"/>
    <s v="9.00am - 10.00am"/>
    <s v="3.30pm - 4.30pm"/>
    <x v="4"/>
    <x v="17"/>
    <n v="2.4135"/>
    <x v="6"/>
    <x v="6"/>
    <x v="1"/>
    <s v="Academic"/>
  </r>
  <r>
    <s v="60% on campus (3 days a week if FT)"/>
    <x v="2"/>
    <x v="1"/>
    <s v="8.30am - 9.00am"/>
    <s v="5.30pm - 6.00pm"/>
    <x v="4"/>
    <x v="173"/>
    <s v=""/>
    <x v="1"/>
    <x v="2"/>
    <x v="1"/>
    <s v="Academic"/>
  </r>
  <r>
    <s v="60% on campus (3 days a week if FT)"/>
    <x v="2"/>
    <x v="1"/>
    <s v="8.30am - 9.00am"/>
    <s v="5.30pm - 6.00pm"/>
    <x v="3"/>
    <x v="39"/>
    <n v="5.6315"/>
    <x v="6"/>
    <x v="3"/>
    <x v="1"/>
    <s v="Professional Services"/>
  </r>
  <r>
    <s v="40% on campus (2 days a week if FT)"/>
    <x v="2"/>
    <x v="1"/>
    <s v="8.30am - 9.00am"/>
    <s v="5.00pm - 5.30pm"/>
    <x v="2"/>
    <x v="24"/>
    <n v="22.526"/>
    <x v="3"/>
    <x v="0"/>
    <x v="1"/>
    <s v="Professional Services"/>
  </r>
  <r>
    <s v="20% on campus (1 day a week if FT)"/>
    <x v="2"/>
    <x v="1"/>
    <s v="8.30am - 9.00am"/>
    <s v="4.30pm - 5.00pm"/>
    <x v="7"/>
    <x v="79"/>
    <n v="46.661000000000001"/>
    <x v="4"/>
    <x v="0"/>
    <x v="1"/>
    <s v="Academic"/>
  </r>
  <r>
    <s v="60% on campus (3 days a week if FT)"/>
    <x v="2"/>
    <x v="1"/>
    <s v="8.30am - 9.00am"/>
    <s v="4.30pm - 5.00pm"/>
    <x v="1"/>
    <x v="35"/>
    <n v="1.9307999999999998"/>
    <x v="1"/>
    <x v="2"/>
    <x v="1"/>
    <s v="Professional Services"/>
  </r>
  <r>
    <s v="80% on campus (4 days a week if FT)"/>
    <x v="3"/>
    <x v="1"/>
    <s v="9.00am - 10.00am"/>
    <s v="5.00pm - 5.30pm"/>
    <x v="4"/>
    <x v="11"/>
    <n v="1.609"/>
    <x v="1"/>
    <x v="2"/>
    <x v="1"/>
    <s v="Academic"/>
  </r>
  <r>
    <s v="0% on campus (0 days a week if FT)"/>
    <x v="2"/>
    <x v="1"/>
    <s v="9.00am - 10.00am"/>
    <s v="5.00pm - 5.30pm"/>
    <x v="7"/>
    <x v="47"/>
    <n v="28.962"/>
    <x v="4"/>
    <x v="2"/>
    <x v="1"/>
    <s v="Professional Services"/>
  </r>
  <r>
    <s v="0% on campus (0 days a week if FT)"/>
    <x v="0"/>
    <x v="6"/>
    <s v="9.00am - 10.00am"/>
    <s v="5.00pm - 5.30pm"/>
    <x v="1"/>
    <x v="13"/>
    <n v="2.5744000000000002"/>
    <x v="4"/>
    <x v="4"/>
    <x v="0"/>
    <s v="Professional Services"/>
  </r>
  <r>
    <s v="0% on campus (0 days a week if FT)"/>
    <x v="4"/>
    <x v="1"/>
    <s v=""/>
    <s v=""/>
    <x v="5"/>
    <x v="6"/>
    <s v=""/>
    <x v="7"/>
    <x v="5"/>
    <x v="0"/>
    <s v="Academic"/>
  </r>
  <r>
    <s v="20% on campus (1 day a week if FT)"/>
    <x v="2"/>
    <x v="1"/>
    <s v="8.00am - 8.30am"/>
    <s v="6.00pm - 7.00pm"/>
    <x v="2"/>
    <x v="174"/>
    <n v="26.226700000000001"/>
    <x v="2"/>
    <x v="3"/>
    <x v="1"/>
    <s v="Academic"/>
  </r>
  <r>
    <s v="40% on campus (2 days a week if FT)"/>
    <x v="2"/>
    <x v="1"/>
    <s v="9.00am - 10.00am"/>
    <s v="5.30pm - 6.00pm"/>
    <x v="3"/>
    <x v="7"/>
    <n v="6.4359999999999999"/>
    <x v="2"/>
    <x v="2"/>
    <x v="1"/>
    <s v="Academic"/>
  </r>
  <r>
    <s v="20% on campus (1 day a week if FT)"/>
    <x v="2"/>
    <x v="1"/>
    <s v="9.00am - 10.00am"/>
    <s v="4.30pm - 5.00pm"/>
    <x v="3"/>
    <x v="21"/>
    <n v="19.308"/>
    <x v="2"/>
    <x v="0"/>
    <x v="0"/>
    <s v="Academic"/>
  </r>
  <r>
    <s v="80% on campus (4 days a week if FT)"/>
    <x v="2"/>
    <x v="1"/>
    <s v="9.00am - 10.00am"/>
    <s v="4.30pm - 5.00pm"/>
    <x v="6"/>
    <x v="6"/>
    <s v=""/>
    <x v="0"/>
    <x v="3"/>
    <x v="1"/>
    <s v="Academic"/>
  </r>
  <r>
    <s v="20% on campus (1 day a week if FT)"/>
    <x v="2"/>
    <x v="1"/>
    <s v="8.30am - 9.00am"/>
    <s v="3.30pm - 4.30pm"/>
    <x v="3"/>
    <x v="10"/>
    <n v="8.0449999999999999"/>
    <x v="0"/>
    <x v="0"/>
    <x v="0"/>
    <s v="Academic"/>
  </r>
  <r>
    <s v="100% on campus (5 days a week if FT)"/>
    <x v="0"/>
    <x v="0"/>
    <s v="8.00am - 8.30am"/>
    <s v="5.30pm - 6.00pm"/>
    <x v="2"/>
    <x v="97"/>
    <n v="8.849499999999999"/>
    <x v="2"/>
    <x v="4"/>
    <x v="1"/>
    <s v="Professional Services"/>
  </r>
  <r>
    <s v="100% on campus (5 days a week if FT)"/>
    <x v="0"/>
    <x v="0"/>
    <s v="8.30am - 9.00am"/>
    <s v="5.00pm - 5.30pm"/>
    <x v="4"/>
    <x v="66"/>
    <n v="3.5398000000000001"/>
    <x v="2"/>
    <x v="2"/>
    <x v="1"/>
    <s v="Professional Services"/>
  </r>
  <r>
    <s v="40% on campus (2 days a week if FT)"/>
    <x v="3"/>
    <x v="1"/>
    <s v="9.00am - 10.00am"/>
    <s v="5.00pm - 5.30pm"/>
    <x v="4"/>
    <x v="40"/>
    <n v="1.2872000000000001"/>
    <x v="1"/>
    <x v="0"/>
    <x v="1"/>
    <s v="Academic"/>
  </r>
  <r>
    <s v="40% on campus (2 days a week if FT)"/>
    <x v="2"/>
    <x v="1"/>
    <s v="8.00am - 8.30am"/>
    <s v="5.00pm - 5.30pm"/>
    <x v="3"/>
    <x v="36"/>
    <n v="20.917000000000002"/>
    <x v="2"/>
    <x v="4"/>
    <x v="0"/>
    <s v="Academic"/>
  </r>
  <r>
    <s v="100% on campus (5 days a week if FT)"/>
    <x v="0"/>
    <x v="0"/>
    <s v="8.30am - 9.00am"/>
    <s v="5.00pm - 5.30pm"/>
    <x v="3"/>
    <x v="43"/>
    <n v="3.8615999999999997"/>
    <x v="1"/>
    <x v="2"/>
    <x v="1"/>
    <s v="Professional Services"/>
  </r>
  <r>
    <s v="20% on campus (1 day a week if FT)"/>
    <x v="0"/>
    <x v="21"/>
    <s v="8.00am - 8.30am"/>
    <s v="3.30pm - 4.30pm"/>
    <x v="0"/>
    <x v="3"/>
    <n v="9.6539999999999999"/>
    <x v="3"/>
    <x v="0"/>
    <x v="0"/>
    <s v="Professional Services"/>
  </r>
  <r>
    <s v="100% on campus (5 days a week if FT)"/>
    <x v="2"/>
    <x v="1"/>
    <s v="8.00am - 8.30am"/>
    <s v="5.30pm - 6.00pm"/>
    <x v="6"/>
    <x v="11"/>
    <n v="1.609"/>
    <x v="0"/>
    <x v="0"/>
    <x v="1"/>
    <s v="Academic"/>
  </r>
  <r>
    <s v="80% on campus (4 days a week if FT)"/>
    <x v="3"/>
    <x v="1"/>
    <s v="8.00am - 8.30am"/>
    <s v="3.30pm - 4.30pm"/>
    <x v="3"/>
    <x v="44"/>
    <n v="16.09"/>
    <x v="2"/>
    <x v="4"/>
    <x v="1"/>
    <s v="Academic"/>
  </r>
  <r>
    <s v="20% on campus (1 day a week if FT)"/>
    <x v="3"/>
    <x v="1"/>
    <s v="9.00am - 10.00am"/>
    <s v="Before 3.30pm"/>
    <x v="1"/>
    <x v="14"/>
    <n v="17.698999999999998"/>
    <x v="2"/>
    <x v="0"/>
    <x v="0"/>
    <s v="Academic"/>
  </r>
  <r>
    <s v="100% on campus (5 days a week if FT)"/>
    <x v="2"/>
    <x v="1"/>
    <s v="8.30am - 9.00am"/>
    <s v="5.30pm - 6.00pm"/>
    <x v="0"/>
    <x v="3"/>
    <n v="9.6539999999999999"/>
    <x v="2"/>
    <x v="4"/>
    <x v="1"/>
    <s v="Academic"/>
  </r>
  <r>
    <s v="100% on campus (5 days a week if FT)"/>
    <x v="3"/>
    <x v="1"/>
    <s v="9.00am - 10.00am"/>
    <s v="6.00pm - 7.00pm"/>
    <x v="2"/>
    <x v="21"/>
    <n v="19.308"/>
    <x v="2"/>
    <x v="0"/>
    <x v="1"/>
    <s v="Professional Services"/>
  </r>
  <r>
    <s v="100% on campus (5 days a week if FT)"/>
    <x v="0"/>
    <x v="10"/>
    <s v="9.00am - 10.00am"/>
    <s v="4.30pm - 5.00pm"/>
    <x v="0"/>
    <x v="82"/>
    <n v="30.570999999999998"/>
    <x v="2"/>
    <x v="2"/>
    <x v="0"/>
    <s v="Professional Services"/>
  </r>
  <r>
    <s v="100% on campus (5 days a week if FT)"/>
    <x v="2"/>
    <x v="1"/>
    <s v="8.30am - 9.00am"/>
    <s v="5.00pm - 5.30pm"/>
    <x v="4"/>
    <x v="34"/>
    <n v="4.827"/>
    <x v="3"/>
    <x v="0"/>
    <x v="1"/>
    <s v="Professional Services"/>
  </r>
  <r>
    <s v="100% on campus (5 days a week if FT)"/>
    <x v="0"/>
    <x v="10"/>
    <s v="8.00am - 8.30am"/>
    <s v="3.30pm - 4.30pm"/>
    <x v="3"/>
    <x v="11"/>
    <n v="1.609"/>
    <x v="1"/>
    <x v="1"/>
    <x v="1"/>
    <s v="Professional Services"/>
  </r>
  <r>
    <s v="60% on campus (3 days a week if FT)"/>
    <x v="0"/>
    <x v="1"/>
    <s v="9.00am - 10.00am"/>
    <s v="6.00pm - 7.00pm"/>
    <x v="0"/>
    <x v="16"/>
    <n v="32.18"/>
    <x v="3"/>
    <x v="0"/>
    <x v="1"/>
    <s v="Academic"/>
  </r>
  <r>
    <s v="60% on campus (3 days a week if FT)"/>
    <x v="3"/>
    <x v="1"/>
    <s v="8.00am - 8.30am"/>
    <s v="4.30pm - 5.00pm"/>
    <x v="3"/>
    <x v="34"/>
    <n v="4.827"/>
    <x v="2"/>
    <x v="0"/>
    <x v="1"/>
    <s v="Professional Services"/>
  </r>
  <r>
    <s v="40% on campus (2 days a week if FT)"/>
    <x v="2"/>
    <x v="1"/>
    <s v="7.00am - 8.00am"/>
    <s v="5.00pm - 5.30pm"/>
    <x v="2"/>
    <x v="71"/>
    <n v="74.013999999999996"/>
    <x v="2"/>
    <x v="2"/>
    <x v="1"/>
    <s v="Academic"/>
  </r>
  <r>
    <s v="80% on campus (4 days a week if FT)"/>
    <x v="2"/>
    <x v="1"/>
    <s v="8.30am - 9.00am"/>
    <s v="4.30pm - 5.00pm"/>
    <x v="3"/>
    <x v="7"/>
    <n v="6.4359999999999999"/>
    <x v="2"/>
    <x v="3"/>
    <x v="1"/>
    <s v="Academic"/>
  </r>
  <r>
    <s v="80% on campus (4 days a week if FT)"/>
    <x v="2"/>
    <x v="1"/>
    <s v="7.00am - 8.00am"/>
    <s v="4.30pm - 5.00pm"/>
    <x v="7"/>
    <x v="21"/>
    <n v="19.308"/>
    <x v="3"/>
    <x v="4"/>
    <x v="1"/>
    <s v="Academic"/>
  </r>
  <r>
    <s v="60% on campus (3 days a week if FT)"/>
    <x v="2"/>
    <x v="1"/>
    <s v="8.30am - 9.00am"/>
    <s v="Before 3.30pm"/>
    <x v="4"/>
    <x v="13"/>
    <n v="2.5744000000000002"/>
    <x v="1"/>
    <x v="4"/>
    <x v="1"/>
    <s v="Academic"/>
  </r>
  <r>
    <s v="20% on campus (1 day a week if FT)"/>
    <x v="2"/>
    <x v="1"/>
    <s v="7.00am - 8.00am"/>
    <s v="5.30pm - 6.00pm"/>
    <x v="7"/>
    <x v="175"/>
    <n v="78.840999999999994"/>
    <x v="3"/>
    <x v="0"/>
    <x v="1"/>
    <s v="Academic"/>
  </r>
  <r>
    <s v="60% on campus (3 days a week if FT)"/>
    <x v="2"/>
    <x v="1"/>
    <s v="8.00am - 8.30am"/>
    <s v="5.00pm - 5.30pm"/>
    <x v="1"/>
    <x v="3"/>
    <n v="9.6539999999999999"/>
    <x v="2"/>
    <x v="4"/>
    <x v="0"/>
    <s v="Academic"/>
  </r>
  <r>
    <s v="40% on campus (2 days a week if FT)"/>
    <x v="2"/>
    <x v="1"/>
    <s v="Later than 10.00am"/>
    <s v="Before 3.30pm"/>
    <x v="3"/>
    <x v="22"/>
    <n v="2.0916999999999999"/>
    <x v="1"/>
    <x v="2"/>
    <x v="1"/>
    <s v="Academic"/>
  </r>
  <r>
    <s v="60% on campus (3 days a week if FT)"/>
    <x v="2"/>
    <x v="1"/>
    <s v="8.30am - 9.00am"/>
    <s v="5.30pm - 6.00pm"/>
    <x v="1"/>
    <x v="3"/>
    <n v="9.6539999999999999"/>
    <x v="2"/>
    <x v="4"/>
    <x v="0"/>
    <s v="Professional Services"/>
  </r>
  <r>
    <s v="40% on campus (2 days a week if FT)"/>
    <x v="0"/>
    <x v="1"/>
    <s v="9.00am - 10.00am"/>
    <s v="4.30pm - 5.00pm"/>
    <x v="5"/>
    <x v="6"/>
    <s v=""/>
    <x v="1"/>
    <x v="4"/>
    <x v="1"/>
    <s v="Academic"/>
  </r>
  <r>
    <s v="80% on campus (4 days a week if FT)"/>
    <x v="3"/>
    <x v="1"/>
    <s v="8.00am - 8.30am"/>
    <s v="5.00pm - 5.30pm"/>
    <x v="4"/>
    <x v="11"/>
    <n v="1.609"/>
    <x v="1"/>
    <x v="2"/>
    <x v="0"/>
    <s v="Academic"/>
  </r>
  <r>
    <s v="20% on campus (1 day a week if FT)"/>
    <x v="3"/>
    <x v="1"/>
    <s v="7.00am - 8.00am"/>
    <s v="3.30pm - 4.30pm"/>
    <x v="4"/>
    <x v="6"/>
    <s v=""/>
    <x v="1"/>
    <x v="2"/>
    <x v="1"/>
    <s v="Professional Services"/>
  </r>
  <r>
    <s v="0% on campus (0 days a week if FT)"/>
    <x v="2"/>
    <x v="1"/>
    <s v="9.00am - 10.00am"/>
    <s v="4.30pm - 5.00pm"/>
    <x v="1"/>
    <x v="0"/>
    <n v="3.218"/>
    <x v="1"/>
    <x v="0"/>
    <x v="1"/>
    <s v="Academic"/>
  </r>
  <r>
    <s v="40% on campus (2 days a week if FT)"/>
    <x v="2"/>
    <x v="1"/>
    <s v="8.30am - 9.00am"/>
    <s v="5.30pm - 6.00pm"/>
    <x v="3"/>
    <x v="76"/>
    <n v="8.5276999999999994"/>
    <x v="0"/>
    <x v="0"/>
    <x v="1"/>
    <s v="Academic"/>
  </r>
  <r>
    <s v="80% on campus (4 days a week if FT)"/>
    <x v="0"/>
    <x v="10"/>
    <s v="9.00am - 10.00am"/>
    <s v="4.30pm - 5.00pm"/>
    <x v="1"/>
    <x v="44"/>
    <n v="16.09"/>
    <x v="3"/>
    <x v="4"/>
    <x v="1"/>
    <s v="Academic"/>
  </r>
  <r>
    <s v="0% on campus (0 days a week if FT)"/>
    <x v="2"/>
    <x v="1"/>
    <s v="8.30am - 9.00am"/>
    <s v="3.30pm - 4.30pm"/>
    <x v="7"/>
    <x v="176"/>
    <n v="72.565899999999999"/>
    <x v="2"/>
    <x v="0"/>
    <x v="0"/>
    <s v="Academic"/>
  </r>
  <r>
    <s v="80% on campus (4 days a week if FT)"/>
    <x v="2"/>
    <x v="1"/>
    <s v="9.00am - 10.00am"/>
    <s v="6.00pm - 7.00pm"/>
    <x v="4"/>
    <x v="37"/>
    <n v="0.80449999999999999"/>
    <x v="1"/>
    <x v="4"/>
    <x v="1"/>
    <s v="Academic"/>
  </r>
  <r>
    <s v="80% on campus (4 days a week if FT)"/>
    <x v="0"/>
    <x v="9"/>
    <s v="8.30am - 9.00am"/>
    <s v="5.30pm - 6.00pm"/>
    <x v="4"/>
    <x v="34"/>
    <n v="4.827"/>
    <x v="0"/>
    <x v="4"/>
    <x v="0"/>
    <s v="Academic"/>
  </r>
  <r>
    <s v="0% on campus (0 days a week if FT)"/>
    <x v="4"/>
    <x v="1"/>
    <s v=""/>
    <s v=""/>
    <x v="5"/>
    <x v="6"/>
    <s v=""/>
    <x v="7"/>
    <x v="3"/>
    <x v="1"/>
    <s v="Professional Services"/>
  </r>
  <r>
    <s v="80% on campus (4 days a week if FT)"/>
    <x v="2"/>
    <x v="1"/>
    <s v="8.30am - 9.00am"/>
    <s v="5.00pm - 5.30pm"/>
    <x v="4"/>
    <x v="12"/>
    <n v="2.2525999999999997"/>
    <x v="0"/>
    <x v="3"/>
    <x v="1"/>
    <s v="Professional Services"/>
  </r>
  <r>
    <s v="80% on campus (4 days a week if FT)"/>
    <x v="5"/>
    <x v="1"/>
    <s v="Before 7.00am"/>
    <s v="4.30pm - 5.00pm"/>
    <x v="0"/>
    <x v="64"/>
    <n v="38.616"/>
    <x v="2"/>
    <x v="3"/>
    <x v="1"/>
    <s v="Professional Services"/>
  </r>
  <r>
    <s v="0% on campus (0 days a week if FT)"/>
    <x v="4"/>
    <x v="1"/>
    <s v=""/>
    <s v=""/>
    <x v="5"/>
    <x v="6"/>
    <s v=""/>
    <x v="7"/>
    <x v="1"/>
    <x v="1"/>
    <s v="Academic"/>
  </r>
  <r>
    <s v="40% on campus (2 days a week if FT)"/>
    <x v="2"/>
    <x v="1"/>
    <s v="8.00am - 8.30am"/>
    <s v="4.30pm - 5.00pm"/>
    <x v="3"/>
    <x v="14"/>
    <n v="17.698999999999998"/>
    <x v="2"/>
    <x v="0"/>
    <x v="0"/>
    <s v="Professional Services"/>
  </r>
  <r>
    <s v="80% on campus (4 days a week if FT)"/>
    <x v="0"/>
    <x v="7"/>
    <s v="9.00am - 10.00am"/>
    <s v="Later than 7.00pm"/>
    <x v="1"/>
    <x v="0"/>
    <n v="3.218"/>
    <x v="1"/>
    <x v="4"/>
    <x v="1"/>
    <s v="Academic"/>
  </r>
  <r>
    <s v="60% on campus (3 days a week if FT)"/>
    <x v="0"/>
    <x v="7"/>
    <s v="8.00am - 8.30am"/>
    <s v="5.00pm - 5.30pm"/>
    <x v="2"/>
    <x v="0"/>
    <n v="3.218"/>
    <x v="1"/>
    <x v="4"/>
    <x v="1"/>
    <s v="Professional Services"/>
  </r>
  <r>
    <s v="60% on campus (3 days a week if FT)"/>
    <x v="0"/>
    <x v="9"/>
    <s v="Later than 10.00am"/>
    <s v="6.00pm - 7.00pm"/>
    <x v="1"/>
    <x v="12"/>
    <n v="2.2525999999999997"/>
    <x v="1"/>
    <x v="0"/>
    <x v="0"/>
    <s v="Academic"/>
  </r>
  <r>
    <s v="40% on campus (2 days a week if FT)"/>
    <x v="2"/>
    <x v="1"/>
    <s v="8.00am - 8.30am"/>
    <s v="3.30pm - 4.30pm"/>
    <x v="1"/>
    <x v="15"/>
    <n v="24.134999999999998"/>
    <x v="2"/>
    <x v="3"/>
    <x v="0"/>
    <s v="Academic"/>
  </r>
  <r>
    <s v="40% on campus (2 days a week if FT)"/>
    <x v="0"/>
    <x v="16"/>
    <s v="7.00am - 8.00am"/>
    <s v="3.30pm - 4.30pm"/>
    <x v="1"/>
    <x v="24"/>
    <n v="22.526"/>
    <x v="2"/>
    <x v="2"/>
    <x v="0"/>
    <s v="Professional Services"/>
  </r>
  <r>
    <s v="60% on campus (3 days a week if FT)"/>
    <x v="2"/>
    <x v="1"/>
    <s v="9.00am - 10.00am"/>
    <s v="5.30pm - 6.00pm"/>
    <x v="0"/>
    <x v="1"/>
    <n v="64.36"/>
    <x v="2"/>
    <x v="2"/>
    <x v="1"/>
    <s v="Academic"/>
  </r>
  <r>
    <s v="20% on campus (1 day a week if FT)"/>
    <x v="0"/>
    <x v="5"/>
    <s v="8.00am - 8.30am"/>
    <s v="3.30pm - 4.30pm"/>
    <x v="0"/>
    <x v="177"/>
    <n v="28.801099999999998"/>
    <x v="3"/>
    <x v="1"/>
    <x v="1"/>
    <s v="Professional Services"/>
  </r>
  <r>
    <s v="20% on campus (1 day a week if FT)"/>
    <x v="0"/>
    <x v="17"/>
    <s v="8.30am - 9.00am"/>
    <s v="4.30pm - 5.00pm"/>
    <x v="4"/>
    <x v="22"/>
    <n v="2.0916999999999999"/>
    <x v="1"/>
    <x v="2"/>
    <x v="1"/>
    <s v="Professional Services"/>
  </r>
  <r>
    <s v="40% on campus (2 days a week if FT)"/>
    <x v="0"/>
    <x v="6"/>
    <s v="8.30am - 9.00am"/>
    <s v="4.30pm - 5.00pm"/>
    <x v="1"/>
    <x v="34"/>
    <n v="4.827"/>
    <x v="1"/>
    <x v="4"/>
    <x v="1"/>
    <s v="Professional Services"/>
  </r>
  <r>
    <s v="20% on campus (1 day a week if FT)"/>
    <x v="0"/>
    <x v="34"/>
    <s v="8.30am - 9.00am"/>
    <s v="4.30pm - 5.00pm"/>
    <x v="2"/>
    <x v="64"/>
    <n v="38.616"/>
    <x v="5"/>
    <x v="0"/>
    <x v="1"/>
    <s v="Professional Services"/>
  </r>
  <r>
    <s v="40% on campus (2 days a week if FT)"/>
    <x v="0"/>
    <x v="7"/>
    <s v="9.00am - 10.00am"/>
    <s v="5.30pm - 6.00pm"/>
    <x v="3"/>
    <x v="6"/>
    <s v=""/>
    <x v="1"/>
    <x v="0"/>
    <x v="1"/>
    <s v="Academic"/>
  </r>
  <r>
    <s v="40% on campus (2 days a week if FT)"/>
    <x v="0"/>
    <x v="0"/>
    <s v="8.30am - 9.00am"/>
    <s v="4.30pm - 5.00pm"/>
    <x v="3"/>
    <x v="11"/>
    <n v="1.609"/>
    <x v="4"/>
    <x v="2"/>
    <x v="0"/>
    <s v="Professional Services"/>
  </r>
  <r>
    <s v="40% on campus (2 days a week if FT)"/>
    <x v="0"/>
    <x v="26"/>
    <s v="8.00am - 8.30am"/>
    <s v="5.30pm - 6.00pm"/>
    <x v="0"/>
    <x v="21"/>
    <n v="19.308"/>
    <x v="2"/>
    <x v="0"/>
    <x v="1"/>
    <s v="Professional Services"/>
  </r>
  <r>
    <s v="20% on campus (1 day a week if FT)"/>
    <x v="0"/>
    <x v="15"/>
    <s v="8.00am - 8.30am"/>
    <s v="4.30pm - 5.00pm"/>
    <x v="1"/>
    <x v="99"/>
    <n v="6.9186999999999994"/>
    <x v="2"/>
    <x v="4"/>
    <x v="0"/>
    <s v="Professional Services"/>
  </r>
  <r>
    <s v="20% on campus (1 day a week if FT)"/>
    <x v="2"/>
    <x v="1"/>
    <s v="8.30am - 9.00am"/>
    <s v="5.00pm - 5.30pm"/>
    <x v="2"/>
    <x v="69"/>
    <n v="48.269999999999996"/>
    <x v="2"/>
    <x v="4"/>
    <x v="1"/>
    <s v="Professional Services"/>
  </r>
  <r>
    <s v="100% on campus (5 days a week if FT)"/>
    <x v="0"/>
    <x v="15"/>
    <s v="7.00am - 8.00am"/>
    <s v="3.30pm - 4.30pm"/>
    <x v="2"/>
    <x v="5"/>
    <n v="12.872"/>
    <x v="5"/>
    <x v="2"/>
    <x v="0"/>
    <s v="Professional Services"/>
  </r>
  <r>
    <s v="100% on campus (5 days a week if FT)"/>
    <x v="0"/>
    <x v="0"/>
    <s v="7.00am - 8.00am"/>
    <s v="4.30pm - 5.00pm"/>
    <x v="3"/>
    <x v="26"/>
    <n v="14.481"/>
    <x v="2"/>
    <x v="3"/>
    <x v="1"/>
    <s v="Professional Services"/>
  </r>
  <r>
    <s v="80% on campus (4 days a week if FT)"/>
    <x v="0"/>
    <x v="10"/>
    <s v="8.30am - 9.00am"/>
    <s v="5.00pm - 5.30pm"/>
    <x v="1"/>
    <x v="21"/>
    <n v="19.308"/>
    <x v="9"/>
    <x v="4"/>
    <x v="1"/>
    <s v="Professional Services"/>
  </r>
  <r>
    <s v="40% on campus (2 days a week if FT)"/>
    <x v="0"/>
    <x v="6"/>
    <s v="8.30am - 9.00am"/>
    <s v="4.30pm - 5.00pm"/>
    <x v="1"/>
    <x v="15"/>
    <n v="24.134999999999998"/>
    <x v="2"/>
    <x v="2"/>
    <x v="1"/>
    <s v="Professional Services"/>
  </r>
  <r>
    <s v="100% on campus (5 days a week if FT)"/>
    <x v="0"/>
    <x v="40"/>
    <s v="8.00am - 8.30am"/>
    <s v="4.30pm - 5.00pm"/>
    <x v="1"/>
    <x v="66"/>
    <n v="3.5398000000000001"/>
    <x v="4"/>
    <x v="4"/>
    <x v="1"/>
    <s v="Professional Services"/>
  </r>
  <r>
    <s v="60% on campus (3 days a week if FT)"/>
    <x v="2"/>
    <x v="1"/>
    <s v="8.30am - 9.00am"/>
    <s v="4.30pm - 5.00pm"/>
    <x v="4"/>
    <x v="11"/>
    <n v="1.609"/>
    <x v="1"/>
    <x v="0"/>
    <x v="1"/>
    <s v="Academic"/>
  </r>
  <r>
    <s v="40% on campus (2 days a week if FT)"/>
    <x v="0"/>
    <x v="6"/>
    <s v="8.30am - 9.00am"/>
    <s v="3.30pm - 4.30pm"/>
    <x v="3"/>
    <x v="19"/>
    <n v="4.0225"/>
    <x v="0"/>
    <x v="2"/>
    <x v="1"/>
    <s v="Professional Services"/>
  </r>
  <r>
    <s v="80% on campus (4 days a week if FT)"/>
    <x v="0"/>
    <x v="15"/>
    <s v="8.00am - 8.30am"/>
    <s v="5.30pm - 6.00pm"/>
    <x v="2"/>
    <x v="69"/>
    <n v="48.269999999999996"/>
    <x v="5"/>
    <x v="0"/>
    <x v="1"/>
    <s v="Professional Services"/>
  </r>
  <r>
    <s v="100% on campus (5 days a week if FT)"/>
    <x v="0"/>
    <x v="7"/>
    <s v="9.00am - 10.00am"/>
    <s v="6.00pm - 7.00pm"/>
    <x v="1"/>
    <x v="44"/>
    <n v="16.09"/>
    <x v="5"/>
    <x v="4"/>
    <x v="1"/>
    <s v="Professional Services"/>
  </r>
  <r>
    <s v="40% on campus (2 days a week if FT)"/>
    <x v="0"/>
    <x v="5"/>
    <s v="8.00am - 8.30am"/>
    <s v="4.30pm - 5.00pm"/>
    <x v="0"/>
    <x v="34"/>
    <n v="4.827"/>
    <x v="1"/>
    <x v="4"/>
    <x v="1"/>
    <s v="Professional Services"/>
  </r>
  <r>
    <s v="20% on campus (1 day a week if FT)"/>
    <x v="2"/>
    <x v="1"/>
    <s v="8.00am - 8.30am"/>
    <s v="4.30pm - 5.00pm"/>
    <x v="7"/>
    <x v="85"/>
    <n v="72.405000000000001"/>
    <x v="3"/>
    <x v="3"/>
    <x v="1"/>
    <s v="Professional Services"/>
  </r>
  <r>
    <s v="80% on campus (4 days a week if FT)"/>
    <x v="0"/>
    <x v="16"/>
    <s v="9.00am - 10.00am"/>
    <s v="5.00pm - 5.30pm"/>
    <x v="1"/>
    <x v="0"/>
    <n v="3.218"/>
    <x v="1"/>
    <x v="4"/>
    <x v="1"/>
    <s v="Professional Services"/>
  </r>
  <r>
    <s v="0% on campus (0 days a week if FT)"/>
    <x v="3"/>
    <x v="1"/>
    <s v="9.00am - 10.00am"/>
    <s v="Before 3.30pm"/>
    <x v="2"/>
    <x v="15"/>
    <n v="24.134999999999998"/>
    <x v="2"/>
    <x v="4"/>
    <x v="0"/>
    <s v="Professional Services"/>
  </r>
  <r>
    <s v="100% on campus (5 days a week if FT)"/>
    <x v="0"/>
    <x v="1"/>
    <s v="7.00am - 8.00am"/>
    <s v="5.00pm - 5.30pm"/>
    <x v="0"/>
    <x v="69"/>
    <n v="48.269999999999996"/>
    <x v="2"/>
    <x v="3"/>
    <x v="1"/>
    <s v="Professional Services"/>
  </r>
  <r>
    <s v="100% on campus (5 days a week if FT)"/>
    <x v="0"/>
    <x v="9"/>
    <s v="8.00am - 8.30am"/>
    <s v="4.30pm - 5.00pm"/>
    <x v="4"/>
    <x v="22"/>
    <n v="2.0916999999999999"/>
    <x v="1"/>
    <x v="2"/>
    <x v="1"/>
    <s v="Professional Services"/>
  </r>
  <r>
    <s v="20% on campus (1 day a week if FT)"/>
    <x v="0"/>
    <x v="6"/>
    <s v="8.30am - 9.00am"/>
    <s v="4.30pm - 5.00pm"/>
    <x v="1"/>
    <x v="5"/>
    <n v="12.872"/>
    <x v="0"/>
    <x v="0"/>
    <x v="0"/>
    <s v="Professional Services"/>
  </r>
  <r>
    <s v="40% on campus (2 days a week if FT)"/>
    <x v="2"/>
    <x v="1"/>
    <s v="7.00am - 8.00am"/>
    <s v="4.30pm - 5.00pm"/>
    <x v="7"/>
    <x v="4"/>
    <n v="40.225000000000001"/>
    <x v="4"/>
    <x v="3"/>
    <x v="0"/>
    <s v="Professional Services"/>
  </r>
  <r>
    <s v="40% on campus (2 days a week if FT)"/>
    <x v="0"/>
    <x v="0"/>
    <s v="8.30am - 9.00am"/>
    <s v="4.30pm - 5.00pm"/>
    <x v="0"/>
    <x v="21"/>
    <n v="19.308"/>
    <x v="2"/>
    <x v="2"/>
    <x v="1"/>
    <s v="Professional Services"/>
  </r>
  <r>
    <s v="20% on campus (1 day a week if FT)"/>
    <x v="0"/>
    <x v="17"/>
    <s v="9.00am - 10.00am"/>
    <s v="5.30pm - 6.00pm"/>
    <x v="0"/>
    <x v="21"/>
    <n v="19.308"/>
    <x v="5"/>
    <x v="3"/>
    <x v="1"/>
    <s v="Professional Services"/>
  </r>
  <r>
    <s v="20% on campus (1 day a week if FT)"/>
    <x v="2"/>
    <x v="1"/>
    <s v="9.00am - 10.00am"/>
    <s v="5.00pm - 5.30pm"/>
    <x v="3"/>
    <x v="7"/>
    <n v="6.4359999999999999"/>
    <x v="2"/>
    <x v="2"/>
    <x v="0"/>
    <s v="Academic"/>
  </r>
  <r>
    <s v="80% on campus (4 days a week if FT)"/>
    <x v="0"/>
    <x v="6"/>
    <s v="7.00am - 8.00am"/>
    <s v="5.00pm - 5.30pm"/>
    <x v="4"/>
    <x v="29"/>
    <n v="4.5051999999999994"/>
    <x v="0"/>
    <x v="4"/>
    <x v="1"/>
    <s v="Academic"/>
  </r>
  <r>
    <s v="80% on campus (4 days a week if FT)"/>
    <x v="0"/>
    <x v="3"/>
    <s v="7.00am - 8.00am"/>
    <s v="4.30pm - 5.00pm"/>
    <x v="2"/>
    <x v="38"/>
    <n v="56.314999999999998"/>
    <x v="2"/>
    <x v="2"/>
    <x v="1"/>
    <s v="Professional Services"/>
  </r>
  <r>
    <s v="40% on campus (2 days a week if FT)"/>
    <x v="0"/>
    <x v="5"/>
    <s v="8.30am - 9.00am"/>
    <s v="5.00pm - 5.30pm"/>
    <x v="1"/>
    <x v="34"/>
    <n v="4.827"/>
    <x v="1"/>
    <x v="2"/>
    <x v="1"/>
    <s v="Professional Services"/>
  </r>
  <r>
    <s v="20% on campus (1 day a week if FT)"/>
    <x v="0"/>
    <x v="5"/>
    <s v="8.30am - 9.00am"/>
    <s v="5.00pm - 5.30pm"/>
    <x v="2"/>
    <x v="28"/>
    <n v="27.353000000000002"/>
    <x v="2"/>
    <x v="1"/>
    <x v="1"/>
    <s v="Professional Services"/>
  </r>
  <r>
    <s v="60% on campus (3 days a week if FT)"/>
    <x v="0"/>
    <x v="1"/>
    <s v="7.00am - 8.00am"/>
    <s v="Before 3.30pm"/>
    <x v="7"/>
    <x v="44"/>
    <n v="16.09"/>
    <x v="4"/>
    <x v="5"/>
    <x v="1"/>
    <s v="Academic"/>
  </r>
  <r>
    <s v="60% on campus (3 days a week if FT)"/>
    <x v="0"/>
    <x v="8"/>
    <s v="8.30am - 9.00am"/>
    <s v="Later than 7.00pm"/>
    <x v="3"/>
    <x v="22"/>
    <n v="2.0916999999999999"/>
    <x v="1"/>
    <x v="4"/>
    <x v="1"/>
    <s v="Academic"/>
  </r>
  <r>
    <s v="80% on campus (4 days a week if FT)"/>
    <x v="3"/>
    <x v="1"/>
    <s v="9.00am - 10.00am"/>
    <s v="5.30pm - 6.00pm"/>
    <x v="1"/>
    <x v="60"/>
    <n v="6.7578000000000005"/>
    <x v="0"/>
    <x v="4"/>
    <x v="1"/>
    <s v="Academic"/>
  </r>
  <r>
    <s v="20% on campus (1 day a week if FT)"/>
    <x v="0"/>
    <x v="5"/>
    <s v="8.00am - 8.30am"/>
    <s v="4.30pm - 5.00pm"/>
    <x v="4"/>
    <x v="23"/>
    <n v="5.4706000000000001"/>
    <x v="2"/>
    <x v="2"/>
    <x v="1"/>
    <s v="Professional Services"/>
  </r>
  <r>
    <s v="40% on campus (2 days a week if FT)"/>
    <x v="0"/>
    <x v="5"/>
    <s v="8.30am - 9.00am"/>
    <s v="4.30pm - 5.00pm"/>
    <x v="2"/>
    <x v="31"/>
    <n v="3.7006999999999999"/>
    <x v="1"/>
    <x v="4"/>
    <x v="1"/>
    <s v="Professional Services"/>
  </r>
  <r>
    <s v="40% on campus (2 days a week if FT)"/>
    <x v="0"/>
    <x v="1"/>
    <s v="7.00am - 8.00am"/>
    <s v="4.30pm - 5.00pm"/>
    <x v="0"/>
    <x v="4"/>
    <n v="40.225000000000001"/>
    <x v="2"/>
    <x v="0"/>
    <x v="1"/>
    <s v="Professional Services"/>
  </r>
  <r>
    <s v="40% on campus (2 days a week if FT)"/>
    <x v="0"/>
    <x v="5"/>
    <s v="8.30am - 9.00am"/>
    <s v="5.00pm - 5.30pm"/>
    <x v="3"/>
    <x v="5"/>
    <n v="12.872"/>
    <x v="2"/>
    <x v="0"/>
    <x v="1"/>
    <s v="Professional Services"/>
  </r>
  <r>
    <s v="100% on campus (5 days a week if FT)"/>
    <x v="0"/>
    <x v="12"/>
    <s v="7.00am - 8.00am"/>
    <s v="3.30pm - 4.30pm"/>
    <x v="4"/>
    <x v="0"/>
    <n v="3.218"/>
    <x v="4"/>
    <x v="3"/>
    <x v="1"/>
    <s v="Professional Services"/>
  </r>
  <r>
    <s v="0% on campus (0 days a week if FT)"/>
    <x v="4"/>
    <x v="1"/>
    <s v=""/>
    <s v=""/>
    <x v="5"/>
    <x v="6"/>
    <s v=""/>
    <x v="7"/>
    <x v="4"/>
    <x v="1"/>
    <s v="Academic"/>
  </r>
  <r>
    <s v="100% on campus (5 days a week if FT)"/>
    <x v="3"/>
    <x v="1"/>
    <s v="8.30am - 9.00am"/>
    <s v="4.30pm - 5.00pm"/>
    <x v="4"/>
    <x v="11"/>
    <n v="1.609"/>
    <x v="1"/>
    <x v="2"/>
    <x v="1"/>
    <s v="Professional Services"/>
  </r>
  <r>
    <s v="80% on campus (4 days a week if FT)"/>
    <x v="2"/>
    <x v="1"/>
    <s v="8.30am - 9.00am"/>
    <s v="5.00pm - 5.30pm"/>
    <x v="3"/>
    <x v="3"/>
    <n v="9.6539999999999999"/>
    <x v="2"/>
    <x v="2"/>
    <x v="0"/>
    <s v="Professional Services"/>
  </r>
  <r>
    <s v="40% on campus (2 days a week if FT)"/>
    <x v="0"/>
    <x v="6"/>
    <s v="8.00am - 8.30am"/>
    <s v="4.30pm - 5.00pm"/>
    <x v="0"/>
    <x v="169"/>
    <n v="13.354700000000001"/>
    <x v="4"/>
    <x v="4"/>
    <x v="1"/>
    <s v="Professional Services"/>
  </r>
  <r>
    <s v="100% on campus (5 days a week if FT)"/>
    <x v="2"/>
    <x v="1"/>
    <s v="8.30am - 9.00am"/>
    <s v="5.00pm - 5.30pm"/>
    <x v="2"/>
    <x v="36"/>
    <n v="20.917000000000002"/>
    <x v="5"/>
    <x v="0"/>
    <x v="1"/>
    <s v="Professional Services"/>
  </r>
  <r>
    <s v="60% on campus (3 days a week if FT)"/>
    <x v="2"/>
    <x v="1"/>
    <s v="9.00am - 10.00am"/>
    <s v="4.30pm - 5.00pm"/>
    <x v="3"/>
    <x v="39"/>
    <n v="5.6315"/>
    <x v="0"/>
    <x v="2"/>
    <x v="1"/>
    <s v="Academic"/>
  </r>
  <r>
    <s v="80% on campus (4 days a week if FT)"/>
    <x v="0"/>
    <x v="13"/>
    <s v="8.00am - 8.30am"/>
    <s v="4.30pm - 5.00pm"/>
    <x v="3"/>
    <x v="17"/>
    <n v="2.4135"/>
    <x v="1"/>
    <x v="4"/>
    <x v="1"/>
    <s v="Academic"/>
  </r>
  <r>
    <s v="100% on campus (5 days a week if FT)"/>
    <x v="0"/>
    <x v="8"/>
    <s v="8.30am - 9.00am"/>
    <s v="4.30pm - 5.00pm"/>
    <x v="4"/>
    <x v="0"/>
    <n v="3.218"/>
    <x v="0"/>
    <x v="4"/>
    <x v="0"/>
    <s v="Professional Services"/>
  </r>
  <r>
    <s v="20% on campus (1 day a week if FT)"/>
    <x v="0"/>
    <x v="6"/>
    <s v="9.00am - 10.00am"/>
    <s v="3.30pm - 4.30pm"/>
    <x v="7"/>
    <x v="24"/>
    <n v="22.526"/>
    <x v="3"/>
    <x v="0"/>
    <x v="0"/>
    <s v="Professional Services"/>
  </r>
  <r>
    <s v="20% on campus (1 day a week if FT)"/>
    <x v="0"/>
    <x v="10"/>
    <s v="8.30am - 9.00am"/>
    <s v="5.00pm - 5.30pm"/>
    <x v="2"/>
    <x v="4"/>
    <n v="40.225000000000001"/>
    <x v="2"/>
    <x v="4"/>
    <x v="1"/>
    <s v="Professional Services"/>
  </r>
  <r>
    <s v="80% on campus (4 days a week if FT)"/>
    <x v="0"/>
    <x v="12"/>
    <s v="8.30am - 9.00am"/>
    <s v="6.00pm - 7.00pm"/>
    <x v="3"/>
    <x v="29"/>
    <n v="4.5051999999999994"/>
    <x v="3"/>
    <x v="4"/>
    <x v="1"/>
    <s v="Professional Services"/>
  </r>
  <r>
    <s v="80% on campus (4 days a week if FT)"/>
    <x v="0"/>
    <x v="15"/>
    <s v="8.30am - 9.00am"/>
    <s v="6.00pm - 7.00pm"/>
    <x v="1"/>
    <x v="15"/>
    <n v="24.134999999999998"/>
    <x v="2"/>
    <x v="2"/>
    <x v="1"/>
    <s v="Professional Services"/>
  </r>
  <r>
    <s v="40% on campus (2 days a week if FT)"/>
    <x v="0"/>
    <x v="6"/>
    <s v="8.00am - 8.30am"/>
    <s v="Before 3.30pm"/>
    <x v="7"/>
    <x v="34"/>
    <n v="4.827"/>
    <x v="1"/>
    <x v="3"/>
    <x v="0"/>
    <s v="Professional Services"/>
  </r>
  <r>
    <s v="100% on campus (5 days a week if FT)"/>
    <x v="0"/>
    <x v="8"/>
    <s v="8.00am - 8.30am"/>
    <s v="6.00pm - 7.00pm"/>
    <x v="1"/>
    <x v="13"/>
    <n v="2.5744000000000002"/>
    <x v="1"/>
    <x v="6"/>
    <x v="1"/>
    <s v="Academic"/>
  </r>
  <r>
    <s v="80% on campus (4 days a week if FT)"/>
    <x v="0"/>
    <x v="1"/>
    <s v="7.00am - 8.00am"/>
    <s v="Before 3.30pm"/>
    <x v="7"/>
    <x v="44"/>
    <n v="16.09"/>
    <x v="4"/>
    <x v="3"/>
    <x v="1"/>
    <s v="Academic"/>
  </r>
  <r>
    <s v="40% on campus (2 days a week if FT)"/>
    <x v="2"/>
    <x v="1"/>
    <s v="8.00am - 8.30am"/>
    <s v="5.00pm - 5.30pm"/>
    <x v="0"/>
    <x v="3"/>
    <n v="9.6539999999999999"/>
    <x v="0"/>
    <x v="0"/>
    <x v="0"/>
    <s v="Academic"/>
  </r>
  <r>
    <s v="20% on campus (1 day a week if FT)"/>
    <x v="0"/>
    <x v="17"/>
    <s v="9.00am - 10.00am"/>
    <s v="5.30pm - 6.00pm"/>
    <x v="7"/>
    <x v="1"/>
    <n v="64.36"/>
    <x v="5"/>
    <x v="1"/>
    <x v="1"/>
    <s v="Professional Services"/>
  </r>
  <r>
    <s v="80% on campus (4 days a week if FT)"/>
    <x v="2"/>
    <x v="1"/>
    <s v="8.30am - 9.00am"/>
    <s v="5.00pm - 5.30pm"/>
    <x v="2"/>
    <x v="41"/>
    <n v="7.2404999999999999"/>
    <x v="5"/>
    <x v="2"/>
    <x v="1"/>
    <s v="Academic"/>
  </r>
  <r>
    <s v="40% on campus (2 days a week if FT)"/>
    <x v="0"/>
    <x v="6"/>
    <s v="8.00am - 8.30am"/>
    <s v="6.00pm - 7.00pm"/>
    <x v="7"/>
    <x v="141"/>
    <n v="160.9"/>
    <x v="2"/>
    <x v="4"/>
    <x v="1"/>
    <s v="Professional Services"/>
  </r>
  <r>
    <s v="20% on campus (1 day a week if FT)"/>
    <x v="0"/>
    <x v="0"/>
    <s v="8.30am - 9.00am"/>
    <s v="3.30pm - 4.30pm"/>
    <x v="7"/>
    <x v="117"/>
    <n v="128.72"/>
    <x v="5"/>
    <x v="2"/>
    <x v="1"/>
    <s v="Professional Services"/>
  </r>
  <r>
    <s v="80% on campus (4 days a week if FT)"/>
    <x v="0"/>
    <x v="14"/>
    <s v="8.30am - 9.00am"/>
    <s v="Before 3.30pm"/>
    <x v="3"/>
    <x v="7"/>
    <n v="6.4359999999999999"/>
    <x v="9"/>
    <x v="4"/>
    <x v="0"/>
    <s v="Academic"/>
  </r>
  <r>
    <s v="100% on campus (5 days a week if FT)"/>
    <x v="0"/>
    <x v="10"/>
    <s v="8.30am - 9.00am"/>
    <s v="5.00pm - 5.30pm"/>
    <x v="0"/>
    <x v="0"/>
    <n v="3.218"/>
    <x v="1"/>
    <x v="2"/>
    <x v="1"/>
    <s v="Academic"/>
  </r>
  <r>
    <s v="40% on campus (2 days a week if FT)"/>
    <x v="0"/>
    <x v="17"/>
    <s v="7.00am - 8.00am"/>
    <s v="3.30pm - 4.30pm"/>
    <x v="0"/>
    <x v="69"/>
    <n v="48.269999999999996"/>
    <x v="2"/>
    <x v="4"/>
    <x v="1"/>
    <s v="Professional Services"/>
  </r>
  <r>
    <s v="40% on campus (2 days a week if FT)"/>
    <x v="2"/>
    <x v="1"/>
    <s v="8.00am - 8.30am"/>
    <s v="4.30pm - 5.00pm"/>
    <x v="6"/>
    <x v="178"/>
    <n v="0.16090000000000002"/>
    <x v="1"/>
    <x v="0"/>
    <x v="0"/>
    <s v="Professional Services"/>
  </r>
  <r>
    <s v="100% on campus (5 days a week if FT)"/>
    <x v="0"/>
    <x v="3"/>
    <s v="8.00am - 8.30am"/>
    <s v="5.00pm - 5.30pm"/>
    <x v="0"/>
    <x v="96"/>
    <n v="24.939499999999999"/>
    <x v="2"/>
    <x v="4"/>
    <x v="1"/>
    <s v="Professional Services"/>
  </r>
  <r>
    <s v="0% on campus (0 days a week if FT)"/>
    <x v="4"/>
    <x v="1"/>
    <s v=""/>
    <s v=""/>
    <x v="5"/>
    <x v="6"/>
    <s v=""/>
    <x v="7"/>
    <x v="2"/>
    <x v="1"/>
    <s v="Professional Services"/>
  </r>
  <r>
    <s v="20% on campus (1 day a week if FT)"/>
    <x v="0"/>
    <x v="1"/>
    <s v="8.30am - 9.00am"/>
    <s v="5.30pm - 6.00pm"/>
    <x v="2"/>
    <x v="6"/>
    <s v=""/>
    <x v="0"/>
    <x v="2"/>
    <x v="1"/>
    <s v="Academic"/>
  </r>
  <r>
    <s v="60% on campus (3 days a week if FT)"/>
    <x v="0"/>
    <x v="19"/>
    <s v="8.30am - 9.00am"/>
    <s v="5.00pm - 5.30pm"/>
    <x v="4"/>
    <x v="35"/>
    <n v="1.9307999999999998"/>
    <x v="1"/>
    <x v="2"/>
    <x v="1"/>
    <s v="Professional Services"/>
  </r>
  <r>
    <s v="60% on campus (3 days a week if FT)"/>
    <x v="0"/>
    <x v="4"/>
    <s v="9.00am - 10.00am"/>
    <s v="5.30pm - 6.00pm"/>
    <x v="0"/>
    <x v="6"/>
    <s v=""/>
    <x v="1"/>
    <x v="2"/>
    <x v="1"/>
    <s v="Academic"/>
  </r>
  <r>
    <s v="20% on campus (1 day a week if FT)"/>
    <x v="2"/>
    <x v="1"/>
    <s v="8.30am - 9.00am"/>
    <s v="5.00pm - 5.30pm"/>
    <x v="7"/>
    <x v="16"/>
    <n v="32.18"/>
    <x v="2"/>
    <x v="2"/>
    <x v="1"/>
    <s v="Professional Services"/>
  </r>
  <r>
    <s v="20% on campus (1 day a week if FT)"/>
    <x v="5"/>
    <x v="1"/>
    <s v="8.00am - 8.30am"/>
    <s v="5.00pm - 5.30pm"/>
    <x v="3"/>
    <x v="123"/>
    <n v="5.3096999999999994"/>
    <x v="0"/>
    <x v="2"/>
    <x v="1"/>
    <s v="Professional Services"/>
  </r>
  <r>
    <s v="100% on campus (5 days a week if FT)"/>
    <x v="0"/>
    <x v="17"/>
    <s v="8.30am - 9.00am"/>
    <s v="5.00pm - 5.30pm"/>
    <x v="1"/>
    <x v="0"/>
    <n v="3.218"/>
    <x v="1"/>
    <x v="0"/>
    <x v="1"/>
    <s v="Professional Services"/>
  </r>
  <r>
    <s v="60% on campus (3 days a week if FT)"/>
    <x v="0"/>
    <x v="13"/>
    <s v="9.00am - 10.00am"/>
    <s v="5.00pm - 5.30pm"/>
    <x v="3"/>
    <x v="10"/>
    <n v="8.0449999999999999"/>
    <x v="0"/>
    <x v="0"/>
    <x v="0"/>
    <s v="Academic"/>
  </r>
  <r>
    <s v="40% on campus (2 days a week if FT)"/>
    <x v="2"/>
    <x v="1"/>
    <s v="8.00am - 8.30am"/>
    <s v="4.30pm - 5.00pm"/>
    <x v="1"/>
    <x v="49"/>
    <n v="25.744"/>
    <x v="3"/>
    <x v="0"/>
    <x v="1"/>
    <s v="Professional Services"/>
  </r>
  <r>
    <s v="20% on campus (1 day a week if FT)"/>
    <x v="0"/>
    <x v="8"/>
    <s v="8.30am - 9.00am"/>
    <s v="4.30pm - 5.00pm"/>
    <x v="7"/>
    <x v="58"/>
    <n v="5.7923999999999998"/>
    <x v="1"/>
    <x v="1"/>
    <x v="1"/>
    <s v="Academic"/>
  </r>
  <r>
    <s v="80% on campus (4 days a week if FT)"/>
    <x v="0"/>
    <x v="24"/>
    <s v="8.30am - 9.00am"/>
    <s v="4.30pm - 5.00pm"/>
    <x v="6"/>
    <x v="2"/>
    <n v="0.96539999999999992"/>
    <x v="1"/>
    <x v="4"/>
    <x v="1"/>
    <s v="Professional Services"/>
  </r>
  <r>
    <s v="20% on campus (1 day a week if FT)"/>
    <x v="0"/>
    <x v="1"/>
    <s v="7.00am - 8.00am"/>
    <s v="3.30pm - 4.30pm"/>
    <x v="4"/>
    <x v="35"/>
    <n v="1.9307999999999998"/>
    <x v="0"/>
    <x v="0"/>
    <x v="1"/>
    <s v="Professional Services"/>
  </r>
  <r>
    <s v="0% on campus (0 days a week if FT)"/>
    <x v="0"/>
    <x v="16"/>
    <s v="7.00am - 8.00am"/>
    <s v="5.00pm - 5.30pm"/>
    <x v="7"/>
    <x v="100"/>
    <n v="49.878999999999998"/>
    <x v="2"/>
    <x v="5"/>
    <x v="1"/>
    <s v="Professional Services"/>
  </r>
  <r>
    <s v="100% on campus (5 days a week if FT)"/>
    <x v="0"/>
    <x v="16"/>
    <s v="8.30am - 9.00am"/>
    <s v="5.30pm - 6.00pm"/>
    <x v="3"/>
    <x v="0"/>
    <n v="3.218"/>
    <x v="4"/>
    <x v="2"/>
    <x v="1"/>
    <s v="Professional Services"/>
  </r>
  <r>
    <s v="100% on campus (5 days a week if FT)"/>
    <x v="0"/>
    <x v="42"/>
    <s v="9.00am - 10.00am"/>
    <s v="6.00pm - 7.00pm"/>
    <x v="3"/>
    <x v="41"/>
    <n v="7.2404999999999999"/>
    <x v="0"/>
    <x v="4"/>
    <x v="1"/>
    <s v="Professional Services"/>
  </r>
  <r>
    <s v="60% on campus (3 days a week if FT)"/>
    <x v="0"/>
    <x v="7"/>
    <s v="9.00am - 10.00am"/>
    <s v="6.00pm - 7.00pm"/>
    <x v="3"/>
    <x v="17"/>
    <n v="2.4135"/>
    <x v="1"/>
    <x v="4"/>
    <x v="1"/>
    <s v="Academic"/>
  </r>
  <r>
    <s v="20% on campus (1 day a week if FT)"/>
    <x v="2"/>
    <x v="1"/>
    <s v="Later than 10.00am"/>
    <s v="3.30pm - 4.30pm"/>
    <x v="4"/>
    <x v="20"/>
    <n v="1.7699"/>
    <x v="12"/>
    <x v="3"/>
    <x v="1"/>
    <s v="Academic"/>
  </r>
  <r>
    <s v="100% on campus (5 days a week if FT)"/>
    <x v="0"/>
    <x v="4"/>
    <s v="8.30am - 9.00am"/>
    <s v="5.00pm - 5.30pm"/>
    <x v="3"/>
    <x v="179"/>
    <n v="6.5968999999999998"/>
    <x v="0"/>
    <x v="2"/>
    <x v="1"/>
    <s v="Academic"/>
  </r>
  <r>
    <s v="60% on campus (3 days a week if FT)"/>
    <x v="2"/>
    <x v="1"/>
    <s v="9.00am - 10.00am"/>
    <s v="6.00pm - 7.00pm"/>
    <x v="0"/>
    <x v="49"/>
    <n v="25.744"/>
    <x v="2"/>
    <x v="0"/>
    <x v="1"/>
    <s v=""/>
  </r>
  <r>
    <s v="40% on campus (2 days a week if FT)"/>
    <x v="0"/>
    <x v="6"/>
    <s v="7.00am - 8.00am"/>
    <s v="3.30pm - 4.30pm"/>
    <x v="6"/>
    <x v="111"/>
    <n v="4.6661000000000001"/>
    <x v="2"/>
    <x v="3"/>
    <x v="1"/>
    <s v="Professional Services"/>
  </r>
  <r>
    <s v="40% on campus (2 days a week if FT)"/>
    <x v="0"/>
    <x v="9"/>
    <s v="9.00am - 10.00am"/>
    <s v="5.00pm - 5.30pm"/>
    <x v="3"/>
    <x v="17"/>
    <n v="2.4135"/>
    <x v="1"/>
    <x v="4"/>
    <x v="1"/>
    <s v="Professional Services"/>
  </r>
  <r>
    <s v="60% on campus (3 days a week if FT)"/>
    <x v="0"/>
    <x v="16"/>
    <s v="8.30am - 9.00am"/>
    <s v="5.00pm - 5.30pm"/>
    <x v="6"/>
    <x v="133"/>
    <n v="0.40225"/>
    <x v="1"/>
    <x v="3"/>
    <x v="1"/>
    <s v="Professional Services"/>
  </r>
  <r>
    <s v="100% on campus (5 days a week if FT)"/>
    <x v="0"/>
    <x v="10"/>
    <s v="8.00am - 8.30am"/>
    <s v="3.30pm - 4.30pm"/>
    <x v="3"/>
    <x v="3"/>
    <n v="9.6539999999999999"/>
    <x v="2"/>
    <x v="0"/>
    <x v="1"/>
    <s v="Professional Services"/>
  </r>
  <r>
    <s v="60% on campus (3 days a week if FT)"/>
    <x v="0"/>
    <x v="18"/>
    <s v="8.30am - 9.00am"/>
    <s v="5.00pm - 5.30pm"/>
    <x v="0"/>
    <x v="3"/>
    <n v="9.6539999999999999"/>
    <x v="0"/>
    <x v="1"/>
    <x v="1"/>
    <s v="Professional Services"/>
  </r>
  <r>
    <s v="100% on campus (5 days a week if FT)"/>
    <x v="0"/>
    <x v="8"/>
    <s v="7.00am - 8.00am"/>
    <s v="3.30pm - 4.30pm"/>
    <x v="3"/>
    <x v="17"/>
    <n v="2.4135"/>
    <x v="1"/>
    <x v="4"/>
    <x v="1"/>
    <s v="Professional Services"/>
  </r>
  <r>
    <s v="60% on campus (3 days a week if FT)"/>
    <x v="0"/>
    <x v="19"/>
    <s v="7.00am - 8.00am"/>
    <s v="5.30pm - 6.00pm"/>
    <x v="0"/>
    <x v="180"/>
    <n v="27.835699999999999"/>
    <x v="3"/>
    <x v="0"/>
    <x v="1"/>
    <s v="Professional Services"/>
  </r>
  <r>
    <s v="20% on campus (1 day a week if FT)"/>
    <x v="0"/>
    <x v="19"/>
    <s v="7.00am - 8.00am"/>
    <s v="4.30pm - 5.00pm"/>
    <x v="0"/>
    <x v="16"/>
    <n v="32.18"/>
    <x v="2"/>
    <x v="3"/>
    <x v="1"/>
    <s v="Professional Services"/>
  </r>
  <r>
    <s v="20% on campus (1 day a week if FT)"/>
    <x v="0"/>
    <x v="13"/>
    <s v="9.00am - 10.00am"/>
    <s v="3.30pm - 4.30pm"/>
    <x v="4"/>
    <x v="12"/>
    <n v="2.2525999999999997"/>
    <x v="0"/>
    <x v="2"/>
    <x v="1"/>
    <s v="Academic"/>
  </r>
  <r>
    <s v="100% on campus (5 days a week if FT)"/>
    <x v="0"/>
    <x v="19"/>
    <s v="8.30am - 9.00am"/>
    <s v="5.00pm - 5.30pm"/>
    <x v="2"/>
    <x v="108"/>
    <n v="33.789000000000001"/>
    <x v="2"/>
    <x v="2"/>
    <x v="1"/>
    <s v="Professional Services"/>
  </r>
  <r>
    <s v="100% on campus (5 days a week if FT)"/>
    <x v="0"/>
    <x v="2"/>
    <s v="8.00am - 8.30am"/>
    <s v="5.00pm - 5.30pm"/>
    <x v="3"/>
    <x v="34"/>
    <n v="4.827"/>
    <x v="3"/>
    <x v="4"/>
    <x v="1"/>
    <s v="Academic"/>
  </r>
  <r>
    <s v="40% on campus (2 days a week if FT)"/>
    <x v="2"/>
    <x v="1"/>
    <s v="8.00am - 8.30am"/>
    <s v="4.30pm - 5.00pm"/>
    <x v="0"/>
    <x v="69"/>
    <n v="48.269999999999996"/>
    <x v="2"/>
    <x v="2"/>
    <x v="1"/>
    <s v="Academic"/>
  </r>
  <r>
    <s v="100% on campus (5 days a week if FT)"/>
    <x v="0"/>
    <x v="22"/>
    <s v="9.00am - 10.00am"/>
    <s v="6.00pm - 7.00pm"/>
    <x v="3"/>
    <x v="35"/>
    <n v="1.9307999999999998"/>
    <x v="0"/>
    <x v="4"/>
    <x v="1"/>
    <s v="Academic"/>
  </r>
  <r>
    <s v="60% on campus (3 days a week if FT)"/>
    <x v="0"/>
    <x v="1"/>
    <s v="7.00am - 8.00am"/>
    <s v="5.30pm - 6.00pm"/>
    <x v="2"/>
    <x v="47"/>
    <n v="28.962"/>
    <x v="5"/>
    <x v="2"/>
    <x v="0"/>
    <s v="Academic"/>
  </r>
  <r>
    <s v="20% on campus (1 day a week if FT)"/>
    <x v="0"/>
    <x v="9"/>
    <s v="8.00am - 8.30am"/>
    <s v="4.30pm - 5.00pm"/>
    <x v="1"/>
    <x v="21"/>
    <n v="19.308"/>
    <x v="2"/>
    <x v="0"/>
    <x v="0"/>
    <s v="Professional Services"/>
  </r>
  <r>
    <s v="100% on campus (5 days a week if FT)"/>
    <x v="0"/>
    <x v="3"/>
    <s v="Later than 10.00am"/>
    <s v="6.00pm - 7.00pm"/>
    <x v="1"/>
    <x v="0"/>
    <n v="3.218"/>
    <x v="4"/>
    <x v="2"/>
    <x v="1"/>
    <s v="Non-University Staff"/>
  </r>
  <r>
    <s v="60% on campus (3 days a week if FT)"/>
    <x v="0"/>
    <x v="6"/>
    <s v="8.00am - 8.30am"/>
    <s v="5.00pm - 5.30pm"/>
    <x v="3"/>
    <x v="7"/>
    <n v="6.4359999999999999"/>
    <x v="5"/>
    <x v="4"/>
    <x v="1"/>
    <s v="Professional Services"/>
  </r>
  <r>
    <s v="80% on campus (4 days a week if FT)"/>
    <x v="2"/>
    <x v="1"/>
    <s v="7.00am - 8.00am"/>
    <s v="5.00pm - 5.30pm"/>
    <x v="1"/>
    <x v="44"/>
    <n v="16.09"/>
    <x v="0"/>
    <x v="0"/>
    <x v="1"/>
    <s v="Academic"/>
  </r>
  <r>
    <s v="40% on campus (2 days a week if FT)"/>
    <x v="0"/>
    <x v="17"/>
    <s v="Before 7.00am"/>
    <s v="3.30pm - 4.30pm"/>
    <x v="0"/>
    <x v="34"/>
    <n v="4.827"/>
    <x v="4"/>
    <x v="3"/>
    <x v="1"/>
    <s v="Professional Services"/>
  </r>
  <r>
    <s v="20% on campus (1 day a week if FT)"/>
    <x v="0"/>
    <x v="9"/>
    <s v="8.30am - 9.00am"/>
    <s v="5.30pm - 6.00pm"/>
    <x v="4"/>
    <x v="66"/>
    <n v="3.5398000000000001"/>
    <x v="0"/>
    <x v="0"/>
    <x v="0"/>
    <s v="Academic"/>
  </r>
  <r>
    <s v="80% on campus (4 days a week if FT)"/>
    <x v="0"/>
    <x v="17"/>
    <s v="8.30am - 9.00am"/>
    <s v="5.00pm - 5.30pm"/>
    <x v="4"/>
    <x v="0"/>
    <n v="3.218"/>
    <x v="0"/>
    <x v="0"/>
    <x v="0"/>
    <s v="Academic"/>
  </r>
  <r>
    <s v="40% on campus (2 days a week if FT)"/>
    <x v="0"/>
    <x v="0"/>
    <s v="Later than 10.00am"/>
    <s v="5.00pm - 5.30pm"/>
    <x v="0"/>
    <x v="79"/>
    <n v="46.661000000000001"/>
    <x v="5"/>
    <x v="0"/>
    <x v="1"/>
    <s v="Professional Services"/>
  </r>
  <r>
    <s v="40% on campus (2 days a week if FT)"/>
    <x v="2"/>
    <x v="1"/>
    <s v="8.30am - 9.00am"/>
    <s v="5.00pm - 5.30pm"/>
    <x v="3"/>
    <x v="11"/>
    <n v="1.609"/>
    <x v="1"/>
    <x v="2"/>
    <x v="1"/>
    <s v="Academic"/>
  </r>
  <r>
    <s v="40% on campus (2 days a week if FT)"/>
    <x v="2"/>
    <x v="1"/>
    <s v="9.00am - 10.00am"/>
    <s v="5.00pm - 5.30pm"/>
    <x v="4"/>
    <x v="7"/>
    <n v="6.4359999999999999"/>
    <x v="0"/>
    <x v="3"/>
    <x v="1"/>
    <s v="Academic"/>
  </r>
  <r>
    <s v="100% on campus (5 days a week if FT)"/>
    <x v="0"/>
    <x v="8"/>
    <s v="8.30am - 9.00am"/>
    <s v="4.30pm - 5.00pm"/>
    <x v="6"/>
    <x v="11"/>
    <n v="1.609"/>
    <x v="1"/>
    <x v="4"/>
    <x v="1"/>
    <s v="Professional Services"/>
  </r>
  <r>
    <s v="40% on campus (2 days a week if FT)"/>
    <x v="0"/>
    <x v="1"/>
    <s v="8.30am - 9.00am"/>
    <s v="4.30pm - 5.00pm"/>
    <x v="3"/>
    <x v="44"/>
    <n v="16.09"/>
    <x v="2"/>
    <x v="2"/>
    <x v="1"/>
    <s v="Professional Services"/>
  </r>
  <r>
    <s v="40% on campus (2 days a week if FT)"/>
    <x v="0"/>
    <x v="16"/>
    <s v="8.00am - 8.30am"/>
    <s v="4.30pm - 5.00pm"/>
    <x v="2"/>
    <x v="36"/>
    <n v="20.917000000000002"/>
    <x v="5"/>
    <x v="1"/>
    <x v="1"/>
    <s v="Academic"/>
  </r>
  <r>
    <s v="100% on campus (5 days a week if FT)"/>
    <x v="0"/>
    <x v="1"/>
    <s v="8.00am - 8.30am"/>
    <s v="3.30pm - 4.30pm"/>
    <x v="3"/>
    <x v="26"/>
    <n v="14.481"/>
    <x v="8"/>
    <x v="0"/>
    <x v="0"/>
    <s v="Professional Services"/>
  </r>
  <r>
    <s v="80% on campus (4 days a week if FT)"/>
    <x v="2"/>
    <x v="1"/>
    <s v="8.00am - 8.30am"/>
    <s v="5.00pm - 5.30pm"/>
    <x v="3"/>
    <x v="7"/>
    <n v="6.4359999999999999"/>
    <x v="4"/>
    <x v="6"/>
    <x v="1"/>
    <s v="Professional Services"/>
  </r>
  <r>
    <s v="20% on campus (1 day a week if FT)"/>
    <x v="0"/>
    <x v="27"/>
    <s v="8.00am - 8.30am"/>
    <s v="4.30pm - 5.00pm"/>
    <x v="3"/>
    <x v="6"/>
    <s v=""/>
    <x v="2"/>
    <x v="4"/>
    <x v="0"/>
    <s v="Professional Services"/>
  </r>
  <r>
    <s v="20% on campus (1 day a week if FT)"/>
    <x v="0"/>
    <x v="0"/>
    <s v="8.30am - 9.00am"/>
    <s v="3.30pm - 4.30pm"/>
    <x v="7"/>
    <x v="61"/>
    <n v="67.578000000000003"/>
    <x v="2"/>
    <x v="0"/>
    <x v="1"/>
    <s v="Professional Services"/>
  </r>
  <r>
    <s v="60% on campus (3 days a week if FT)"/>
    <x v="0"/>
    <x v="10"/>
    <s v="8.30am - 9.00am"/>
    <s v="Before 3.30pm"/>
    <x v="6"/>
    <x v="11"/>
    <n v="1.609"/>
    <x v="0"/>
    <x v="0"/>
    <x v="0"/>
    <s v="Professional Services"/>
  </r>
  <r>
    <s v="80% on campus (4 days a week if FT)"/>
    <x v="0"/>
    <x v="18"/>
    <s v="Later than 10.00am"/>
    <s v="Later than 7.00pm"/>
    <x v="0"/>
    <x v="49"/>
    <n v="25.744"/>
    <x v="2"/>
    <x v="0"/>
    <x v="0"/>
    <s v="Professional Services"/>
  </r>
  <r>
    <s v="60% on campus (3 days a week if FT)"/>
    <x v="0"/>
    <x v="23"/>
    <s v="8.30am - 9.00am"/>
    <s v="5.00pm - 5.30pm"/>
    <x v="0"/>
    <x v="0"/>
    <n v="3.218"/>
    <x v="1"/>
    <x v="2"/>
    <x v="1"/>
    <s v="Professional Services"/>
  </r>
  <r>
    <s v="100% on campus (5 days a week if FT)"/>
    <x v="2"/>
    <x v="1"/>
    <s v="9.00am - 10.00am"/>
    <s v="5.00pm - 5.30pm"/>
    <x v="1"/>
    <x v="28"/>
    <n v="27.353000000000002"/>
    <x v="2"/>
    <x v="2"/>
    <x v="1"/>
    <s v="Professional Services"/>
  </r>
  <r>
    <s v="80% on campus (4 days a week if FT)"/>
    <x v="0"/>
    <x v="8"/>
    <s v="7.00am - 8.00am"/>
    <s v="4.30pm - 5.00pm"/>
    <x v="4"/>
    <x v="19"/>
    <n v="4.0225"/>
    <x v="0"/>
    <x v="2"/>
    <x v="1"/>
    <s v="Academic"/>
  </r>
  <r>
    <s v="100% on campus (5 days a week if FT)"/>
    <x v="0"/>
    <x v="25"/>
    <s v="9.00am - 10.00am"/>
    <s v="5.00pm - 5.30pm"/>
    <x v="6"/>
    <x v="0"/>
    <n v="3.218"/>
    <x v="9"/>
    <x v="0"/>
    <x v="1"/>
    <s v="Academic"/>
  </r>
  <r>
    <s v="100% on campus (5 days a week if FT)"/>
    <x v="0"/>
    <x v="4"/>
    <s v="9.00am - 10.00am"/>
    <s v="4.30pm - 5.00pm"/>
    <x v="4"/>
    <x v="11"/>
    <n v="1.609"/>
    <x v="0"/>
    <x v="1"/>
    <x v="0"/>
    <s v="Academic"/>
  </r>
  <r>
    <s v="60% on campus (3 days a week if FT)"/>
    <x v="0"/>
    <x v="7"/>
    <s v="9.00am - 10.00am"/>
    <s v="5.30pm - 6.00pm"/>
    <x v="4"/>
    <x v="11"/>
    <n v="1.609"/>
    <x v="0"/>
    <x v="0"/>
    <x v="1"/>
    <s v="Academic"/>
  </r>
  <r>
    <s v="40% on campus (2 days a week if FT)"/>
    <x v="0"/>
    <x v="6"/>
    <s v="8.30am - 9.00am"/>
    <s v="6.00pm - 7.00pm"/>
    <x v="2"/>
    <x v="39"/>
    <n v="5.6315"/>
    <x v="1"/>
    <x v="4"/>
    <x v="1"/>
    <s v="Professional Services"/>
  </r>
  <r>
    <s v="80% on campus (4 days a week if FT)"/>
    <x v="0"/>
    <x v="7"/>
    <s v="8.30am - 9.00am"/>
    <s v="5.00pm - 5.30pm"/>
    <x v="2"/>
    <x v="14"/>
    <n v="17.698999999999998"/>
    <x v="5"/>
    <x v="4"/>
    <x v="1"/>
    <s v="Academic"/>
  </r>
  <r>
    <s v="40% on campus (2 days a week if FT)"/>
    <x v="0"/>
    <x v="17"/>
    <s v="8.30am - 9.00am"/>
    <s v="3.30pm - 4.30pm"/>
    <x v="1"/>
    <x v="181"/>
    <n v="16.411799999999999"/>
    <x v="2"/>
    <x v="0"/>
    <x v="1"/>
    <s v="Professional Services"/>
  </r>
  <r>
    <s v="100% on campus (5 days a week if FT)"/>
    <x v="3"/>
    <x v="1"/>
    <s v="9.00am - 10.00am"/>
    <s v="5.00pm - 5.30pm"/>
    <x v="0"/>
    <x v="19"/>
    <n v="4.0225"/>
    <x v="4"/>
    <x v="2"/>
    <x v="1"/>
    <s v="Professional Services"/>
  </r>
  <r>
    <s v="40% on campus (2 days a week if FT)"/>
    <x v="0"/>
    <x v="1"/>
    <s v="9.00am - 10.00am"/>
    <s v="6.00pm - 7.00pm"/>
    <x v="4"/>
    <x v="0"/>
    <n v="3.218"/>
    <x v="0"/>
    <x v="0"/>
    <x v="1"/>
    <s v="Professional Services"/>
  </r>
  <r>
    <s v="40% on campus (2 days a week if FT)"/>
    <x v="0"/>
    <x v="5"/>
    <s v="7.00am - 8.00am"/>
    <s v="3.30pm - 4.30pm"/>
    <x v="4"/>
    <x v="42"/>
    <n v="11.263"/>
    <x v="2"/>
    <x v="3"/>
    <x v="1"/>
    <s v="Professional Services"/>
  </r>
  <r>
    <s v="20% on campus (1 day a week if FT)"/>
    <x v="0"/>
    <x v="0"/>
    <s v="9.00am - 10.00am"/>
    <s v="Before 3.30pm"/>
    <x v="1"/>
    <x v="36"/>
    <n v="20.917000000000002"/>
    <x v="2"/>
    <x v="4"/>
    <x v="0"/>
    <s v="Professional Services"/>
  </r>
  <r>
    <s v="100% on campus (5 days a week if FT)"/>
    <x v="3"/>
    <x v="1"/>
    <s v="8.30am - 9.00am"/>
    <s v="4.30pm - 5.00pm"/>
    <x v="4"/>
    <x v="34"/>
    <n v="4.827"/>
    <x v="0"/>
    <x v="1"/>
    <x v="1"/>
    <s v="Professional Services"/>
  </r>
  <r>
    <s v="100% on campus (5 days a week if FT)"/>
    <x v="0"/>
    <x v="8"/>
    <s v="8.00am - 8.30am"/>
    <s v="4.30pm - 5.00pm"/>
    <x v="3"/>
    <x v="0"/>
    <n v="3.218"/>
    <x v="4"/>
    <x v="1"/>
    <x v="1"/>
    <s v="Professional Services"/>
  </r>
  <r>
    <s v="100% on campus (5 days a week if FT)"/>
    <x v="0"/>
    <x v="6"/>
    <s v="9.00am - 10.00am"/>
    <s v="6.00pm - 7.00pm"/>
    <x v="3"/>
    <x v="6"/>
    <s v=""/>
    <x v="1"/>
    <x v="2"/>
    <x v="1"/>
    <s v="Academic"/>
  </r>
  <r>
    <s v="80% on campus (4 days a week if FT)"/>
    <x v="0"/>
    <x v="4"/>
    <s v="9.00am - 10.00am"/>
    <s v="5.30pm - 6.00pm"/>
    <x v="4"/>
    <x v="17"/>
    <n v="2.4135"/>
    <x v="0"/>
    <x v="1"/>
    <x v="0"/>
    <s v="Non-University Staff"/>
  </r>
  <r>
    <s v="20% on campus (1 day a week if FT)"/>
    <x v="2"/>
    <x v="1"/>
    <s v="7.00am - 8.00am"/>
    <s v="4.30pm - 5.00pm"/>
    <x v="1"/>
    <x v="21"/>
    <n v="19.308"/>
    <x v="2"/>
    <x v="3"/>
    <x v="0"/>
    <s v="Academic"/>
  </r>
  <r>
    <s v="100% on campus (5 days a week if FT)"/>
    <x v="0"/>
    <x v="9"/>
    <s v="Before 7.00am"/>
    <s v="Before 3.30pm"/>
    <x v="4"/>
    <x v="29"/>
    <n v="4.5051999999999994"/>
    <x v="2"/>
    <x v="2"/>
    <x v="0"/>
    <s v="Professional Services"/>
  </r>
  <r>
    <s v="80% on campus (4 days a week if FT)"/>
    <x v="0"/>
    <x v="10"/>
    <s v="9.00am - 10.00am"/>
    <s v="4.30pm - 5.00pm"/>
    <x v="3"/>
    <x v="36"/>
    <n v="20.917000000000002"/>
    <x v="3"/>
    <x v="2"/>
    <x v="0"/>
    <s v="Academic"/>
  </r>
  <r>
    <s v="40% on campus (2 days a week if FT)"/>
    <x v="0"/>
    <x v="16"/>
    <s v="8.30am - 9.00am"/>
    <s v="5.00pm - 5.30pm"/>
    <x v="2"/>
    <x v="86"/>
    <n v="59.533000000000001"/>
    <x v="5"/>
    <x v="2"/>
    <x v="1"/>
    <s v="Professional Services"/>
  </r>
  <r>
    <s v="20% on campus (1 day a week if FT)"/>
    <x v="0"/>
    <x v="19"/>
    <s v="8.00am - 8.30am"/>
    <s v="3.30pm - 4.30pm"/>
    <x v="1"/>
    <x v="44"/>
    <n v="16.09"/>
    <x v="3"/>
    <x v="0"/>
    <x v="0"/>
    <s v="Academic"/>
  </r>
  <r>
    <s v="100% on campus (5 days a week if FT)"/>
    <x v="2"/>
    <x v="1"/>
    <s v="Later than 10.00am"/>
    <s v="6.00pm - 7.00pm"/>
    <x v="4"/>
    <x v="0"/>
    <n v="3.218"/>
    <x v="0"/>
    <x v="1"/>
    <x v="0"/>
    <s v="Non-University Staff"/>
  </r>
  <r>
    <s v="40% on campus (2 days a week if FT)"/>
    <x v="0"/>
    <x v="6"/>
    <s v="8.30am - 9.00am"/>
    <s v="5.00pm - 5.30pm"/>
    <x v="3"/>
    <x v="34"/>
    <n v="4.827"/>
    <x v="0"/>
    <x v="3"/>
    <x v="1"/>
    <s v="Professional Services"/>
  </r>
  <r>
    <s v="100% on campus (5 days a week if FT)"/>
    <x v="0"/>
    <x v="16"/>
    <s v="8.30am - 9.00am"/>
    <s v="5.00pm - 5.30pm"/>
    <x v="0"/>
    <x v="56"/>
    <n v="2.8961999999999999"/>
    <x v="1"/>
    <x v="2"/>
    <x v="1"/>
    <s v="Professional Services"/>
  </r>
  <r>
    <s v="60% on campus (3 days a week if FT)"/>
    <x v="0"/>
    <x v="17"/>
    <s v="8.00am - 8.30am"/>
    <s v="4.30pm - 5.00pm"/>
    <x v="3"/>
    <x v="7"/>
    <n v="6.4359999999999999"/>
    <x v="1"/>
    <x v="2"/>
    <x v="1"/>
    <s v="Professional Services"/>
  </r>
  <r>
    <s v="80% on campus (4 days a week if FT)"/>
    <x v="0"/>
    <x v="1"/>
    <s v="8.30am - 9.00am"/>
    <s v="5.00pm - 5.30pm"/>
    <x v="1"/>
    <x v="16"/>
    <n v="32.18"/>
    <x v="5"/>
    <x v="2"/>
    <x v="1"/>
    <s v="Professional Services"/>
  </r>
  <r>
    <s v="60% on campus (3 days a week if FT)"/>
    <x v="0"/>
    <x v="10"/>
    <s v="9.00am - 10.00am"/>
    <s v="5.00pm - 5.30pm"/>
    <x v="0"/>
    <x v="21"/>
    <n v="19.308"/>
    <x v="5"/>
    <x v="4"/>
    <x v="1"/>
    <s v="Academic"/>
  </r>
  <r>
    <s v="40% on campus (2 days a week if FT)"/>
    <x v="2"/>
    <x v="1"/>
    <s v="8.30am - 9.00am"/>
    <s v="5.00pm - 5.30pm"/>
    <x v="6"/>
    <x v="178"/>
    <n v="0.16090000000000002"/>
    <x v="1"/>
    <x v="4"/>
    <x v="0"/>
    <s v="Academic"/>
  </r>
  <r>
    <s v="40% on campus (2 days a week if FT)"/>
    <x v="0"/>
    <x v="0"/>
    <s v="7.00am - 8.00am"/>
    <s v="5.30pm - 6.00pm"/>
    <x v="0"/>
    <x v="15"/>
    <n v="24.134999999999998"/>
    <x v="2"/>
    <x v="3"/>
    <x v="1"/>
    <s v=""/>
  </r>
  <r>
    <s v="100% on campus (5 days a week if FT)"/>
    <x v="0"/>
    <x v="16"/>
    <s v="9.00am - 10.00am"/>
    <s v="5.30pm - 6.00pm"/>
    <x v="4"/>
    <x v="0"/>
    <n v="3.218"/>
    <x v="0"/>
    <x v="2"/>
    <x v="1"/>
    <s v="Professional Services"/>
  </r>
  <r>
    <s v="60% on campus (3 days a week if FT)"/>
    <x v="0"/>
    <x v="1"/>
    <s v="8.00am - 8.30am"/>
    <s v="4.30pm - 5.00pm"/>
    <x v="1"/>
    <x v="17"/>
    <n v="2.4135"/>
    <x v="1"/>
    <x v="4"/>
    <x v="1"/>
    <s v="Professional Services"/>
  </r>
  <r>
    <s v="100% on campus (5 days a week if FT)"/>
    <x v="0"/>
    <x v="1"/>
    <s v="9.00am - 10.00am"/>
    <s v="4.30pm - 5.00pm"/>
    <x v="6"/>
    <x v="37"/>
    <n v="0.80449999999999999"/>
    <x v="1"/>
    <x v="4"/>
    <x v="1"/>
    <s v="Non-University Staff"/>
  </r>
  <r>
    <s v="80% on campus (4 days a week if FT)"/>
    <x v="0"/>
    <x v="29"/>
    <s v="Later than 10.00am"/>
    <s v="Later than 7.00pm"/>
    <x v="6"/>
    <x v="11"/>
    <n v="1.609"/>
    <x v="1"/>
    <x v="1"/>
    <x v="0"/>
    <s v="Professional Services"/>
  </r>
  <r>
    <s v="80% on campus (4 days a week if FT)"/>
    <x v="0"/>
    <x v="7"/>
    <s v="7.00am - 8.00am"/>
    <s v="4.30pm - 5.00pm"/>
    <x v="7"/>
    <x v="87"/>
    <n v="80.45"/>
    <x v="2"/>
    <x v="2"/>
    <x v="0"/>
    <s v="Academic"/>
  </r>
  <r>
    <s v="60% on campus (3 days a week if FT)"/>
    <x v="0"/>
    <x v="1"/>
    <s v="Later than 10.00am"/>
    <s v="5.30pm - 6.00pm"/>
    <x v="7"/>
    <x v="120"/>
    <n v="101.367"/>
    <x v="5"/>
    <x v="0"/>
    <x v="0"/>
    <s v="Academic"/>
  </r>
  <r>
    <s v="40% on campus (2 days a week if FT)"/>
    <x v="0"/>
    <x v="0"/>
    <s v="9.00am - 10.00am"/>
    <s v="5.00pm - 5.30pm"/>
    <x v="4"/>
    <x v="27"/>
    <n v="2.7353000000000001"/>
    <x v="0"/>
    <x v="4"/>
    <x v="1"/>
    <s v="Professional Services"/>
  </r>
  <r>
    <s v="100% on campus (5 days a week if FT)"/>
    <x v="0"/>
    <x v="6"/>
    <s v="9.00am - 10.00am"/>
    <s v="5.00pm - 5.30pm"/>
    <x v="4"/>
    <x v="11"/>
    <n v="1.609"/>
    <x v="1"/>
    <x v="4"/>
    <x v="1"/>
    <s v="Professional Services"/>
  </r>
  <r>
    <s v="60% on campus (3 days a week if FT)"/>
    <x v="0"/>
    <x v="7"/>
    <s v="9.00am - 10.00am"/>
    <s v="5.00pm - 5.30pm"/>
    <x v="4"/>
    <x v="13"/>
    <n v="2.5744000000000002"/>
    <x v="0"/>
    <x v="4"/>
    <x v="1"/>
    <s v="Academic"/>
  </r>
  <r>
    <s v="40% on campus (2 days a week if FT)"/>
    <x v="0"/>
    <x v="10"/>
    <s v="8.30am - 9.00am"/>
    <s v="4.30pm - 5.00pm"/>
    <x v="3"/>
    <x v="14"/>
    <n v="17.698999999999998"/>
    <x v="3"/>
    <x v="3"/>
    <x v="1"/>
    <s v="Professional Services"/>
  </r>
  <r>
    <s v="100% on campus (5 days a week if FT)"/>
    <x v="5"/>
    <x v="1"/>
    <s v="8.30am - 9.00am"/>
    <s v="Before 3.30pm"/>
    <x v="3"/>
    <x v="12"/>
    <n v="2.2525999999999997"/>
    <x v="1"/>
    <x v="3"/>
    <x v="0"/>
    <s v="Professional Services"/>
  </r>
  <r>
    <s v="60% on campus (3 days a week if FT)"/>
    <x v="2"/>
    <x v="1"/>
    <s v="8.30am - 9.00am"/>
    <s v="5.30pm - 6.00pm"/>
    <x v="7"/>
    <x v="74"/>
    <n v="125.502"/>
    <x v="2"/>
    <x v="3"/>
    <x v="1"/>
    <s v="Academic"/>
  </r>
  <r>
    <s v="80% on campus (4 days a week if FT)"/>
    <x v="0"/>
    <x v="4"/>
    <s v="Later than 10.00am"/>
    <s v="6.00pm - 7.00pm"/>
    <x v="3"/>
    <x v="2"/>
    <n v="0.96539999999999992"/>
    <x v="12"/>
    <x v="2"/>
    <x v="0"/>
    <s v="Academic"/>
  </r>
  <r>
    <s v="60% on campus (3 days a week if FT)"/>
    <x v="2"/>
    <x v="1"/>
    <s v="7.00am - 8.00am"/>
    <s v="6.00pm - 7.00pm"/>
    <x v="7"/>
    <x v="182"/>
    <n v="82.058999999999997"/>
    <x v="2"/>
    <x v="2"/>
    <x v="1"/>
    <s v="Academic"/>
  </r>
  <r>
    <s v="80% on campus (4 days a week if FT)"/>
    <x v="0"/>
    <x v="1"/>
    <s v="Later than 10.00am"/>
    <s v="Before 3.30pm"/>
    <x v="1"/>
    <x v="28"/>
    <n v="27.353000000000002"/>
    <x v="2"/>
    <x v="3"/>
    <x v="1"/>
    <s v="Professional Services"/>
  </r>
  <r>
    <s v="80% on campus (4 days a week if FT)"/>
    <x v="2"/>
    <x v="1"/>
    <s v="Before 7.00am"/>
    <s v="5.30pm - 6.00pm"/>
    <x v="0"/>
    <x v="19"/>
    <n v="4.0225"/>
    <x v="4"/>
    <x v="0"/>
    <x v="1"/>
    <s v="Academic"/>
  </r>
  <r>
    <s v="40% on campus (2 days a week if FT)"/>
    <x v="3"/>
    <x v="1"/>
    <s v="7.00am - 8.00am"/>
    <s v="5.00pm - 5.30pm"/>
    <x v="0"/>
    <x v="24"/>
    <n v="22.526"/>
    <x v="0"/>
    <x v="4"/>
    <x v="1"/>
    <s v="Academic"/>
  </r>
  <r>
    <s v="60% on campus (3 days a week if FT)"/>
    <x v="0"/>
    <x v="17"/>
    <s v="9.00am - 10.00am"/>
    <s v="Before 3.30pm"/>
    <x v="4"/>
    <x v="10"/>
    <n v="8.0449999999999999"/>
    <x v="9"/>
    <x v="0"/>
    <x v="0"/>
    <s v="Professional Services"/>
  </r>
  <r>
    <s v="40% on campus (2 days a week if FT)"/>
    <x v="0"/>
    <x v="0"/>
    <s v="8.00am - 8.30am"/>
    <s v="5.30pm - 6.00pm"/>
    <x v="2"/>
    <x v="183"/>
    <n v="20.112500000000001"/>
    <x v="0"/>
    <x v="0"/>
    <x v="1"/>
    <s v="Professional Services"/>
  </r>
  <r>
    <s v="40% on campus (2 days a week if FT)"/>
    <x v="2"/>
    <x v="1"/>
    <s v="7.00am - 8.00am"/>
    <s v="4.30pm - 5.00pm"/>
    <x v="1"/>
    <x v="21"/>
    <n v="19.308"/>
    <x v="2"/>
    <x v="0"/>
    <x v="1"/>
    <s v="Professional Services"/>
  </r>
  <r>
    <s v="20% on campus (1 day a week if FT)"/>
    <x v="2"/>
    <x v="1"/>
    <s v="7.00am - 8.00am"/>
    <s v="3.30pm - 4.30pm"/>
    <x v="3"/>
    <x v="3"/>
    <n v="9.6539999999999999"/>
    <x v="2"/>
    <x v="4"/>
    <x v="1"/>
    <s v="Professional Services"/>
  </r>
  <r>
    <s v="60% on campus (3 days a week if FT)"/>
    <x v="2"/>
    <x v="1"/>
    <s v="8.00am - 8.30am"/>
    <s v="4.30pm - 5.00pm"/>
    <x v="0"/>
    <x v="7"/>
    <n v="6.4359999999999999"/>
    <x v="1"/>
    <x v="0"/>
    <x v="1"/>
    <s v="Academic"/>
  </r>
  <r>
    <s v="60% on campus (3 days a week if FT)"/>
    <x v="0"/>
    <x v="6"/>
    <s v="7.00am - 8.00am"/>
    <s v="3.30pm - 4.30pm"/>
    <x v="1"/>
    <x v="15"/>
    <n v="24.134999999999998"/>
    <x v="2"/>
    <x v="4"/>
    <x v="0"/>
    <s v="Professional Services"/>
  </r>
  <r>
    <s v="60% on campus (3 days a week if FT)"/>
    <x v="0"/>
    <x v="19"/>
    <s v="7.00am - 8.00am"/>
    <s v="5.00pm - 5.30pm"/>
    <x v="4"/>
    <x v="179"/>
    <n v="6.5968999999999998"/>
    <x v="2"/>
    <x v="2"/>
    <x v="0"/>
    <s v="Professional Services"/>
  </r>
  <r>
    <s v="100% on campus (5 days a week if FT)"/>
    <x v="0"/>
    <x v="21"/>
    <s v="7.00am - 8.00am"/>
    <s v="Before 3.30pm"/>
    <x v="3"/>
    <x v="17"/>
    <n v="2.4135"/>
    <x v="4"/>
    <x v="3"/>
    <x v="0"/>
    <s v="Professional Services"/>
  </r>
  <r>
    <s v="100% on campus (5 days a week if FT)"/>
    <x v="0"/>
    <x v="19"/>
    <s v="7.00am - 8.00am"/>
    <s v="5.00pm - 5.30pm"/>
    <x v="4"/>
    <x v="11"/>
    <n v="1.609"/>
    <x v="1"/>
    <x v="0"/>
    <x v="1"/>
    <s v="Professional Services"/>
  </r>
  <r>
    <s v="20% on campus (1 day a week if FT)"/>
    <x v="0"/>
    <x v="0"/>
    <s v="8.30am - 9.00am"/>
    <s v="4.30pm - 5.00pm"/>
    <x v="7"/>
    <x v="4"/>
    <n v="40.225000000000001"/>
    <x v="5"/>
    <x v="0"/>
    <x v="0"/>
    <s v="Professional Services"/>
  </r>
  <r>
    <s v="60% on campus (3 days a week if FT)"/>
    <x v="3"/>
    <x v="1"/>
    <s v="7.00am - 8.00am"/>
    <s v="4.30pm - 5.00pm"/>
    <x v="0"/>
    <x v="184"/>
    <n v="53.097000000000001"/>
    <x v="8"/>
    <x v="2"/>
    <x v="1"/>
    <s v="Academic"/>
  </r>
  <r>
    <s v="20% on campus (1 day a week if FT)"/>
    <x v="0"/>
    <x v="6"/>
    <s v="8.30am - 9.00am"/>
    <s v="5.00pm - 5.30pm"/>
    <x v="2"/>
    <x v="82"/>
    <n v="30.570999999999998"/>
    <x v="2"/>
    <x v="2"/>
    <x v="0"/>
    <s v="Professional Services"/>
  </r>
  <r>
    <s v="20% on campus (1 day a week if FT)"/>
    <x v="0"/>
    <x v="16"/>
    <s v="7.00am - 8.00am"/>
    <s v="Before 3.30pm"/>
    <x v="3"/>
    <x v="5"/>
    <n v="12.872"/>
    <x v="2"/>
    <x v="0"/>
    <x v="0"/>
    <s v="Professional Services"/>
  </r>
  <r>
    <s v="100% on campus (5 days a week if FT)"/>
    <x v="0"/>
    <x v="1"/>
    <s v="8.00am - 8.30am"/>
    <s v="5.00pm - 5.30pm"/>
    <x v="3"/>
    <x v="185"/>
    <n v="7.5623000000000005"/>
    <x v="5"/>
    <x v="2"/>
    <x v="1"/>
    <s v="Academic"/>
  </r>
  <r>
    <s v="20% on campus (1 day a week if FT)"/>
    <x v="0"/>
    <x v="0"/>
    <s v="8.30am - 9.00am"/>
    <s v="4.30pm - 5.00pm"/>
    <x v="1"/>
    <x v="3"/>
    <n v="9.6539999999999999"/>
    <x v="2"/>
    <x v="4"/>
    <x v="0"/>
    <s v="Professional Services"/>
  </r>
  <r>
    <s v="20% on campus (1 day a week if FT)"/>
    <x v="0"/>
    <x v="0"/>
    <s v="8.00am - 8.30am"/>
    <s v="3.30pm - 4.30pm"/>
    <x v="3"/>
    <x v="11"/>
    <n v="1.609"/>
    <x v="1"/>
    <x v="4"/>
    <x v="1"/>
    <s v="Professional Services"/>
  </r>
  <r>
    <s v="100% on campus (5 days a week if FT)"/>
    <x v="0"/>
    <x v="23"/>
    <s v="Before 7.00am"/>
    <s v="5.00pm - 5.30pm"/>
    <x v="2"/>
    <x v="128"/>
    <n v="45.052"/>
    <x v="2"/>
    <x v="2"/>
    <x v="1"/>
    <s v="Professional Services"/>
  </r>
  <r>
    <s v="40% on campus (2 days a week if FT)"/>
    <x v="5"/>
    <x v="1"/>
    <s v="8.00am - 8.30am"/>
    <s v="4.30pm - 5.00pm"/>
    <x v="3"/>
    <x v="186"/>
    <n v="27.031200000000002"/>
    <x v="2"/>
    <x v="3"/>
    <x v="1"/>
    <s v="Professional Services"/>
  </r>
  <r>
    <s v="40% on campus (2 days a week if FT)"/>
    <x v="0"/>
    <x v="17"/>
    <s v="8.00am - 8.30am"/>
    <s v="4.30pm - 5.00pm"/>
    <x v="4"/>
    <x v="34"/>
    <n v="4.827"/>
    <x v="10"/>
    <x v="3"/>
    <x v="1"/>
    <s v="Professional Services"/>
  </r>
  <r>
    <s v="20% on campus (1 day a week if FT)"/>
    <x v="0"/>
    <x v="13"/>
    <s v="8.00am - 8.30am"/>
    <s v="5.00pm - 5.30pm"/>
    <x v="1"/>
    <x v="17"/>
    <n v="2.4135"/>
    <x v="1"/>
    <x v="2"/>
    <x v="0"/>
    <s v="Academic"/>
  </r>
  <r>
    <s v="40% on campus (2 days a week if FT)"/>
    <x v="5"/>
    <x v="1"/>
    <s v="9.00am - 10.00am"/>
    <s v="Before 3.30pm"/>
    <x v="3"/>
    <x v="7"/>
    <n v="6.4359999999999999"/>
    <x v="4"/>
    <x v="4"/>
    <x v="0"/>
    <s v="Professional Services"/>
  </r>
  <r>
    <s v="80% on campus (4 days a week if FT)"/>
    <x v="0"/>
    <x v="16"/>
    <s v="8.30am - 9.00am"/>
    <s v="5.00pm - 5.30pm"/>
    <x v="4"/>
    <x v="40"/>
    <n v="1.2872000000000001"/>
    <x v="1"/>
    <x v="2"/>
    <x v="1"/>
    <s v="Professional Services"/>
  </r>
  <r>
    <s v="80% on campus (4 days a week if FT)"/>
    <x v="2"/>
    <x v="1"/>
    <s v="9.00am - 10.00am"/>
    <s v="5.00pm - 5.30pm"/>
    <x v="6"/>
    <x v="40"/>
    <n v="1.2872000000000001"/>
    <x v="1"/>
    <x v="1"/>
    <x v="1"/>
    <s v="Academic"/>
  </r>
  <r>
    <s v="100% on campus (5 days a week if FT)"/>
    <x v="0"/>
    <x v="25"/>
    <s v="8.30am - 9.00am"/>
    <s v="4.30pm - 5.00pm"/>
    <x v="4"/>
    <x v="34"/>
    <n v="4.827"/>
    <x v="0"/>
    <x v="3"/>
    <x v="1"/>
    <s v="Professional Services"/>
  </r>
  <r>
    <s v="80% on campus (4 days a week if FT)"/>
    <x v="2"/>
    <x v="1"/>
    <s v="8.30am - 9.00am"/>
    <s v="5.00pm - 5.30pm"/>
    <x v="3"/>
    <x v="78"/>
    <n v="4.1833999999999998"/>
    <x v="0"/>
    <x v="4"/>
    <x v="0"/>
    <s v="Academic"/>
  </r>
  <r>
    <s v="40% on campus (2 days a week if FT)"/>
    <x v="2"/>
    <x v="1"/>
    <s v="8.00am - 8.30am"/>
    <s v="6.00pm - 7.00pm"/>
    <x v="7"/>
    <x v="113"/>
    <n v="107.803"/>
    <x v="2"/>
    <x v="0"/>
    <x v="1"/>
    <s v="Academic"/>
  </r>
  <r>
    <s v="60% on campus (3 days a week if FT)"/>
    <x v="2"/>
    <x v="1"/>
    <s v="7.00am - 8.00am"/>
    <s v="3.30pm - 4.30pm"/>
    <x v="0"/>
    <x v="34"/>
    <n v="4.827"/>
    <x v="2"/>
    <x v="3"/>
    <x v="1"/>
    <s v="Professional Services"/>
  </r>
  <r>
    <s v="40% on campus (2 days a week if FT)"/>
    <x v="0"/>
    <x v="5"/>
    <s v="8.30am - 9.00am"/>
    <s v="5.00pm - 5.30pm"/>
    <x v="3"/>
    <x v="42"/>
    <n v="11.263"/>
    <x v="3"/>
    <x v="0"/>
    <x v="1"/>
    <s v="Professional Services"/>
  </r>
  <r>
    <s v="100% on campus (5 days a week if FT)"/>
    <x v="0"/>
    <x v="19"/>
    <s v="8.00am - 8.30am"/>
    <s v="4.30pm - 5.00pm"/>
    <x v="0"/>
    <x v="19"/>
    <n v="4.0225"/>
    <x v="4"/>
    <x v="0"/>
    <x v="0"/>
    <s v="Professional Services"/>
  </r>
  <r>
    <s v="80% on campus (4 days a week if FT)"/>
    <x v="0"/>
    <x v="16"/>
    <s v="8.30am - 9.00am"/>
    <s v="5.00pm - 5.30pm"/>
    <x v="1"/>
    <x v="27"/>
    <n v="2.7353000000000001"/>
    <x v="1"/>
    <x v="1"/>
    <x v="0"/>
    <s v="Professional Services"/>
  </r>
  <r>
    <s v="20% on campus (1 day a week if FT)"/>
    <x v="0"/>
    <x v="12"/>
    <s v="8.30am - 9.00am"/>
    <s v="6.00pm - 7.00pm"/>
    <x v="4"/>
    <x v="17"/>
    <n v="2.4135"/>
    <x v="0"/>
    <x v="4"/>
    <x v="1"/>
    <s v="Professional Services"/>
  </r>
  <r>
    <s v="40% on campus (2 days a week if FT)"/>
    <x v="0"/>
    <x v="16"/>
    <s v="8.00am - 8.30am"/>
    <s v="4.30pm - 5.00pm"/>
    <x v="2"/>
    <x v="69"/>
    <n v="48.269999999999996"/>
    <x v="2"/>
    <x v="2"/>
    <x v="1"/>
    <s v="Professional Services"/>
  </r>
  <r>
    <s v="100% on campus (5 days a week if FT)"/>
    <x v="0"/>
    <x v="17"/>
    <s v="8.30am - 9.00am"/>
    <s v="5.00pm - 5.30pm"/>
    <x v="3"/>
    <x v="12"/>
    <n v="2.2525999999999997"/>
    <x v="1"/>
    <x v="2"/>
    <x v="1"/>
    <s v="Professional Services"/>
  </r>
  <r>
    <s v="60% on campus (3 days a week if FT)"/>
    <x v="0"/>
    <x v="1"/>
    <s v="7.00am - 8.00am"/>
    <s v="3.30pm - 4.30pm"/>
    <x v="0"/>
    <x v="47"/>
    <n v="28.962"/>
    <x v="2"/>
    <x v="3"/>
    <x v="0"/>
    <s v="Professional Services"/>
  </r>
  <r>
    <s v="80% on campus (4 days a week if FT)"/>
    <x v="3"/>
    <x v="1"/>
    <s v="8.00am - 8.30am"/>
    <s v="3.30pm - 4.30pm"/>
    <x v="2"/>
    <x v="15"/>
    <n v="24.134999999999998"/>
    <x v="3"/>
    <x v="4"/>
    <x v="1"/>
    <s v="Professional Services"/>
  </r>
  <r>
    <s v="80% on campus (4 days a week if FT)"/>
    <x v="5"/>
    <x v="1"/>
    <s v="9.00am - 10.00am"/>
    <s v="3.30pm - 4.30pm"/>
    <x v="6"/>
    <x v="11"/>
    <n v="1.609"/>
    <x v="1"/>
    <x v="0"/>
    <x v="1"/>
    <s v="Professional Services"/>
  </r>
  <r>
    <s v="40% on campus (2 days a week if FT)"/>
    <x v="5"/>
    <x v="1"/>
    <s v="7.00am - 8.00am"/>
    <s v="4.30pm - 5.00pm"/>
    <x v="0"/>
    <x v="4"/>
    <n v="40.225000000000001"/>
    <x v="2"/>
    <x v="3"/>
    <x v="0"/>
    <s v="Academic"/>
  </r>
  <r>
    <s v="100% on campus (5 days a week if FT)"/>
    <x v="5"/>
    <x v="1"/>
    <s v="7.00am - 8.00am"/>
    <s v="3.30pm - 4.30pm"/>
    <x v="1"/>
    <x v="187"/>
    <n v="34.754400000000004"/>
    <x v="2"/>
    <x v="3"/>
    <x v="1"/>
    <s v="Professional Services"/>
  </r>
  <r>
    <s v="100% on campus (5 days a week if FT)"/>
    <x v="0"/>
    <x v="43"/>
    <s v="7.00am - 8.00am"/>
    <s v="3.30pm - 4.30pm"/>
    <x v="3"/>
    <x v="0"/>
    <n v="3.218"/>
    <x v="1"/>
    <x v="4"/>
    <x v="1"/>
    <s v="Professional Services"/>
  </r>
  <r>
    <s v="20% on campus (1 day a week if FT)"/>
    <x v="0"/>
    <x v="12"/>
    <s v="9.00am - 10.00am"/>
    <s v="Before 3.30pm"/>
    <x v="4"/>
    <x v="34"/>
    <n v="4.827"/>
    <x v="12"/>
    <x v="3"/>
    <x v="0"/>
    <s v="Professional Services"/>
  </r>
  <r>
    <s v="80% on campus (4 days a week if FT)"/>
    <x v="0"/>
    <x v="1"/>
    <s v="8.30am - 9.00am"/>
    <s v="6.00pm - 7.00pm"/>
    <x v="0"/>
    <x v="34"/>
    <n v="4.827"/>
    <x v="1"/>
    <x v="0"/>
    <x v="1"/>
    <s v="Academic"/>
  </r>
  <r>
    <s v="0% on campus (0 days a week if FT)"/>
    <x v="4"/>
    <x v="1"/>
    <s v=""/>
    <s v=""/>
    <x v="5"/>
    <x v="6"/>
    <s v=""/>
    <x v="7"/>
    <x v="4"/>
    <x v="1"/>
    <s v="Academic"/>
  </r>
  <r>
    <s v="40% on campus (2 days a week if FT)"/>
    <x v="2"/>
    <x v="1"/>
    <s v="8.30am - 9.00am"/>
    <s v="4.30pm - 5.00pm"/>
    <x v="4"/>
    <x v="34"/>
    <n v="4.827"/>
    <x v="2"/>
    <x v="4"/>
    <x v="1"/>
    <s v="Academic"/>
  </r>
  <r>
    <s v="100% on campus (5 days a week if FT)"/>
    <x v="2"/>
    <x v="1"/>
    <s v="9.00am - 10.00am"/>
    <s v="6.00pm - 7.00pm"/>
    <x v="4"/>
    <x v="40"/>
    <n v="1.2872000000000001"/>
    <x v="1"/>
    <x v="2"/>
    <x v="1"/>
    <s v="Academic"/>
  </r>
  <r>
    <s v="40% on campus (2 days a week if FT)"/>
    <x v="0"/>
    <x v="9"/>
    <s v="9.00am - 10.00am"/>
    <s v=""/>
    <x v="4"/>
    <x v="37"/>
    <n v="0.80449999999999999"/>
    <x v="1"/>
    <x v="0"/>
    <x v="1"/>
    <s v="Academic"/>
  </r>
  <r>
    <s v="40% on campus (2 days a week if FT)"/>
    <x v="0"/>
    <x v="31"/>
    <s v="9.00am - 10.00am"/>
    <s v="3.30pm - 4.30pm"/>
    <x v="1"/>
    <x v="188"/>
    <n v="31.375499999999999"/>
    <x v="2"/>
    <x v="0"/>
    <x v="0"/>
    <s v="Non-University Staff"/>
  </r>
  <r>
    <s v="100% on campus (5 days a week if FT)"/>
    <x v="0"/>
    <x v="3"/>
    <s v="7.00am - 8.00am"/>
    <s v="5.00pm - 5.30pm"/>
    <x v="1"/>
    <x v="82"/>
    <n v="30.570999999999998"/>
    <x v="2"/>
    <x v="2"/>
    <x v="1"/>
    <s v="Professional Services"/>
  </r>
  <r>
    <s v="40% on campus (2 days a week if FT)"/>
    <x v="2"/>
    <x v="1"/>
    <s v="8.30am - 9.00am"/>
    <s v="5.00pm - 5.30pm"/>
    <x v="3"/>
    <x v="34"/>
    <n v="4.827"/>
    <x v="0"/>
    <x v="4"/>
    <x v="1"/>
    <s v="Professional Services"/>
  </r>
  <r>
    <s v="100% on campus (5 days a week if FT)"/>
    <x v="2"/>
    <x v="1"/>
    <s v="9.00am - 10.00am"/>
    <s v="5.30pm - 6.00pm"/>
    <x v="1"/>
    <x v="0"/>
    <n v="3.218"/>
    <x v="1"/>
    <x v="2"/>
    <x v="1"/>
    <s v="Academic"/>
  </r>
  <r>
    <s v="40% on campus (2 days a week if FT)"/>
    <x v="0"/>
    <x v="5"/>
    <s v="7.00am - 8.00am"/>
    <s v="3.30pm - 4.30pm"/>
    <x v="0"/>
    <x v="10"/>
    <n v="8.0449999999999999"/>
    <x v="5"/>
    <x v="2"/>
    <x v="1"/>
    <s v="Professional Services"/>
  </r>
  <r>
    <s v="0% on campus (0 days a week if FT)"/>
    <x v="0"/>
    <x v="0"/>
    <s v="9.00am - 10.00am"/>
    <s v="4.30pm - 5.00pm"/>
    <x v="7"/>
    <x v="69"/>
    <n v="48.269999999999996"/>
    <x v="2"/>
    <x v="4"/>
    <x v="0"/>
    <s v="Professional Services"/>
  </r>
  <r>
    <s v="60% on campus (3 days a week if FT)"/>
    <x v="0"/>
    <x v="7"/>
    <s v="9.00am - 10.00am"/>
    <s v="5.30pm - 6.00pm"/>
    <x v="1"/>
    <x v="21"/>
    <n v="19.308"/>
    <x v="2"/>
    <x v="3"/>
    <x v="1"/>
    <s v="Professional Services"/>
  </r>
  <r>
    <s v="80% on campus (4 days a week if FT)"/>
    <x v="0"/>
    <x v="26"/>
    <s v="9.00am - 10.00am"/>
    <s v="5.30pm - 6.00pm"/>
    <x v="1"/>
    <x v="0"/>
    <n v="3.218"/>
    <x v="1"/>
    <x v="0"/>
    <x v="1"/>
    <s v="Academic"/>
  </r>
  <r>
    <s v="0% on campus (0 days a week if FT)"/>
    <x v="0"/>
    <x v="13"/>
    <s v="9.00am - 10.00am"/>
    <s v="Before 3.30pm"/>
    <x v="4"/>
    <x v="17"/>
    <n v="2.4135"/>
    <x v="0"/>
    <x v="0"/>
    <x v="0"/>
    <s v="Professional Services"/>
  </r>
  <r>
    <s v="40% on campus (2 days a week if FT)"/>
    <x v="0"/>
    <x v="1"/>
    <s v="8.30am - 9.00am"/>
    <s v=""/>
    <x v="0"/>
    <x v="3"/>
    <n v="9.6539999999999999"/>
    <x v="0"/>
    <x v="3"/>
    <x v="1"/>
    <s v="Academic"/>
  </r>
  <r>
    <s v="40% on campus (2 days a week if FT)"/>
    <x v="2"/>
    <x v="1"/>
    <s v="9.00am - 10.00am"/>
    <s v="5.00pm - 5.30pm"/>
    <x v="7"/>
    <x v="146"/>
    <n v="136.76499999999999"/>
    <x v="5"/>
    <x v="4"/>
    <x v="1"/>
    <s v="Academic"/>
  </r>
  <r>
    <s v="80% on campus (4 days a week if FT)"/>
    <x v="0"/>
    <x v="4"/>
    <s v="7.00am - 8.00am"/>
    <s v="5.00pm - 5.30pm"/>
    <x v="4"/>
    <x v="19"/>
    <n v="4.0225"/>
    <x v="0"/>
    <x v="2"/>
    <x v="1"/>
    <s v="Academic"/>
  </r>
  <r>
    <s v="100% on campus (5 days a week if FT)"/>
    <x v="0"/>
    <x v="4"/>
    <s v="7.00am - 8.00am"/>
    <s v="5.30pm - 6.00pm"/>
    <x v="4"/>
    <x v="34"/>
    <n v="4.827"/>
    <x v="0"/>
    <x v="2"/>
    <x v="1"/>
    <s v="Academic"/>
  </r>
  <r>
    <s v="100% on campus (5 days a week if FT)"/>
    <x v="0"/>
    <x v="4"/>
    <s v="9.00am - 10.00am"/>
    <s v="6.00pm - 7.00pm"/>
    <x v="4"/>
    <x v="17"/>
    <n v="2.4135"/>
    <x v="0"/>
    <x v="2"/>
    <x v="1"/>
    <s v="Academic"/>
  </r>
  <r>
    <s v="100% on campus (5 days a week if FT)"/>
    <x v="0"/>
    <x v="4"/>
    <s v="8.30am - 9.00am"/>
    <s v="5.00pm - 5.30pm"/>
    <x v="3"/>
    <x v="11"/>
    <n v="1.609"/>
    <x v="1"/>
    <x v="4"/>
    <x v="1"/>
    <s v="Academic"/>
  </r>
  <r>
    <s v="100% on campus (5 days a week if FT)"/>
    <x v="0"/>
    <x v="4"/>
    <s v="9.00am - 10.00am"/>
    <s v="5.00pm - 5.30pm"/>
    <x v="7"/>
    <x v="21"/>
    <n v="19.308"/>
    <x v="4"/>
    <x v="3"/>
    <x v="1"/>
    <s v="Professional Services"/>
  </r>
  <r>
    <s v="80% on campus (4 days a week if FT)"/>
    <x v="0"/>
    <x v="1"/>
    <s v="9.00am - 10.00am"/>
    <s v="5.00pm - 5.30pm"/>
    <x v="3"/>
    <x v="35"/>
    <n v="1.9307999999999998"/>
    <x v="1"/>
    <x v="4"/>
    <x v="1"/>
    <s v="Academic"/>
  </r>
  <r>
    <s v="100% on campus (5 days a week if FT)"/>
    <x v="0"/>
    <x v="4"/>
    <s v="9.00am - 10.00am"/>
    <s v="5.00pm - 5.30pm"/>
    <x v="3"/>
    <x v="21"/>
    <n v="19.308"/>
    <x v="2"/>
    <x v="0"/>
    <x v="1"/>
    <s v="Academic"/>
  </r>
  <r>
    <s v="100% on campus (5 days a week if FT)"/>
    <x v="0"/>
    <x v="4"/>
    <s v="9.00am - 10.00am"/>
    <s v="Later than 7.00pm"/>
    <x v="3"/>
    <x v="17"/>
    <n v="2.4135"/>
    <x v="1"/>
    <x v="2"/>
    <x v="1"/>
    <s v="Academic"/>
  </r>
  <r>
    <s v="100% on campus (5 days a week if FT)"/>
    <x v="0"/>
    <x v="4"/>
    <s v="9.00am - 10.00am"/>
    <s v="5.30pm - 6.00pm"/>
    <x v="2"/>
    <x v="21"/>
    <n v="19.308"/>
    <x v="2"/>
    <x v="3"/>
    <x v="1"/>
    <s v="Professional Services"/>
  </r>
  <r>
    <s v="100% on campus (5 days a week if FT)"/>
    <x v="0"/>
    <x v="4"/>
    <s v="8.30am - 9.00am"/>
    <s v="5.00pm - 5.30pm"/>
    <x v="4"/>
    <x v="57"/>
    <n v="1.1262999999999999"/>
    <x v="1"/>
    <x v="4"/>
    <x v="0"/>
    <s v="Professional Services"/>
  </r>
  <r>
    <s v="20% on campus (1 day a week if FT)"/>
    <x v="3"/>
    <x v="1"/>
    <s v="8.30am - 9.00am"/>
    <s v="5.30pm - 6.00pm"/>
    <x v="4"/>
    <x v="0"/>
    <n v="3.218"/>
    <x v="2"/>
    <x v="4"/>
    <x v="1"/>
    <s v="Professional Services"/>
  </r>
  <r>
    <s v="100% on campus (5 days a week if FT)"/>
    <x v="0"/>
    <x v="4"/>
    <s v="8.00am - 8.30am"/>
    <s v="5.30pm - 6.00pm"/>
    <x v="2"/>
    <x v="7"/>
    <n v="6.4359999999999999"/>
    <x v="4"/>
    <x v="2"/>
    <x v="1"/>
    <s v="Academic"/>
  </r>
  <r>
    <s v="0% on campus (0 days a week if FT)"/>
    <x v="0"/>
    <x v="4"/>
    <s v="9.00am - 10.00am"/>
    <s v="5.00pm - 5.30pm"/>
    <x v="7"/>
    <x v="167"/>
    <n v="120.675"/>
    <x v="5"/>
    <x v="2"/>
    <x v="1"/>
    <s v="Academic"/>
  </r>
  <r>
    <s v="100% on campus (5 days a week if FT)"/>
    <x v="0"/>
    <x v="4"/>
    <s v="8.30am - 9.00am"/>
    <s v="6.00pm - 7.00pm"/>
    <x v="6"/>
    <x v="37"/>
    <n v="0.80449999999999999"/>
    <x v="1"/>
    <x v="0"/>
    <x v="1"/>
    <s v="Academic"/>
  </r>
  <r>
    <s v="100% on campus (5 days a week if FT)"/>
    <x v="0"/>
    <x v="4"/>
    <s v="7.00am - 8.00am"/>
    <s v="6.00pm - 7.00pm"/>
    <x v="1"/>
    <x v="4"/>
    <n v="40.225000000000001"/>
    <x v="8"/>
    <x v="0"/>
    <x v="1"/>
    <s v="Academic"/>
  </r>
  <r>
    <s v="80% on campus (4 days a week if FT)"/>
    <x v="0"/>
    <x v="0"/>
    <s v="8.30am - 9.00am"/>
    <s v="5.00pm - 5.30pm"/>
    <x v="1"/>
    <x v="56"/>
    <n v="2.8961999999999999"/>
    <x v="1"/>
    <x v="2"/>
    <x v="1"/>
    <s v="Professional Services"/>
  </r>
  <r>
    <s v="60% on campus (3 days a week if FT)"/>
    <x v="0"/>
    <x v="4"/>
    <s v="9.00am - 10.00am"/>
    <s v="5.00pm - 5.30pm"/>
    <x v="3"/>
    <x v="0"/>
    <n v="3.218"/>
    <x v="1"/>
    <x v="2"/>
    <x v="1"/>
    <s v="Academic"/>
  </r>
  <r>
    <s v="100% on campus (5 days a week if FT)"/>
    <x v="0"/>
    <x v="4"/>
    <s v="8.30am - 9.00am"/>
    <s v="6.00pm - 7.00pm"/>
    <x v="4"/>
    <x v="11"/>
    <n v="1.609"/>
    <x v="1"/>
    <x v="4"/>
    <x v="1"/>
    <s v="Academic"/>
  </r>
  <r>
    <s v="80% on campus (4 days a week if FT)"/>
    <x v="0"/>
    <x v="4"/>
    <s v="7.00am - 8.00am"/>
    <s v="3.30pm - 4.30pm"/>
    <x v="4"/>
    <x v="11"/>
    <n v="1.609"/>
    <x v="1"/>
    <x v="2"/>
    <x v="1"/>
    <s v="Academic"/>
  </r>
  <r>
    <s v="0% on campus (0 days a week if FT)"/>
    <x v="0"/>
    <x v="4"/>
    <s v="9.00am - 10.00am"/>
    <s v="5.30pm - 6.00pm"/>
    <x v="2"/>
    <x v="34"/>
    <n v="4.827"/>
    <x v="1"/>
    <x v="2"/>
    <x v="1"/>
    <s v="Academic"/>
  </r>
  <r>
    <s v="100% on campus (5 days a week if FT)"/>
    <x v="0"/>
    <x v="4"/>
    <s v="8.00am - 8.30am"/>
    <s v="6.00pm - 7.00pm"/>
    <x v="6"/>
    <x v="0"/>
    <n v="3.218"/>
    <x v="0"/>
    <x v="2"/>
    <x v="1"/>
    <s v="Academic"/>
  </r>
  <r>
    <s v="100% on campus (5 days a week if FT)"/>
    <x v="0"/>
    <x v="10"/>
    <s v="9.00am - 10.00am"/>
    <s v="5.00pm - 5.30pm"/>
    <x v="4"/>
    <x v="17"/>
    <n v="2.4135"/>
    <x v="0"/>
    <x v="2"/>
    <x v="1"/>
    <s v="Academic"/>
  </r>
  <r>
    <s v="100% on campus (5 days a week if FT)"/>
    <x v="0"/>
    <x v="4"/>
    <s v="8.30am - 9.00am"/>
    <s v="6.00pm - 7.00pm"/>
    <x v="6"/>
    <x v="34"/>
    <n v="4.827"/>
    <x v="0"/>
    <x v="2"/>
    <x v="1"/>
    <s v="Academic"/>
  </r>
  <r>
    <s v="80% on campus (4 days a week if FT)"/>
    <x v="0"/>
    <x v="4"/>
    <s v="9.00am - 10.00am"/>
    <s v="6.00pm - 7.00pm"/>
    <x v="4"/>
    <x v="20"/>
    <n v="1.7699"/>
    <x v="1"/>
    <x v="3"/>
    <x v="1"/>
    <s v="Academic"/>
  </r>
  <r>
    <s v="60% on campus (3 days a week if FT)"/>
    <x v="0"/>
    <x v="12"/>
    <s v="7.00am - 8.00am"/>
    <s v="4.30pm - 5.00pm"/>
    <x v="2"/>
    <x v="49"/>
    <n v="25.744"/>
    <x v="5"/>
    <x v="0"/>
    <x v="1"/>
    <s v="Professional Services"/>
  </r>
  <r>
    <s v="80% on campus (4 days a week if FT)"/>
    <x v="0"/>
    <x v="8"/>
    <s v="8.30am - 9.00am"/>
    <s v="5.30pm - 6.00pm"/>
    <x v="4"/>
    <x v="0"/>
    <n v="3.218"/>
    <x v="1"/>
    <x v="4"/>
    <x v="1"/>
    <s v="Academic"/>
  </r>
  <r>
    <s v="100% on campus (5 days a week if FT)"/>
    <x v="0"/>
    <x v="4"/>
    <s v="8.00am - 8.30am"/>
    <s v="3.30pm - 4.30pm"/>
    <x v="0"/>
    <x v="7"/>
    <n v="6.4359999999999999"/>
    <x v="3"/>
    <x v="4"/>
    <x v="1"/>
    <s v="Professional Services"/>
  </r>
  <r>
    <s v="60% on campus (3 days a week if FT)"/>
    <x v="0"/>
    <x v="4"/>
    <s v="9.00am - 10.00am"/>
    <s v="5.00pm - 5.30pm"/>
    <x v="3"/>
    <x v="19"/>
    <n v="4.0225"/>
    <x v="0"/>
    <x v="2"/>
    <x v="1"/>
    <s v="Non-University Staff"/>
  </r>
  <r>
    <s v="60% on campus (3 days a week if FT)"/>
    <x v="2"/>
    <x v="1"/>
    <s v="9.00am - 10.00am"/>
    <s v="3.30pm - 4.30pm"/>
    <x v="3"/>
    <x v="22"/>
    <n v="2.0916999999999999"/>
    <x v="1"/>
    <x v="0"/>
    <x v="0"/>
    <s v="Professional Services"/>
  </r>
  <r>
    <s v="100% on campus (5 days a week if FT)"/>
    <x v="0"/>
    <x v="4"/>
    <s v="9.00am - 10.00am"/>
    <s v="5.00pm - 5.30pm"/>
    <x v="1"/>
    <x v="39"/>
    <n v="5.6315"/>
    <x v="4"/>
    <x v="2"/>
    <x v="1"/>
    <s v="Academic"/>
  </r>
  <r>
    <s v="80% on campus (4 days a week if FT)"/>
    <x v="0"/>
    <x v="9"/>
    <s v="9.00am - 10.00am"/>
    <s v="4.30pm - 5.00pm"/>
    <x v="1"/>
    <x v="19"/>
    <n v="4.0225"/>
    <x v="1"/>
    <x v="4"/>
    <x v="1"/>
    <s v="Professional Services"/>
  </r>
  <r>
    <s v="60% on campus (3 days a week if FT)"/>
    <x v="0"/>
    <x v="4"/>
    <s v="9.00am - 10.00am"/>
    <s v="6.00pm - 7.00pm"/>
    <x v="3"/>
    <x v="17"/>
    <n v="2.4135"/>
    <x v="1"/>
    <x v="2"/>
    <x v="1"/>
    <s v="Academic"/>
  </r>
  <r>
    <s v="100% on campus (5 days a week if FT)"/>
    <x v="0"/>
    <x v="4"/>
    <s v="7.00am - 8.00am"/>
    <s v="3.30pm - 4.30pm"/>
    <x v="4"/>
    <x v="11"/>
    <n v="1.609"/>
    <x v="0"/>
    <x v="2"/>
    <x v="1"/>
    <s v="Academic"/>
  </r>
  <r>
    <s v="100% on campus (5 days a week if FT)"/>
    <x v="0"/>
    <x v="4"/>
    <s v="8.30am - 9.00am"/>
    <s v="5.00pm - 5.30pm"/>
    <x v="3"/>
    <x v="12"/>
    <n v="2.2525999999999997"/>
    <x v="0"/>
    <x v="1"/>
    <x v="1"/>
    <s v="Academic"/>
  </r>
  <r>
    <s v="100% on campus (5 days a week if FT)"/>
    <x v="0"/>
    <x v="4"/>
    <s v="8.30am - 9.00am"/>
    <s v="6.00pm - 7.00pm"/>
    <x v="1"/>
    <x v="12"/>
    <n v="2.2525999999999997"/>
    <x v="1"/>
    <x v="2"/>
    <x v="1"/>
    <s v="Academic"/>
  </r>
  <r>
    <s v="100% on campus (5 days a week if FT)"/>
    <x v="0"/>
    <x v="4"/>
    <s v="9.00am - 10.00am"/>
    <s v="4.30pm - 5.00pm"/>
    <x v="4"/>
    <x v="11"/>
    <n v="1.609"/>
    <x v="0"/>
    <x v="1"/>
    <x v="1"/>
    <s v="Academic"/>
  </r>
  <r>
    <s v="60% on campus (3 days a week if FT)"/>
    <x v="0"/>
    <x v="3"/>
    <s v="8.00am - 8.30am"/>
    <s v="3.30pm - 4.30pm"/>
    <x v="2"/>
    <x v="36"/>
    <n v="20.917000000000002"/>
    <x v="2"/>
    <x v="2"/>
    <x v="1"/>
    <s v="Professional Services"/>
  </r>
  <r>
    <s v="0% on campus (0 days a week if FT)"/>
    <x v="2"/>
    <x v="1"/>
    <s v="8.30am - 9.00am"/>
    <s v="5.00pm - 5.30pm"/>
    <x v="7"/>
    <x v="189"/>
    <n v="271.92099999999999"/>
    <x v="3"/>
    <x v="6"/>
    <x v="0"/>
    <s v="Academic"/>
  </r>
  <r>
    <s v="80% on campus (4 days a week if FT)"/>
    <x v="0"/>
    <x v="4"/>
    <s v="9.00am - 10.00am"/>
    <s v="6.00pm - 7.00pm"/>
    <x v="3"/>
    <x v="35"/>
    <n v="1.9307999999999998"/>
    <x v="1"/>
    <x v="4"/>
    <x v="0"/>
    <s v="Academic"/>
  </r>
  <r>
    <s v="100% on campus (5 days a week if FT)"/>
    <x v="0"/>
    <x v="4"/>
    <s v="9.00am - 10.00am"/>
    <s v="5.00pm - 5.30pm"/>
    <x v="1"/>
    <x v="35"/>
    <n v="1.9307999999999998"/>
    <x v="1"/>
    <x v="1"/>
    <x v="1"/>
    <s v="Academic"/>
  </r>
  <r>
    <s v="80% on campus (4 days a week if FT)"/>
    <x v="0"/>
    <x v="8"/>
    <s v="8.00am - 8.30am"/>
    <s v="5.00pm - 5.30pm"/>
    <x v="0"/>
    <x v="72"/>
    <n v="41.834000000000003"/>
    <x v="2"/>
    <x v="4"/>
    <x v="1"/>
    <s v="Professional Services"/>
  </r>
  <r>
    <s v="100% on campus (5 days a week if FT)"/>
    <x v="0"/>
    <x v="4"/>
    <s v="7.00am - 8.00am"/>
    <s v="3.30pm - 4.30pm"/>
    <x v="3"/>
    <x v="3"/>
    <n v="9.6539999999999999"/>
    <x v="2"/>
    <x v="0"/>
    <x v="1"/>
    <s v="Professional Services"/>
  </r>
  <r>
    <s v="100% on campus (5 days a week if FT)"/>
    <x v="0"/>
    <x v="4"/>
    <s v="8.00am - 8.30am"/>
    <s v=""/>
    <x v="4"/>
    <x v="0"/>
    <n v="3.218"/>
    <x v="3"/>
    <x v="4"/>
    <x v="1"/>
    <s v="Academic"/>
  </r>
  <r>
    <s v="100% on campus (5 days a week if FT)"/>
    <x v="0"/>
    <x v="4"/>
    <s v="8.30am - 9.00am"/>
    <s v="5.30pm - 6.00pm"/>
    <x v="3"/>
    <x v="35"/>
    <n v="1.9307999999999998"/>
    <x v="1"/>
    <x v="2"/>
    <x v="1"/>
    <s v="Academic"/>
  </r>
  <r>
    <s v="60% on campus (3 days a week if FT)"/>
    <x v="0"/>
    <x v="7"/>
    <s v="8.30am - 9.00am"/>
    <s v="5.30pm - 6.00pm"/>
    <x v="1"/>
    <x v="44"/>
    <n v="16.09"/>
    <x v="2"/>
    <x v="4"/>
    <x v="0"/>
    <s v="Professional Services"/>
  </r>
  <r>
    <s v="80% on campus (4 days a week if FT)"/>
    <x v="0"/>
    <x v="4"/>
    <s v="8.30am - 9.00am"/>
    <s v="6.00pm - 7.00pm"/>
    <x v="2"/>
    <x v="21"/>
    <n v="19.308"/>
    <x v="5"/>
    <x v="0"/>
    <x v="0"/>
    <s v="Academic"/>
  </r>
  <r>
    <s v="20% on campus (1 day a week if FT)"/>
    <x v="0"/>
    <x v="0"/>
    <s v="8.00am - 8.30am"/>
    <s v="4.30pm - 5.00pm"/>
    <x v="1"/>
    <x v="190"/>
    <n v="9.3322000000000003"/>
    <x v="2"/>
    <x v="2"/>
    <x v="0"/>
    <s v="Professional Services"/>
  </r>
  <r>
    <s v="80% on campus (4 days a week if FT)"/>
    <x v="0"/>
    <x v="4"/>
    <s v="8.30am - 9.00am"/>
    <s v="5.30pm - 6.00pm"/>
    <x v="1"/>
    <x v="21"/>
    <n v="19.308"/>
    <x v="8"/>
    <x v="4"/>
    <x v="1"/>
    <s v="Academic"/>
  </r>
  <r>
    <s v="40% on campus (2 days a week if FT)"/>
    <x v="0"/>
    <x v="0"/>
    <s v="8.00am - 8.30am"/>
    <s v="5.00pm - 5.30pm"/>
    <x v="2"/>
    <x v="69"/>
    <n v="48.269999999999996"/>
    <x v="3"/>
    <x v="0"/>
    <x v="1"/>
    <s v="Professional Services"/>
  </r>
  <r>
    <s v="80% on campus (4 days a week if FT)"/>
    <x v="0"/>
    <x v="21"/>
    <s v="8.00am - 8.30am"/>
    <s v="5.00pm - 5.30pm"/>
    <x v="7"/>
    <x v="15"/>
    <n v="24.134999999999998"/>
    <x v="0"/>
    <x v="5"/>
    <x v="1"/>
    <s v="Professional Services"/>
  </r>
  <r>
    <s v="60% on campus (3 days a week if FT)"/>
    <x v="3"/>
    <x v="1"/>
    <s v="8.30am - 9.00am"/>
    <s v="6.00pm - 7.00pm"/>
    <x v="0"/>
    <x v="47"/>
    <n v="28.962"/>
    <x v="2"/>
    <x v="0"/>
    <x v="1"/>
    <s v="Academic"/>
  </r>
  <r>
    <s v="100% on campus (5 days a week if FT)"/>
    <x v="0"/>
    <x v="4"/>
    <s v="8.30am - 9.00am"/>
    <s v="5.00pm - 5.30pm"/>
    <x v="1"/>
    <x v="10"/>
    <n v="8.0449999999999999"/>
    <x v="1"/>
    <x v="1"/>
    <x v="1"/>
    <s v="Academic"/>
  </r>
  <r>
    <s v="80% on campus (4 days a week if FT)"/>
    <x v="0"/>
    <x v="1"/>
    <s v="9.00am - 10.00am"/>
    <s v="5.30pm - 6.00pm"/>
    <x v="1"/>
    <x v="0"/>
    <n v="3.218"/>
    <x v="1"/>
    <x v="4"/>
    <x v="1"/>
    <s v="Academic"/>
  </r>
  <r>
    <s v="100% on campus (5 days a week if FT)"/>
    <x v="0"/>
    <x v="4"/>
    <s v="8.00am - 8.30am"/>
    <s v="4.30pm - 5.00pm"/>
    <x v="4"/>
    <x v="0"/>
    <n v="3.218"/>
    <x v="0"/>
    <x v="2"/>
    <x v="1"/>
    <s v="Academic"/>
  </r>
  <r>
    <s v="100% on campus (5 days a week if FT)"/>
    <x v="0"/>
    <x v="1"/>
    <s v="9.00am - 10.00am"/>
    <s v="5.00pm - 5.30pm"/>
    <x v="4"/>
    <x v="0"/>
    <n v="3.218"/>
    <x v="3"/>
    <x v="4"/>
    <x v="1"/>
    <s v="Academic"/>
  </r>
  <r>
    <s v="80% on campus (4 days a week if FT)"/>
    <x v="5"/>
    <x v="1"/>
    <s v="7.00am - 8.00am"/>
    <s v="3.30pm - 4.30pm"/>
    <x v="1"/>
    <x v="49"/>
    <n v="25.744"/>
    <x v="2"/>
    <x v="0"/>
    <x v="1"/>
    <s v="Professional Services"/>
  </r>
  <r>
    <s v="100% on campus (5 days a week if FT)"/>
    <x v="0"/>
    <x v="4"/>
    <s v="8.30am - 9.00am"/>
    <s v="6.00pm - 7.00pm"/>
    <x v="3"/>
    <x v="0"/>
    <n v="3.218"/>
    <x v="1"/>
    <x v="4"/>
    <x v="1"/>
    <s v="Academic"/>
  </r>
  <r>
    <s v="80% on campus (4 days a week if FT)"/>
    <x v="0"/>
    <x v="4"/>
    <s v="8.30am - 9.00am"/>
    <s v="6.00pm - 7.00pm"/>
    <x v="3"/>
    <x v="17"/>
    <n v="2.4135"/>
    <x v="1"/>
    <x v="2"/>
    <x v="1"/>
    <s v="Academic"/>
  </r>
  <r>
    <s v="100% on campus (5 days a week if FT)"/>
    <x v="0"/>
    <x v="4"/>
    <s v="9.00am - 10.00am"/>
    <s v="5.00pm - 5.30pm"/>
    <x v="3"/>
    <x v="22"/>
    <n v="2.0916999999999999"/>
    <x v="1"/>
    <x v="2"/>
    <x v="1"/>
    <s v="Academic"/>
  </r>
  <r>
    <s v="80% on campus (4 days a week if FT)"/>
    <x v="3"/>
    <x v="1"/>
    <s v="8.30am - 9.00am"/>
    <s v="3.30pm - 4.30pm"/>
    <x v="1"/>
    <x v="34"/>
    <n v="4.827"/>
    <x v="2"/>
    <x v="4"/>
    <x v="0"/>
    <s v="Professional Services"/>
  </r>
  <r>
    <s v="0% on campus (0 days a week if FT)"/>
    <x v="0"/>
    <x v="4"/>
    <s v="8.30am - 9.00am"/>
    <s v="5.30pm - 6.00pm"/>
    <x v="1"/>
    <x v="0"/>
    <n v="3.218"/>
    <x v="0"/>
    <x v="2"/>
    <x v="1"/>
    <s v="Academic"/>
  </r>
  <r>
    <s v="100% on campus (5 days a week if FT)"/>
    <x v="0"/>
    <x v="4"/>
    <s v="9.00am - 10.00am"/>
    <s v="5.00pm - 5.30pm"/>
    <x v="3"/>
    <x v="17"/>
    <n v="2.4135"/>
    <x v="1"/>
    <x v="2"/>
    <x v="1"/>
    <s v="Academic"/>
  </r>
  <r>
    <s v="100% on campus (5 days a week if FT)"/>
    <x v="0"/>
    <x v="4"/>
    <s v="7.00am - 8.00am"/>
    <s v="6.00pm - 7.00pm"/>
    <x v="3"/>
    <x v="3"/>
    <n v="9.6539999999999999"/>
    <x v="6"/>
    <x v="0"/>
    <x v="1"/>
    <s v="Academic"/>
  </r>
  <r>
    <s v="100% on campus (5 days a week if FT)"/>
    <x v="0"/>
    <x v="10"/>
    <s v="7.00am - 8.00am"/>
    <s v="6.00pm - 7.00pm"/>
    <x v="3"/>
    <x v="7"/>
    <n v="6.4359999999999999"/>
    <x v="2"/>
    <x v="3"/>
    <x v="1"/>
    <s v="Professional Services"/>
  </r>
  <r>
    <s v="60% on campus (3 days a week if FT)"/>
    <x v="0"/>
    <x v="4"/>
    <s v="9.00am - 10.00am"/>
    <s v="3.30pm - 4.30pm"/>
    <x v="7"/>
    <x v="191"/>
    <n v="104.58499999999999"/>
    <x v="5"/>
    <x v="0"/>
    <x v="0"/>
    <s v="Academic"/>
  </r>
  <r>
    <s v="40% on campus (2 days a week if FT)"/>
    <x v="2"/>
    <x v="1"/>
    <s v="8.30am - 9.00am"/>
    <s v="5.00pm - 5.30pm"/>
    <x v="6"/>
    <x v="37"/>
    <n v="0.80449999999999999"/>
    <x v="1"/>
    <x v="0"/>
    <x v="1"/>
    <s v="Professional Services"/>
  </r>
  <r>
    <s v="20% on campus (1 day a week if FT)"/>
    <x v="2"/>
    <x v="1"/>
    <s v="7.00am - 8.00am"/>
    <s v="5.00pm - 5.30pm"/>
    <x v="7"/>
    <x v="192"/>
    <n v="157.68199999999999"/>
    <x v="2"/>
    <x v="0"/>
    <x v="0"/>
    <s v="Academic"/>
  </r>
  <r>
    <s v="80% on campus (4 days a week if FT)"/>
    <x v="0"/>
    <x v="4"/>
    <s v="Later than 10.00am"/>
    <s v="5.30pm - 6.00pm"/>
    <x v="4"/>
    <x v="80"/>
    <n v="3.3789000000000002"/>
    <x v="0"/>
    <x v="2"/>
    <x v="1"/>
    <s v="Academic"/>
  </r>
  <r>
    <s v="20% on campus (1 day a week if FT)"/>
    <x v="3"/>
    <x v="1"/>
    <s v="Later than 10.00am"/>
    <s v="5.30pm - 6.00pm"/>
    <x v="3"/>
    <x v="7"/>
    <n v="6.4359999999999999"/>
    <x v="2"/>
    <x v="4"/>
    <x v="0"/>
    <s v="Academic"/>
  </r>
  <r>
    <s v="80% on campus (4 days a week if FT)"/>
    <x v="0"/>
    <x v="9"/>
    <s v="9.00am - 10.00am"/>
    <s v="4.30pm - 5.00pm"/>
    <x v="1"/>
    <x v="34"/>
    <n v="4.827"/>
    <x v="1"/>
    <x v="4"/>
    <x v="1"/>
    <s v="Academic"/>
  </r>
  <r>
    <s v="100% on campus (5 days a week if FT)"/>
    <x v="0"/>
    <x v="1"/>
    <s v="8.00am - 8.30am"/>
    <s v="Later than 7.00pm"/>
    <x v="4"/>
    <x v="0"/>
    <n v="3.218"/>
    <x v="9"/>
    <x v="4"/>
    <x v="1"/>
    <s v="Professional Services"/>
  </r>
  <r>
    <s v="40% on campus (2 days a week if FT)"/>
    <x v="0"/>
    <x v="17"/>
    <s v="8.00am - 8.30am"/>
    <s v="3.30pm - 4.30pm"/>
    <x v="4"/>
    <x v="40"/>
    <n v="1.2872000000000001"/>
    <x v="1"/>
    <x v="2"/>
    <x v="1"/>
    <s v="Professional Services"/>
  </r>
  <r>
    <s v="60% on campus (3 days a week if FT)"/>
    <x v="4"/>
    <x v="1"/>
    <s v="8.30am - 9.00am"/>
    <s v="3.30pm - 4.30pm"/>
    <x v="4"/>
    <x v="11"/>
    <n v="1.609"/>
    <x v="1"/>
    <x v="4"/>
    <x v="1"/>
    <s v="Academic"/>
  </r>
  <r>
    <s v="60% on campus (3 days a week if FT)"/>
    <x v="0"/>
    <x v="4"/>
    <s v="9.00am - 10.00am"/>
    <s v="5.00pm - 5.30pm"/>
    <x v="1"/>
    <x v="31"/>
    <n v="3.7006999999999999"/>
    <x v="0"/>
    <x v="2"/>
    <x v="1"/>
    <s v="Academic"/>
  </r>
  <r>
    <s v="80% on campus (4 days a week if FT)"/>
    <x v="0"/>
    <x v="4"/>
    <s v="9.00am - 10.00am"/>
    <s v="4.30pm - 5.00pm"/>
    <x v="3"/>
    <x v="17"/>
    <n v="2.4135"/>
    <x v="1"/>
    <x v="1"/>
    <x v="1"/>
    <s v="Academic"/>
  </r>
  <r>
    <s v="100% on campus (5 days a week if FT)"/>
    <x v="0"/>
    <x v="4"/>
    <s v="8.30am - 9.00am"/>
    <s v="5.30pm - 6.00pm"/>
    <x v="1"/>
    <x v="0"/>
    <n v="3.218"/>
    <x v="1"/>
    <x v="0"/>
    <x v="1"/>
    <s v="Academic"/>
  </r>
  <r>
    <s v="100% on campus (5 days a week if FT)"/>
    <x v="0"/>
    <x v="4"/>
    <s v="9.00am - 10.00am"/>
    <s v="Later than 7.00pm"/>
    <x v="6"/>
    <x v="37"/>
    <n v="0.80449999999999999"/>
    <x v="1"/>
    <x v="1"/>
    <x v="1"/>
    <s v="Academic"/>
  </r>
  <r>
    <s v="40% on campus (2 days a week if FT)"/>
    <x v="0"/>
    <x v="1"/>
    <s v="9.00am - 10.00am"/>
    <s v="Later than 7.00pm"/>
    <x v="1"/>
    <x v="44"/>
    <n v="16.09"/>
    <x v="3"/>
    <x v="3"/>
    <x v="1"/>
    <s v="Academic"/>
  </r>
  <r>
    <s v="80% on campus (4 days a week if FT)"/>
    <x v="0"/>
    <x v="34"/>
    <s v="8.00am - 8.30am"/>
    <s v="5.00pm - 5.30pm"/>
    <x v="0"/>
    <x v="42"/>
    <n v="11.263"/>
    <x v="0"/>
    <x v="3"/>
    <x v="1"/>
    <s v="Professional Services"/>
  </r>
  <r>
    <s v="60% on campus (3 days a week if FT)"/>
    <x v="2"/>
    <x v="1"/>
    <s v="7.00am - 8.00am"/>
    <s v="3.30pm - 4.30pm"/>
    <x v="0"/>
    <x v="193"/>
    <n v="30.731900000000003"/>
    <x v="3"/>
    <x v="0"/>
    <x v="1"/>
    <s v="Professional Services"/>
  </r>
  <r>
    <s v="100% on campus (5 days a week if FT)"/>
    <x v="0"/>
    <x v="4"/>
    <s v="9.00am - 10.00am"/>
    <s v="5.00pm - 5.30pm"/>
    <x v="4"/>
    <x v="40"/>
    <n v="1.2872000000000001"/>
    <x v="1"/>
    <x v="2"/>
    <x v="1"/>
    <s v="Academic"/>
  </r>
  <r>
    <s v="100% on campus (5 days a week if FT)"/>
    <x v="0"/>
    <x v="4"/>
    <s v="8.30am - 9.00am"/>
    <s v="5.30pm - 6.00pm"/>
    <x v="3"/>
    <x v="3"/>
    <n v="9.6539999999999999"/>
    <x v="2"/>
    <x v="0"/>
    <x v="1"/>
    <s v="Academic"/>
  </r>
  <r>
    <s v="100% on campus (5 days a week if FT)"/>
    <x v="0"/>
    <x v="4"/>
    <s v="Later than 10.00am"/>
    <s v="5.30pm - 6.00pm"/>
    <x v="3"/>
    <x v="20"/>
    <n v="1.7699"/>
    <x v="1"/>
    <x v="2"/>
    <x v="1"/>
    <s v="Academic"/>
  </r>
  <r>
    <s v="100% on campus (5 days a week if FT)"/>
    <x v="0"/>
    <x v="4"/>
    <s v="9.00am - 10.00am"/>
    <s v="5.30pm - 6.00pm"/>
    <x v="4"/>
    <x v="11"/>
    <n v="1.609"/>
    <x v="1"/>
    <x v="1"/>
    <x v="1"/>
    <s v="Academic"/>
  </r>
  <r>
    <s v="100% on campus (5 days a week if FT)"/>
    <x v="0"/>
    <x v="4"/>
    <s v="Later than 10.00am"/>
    <s v="Later than 7.00pm"/>
    <x v="3"/>
    <x v="0"/>
    <n v="3.218"/>
    <x v="1"/>
    <x v="2"/>
    <x v="1"/>
    <s v="Academic"/>
  </r>
  <r>
    <s v="40% on campus (2 days a week if FT)"/>
    <x v="2"/>
    <x v="1"/>
    <s v="7.00am - 8.00am"/>
    <s v="5.00pm - 5.30pm"/>
    <x v="3"/>
    <x v="42"/>
    <n v="11.263"/>
    <x v="3"/>
    <x v="2"/>
    <x v="1"/>
    <s v="Professional Services"/>
  </r>
  <r>
    <s v="100% on campus (5 days a week if FT)"/>
    <x v="0"/>
    <x v="4"/>
    <s v="8.30am - 9.00am"/>
    <s v="5.00pm - 5.30pm"/>
    <x v="4"/>
    <x v="11"/>
    <n v="1.609"/>
    <x v="1"/>
    <x v="2"/>
    <x v="1"/>
    <s v="Academic"/>
  </r>
  <r>
    <s v="60% on campus (3 days a week if FT)"/>
    <x v="0"/>
    <x v="8"/>
    <s v="9.00am - 10.00am"/>
    <s v="5.30pm - 6.00pm"/>
    <x v="1"/>
    <x v="0"/>
    <n v="3.218"/>
    <x v="5"/>
    <x v="2"/>
    <x v="1"/>
    <s v="Academic"/>
  </r>
  <r>
    <s v="60% on campus (3 days a week if FT)"/>
    <x v="0"/>
    <x v="7"/>
    <s v="8.30am - 9.00am"/>
    <s v="5.30pm - 6.00pm"/>
    <x v="3"/>
    <x v="6"/>
    <s v=""/>
    <x v="1"/>
    <x v="2"/>
    <x v="0"/>
    <s v="Academic"/>
  </r>
  <r>
    <s v="60% on campus (3 days a week if FT)"/>
    <x v="0"/>
    <x v="13"/>
    <s v="8.00am - 8.30am"/>
    <s v="Before 3.30pm"/>
    <x v="4"/>
    <x v="17"/>
    <n v="2.4135"/>
    <x v="0"/>
    <x v="0"/>
    <x v="1"/>
    <s v="Academic"/>
  </r>
  <r>
    <s v="60% on campus (3 days a week if FT)"/>
    <x v="0"/>
    <x v="1"/>
    <s v="7.00am - 8.00am"/>
    <s v="5.30pm - 6.00pm"/>
    <x v="4"/>
    <x v="11"/>
    <n v="1.609"/>
    <x v="0"/>
    <x v="2"/>
    <x v="1"/>
    <s v="Academic"/>
  </r>
  <r>
    <s v="40% on campus (2 days a week if FT)"/>
    <x v="2"/>
    <x v="1"/>
    <s v="7.00am - 8.00am"/>
    <s v="Before 3.30pm"/>
    <x v="4"/>
    <x v="3"/>
    <n v="9.6539999999999999"/>
    <x v="2"/>
    <x v="2"/>
    <x v="0"/>
    <s v="Academic"/>
  </r>
  <r>
    <s v="40% on campus (2 days a week if FT)"/>
    <x v="0"/>
    <x v="5"/>
    <s v="8.00am - 8.30am"/>
    <s v="3.30pm - 4.30pm"/>
    <x v="3"/>
    <x v="21"/>
    <n v="19.308"/>
    <x v="2"/>
    <x v="0"/>
    <x v="0"/>
    <s v="Professional Services"/>
  </r>
  <r>
    <s v="40% on campus (2 days a week if FT)"/>
    <x v="0"/>
    <x v="30"/>
    <s v="8.00am - 8.30am"/>
    <s v="4.30pm - 5.00pm"/>
    <x v="0"/>
    <x v="49"/>
    <n v="25.744"/>
    <x v="2"/>
    <x v="3"/>
    <x v="0"/>
    <s v="Professional Services"/>
  </r>
  <r>
    <s v="20% on campus (1 day a week if FT)"/>
    <x v="0"/>
    <x v="13"/>
    <s v="8.30am - 9.00am"/>
    <s v="4.30pm - 5.00pm"/>
    <x v="2"/>
    <x v="4"/>
    <n v="40.225000000000001"/>
    <x v="5"/>
    <x v="0"/>
    <x v="0"/>
    <s v="Academic"/>
  </r>
  <r>
    <s v="60% on campus (3 days a week if FT)"/>
    <x v="0"/>
    <x v="13"/>
    <s v="7.00am - 8.00am"/>
    <s v="3.30pm - 4.30pm"/>
    <x v="4"/>
    <x v="17"/>
    <n v="2.4135"/>
    <x v="1"/>
    <x v="1"/>
    <x v="1"/>
    <s v="Professional Services"/>
  </r>
  <r>
    <s v="80% on campus (4 days a week if FT)"/>
    <x v="0"/>
    <x v="1"/>
    <s v="Later than 10.00am"/>
    <s v="4.30pm - 5.00pm"/>
    <x v="7"/>
    <x v="85"/>
    <n v="72.405000000000001"/>
    <x v="5"/>
    <x v="2"/>
    <x v="1"/>
    <s v="Academic"/>
  </r>
  <r>
    <s v="40% on campus (2 days a week if FT)"/>
    <x v="0"/>
    <x v="36"/>
    <s v="8.30am - 9.00am"/>
    <s v="6.00pm - 7.00pm"/>
    <x v="7"/>
    <x v="163"/>
    <n v="112.63"/>
    <x v="2"/>
    <x v="2"/>
    <x v="1"/>
    <s v="Academic"/>
  </r>
  <r>
    <s v="40% on campus (2 days a week if FT)"/>
    <x v="0"/>
    <x v="13"/>
    <s v="7.00am - 8.00am"/>
    <s v="4.30pm - 5.00pm"/>
    <x v="1"/>
    <x v="3"/>
    <n v="9.6539999999999999"/>
    <x v="0"/>
    <x v="3"/>
    <x v="1"/>
    <s v="Professional Services"/>
  </r>
  <r>
    <s v="40% on campus (2 days a week if FT)"/>
    <x v="0"/>
    <x v="13"/>
    <s v="8.30am - 9.00am"/>
    <s v="4.30pm - 5.00pm"/>
    <x v="3"/>
    <x v="135"/>
    <n v="12.067499999999999"/>
    <x v="3"/>
    <x v="2"/>
    <x v="1"/>
    <s v="Academic"/>
  </r>
  <r>
    <s v="40% on campus (2 days a week if FT)"/>
    <x v="0"/>
    <x v="13"/>
    <s v="8.00am - 8.30am"/>
    <s v="5.00pm - 5.30pm"/>
    <x v="0"/>
    <x v="15"/>
    <n v="24.134999999999998"/>
    <x v="5"/>
    <x v="0"/>
    <x v="0"/>
    <s v="Academic"/>
  </r>
  <r>
    <s v="40% on campus (2 days a week if FT)"/>
    <x v="0"/>
    <x v="13"/>
    <s v="9.00am - 10.00am"/>
    <s v="5.00pm - 5.30pm"/>
    <x v="3"/>
    <x v="17"/>
    <n v="2.4135"/>
    <x v="1"/>
    <x v="2"/>
    <x v="1"/>
    <s v="Professional Services"/>
  </r>
  <r>
    <s v="60% on campus (3 days a week if FT)"/>
    <x v="2"/>
    <x v="1"/>
    <s v="Later than 10.00am"/>
    <s v="6.00pm - 7.00pm"/>
    <x v="1"/>
    <x v="5"/>
    <n v="12.872"/>
    <x v="4"/>
    <x v="4"/>
    <x v="0"/>
    <s v="Professional Services"/>
  </r>
  <r>
    <s v="20% on campus (1 day a week if FT)"/>
    <x v="0"/>
    <x v="13"/>
    <s v="8.00am - 8.30am"/>
    <s v="3.30pm - 4.30pm"/>
    <x v="7"/>
    <x v="194"/>
    <n v="86.885999999999996"/>
    <x v="5"/>
    <x v="4"/>
    <x v="0"/>
    <s v="Academic"/>
  </r>
  <r>
    <s v="100% on campus (5 days a week if FT)"/>
    <x v="0"/>
    <x v="13"/>
    <s v="9.00am - 10.00am"/>
    <s v="5.30pm - 6.00pm"/>
    <x v="3"/>
    <x v="6"/>
    <s v=""/>
    <x v="1"/>
    <x v="4"/>
    <x v="1"/>
    <s v="Academic"/>
  </r>
  <r>
    <s v="100% on campus (5 days a week if FT)"/>
    <x v="0"/>
    <x v="10"/>
    <s v="8.00am - 8.30am"/>
    <s v="4.30pm - 5.00pm"/>
    <x v="3"/>
    <x v="17"/>
    <n v="2.4135"/>
    <x v="1"/>
    <x v="2"/>
    <x v="1"/>
    <s v="Academic"/>
  </r>
  <r>
    <s v="80% on campus (4 days a week if FT)"/>
    <x v="0"/>
    <x v="19"/>
    <s v="8.30am - 9.00am"/>
    <s v="5.00pm - 5.30pm"/>
    <x v="0"/>
    <x v="44"/>
    <n v="16.09"/>
    <x v="2"/>
    <x v="4"/>
    <x v="0"/>
    <s v="Professional Services"/>
  </r>
  <r>
    <s v="60% on campus (3 days a week if FT)"/>
    <x v="0"/>
    <x v="13"/>
    <s v="Later than 10.00am"/>
    <s v="5.30pm - 6.00pm"/>
    <x v="7"/>
    <x v="191"/>
    <n v="104.58499999999999"/>
    <x v="5"/>
    <x v="4"/>
    <x v="1"/>
    <s v="Academic"/>
  </r>
  <r>
    <s v="40% on campus (2 days a week if FT)"/>
    <x v="0"/>
    <x v="13"/>
    <s v="8.30am - 9.00am"/>
    <s v="5.30pm - 6.00pm"/>
    <x v="0"/>
    <x v="3"/>
    <n v="9.6539999999999999"/>
    <x v="2"/>
    <x v="3"/>
    <x v="0"/>
    <s v="Professional Services"/>
  </r>
  <r>
    <s v="40% on campus (2 days a week if FT)"/>
    <x v="2"/>
    <x v="1"/>
    <s v="9.00am - 10.00am"/>
    <s v="3.30pm - 4.30pm"/>
    <x v="4"/>
    <x v="0"/>
    <n v="3.218"/>
    <x v="3"/>
    <x v="4"/>
    <x v="1"/>
    <s v="Academic"/>
  </r>
  <r>
    <s v="80% on campus (4 days a week if FT)"/>
    <x v="0"/>
    <x v="4"/>
    <s v="8.00am - 8.30am"/>
    <s v="6.00pm - 7.00pm"/>
    <x v="3"/>
    <x v="56"/>
    <n v="2.8961999999999999"/>
    <x v="1"/>
    <x v="4"/>
    <x v="1"/>
    <s v="Academic"/>
  </r>
  <r>
    <s v="80% on campus (4 days a week if FT)"/>
    <x v="0"/>
    <x v="13"/>
    <s v="8.30am - 9.00am"/>
    <s v="5.00pm - 5.30pm"/>
    <x v="3"/>
    <x v="17"/>
    <n v="2.4135"/>
    <x v="1"/>
    <x v="2"/>
    <x v="1"/>
    <s v="Academic"/>
  </r>
  <r>
    <s v="20% on campus (1 day a week if FT)"/>
    <x v="0"/>
    <x v="13"/>
    <s v="8.30am - 9.00am"/>
    <s v="5.30pm - 6.00pm"/>
    <x v="3"/>
    <x v="17"/>
    <n v="2.4135"/>
    <x v="1"/>
    <x v="4"/>
    <x v="1"/>
    <s v="Academic"/>
  </r>
  <r>
    <s v="40% on campus (2 days a week if FT)"/>
    <x v="0"/>
    <x v="1"/>
    <s v="8.30am - 9.00am"/>
    <s v="4.30pm - 5.00pm"/>
    <x v="1"/>
    <x v="21"/>
    <n v="19.308"/>
    <x v="2"/>
    <x v="2"/>
    <x v="1"/>
    <s v="Academic"/>
  </r>
  <r>
    <s v="20% on campus (1 day a week if FT)"/>
    <x v="0"/>
    <x v="36"/>
    <s v="9.00am - 10.00am"/>
    <s v="5.00pm - 5.30pm"/>
    <x v="7"/>
    <x v="72"/>
    <n v="41.834000000000003"/>
    <x v="5"/>
    <x v="3"/>
    <x v="1"/>
    <s v="Academic"/>
  </r>
  <r>
    <s v="80% on campus (4 days a week if FT)"/>
    <x v="0"/>
    <x v="13"/>
    <s v="8.30am - 9.00am"/>
    <s v="5.00pm - 5.30pm"/>
    <x v="3"/>
    <x v="34"/>
    <n v="4.827"/>
    <x v="7"/>
    <x v="4"/>
    <x v="1"/>
    <s v="Academic"/>
  </r>
  <r>
    <s v="100% on campus (5 days a week if FT)"/>
    <x v="0"/>
    <x v="13"/>
    <s v="8.30am - 9.00am"/>
    <s v="5.30pm - 6.00pm"/>
    <x v="4"/>
    <x v="11"/>
    <n v="1.609"/>
    <x v="6"/>
    <x v="0"/>
    <x v="1"/>
    <s v="Academic"/>
  </r>
  <r>
    <s v="40% on campus (2 days a week if FT)"/>
    <x v="0"/>
    <x v="13"/>
    <s v="8.00am - 8.30am"/>
    <s v="4.30pm - 5.00pm"/>
    <x v="1"/>
    <x v="42"/>
    <n v="11.263"/>
    <x v="2"/>
    <x v="2"/>
    <x v="1"/>
    <s v="Academic"/>
  </r>
  <r>
    <s v="20% on campus (1 day a week if FT)"/>
    <x v="2"/>
    <x v="1"/>
    <s v="8.30am - 9.00am"/>
    <s v="4.30pm - 5.00pm"/>
    <x v="4"/>
    <x v="22"/>
    <n v="2.0916999999999999"/>
    <x v="2"/>
    <x v="4"/>
    <x v="0"/>
    <s v="Academic"/>
  </r>
  <r>
    <s v="40% on campus (2 days a week if FT)"/>
    <x v="0"/>
    <x v="13"/>
    <s v="9.00am - 10.00am"/>
    <s v="5.00pm - 5.30pm"/>
    <x v="7"/>
    <x v="36"/>
    <n v="20.917000000000002"/>
    <x v="6"/>
    <x v="4"/>
    <x v="0"/>
    <s v="Academic"/>
  </r>
  <r>
    <s v="40% on campus (2 days a week if FT)"/>
    <x v="0"/>
    <x v="4"/>
    <s v="9.00am - 10.00am"/>
    <s v="Later than 7.00pm"/>
    <x v="2"/>
    <x v="34"/>
    <n v="4.827"/>
    <x v="1"/>
    <x v="4"/>
    <x v="0"/>
    <s v="Academic"/>
  </r>
  <r>
    <s v="60% on campus (3 days a week if FT)"/>
    <x v="2"/>
    <x v="1"/>
    <s v="8.30am - 9.00am"/>
    <s v="5.30pm - 6.00pm"/>
    <x v="0"/>
    <x v="21"/>
    <n v="19.308"/>
    <x v="2"/>
    <x v="2"/>
    <x v="1"/>
    <s v="Academic"/>
  </r>
  <r>
    <s v="40% on campus (2 days a week if FT)"/>
    <x v="0"/>
    <x v="13"/>
    <s v="8.00am - 8.30am"/>
    <s v="4.30pm - 5.00pm"/>
    <x v="7"/>
    <x v="126"/>
    <n v="61.141999999999996"/>
    <x v="5"/>
    <x v="2"/>
    <x v="1"/>
    <s v="Academic"/>
  </r>
  <r>
    <s v="80% on campus (4 days a week if FT)"/>
    <x v="0"/>
    <x v="13"/>
    <s v="8.00am - 8.30am"/>
    <s v="5.30pm - 6.00pm"/>
    <x v="0"/>
    <x v="7"/>
    <n v="6.4359999999999999"/>
    <x v="5"/>
    <x v="0"/>
    <x v="1"/>
    <s v="Academic"/>
  </r>
  <r>
    <s v="100% on campus (5 days a week if FT)"/>
    <x v="0"/>
    <x v="3"/>
    <s v="9.00am - 10.00am"/>
    <s v="4.30pm - 5.00pm"/>
    <x v="4"/>
    <x v="22"/>
    <n v="2.0916999999999999"/>
    <x v="1"/>
    <x v="4"/>
    <x v="1"/>
    <s v="Professional Services"/>
  </r>
  <r>
    <s v="80% on campus (4 days a week if FT)"/>
    <x v="0"/>
    <x v="34"/>
    <s v="9.00am - 10.00am"/>
    <s v="5.30pm - 6.00pm"/>
    <x v="3"/>
    <x v="17"/>
    <n v="2.4135"/>
    <x v="1"/>
    <x v="2"/>
    <x v="0"/>
    <s v="Academic"/>
  </r>
  <r>
    <s v="20% on campus (1 day a week if FT)"/>
    <x v="0"/>
    <x v="13"/>
    <s v="8.30am - 9.00am"/>
    <s v="5.00pm - 5.30pm"/>
    <x v="2"/>
    <x v="19"/>
    <n v="4.0225"/>
    <x v="2"/>
    <x v="4"/>
    <x v="1"/>
    <s v="Academic"/>
  </r>
  <r>
    <s v="40% on campus (2 days a week if FT)"/>
    <x v="0"/>
    <x v="13"/>
    <s v="8.00am - 8.30am"/>
    <s v="5.00pm - 5.30pm"/>
    <x v="1"/>
    <x v="21"/>
    <n v="19.308"/>
    <x v="3"/>
    <x v="4"/>
    <x v="0"/>
    <s v="Academic"/>
  </r>
  <r>
    <s v="40% on campus (2 days a week if FT)"/>
    <x v="0"/>
    <x v="13"/>
    <s v="8.00am - 8.30am"/>
    <s v="5.00pm - 5.30pm"/>
    <x v="1"/>
    <x v="14"/>
    <n v="17.698999999999998"/>
    <x v="2"/>
    <x v="0"/>
    <x v="1"/>
    <s v="Academic"/>
  </r>
  <r>
    <s v="100% on campus (5 days a week if FT)"/>
    <x v="0"/>
    <x v="13"/>
    <s v="8.00am - 8.30am"/>
    <s v="5.30pm - 6.00pm"/>
    <x v="4"/>
    <x v="11"/>
    <n v="1.609"/>
    <x v="1"/>
    <x v="2"/>
    <x v="1"/>
    <s v="Academic"/>
  </r>
  <r>
    <s v="20% on campus (1 day a week if FT)"/>
    <x v="0"/>
    <x v="13"/>
    <s v="8.00am - 8.30am"/>
    <s v="5.30pm - 6.00pm"/>
    <x v="7"/>
    <x v="61"/>
    <n v="67.578000000000003"/>
    <x v="5"/>
    <x v="2"/>
    <x v="0"/>
    <s v="Professional Services"/>
  </r>
  <r>
    <s v="40% on campus (2 days a week if FT)"/>
    <x v="0"/>
    <x v="13"/>
    <s v="8.30am - 9.00am"/>
    <s v="5.00pm - 5.30pm"/>
    <x v="2"/>
    <x v="108"/>
    <n v="33.789000000000001"/>
    <x v="5"/>
    <x v="2"/>
    <x v="1"/>
    <s v="Academic"/>
  </r>
  <r>
    <s v="0% on campus (0 days a week if FT)"/>
    <x v="0"/>
    <x v="13"/>
    <s v="8.00am - 8.30am"/>
    <s v="3.30pm - 4.30pm"/>
    <x v="0"/>
    <x v="82"/>
    <n v="30.570999999999998"/>
    <x v="2"/>
    <x v="4"/>
    <x v="1"/>
    <s v="Academic"/>
  </r>
  <r>
    <s v="100% on campus (5 days a week if FT)"/>
    <x v="0"/>
    <x v="13"/>
    <s v="8.30am - 9.00am"/>
    <s v="5.30pm - 6.00pm"/>
    <x v="4"/>
    <x v="11"/>
    <n v="1.609"/>
    <x v="1"/>
    <x v="2"/>
    <x v="1"/>
    <s v="Academic"/>
  </r>
  <r>
    <s v="20% on campus (1 day a week if FT)"/>
    <x v="0"/>
    <x v="13"/>
    <s v="9.00am - 10.00am"/>
    <s v="6.00pm - 7.00pm"/>
    <x v="1"/>
    <x v="10"/>
    <n v="8.0449999999999999"/>
    <x v="2"/>
    <x v="0"/>
    <x v="1"/>
    <s v="Academic"/>
  </r>
  <r>
    <s v="20% on campus (1 day a week if FT)"/>
    <x v="0"/>
    <x v="13"/>
    <s v="8.00am - 8.30am"/>
    <s v="4.30pm - 5.00pm"/>
    <x v="7"/>
    <x v="141"/>
    <n v="160.9"/>
    <x v="5"/>
    <x v="3"/>
    <x v="0"/>
    <s v="Academic"/>
  </r>
  <r>
    <s v="0% on campus (0 days a week if FT)"/>
    <x v="0"/>
    <x v="13"/>
    <s v="8.30am - 9.00am"/>
    <s v="5.00pm - 5.30pm"/>
    <x v="7"/>
    <x v="195"/>
    <n v="333.06299999999999"/>
    <x v="5"/>
    <x v="4"/>
    <x v="0"/>
    <s v="Academic"/>
  </r>
  <r>
    <s v="20% on campus (1 day a week if FT)"/>
    <x v="0"/>
    <x v="13"/>
    <s v="9.00am - 10.00am"/>
    <s v="3.30pm - 4.30pm"/>
    <x v="1"/>
    <x v="24"/>
    <n v="22.526"/>
    <x v="2"/>
    <x v="5"/>
    <x v="1"/>
    <s v="Academic"/>
  </r>
  <r>
    <s v="20% on campus (1 day a week if FT)"/>
    <x v="0"/>
    <x v="5"/>
    <s v="8.30am - 9.00am"/>
    <s v="4.30pm - 5.00pm"/>
    <x v="0"/>
    <x v="14"/>
    <n v="17.698999999999998"/>
    <x v="2"/>
    <x v="3"/>
    <x v="0"/>
    <s v="Professional Services"/>
  </r>
  <r>
    <s v="100% on campus (5 days a week if FT)"/>
    <x v="0"/>
    <x v="13"/>
    <s v="9.00am - 10.00am"/>
    <s v="4.30pm - 5.00pm"/>
    <x v="3"/>
    <x v="7"/>
    <n v="6.4359999999999999"/>
    <x v="0"/>
    <x v="4"/>
    <x v="1"/>
    <s v="Professional Services"/>
  </r>
  <r>
    <s v="40% on campus (2 days a week if FT)"/>
    <x v="0"/>
    <x v="13"/>
    <s v="9.00am - 10.00am"/>
    <s v="5.00pm - 5.30pm"/>
    <x v="4"/>
    <x v="99"/>
    <n v="6.9186999999999994"/>
    <x v="2"/>
    <x v="0"/>
    <x v="1"/>
    <s v="Academic"/>
  </r>
  <r>
    <s v="20% on campus (1 day a week if FT)"/>
    <x v="0"/>
    <x v="13"/>
    <s v="7.00am - 8.00am"/>
    <s v="5.30pm - 6.00pm"/>
    <x v="7"/>
    <x v="88"/>
    <n v="43.442999999999998"/>
    <x v="5"/>
    <x v="4"/>
    <x v="1"/>
    <s v="Academic"/>
  </r>
  <r>
    <s v="40% on campus (2 days a week if FT)"/>
    <x v="0"/>
    <x v="13"/>
    <s v="8.30am - 9.00am"/>
    <s v="6.00pm - 7.00pm"/>
    <x v="7"/>
    <x v="4"/>
    <n v="40.225000000000001"/>
    <x v="2"/>
    <x v="4"/>
    <x v="1"/>
    <s v="Professional Services"/>
  </r>
  <r>
    <s v="40% on campus (2 days a week if FT)"/>
    <x v="0"/>
    <x v="13"/>
    <s v="8.00am - 8.30am"/>
    <s v="5.30pm - 6.00pm"/>
    <x v="7"/>
    <x v="85"/>
    <n v="72.405000000000001"/>
    <x v="8"/>
    <x v="0"/>
    <x v="1"/>
    <s v="Academic"/>
  </r>
  <r>
    <s v="20% on campus (1 day a week if FT)"/>
    <x v="2"/>
    <x v="1"/>
    <s v="8.30am - 9.00am"/>
    <s v="3.30pm - 4.30pm"/>
    <x v="1"/>
    <x v="10"/>
    <n v="8.0449999999999999"/>
    <x v="2"/>
    <x v="4"/>
    <x v="0"/>
    <s v="Professional Services"/>
  </r>
  <r>
    <s v="0% on campus (0 days a week if FT)"/>
    <x v="0"/>
    <x v="13"/>
    <s v="9.00am - 10.00am"/>
    <s v="4.30pm - 5.00pm"/>
    <x v="7"/>
    <x v="196"/>
    <n v="278.35699999999997"/>
    <x v="5"/>
    <x v="0"/>
    <x v="0"/>
    <s v="Academic"/>
  </r>
  <r>
    <s v="40% on campus (2 days a week if FT)"/>
    <x v="0"/>
    <x v="7"/>
    <s v="8.30am - 9.00am"/>
    <s v="Before 3.30pm"/>
    <x v="1"/>
    <x v="42"/>
    <n v="11.263"/>
    <x v="0"/>
    <x v="4"/>
    <x v="1"/>
    <s v="Academic"/>
  </r>
  <r>
    <s v="100% on campus (5 days a week if FT)"/>
    <x v="0"/>
    <x v="2"/>
    <s v="9.00am - 10.00am"/>
    <s v="6.00pm - 7.00pm"/>
    <x v="3"/>
    <x v="34"/>
    <n v="4.827"/>
    <x v="0"/>
    <x v="4"/>
    <x v="1"/>
    <s v="Academic"/>
  </r>
  <r>
    <s v="60% on campus (3 days a week if FT)"/>
    <x v="0"/>
    <x v="4"/>
    <s v="9.00am - 10.00am"/>
    <s v="5.30pm - 6.00pm"/>
    <x v="3"/>
    <x v="17"/>
    <n v="2.4135"/>
    <x v="1"/>
    <x v="0"/>
    <x v="1"/>
    <s v="Academic"/>
  </r>
  <r>
    <s v="80% on campus (4 days a week if FT)"/>
    <x v="0"/>
    <x v="13"/>
    <s v="Later than 10.00am"/>
    <s v="4.30pm - 5.00pm"/>
    <x v="4"/>
    <x v="93"/>
    <n v="1.4480999999999999"/>
    <x v="1"/>
    <x v="2"/>
    <x v="1"/>
    <s v="Academic"/>
  </r>
  <r>
    <s v="60% on campus (3 days a week if FT)"/>
    <x v="0"/>
    <x v="1"/>
    <s v="7.00am - 8.00am"/>
    <s v="3.30pm - 4.30pm"/>
    <x v="0"/>
    <x v="188"/>
    <n v="31.375499999999999"/>
    <x v="2"/>
    <x v="3"/>
    <x v="1"/>
    <s v="Professional Services"/>
  </r>
  <r>
    <s v="20% on campus (1 day a week if FT)"/>
    <x v="0"/>
    <x v="13"/>
    <s v="8.30am - 9.00am"/>
    <s v="4.30pm - 5.00pm"/>
    <x v="0"/>
    <x v="100"/>
    <n v="49.878999999999998"/>
    <x v="2"/>
    <x v="0"/>
    <x v="1"/>
    <s v="Academic"/>
  </r>
  <r>
    <s v="40% on campus (2 days a week if FT)"/>
    <x v="0"/>
    <x v="12"/>
    <s v="8.00am - 8.30am"/>
    <s v="5.00pm - 5.30pm"/>
    <x v="2"/>
    <x v="4"/>
    <n v="40.225000000000001"/>
    <x v="2"/>
    <x v="4"/>
    <x v="1"/>
    <s v="Professional Services"/>
  </r>
  <r>
    <s v="100% on campus (5 days a week if FT)"/>
    <x v="0"/>
    <x v="14"/>
    <s v="8.00am - 8.30am"/>
    <s v="5.00pm - 5.30pm"/>
    <x v="6"/>
    <x v="156"/>
    <n v="0.32180000000000003"/>
    <x v="1"/>
    <x v="4"/>
    <x v="1"/>
    <s v="Academic"/>
  </r>
  <r>
    <s v="100% on campus (5 days a week if FT)"/>
    <x v="0"/>
    <x v="13"/>
    <s v="8.30am - 9.00am"/>
    <s v="Before 3.30pm"/>
    <x v="0"/>
    <x v="6"/>
    <s v=""/>
    <x v="3"/>
    <x v="4"/>
    <x v="0"/>
    <s v="Academic"/>
  </r>
  <r>
    <s v="40% on campus (2 days a week if FT)"/>
    <x v="0"/>
    <x v="13"/>
    <s v="9.00am - 10.00am"/>
    <s v="5.30pm - 6.00pm"/>
    <x v="2"/>
    <x v="4"/>
    <n v="40.225000000000001"/>
    <x v="2"/>
    <x v="3"/>
    <x v="0"/>
    <s v="Professional Services"/>
  </r>
  <r>
    <s v="0% on campus (0 days a week if FT)"/>
    <x v="0"/>
    <x v="13"/>
    <s v="9.00am - 10.00am"/>
    <s v="4.30pm - 5.00pm"/>
    <x v="7"/>
    <x v="141"/>
    <n v="160.9"/>
    <x v="5"/>
    <x v="0"/>
    <x v="1"/>
    <s v="Academic"/>
  </r>
  <r>
    <s v="100% on campus (5 days a week if FT)"/>
    <x v="0"/>
    <x v="3"/>
    <s v="9.00am - 10.00am"/>
    <s v="6.00pm - 7.00pm"/>
    <x v="4"/>
    <x v="31"/>
    <n v="3.7006999999999999"/>
    <x v="0"/>
    <x v="4"/>
    <x v="1"/>
    <s v="Academic"/>
  </r>
  <r>
    <s v="40% on campus (2 days a week if FT)"/>
    <x v="2"/>
    <x v="1"/>
    <s v="8.30am - 9.00am"/>
    <s v="4.30pm - 5.00pm"/>
    <x v="2"/>
    <x v="44"/>
    <n v="16.09"/>
    <x v="0"/>
    <x v="3"/>
    <x v="0"/>
    <s v="Professional Services"/>
  </r>
  <r>
    <s v="80% on campus (4 days a week if FT)"/>
    <x v="0"/>
    <x v="13"/>
    <s v="9.00am - 10.00am"/>
    <s v="5.00pm - 5.30pm"/>
    <x v="4"/>
    <x v="0"/>
    <n v="3.218"/>
    <x v="6"/>
    <x v="3"/>
    <x v="1"/>
    <s v="Professional Services"/>
  </r>
  <r>
    <s v="40% on campus (2 days a week if FT)"/>
    <x v="0"/>
    <x v="13"/>
    <s v="9.00am - 10.00am"/>
    <s v="5.00pm - 5.30pm"/>
    <x v="1"/>
    <x v="27"/>
    <n v="2.7353000000000001"/>
    <x v="1"/>
    <x v="2"/>
    <x v="1"/>
    <s v="Non-University Staff"/>
  </r>
  <r>
    <s v="40% on campus (2 days a week if FT)"/>
    <x v="0"/>
    <x v="0"/>
    <s v="8.30am - 9.00am"/>
    <s v="4.30pm - 5.00pm"/>
    <x v="2"/>
    <x v="34"/>
    <n v="4.827"/>
    <x v="1"/>
    <x v="4"/>
    <x v="1"/>
    <s v="Professional Services"/>
  </r>
  <r>
    <s v="20% on campus (1 day a week if FT)"/>
    <x v="0"/>
    <x v="6"/>
    <s v="7.00am - 8.00am"/>
    <s v="Before 3.30pm"/>
    <x v="0"/>
    <x v="15"/>
    <n v="24.134999999999998"/>
    <x v="2"/>
    <x v="4"/>
    <x v="0"/>
    <s v="Professional Services"/>
  </r>
  <r>
    <s v="40% on campus (2 days a week if FT)"/>
    <x v="5"/>
    <x v="1"/>
    <s v="8.00am - 8.30am"/>
    <s v="5.30pm - 6.00pm"/>
    <x v="3"/>
    <x v="3"/>
    <n v="9.6539999999999999"/>
    <x v="2"/>
    <x v="0"/>
    <x v="1"/>
    <s v="Professional Services"/>
  </r>
  <r>
    <s v="0% on campus (0 days a week if FT)"/>
    <x v="0"/>
    <x v="15"/>
    <s v="7.00am - 8.00am"/>
    <s v="4.30pm - 5.00pm"/>
    <x v="7"/>
    <x v="166"/>
    <n v="337.89"/>
    <x v="2"/>
    <x v="3"/>
    <x v="1"/>
    <s v="Professional Services"/>
  </r>
  <r>
    <s v="20% on campus (1 day a week if FT)"/>
    <x v="3"/>
    <x v="1"/>
    <s v="8.00am - 8.30am"/>
    <s v="5.30pm - 6.00pm"/>
    <x v="6"/>
    <x v="17"/>
    <n v="2.4135"/>
    <x v="0"/>
    <x v="4"/>
    <x v="0"/>
    <s v="Academic"/>
  </r>
  <r>
    <s v="40% on campus (2 days a week if FT)"/>
    <x v="2"/>
    <x v="1"/>
    <s v="8.30am - 9.00am"/>
    <s v="Later than 7.00pm"/>
    <x v="1"/>
    <x v="34"/>
    <n v="4.827"/>
    <x v="1"/>
    <x v="2"/>
    <x v="0"/>
    <s v="Professional Services"/>
  </r>
  <r>
    <s v="0% on campus (0 days a week if FT)"/>
    <x v="0"/>
    <x v="5"/>
    <s v="8.30am - 9.00am"/>
    <s v="5.00pm - 5.30pm"/>
    <x v="3"/>
    <x v="17"/>
    <n v="2.4135"/>
    <x v="4"/>
    <x v="2"/>
    <x v="1"/>
    <s v="Non-University Staff"/>
  </r>
  <r>
    <s v="100% on campus (5 days a week if FT)"/>
    <x v="0"/>
    <x v="3"/>
    <s v="8.30am - 9.00am"/>
    <s v="5.00pm - 5.30pm"/>
    <x v="3"/>
    <x v="39"/>
    <n v="5.6315"/>
    <x v="3"/>
    <x v="0"/>
    <x v="0"/>
    <s v="Academic"/>
  </r>
  <r>
    <s v="100% on campus (5 days a week if FT)"/>
    <x v="0"/>
    <x v="13"/>
    <s v="9.00am - 10.00am"/>
    <s v="5.00pm - 5.30pm"/>
    <x v="4"/>
    <x v="93"/>
    <n v="1.4480999999999999"/>
    <x v="1"/>
    <x v="4"/>
    <x v="1"/>
    <s v="Academic"/>
  </r>
  <r>
    <s v="60% on campus (3 days a week if FT)"/>
    <x v="0"/>
    <x v="36"/>
    <s v="9.00am - 10.00am"/>
    <s v="6.00pm - 7.00pm"/>
    <x v="4"/>
    <x v="34"/>
    <n v="4.827"/>
    <x v="0"/>
    <x v="2"/>
    <x v="1"/>
    <s v="Academic"/>
  </r>
  <r>
    <s v="60% on campus (3 days a week if FT)"/>
    <x v="0"/>
    <x v="10"/>
    <s v="8.30am - 9.00am"/>
    <s v="Later than 7.00pm"/>
    <x v="7"/>
    <x v="197"/>
    <n v="386.15999999999997"/>
    <x v="2"/>
    <x v="0"/>
    <x v="1"/>
    <s v="Academic"/>
  </r>
  <r>
    <s v="20% on campus (1 day a week if FT)"/>
    <x v="0"/>
    <x v="0"/>
    <s v="8.30am - 9.00am"/>
    <s v="3.30pm - 4.30pm"/>
    <x v="0"/>
    <x v="56"/>
    <n v="2.8961999999999999"/>
    <x v="1"/>
    <x v="0"/>
    <x v="0"/>
    <s v="Professional Services"/>
  </r>
  <r>
    <s v="0% on campus (0 days a week if FT)"/>
    <x v="0"/>
    <x v="13"/>
    <s v="8.00am - 8.30am"/>
    <s v="5.00pm - 5.30pm"/>
    <x v="7"/>
    <x v="1"/>
    <n v="64.36"/>
    <x v="2"/>
    <x v="4"/>
    <x v="0"/>
    <s v="Academic"/>
  </r>
  <r>
    <s v="40% on campus (2 days a week if FT)"/>
    <x v="2"/>
    <x v="1"/>
    <s v="8.30am - 9.00am"/>
    <s v="5.00pm - 5.30pm"/>
    <x v="1"/>
    <x v="13"/>
    <n v="2.5744000000000002"/>
    <x v="1"/>
    <x v="4"/>
    <x v="0"/>
    <s v="Academic"/>
  </r>
  <r>
    <s v="100% on campus (5 days a week if FT)"/>
    <x v="2"/>
    <x v="1"/>
    <s v="Later than 10.00am"/>
    <s v="3.30pm - 4.30pm"/>
    <x v="2"/>
    <x v="69"/>
    <n v="48.269999999999996"/>
    <x v="2"/>
    <x v="0"/>
    <x v="0"/>
    <s v="Academic"/>
  </r>
  <r>
    <s v="40% on campus (2 days a week if FT)"/>
    <x v="0"/>
    <x v="19"/>
    <s v="9.00am - 10.00am"/>
    <s v="5.30pm - 6.00pm"/>
    <x v="1"/>
    <x v="34"/>
    <n v="4.827"/>
    <x v="1"/>
    <x v="4"/>
    <x v="0"/>
    <s v="Academic"/>
  </r>
  <r>
    <s v="40% on campus (2 days a week if FT)"/>
    <x v="3"/>
    <x v="1"/>
    <s v="Before 7.00am"/>
    <s v="6.00pm - 7.00pm"/>
    <x v="0"/>
    <x v="172"/>
    <n v="69.186999999999998"/>
    <x v="5"/>
    <x v="3"/>
    <x v="1"/>
    <s v="Academic"/>
  </r>
  <r>
    <s v="40% on campus (2 days a week if FT)"/>
    <x v="4"/>
    <x v="1"/>
    <s v="8.30am - 9.00am"/>
    <s v="5.30pm - 6.00pm"/>
    <x v="0"/>
    <x v="24"/>
    <n v="22.526"/>
    <x v="2"/>
    <x v="4"/>
    <x v="1"/>
    <s v="Professional Services"/>
  </r>
  <r>
    <s v="80% on campus (4 days a week if FT)"/>
    <x v="0"/>
    <x v="12"/>
    <s v="8.30am - 9.00am"/>
    <s v="5.00pm - 5.30pm"/>
    <x v="0"/>
    <x v="80"/>
    <n v="3.3789000000000002"/>
    <x v="1"/>
    <x v="2"/>
    <x v="1"/>
    <s v="Professional Services"/>
  </r>
  <r>
    <s v="40% on campus (2 days a week if FT)"/>
    <x v="0"/>
    <x v="6"/>
    <s v="8.00am - 8.30am"/>
    <s v="3.30pm - 4.30pm"/>
    <x v="2"/>
    <x v="198"/>
    <n v="34.915300000000002"/>
    <x v="2"/>
    <x v="4"/>
    <x v="0"/>
    <s v="Professional Services"/>
  </r>
  <r>
    <s v="0% on campus (0 days a week if FT)"/>
    <x v="0"/>
    <x v="16"/>
    <s v="9.00am - 10.00am"/>
    <s v="5.30pm - 6.00pm"/>
    <x v="0"/>
    <x v="15"/>
    <n v="24.134999999999998"/>
    <x v="2"/>
    <x v="0"/>
    <x v="1"/>
    <s v="Professional Services"/>
  </r>
  <r>
    <s v="20% on campus (1 day a week if FT)"/>
    <x v="0"/>
    <x v="13"/>
    <s v="8.30am - 9.00am"/>
    <s v="4.30pm - 5.00pm"/>
    <x v="7"/>
    <x v="163"/>
    <n v="112.63"/>
    <x v="2"/>
    <x v="2"/>
    <x v="0"/>
    <s v="Academic"/>
  </r>
  <r>
    <s v="0% on campus (0 days a week if FT)"/>
    <x v="0"/>
    <x v="40"/>
    <s v="8.00am - 8.30am"/>
    <s v="3.30pm - 4.30pm"/>
    <x v="3"/>
    <x v="36"/>
    <n v="20.917000000000002"/>
    <x v="3"/>
    <x v="4"/>
    <x v="0"/>
    <s v="Professional Services"/>
  </r>
  <r>
    <s v="100% on campus (5 days a week if FT)"/>
    <x v="0"/>
    <x v="3"/>
    <s v="7.00am - 8.00am"/>
    <s v="3.30pm - 4.30pm"/>
    <x v="0"/>
    <x v="64"/>
    <n v="38.616"/>
    <x v="3"/>
    <x v="3"/>
    <x v="0"/>
    <s v="Professional Services"/>
  </r>
  <r>
    <s v="80% on campus (4 days a week if FT)"/>
    <x v="2"/>
    <x v="1"/>
    <s v="8.00am - 8.30am"/>
    <s v="5.30pm - 6.00pm"/>
    <x v="6"/>
    <x v="0"/>
    <n v="3.218"/>
    <x v="0"/>
    <x v="2"/>
    <x v="1"/>
    <s v="Academic"/>
  </r>
  <r>
    <s v="100% on campus (5 days a week if FT)"/>
    <x v="0"/>
    <x v="4"/>
    <s v="8.30am - 9.00am"/>
    <s v="5.00pm - 5.30pm"/>
    <x v="4"/>
    <x v="34"/>
    <n v="4.827"/>
    <x v="2"/>
    <x v="1"/>
    <x v="1"/>
    <s v="Professional Services"/>
  </r>
  <r>
    <s v="100% on campus (5 days a week if FT)"/>
    <x v="0"/>
    <x v="1"/>
    <s v="8.00am - 8.30am"/>
    <s v="5.30pm - 6.00pm"/>
    <x v="1"/>
    <x v="17"/>
    <n v="2.4135"/>
    <x v="1"/>
    <x v="3"/>
    <x v="1"/>
    <s v="Academic"/>
  </r>
  <r>
    <s v="40% on campus (2 days a week if FT)"/>
    <x v="0"/>
    <x v="3"/>
    <s v="8.00am - 8.30am"/>
    <s v="3.30pm - 4.30pm"/>
    <x v="3"/>
    <x v="135"/>
    <n v="12.067499999999999"/>
    <x v="2"/>
    <x v="0"/>
    <x v="0"/>
    <s v="Professional Services"/>
  </r>
  <r>
    <s v="80% on campus (4 days a week if FT)"/>
    <x v="0"/>
    <x v="4"/>
    <s v="9.00am - 10.00am"/>
    <s v="Later than 7.00pm"/>
    <x v="7"/>
    <x v="4"/>
    <n v="40.225000000000001"/>
    <x v="5"/>
    <x v="0"/>
    <x v="1"/>
    <s v="Academic"/>
  </r>
  <r>
    <s v="100% on campus (5 days a week if FT)"/>
    <x v="0"/>
    <x v="10"/>
    <s v="9.00am - 10.00am"/>
    <s v="5.00pm - 5.30pm"/>
    <x v="4"/>
    <x v="0"/>
    <n v="3.218"/>
    <x v="1"/>
    <x v="2"/>
    <x v="1"/>
    <s v="Academic"/>
  </r>
  <r>
    <s v="100% on campus (5 days a week if FT)"/>
    <x v="0"/>
    <x v="1"/>
    <s v="7.00am - 8.00am"/>
    <s v="3.30pm - 4.30pm"/>
    <x v="6"/>
    <x v="7"/>
    <n v="6.4359999999999999"/>
    <x v="9"/>
    <x v="4"/>
    <x v="1"/>
    <s v="Professional Services"/>
  </r>
  <r>
    <s v="0% on campus (0 days a week if FT)"/>
    <x v="4"/>
    <x v="1"/>
    <s v=""/>
    <s v=""/>
    <x v="5"/>
    <x v="6"/>
    <s v=""/>
    <x v="7"/>
    <x v="4"/>
    <x v="0"/>
    <s v="Professional Services"/>
  </r>
  <r>
    <s v="20% on campus (1 day a week if FT)"/>
    <x v="2"/>
    <x v="1"/>
    <s v="7.00am - 8.00am"/>
    <s v="5.00pm - 5.30pm"/>
    <x v="7"/>
    <x v="199"/>
    <n v="91.712999999999994"/>
    <x v="2"/>
    <x v="2"/>
    <x v="1"/>
    <s v="Professional Services"/>
  </r>
  <r>
    <s v="40% on campus (2 days a week if FT)"/>
    <x v="0"/>
    <x v="13"/>
    <s v="8.30am - 9.00am"/>
    <s v="5.00pm - 5.30pm"/>
    <x v="7"/>
    <x v="114"/>
    <n v="51.488"/>
    <x v="5"/>
    <x v="2"/>
    <x v="1"/>
    <s v="Professional Services"/>
  </r>
  <r>
    <s v="40% on campus (2 days a week if FT)"/>
    <x v="3"/>
    <x v="1"/>
    <s v="7.00am - 8.00am"/>
    <s v="5.30pm - 6.00pm"/>
    <x v="7"/>
    <x v="200"/>
    <n v="77.231999999999999"/>
    <x v="3"/>
    <x v="0"/>
    <x v="1"/>
    <s v="Academic"/>
  </r>
  <r>
    <s v="100% on campus (5 days a week if FT)"/>
    <x v="0"/>
    <x v="1"/>
    <s v="7.00am - 8.00am"/>
    <s v="Before 3.30pm"/>
    <x v="1"/>
    <x v="184"/>
    <n v="53.097000000000001"/>
    <x v="2"/>
    <x v="4"/>
    <x v="1"/>
    <s v="Professional Services"/>
  </r>
  <r>
    <s v="60% on campus (3 days a week if FT)"/>
    <x v="0"/>
    <x v="4"/>
    <s v="9.00am - 10.00am"/>
    <s v="6.00pm - 7.00pm"/>
    <x v="4"/>
    <x v="80"/>
    <n v="3.3789000000000002"/>
    <x v="4"/>
    <x v="4"/>
    <x v="0"/>
    <s v="Academic"/>
  </r>
  <r>
    <s v="40% on campus (2 days a week if FT)"/>
    <x v="0"/>
    <x v="8"/>
    <s v="8.00am - 8.30am"/>
    <s v="5.00pm - 5.30pm"/>
    <x v="7"/>
    <x v="38"/>
    <n v="56.314999999999998"/>
    <x v="2"/>
    <x v="0"/>
    <x v="1"/>
    <s v="Professional Services"/>
  </r>
  <r>
    <s v="100% on campus (5 days a week if FT)"/>
    <x v="0"/>
    <x v="4"/>
    <s v="8.30am - 9.00am"/>
    <s v="6.00pm - 7.00pm"/>
    <x v="4"/>
    <x v="35"/>
    <n v="1.9307999999999998"/>
    <x v="1"/>
    <x v="2"/>
    <x v="1"/>
    <s v="Academic"/>
  </r>
  <r>
    <s v="80% on campus (4 days a week if FT)"/>
    <x v="2"/>
    <x v="1"/>
    <s v="7.00am - 8.00am"/>
    <s v="3.30pm - 4.30pm"/>
    <x v="1"/>
    <x v="10"/>
    <n v="8.0449999999999999"/>
    <x v="8"/>
    <x v="4"/>
    <x v="1"/>
    <s v="Academic"/>
  </r>
  <r>
    <s v="60% on campus (3 days a week if FT)"/>
    <x v="0"/>
    <x v="35"/>
    <s v="8.30am - 9.00am"/>
    <s v="5.00pm - 5.30pm"/>
    <x v="1"/>
    <x v="15"/>
    <n v="24.134999999999998"/>
    <x v="2"/>
    <x v="2"/>
    <x v="1"/>
    <s v="Professional Services"/>
  </r>
  <r>
    <s v="20% on campus (1 day a week if FT)"/>
    <x v="0"/>
    <x v="17"/>
    <s v="8.00am - 8.30am"/>
    <s v="3.30pm - 4.30pm"/>
    <x v="7"/>
    <x v="7"/>
    <n v="6.4359999999999999"/>
    <x v="4"/>
    <x v="0"/>
    <x v="1"/>
    <s v="Professional Services"/>
  </r>
  <r>
    <s v="0% on campus (0 days a week if FT)"/>
    <x v="0"/>
    <x v="13"/>
    <s v="8.00am - 8.30am"/>
    <s v="5.00pm - 5.30pm"/>
    <x v="0"/>
    <x v="15"/>
    <n v="24.134999999999998"/>
    <x v="2"/>
    <x v="4"/>
    <x v="0"/>
    <s v="Academic"/>
  </r>
  <r>
    <s v="100% on campus (5 days a week if FT)"/>
    <x v="0"/>
    <x v="4"/>
    <s v="8.00am - 8.30am"/>
    <s v="5.00pm - 5.30pm"/>
    <x v="7"/>
    <x v="1"/>
    <n v="64.36"/>
    <x v="5"/>
    <x v="3"/>
    <x v="1"/>
    <s v="Professional Services"/>
  </r>
  <r>
    <s v="100% on campus (5 days a week if FT)"/>
    <x v="0"/>
    <x v="24"/>
    <s v="Later than 10.00am"/>
    <s v="Later than 7.00pm"/>
    <x v="4"/>
    <x v="34"/>
    <n v="4.827"/>
    <x v="0"/>
    <x v="2"/>
    <x v="1"/>
    <s v="Professional Services"/>
  </r>
  <r>
    <s v="100% on campus (5 days a week if FT)"/>
    <x v="0"/>
    <x v="3"/>
    <s v="8.30am - 9.00am"/>
    <s v="6.00pm - 7.00pm"/>
    <x v="4"/>
    <x v="31"/>
    <n v="3.7006999999999999"/>
    <x v="0"/>
    <x v="3"/>
    <x v="1"/>
    <s v="Academic"/>
  </r>
  <r>
    <s v="100% on campus (5 days a week if FT)"/>
    <x v="2"/>
    <x v="1"/>
    <s v="8.30am - 9.00am"/>
    <s v="Before 3.30pm"/>
    <x v="1"/>
    <x v="34"/>
    <n v="4.827"/>
    <x v="0"/>
    <x v="4"/>
    <x v="1"/>
    <s v="Academic"/>
  </r>
  <r>
    <s v="40% on campus (2 days a week if FT)"/>
    <x v="0"/>
    <x v="9"/>
    <s v="9.00am - 10.00am"/>
    <s v="3.30pm - 4.30pm"/>
    <x v="7"/>
    <x v="201"/>
    <n v="102.976"/>
    <x v="5"/>
    <x v="4"/>
    <x v="1"/>
    <s v="Academic"/>
  </r>
  <r>
    <s v="20% on campus (1 day a week if FT)"/>
    <x v="0"/>
    <x v="0"/>
    <s v="8.30am - 9.00am"/>
    <s v="5.00pm - 5.30pm"/>
    <x v="3"/>
    <x v="5"/>
    <n v="12.872"/>
    <x v="3"/>
    <x v="2"/>
    <x v="1"/>
    <s v="Professional Services"/>
  </r>
  <r>
    <s v="40% on campus (2 days a week if FT)"/>
    <x v="0"/>
    <x v="6"/>
    <s v="8.30am - 9.00am"/>
    <s v="5.00pm - 5.30pm"/>
    <x v="1"/>
    <x v="82"/>
    <n v="30.570999999999998"/>
    <x v="2"/>
    <x v="0"/>
    <x v="1"/>
    <s v="Professional Services"/>
  </r>
  <r>
    <s v="60% on campus (3 days a week if FT)"/>
    <x v="0"/>
    <x v="21"/>
    <s v="7.00am - 8.00am"/>
    <s v="3.30pm - 4.30pm"/>
    <x v="2"/>
    <x v="202"/>
    <n v="75.623000000000005"/>
    <x v="2"/>
    <x v="3"/>
    <x v="1"/>
    <s v="Professional Services"/>
  </r>
  <r>
    <s v="40% on campus (2 days a week if FT)"/>
    <x v="2"/>
    <x v="1"/>
    <s v="7.00am - 8.00am"/>
    <s v="Before 3.30pm"/>
    <x v="1"/>
    <x v="47"/>
    <n v="28.962"/>
    <x v="2"/>
    <x v="0"/>
    <x v="1"/>
    <s v="Academic"/>
  </r>
  <r>
    <s v="80% on campus (4 days a week if FT)"/>
    <x v="0"/>
    <x v="12"/>
    <s v="8.30am - 9.00am"/>
    <s v="5.00pm - 5.30pm"/>
    <x v="7"/>
    <x v="5"/>
    <n v="12.872"/>
    <x v="4"/>
    <x v="1"/>
    <x v="1"/>
    <s v="Professional Services"/>
  </r>
  <r>
    <s v="20% on campus (1 day a week if FT)"/>
    <x v="2"/>
    <x v="1"/>
    <s v="Later than 10.00am"/>
    <s v="3.30pm - 4.30pm"/>
    <x v="5"/>
    <x v="5"/>
    <n v="12.872"/>
    <x v="2"/>
    <x v="0"/>
    <x v="0"/>
    <s v="Academic"/>
  </r>
  <r>
    <s v="80% on campus (4 days a week if FT)"/>
    <x v="0"/>
    <x v="21"/>
    <s v="7.00am - 8.00am"/>
    <s v="3.30pm - 4.30pm"/>
    <x v="1"/>
    <x v="15"/>
    <n v="24.134999999999998"/>
    <x v="10"/>
    <x v="0"/>
    <x v="1"/>
    <s v="Professional Services"/>
  </r>
  <r>
    <s v="40% on campus (2 days a week if FT)"/>
    <x v="2"/>
    <x v="1"/>
    <s v="7.00am - 8.00am"/>
    <s v="5.30pm - 6.00pm"/>
    <x v="0"/>
    <x v="21"/>
    <n v="19.308"/>
    <x v="2"/>
    <x v="0"/>
    <x v="1"/>
    <s v="Academic"/>
  </r>
  <r>
    <s v="20% on campus (1 day a week if FT)"/>
    <x v="2"/>
    <x v="1"/>
    <s v="8.30am - 9.00am"/>
    <s v="3.30pm - 4.30pm"/>
    <x v="7"/>
    <x v="85"/>
    <n v="72.405000000000001"/>
    <x v="4"/>
    <x v="0"/>
    <x v="1"/>
    <s v="Academic"/>
  </r>
  <r>
    <s v="60% on campus (3 days a week if FT)"/>
    <x v="1"/>
    <x v="1"/>
    <s v="8.00am - 8.30am"/>
    <s v="4.30pm - 5.00pm"/>
    <x v="7"/>
    <x v="203"/>
    <n v="93.322000000000003"/>
    <x v="3"/>
    <x v="0"/>
    <x v="1"/>
    <s v="Professional Services"/>
  </r>
  <r>
    <s v="100% on campus (5 days a week if FT)"/>
    <x v="0"/>
    <x v="24"/>
    <s v="Before 7.00am"/>
    <s v="Before 3.30pm"/>
    <x v="0"/>
    <x v="175"/>
    <n v="78.840999999999994"/>
    <x v="2"/>
    <x v="0"/>
    <x v="1"/>
    <s v="Professional Services"/>
  </r>
  <r>
    <s v="100% on campus (5 days a week if FT)"/>
    <x v="0"/>
    <x v="20"/>
    <s v="8.30am - 9.00am"/>
    <s v="5.00pm - 5.30pm"/>
    <x v="4"/>
    <x v="15"/>
    <n v="24.134999999999998"/>
    <x v="3"/>
    <x v="1"/>
    <x v="1"/>
    <s v="Non-University Staff"/>
  </r>
  <r>
    <s v="0% on campus (0 days a week if FT)"/>
    <x v="5"/>
    <x v="1"/>
    <s v="8.30am - 9.00am"/>
    <s v="5.00pm - 5.30pm"/>
    <x v="1"/>
    <x v="10"/>
    <n v="8.0449999999999999"/>
    <x v="0"/>
    <x v="4"/>
    <x v="0"/>
    <s v="Academic"/>
  </r>
  <r>
    <s v="0% on campus (0 days a week if FT)"/>
    <x v="2"/>
    <x v="1"/>
    <s v="7.00am - 8.00am"/>
    <s v="3.30pm - 4.30pm"/>
    <x v="7"/>
    <x v="44"/>
    <n v="16.09"/>
    <x v="3"/>
    <x v="0"/>
    <x v="0"/>
    <s v="Academic"/>
  </r>
  <r>
    <s v="80% on campus (4 days a week if FT)"/>
    <x v="5"/>
    <x v="1"/>
    <s v="8.30am - 9.00am"/>
    <s v="4.30pm - 5.00pm"/>
    <x v="7"/>
    <x v="79"/>
    <n v="46.661000000000001"/>
    <x v="3"/>
    <x v="0"/>
    <x v="1"/>
    <s v="Academic"/>
  </r>
  <r>
    <s v="80% on campus (4 days a week if FT)"/>
    <x v="0"/>
    <x v="20"/>
    <s v="8.30am - 9.00am"/>
    <s v="5.00pm - 5.30pm"/>
    <x v="3"/>
    <x v="42"/>
    <n v="11.263"/>
    <x v="3"/>
    <x v="4"/>
    <x v="1"/>
    <s v="Non-University Staff"/>
  </r>
  <r>
    <s v="60% on campus (3 days a week if FT)"/>
    <x v="0"/>
    <x v="0"/>
    <s v="8.00am - 8.30am"/>
    <s v="4.30pm - 5.00pm"/>
    <x v="3"/>
    <x v="34"/>
    <n v="4.827"/>
    <x v="3"/>
    <x v="4"/>
    <x v="1"/>
    <s v="Professional Services"/>
  </r>
  <r>
    <s v=""/>
    <x v="4"/>
    <x v="1"/>
    <s v=""/>
    <s v=""/>
    <x v="5"/>
    <x v="6"/>
    <s v=""/>
    <x v="7"/>
    <x v="3"/>
    <x v="0"/>
    <s v="Professional Services"/>
  </r>
  <r>
    <s v="40% on campus (2 days a week if FT)"/>
    <x v="0"/>
    <x v="30"/>
    <s v="8.30am - 9.00am"/>
    <s v="4.30pm - 5.00pm"/>
    <x v="3"/>
    <x v="11"/>
    <n v="1.609"/>
    <x v="1"/>
    <x v="4"/>
    <x v="1"/>
    <s v="Academic"/>
  </r>
  <r>
    <s v="20% on campus (1 day a week if FT)"/>
    <x v="2"/>
    <x v="1"/>
    <s v="8.30am - 9.00am"/>
    <s v="6.00pm - 7.00pm"/>
    <x v="7"/>
    <x v="52"/>
    <n v="159.291"/>
    <x v="2"/>
    <x v="0"/>
    <x v="1"/>
    <s v="Academic"/>
  </r>
  <r>
    <s v="100% on campus (5 days a week if FT)"/>
    <x v="0"/>
    <x v="19"/>
    <s v="8.00am - 8.30am"/>
    <s v="Later than 7.00pm"/>
    <x v="6"/>
    <x v="0"/>
    <n v="3.218"/>
    <x v="3"/>
    <x v="0"/>
    <x v="1"/>
    <s v="Academic"/>
  </r>
  <r>
    <s v="100% on campus (5 days a week if FT)"/>
    <x v="5"/>
    <x v="1"/>
    <s v="8.00am - 8.30am"/>
    <s v="Later than 7.00pm"/>
    <x v="4"/>
    <x v="11"/>
    <n v="1.609"/>
    <x v="1"/>
    <x v="4"/>
    <x v="0"/>
    <s v="Academic"/>
  </r>
  <r>
    <s v="80% on campus (4 days a week if FT)"/>
    <x v="0"/>
    <x v="9"/>
    <s v="Later than 10.00am"/>
    <s v="5.00pm - 5.30pm"/>
    <x v="4"/>
    <x v="11"/>
    <n v="1.609"/>
    <x v="1"/>
    <x v="1"/>
    <x v="0"/>
    <s v="Academic"/>
  </r>
  <r>
    <s v="40% on campus (2 days a week if FT)"/>
    <x v="0"/>
    <x v="5"/>
    <s v="7.00am - 8.00am"/>
    <s v="3.30pm - 4.30pm"/>
    <x v="7"/>
    <x v="38"/>
    <n v="56.314999999999998"/>
    <x v="2"/>
    <x v="0"/>
    <x v="1"/>
    <s v="Professional Services"/>
  </r>
  <r>
    <s v="80% on campus (4 days a week if FT)"/>
    <x v="0"/>
    <x v="12"/>
    <s v="7.00am - 8.00am"/>
    <s v="5.00pm - 5.30pm"/>
    <x v="0"/>
    <x v="15"/>
    <n v="24.134999999999998"/>
    <x v="2"/>
    <x v="0"/>
    <x v="1"/>
    <s v="Professional Services"/>
  </r>
  <r>
    <s v="40% on campus (2 days a week if FT)"/>
    <x v="0"/>
    <x v="1"/>
    <s v="7.00am - 8.00am"/>
    <s v="4.30pm - 5.00pm"/>
    <x v="1"/>
    <x v="72"/>
    <n v="41.834000000000003"/>
    <x v="3"/>
    <x v="3"/>
    <x v="0"/>
    <s v="Professional Services"/>
  </r>
  <r>
    <s v="100% on campus (5 days a week if FT)"/>
    <x v="0"/>
    <x v="1"/>
    <s v="7.00am - 8.00am"/>
    <s v="4.30pm - 5.00pm"/>
    <x v="1"/>
    <x v="44"/>
    <n v="16.09"/>
    <x v="0"/>
    <x v="4"/>
    <x v="1"/>
    <s v="Academic"/>
  </r>
  <r>
    <s v="20% on campus (1 day a week if FT)"/>
    <x v="0"/>
    <x v="12"/>
    <s v="7.00am - 8.00am"/>
    <s v="3.30pm - 4.30pm"/>
    <x v="7"/>
    <x v="1"/>
    <n v="64.36"/>
    <x v="3"/>
    <x v="4"/>
    <x v="1"/>
    <s v="Professional Services"/>
  </r>
  <r>
    <s v="100% on campus (5 days a week if FT)"/>
    <x v="0"/>
    <x v="23"/>
    <s v="7.00am - 8.00am"/>
    <s v="Before 3.30pm"/>
    <x v="3"/>
    <x v="17"/>
    <n v="2.4135"/>
    <x v="1"/>
    <x v="0"/>
    <x v="0"/>
    <s v="Professional Services"/>
  </r>
  <r>
    <s v="40% on campus (2 days a week if FT)"/>
    <x v="2"/>
    <x v="1"/>
    <s v="Later than 10.00am"/>
    <s v="6.00pm - 7.00pm"/>
    <x v="0"/>
    <x v="36"/>
    <n v="20.917000000000002"/>
    <x v="2"/>
    <x v="4"/>
    <x v="1"/>
    <s v="Professional Services"/>
  </r>
  <r>
    <s v="80% on campus (4 days a week if FT)"/>
    <x v="0"/>
    <x v="12"/>
    <s v="8.00am - 8.30am"/>
    <s v="3.30pm - 4.30pm"/>
    <x v="2"/>
    <x v="69"/>
    <n v="48.269999999999996"/>
    <x v="2"/>
    <x v="2"/>
    <x v="1"/>
    <s v="Professional Services"/>
  </r>
  <r>
    <s v="0% on campus (0 days a week if FT)"/>
    <x v="0"/>
    <x v="0"/>
    <s v="7.00am - 8.00am"/>
    <s v="3.30pm - 4.30pm"/>
    <x v="7"/>
    <x v="88"/>
    <n v="43.442999999999998"/>
    <x v="3"/>
    <x v="0"/>
    <x v="1"/>
    <s v="Professional Services"/>
  </r>
  <r>
    <s v="40% on campus (2 days a week if FT)"/>
    <x v="0"/>
    <x v="6"/>
    <s v="8.00am - 8.30am"/>
    <s v="4.30pm - 5.00pm"/>
    <x v="7"/>
    <x v="36"/>
    <n v="20.917000000000002"/>
    <x v="4"/>
    <x v="2"/>
    <x v="1"/>
    <s v="Professional Services"/>
  </r>
  <r>
    <s v="60% on campus (3 days a week if FT)"/>
    <x v="0"/>
    <x v="9"/>
    <s v="7.00am - 8.00am"/>
    <s v="3.30pm - 4.30pm"/>
    <x v="0"/>
    <x v="28"/>
    <n v="27.353000000000002"/>
    <x v="2"/>
    <x v="0"/>
    <x v="1"/>
    <s v="Professional Services"/>
  </r>
  <r>
    <s v="80% on campus (4 days a week if FT)"/>
    <x v="0"/>
    <x v="7"/>
    <s v="8.30am - 9.00am"/>
    <s v="Before 3.30pm"/>
    <x v="3"/>
    <x v="11"/>
    <n v="1.609"/>
    <x v="6"/>
    <x v="3"/>
    <x v="0"/>
    <s v="Professional Services"/>
  </r>
  <r>
    <s v="20% on campus (1 day a week if FT)"/>
    <x v="4"/>
    <x v="1"/>
    <s v="8.00am - 8.30am"/>
    <s v="4.30pm - 5.00pm"/>
    <x v="7"/>
    <x v="38"/>
    <n v="56.314999999999998"/>
    <x v="5"/>
    <x v="3"/>
    <x v="1"/>
    <s v="Professional Services"/>
  </r>
  <r>
    <s v="40% on campus (2 days a week if FT)"/>
    <x v="0"/>
    <x v="13"/>
    <s v="8.00am - 8.30am"/>
    <s v="3.30pm - 4.30pm"/>
    <x v="1"/>
    <x v="17"/>
    <n v="2.4135"/>
    <x v="1"/>
    <x v="2"/>
    <x v="0"/>
    <s v="Professional Services"/>
  </r>
  <r>
    <s v="20% on campus (1 day a week if FT)"/>
    <x v="2"/>
    <x v="1"/>
    <s v="8.00am - 8.30am"/>
    <s v="3.30pm - 4.30pm"/>
    <x v="1"/>
    <x v="5"/>
    <n v="12.872"/>
    <x v="3"/>
    <x v="3"/>
    <x v="0"/>
    <s v="Professional Services"/>
  </r>
  <r>
    <s v="100% on campus (5 days a week if FT)"/>
    <x v="0"/>
    <x v="36"/>
    <s v="8.30am - 9.00am"/>
    <s v="5.00pm - 5.30pm"/>
    <x v="1"/>
    <x v="44"/>
    <n v="16.09"/>
    <x v="3"/>
    <x v="0"/>
    <x v="1"/>
    <s v="Professional Services"/>
  </r>
  <r>
    <s v="80% on campus (4 days a week if FT)"/>
    <x v="0"/>
    <x v="20"/>
    <s v="8.00am - 8.30am"/>
    <s v="5.00pm - 5.30pm"/>
    <x v="1"/>
    <x v="47"/>
    <n v="28.962"/>
    <x v="3"/>
    <x v="0"/>
    <x v="1"/>
    <s v="Non-University Staff"/>
  </r>
  <r>
    <s v="80% on campus (4 days a week if FT)"/>
    <x v="0"/>
    <x v="5"/>
    <s v="8.30am - 9.00am"/>
    <s v="4.30pm - 5.00pm"/>
    <x v="3"/>
    <x v="13"/>
    <n v="2.5744000000000002"/>
    <x v="1"/>
    <x v="2"/>
    <x v="1"/>
    <s v="Professional Services"/>
  </r>
  <r>
    <s v="80% on campus (4 days a week if FT)"/>
    <x v="3"/>
    <x v="1"/>
    <s v="8.00am - 8.30am"/>
    <s v="3.30pm - 4.30pm"/>
    <x v="2"/>
    <x v="64"/>
    <n v="38.616"/>
    <x v="3"/>
    <x v="0"/>
    <x v="1"/>
    <s v="Professional Services"/>
  </r>
  <r>
    <s v="40% on campus (2 days a week if FT)"/>
    <x v="2"/>
    <x v="1"/>
    <s v="7.00am - 8.00am"/>
    <s v="3.30pm - 4.30pm"/>
    <x v="1"/>
    <x v="128"/>
    <n v="45.052"/>
    <x v="3"/>
    <x v="2"/>
    <x v="1"/>
    <s v="Academic"/>
  </r>
  <r>
    <s v="20% on campus (1 day a week if FT)"/>
    <x v="0"/>
    <x v="0"/>
    <s v="8.30am - 9.00am"/>
    <s v="5.00pm - 5.30pm"/>
    <x v="7"/>
    <x v="47"/>
    <n v="28.962"/>
    <x v="2"/>
    <x v="0"/>
    <x v="1"/>
    <s v="Professional Services"/>
  </r>
  <r>
    <s v="40% on campus (2 days a week if FT)"/>
    <x v="0"/>
    <x v="6"/>
    <s v="8.00am - 8.30am"/>
    <s v="Before 3.30pm"/>
    <x v="7"/>
    <x v="34"/>
    <n v="4.827"/>
    <x v="1"/>
    <x v="3"/>
    <x v="0"/>
    <s v="Professional Services"/>
  </r>
  <r>
    <s v="40% on campus (2 days a week if FT)"/>
    <x v="0"/>
    <x v="10"/>
    <s v="8.30am - 9.00am"/>
    <s v="5.00pm - 5.30pm"/>
    <x v="7"/>
    <x v="204"/>
    <n v="99.757999999999996"/>
    <x v="2"/>
    <x v="4"/>
    <x v="1"/>
    <s v="Professional Services"/>
  </r>
  <r>
    <s v="80% on campus (4 days a week if FT)"/>
    <x v="2"/>
    <x v="1"/>
    <s v="8.30am - 9.00am"/>
    <s v="4.30pm - 5.00pm"/>
    <x v="2"/>
    <x v="54"/>
    <n v="35.397999999999996"/>
    <x v="2"/>
    <x v="3"/>
    <x v="0"/>
    <s v="Professional Services"/>
  </r>
  <r>
    <s v="0% on campus (0 days a week if FT)"/>
    <x v="0"/>
    <x v="0"/>
    <s v="8.30am - 9.00am"/>
    <s v="Before 3.30pm"/>
    <x v="2"/>
    <x v="49"/>
    <n v="25.744"/>
    <x v="2"/>
    <x v="4"/>
    <x v="1"/>
    <s v="Professional Services"/>
  </r>
  <r>
    <s v="60% on campus (3 days a week if FT)"/>
    <x v="0"/>
    <x v="35"/>
    <s v="8.30am - 9.00am"/>
    <s v="5.00pm - 5.30pm"/>
    <x v="1"/>
    <x v="36"/>
    <n v="20.917000000000002"/>
    <x v="10"/>
    <x v="4"/>
    <x v="1"/>
    <s v="Professional Services"/>
  </r>
  <r>
    <s v="40% on campus (2 days a week if FT)"/>
    <x v="2"/>
    <x v="1"/>
    <s v="8.30am - 9.00am"/>
    <s v="4.30pm - 5.00pm"/>
    <x v="1"/>
    <x v="46"/>
    <n v="21.399699999999999"/>
    <x v="3"/>
    <x v="0"/>
    <x v="0"/>
    <s v="Professional Services"/>
  </r>
  <r>
    <s v="20% on campus (1 day a week if FT)"/>
    <x v="0"/>
    <x v="1"/>
    <s v="8.30am - 9.00am"/>
    <s v="5.00pm - 5.30pm"/>
    <x v="7"/>
    <x v="194"/>
    <n v="86.885999999999996"/>
    <x v="5"/>
    <x v="0"/>
    <x v="0"/>
    <s v="Professional Services"/>
  </r>
  <r>
    <s v="0% on campus (0 days a week if FT)"/>
    <x v="2"/>
    <x v="1"/>
    <s v="8.00am - 8.30am"/>
    <s v="4.30pm - 5.00pm"/>
    <x v="7"/>
    <x v="38"/>
    <n v="56.314999999999998"/>
    <x v="2"/>
    <x v="4"/>
    <x v="1"/>
    <s v="Professional Services"/>
  </r>
  <r>
    <s v="60% on campus (3 days a week if FT)"/>
    <x v="0"/>
    <x v="0"/>
    <s v="8.30am - 9.00am"/>
    <s v="4.30pm - 5.00pm"/>
    <x v="3"/>
    <x v="34"/>
    <n v="4.827"/>
    <x v="2"/>
    <x v="4"/>
    <x v="1"/>
    <s v="Professional Services"/>
  </r>
  <r>
    <s v="80% on campus (4 days a week if FT)"/>
    <x v="3"/>
    <x v="1"/>
    <s v="8.00am - 8.30am"/>
    <s v="4.30pm - 5.00pm"/>
    <x v="4"/>
    <x v="2"/>
    <n v="0.96539999999999992"/>
    <x v="1"/>
    <x v="2"/>
    <x v="1"/>
    <s v="Academic"/>
  </r>
  <r>
    <s v="80% on campus (4 days a week if FT)"/>
    <x v="0"/>
    <x v="7"/>
    <s v="8.30am - 9.00am"/>
    <s v="4.30pm - 5.00pm"/>
    <x v="6"/>
    <x v="11"/>
    <n v="1.609"/>
    <x v="0"/>
    <x v="4"/>
    <x v="1"/>
    <s v="Academic"/>
  </r>
  <r>
    <s v="40% on campus (2 days a week if FT)"/>
    <x v="0"/>
    <x v="16"/>
    <s v="9.00am - 10.00am"/>
    <s v="5.00pm - 5.30pm"/>
    <x v="3"/>
    <x v="6"/>
    <s v=""/>
    <x v="1"/>
    <x v="1"/>
    <x v="1"/>
    <s v="Professional Services"/>
  </r>
  <r>
    <s v="40% on campus (2 days a week if FT)"/>
    <x v="2"/>
    <x v="1"/>
    <s v=""/>
    <s v=""/>
    <x v="7"/>
    <x v="131"/>
    <n v="21.721499999999999"/>
    <x v="5"/>
    <x v="0"/>
    <x v="1"/>
    <s v="Professional Services"/>
  </r>
  <r>
    <s v="60% on campus (3 days a week if FT)"/>
    <x v="0"/>
    <x v="0"/>
    <s v="8.00am - 8.30am"/>
    <s v="5.30pm - 6.00pm"/>
    <x v="7"/>
    <x v="167"/>
    <n v="120.675"/>
    <x v="2"/>
    <x v="3"/>
    <x v="1"/>
    <s v="Professional Services"/>
  </r>
  <r>
    <s v="80% on campus (4 days a week if FT)"/>
    <x v="3"/>
    <x v="1"/>
    <s v="8.30am - 9.00am"/>
    <s v="3.30pm - 4.30pm"/>
    <x v="1"/>
    <x v="5"/>
    <n v="12.872"/>
    <x v="0"/>
    <x v="0"/>
    <x v="1"/>
    <s v="Academic"/>
  </r>
  <r>
    <s v="40% on campus (2 days a week if FT)"/>
    <x v="0"/>
    <x v="1"/>
    <s v="8.30am - 9.00am"/>
    <s v="Before 3.30pm"/>
    <x v="4"/>
    <x v="34"/>
    <n v="4.827"/>
    <x v="3"/>
    <x v="4"/>
    <x v="0"/>
    <s v="Professional Services"/>
  </r>
  <r>
    <s v="20% on campus (1 day a week if FT)"/>
    <x v="0"/>
    <x v="0"/>
    <s v="9.00am - 10.00am"/>
    <s v="3.30pm - 4.30pm"/>
    <x v="0"/>
    <x v="28"/>
    <n v="27.353000000000002"/>
    <x v="2"/>
    <x v="4"/>
    <x v="0"/>
    <s v="Professional Services"/>
  </r>
  <r>
    <s v="40% on campus (2 days a week if FT)"/>
    <x v="0"/>
    <x v="0"/>
    <s v="8.30am - 9.00am"/>
    <s v="4.30pm - 5.00pm"/>
    <x v="7"/>
    <x v="126"/>
    <n v="61.141999999999996"/>
    <x v="2"/>
    <x v="3"/>
    <x v="1"/>
    <s v="Professional Services"/>
  </r>
  <r>
    <s v="0% on campus (0 days a week if FT)"/>
    <x v="0"/>
    <x v="6"/>
    <s v="Later than 10.00am"/>
    <s v="Before 3.30pm"/>
    <x v="7"/>
    <x v="16"/>
    <n v="32.18"/>
    <x v="5"/>
    <x v="0"/>
    <x v="0"/>
    <s v="Professional Services"/>
  </r>
  <r>
    <s v="40% on campus (2 days a week if FT)"/>
    <x v="0"/>
    <x v="1"/>
    <s v="8.30am - 9.00am"/>
    <s v="Before 3.30pm"/>
    <x v="3"/>
    <x v="11"/>
    <n v="1.609"/>
    <x v="1"/>
    <x v="3"/>
    <x v="0"/>
    <s v="Professional Services"/>
  </r>
  <r>
    <s v="100% on campus (5 days a week if FT)"/>
    <x v="0"/>
    <x v="1"/>
    <s v="7.00am - 8.00am"/>
    <s v="5.30pm - 6.00pm"/>
    <x v="3"/>
    <x v="21"/>
    <n v="19.308"/>
    <x v="2"/>
    <x v="3"/>
    <x v="1"/>
    <s v="Professional Services"/>
  </r>
  <r>
    <s v="20% on campus (1 day a week if FT)"/>
    <x v="0"/>
    <x v="0"/>
    <s v="8.30am - 9.00am"/>
    <s v="4.30pm - 5.00pm"/>
    <x v="1"/>
    <x v="44"/>
    <n v="16.09"/>
    <x v="3"/>
    <x v="4"/>
    <x v="0"/>
    <s v="Professional Services"/>
  </r>
  <r>
    <s v="40% on campus (2 days a week if FT)"/>
    <x v="0"/>
    <x v="7"/>
    <s v="8.30am - 9.00am"/>
    <s v="4.30pm - 5.00pm"/>
    <x v="7"/>
    <x v="205"/>
    <n v="151.24600000000001"/>
    <x v="2"/>
    <x v="4"/>
    <x v="0"/>
    <s v="Academic"/>
  </r>
  <r>
    <s v="20% on campus (1 day a week if FT)"/>
    <x v="0"/>
    <x v="6"/>
    <s v="8.30am - 9.00am"/>
    <s v="5.00pm - 5.30pm"/>
    <x v="7"/>
    <x v="16"/>
    <n v="32.18"/>
    <x v="5"/>
    <x v="2"/>
    <x v="0"/>
    <s v="Professional Services"/>
  </r>
  <r>
    <s v="100% on campus (5 days a week if FT)"/>
    <x v="0"/>
    <x v="26"/>
    <s v="Later than 10.00am"/>
    <s v="5.30pm - 6.00pm"/>
    <x v="6"/>
    <x v="11"/>
    <n v="1.609"/>
    <x v="0"/>
    <x v="1"/>
    <x v="1"/>
    <s v="Non-University Staff"/>
  </r>
  <r>
    <s v="100% on campus (5 days a week if FT)"/>
    <x v="0"/>
    <x v="2"/>
    <s v="Later than 10.00am"/>
    <s v="Later than 7.00pm"/>
    <x v="3"/>
    <x v="35"/>
    <n v="1.9307999999999998"/>
    <x v="1"/>
    <x v="2"/>
    <x v="0"/>
    <s v="Professional Services"/>
  </r>
  <r>
    <s v="20% on campus (1 day a week if FT)"/>
    <x v="0"/>
    <x v="0"/>
    <s v="8.00am - 8.30am"/>
    <s v="3.30pm - 4.30pm"/>
    <x v="1"/>
    <x v="15"/>
    <n v="24.134999999999998"/>
    <x v="2"/>
    <x v="0"/>
    <x v="0"/>
    <s v="Professional Services"/>
  </r>
  <r>
    <s v="100% on campus (5 days a week if FT)"/>
    <x v="0"/>
    <x v="20"/>
    <s v="Later than 10.00am"/>
    <s v="6.00pm - 7.00pm"/>
    <x v="0"/>
    <x v="78"/>
    <n v="4.1833999999999998"/>
    <x v="1"/>
    <x v="2"/>
    <x v="1"/>
    <s v="Academic"/>
  </r>
  <r>
    <s v="20% on campus (1 day a week if FT)"/>
    <x v="0"/>
    <x v="0"/>
    <s v="7.00am - 8.00am"/>
    <s v="3.30pm - 4.30pm"/>
    <x v="2"/>
    <x v="206"/>
    <n v="15.446399999999999"/>
    <x v="2"/>
    <x v="0"/>
    <x v="0"/>
    <s v="Professional Services"/>
  </r>
  <r>
    <s v="20% on campus (1 day a week if FT)"/>
    <x v="0"/>
    <x v="34"/>
    <s v="8.00am - 8.30am"/>
    <s v="3.30pm - 4.30pm"/>
    <x v="2"/>
    <x v="126"/>
    <n v="61.141999999999996"/>
    <x v="5"/>
    <x v="3"/>
    <x v="0"/>
    <s v="Professional Services"/>
  </r>
  <r>
    <s v="20% on campus (1 day a week if FT)"/>
    <x v="0"/>
    <x v="0"/>
    <s v="8.00am - 8.30am"/>
    <s v="4.30pm - 5.00pm"/>
    <x v="1"/>
    <x v="36"/>
    <n v="20.917000000000002"/>
    <x v="3"/>
    <x v="0"/>
    <x v="0"/>
    <s v="Professional Services"/>
  </r>
  <r>
    <s v="40% on campus (2 days a week if FT)"/>
    <x v="0"/>
    <x v="16"/>
    <s v="Later than 10.00am"/>
    <s v="4.30pm - 5.00pm"/>
    <x v="4"/>
    <x v="11"/>
    <n v="1.609"/>
    <x v="1"/>
    <x v="1"/>
    <x v="0"/>
    <s v="Professional Services"/>
  </r>
  <r>
    <s v="60% on campus (3 days a week if FT)"/>
    <x v="0"/>
    <x v="23"/>
    <s v="8.30am - 9.00am"/>
    <s v="4.30pm - 5.00pm"/>
    <x v="0"/>
    <x v="28"/>
    <n v="27.353000000000002"/>
    <x v="2"/>
    <x v="3"/>
    <x v="0"/>
    <s v="Professional Services"/>
  </r>
  <r>
    <s v="80% on campus (4 days a week if FT)"/>
    <x v="0"/>
    <x v="10"/>
    <s v="8.30am - 9.00am"/>
    <s v="3.30pm - 4.30pm"/>
    <x v="4"/>
    <x v="34"/>
    <n v="4.827"/>
    <x v="6"/>
    <x v="0"/>
    <x v="1"/>
    <s v="Academic"/>
  </r>
  <r>
    <s v="20% on campus (1 day a week if FT)"/>
    <x v="0"/>
    <x v="7"/>
    <s v="8.00am - 8.30am"/>
    <s v="3.30pm - 4.30pm"/>
    <x v="3"/>
    <x v="19"/>
    <n v="4.0225"/>
    <x v="8"/>
    <x v="0"/>
    <x v="0"/>
    <s v="Professional Services"/>
  </r>
  <r>
    <s v="40% on campus (2 days a week if FT)"/>
    <x v="0"/>
    <x v="15"/>
    <s v="7.00am - 8.00am"/>
    <s v="5.00pm - 5.30pm"/>
    <x v="1"/>
    <x v="68"/>
    <n v="37.006999999999998"/>
    <x v="0"/>
    <x v="4"/>
    <x v="1"/>
    <s v="Professional Services"/>
  </r>
  <r>
    <s v="40% on campus (2 days a week if FT)"/>
    <x v="5"/>
    <x v="1"/>
    <s v="8.30am - 9.00am"/>
    <s v="5.00pm - 5.30pm"/>
    <x v="4"/>
    <x v="0"/>
    <n v="3.218"/>
    <x v="2"/>
    <x v="2"/>
    <x v="1"/>
    <s v="Professional Services"/>
  </r>
  <r>
    <s v="40% on campus (2 days a week if FT)"/>
    <x v="2"/>
    <x v="1"/>
    <s v="8.30am - 9.00am"/>
    <s v="5.00pm - 5.30pm"/>
    <x v="7"/>
    <x v="72"/>
    <n v="41.834000000000003"/>
    <x v="5"/>
    <x v="4"/>
    <x v="0"/>
    <s v="Academic"/>
  </r>
  <r>
    <s v="20% on campus (1 day a week if FT)"/>
    <x v="0"/>
    <x v="15"/>
    <s v="7.00am - 8.00am"/>
    <s v="5.30pm - 6.00pm"/>
    <x v="6"/>
    <x v="20"/>
    <n v="1.7699"/>
    <x v="6"/>
    <x v="4"/>
    <x v="1"/>
    <s v="Professional Services"/>
  </r>
  <r>
    <s v="60% on campus (3 days a week if FT)"/>
    <x v="0"/>
    <x v="7"/>
    <s v="9.00am - 10.00am"/>
    <s v="5.00pm - 5.30pm"/>
    <x v="4"/>
    <x v="19"/>
    <n v="4.0225"/>
    <x v="0"/>
    <x v="4"/>
    <x v="1"/>
    <s v="Academic"/>
  </r>
  <r>
    <s v="40% on campus (2 days a week if FT)"/>
    <x v="0"/>
    <x v="13"/>
    <s v="8.30am - 9.00am"/>
    <s v="3.30pm - 4.30pm"/>
    <x v="1"/>
    <x v="12"/>
    <n v="2.2525999999999997"/>
    <x v="1"/>
    <x v="5"/>
    <x v="0"/>
    <s v="Academic"/>
  </r>
  <r>
    <s v="80% on campus (4 days a week if FT)"/>
    <x v="0"/>
    <x v="16"/>
    <s v="8.30am - 9.00am"/>
    <s v="5.00pm - 5.30pm"/>
    <x v="2"/>
    <x v="16"/>
    <n v="32.18"/>
    <x v="2"/>
    <x v="1"/>
    <x v="1"/>
    <s v="Professional Services"/>
  </r>
  <r>
    <s v="80% on campus (4 days a week if FT)"/>
    <x v="2"/>
    <x v="1"/>
    <s v="8.00am - 8.30am"/>
    <s v="3.30pm - 4.30pm"/>
    <x v="3"/>
    <x v="58"/>
    <n v="5.7923999999999998"/>
    <x v="2"/>
    <x v="1"/>
    <x v="1"/>
    <s v="Professional Services"/>
  </r>
  <r>
    <s v="40% on campus (2 days a week if FT)"/>
    <x v="0"/>
    <x v="0"/>
    <s v="7.00am - 8.00am"/>
    <s v="4.30pm - 5.00pm"/>
    <x v="1"/>
    <x v="82"/>
    <n v="30.570999999999998"/>
    <x v="2"/>
    <x v="2"/>
    <x v="1"/>
    <s v="Professional Services"/>
  </r>
  <r>
    <s v="60% on campus (3 days a week if FT)"/>
    <x v="2"/>
    <x v="1"/>
    <s v="9.00am - 10.00am"/>
    <s v="5.30pm - 6.00pm"/>
    <x v="6"/>
    <x v="93"/>
    <n v="1.4480999999999999"/>
    <x v="1"/>
    <x v="2"/>
    <x v="1"/>
    <s v="Academic"/>
  </r>
  <r>
    <s v="40% on campus (2 days a week if FT)"/>
    <x v="0"/>
    <x v="6"/>
    <s v="8.30am - 9.00am"/>
    <s v="5.00pm - 5.30pm"/>
    <x v="4"/>
    <x v="0"/>
    <n v="3.218"/>
    <x v="2"/>
    <x v="2"/>
    <x v="1"/>
    <s v="Professional Services"/>
  </r>
  <r>
    <s v="20% on campus (1 day a week if FT)"/>
    <x v="0"/>
    <x v="0"/>
    <s v="8.00am - 8.30am"/>
    <s v="4.30pm - 5.00pm"/>
    <x v="4"/>
    <x v="65"/>
    <n v="7.8841000000000001"/>
    <x v="2"/>
    <x v="0"/>
    <x v="1"/>
    <s v="Professional Services"/>
  </r>
  <r>
    <s v="40% on campus (2 days a week if FT)"/>
    <x v="2"/>
    <x v="1"/>
    <s v="7.00am - 8.00am"/>
    <s v="3.30pm - 4.30pm"/>
    <x v="1"/>
    <x v="17"/>
    <n v="2.4135"/>
    <x v="1"/>
    <x v="2"/>
    <x v="1"/>
    <s v="Academic"/>
  </r>
  <r>
    <s v="100% on campus (5 days a week if FT)"/>
    <x v="0"/>
    <x v="8"/>
    <s v="8.00am - 8.30am"/>
    <s v="4.30pm - 5.00pm"/>
    <x v="3"/>
    <x v="10"/>
    <n v="8.0449999999999999"/>
    <x v="3"/>
    <x v="0"/>
    <x v="1"/>
    <s v="Academic"/>
  </r>
  <r>
    <s v="20% on campus (1 day a week if FT)"/>
    <x v="0"/>
    <x v="0"/>
    <s v="8.30am - 9.00am"/>
    <s v="5.00pm - 5.30pm"/>
    <x v="7"/>
    <x v="184"/>
    <n v="53.097000000000001"/>
    <x v="2"/>
    <x v="4"/>
    <x v="1"/>
    <s v="Professional Services"/>
  </r>
  <r>
    <s v="20% on campus (1 day a week if FT)"/>
    <x v="0"/>
    <x v="17"/>
    <s v="8.30am - 9.00am"/>
    <s v="5.00pm - 5.30pm"/>
    <x v="2"/>
    <x v="28"/>
    <n v="27.353000000000002"/>
    <x v="5"/>
    <x v="1"/>
    <x v="1"/>
    <s v="Professional Services"/>
  </r>
  <r>
    <s v="80% on campus (4 days a week if FT)"/>
    <x v="0"/>
    <x v="10"/>
    <s v="7.00am - 8.00am"/>
    <s v="5.30pm - 6.00pm"/>
    <x v="0"/>
    <x v="54"/>
    <n v="35.397999999999996"/>
    <x v="2"/>
    <x v="0"/>
    <x v="1"/>
    <s v="Professional Services"/>
  </r>
  <r>
    <s v="80% on campus (4 days a week if FT)"/>
    <x v="2"/>
    <x v="1"/>
    <s v="7.00am - 8.00am"/>
    <s v="6.00pm - 7.00pm"/>
    <x v="4"/>
    <x v="10"/>
    <n v="8.0449999999999999"/>
    <x v="2"/>
    <x v="3"/>
    <x v="1"/>
    <s v="Academic"/>
  </r>
  <r>
    <s v="40% on campus (2 days a week if FT)"/>
    <x v="0"/>
    <x v="0"/>
    <s v="8.00am - 8.30am"/>
    <s v="4.30pm - 5.00pm"/>
    <x v="7"/>
    <x v="207"/>
    <n v="53.257899999999999"/>
    <x v="2"/>
    <x v="2"/>
    <x v="1"/>
    <s v="Professional Services"/>
  </r>
  <r>
    <s v="80% on campus (4 days a week if FT)"/>
    <x v="0"/>
    <x v="17"/>
    <s v="8.00am - 8.30am"/>
    <s v="4.30pm - 5.00pm"/>
    <x v="1"/>
    <x v="24"/>
    <n v="22.526"/>
    <x v="2"/>
    <x v="3"/>
    <x v="0"/>
    <s v="Professional Services"/>
  </r>
  <r>
    <s v="20% on campus (1 day a week if FT)"/>
    <x v="0"/>
    <x v="17"/>
    <s v="8.00am - 8.30am"/>
    <s v="5.30pm - 6.00pm"/>
    <x v="0"/>
    <x v="17"/>
    <n v="2.4135"/>
    <x v="1"/>
    <x v="2"/>
    <x v="1"/>
    <s v="Professional Services"/>
  </r>
  <r>
    <s v="40% on campus (2 days a week if FT)"/>
    <x v="0"/>
    <x v="0"/>
    <s v="8.30am - 9.00am"/>
    <s v="3.30pm - 4.30pm"/>
    <x v="0"/>
    <x v="36"/>
    <n v="20.917000000000002"/>
    <x v="2"/>
    <x v="0"/>
    <x v="0"/>
    <s v="Professional Services"/>
  </r>
  <r>
    <s v="100% on campus (5 days a week if FT)"/>
    <x v="0"/>
    <x v="25"/>
    <s v="7.00am - 8.00am"/>
    <s v="3.30pm - 4.30pm"/>
    <x v="7"/>
    <x v="4"/>
    <n v="40.225000000000001"/>
    <x v="5"/>
    <x v="4"/>
    <x v="1"/>
    <s v="Professional Services"/>
  </r>
  <r>
    <s v="100% on campus (5 days a week if FT)"/>
    <x v="0"/>
    <x v="34"/>
    <s v="Before 7.00am"/>
    <s v="4.30pm - 5.00pm"/>
    <x v="2"/>
    <x v="49"/>
    <n v="25.744"/>
    <x v="0"/>
    <x v="3"/>
    <x v="0"/>
    <s v="Academic"/>
  </r>
  <r>
    <s v="100% on campus (5 days a week if FT)"/>
    <x v="0"/>
    <x v="23"/>
    <s v="7.00am - 8.00am"/>
    <s v="6.00pm - 7.00pm"/>
    <x v="0"/>
    <x v="21"/>
    <n v="19.308"/>
    <x v="2"/>
    <x v="0"/>
    <x v="1"/>
    <s v="Professional Services"/>
  </r>
  <r>
    <s v="60% on campus (3 days a week if FT)"/>
    <x v="0"/>
    <x v="10"/>
    <s v="Later than 10.00am"/>
    <s v="3.30pm - 4.30pm"/>
    <x v="0"/>
    <x v="47"/>
    <n v="28.962"/>
    <x v="3"/>
    <x v="0"/>
    <x v="1"/>
    <s v="Academic"/>
  </r>
  <r>
    <s v="0% on campus (0 days a week if FT)"/>
    <x v="4"/>
    <x v="1"/>
    <s v=""/>
    <s v=""/>
    <x v="5"/>
    <x v="6"/>
    <s v=""/>
    <x v="7"/>
    <x v="3"/>
    <x v="0"/>
    <s v="Academic"/>
  </r>
  <r>
    <s v="20% on campus (1 day a week if FT)"/>
    <x v="0"/>
    <x v="0"/>
    <s v="8.00am - 8.30am"/>
    <s v="4.30pm - 5.00pm"/>
    <x v="3"/>
    <x v="123"/>
    <n v="5.3096999999999994"/>
    <x v="2"/>
    <x v="5"/>
    <x v="1"/>
    <s v="Professional Services"/>
  </r>
  <r>
    <s v="60% on campus (3 days a week if FT)"/>
    <x v="2"/>
    <x v="1"/>
    <s v="8.00am - 8.30am"/>
    <s v="5.00pm - 5.30pm"/>
    <x v="0"/>
    <x v="36"/>
    <n v="20.917000000000002"/>
    <x v="2"/>
    <x v="4"/>
    <x v="1"/>
    <s v="Academic"/>
  </r>
  <r>
    <s v="60% on campus (3 days a week if FT)"/>
    <x v="0"/>
    <x v="1"/>
    <s v="7.00am - 8.00am"/>
    <s v="5.30pm - 6.00pm"/>
    <x v="7"/>
    <x v="81"/>
    <n v="321.8"/>
    <x v="5"/>
    <x v="2"/>
    <x v="1"/>
    <s v="Academic"/>
  </r>
  <r>
    <s v="20% on campus (1 day a week if FT)"/>
    <x v="0"/>
    <x v="6"/>
    <s v="7.00am - 8.00am"/>
    <s v="3.30pm - 4.30pm"/>
    <x v="0"/>
    <x v="30"/>
    <n v="4.3443000000000005"/>
    <x v="1"/>
    <x v="3"/>
    <x v="1"/>
    <s v="Professional Services"/>
  </r>
  <r>
    <s v="80% on campus (4 days a week if FT)"/>
    <x v="0"/>
    <x v="21"/>
    <s v="8.30am - 9.00am"/>
    <s v="5.30pm - 6.00pm"/>
    <x v="5"/>
    <x v="6"/>
    <s v=""/>
    <x v="0"/>
    <x v="0"/>
    <x v="1"/>
    <s v="Professional Services"/>
  </r>
  <r>
    <s v="80% on campus (4 days a week if FT)"/>
    <x v="0"/>
    <x v="7"/>
    <s v="8.30am - 9.00am"/>
    <s v="4.30pm - 5.00pm"/>
    <x v="1"/>
    <x v="0"/>
    <n v="3.218"/>
    <x v="1"/>
    <x v="4"/>
    <x v="1"/>
    <s v="Professional Services"/>
  </r>
  <r>
    <s v="100% on campus (5 days a week if FT)"/>
    <x v="0"/>
    <x v="9"/>
    <s v="8.30am - 9.00am"/>
    <s v="5.00pm - 5.30pm"/>
    <x v="3"/>
    <x v="7"/>
    <n v="6.4359999999999999"/>
    <x v="3"/>
    <x v="3"/>
    <x v="1"/>
    <s v="Professional Services"/>
  </r>
  <r>
    <s v="60% on campus (3 days a week if FT)"/>
    <x v="0"/>
    <x v="9"/>
    <s v="9.00am - 10.00am"/>
    <s v="Before 3.30pm"/>
    <x v="4"/>
    <x v="0"/>
    <n v="3.218"/>
    <x v="2"/>
    <x v="0"/>
    <x v="1"/>
    <s v="Professional Services"/>
  </r>
  <r>
    <s v="60% on campus (3 days a week if FT)"/>
    <x v="0"/>
    <x v="8"/>
    <s v="7.00am - 8.00am"/>
    <s v="4.30pm - 5.00pm"/>
    <x v="2"/>
    <x v="26"/>
    <n v="14.481"/>
    <x v="5"/>
    <x v="0"/>
    <x v="1"/>
    <s v="Professional Services"/>
  </r>
  <r>
    <s v="40% on campus (2 days a week if FT)"/>
    <x v="0"/>
    <x v="27"/>
    <s v="8.30am - 9.00am"/>
    <s v="6.00pm - 7.00pm"/>
    <x v="2"/>
    <x v="10"/>
    <n v="8.0449999999999999"/>
    <x v="4"/>
    <x v="4"/>
    <x v="1"/>
    <s v="Academic"/>
  </r>
  <r>
    <s v="40% on campus (2 days a week if FT)"/>
    <x v="0"/>
    <x v="7"/>
    <s v="8.30am - 9.00am"/>
    <s v="4.30pm - 5.00pm"/>
    <x v="4"/>
    <x v="35"/>
    <n v="1.9307999999999998"/>
    <x v="0"/>
    <x v="4"/>
    <x v="1"/>
    <s v=""/>
  </r>
  <r>
    <s v="60% on campus (3 days a week if FT)"/>
    <x v="5"/>
    <x v="1"/>
    <s v="8.30am - 9.00am"/>
    <s v="4.30pm - 5.00pm"/>
    <x v="3"/>
    <x v="46"/>
    <n v="21.399699999999999"/>
    <x v="2"/>
    <x v="2"/>
    <x v="0"/>
    <s v="Academic"/>
  </r>
  <r>
    <s v="40% on campus (2 days a week if FT)"/>
    <x v="2"/>
    <x v="1"/>
    <s v="8.30am - 9.00am"/>
    <s v="3.30pm - 4.30pm"/>
    <x v="0"/>
    <x v="21"/>
    <n v="19.308"/>
    <x v="5"/>
    <x v="0"/>
    <x v="0"/>
    <s v="Academic"/>
  </r>
  <r>
    <s v="40% on campus (2 days a week if FT)"/>
    <x v="0"/>
    <x v="0"/>
    <s v="8.00am - 8.30am"/>
    <s v="5.00pm - 5.30pm"/>
    <x v="0"/>
    <x v="0"/>
    <n v="3.218"/>
    <x v="1"/>
    <x v="0"/>
    <x v="1"/>
    <s v="Professional Services"/>
  </r>
  <r>
    <s v="60% on campus (3 days a week if FT)"/>
    <x v="0"/>
    <x v="7"/>
    <s v="8.00am - 8.30am"/>
    <s v="4.30pm - 5.00pm"/>
    <x v="0"/>
    <x v="135"/>
    <n v="12.067499999999999"/>
    <x v="2"/>
    <x v="2"/>
    <x v="1"/>
    <s v="Academic"/>
  </r>
  <r>
    <s v="0% on campus (0 days a week if FT)"/>
    <x v="0"/>
    <x v="17"/>
    <s v="8.00am - 8.30am"/>
    <s v="3.30pm - 4.30pm"/>
    <x v="6"/>
    <x v="0"/>
    <n v="3.218"/>
    <x v="2"/>
    <x v="2"/>
    <x v="0"/>
    <s v="Professional Services"/>
  </r>
  <r>
    <s v="100% on campus (5 days a week if FT)"/>
    <x v="0"/>
    <x v="7"/>
    <s v="8.00am - 8.30am"/>
    <s v="4.30pm - 5.00pm"/>
    <x v="0"/>
    <x v="54"/>
    <n v="35.397999999999996"/>
    <x v="2"/>
    <x v="4"/>
    <x v="0"/>
    <s v="Professional Services"/>
  </r>
  <r>
    <s v="100% on campus (5 days a week if FT)"/>
    <x v="0"/>
    <x v="2"/>
    <s v="9.00am - 10.00am"/>
    <s v="5.30pm - 6.00pm"/>
    <x v="3"/>
    <x v="22"/>
    <n v="2.0916999999999999"/>
    <x v="1"/>
    <x v="4"/>
    <x v="1"/>
    <s v="Academic"/>
  </r>
  <r>
    <s v="40% on campus (2 days a week if FT)"/>
    <x v="0"/>
    <x v="17"/>
    <s v="8.30am - 9.00am"/>
    <s v="5.00pm - 5.30pm"/>
    <x v="3"/>
    <x v="0"/>
    <n v="3.218"/>
    <x v="1"/>
    <x v="3"/>
    <x v="1"/>
    <s v="Professional Services"/>
  </r>
  <r>
    <s v="20% on campus (1 day a week if FT)"/>
    <x v="0"/>
    <x v="0"/>
    <s v="7.00am - 8.00am"/>
    <s v="3.30pm - 4.30pm"/>
    <x v="1"/>
    <x v="15"/>
    <n v="24.134999999999998"/>
    <x v="2"/>
    <x v="3"/>
    <x v="0"/>
    <s v="Professional Services"/>
  </r>
  <r>
    <s v="60% on campus (3 days a week if FT)"/>
    <x v="0"/>
    <x v="7"/>
    <s v="8.00am - 8.30am"/>
    <s v="4.30pm - 5.00pm"/>
    <x v="0"/>
    <x v="15"/>
    <n v="24.134999999999998"/>
    <x v="5"/>
    <x v="0"/>
    <x v="1"/>
    <s v="Professional Services"/>
  </r>
  <r>
    <s v="100% on campus (5 days a week if FT)"/>
    <x v="2"/>
    <x v="1"/>
    <s v="8.00am - 8.30am"/>
    <s v="4.30pm - 5.00pm"/>
    <x v="2"/>
    <x v="16"/>
    <n v="32.18"/>
    <x v="5"/>
    <x v="2"/>
    <x v="1"/>
    <s v="Professional Services"/>
  </r>
  <r>
    <s v="100% on campus (5 days a week if FT)"/>
    <x v="0"/>
    <x v="3"/>
    <s v="8.00am - 8.30am"/>
    <s v="5.00pm - 5.30pm"/>
    <x v="1"/>
    <x v="24"/>
    <n v="22.526"/>
    <x v="3"/>
    <x v="2"/>
    <x v="1"/>
    <s v="Professional Services"/>
  </r>
  <r>
    <s v="40% on campus (2 days a week if FT)"/>
    <x v="0"/>
    <x v="0"/>
    <s v="8.30am - 9.00am"/>
    <s v="5.00pm - 5.30pm"/>
    <x v="0"/>
    <x v="36"/>
    <n v="20.917000000000002"/>
    <x v="2"/>
    <x v="3"/>
    <x v="1"/>
    <s v="Professional Services"/>
  </r>
  <r>
    <s v="60% on campus (3 days a week if FT)"/>
    <x v="0"/>
    <x v="13"/>
    <s v="8.30am - 9.00am"/>
    <s v="5.00pm - 5.30pm"/>
    <x v="3"/>
    <x v="11"/>
    <n v="1.609"/>
    <x v="1"/>
    <x v="2"/>
    <x v="1"/>
    <s v="Academic"/>
  </r>
  <r>
    <s v="60% on campus (3 days a week if FT)"/>
    <x v="0"/>
    <x v="12"/>
    <s v="9.00am - 10.00am"/>
    <s v="5.00pm - 5.30pm"/>
    <x v="1"/>
    <x v="26"/>
    <n v="14.481"/>
    <x v="3"/>
    <x v="0"/>
    <x v="1"/>
    <s v="Professional Services"/>
  </r>
  <r>
    <s v="60% on campus (3 days a week if FT)"/>
    <x v="2"/>
    <x v="1"/>
    <s v="8.00am - 8.30am"/>
    <s v="5.00pm - 5.30pm"/>
    <x v="3"/>
    <x v="44"/>
    <n v="16.09"/>
    <x v="0"/>
    <x v="2"/>
    <x v="1"/>
    <s v="Academic"/>
  </r>
  <r>
    <s v="0% on campus (0 days a week if FT)"/>
    <x v="0"/>
    <x v="0"/>
    <s v="8.30am - 9.00am"/>
    <s v="5.30pm - 6.00pm"/>
    <x v="7"/>
    <x v="87"/>
    <n v="80.45"/>
    <x v="5"/>
    <x v="2"/>
    <x v="1"/>
    <s v="Professional Services"/>
  </r>
  <r>
    <s v="20% on campus (1 day a week if FT)"/>
    <x v="0"/>
    <x v="1"/>
    <s v="8.00am - 8.30am"/>
    <s v="4.30pm - 5.00pm"/>
    <x v="2"/>
    <x v="26"/>
    <n v="14.481"/>
    <x v="2"/>
    <x v="2"/>
    <x v="0"/>
    <s v="Professional Services"/>
  </r>
  <r>
    <s v="20% on campus (1 day a week if FT)"/>
    <x v="2"/>
    <x v="1"/>
    <s v="8.30am - 9.00am"/>
    <s v="3.30pm - 4.30pm"/>
    <x v="1"/>
    <x v="82"/>
    <n v="30.570999999999998"/>
    <x v="2"/>
    <x v="0"/>
    <x v="0"/>
    <s v="Professional Services"/>
  </r>
  <r>
    <s v="20% on campus (1 day a week if FT)"/>
    <x v="0"/>
    <x v="21"/>
    <s v="8.00am - 8.30am"/>
    <s v="3.30pm - 4.30pm"/>
    <x v="2"/>
    <x v="21"/>
    <n v="19.308"/>
    <x v="4"/>
    <x v="0"/>
    <x v="1"/>
    <s v="Professional Services"/>
  </r>
  <r>
    <s v="60% on campus (3 days a week if FT)"/>
    <x v="2"/>
    <x v="1"/>
    <s v="7.00am - 8.00am"/>
    <s v="4.30pm - 5.00pm"/>
    <x v="3"/>
    <x v="14"/>
    <n v="17.698999999999998"/>
    <x v="2"/>
    <x v="4"/>
    <x v="1"/>
    <s v="Academic"/>
  </r>
  <r>
    <s v="20% on campus (1 day a week if FT)"/>
    <x v="2"/>
    <x v="1"/>
    <s v="9.00am - 10.00am"/>
    <s v="5.00pm - 5.30pm"/>
    <x v="7"/>
    <x v="69"/>
    <n v="48.269999999999996"/>
    <x v="2"/>
    <x v="4"/>
    <x v="0"/>
    <s v="Academic"/>
  </r>
  <r>
    <s v="40% on campus (2 days a week if FT)"/>
    <x v="2"/>
    <x v="1"/>
    <s v="8.30am - 9.00am"/>
    <s v="5.00pm - 5.30pm"/>
    <x v="7"/>
    <x v="200"/>
    <n v="77.231999999999999"/>
    <x v="2"/>
    <x v="0"/>
    <x v="2"/>
    <s v="Academic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9">
  <r>
    <s v="20% on campus (1 day a week if FT)"/>
    <s v="Streatham"/>
    <s v="Northcote House"/>
    <s v="8.30am - 9.00am"/>
    <s v="4.30pm - 5.00pm"/>
    <s v="41-50 minutes"/>
    <n v="2"/>
    <n v="3.218"/>
    <x v="0"/>
    <x v="0"/>
    <x v="0"/>
    <s v="Professional Services"/>
    <n v="3.2186880000000002"/>
    <n v="0"/>
    <n v="0"/>
    <n v="1"/>
  </r>
  <r>
    <s v="80% on campus (4 days a week if FT)"/>
    <s v="Sports Park"/>
    <s v=""/>
    <s v="9.00am - 10.00am"/>
    <s v="5.00pm - 5.30pm"/>
    <s v="31-40 minutes"/>
    <n v="2"/>
    <n v="3.218"/>
    <x v="1"/>
    <x v="1"/>
    <x v="1"/>
    <s v="Professional Services"/>
    <n v="3.2186880000000002"/>
    <n v="0"/>
    <n v="0"/>
    <n v="4"/>
  </r>
  <r>
    <s v="60% on campus (3 days a week if FT)"/>
    <s v="Sports Park"/>
    <s v=""/>
    <s v="7.00am - 8.00am"/>
    <s v="3.30pm - 4.30pm"/>
    <s v="51-60 minutes"/>
    <n v="40"/>
    <n v="64.36"/>
    <x v="2"/>
    <x v="2"/>
    <x v="1"/>
    <s v="Professional Services"/>
    <n v="64.373760000000004"/>
    <n v="0.16664000000000001"/>
    <n v="10.727243366400002"/>
    <n v="3"/>
  </r>
  <r>
    <s v="100% on campus (5 days a week if FT)"/>
    <s v="Sports Park"/>
    <s v=""/>
    <s v="7.00am - 8.00am"/>
    <s v="Later than 7.00pm"/>
    <s v="31-40 minutes"/>
    <n v="0.6"/>
    <n v="0.96539999999999992"/>
    <x v="1"/>
    <x v="2"/>
    <x v="1"/>
    <s v="Professional Services"/>
    <n v="0.96560639999999998"/>
    <n v="0"/>
    <n v="0"/>
    <n v="5"/>
  </r>
  <r>
    <s v="100% on campus (5 days a week if FT)"/>
    <s v="Streatham"/>
    <s v="Living Systems Institute"/>
    <s v="8.30am - 9.00am"/>
    <s v="5.30pm - 6.00pm"/>
    <s v="21-30 minutes"/>
    <n v="6"/>
    <n v="9.6539999999999999"/>
    <x v="3"/>
    <x v="0"/>
    <x v="1"/>
    <s v="Professional Services"/>
    <n v="9.6560640000000006"/>
    <n v="0.16664000000000001"/>
    <n v="1.6090865049600003"/>
    <n v="5"/>
  </r>
  <r>
    <s v="60% on campus (3 days a week if FT)"/>
    <s v="Streatham"/>
    <s v=""/>
    <s v="7.00am - 8.00am"/>
    <s v="4.30pm - 5.00pm"/>
    <s v="41-50 minutes"/>
    <n v="25"/>
    <n v="40.225000000000001"/>
    <x v="2"/>
    <x v="3"/>
    <x v="1"/>
    <s v="Professional Services"/>
    <n v="40.233600000000003"/>
    <n v="0.16664000000000001"/>
    <n v="6.7045271040000012"/>
    <n v="3"/>
  </r>
  <r>
    <s v="40% on campus (2 days a week if FT)"/>
    <s v="Streatham"/>
    <s v="Geoffrey Pope"/>
    <s v="8.00am - 8.30am"/>
    <s v="4.30pm - 5.00pm"/>
    <s v="21-30 minutes"/>
    <n v="8"/>
    <n v="12.872"/>
    <x v="2"/>
    <x v="4"/>
    <x v="1"/>
    <s v="Professional Services"/>
    <n v="12.874752000000001"/>
    <n v="0.16664000000000001"/>
    <n v="2.1454486732800002"/>
    <n v="2"/>
  </r>
  <r>
    <s v="100% on campus (5 days a week if FT)"/>
    <s v="Streatham"/>
    <s v="Living Systems Institute"/>
    <s v="8.00am - 8.30am"/>
    <s v="5.30pm - 6.00pm"/>
    <s v="21-30 minutes"/>
    <n v="1.4896"/>
    <s v=""/>
    <x v="1"/>
    <x v="2"/>
    <x v="1"/>
    <s v="Academic"/>
    <n v="2.3972788224000001"/>
    <n v="0"/>
    <n v="0"/>
    <n v="5"/>
  </r>
  <r>
    <s v="80% on campus (4 days a week if FT)"/>
    <s v="Streatham"/>
    <s v="Living Systems Institute"/>
    <s v="8.30am - 9.00am"/>
    <s v="5.30pm - 6.00pm"/>
    <s v="11-20 minutes"/>
    <n v="2"/>
    <n v="3.218"/>
    <x v="0"/>
    <x v="2"/>
    <x v="1"/>
    <s v="Academic"/>
    <n v="3.2186880000000002"/>
    <n v="0"/>
    <n v="0"/>
    <n v="4"/>
  </r>
  <r>
    <s v="100% on campus (5 days a week if FT)"/>
    <s v="Streatham"/>
    <s v="Living Systems Institute"/>
    <s v="8.30am - 9.00am"/>
    <s v="Later than 7.00pm"/>
    <s v="21-30 minutes"/>
    <n v="4"/>
    <n v="6.4359999999999999"/>
    <x v="2"/>
    <x v="4"/>
    <x v="1"/>
    <s v="Academic"/>
    <n v="6.4373760000000004"/>
    <n v="0.16664000000000001"/>
    <n v="1.0727243366400001"/>
    <n v="5"/>
  </r>
  <r>
    <s v="100% on campus (5 days a week if FT)"/>
    <s v="Streatham"/>
    <s v="Living Systems Institute"/>
    <s v="8.00am - 8.30am"/>
    <s v="5.00pm - 5.30pm"/>
    <s v="11-20 minutes"/>
    <n v="2"/>
    <n v="3.218"/>
    <x v="0"/>
    <x v="0"/>
    <x v="0"/>
    <s v="Academic"/>
    <n v="3.2186880000000002"/>
    <n v="0"/>
    <n v="0"/>
    <n v="5"/>
  </r>
  <r>
    <s v="100% on campus (5 days a week if FT)"/>
    <s v="Streatham"/>
    <s v="Living Systems Institute"/>
    <s v="9.00am - 10.00am"/>
    <s v="4.30pm - 5.00pm"/>
    <s v="51-60 minutes"/>
    <n v="36"/>
    <n v="57.923999999999999"/>
    <x v="2"/>
    <x v="2"/>
    <x v="1"/>
    <s v="Academic"/>
    <n v="57.936384000000004"/>
    <n v="0.16664000000000001"/>
    <n v="9.6545190297600012"/>
    <n v="5"/>
  </r>
  <r>
    <s v="80% on campus (4 days a week if FT)"/>
    <s v="Streatham"/>
    <s v="Living Systems Institute"/>
    <s v="9.00am - 10.00am"/>
    <s v="5.00pm - 5.30pm"/>
    <s v="31-40 minutes"/>
    <n v="1.9"/>
    <n v="3.0570999999999997"/>
    <x v="1"/>
    <x v="4"/>
    <x v="1"/>
    <s v="Academic"/>
    <n v="3.0577535999999998"/>
    <n v="0"/>
    <n v="0"/>
    <n v="4"/>
  </r>
  <r>
    <s v="80% on campus (4 days a week if FT)"/>
    <s v="Streatham"/>
    <s v="Living Systems Institute"/>
    <s v="8.00am - 8.30am"/>
    <s v="6.00pm - 7.00pm"/>
    <s v="21-30 minutes"/>
    <n v="5"/>
    <n v="8.0449999999999999"/>
    <x v="3"/>
    <x v="0"/>
    <x v="1"/>
    <s v="Academic"/>
    <n v="8.0467200000000005"/>
    <n v="0.16664000000000001"/>
    <n v="1.3409054208000002"/>
    <n v="4"/>
  </r>
  <r>
    <s v="40% on campus (2 days a week if FT)"/>
    <s v="Streatham"/>
    <s v="Living Systems Institute"/>
    <s v="9.00am - 10.00am"/>
    <s v="5.00pm - 5.30pm"/>
    <s v="21-30 minutes"/>
    <n v="1"/>
    <n v="1.609"/>
    <x v="1"/>
    <x v="2"/>
    <x v="1"/>
    <s v="Academic"/>
    <n v="1.6093440000000001"/>
    <n v="0"/>
    <n v="0"/>
    <n v="2"/>
  </r>
  <r>
    <s v="100% on campus (5 days a week if FT)"/>
    <s v="Streatham"/>
    <s v="Physics Building"/>
    <s v="8.30am - 9.00am"/>
    <s v="5.30pm - 6.00pm"/>
    <s v="21-30 minutes"/>
    <n v="5"/>
    <n v="8.0449999999999999"/>
    <x v="0"/>
    <x v="0"/>
    <x v="1"/>
    <s v="Professional Services"/>
    <n v="8.0467200000000005"/>
    <n v="0"/>
    <n v="0"/>
    <n v="5"/>
  </r>
  <r>
    <s v="100% on campus (5 days a week if FT)"/>
    <s v="Streatham"/>
    <s v="Living Systems Institute"/>
    <s v="Later than 10.00am"/>
    <s v="5.30pm - 6.00pm"/>
    <s v="21-30 minutes"/>
    <n v="1.4"/>
    <n v="2.2525999999999997"/>
    <x v="1"/>
    <x v="1"/>
    <x v="1"/>
    <s v="Academic"/>
    <n v="2.2530815999999998"/>
    <n v="0"/>
    <n v="0"/>
    <n v="5"/>
  </r>
  <r>
    <s v="100% on campus (5 days a week if FT)"/>
    <s v="Streatham"/>
    <s v="Innovation Centre - Phase 2"/>
    <s v="8.00am - 8.30am"/>
    <s v="3.30pm - 4.30pm"/>
    <s v="31-40 minutes"/>
    <n v="2"/>
    <n v="3.218"/>
    <x v="1"/>
    <x v="3"/>
    <x v="0"/>
    <s v="Professional Services"/>
    <n v="3.2186880000000002"/>
    <n v="0"/>
    <n v="0"/>
    <n v="5"/>
  </r>
  <r>
    <s v="60% on campus (3 days a week if FT)"/>
    <s v="Streatham"/>
    <s v="Living Systems Institute"/>
    <s v="9.00am - 10.00am"/>
    <s v="4.30pm - 5.00pm"/>
    <s v="21-30 minutes"/>
    <n v="1.6"/>
    <n v="2.5744000000000002"/>
    <x v="4"/>
    <x v="4"/>
    <x v="1"/>
    <s v="Academic"/>
    <n v="2.5749504000000005"/>
    <n v="0.10215"/>
    <n v="0.26303118336000009"/>
    <n v="3"/>
  </r>
  <r>
    <s v="100% on campus (5 days a week if FT)"/>
    <s v="Streatham"/>
    <s v="Living Systems Institute"/>
    <s v="8.30am - 9.00am"/>
    <s v="5.00pm - 5.30pm"/>
    <s v="21-30 minutes"/>
    <n v="2"/>
    <n v="3.218"/>
    <x v="0"/>
    <x v="4"/>
    <x v="1"/>
    <s v="Academic"/>
    <n v="3.2186880000000002"/>
    <n v="0"/>
    <n v="0"/>
    <n v="5"/>
  </r>
  <r>
    <s v="100% on campus (5 days a week if FT)"/>
    <s v="Streatham"/>
    <s v="Living Systems Institute"/>
    <s v="8.30am - 9.00am"/>
    <s v="6.00pm - 7.00pm"/>
    <s v="51-60 minutes"/>
    <n v="11"/>
    <n v="17.698999999999998"/>
    <x v="0"/>
    <x v="4"/>
    <x v="1"/>
    <s v="Professional Services"/>
    <n v="17.702784000000001"/>
    <n v="0"/>
    <n v="0"/>
    <n v="5"/>
  </r>
  <r>
    <s v="80% on campus (4 days a week if FT)"/>
    <s v="Streatham"/>
    <s v=""/>
    <s v="8.00am - 8.30am"/>
    <s v="3.30pm - 4.30pm"/>
    <s v="41-50 minutes"/>
    <n v="15"/>
    <n v="24.134999999999998"/>
    <x v="2"/>
    <x v="4"/>
    <x v="0"/>
    <s v="Professional Services"/>
    <n v="24.140160000000002"/>
    <n v="0.16664000000000001"/>
    <n v="4.0227162624000004"/>
    <n v="4"/>
  </r>
  <r>
    <s v="40% on campus (2 days a week if FT)"/>
    <s v="Streatham"/>
    <s v="Innovation Centre"/>
    <s v="8.30am - 9.00am"/>
    <s v="5.00pm - 5.30pm"/>
    <s v="21-30 minutes"/>
    <n v="11"/>
    <n v="17.698999999999998"/>
    <x v="2"/>
    <x v="4"/>
    <x v="1"/>
    <s v="Professional Services"/>
    <n v="17.702784000000001"/>
    <n v="0.16664000000000001"/>
    <n v="2.9499919257600005"/>
    <n v="2"/>
  </r>
  <r>
    <s v="40% on campus (2 days a week if FT)"/>
    <s v="Streatham"/>
    <s v="Living Systems Institute"/>
    <s v="8.30am - 9.00am"/>
    <s v="4.30pm - 5.00pm"/>
    <s v="11-20 minutes"/>
    <n v="2"/>
    <n v="3.218"/>
    <x v="0"/>
    <x v="4"/>
    <x v="0"/>
    <s v="Professional Services"/>
    <n v="3.2186880000000002"/>
    <n v="0"/>
    <n v="0"/>
    <n v="2"/>
  </r>
  <r>
    <s v="100% on campus (5 days a week if FT)"/>
    <s v="Streatham"/>
    <s v="Living Systems Institute"/>
    <s v="7.00am - 8.00am"/>
    <s v="3.30pm - 4.30pm"/>
    <s v="31-40 minutes"/>
    <n v="11"/>
    <n v="17.698999999999998"/>
    <x v="2"/>
    <x v="4"/>
    <x v="0"/>
    <s v="Professional Services"/>
    <n v="17.702784000000001"/>
    <n v="0.16664000000000001"/>
    <n v="2.9499919257600005"/>
    <n v="5"/>
  </r>
  <r>
    <s v="100% on campus (5 days a week if FT)"/>
    <s v="Streatham"/>
    <s v="Living Systems Institute"/>
    <s v="Later than 10.00am"/>
    <s v="Later than 7.00pm"/>
    <s v="41-50 minutes"/>
    <n v="20"/>
    <n v="32.18"/>
    <x v="2"/>
    <x v="2"/>
    <x v="2"/>
    <s v="Academic"/>
    <n v="32.186880000000002"/>
    <n v="0.16664000000000001"/>
    <n v="5.3636216832000008"/>
    <n v="5"/>
  </r>
  <r>
    <s v="40% on campus (2 days a week if FT)"/>
    <s v="Streatham"/>
    <s v="Geoffrey Pope"/>
    <s v="8.00am - 8.30am"/>
    <s v="5.00pm - 5.30pm"/>
    <s v="21-30 minutes"/>
    <n v="1.5"/>
    <n v="2.4135"/>
    <x v="1"/>
    <x v="3"/>
    <x v="0"/>
    <s v="Professional Services"/>
    <n v="2.4140160000000002"/>
    <n v="0"/>
    <n v="0"/>
    <n v="2"/>
  </r>
  <r>
    <s v="100% on campus (5 days a week if FT)"/>
    <s v="Streatham"/>
    <s v="Geoffrey Pope"/>
    <s v="9.00am - 10.00am"/>
    <s v="6.00pm - 7.00pm"/>
    <s v="21-30 minutes"/>
    <n v="2"/>
    <n v="3.218"/>
    <x v="0"/>
    <x v="3"/>
    <x v="1"/>
    <s v="Professional Services"/>
    <n v="3.2186880000000002"/>
    <n v="0"/>
    <n v="0"/>
    <n v="5"/>
  </r>
  <r>
    <s v="80% on campus (4 days a week if FT)"/>
    <s v="Streatham"/>
    <s v="Living Systems Institute"/>
    <s v="Later than 10.00am"/>
    <s v="6.00pm - 7.00pm"/>
    <s v="11-20 minutes"/>
    <n v="0.74564542799999989"/>
    <n v="1.2"/>
    <x v="1"/>
    <x v="4"/>
    <x v="1"/>
    <s v="Academic"/>
    <n v="1.199999995679232"/>
    <n v="0"/>
    <n v="0"/>
    <n v="4"/>
  </r>
  <r>
    <s v="60% on campus (3 days a week if FT)"/>
    <s v="St Luke's"/>
    <s v=""/>
    <s v="8.30am - 9.00am"/>
    <s v="4.30pm - 5.00pm"/>
    <s v="11-20 minutes"/>
    <n v="2.5"/>
    <n v="4.0225"/>
    <x v="4"/>
    <x v="2"/>
    <x v="1"/>
    <s v="Academic"/>
    <n v="4.0233600000000003"/>
    <n v="0.10215"/>
    <n v="0.41098622400000007"/>
    <n v="3"/>
  </r>
  <r>
    <s v="80% on campus (4 days a week if FT)"/>
    <s v="Streatham"/>
    <s v="Living Systems Institute"/>
    <s v="8.30am - 9.00am"/>
    <s v="5.00pm - 5.30pm"/>
    <s v="11-20 minutes"/>
    <n v="1.1000000000000001"/>
    <n v="1.7699"/>
    <x v="1"/>
    <x v="1"/>
    <x v="1"/>
    <s v="Academic"/>
    <n v="1.7702784000000003"/>
    <n v="0"/>
    <n v="0"/>
    <n v="4"/>
  </r>
  <r>
    <s v="80% on campus (4 days a week if FT)"/>
    <s v="Streatham"/>
    <s v="Living Systems Institute"/>
    <s v="9.00am - 10.00am"/>
    <s v="3.30pm - 4.30pm"/>
    <s v="11-20 minutes"/>
    <n v="0.6"/>
    <n v="0.96539999999999992"/>
    <x v="1"/>
    <x v="2"/>
    <x v="1"/>
    <s v="Academic"/>
    <n v="0.96560639999999998"/>
    <n v="0"/>
    <n v="0"/>
    <n v="4"/>
  </r>
  <r>
    <s v="80% on campus (4 days a week if FT)"/>
    <s v="Streatham"/>
    <s v="Living Systems Institute"/>
    <s v="8.00am - 8.30am"/>
    <s v="6.00pm - 7.00pm"/>
    <s v="51-60 minutes"/>
    <n v="12"/>
    <n v="19.308"/>
    <x v="5"/>
    <x v="5"/>
    <x v="1"/>
    <s v="Academic"/>
    <n v="19.312128000000001"/>
    <n v="3.5459999999999998E-2"/>
    <n v="0.68480805888000007"/>
    <n v="4"/>
  </r>
  <r>
    <s v="40% on campus (2 days a week if FT)"/>
    <s v="Streatham"/>
    <s v="Living Systems Institute"/>
    <s v="Later than 10.00am"/>
    <s v="6.00pm - 7.00pm"/>
    <s v="11-20 minutes"/>
    <n v="1.3"/>
    <n v="2.0916999999999999"/>
    <x v="6"/>
    <x v="2"/>
    <x v="1"/>
    <s v="Academic"/>
    <n v="2.0921472000000003"/>
    <n v="2.1999999999999999E-2"/>
    <n v="4.6027238400000003E-2"/>
    <n v="2"/>
  </r>
  <r>
    <s v="100% on campus (5 days a week if FT)"/>
    <s v="RD&amp;E Hospital"/>
    <s v=""/>
    <s v="8.00am - 8.30am"/>
    <s v="4.30pm - 5.00pm"/>
    <s v="21-30 minutes"/>
    <n v="3.4"/>
    <n v="5.4706000000000001"/>
    <x v="0"/>
    <x v="2"/>
    <x v="1"/>
    <s v="Professional Services"/>
    <n v="5.4717696"/>
    <n v="0"/>
    <n v="0"/>
    <n v="5"/>
  </r>
  <r>
    <s v="40% on campus (2 days a week if FT)"/>
    <s v="Streatham"/>
    <s v="Living Systems Institute"/>
    <s v="Later than 10.00am"/>
    <s v="Later than 7.00pm"/>
    <s v="11-20 minutes"/>
    <n v="1"/>
    <n v="1.609"/>
    <x v="0"/>
    <x v="2"/>
    <x v="1"/>
    <s v="Academic"/>
    <n v="1.6093440000000001"/>
    <n v="0"/>
    <n v="0"/>
    <n v="2"/>
  </r>
  <r>
    <s v="100% on campus (5 days a week if FT)"/>
    <s v="Streatham"/>
    <s v="Living Systems Institute"/>
    <s v="7.00am - 8.00am"/>
    <s v="3.30pm - 4.30pm"/>
    <s v="41-50 minutes"/>
    <n v="14"/>
    <n v="22.526"/>
    <x v="3"/>
    <x v="2"/>
    <x v="1"/>
    <s v="Professional Services"/>
    <n v="22.530816000000002"/>
    <n v="0.16664000000000001"/>
    <n v="3.7545351782400003"/>
    <n v="5"/>
  </r>
  <r>
    <s v="100% on campus (5 days a week if FT)"/>
    <s v="Streatham"/>
    <s v="Living Systems Institute"/>
    <s v="8.00am - 8.30am"/>
    <s v="5.00pm - 5.30pm"/>
    <s v="41-50 minutes"/>
    <n v="2"/>
    <n v="3.218"/>
    <x v="1"/>
    <x v="1"/>
    <x v="0"/>
    <s v="Academic"/>
    <n v="3.2186880000000002"/>
    <n v="0"/>
    <n v="0"/>
    <n v="5"/>
  </r>
  <r>
    <s v="40% on campus (2 days a week if FT)"/>
    <s v="Streatham"/>
    <s v="Amory Building"/>
    <s v="9.00am - 10.00am"/>
    <s v="5.00pm - 5.30pm"/>
    <s v="31-40 minutes"/>
    <n v="2"/>
    <n v="3.218"/>
    <x v="1"/>
    <x v="4"/>
    <x v="1"/>
    <s v="Professional Services"/>
    <n v="3.2186880000000002"/>
    <n v="0"/>
    <n v="0"/>
    <n v="2"/>
  </r>
  <r>
    <s v="40% on campus (2 days a week if FT)"/>
    <s v="Streatham"/>
    <s v="Innovation Centre - Phase 2"/>
    <s v="7.00am - 8.00am"/>
    <s v="3.30pm - 4.30pm"/>
    <s v="31-40 minutes"/>
    <n v="6.5"/>
    <n v="10.458500000000001"/>
    <x v="0"/>
    <x v="0"/>
    <x v="1"/>
    <s v="Professional Services"/>
    <n v="10.460736000000001"/>
    <n v="0"/>
    <n v="0"/>
    <n v="2"/>
  </r>
  <r>
    <s v="80% on campus (4 days a week if FT)"/>
    <s v="Streatham"/>
    <s v="Living Systems Institute"/>
    <s v="8.00am - 8.30am"/>
    <s v="5.00pm - 5.30pm"/>
    <s v="21-30 minutes"/>
    <n v="9"/>
    <n v="14.481"/>
    <x v="3"/>
    <x v="0"/>
    <x v="1"/>
    <s v="Academic"/>
    <n v="14.484096000000001"/>
    <n v="0.16664000000000001"/>
    <n v="2.4136297574400003"/>
    <n v="4"/>
  </r>
  <r>
    <s v="100% on campus (5 days a week if FT)"/>
    <s v="Streatham"/>
    <s v="Living Systems Institute"/>
    <s v="9.00am - 10.00am"/>
    <s v="5.30pm - 6.00pm"/>
    <s v="31-40 minutes"/>
    <n v="2"/>
    <n v="3.218"/>
    <x v="1"/>
    <x v="2"/>
    <x v="1"/>
    <s v="Professional Services"/>
    <n v="3.2186880000000002"/>
    <n v="0"/>
    <n v="0"/>
    <n v="5"/>
  </r>
  <r>
    <s v="100% on campus (5 days a week if FT)"/>
    <s v="Streatham"/>
    <s v="Living Systems Institute"/>
    <s v="9.00am - 10.00am"/>
    <s v="6.00pm - 7.00pm"/>
    <s v="21-30 minutes"/>
    <n v="1.7"/>
    <n v="2.7353000000000001"/>
    <x v="0"/>
    <x v="2"/>
    <x v="1"/>
    <s v="Academic"/>
    <n v="2.7358848"/>
    <n v="0"/>
    <n v="0"/>
    <n v="5"/>
  </r>
  <r>
    <s v="40% on campus (2 days a week if FT)"/>
    <s v="Streatham"/>
    <s v="Amory Building"/>
    <s v="8.00am - 8.30am"/>
    <s v="3.30pm - 4.30pm"/>
    <s v="21-30 minutes"/>
    <n v="1.7"/>
    <n v="2.7353000000000001"/>
    <x v="1"/>
    <x v="2"/>
    <x v="1"/>
    <s v="Professional Services"/>
    <n v="2.7358848"/>
    <n v="0"/>
    <n v="0"/>
    <n v="2"/>
  </r>
  <r>
    <s v="100% on campus (5 days a week if FT)"/>
    <s v="Streatham"/>
    <s v="Harrison Building"/>
    <s v="7.00am - 8.00am"/>
    <s v="6.00pm - 7.00pm"/>
    <s v="21-30 minutes"/>
    <n v="4.3818000000000001"/>
    <s v=""/>
    <x v="0"/>
    <x v="0"/>
    <x v="1"/>
    <s v="Academic"/>
    <n v="7.0518235392000008"/>
    <n v="0"/>
    <n v="0"/>
    <n v="5"/>
  </r>
  <r>
    <s v="100% on campus (5 days a week if FT)"/>
    <s v="Streatham"/>
    <s v="Queen's Building"/>
    <s v="9.00am - 10.00am"/>
    <s v="4.30pm - 5.00pm"/>
    <s v="11-20 minutes"/>
    <n v="1"/>
    <n v="1.609"/>
    <x v="1"/>
    <x v="3"/>
    <x v="1"/>
    <s v="Academic"/>
    <n v="1.6093440000000001"/>
    <n v="0"/>
    <n v="0"/>
    <n v="5"/>
  </r>
  <r>
    <s v="80% on campus (4 days a week if FT)"/>
    <s v="Streatham"/>
    <s v="Northcote House"/>
    <s v="7.00am - 8.00am"/>
    <s v="3.30pm - 4.30pm"/>
    <s v="21-30 minutes"/>
    <n v="2"/>
    <n v="3.218"/>
    <x v="1"/>
    <x v="2"/>
    <x v="1"/>
    <s v="Professional Services"/>
    <n v="3.2186880000000002"/>
    <n v="0"/>
    <n v="0"/>
    <n v="4"/>
  </r>
  <r>
    <s v="20% on campus (1 day a week if FT)"/>
    <s v="Streatham"/>
    <s v="Northcote House"/>
    <s v="9.00am - 10.00am"/>
    <s v="5.00pm - 5.30pm"/>
    <s v="41-50 minutes"/>
    <n v="17"/>
    <n v="27.353000000000002"/>
    <x v="3"/>
    <x v="0"/>
    <x v="0"/>
    <s v="Professional Services"/>
    <n v="27.358848000000002"/>
    <n v="0.16664000000000001"/>
    <n v="4.5590784307200005"/>
    <n v="1"/>
  </r>
  <r>
    <s v="100% on campus (5 days a week if FT)"/>
    <s v="Streatham"/>
    <s v="Northcote House"/>
    <s v="Later than 10.00am"/>
    <s v="Later than 7.00pm"/>
    <s v="21-30 minutes"/>
    <n v="2.8"/>
    <n v="4.5051999999999994"/>
    <x v="0"/>
    <x v="4"/>
    <x v="1"/>
    <s v="Professional Services"/>
    <n v="4.5061631999999996"/>
    <n v="0"/>
    <n v="0"/>
    <n v="5"/>
  </r>
  <r>
    <s v="80% on campus (4 days a week if FT)"/>
    <s v="Streatham"/>
    <s v="Amory Building"/>
    <s v="7.00am - 8.00am"/>
    <s v="6.00pm - 7.00pm"/>
    <s v="31-40 minutes"/>
    <n v="2.7"/>
    <n v="4.3443000000000005"/>
    <x v="1"/>
    <x v="0"/>
    <x v="1"/>
    <s v="Academic"/>
    <n v="4.345228800000001"/>
    <n v="0"/>
    <n v="0"/>
    <n v="4"/>
  </r>
  <r>
    <s v="100% on campus (5 days a week if FT)"/>
    <s v="Streatham"/>
    <s v="Living Systems Institute"/>
    <s v="9.00am - 10.00am"/>
    <s v="Later than 7.00pm"/>
    <s v="31-40 minutes"/>
    <n v="2.2999999999999998"/>
    <n v="3.7006999999999999"/>
    <x v="1"/>
    <x v="2"/>
    <x v="1"/>
    <s v="Academic"/>
    <n v="3.7014912"/>
    <n v="0"/>
    <n v="0"/>
    <n v="5"/>
  </r>
  <r>
    <s v="40% on campus (2 days a week if FT)"/>
    <s v="Streatham"/>
    <s v="Laver Building"/>
    <s v="8.30am - 9.00am"/>
    <s v="5.00pm - 5.30pm"/>
    <s v="41-50 minutes"/>
    <n v="2.7"/>
    <n v="4.3443000000000005"/>
    <x v="1"/>
    <x v="1"/>
    <x v="1"/>
    <s v="Professional Services"/>
    <n v="4.345228800000001"/>
    <n v="0"/>
    <n v="0"/>
    <n v="2"/>
  </r>
  <r>
    <s v="40% on campus (2 days a week if FT)"/>
    <s v="St Luke's"/>
    <s v=""/>
    <s v="8.30am - 9.00am"/>
    <s v="5.00pm - 5.30pm"/>
    <s v="10 minutes or less"/>
    <n v="0.6"/>
    <n v="0.96539999999999992"/>
    <x v="1"/>
    <x v="2"/>
    <x v="2"/>
    <s v="Academic"/>
    <n v="0.96560639999999998"/>
    <n v="0"/>
    <n v="0"/>
    <n v="2"/>
  </r>
  <r>
    <s v="60% on campus (3 days a week if FT)"/>
    <s v="Streatham"/>
    <s v="Sports Hall"/>
    <s v="8.00am - 8.30am"/>
    <s v="5.00pm - 5.30pm"/>
    <s v="51-60 minutes"/>
    <n v="36"/>
    <n v="57.923999999999999"/>
    <x v="5"/>
    <x v="0"/>
    <x v="1"/>
    <s v="Professional Services"/>
    <n v="57.936384000000004"/>
    <n v="3.5459999999999998E-2"/>
    <n v="2.05442417664"/>
    <n v="3"/>
  </r>
  <r>
    <s v="40% on campus (2 days a week if FT)"/>
    <s v="St Luke's"/>
    <s v=""/>
    <s v="8.30am - 9.00am"/>
    <s v="5.00pm - 5.30pm"/>
    <s v="41-50 minutes"/>
    <n v="4"/>
    <n v="6.4359999999999999"/>
    <x v="4"/>
    <x v="4"/>
    <x v="1"/>
    <s v="Professional Services"/>
    <n v="6.4373760000000004"/>
    <n v="0.10215"/>
    <n v="0.65757795840000011"/>
    <n v="2"/>
  </r>
  <r>
    <s v="60% on campus (3 days a week if FT)"/>
    <s v="Streatham"/>
    <s v="Harrison Building"/>
    <s v="8.30am - 9.00am"/>
    <s v="5.00pm - 5.30pm"/>
    <s v="41-50 minutes"/>
    <n v="10.9"/>
    <n v="17.5381"/>
    <x v="5"/>
    <x v="2"/>
    <x v="1"/>
    <s v="Professional Services"/>
    <n v="17.541849600000003"/>
    <n v="3.5459999999999998E-2"/>
    <n v="0.62203398681600008"/>
    <n v="3"/>
  </r>
  <r>
    <s v="100% on campus (5 days a week if FT)"/>
    <s v="Streatham"/>
    <s v="Laver Building"/>
    <s v="9.00am - 10.00am"/>
    <s v="Later than 7.00pm"/>
    <s v="11-20 minutes"/>
    <n v="2"/>
    <n v="3.218"/>
    <x v="0"/>
    <x v="2"/>
    <x v="1"/>
    <s v="Academic"/>
    <n v="3.2186880000000002"/>
    <n v="0"/>
    <n v="0"/>
    <n v="5"/>
  </r>
  <r>
    <s v="60% on campus (3 days a week if FT)"/>
    <s v="Streatham"/>
    <s v=""/>
    <s v="9.00am - 10.00am"/>
    <s v="6.00pm - 7.00pm"/>
    <s v="10 minutes or less"/>
    <n v="0.99990000000000001"/>
    <s v=""/>
    <x v="0"/>
    <x v="3"/>
    <x v="1"/>
    <s v="Academic"/>
    <n v="1.6091830656000001"/>
    <n v="0"/>
    <n v="0"/>
    <n v="3"/>
  </r>
  <r>
    <s v="80% on campus (4 days a week if FT)"/>
    <s v="St Luke's"/>
    <s v=""/>
    <s v="8.00am - 8.30am"/>
    <s v="3.30pm - 4.30pm"/>
    <s v="31-40 minutes"/>
    <n v="11.5"/>
    <n v="18.503499999999999"/>
    <x v="2"/>
    <x v="0"/>
    <x v="1"/>
    <s v="Academic"/>
    <n v="18.507456000000001"/>
    <n v="0.16664000000000001"/>
    <n v="3.0840824678400005"/>
    <n v="4"/>
  </r>
  <r>
    <s v="100% on campus (5 days a week if FT)"/>
    <s v="Streatham"/>
    <s v="Harrison Building"/>
    <s v="8.00am - 8.30am"/>
    <s v="3.30pm - 4.30pm"/>
    <s v="11-20 minutes"/>
    <n v="1.5"/>
    <n v="2.4135"/>
    <x v="0"/>
    <x v="3"/>
    <x v="1"/>
    <s v="Professional Services"/>
    <n v="2.4140160000000002"/>
    <n v="0"/>
    <n v="0"/>
    <n v="5"/>
  </r>
  <r>
    <s v="100% on campus (5 days a week if FT)"/>
    <s v="Streatham"/>
    <s v="Queen's Building"/>
    <s v="8.30am - 9.00am"/>
    <s v="5.00pm - 5.30pm"/>
    <s v="41-50 minutes"/>
    <n v="3"/>
    <n v="4.827"/>
    <x v="1"/>
    <x v="0"/>
    <x v="1"/>
    <s v="Professional Services"/>
    <n v="4.8280320000000003"/>
    <n v="0"/>
    <n v="0"/>
    <n v="5"/>
  </r>
  <r>
    <s v="20% on campus (1 day a week if FT)"/>
    <s v="Streatham"/>
    <s v="Innovation Centre - Phase 2"/>
    <s v="8.00am - 8.30am"/>
    <s v="3.30pm - 4.30pm"/>
    <s v="21-30 minutes"/>
    <n v="1.2"/>
    <n v="1.9307999999999998"/>
    <x v="4"/>
    <x v="1"/>
    <x v="1"/>
    <s v="Professional Services"/>
    <n v="1.9312128"/>
    <n v="0.10215"/>
    <n v="0.19727338752000001"/>
    <n v="1"/>
  </r>
  <r>
    <s v="20% on campus (1 day a week if FT)"/>
    <s v="Streatham"/>
    <s v="Northcote House"/>
    <s v="8.00am - 8.30am"/>
    <s v="Before 3.30pm"/>
    <s v="51-60 minutes"/>
    <n v="17"/>
    <n v="27.353000000000002"/>
    <x v="2"/>
    <x v="0"/>
    <x v="1"/>
    <s v="Professional Services"/>
    <n v="27.358848000000002"/>
    <n v="0.16664000000000001"/>
    <n v="4.5590784307200005"/>
    <n v="1"/>
  </r>
  <r>
    <s v="40% on campus (2 days a week if FT)"/>
    <s v="Streatham"/>
    <s v="Innovation Centre"/>
    <s v="8.00am - 8.30am"/>
    <s v="4.30pm - 5.00pm"/>
    <s v="31-40 minutes"/>
    <n v="13"/>
    <n v="20.917000000000002"/>
    <x v="2"/>
    <x v="4"/>
    <x v="1"/>
    <s v="Professional Services"/>
    <n v="20.921472000000001"/>
    <n v="0.16664000000000001"/>
    <n v="3.4863540940800006"/>
    <n v="2"/>
  </r>
  <r>
    <s v="80% on campus (4 days a week if FT)"/>
    <s v="Streatham"/>
    <s v="Physics Building"/>
    <s v="7.00am - 8.00am"/>
    <s v="5.00pm - 5.30pm"/>
    <s v="11-20 minutes"/>
    <n v="0.5"/>
    <n v="0.80449999999999999"/>
    <x v="1"/>
    <x v="0"/>
    <x v="1"/>
    <s v="Professional Services"/>
    <n v="0.80467200000000005"/>
    <n v="0"/>
    <n v="0"/>
    <n v="4"/>
  </r>
  <r>
    <s v="80% on campus (4 days a week if FT)"/>
    <s v="Streatham"/>
    <s v="Forum Library"/>
    <s v="7.00am - 8.00am"/>
    <s v="3.30pm - 4.30pm"/>
    <s v="51-60 minutes"/>
    <n v="15"/>
    <n v="24.134999999999998"/>
    <x v="5"/>
    <x v="0"/>
    <x v="1"/>
    <s v="Professional Services"/>
    <n v="24.140160000000002"/>
    <n v="3.5459999999999998E-2"/>
    <n v="0.85601007360000003"/>
    <n v="4"/>
  </r>
  <r>
    <s v="60% on campus (3 days a week if FT)"/>
    <s v="Streatham"/>
    <s v="Washington Singer"/>
    <s v="7.00am - 8.00am"/>
    <s v="3.30pm - 4.30pm"/>
    <s v="11-20 minutes"/>
    <n v="3.5"/>
    <n v="5.6315"/>
    <x v="0"/>
    <x v="3"/>
    <x v="1"/>
    <s v="Professional Services"/>
    <n v="5.6327040000000004"/>
    <n v="0"/>
    <n v="0"/>
    <n v="3"/>
  </r>
  <r>
    <s v="20% on campus (1 day a week if FT)"/>
    <s v="Streatham"/>
    <s v="Streatham Court New"/>
    <s v="8.00am - 8.30am"/>
    <s v="4.30pm - 5.00pm"/>
    <s v="31-40 minutes"/>
    <n v="20"/>
    <n v="32.18"/>
    <x v="2"/>
    <x v="0"/>
    <x v="0"/>
    <s v="Professional Services"/>
    <n v="32.186880000000002"/>
    <n v="0.16664000000000001"/>
    <n v="5.3636216832000008"/>
    <n v="1"/>
  </r>
  <r>
    <s v="20% on campus (1 day a week if FT)"/>
    <s v="Streatham"/>
    <s v="Innovation Centre"/>
    <s v="8.30am - 9.00am"/>
    <s v="5.30pm - 6.00pm"/>
    <s v="51-60 minutes"/>
    <n v="17"/>
    <n v="27.353000000000002"/>
    <x v="2"/>
    <x v="4"/>
    <x v="1"/>
    <s v="Professional Services"/>
    <n v="27.358848000000002"/>
    <n v="0.16664000000000001"/>
    <n v="4.5590784307200005"/>
    <n v="1"/>
  </r>
  <r>
    <s v="100% on campus (5 days a week if FT)"/>
    <s v="Streatham"/>
    <s v="Physics Building"/>
    <s v="8.00am - 8.30am"/>
    <s v="5.30pm - 6.00pm"/>
    <s v="11-20 minutes"/>
    <n v="3"/>
    <n v="4.827"/>
    <x v="0"/>
    <x v="4"/>
    <x v="1"/>
    <s v="Academic"/>
    <n v="4.8280320000000003"/>
    <n v="0"/>
    <n v="0"/>
    <n v="5"/>
  </r>
  <r>
    <s v="40% on campus (2 days a week if FT)"/>
    <s v="St Luke's"/>
    <s v=""/>
    <s v="8.30am - 9.00am"/>
    <s v="5.00pm - 5.30pm"/>
    <s v="11-20 minutes"/>
    <n v="0.8"/>
    <n v="1.2872000000000001"/>
    <x v="1"/>
    <x v="2"/>
    <x v="1"/>
    <s v="Academic"/>
    <n v="1.2874752000000003"/>
    <n v="0"/>
    <n v="0"/>
    <n v="2"/>
  </r>
  <r>
    <s v="40% on campus (2 days a week if FT)"/>
    <s v="Streatham"/>
    <s v="Lafrowda House"/>
    <s v="7.00am - 8.00am"/>
    <s v="3.30pm - 4.30pm"/>
    <s v="21-30 minutes"/>
    <n v="4.5"/>
    <n v="7.2404999999999999"/>
    <x v="2"/>
    <x v="2"/>
    <x v="1"/>
    <s v="Professional Services"/>
    <n v="7.2420480000000005"/>
    <n v="0.16664000000000001"/>
    <n v="1.2068148787200002"/>
    <n v="2"/>
  </r>
  <r>
    <s v="40% on campus (2 days a week if FT)"/>
    <s v="Streatham"/>
    <s v="Washington Singer"/>
    <s v="8.30am - 9.00am"/>
    <s v="5.00pm - 5.30pm"/>
    <s v="31-40 minutes"/>
    <n v="13"/>
    <n v="20.917000000000002"/>
    <x v="2"/>
    <x v="4"/>
    <x v="1"/>
    <s v="Professional Services"/>
    <n v="20.921472000000001"/>
    <n v="0.16664000000000001"/>
    <n v="3.4863540940800006"/>
    <n v="2"/>
  </r>
  <r>
    <s v="100% on campus (5 days a week if FT)"/>
    <s v="Streatham"/>
    <s v="Forum"/>
    <s v="8.00am - 8.30am"/>
    <s v="5.00pm - 5.30pm"/>
    <s v="More than 60 minutes"/>
    <n v="7"/>
    <n v="11.263"/>
    <x v="4"/>
    <x v="2"/>
    <x v="1"/>
    <s v="Professional Services"/>
    <n v="11.265408000000001"/>
    <n v="0.10215"/>
    <n v="1.1507614272000002"/>
    <n v="5"/>
  </r>
  <r>
    <s v="20% on campus (1 day a week if FT)"/>
    <s v="Streatham"/>
    <s v="Innovation Centre - Phase 2"/>
    <s v="9.00am - 10.00am"/>
    <s v="4.30pm - 5.00pm"/>
    <s v="31-40 minutes"/>
    <n v="1.3"/>
    <n v="2.0916999999999999"/>
    <x v="1"/>
    <x v="2"/>
    <x v="1"/>
    <s v="Professional Services"/>
    <n v="2.0921472000000003"/>
    <n v="0"/>
    <n v="0"/>
    <n v="1"/>
  </r>
  <r>
    <s v="100% on campus (5 days a week if FT)"/>
    <s v="Streatham"/>
    <s v="Old Library"/>
    <s v="9.00am - 10.00am"/>
    <s v="5.00pm - 5.30pm"/>
    <s v="31-40 minutes"/>
    <n v="2.4"/>
    <n v="3.8615999999999997"/>
    <x v="1"/>
    <x v="2"/>
    <x v="1"/>
    <s v="Professional Services"/>
    <n v="3.8624255999999999"/>
    <n v="0"/>
    <n v="0"/>
    <n v="5"/>
  </r>
  <r>
    <s v="40% on campus (2 days a week if FT)"/>
    <s v="St Luke's"/>
    <s v=""/>
    <s v="7.00am - 8.00am"/>
    <s v="3.30pm - 4.30pm"/>
    <s v="41-50 minutes"/>
    <n v="10"/>
    <n v="16.09"/>
    <x v="6"/>
    <x v="3"/>
    <x v="1"/>
    <s v="Academic"/>
    <n v="16.093440000000001"/>
    <n v="2.1999999999999999E-2"/>
    <n v="0.35405567999999998"/>
    <n v="2"/>
  </r>
  <r>
    <s v="60% on campus (3 days a week if FT)"/>
    <s v="Streatham"/>
    <s v="Washington Singer"/>
    <s v="8.00am - 8.30am"/>
    <s v="3.30pm - 4.30pm"/>
    <s v="21-30 minutes"/>
    <n v="7.3"/>
    <n v="11.745699999999999"/>
    <x v="2"/>
    <x v="0"/>
    <x v="1"/>
    <s v="Academic"/>
    <n v="11.7482112"/>
    <n v="0.16664000000000001"/>
    <n v="1.957721914368"/>
    <n v="3"/>
  </r>
  <r>
    <s v="20% on campus (1 day a week if FT)"/>
    <s v="Streatham"/>
    <s v="Innovation Centre"/>
    <s v="8.00am - 8.30am"/>
    <s v="4.30pm - 5.00pm"/>
    <s v="11-20 minutes"/>
    <n v="2"/>
    <n v="3.218"/>
    <x v="0"/>
    <x v="2"/>
    <x v="1"/>
    <s v="Professional Services"/>
    <n v="3.2186880000000002"/>
    <n v="0"/>
    <n v="0"/>
    <n v="1"/>
  </r>
  <r>
    <s v="20% on campus (1 day a week if FT)"/>
    <s v="St Luke's"/>
    <s v=""/>
    <s v="8.30am - 9.00am"/>
    <s v="5.00pm - 5.30pm"/>
    <s v="21-30 minutes"/>
    <n v="1"/>
    <n v="1.609"/>
    <x v="1"/>
    <x v="4"/>
    <x v="1"/>
    <s v="Professional Services"/>
    <n v="1.6093440000000001"/>
    <n v="0"/>
    <n v="0"/>
    <n v="1"/>
  </r>
  <r>
    <s v="20% on campus (1 day a week if FT)"/>
    <s v="Streatham"/>
    <s v="Washington Singer"/>
    <s v="9.00am - 10.00am"/>
    <s v="4.30pm - 5.00pm"/>
    <s v="51-60 minutes"/>
    <n v="13.3"/>
    <n v="21.399699999999999"/>
    <x v="2"/>
    <x v="4"/>
    <x v="1"/>
    <s v="Academic"/>
    <n v="21.404275200000004"/>
    <n v="0.16664000000000001"/>
    <n v="3.5668084193280007"/>
    <n v="1"/>
  </r>
  <r>
    <s v="40% on campus (2 days a week if FT)"/>
    <s v="Streatham"/>
    <s v="Harrison Building"/>
    <s v="9.00am - 10.00am"/>
    <s v="5.00pm - 5.30pm"/>
    <s v="11-20 minutes"/>
    <n v="1.5"/>
    <n v="2.4135"/>
    <x v="1"/>
    <x v="3"/>
    <x v="1"/>
    <s v="Professional Services"/>
    <n v="2.4140160000000002"/>
    <n v="0"/>
    <n v="0"/>
    <n v="2"/>
  </r>
  <r>
    <s v="40% on campus (2 days a week if FT)"/>
    <s v="Streatham"/>
    <s v="Northcote House"/>
    <s v="7.00am - 8.00am"/>
    <s v="3.30pm - 4.30pm"/>
    <s v="31-40 minutes"/>
    <n v="20"/>
    <n v="32.18"/>
    <x v="2"/>
    <x v="2"/>
    <x v="1"/>
    <s v="Professional Services"/>
    <n v="32.186880000000002"/>
    <n v="0.16664000000000001"/>
    <n v="5.3636216832000008"/>
    <n v="2"/>
  </r>
  <r>
    <s v="40% on campus (2 days a week if FT)"/>
    <s v="Streatham"/>
    <s v="Northcote House"/>
    <s v="8.30am - 9.00am"/>
    <s v="4.30pm - 5.00pm"/>
    <s v="31-40 minutes"/>
    <n v="2.5"/>
    <n v="4.0225"/>
    <x v="4"/>
    <x v="2"/>
    <x v="1"/>
    <s v="Professional Services"/>
    <n v="4.0233600000000003"/>
    <n v="0.10215"/>
    <n v="0.41098622400000007"/>
    <n v="2"/>
  </r>
  <r>
    <s v="40% on campus (2 days a week if FT)"/>
    <s v="St Luke's"/>
    <s v=""/>
    <s v="Before 7.00am"/>
    <s v="5.30pm - 6.00pm"/>
    <s v="31-40 minutes"/>
    <n v="18"/>
    <n v="28.962"/>
    <x v="3"/>
    <x v="0"/>
    <x v="1"/>
    <s v="Academic"/>
    <n v="28.968192000000002"/>
    <n v="0.16664000000000001"/>
    <n v="4.8272595148800006"/>
    <n v="2"/>
  </r>
  <r>
    <s v="20% on campus (1 day a week if FT)"/>
    <s v="Streatham"/>
    <s v="Northcote House"/>
    <s v="8.30am - 9.00am"/>
    <s v="5.00pm - 5.30pm"/>
    <s v="31-40 minutes"/>
    <n v="2"/>
    <n v="3.218"/>
    <x v="0"/>
    <x v="3"/>
    <x v="1"/>
    <s v="Professional Services"/>
    <n v="3.2186880000000002"/>
    <n v="0"/>
    <n v="0"/>
    <n v="1"/>
  </r>
  <r>
    <s v="100% on campus (5 days a week if FT)"/>
    <s v="St Luke's"/>
    <s v=""/>
    <s v="8.00am - 8.30am"/>
    <s v="3.30pm - 4.30pm"/>
    <s v="21-30 minutes"/>
    <n v="1.5"/>
    <n v="2.4135"/>
    <x v="6"/>
    <x v="2"/>
    <x v="1"/>
    <s v="Academic"/>
    <n v="2.4140160000000002"/>
    <n v="2.1999999999999999E-2"/>
    <n v="5.3108351999999998E-2"/>
    <n v="5"/>
  </r>
  <r>
    <s v="80% on campus (4 days a week if FT)"/>
    <s v="Streatham"/>
    <s v="Sports Hall"/>
    <s v="7.00am - 8.00am"/>
    <s v="4.30pm - 5.00pm"/>
    <s v="41-50 minutes"/>
    <n v="8"/>
    <n v="12.872"/>
    <x v="0"/>
    <x v="2"/>
    <x v="1"/>
    <s v="Academic"/>
    <n v="12.874752000000001"/>
    <n v="0"/>
    <n v="0"/>
    <n v="4"/>
  </r>
  <r>
    <s v="40% on campus (2 days a week if FT)"/>
    <s v="Other"/>
    <s v=""/>
    <s v="7.00am - 8.00am"/>
    <s v="4.30pm - 5.00pm"/>
    <s v="31-40 minutes"/>
    <n v="17.5"/>
    <n v="28.157499999999999"/>
    <x v="2"/>
    <x v="3"/>
    <x v="1"/>
    <s v="Professional Services"/>
    <n v="28.163520000000002"/>
    <n v="0.16664000000000001"/>
    <n v="4.6931689728000006"/>
    <n v="2"/>
  </r>
  <r>
    <s v="40% on campus (2 days a week if FT)"/>
    <s v="Streatham"/>
    <s v="Amory Building"/>
    <s v="7.00am - 8.00am"/>
    <s v="3.30pm - 4.30pm"/>
    <s v="41-50 minutes"/>
    <n v="16"/>
    <n v="25.744"/>
    <x v="3"/>
    <x v="3"/>
    <x v="1"/>
    <s v="Professional Services"/>
    <n v="25.749504000000002"/>
    <n v="0.16664000000000001"/>
    <n v="4.2908973465600004"/>
    <n v="2"/>
  </r>
  <r>
    <s v="40% on campus (2 days a week if FT)"/>
    <s v="Streatham"/>
    <s v="Innovation Centre - Phase 2"/>
    <s v="Before 7.00am"/>
    <s v="4.30pm - 5.00pm"/>
    <s v="More than 60 minutes"/>
    <n v="34"/>
    <n v="54.706000000000003"/>
    <x v="2"/>
    <x v="0"/>
    <x v="1"/>
    <s v="Professional Services"/>
    <n v="54.717696000000004"/>
    <n v="0.16664000000000001"/>
    <n v="9.118156861440001"/>
    <n v="2"/>
  </r>
  <r>
    <s v="40% on campus (2 days a week if FT)"/>
    <s v="St Luke's"/>
    <s v=""/>
    <s v="8.30am - 9.00am"/>
    <s v="4.30pm - 5.00pm"/>
    <s v="31-40 minutes"/>
    <n v="2"/>
    <n v="3.218"/>
    <x v="1"/>
    <x v="4"/>
    <x v="1"/>
    <s v="Professional Services"/>
    <n v="3.2186880000000002"/>
    <n v="0"/>
    <n v="0"/>
    <n v="2"/>
  </r>
  <r>
    <s v="80% on campus (4 days a week if FT)"/>
    <s v="Streatham"/>
    <s v="Reed Mews Wellbeing"/>
    <s v="8.30am - 9.00am"/>
    <s v="5.00pm - 5.30pm"/>
    <s v="31-40 minutes"/>
    <n v="2"/>
    <n v="3.218"/>
    <x v="1"/>
    <x v="2"/>
    <x v="1"/>
    <s v="Professional Services"/>
    <n v="3.2186880000000002"/>
    <n v="0"/>
    <n v="0"/>
    <n v="4"/>
  </r>
  <r>
    <s v="100% on campus (5 days a week if FT)"/>
    <s v="Streatham"/>
    <s v="Queen's Building"/>
    <s v="7.00am - 8.00am"/>
    <s v="5.00pm - 5.30pm"/>
    <s v="51-60 minutes"/>
    <n v="7.8"/>
    <n v="12.5502"/>
    <x v="4"/>
    <x v="4"/>
    <x v="1"/>
    <s v="Professional Services"/>
    <n v="12.5528832"/>
    <n v="0.10215"/>
    <n v="1.2822770188800001"/>
    <n v="5"/>
  </r>
  <r>
    <s v="60% on campus (3 days a week if FT)"/>
    <s v="Streatham"/>
    <s v="Northcote House"/>
    <s v="7.00am - 8.00am"/>
    <s v="3.30pm - 4.30pm"/>
    <s v="31-40 minutes"/>
    <n v="6"/>
    <n v="9.6539999999999999"/>
    <x v="0"/>
    <x v="0"/>
    <x v="1"/>
    <s v="Professional Services"/>
    <n v="9.6560640000000006"/>
    <n v="0"/>
    <n v="0"/>
    <n v="3"/>
  </r>
  <r>
    <s v="80% on campus (4 days a week if FT)"/>
    <s v="Streatham"/>
    <s v="Washington Singer"/>
    <s v="7.00am - 8.00am"/>
    <s v="5.30pm - 6.00pm"/>
    <s v="31-40 minutes"/>
    <n v="7"/>
    <n v="11.263"/>
    <x v="6"/>
    <x v="2"/>
    <x v="0"/>
    <s v="Academic"/>
    <n v="11.265408000000001"/>
    <n v="2.1999999999999999E-2"/>
    <n v="0.24783897599999999"/>
    <n v="4"/>
  </r>
  <r>
    <s v="40% on campus (2 days a week if FT)"/>
    <s v="St Luke's"/>
    <s v=""/>
    <s v="9.00am - 10.00am"/>
    <s v="5.30pm - 6.00pm"/>
    <s v="11-20 minutes"/>
    <n v="2"/>
    <n v="3.218"/>
    <x v="0"/>
    <x v="3"/>
    <x v="0"/>
    <s v="Academic"/>
    <n v="3.2186880000000002"/>
    <n v="0"/>
    <n v="0"/>
    <n v="2"/>
  </r>
  <r>
    <s v="100% on campus (5 days a week if FT)"/>
    <s v="Streatham"/>
    <s v="Forum Library"/>
    <s v="8.30am - 9.00am"/>
    <s v="4.30pm - 5.00pm"/>
    <s v="31-40 minutes"/>
    <n v="2"/>
    <n v="3.218"/>
    <x v="1"/>
    <x v="0"/>
    <x v="1"/>
    <s v="Professional Services"/>
    <n v="3.2186880000000002"/>
    <n v="0"/>
    <n v="0"/>
    <n v="5"/>
  </r>
  <r>
    <s v="20% on campus (1 day a week if FT)"/>
    <s v="Streatham"/>
    <s v="Old Library"/>
    <s v="9.00am - 10.00am"/>
    <s v="4.30pm - 5.00pm"/>
    <s v="More than 60 minutes"/>
    <n v="30.2"/>
    <n v="48.591799999999999"/>
    <x v="5"/>
    <x v="1"/>
    <x v="1"/>
    <s v="Professional Services"/>
    <n v="48.6021888"/>
    <n v="3.5459999999999998E-2"/>
    <n v="1.7234336148479998"/>
    <n v="1"/>
  </r>
  <r>
    <s v="40% on campus (2 days a week if FT)"/>
    <s v="Streatham"/>
    <s v="Northcote House"/>
    <s v="9.00am - 10.00am"/>
    <s v="5.00pm - 5.30pm"/>
    <s v="31-40 minutes"/>
    <n v="6.5"/>
    <n v="10.458500000000001"/>
    <x v="2"/>
    <x v="4"/>
    <x v="1"/>
    <s v="Professional Services"/>
    <n v="10.460736000000001"/>
    <n v="0.16664000000000001"/>
    <n v="1.7431770470400003"/>
    <n v="2"/>
  </r>
  <r>
    <s v="80% on campus (4 days a week if FT)"/>
    <s v="Streatham"/>
    <s v="Amory Building"/>
    <s v="8.30am - 9.00am"/>
    <s v="5.00pm - 5.30pm"/>
    <s v="31-40 minutes"/>
    <n v="10"/>
    <n v="16.09"/>
    <x v="7"/>
    <x v="4"/>
    <x v="1"/>
    <s v="Academic"/>
    <n v="16.093440000000001"/>
    <n v="5.2670000000000002E-2"/>
    <n v="0.84764148480000012"/>
    <n v="4"/>
  </r>
  <r>
    <s v="60% on campus (3 days a week if FT)"/>
    <s v="Streatham"/>
    <s v="Building One"/>
    <s v="8.30am - 9.00am"/>
    <s v="5.00pm - 5.30pm"/>
    <s v="More than 60 minutes"/>
    <n v="40"/>
    <n v="64.36"/>
    <x v="5"/>
    <x v="2"/>
    <x v="1"/>
    <s v="Professional Services"/>
    <n v="64.373760000000004"/>
    <n v="3.5459999999999998E-2"/>
    <n v="2.2826935295999999"/>
    <n v="3"/>
  </r>
  <r>
    <s v="40% on campus (2 days a week if FT)"/>
    <s v="Streatham"/>
    <s v=""/>
    <s v="8.00am - 8.30am"/>
    <s v="3.30pm - 4.30pm"/>
    <s v="31-40 minutes"/>
    <n v="20"/>
    <n v="32.18"/>
    <x v="7"/>
    <x v="5"/>
    <x v="0"/>
    <s v="Academic"/>
    <n v="32.186880000000002"/>
    <n v="5.2670000000000002E-2"/>
    <n v="1.6952829696000002"/>
    <n v="2"/>
  </r>
  <r>
    <s v="40% on campus (2 days a week if FT)"/>
    <s v="Streatham"/>
    <s v="Forum Library"/>
    <s v="8.30am - 9.00am"/>
    <s v="6.00pm - 7.00pm"/>
    <s v="21-30 minutes"/>
    <n v="2"/>
    <n v="3.218"/>
    <x v="5"/>
    <x v="0"/>
    <x v="1"/>
    <s v="Professional Services"/>
    <n v="3.2186880000000002"/>
    <n v="3.5459999999999998E-2"/>
    <n v="0.11413467648"/>
    <n v="2"/>
  </r>
  <r>
    <s v="100% on campus (5 days a week if FT)"/>
    <s v="Streatham"/>
    <s v="Geoffrey Pope"/>
    <s v="8.00am - 8.30am"/>
    <s v="5.00pm - 5.30pm"/>
    <s v="51-60 minutes"/>
    <n v="12"/>
    <n v="19.308"/>
    <x v="0"/>
    <x v="2"/>
    <x v="1"/>
    <s v="Professional Services"/>
    <n v="19.312128000000001"/>
    <n v="0"/>
    <n v="0"/>
    <n v="5"/>
  </r>
  <r>
    <s v="20% on campus (1 day a week if FT)"/>
    <s v="Streatham"/>
    <s v="Washington Singer"/>
    <s v="9.00am - 10.00am"/>
    <s v="4.30pm - 5.00pm"/>
    <s v="21-30 minutes"/>
    <n v="2.7"/>
    <n v="4.3443000000000005"/>
    <x v="2"/>
    <x v="2"/>
    <x v="1"/>
    <s v="Academic"/>
    <n v="4.345228800000001"/>
    <n v="0.16664000000000001"/>
    <n v="0.72408892723200025"/>
    <n v="1"/>
  </r>
  <r>
    <s v="40% on campus (2 days a week if FT)"/>
    <s v="Streatham"/>
    <s v="Northcote House"/>
    <s v="8.00am - 8.30am"/>
    <s v="3.30pm - 4.30pm"/>
    <s v="21-30 minutes"/>
    <n v="3"/>
    <n v="4.827"/>
    <x v="4"/>
    <x v="2"/>
    <x v="1"/>
    <s v="Professional Services"/>
    <n v="4.8280320000000003"/>
    <n v="0.10215"/>
    <n v="0.49318346880000008"/>
    <n v="2"/>
  </r>
  <r>
    <s v="20% on campus (1 day a week if FT)"/>
    <s v="Streatham"/>
    <s v="Forum"/>
    <s v="7.00am - 8.00am"/>
    <s v="3.30pm - 4.30pm"/>
    <s v="41-50 minutes"/>
    <n v="22"/>
    <n v="35.397999999999996"/>
    <x v="2"/>
    <x v="4"/>
    <x v="1"/>
    <s v="Professional Services"/>
    <n v="35.405568000000002"/>
    <n v="0.16664000000000001"/>
    <n v="5.8999838515200009"/>
    <n v="1"/>
  </r>
  <r>
    <s v="100% on campus (5 days a week if FT)"/>
    <s v="Streatham"/>
    <s v="Geoffrey Pope"/>
    <s v="8.00am - 8.30am"/>
    <s v="Later than 7.00pm"/>
    <s v="31-40 minutes"/>
    <n v="5"/>
    <n v="8.0449999999999999"/>
    <x v="3"/>
    <x v="4"/>
    <x v="1"/>
    <s v="Academic"/>
    <n v="8.0467200000000005"/>
    <n v="0.16664000000000001"/>
    <n v="1.3409054208000002"/>
    <n v="5"/>
  </r>
  <r>
    <s v="40% on campus (2 days a week if FT)"/>
    <s v="St Luke's"/>
    <s v=""/>
    <s v="8.00am - 8.30am"/>
    <s v="4.30pm - 5.00pm"/>
    <s v="41-50 minutes"/>
    <n v="7.4"/>
    <n v="11.906600000000001"/>
    <x v="4"/>
    <x v="0"/>
    <x v="1"/>
    <s v="Professional Services"/>
    <n v="11.909145600000002"/>
    <n v="0.10215"/>
    <n v="1.2165192230400004"/>
    <n v="2"/>
  </r>
  <r>
    <s v="100% on campus (5 days a week if FT)"/>
    <s v="Streatham"/>
    <s v="Queen's Building"/>
    <s v="8.00am - 8.30am"/>
    <s v="3.30pm - 4.30pm"/>
    <s v="11-20 minutes"/>
    <n v="4"/>
    <n v="6.4359999999999999"/>
    <x v="2"/>
    <x v="0"/>
    <x v="1"/>
    <s v="Professional Services"/>
    <n v="6.4373760000000004"/>
    <n v="0.16664000000000001"/>
    <n v="1.0727243366400001"/>
    <n v="5"/>
  </r>
  <r>
    <s v="100% on campus (5 days a week if FT)"/>
    <s v="Streatham"/>
    <s v="Geoffrey Pope"/>
    <s v="8.00am - 8.30am"/>
    <s v="4.30pm - 5.00pm"/>
    <s v="21-30 minutes"/>
    <n v="1.1000000000000001"/>
    <n v="1.7699"/>
    <x v="1"/>
    <x v="1"/>
    <x v="1"/>
    <s v="Professional Services"/>
    <n v="1.7702784000000003"/>
    <n v="0"/>
    <n v="0"/>
    <n v="5"/>
  </r>
  <r>
    <s v="20% on campus (1 day a week if FT)"/>
    <s v="Streatham"/>
    <s v="Innovation Centre - Phase 2"/>
    <s v="8.30am - 9.00am"/>
    <s v="4.30pm - 5.00pm"/>
    <s v="51-60 minutes"/>
    <n v="2.5"/>
    <n v="4.0225"/>
    <x v="1"/>
    <x v="4"/>
    <x v="1"/>
    <s v="Professional Services"/>
    <n v="4.0233600000000003"/>
    <n v="0"/>
    <n v="0"/>
    <n v="1"/>
  </r>
  <r>
    <s v="40% on campus (2 days a week if FT)"/>
    <s v="Streatham"/>
    <s v="Innovation Centre - Phase 2"/>
    <s v="8.30am - 9.00am"/>
    <s v="4.30pm - 5.00pm"/>
    <s v="31-40 minutes"/>
    <n v="9"/>
    <n v="14.481"/>
    <x v="2"/>
    <x v="2"/>
    <x v="1"/>
    <s v="Professional Services"/>
    <n v="14.484096000000001"/>
    <n v="0.16664000000000001"/>
    <n v="2.4136297574400003"/>
    <n v="2"/>
  </r>
  <r>
    <s v="20% on campus (1 day a week if FT)"/>
    <s v="St Luke's"/>
    <s v=""/>
    <s v="9.00am - 10.00am"/>
    <s v="5.30pm - 6.00pm"/>
    <s v="11-20 minutes"/>
    <n v="1.5"/>
    <n v="2.4135"/>
    <x v="6"/>
    <x v="4"/>
    <x v="1"/>
    <s v="Academic"/>
    <n v="2.4140160000000002"/>
    <n v="2.1999999999999999E-2"/>
    <n v="5.3108351999999998E-2"/>
    <n v="1"/>
  </r>
  <r>
    <s v="60% on campus (3 days a week if FT)"/>
    <s v="Streatham"/>
    <s v=""/>
    <s v="8.30am - 9.00am"/>
    <s v="6.00pm - 7.00pm"/>
    <s v="51-60 minutes"/>
    <n v="4.125"/>
    <s v=""/>
    <x v="1"/>
    <x v="6"/>
    <x v="2"/>
    <s v=""/>
    <n v="6.6385440000000004"/>
    <n v="0"/>
    <n v="0"/>
    <n v="3"/>
  </r>
  <r>
    <s v="40% on campus (2 days a week if FT)"/>
    <s v="Streatham"/>
    <s v="Washington Singer"/>
    <s v="8.00am - 8.30am"/>
    <s v="4.30pm - 5.00pm"/>
    <s v="31-40 minutes"/>
    <n v="1.8"/>
    <n v="2.8961999999999999"/>
    <x v="0"/>
    <x v="2"/>
    <x v="1"/>
    <s v="Professional Services"/>
    <n v="2.8968192000000004"/>
    <n v="0"/>
    <n v="0"/>
    <n v="2"/>
  </r>
  <r>
    <s v="20% on campus (1 day a week if FT)"/>
    <s v="Streatham"/>
    <s v="Northcote House"/>
    <s v="8.30am - 9.00am"/>
    <s v="3.30pm - 4.30pm"/>
    <s v="21-30 minutes"/>
    <n v="4.5"/>
    <n v="7.2404999999999999"/>
    <x v="2"/>
    <x v="0"/>
    <x v="0"/>
    <s v="Professional Services"/>
    <n v="7.2420480000000005"/>
    <n v="0.16664000000000001"/>
    <n v="1.2068148787200002"/>
    <n v="1"/>
  </r>
  <r>
    <s v="40% on campus (2 days a week if FT)"/>
    <s v="Streatham"/>
    <s v="Devonshire House"/>
    <s v="9.00am - 10.00am"/>
    <s v="4.30pm - 5.00pm"/>
    <s v="11-20 minutes"/>
    <n v="1"/>
    <n v="1.609"/>
    <x v="1"/>
    <x v="3"/>
    <x v="0"/>
    <s v="Professional Services"/>
    <n v="1.6093440000000001"/>
    <n v="0"/>
    <n v="0"/>
    <n v="2"/>
  </r>
  <r>
    <s v="80% on campus (4 days a week if FT)"/>
    <s v="Streatham"/>
    <s v="Harrison Building"/>
    <s v="8.30am - 9.00am"/>
    <s v="5.30pm - 6.00pm"/>
    <s v="21-30 minutes"/>
    <n v="1"/>
    <n v="1.609"/>
    <x v="1"/>
    <x v="2"/>
    <x v="1"/>
    <s v="Academic"/>
    <n v="1.6093440000000001"/>
    <n v="0"/>
    <n v="0"/>
    <n v="4"/>
  </r>
  <r>
    <s v="60% on campus (3 days a week if FT)"/>
    <s v="Streatham"/>
    <s v="Amory Building"/>
    <s v="9.00am - 10.00am"/>
    <s v="5.30pm - 6.00pm"/>
    <s v="51-60 minutes"/>
    <n v="16"/>
    <n v="25.744"/>
    <x v="5"/>
    <x v="3"/>
    <x v="1"/>
    <s v="Academic"/>
    <n v="25.749504000000002"/>
    <n v="3.5459999999999998E-2"/>
    <n v="0.91307741184000002"/>
    <n v="3"/>
  </r>
  <r>
    <s v="40% on campus (2 days a week if FT)"/>
    <s v="Streatham"/>
    <s v="Old Library"/>
    <s v="9.00am - 10.00am"/>
    <s v="5.30pm - 6.00pm"/>
    <s v="11-20 minutes"/>
    <n v="0.7"/>
    <n v="1.1262999999999999"/>
    <x v="1"/>
    <x v="1"/>
    <x v="1"/>
    <s v="Professional Services"/>
    <n v="1.1265407999999999"/>
    <n v="0"/>
    <n v="0"/>
    <n v="2"/>
  </r>
  <r>
    <s v="60% on campus (3 days a week if FT)"/>
    <s v="Streatham"/>
    <s v=""/>
    <s v="9.00am - 10.00am"/>
    <s v="5.00pm - 5.30pm"/>
    <s v="41-50 minutes"/>
    <n v="20"/>
    <n v="32.18"/>
    <x v="5"/>
    <x v="0"/>
    <x v="1"/>
    <s v="Academic"/>
    <n v="32.186880000000002"/>
    <n v="3.5459999999999998E-2"/>
    <n v="1.1413467648"/>
    <n v="3"/>
  </r>
  <r>
    <s v="40% on campus (2 days a week if FT)"/>
    <s v="Streatham"/>
    <s v="Amory Building"/>
    <s v="Later than 10.00am"/>
    <s v="Before 3.30pm"/>
    <s v="10 minutes or less"/>
    <n v="0.5"/>
    <n v="0.80449999999999999"/>
    <x v="1"/>
    <x v="3"/>
    <x v="1"/>
    <s v="Academic"/>
    <n v="0.80467200000000005"/>
    <n v="0"/>
    <n v="0"/>
    <n v="2"/>
  </r>
  <r>
    <s v="40% on campus (2 days a week if FT)"/>
    <s v="St Luke's"/>
    <s v=""/>
    <s v="8.30am - 9.00am"/>
    <s v="4.30pm - 5.00pm"/>
    <s v="21-30 minutes"/>
    <n v="2"/>
    <n v="3.218"/>
    <x v="1"/>
    <x v="2"/>
    <x v="1"/>
    <s v="Professional Services"/>
    <n v="3.2186880000000002"/>
    <n v="0"/>
    <n v="0"/>
    <n v="2"/>
  </r>
  <r>
    <s v="20% on campus (1 day a week if FT)"/>
    <s v="Streatham"/>
    <s v="Harrison Building"/>
    <s v="9.00am - 10.00am"/>
    <s v="5.00pm - 5.30pm"/>
    <s v="11-20 minutes"/>
    <n v="1"/>
    <n v="1.609"/>
    <x v="1"/>
    <x v="2"/>
    <x v="1"/>
    <s v="Academic"/>
    <n v="1.6093440000000001"/>
    <n v="0"/>
    <n v="0"/>
    <n v="1"/>
  </r>
  <r>
    <s v="80% on campus (4 days a week if FT)"/>
    <s v="St Luke's"/>
    <s v=""/>
    <s v="8.00am - 8.30am"/>
    <s v="6.00pm - 7.00pm"/>
    <s v="21-30 minutes"/>
    <n v="2.5"/>
    <n v="4.0225"/>
    <x v="1"/>
    <x v="4"/>
    <x v="1"/>
    <s v="Academic"/>
    <n v="4.0233600000000003"/>
    <n v="0"/>
    <n v="0"/>
    <n v="4"/>
  </r>
  <r>
    <s v="60% on campus (3 days a week if FT)"/>
    <s v="RD&amp;E Hospital"/>
    <s v=""/>
    <s v="9.00am - 10.00am"/>
    <s v="5.00pm - 5.30pm"/>
    <s v="More than 60 minutes"/>
    <n v="71.031800000000004"/>
    <s v=""/>
    <x v="5"/>
    <x v="2"/>
    <x v="1"/>
    <s v="Academic"/>
    <n v="114.31460113920001"/>
    <n v="3.5459999999999998E-2"/>
    <n v="4.0535957563960325"/>
    <n v="3"/>
  </r>
  <r>
    <s v="40% on campus (2 days a week if FT)"/>
    <s v="Streatham"/>
    <s v="Innovation Centre - Phase 2"/>
    <s v="8.00am - 8.30am"/>
    <s v="3.30pm - 4.30pm"/>
    <s v="11-20 minutes"/>
    <n v="1.5"/>
    <n v="2.4135"/>
    <x v="0"/>
    <x v="3"/>
    <x v="1"/>
    <s v="Professional Services"/>
    <n v="2.4140160000000002"/>
    <n v="0"/>
    <n v="0"/>
    <n v="2"/>
  </r>
  <r>
    <s v="100% on campus (5 days a week if FT)"/>
    <s v="St Luke's"/>
    <s v=""/>
    <s v="8.30am - 9.00am"/>
    <s v="4.30pm - 5.00pm"/>
    <s v="21-30 minutes"/>
    <n v="4"/>
    <n v="6.4359999999999999"/>
    <x v="0"/>
    <x v="4"/>
    <x v="1"/>
    <s v="Academic"/>
    <n v="6.4373760000000004"/>
    <n v="0"/>
    <n v="0"/>
    <n v="5"/>
  </r>
  <r>
    <s v="100% on campus (5 days a week if FT)"/>
    <s v="Streatham"/>
    <s v=""/>
    <s v="Before 7.00am"/>
    <s v="Before 3.30pm"/>
    <s v="11-20 minutes"/>
    <n v="3.6"/>
    <n v="5.7923999999999998"/>
    <x v="0"/>
    <x v="5"/>
    <x v="0"/>
    <s v="Professional Services"/>
    <n v="5.7936384000000007"/>
    <n v="0"/>
    <n v="0"/>
    <n v="5"/>
  </r>
  <r>
    <s v="80% on campus (4 days a week if FT)"/>
    <s v="Streatham"/>
    <s v="Streatham Farm"/>
    <s v="7.00am - 8.00am"/>
    <s v="3.30pm - 4.30pm"/>
    <s v=""/>
    <n v="14"/>
    <n v="22.526"/>
    <x v="3"/>
    <x v="0"/>
    <x v="1"/>
    <s v="Professional Services"/>
    <n v="22.530816000000002"/>
    <n v="0.16664000000000001"/>
    <n v="3.7545351782400003"/>
    <n v="4"/>
  </r>
  <r>
    <s v="20% on campus (1 day a week if FT)"/>
    <s v="St Luke's"/>
    <s v=""/>
    <s v="8.30am - 9.00am"/>
    <s v="3.30pm - 4.30pm"/>
    <s v="51-60 minutes"/>
    <n v="12"/>
    <n v="19.308"/>
    <x v="5"/>
    <x v="2"/>
    <x v="1"/>
    <s v="Academic"/>
    <n v="19.312128000000001"/>
    <n v="3.5459999999999998E-2"/>
    <n v="0.68480805888000007"/>
    <n v="1"/>
  </r>
  <r>
    <s v="40% on campus (2 days a week if FT)"/>
    <s v="Other"/>
    <s v=""/>
    <s v="7.00am - 8.00am"/>
    <s v="4.30pm - 5.00pm"/>
    <s v="31-40 minutes"/>
    <n v="17.5"/>
    <n v="28.157499999999999"/>
    <x v="2"/>
    <x v="3"/>
    <x v="1"/>
    <s v="Professional Services"/>
    <n v="28.163520000000002"/>
    <n v="0.16664000000000001"/>
    <n v="4.6931689728000006"/>
    <n v="2"/>
  </r>
  <r>
    <s v="40% on campus (2 days a week if FT)"/>
    <s v="Streatham"/>
    <s v="Harrison Building"/>
    <s v="9.00am - 10.00am"/>
    <s v="3.30pm - 4.30pm"/>
    <s v="11-20 minutes"/>
    <n v="2"/>
    <n v="3.218"/>
    <x v="0"/>
    <x v="2"/>
    <x v="1"/>
    <s v="Professional Services"/>
    <n v="3.2186880000000002"/>
    <n v="0"/>
    <n v="0"/>
    <n v="2"/>
  </r>
  <r>
    <s v="40% on campus (2 days a week if FT)"/>
    <s v="Streatham"/>
    <s v="Lafrowda House"/>
    <s v="8.30am - 9.00am"/>
    <s v="4.30pm - 5.00pm"/>
    <s v="21-30 minutes"/>
    <n v="5"/>
    <n v="8.0449999999999999"/>
    <x v="5"/>
    <x v="4"/>
    <x v="1"/>
    <s v="Professional Services"/>
    <n v="8.0467200000000005"/>
    <n v="3.5459999999999998E-2"/>
    <n v="0.28533669119999999"/>
    <n v="2"/>
  </r>
  <r>
    <s v="20% on campus (1 day a week if FT)"/>
    <s v="Streatham"/>
    <s v="Innovation Centre - Phase 2"/>
    <s v="8.30am - 9.00am"/>
    <s v="5.00pm - 5.30pm"/>
    <s v="41-50 minutes"/>
    <n v="8"/>
    <n v="12.872"/>
    <x v="5"/>
    <x v="1"/>
    <x v="1"/>
    <s v="Professional Services"/>
    <n v="12.874752000000001"/>
    <n v="3.5459999999999998E-2"/>
    <n v="0.45653870592000001"/>
    <n v="1"/>
  </r>
  <r>
    <s v="100% on campus (5 days a week if FT)"/>
    <s v="Streatham"/>
    <s v="Innovation Centre - Phase 2"/>
    <s v="8.00am - 8.30am"/>
    <s v="3.30pm - 4.30pm"/>
    <s v="31-40 minutes"/>
    <n v="3"/>
    <n v="4.827"/>
    <x v="0"/>
    <x v="3"/>
    <x v="1"/>
    <s v="Professional Services"/>
    <n v="4.8280320000000003"/>
    <n v="0"/>
    <n v="0"/>
    <n v="5"/>
  </r>
  <r>
    <s v="100% on campus (5 days a week if FT)"/>
    <s v="Streatham"/>
    <s v=""/>
    <s v="8.00am - 8.30am"/>
    <s v="4.30pm - 5.00pm"/>
    <s v="21-30 minutes"/>
    <n v="4"/>
    <n v="6.4359999999999999"/>
    <x v="1"/>
    <x v="3"/>
    <x v="0"/>
    <s v="Professional Services"/>
    <n v="6.4373760000000004"/>
    <n v="0"/>
    <n v="0"/>
    <n v="5"/>
  </r>
  <r>
    <s v="60% on campus (3 days a week if FT)"/>
    <s v="St Luke's"/>
    <s v=""/>
    <s v="8.30am - 9.00am"/>
    <s v="5.00pm - 5.30pm"/>
    <s v="41-50 minutes"/>
    <n v="8"/>
    <n v="12.872"/>
    <x v="2"/>
    <x v="4"/>
    <x v="0"/>
    <s v="Professional Services"/>
    <n v="12.874752000000001"/>
    <n v="0.16664000000000001"/>
    <n v="2.1454486732800002"/>
    <n v="3"/>
  </r>
  <r>
    <s v="100% on campus (5 days a week if FT)"/>
    <s v="St Luke's"/>
    <s v=""/>
    <s v="7.00am - 8.00am"/>
    <s v="3.30pm - 4.30pm"/>
    <s v="21-30 minutes"/>
    <n v="4"/>
    <n v="6.4359999999999999"/>
    <x v="0"/>
    <x v="2"/>
    <x v="1"/>
    <s v="Professional Services"/>
    <n v="6.4373760000000004"/>
    <n v="0"/>
    <n v="0"/>
    <n v="5"/>
  </r>
  <r>
    <s v="100% on campus (5 days a week if FT)"/>
    <s v="Streatham"/>
    <s v="Streatham Court Old"/>
    <s v="8.30am - 9.00am"/>
    <s v="5.00pm - 5.30pm"/>
    <s v="51-60 minutes"/>
    <n v="15"/>
    <n v="24.134999999999998"/>
    <x v="4"/>
    <x v="4"/>
    <x v="1"/>
    <s v="Academic"/>
    <n v="24.140160000000002"/>
    <n v="0.10215"/>
    <n v="2.4659173440000002"/>
    <n v="5"/>
  </r>
  <r>
    <s v="60% on campus (3 days a week if FT)"/>
    <s v="St Luke's"/>
    <s v=""/>
    <s v="8.30am - 9.00am"/>
    <s v="4.30pm - 5.00pm"/>
    <s v="21-30 minutes"/>
    <n v="1.5"/>
    <n v="2.4135"/>
    <x v="1"/>
    <x v="3"/>
    <x v="1"/>
    <s v="Professional Services"/>
    <n v="2.4140160000000002"/>
    <n v="0"/>
    <n v="0"/>
    <n v="3"/>
  </r>
  <r>
    <s v="40% on campus (2 days a week if FT)"/>
    <s v="Streatham"/>
    <s v="Reed Hall"/>
    <s v="8.00am - 8.30am"/>
    <s v="5.30pm - 6.00pm"/>
    <s v="31-40 minutes"/>
    <n v="12"/>
    <n v="19.308"/>
    <x v="3"/>
    <x v="0"/>
    <x v="1"/>
    <s v="Professional Services"/>
    <n v="19.312128000000001"/>
    <n v="0.16664000000000001"/>
    <n v="3.2181730099200005"/>
    <n v="2"/>
  </r>
  <r>
    <s v="60% on campus (3 days a week if FT)"/>
    <s v="County Hall"/>
    <s v=""/>
    <s v="8.30am - 9.00am"/>
    <s v="4.30pm - 5.00pm"/>
    <s v="31-40 minutes"/>
    <n v="2"/>
    <n v="3.218"/>
    <x v="6"/>
    <x v="2"/>
    <x v="1"/>
    <s v="Non-University Staff"/>
    <n v="3.2186880000000002"/>
    <n v="2.1999999999999999E-2"/>
    <n v="7.0811135999999997E-2"/>
    <n v="3"/>
  </r>
  <r>
    <s v="60% on campus (3 days a week if FT)"/>
    <s v="Streatham"/>
    <s v="Northcote House"/>
    <s v="8.30am - 9.00am"/>
    <s v="5.30pm - 6.00pm"/>
    <s v="31-40 minutes"/>
    <n v="22"/>
    <n v="35.397999999999996"/>
    <x v="2"/>
    <x v="4"/>
    <x v="1"/>
    <s v="Professional Services"/>
    <n v="35.405568000000002"/>
    <n v="0.16664000000000001"/>
    <n v="5.8999838515200009"/>
    <n v="3"/>
  </r>
  <r>
    <s v="80% on campus (4 days a week if FT)"/>
    <s v="Streatham"/>
    <s v="Queen's Building"/>
    <s v="8.30am - 9.00am"/>
    <s v="6.00pm - 7.00pm"/>
    <s v="21-30 minutes"/>
    <n v="2"/>
    <n v="3.218"/>
    <x v="1"/>
    <x v="4"/>
    <x v="1"/>
    <s v="Academic"/>
    <n v="3.2186880000000002"/>
    <n v="0"/>
    <n v="0"/>
    <n v="4"/>
  </r>
  <r>
    <s v="20% on campus (1 day a week if FT)"/>
    <s v="Other"/>
    <s v=""/>
    <s v="8.30am - 9.00am"/>
    <s v="5.00pm - 5.30pm"/>
    <s v="11-20 minutes"/>
    <n v="4"/>
    <n v="6.4359999999999999"/>
    <x v="2"/>
    <x v="2"/>
    <x v="1"/>
    <s v="Professional Services"/>
    <n v="6.4373760000000004"/>
    <n v="0.16664000000000001"/>
    <n v="1.0727243366400001"/>
    <n v="1"/>
  </r>
  <r>
    <s v="20% on campus (1 day a week if FT)"/>
    <s v="St Luke's"/>
    <s v=""/>
    <s v="7.00am - 8.00am"/>
    <s v="5.00pm - 5.30pm"/>
    <s v="11-20 minutes"/>
    <n v="1"/>
    <n v="1.609"/>
    <x v="1"/>
    <x v="4"/>
    <x v="1"/>
    <s v="Professional Services"/>
    <n v="1.6093440000000001"/>
    <n v="0"/>
    <n v="0"/>
    <n v="1"/>
  </r>
  <r>
    <s v="40% on campus (2 days a week if FT)"/>
    <s v="Streatham"/>
    <s v="Northcote House"/>
    <s v="8.30am - 9.00am"/>
    <s v="6.00pm - 7.00pm"/>
    <s v="41-50 minutes"/>
    <n v="13.2"/>
    <n v="21.238799999999998"/>
    <x v="0"/>
    <x v="4"/>
    <x v="1"/>
    <s v="Professional Services"/>
    <n v="21.243340799999999"/>
    <n v="0"/>
    <n v="0"/>
    <n v="2"/>
  </r>
  <r>
    <s v="100% on campus (5 days a week if FT)"/>
    <s v="Streatham"/>
    <s v="Forum"/>
    <s v="8.00am - 8.30am"/>
    <s v="4.30pm - 5.00pm"/>
    <s v="11-20 minutes"/>
    <n v="1"/>
    <n v="1.609"/>
    <x v="1"/>
    <x v="2"/>
    <x v="1"/>
    <s v="Professional Services"/>
    <n v="1.6093440000000001"/>
    <n v="0"/>
    <n v="0"/>
    <n v="5"/>
  </r>
  <r>
    <s v="40% on campus (2 days a week if FT)"/>
    <s v="St Luke's"/>
    <s v=""/>
    <s v="7.00am - 8.00am"/>
    <s v="5.30pm - 6.00pm"/>
    <s v="21-30 minutes"/>
    <n v="3"/>
    <n v="4.827"/>
    <x v="6"/>
    <x v="4"/>
    <x v="1"/>
    <s v="Professional Services"/>
    <n v="4.8280320000000003"/>
    <n v="2.1999999999999999E-2"/>
    <n v="0.106216704"/>
    <n v="2"/>
  </r>
  <r>
    <s v="100% on campus (5 days a week if FT)"/>
    <s v="Streatham"/>
    <s v="Northcote House"/>
    <s v="8.00am - 8.30am"/>
    <s v="4.30pm - 5.00pm"/>
    <s v="21-30 minutes"/>
    <n v="4.2"/>
    <n v="6.7578000000000005"/>
    <x v="0"/>
    <x v="2"/>
    <x v="1"/>
    <s v="Professional Services"/>
    <n v="6.7592448000000012"/>
    <n v="0"/>
    <n v="0"/>
    <n v="5"/>
  </r>
  <r>
    <s v="60% on campus (3 days a week if FT)"/>
    <s v="Streatham"/>
    <s v="Forum"/>
    <s v="8.30am - 9.00am"/>
    <s v="5.00pm - 5.30pm"/>
    <s v="21-30 minutes"/>
    <n v="2"/>
    <n v="3.218"/>
    <x v="0"/>
    <x v="4"/>
    <x v="1"/>
    <s v="Professional Services"/>
    <n v="3.2186880000000002"/>
    <n v="0"/>
    <n v="0"/>
    <n v="3"/>
  </r>
  <r>
    <s v="100% on campus (5 days a week if FT)"/>
    <s v="Streatham"/>
    <s v="Geoffrey Pope"/>
    <s v="8.00am - 8.30am"/>
    <s v="4.30pm - 5.00pm"/>
    <s v="31-40 minutes"/>
    <n v="1.7"/>
    <n v="2.7353000000000001"/>
    <x v="1"/>
    <x v="2"/>
    <x v="1"/>
    <s v="Professional Services"/>
    <n v="2.7358848"/>
    <n v="0"/>
    <n v="0"/>
    <n v="5"/>
  </r>
  <r>
    <s v="40% on campus (2 days a week if FT)"/>
    <s v="Streatham"/>
    <s v="Innovation Centre"/>
    <s v="9.00am - 10.00am"/>
    <s v="5.00pm - 5.30pm"/>
    <s v="More than 60 minutes"/>
    <n v="4"/>
    <n v="6.4359999999999999"/>
    <x v="4"/>
    <x v="2"/>
    <x v="1"/>
    <s v="Professional Services"/>
    <n v="6.4373760000000004"/>
    <n v="0.10215"/>
    <n v="0.65757795840000011"/>
    <n v="2"/>
  </r>
  <r>
    <s v="100% on campus (5 days a week if FT)"/>
    <s v="Streatham"/>
    <s v="Amory Building"/>
    <s v="8.30am - 9.00am"/>
    <s v="4.30pm - 5.00pm"/>
    <s v="41-50 minutes"/>
    <n v="2.5"/>
    <n v="4.0225"/>
    <x v="5"/>
    <x v="1"/>
    <x v="1"/>
    <s v="Academic"/>
    <n v="4.0233600000000003"/>
    <n v="3.5459999999999998E-2"/>
    <n v="0.1426683456"/>
    <n v="5"/>
  </r>
  <r>
    <s v="80% on campus (4 days a week if FT)"/>
    <s v="Streatham"/>
    <s v="Physics Building"/>
    <s v="8.00am - 8.30am"/>
    <s v="5.30pm - 6.00pm"/>
    <s v="41-50 minutes"/>
    <n v="15"/>
    <n v="24.134999999999998"/>
    <x v="2"/>
    <x v="0"/>
    <x v="1"/>
    <s v="Academic"/>
    <n v="24.140160000000002"/>
    <n v="0.16664000000000001"/>
    <n v="4.0227162624000004"/>
    <n v="4"/>
  </r>
  <r>
    <s v="20% on campus (1 day a week if FT)"/>
    <s v="Streatham"/>
    <s v="Innovation Centre"/>
    <s v="8.00am - 8.30am"/>
    <s v="3.30pm - 4.30pm"/>
    <s v="31-40 minutes"/>
    <n v="2.5"/>
    <n v="4.0225"/>
    <x v="1"/>
    <x v="0"/>
    <x v="1"/>
    <s v="Professional Services"/>
    <n v="4.0233600000000003"/>
    <n v="0"/>
    <n v="0"/>
    <n v="1"/>
  </r>
  <r>
    <s v="20% on campus (1 day a week if FT)"/>
    <s v="Streatham"/>
    <s v=""/>
    <s v="8.00am - 8.30am"/>
    <s v="4.30pm - 5.00pm"/>
    <s v="More than 60 minutes"/>
    <n v="12"/>
    <n v="19.308"/>
    <x v="2"/>
    <x v="3"/>
    <x v="0"/>
    <s v="Professional Services"/>
    <n v="19.312128000000001"/>
    <n v="0.16664000000000001"/>
    <n v="3.2181730099200005"/>
    <n v="1"/>
  </r>
  <r>
    <s v="80% on campus (4 days a week if FT)"/>
    <s v="Streatham"/>
    <s v="Northcote House"/>
    <s v="7.00am - 8.00am"/>
    <s v="6.00pm - 7.00pm"/>
    <s v="11-20 minutes"/>
    <n v="4"/>
    <n v="6.4359999999999999"/>
    <x v="0"/>
    <x v="0"/>
    <x v="1"/>
    <s v="Professional Services"/>
    <n v="6.4373760000000004"/>
    <n v="0"/>
    <n v="0"/>
    <n v="4"/>
  </r>
  <r>
    <s v="100% on campus (5 days a week if FT)"/>
    <s v="Streatham"/>
    <s v="Living Systems Institute"/>
    <s v="9.00am - 10.00am"/>
    <s v="5.30pm - 6.00pm"/>
    <s v="More than 60 minutes"/>
    <n v="42"/>
    <n v="67.578000000000003"/>
    <x v="2"/>
    <x v="0"/>
    <x v="1"/>
    <s v="Academic"/>
    <n v="67.592448000000005"/>
    <n v="0.16664000000000001"/>
    <n v="11.263605534720002"/>
    <n v="5"/>
  </r>
  <r>
    <s v="40% on campus (2 days a week if FT)"/>
    <s v="Streatham"/>
    <s v="Northcote House"/>
    <s v="9.00am - 10.00am"/>
    <s v="3.30pm - 4.30pm"/>
    <s v="51-60 minutes"/>
    <n v="25"/>
    <n v="40.225000000000001"/>
    <x v="2"/>
    <x v="4"/>
    <x v="0"/>
    <s v="Professional Services"/>
    <n v="40.233600000000003"/>
    <n v="0.16664000000000001"/>
    <n v="6.7045271040000012"/>
    <n v="2"/>
  </r>
  <r>
    <s v="100% on campus (5 days a week if FT)"/>
    <s v="Streatham"/>
    <s v="Clydesdale House"/>
    <s v="8.00am - 8.30am"/>
    <s v="5.30pm - 6.00pm"/>
    <s v="10 minutes or less"/>
    <n v="0.56659999999999999"/>
    <s v=""/>
    <x v="1"/>
    <x v="2"/>
    <x v="1"/>
    <s v="Professional Services"/>
    <n v="0.91185431040000009"/>
    <n v="0"/>
    <n v="0"/>
    <n v="5"/>
  </r>
  <r>
    <s v="60% on campus (3 days a week if FT)"/>
    <s v="Streatham"/>
    <s v="Building One"/>
    <s v="8.00am - 8.30am"/>
    <s v="4.30pm - 5.00pm"/>
    <s v="21-30 minutes"/>
    <n v="4.5999999999999996"/>
    <n v="7.4013999999999998"/>
    <x v="2"/>
    <x v="2"/>
    <x v="1"/>
    <s v="Professional Services"/>
    <n v="7.4029824"/>
    <n v="0.16664000000000001"/>
    <n v="1.2336329871360001"/>
    <n v="3"/>
  </r>
  <r>
    <s v="80% on campus (4 days a week if FT)"/>
    <s v="Streatham"/>
    <s v="Forum Library"/>
    <s v="8.00am - 8.30am"/>
    <s v="3.30pm - 4.30pm"/>
    <s v="21-30 minutes"/>
    <n v="1.3"/>
    <n v="2.0916999999999999"/>
    <x v="1"/>
    <x v="3"/>
    <x v="1"/>
    <s v="Professional Services"/>
    <n v="2.0921472000000003"/>
    <n v="0"/>
    <n v="0"/>
    <n v="4"/>
  </r>
  <r>
    <s v="60% on campus (3 days a week if FT)"/>
    <s v="St Luke's"/>
    <s v=""/>
    <s v="8.30am - 9.00am"/>
    <s v="4.30pm - 5.00pm"/>
    <s v="11-20 minutes"/>
    <n v="1"/>
    <n v="1.609"/>
    <x v="1"/>
    <x v="4"/>
    <x v="0"/>
    <s v="Academic"/>
    <n v="1.6093440000000001"/>
    <n v="0"/>
    <n v="0"/>
    <n v="3"/>
  </r>
  <r>
    <s v="40% on campus (2 days a week if FT)"/>
    <s v="St Luke's"/>
    <s v=""/>
    <s v="7.00am - 8.00am"/>
    <s v="4.30pm - 5.00pm"/>
    <s v="11-20 minutes"/>
    <n v="3"/>
    <n v="4.827"/>
    <x v="3"/>
    <x v="4"/>
    <x v="1"/>
    <s v="Academic"/>
    <n v="4.8280320000000003"/>
    <n v="0.16664000000000001"/>
    <n v="0.80454325248000014"/>
    <n v="2"/>
  </r>
  <r>
    <s v="20% on campus (1 day a week if FT)"/>
    <s v="Streatham"/>
    <s v="Innovation Centre"/>
    <s v="7.00am - 8.00am"/>
    <s v="Before 3.30pm"/>
    <s v="41-50 minutes"/>
    <n v="25"/>
    <n v="40.225000000000001"/>
    <x v="2"/>
    <x v="3"/>
    <x v="1"/>
    <s v="Professional Services"/>
    <n v="40.233600000000003"/>
    <n v="0.16664000000000001"/>
    <n v="6.7045271040000012"/>
    <n v="1"/>
  </r>
  <r>
    <s v="80% on campus (4 days a week if FT)"/>
    <s v="Streatham"/>
    <s v="Hatherly Building"/>
    <s v="8.00am - 8.30am"/>
    <s v="4.30pm - 5.00pm"/>
    <s v="41-50 minutes"/>
    <n v="7"/>
    <n v="11.263"/>
    <x v="0"/>
    <x v="0"/>
    <x v="0"/>
    <s v="Professional Services"/>
    <n v="11.265408000000001"/>
    <n v="0"/>
    <n v="0"/>
    <n v="4"/>
  </r>
  <r>
    <s v="40% on campus (2 days a week if FT)"/>
    <s v="St Luke's"/>
    <s v=""/>
    <s v="8.00am - 8.30am"/>
    <s v="5.00pm - 5.30pm"/>
    <s v="31-40 minutes"/>
    <n v="12"/>
    <n v="19.308"/>
    <x v="2"/>
    <x v="0"/>
    <x v="1"/>
    <s v="Academic"/>
    <n v="19.312128000000001"/>
    <n v="0.16664000000000001"/>
    <n v="3.2181730099200005"/>
    <n v="2"/>
  </r>
  <r>
    <s v="100% on campus (5 days a week if FT)"/>
    <s v="Streatham"/>
    <s v="Northcote House"/>
    <s v="8.30am - 9.00am"/>
    <s v="5.00pm - 5.30pm"/>
    <s v="31-40 minutes"/>
    <n v="2"/>
    <n v="3.218"/>
    <x v="1"/>
    <x v="2"/>
    <x v="1"/>
    <s v="Professional Services"/>
    <n v="3.2186880000000002"/>
    <n v="0"/>
    <n v="0"/>
    <n v="5"/>
  </r>
  <r>
    <s v="60% on campus (3 days a week if FT)"/>
    <s v="Streatham"/>
    <s v="Streatham Court Old"/>
    <s v="7.00am - 8.00am"/>
    <s v="3.30pm - 4.30pm"/>
    <s v="41-50 minutes"/>
    <n v="16"/>
    <n v="25.744"/>
    <x v="2"/>
    <x v="2"/>
    <x v="1"/>
    <s v="Professional Services"/>
    <n v="25.749504000000002"/>
    <n v="0.16664000000000001"/>
    <n v="4.2908973465600004"/>
    <n v="3"/>
  </r>
  <r>
    <s v="40% on campus (2 days a week if FT)"/>
    <s v="Streatham"/>
    <s v="Forum"/>
    <s v="7.00am - 8.00am"/>
    <s v="4.30pm - 5.00pm"/>
    <s v="31-40 minutes"/>
    <n v="2.5"/>
    <n v="4.0225"/>
    <x v="4"/>
    <x v="4"/>
    <x v="1"/>
    <s v="Professional Services"/>
    <n v="4.0233600000000003"/>
    <n v="0.10215"/>
    <n v="0.41098622400000007"/>
    <n v="2"/>
  </r>
  <r>
    <s v="20% on campus (1 day a week if FT)"/>
    <s v="Streatham"/>
    <s v="Northcote House"/>
    <s v="8.00am - 8.30am"/>
    <s v="3.30pm - 4.30pm"/>
    <s v="51-60 minutes"/>
    <n v="20"/>
    <n v="32.18"/>
    <x v="4"/>
    <x v="0"/>
    <x v="1"/>
    <s v="Professional Services"/>
    <n v="32.186880000000002"/>
    <n v="0.10215"/>
    <n v="3.2878897920000005"/>
    <n v="1"/>
  </r>
  <r>
    <s v="40% on campus (2 days a week if FT)"/>
    <s v="Streatham"/>
    <s v="Northcote House"/>
    <s v="8.00am - 8.30am"/>
    <s v="5.30pm - 6.00pm"/>
    <s v="51-60 minutes"/>
    <n v="17"/>
    <n v="27.353000000000002"/>
    <x v="5"/>
    <x v="0"/>
    <x v="1"/>
    <s v="Professional Services"/>
    <n v="27.358848000000002"/>
    <n v="3.5459999999999998E-2"/>
    <n v="0.97014475008000001"/>
    <n v="2"/>
  </r>
  <r>
    <s v="40% on campus (2 days a week if FT)"/>
    <s v="Streatham"/>
    <s v="Innovation Centre - Phase 2"/>
    <s v="7.00am - 8.00am"/>
    <s v="3.30pm - 4.30pm"/>
    <s v="41-50 minutes"/>
    <n v="13"/>
    <n v="20.917000000000002"/>
    <x v="2"/>
    <x v="4"/>
    <x v="1"/>
    <s v="Professional Services"/>
    <n v="20.921472000000001"/>
    <n v="0.16664000000000001"/>
    <n v="3.4863540940800006"/>
    <n v="2"/>
  </r>
  <r>
    <s v="80% on campus (4 days a week if FT)"/>
    <s v="Streatham"/>
    <s v="Innovation Centre"/>
    <s v="8.30am - 9.00am"/>
    <s v="4.30pm - 5.00pm"/>
    <s v="31-40 minutes"/>
    <n v="1.1000000000000001"/>
    <n v="1.7699"/>
    <x v="1"/>
    <x v="2"/>
    <x v="1"/>
    <s v="Professional Services"/>
    <n v="1.7702784000000003"/>
    <n v="0"/>
    <n v="0"/>
    <n v="4"/>
  </r>
  <r>
    <s v="100% on campus (5 days a week if FT)"/>
    <s v="St Luke's"/>
    <s v=""/>
    <s v="8.00am - 8.30am"/>
    <s v="5.00pm - 5.30pm"/>
    <s v="11-20 minutes"/>
    <n v="0.8"/>
    <n v="1.2872000000000001"/>
    <x v="1"/>
    <x v="3"/>
    <x v="1"/>
    <s v="Professional Services"/>
    <n v="1.2874752000000003"/>
    <n v="0"/>
    <n v="0"/>
    <n v="5"/>
  </r>
  <r>
    <s v="40% on campus (2 days a week if FT)"/>
    <s v="Streatham"/>
    <s v="Forum Library"/>
    <s v="8.30am - 9.00am"/>
    <s v="5.00pm - 5.30pm"/>
    <s v="51-60 minutes"/>
    <n v="13"/>
    <n v="20.917000000000002"/>
    <x v="3"/>
    <x v="0"/>
    <x v="0"/>
    <s v="Professional Services"/>
    <n v="20.921472000000001"/>
    <n v="0.16664000000000001"/>
    <n v="3.4863540940800006"/>
    <n v="2"/>
  </r>
  <r>
    <s v="60% on campus (3 days a week if FT)"/>
    <s v="St Luke's"/>
    <s v=""/>
    <s v="9.00am - 10.00am"/>
    <s v="5.00pm - 5.30pm"/>
    <s v="31-40 minutes"/>
    <n v="20"/>
    <n v="32.18"/>
    <x v="2"/>
    <x v="4"/>
    <x v="1"/>
    <s v="Academic"/>
    <n v="32.186880000000002"/>
    <n v="0.16664000000000001"/>
    <n v="5.3636216832000008"/>
    <n v="3"/>
  </r>
  <r>
    <s v="100% on campus (5 days a week if FT)"/>
    <s v="St Luke's"/>
    <s v=""/>
    <s v="8.30am - 9.00am"/>
    <s v="5.00pm - 5.30pm"/>
    <s v="11-20 minutes"/>
    <n v="0.5"/>
    <n v="0.80449999999999999"/>
    <x v="1"/>
    <x v="1"/>
    <x v="1"/>
    <s v="Academic"/>
    <n v="0.80467200000000005"/>
    <n v="0"/>
    <n v="0"/>
    <n v="5"/>
  </r>
  <r>
    <s v="100% on campus (5 days a week if FT)"/>
    <s v="Streatham"/>
    <s v="Lafrowda House"/>
    <s v="8.30am - 9.00am"/>
    <s v="4.30pm - 5.00pm"/>
    <s v="21-30 minutes"/>
    <n v="1"/>
    <n v="1.609"/>
    <x v="1"/>
    <x v="2"/>
    <x v="1"/>
    <s v="Professional Services"/>
    <n v="1.6093440000000001"/>
    <n v="0"/>
    <n v="0"/>
    <n v="5"/>
  </r>
  <r>
    <s v="40% on campus (2 days a week if FT)"/>
    <s v="Streatham"/>
    <s v="Old Library"/>
    <s v="8.00am - 8.30am"/>
    <s v="3.30pm - 4.30pm"/>
    <s v="51-60 minutes"/>
    <n v="15"/>
    <n v="24.134999999999998"/>
    <x v="2"/>
    <x v="2"/>
    <x v="1"/>
    <s v="Professional Services"/>
    <n v="24.140160000000002"/>
    <n v="0.16664000000000001"/>
    <n v="4.0227162624000004"/>
    <n v="2"/>
  </r>
  <r>
    <s v="100% on campus (5 days a week if FT)"/>
    <s v="Streatham"/>
    <s v="Amory Building"/>
    <s v="8.00am - 8.30am"/>
    <s v="5.30pm - 6.00pm"/>
    <s v="21-30 minutes"/>
    <n v="1.5"/>
    <n v="2.4135"/>
    <x v="1"/>
    <x v="0"/>
    <x v="1"/>
    <s v="Academic"/>
    <n v="2.4140160000000002"/>
    <n v="0"/>
    <n v="0"/>
    <n v="5"/>
  </r>
  <r>
    <s v="40% on campus (2 days a week if FT)"/>
    <s v="Streatham"/>
    <s v="Washington Singer"/>
    <s v="9.00am - 10.00am"/>
    <s v="5.30pm - 6.00pm"/>
    <s v="21-30 minutes"/>
    <n v="1.3"/>
    <n v="2.0916999999999999"/>
    <x v="1"/>
    <x v="2"/>
    <x v="1"/>
    <s v="Professional Services"/>
    <n v="2.0921472000000003"/>
    <n v="0"/>
    <n v="0"/>
    <n v="2"/>
  </r>
  <r>
    <s v="20% on campus (1 day a week if FT)"/>
    <s v="Streatham"/>
    <s v="Northcote House"/>
    <s v="8.30am - 9.00am"/>
    <s v="3.30pm - 4.30pm"/>
    <s v="21-30 minutes"/>
    <n v="2"/>
    <n v="3.218"/>
    <x v="1"/>
    <x v="2"/>
    <x v="0"/>
    <s v="Professional Services"/>
    <n v="3.2186880000000002"/>
    <n v="0"/>
    <n v="0"/>
    <n v="1"/>
  </r>
  <r>
    <s v="40% on campus (2 days a week if FT)"/>
    <s v="St Luke's"/>
    <s v=""/>
    <s v="8.00am - 8.30am"/>
    <s v="4.30pm - 5.00pm"/>
    <s v="More than 60 minutes"/>
    <n v="24"/>
    <n v="38.616"/>
    <x v="5"/>
    <x v="0"/>
    <x v="1"/>
    <s v="Professional Services"/>
    <n v="38.624256000000003"/>
    <n v="3.5459999999999998E-2"/>
    <n v="1.3696161177600001"/>
    <n v="2"/>
  </r>
  <r>
    <s v="20% on campus (1 day a week if FT)"/>
    <s v="St Luke's"/>
    <s v=""/>
    <s v="8.00am - 8.30am"/>
    <s v="4.30pm - 5.00pm"/>
    <s v="31-40 minutes"/>
    <n v="4.9000000000000004"/>
    <n v="7.8841000000000001"/>
    <x v="3"/>
    <x v="3"/>
    <x v="0"/>
    <s v="Professional Services"/>
    <n v="7.8857856000000011"/>
    <n v="0.16664000000000001"/>
    <n v="1.3140873123840002"/>
    <n v="1"/>
  </r>
  <r>
    <s v="80% on campus (4 days a week if FT)"/>
    <s v="Streatham"/>
    <s v="Laver Building"/>
    <s v="8.30am - 9.00am"/>
    <s v="5.00pm - 5.30pm"/>
    <s v="11-20 minutes"/>
    <n v="2"/>
    <n v="3.218"/>
    <x v="2"/>
    <x v="0"/>
    <x v="1"/>
    <s v="Professional Services"/>
    <n v="3.2186880000000002"/>
    <n v="0.16664000000000001"/>
    <n v="0.53636216832000005"/>
    <n v="4"/>
  </r>
  <r>
    <s v="100% on campus (5 days a week if FT)"/>
    <s v="Streatham"/>
    <s v="Queen's Building"/>
    <s v="8.30am - 9.00am"/>
    <s v="5.00pm - 5.30pm"/>
    <s v="41-50 minutes"/>
    <n v="3.5"/>
    <n v="5.6315"/>
    <x v="1"/>
    <x v="2"/>
    <x v="1"/>
    <s v="Professional Services"/>
    <n v="5.6327040000000004"/>
    <n v="0"/>
    <n v="0"/>
    <n v="5"/>
  </r>
  <r>
    <s v="20% on campus (1 day a week if FT)"/>
    <s v="St Luke's"/>
    <s v=""/>
    <s v="8.30am - 9.00am"/>
    <s v="4.30pm - 5.00pm"/>
    <s v="41-50 minutes"/>
    <n v="25"/>
    <n v="40.225000000000001"/>
    <x v="2"/>
    <x v="0"/>
    <x v="1"/>
    <s v="Academic"/>
    <n v="40.233600000000003"/>
    <n v="0.16664000000000001"/>
    <n v="6.7045271040000012"/>
    <n v="1"/>
  </r>
  <r>
    <s v="100% on campus (5 days a week if FT)"/>
    <s v="Streatham"/>
    <s v="Physics Building"/>
    <s v="8.30am - 9.00am"/>
    <s v="5.30pm - 6.00pm"/>
    <s v="21-30 minutes"/>
    <n v="3"/>
    <n v="4.827"/>
    <x v="0"/>
    <x v="2"/>
    <x v="1"/>
    <s v="Academic"/>
    <n v="4.8280320000000003"/>
    <n v="0"/>
    <n v="0"/>
    <n v="5"/>
  </r>
  <r>
    <s v="80% on campus (4 days a week if FT)"/>
    <s v="Streatham"/>
    <s v="Physics Building"/>
    <s v="8.30am - 9.00am"/>
    <s v="5.00pm - 5.30pm"/>
    <s v="21-30 minutes"/>
    <n v="1.5"/>
    <n v="2.4135"/>
    <x v="4"/>
    <x v="2"/>
    <x v="0"/>
    <s v="Academic"/>
    <n v="2.4140160000000002"/>
    <n v="0.10215"/>
    <n v="0.24659173440000004"/>
    <n v="4"/>
  </r>
  <r>
    <s v="100% on campus (5 days a week if FT)"/>
    <s v="Streatham"/>
    <s v="Xfi Building"/>
    <s v="9.00am - 10.00am"/>
    <s v="6.00pm - 7.00pm"/>
    <s v="31-40 minutes"/>
    <n v="1.6"/>
    <n v="2.5744000000000002"/>
    <x v="1"/>
    <x v="2"/>
    <x v="1"/>
    <s v="Academic"/>
    <n v="2.5749504000000005"/>
    <n v="0"/>
    <n v="0"/>
    <n v="5"/>
  </r>
  <r>
    <s v="100% on campus (5 days a week if FT)"/>
    <s v="Streatham"/>
    <s v="Lafrowda House"/>
    <s v="8.00am - 8.30am"/>
    <s v="4.30pm - 5.00pm"/>
    <s v="41-50 minutes"/>
    <n v="11"/>
    <n v="17.698999999999998"/>
    <x v="2"/>
    <x v="4"/>
    <x v="1"/>
    <s v="Professional Services"/>
    <n v="17.702784000000001"/>
    <n v="0.16664000000000001"/>
    <n v="2.9499919257600005"/>
    <n v="5"/>
  </r>
  <r>
    <s v="80% on campus (4 days a week if FT)"/>
    <s v="St Luke's"/>
    <s v=""/>
    <s v="7.00am - 8.00am"/>
    <s v="6.00pm - 7.00pm"/>
    <s v="21-30 minutes"/>
    <n v="4"/>
    <n v="6.4359999999999999"/>
    <x v="3"/>
    <x v="3"/>
    <x v="1"/>
    <s v="Academic"/>
    <n v="6.4373760000000004"/>
    <n v="0.16664000000000001"/>
    <n v="1.0727243366400001"/>
    <n v="4"/>
  </r>
  <r>
    <s v="80% on campus (4 days a week if FT)"/>
    <s v="Streatham"/>
    <s v="Northcote House"/>
    <s v="Before 7.00am"/>
    <s v="6.00pm - 7.00pm"/>
    <s v="11-20 minutes"/>
    <n v="3"/>
    <n v="4.827"/>
    <x v="2"/>
    <x v="3"/>
    <x v="1"/>
    <s v="Professional Services"/>
    <n v="4.8280320000000003"/>
    <n v="0.16664000000000001"/>
    <n v="0.80454325248000014"/>
    <n v="4"/>
  </r>
  <r>
    <s v="40% on campus (2 days a week if FT)"/>
    <s v="Streatham"/>
    <s v="Northcote House"/>
    <s v="9.00am - 10.00am"/>
    <s v="3.30pm - 4.30pm"/>
    <s v="21-30 minutes"/>
    <n v="1.2"/>
    <n v="1.9307999999999998"/>
    <x v="2"/>
    <x v="4"/>
    <x v="0"/>
    <s v="Professional Services"/>
    <n v="1.9312128"/>
    <n v="0.16664000000000001"/>
    <n v="0.32181730099200001"/>
    <n v="2"/>
  </r>
  <r>
    <s v="40% on campus (2 days a week if FT)"/>
    <s v="St Luke's"/>
    <s v=""/>
    <s v="8.00am - 8.30am"/>
    <s v="4.30pm - 5.00pm"/>
    <s v="21-30 minutes"/>
    <n v="8"/>
    <n v="12.872"/>
    <x v="3"/>
    <x v="2"/>
    <x v="1"/>
    <s v="Professional Services"/>
    <n v="12.874752000000001"/>
    <n v="0.16664000000000001"/>
    <n v="2.1454486732800002"/>
    <n v="2"/>
  </r>
  <r>
    <s v="20% on campus (1 day a week if FT)"/>
    <s v="Streatham"/>
    <s v="Northcote House"/>
    <s v="8.30am - 9.00am"/>
    <s v="4.30pm - 5.00pm"/>
    <s v="More than 60 minutes"/>
    <n v="25"/>
    <n v="40.225000000000001"/>
    <x v="3"/>
    <x v="4"/>
    <x v="2"/>
    <s v="Professional Services"/>
    <n v="40.233600000000003"/>
    <n v="0.16664000000000001"/>
    <n v="6.7045271040000012"/>
    <n v="1"/>
  </r>
  <r>
    <s v="40% on campus (2 days a week if FT)"/>
    <s v="Streatham"/>
    <s v="Northcote House"/>
    <s v="7.00am - 8.00am"/>
    <s v="5.30pm - 6.00pm"/>
    <s v="11-20 minutes"/>
    <n v="2.5"/>
    <n v="4.0225"/>
    <x v="2"/>
    <x v="4"/>
    <x v="1"/>
    <s v="Professional Services"/>
    <n v="4.0233600000000003"/>
    <n v="0.16664000000000001"/>
    <n v="0.6704527104000001"/>
    <n v="2"/>
  </r>
  <r>
    <s v="40% on campus (2 days a week if FT)"/>
    <s v="Streatham"/>
    <s v="Amory Building"/>
    <s v="8.00am - 8.30am"/>
    <s v="5.00pm - 5.30pm"/>
    <s v="More than 60 minutes"/>
    <n v="25"/>
    <n v="40.225000000000001"/>
    <x v="5"/>
    <x v="4"/>
    <x v="1"/>
    <s v=""/>
    <n v="40.233600000000003"/>
    <n v="3.5459999999999998E-2"/>
    <n v="1.4266834560000001"/>
    <n v="2"/>
  </r>
  <r>
    <s v="100% on campus (5 days a week if FT)"/>
    <s v="Other"/>
    <s v=""/>
    <s v="8.30am - 9.00am"/>
    <s v="5.00pm - 5.30pm"/>
    <s v="11-20 minutes"/>
    <n v="4"/>
    <n v="6.4359999999999999"/>
    <x v="2"/>
    <x v="3"/>
    <x v="0"/>
    <s v="Professional Services"/>
    <n v="6.4373760000000004"/>
    <n v="0.16664000000000001"/>
    <n v="1.0727243366400001"/>
    <n v="5"/>
  </r>
  <r>
    <s v="60% on campus (3 days a week if FT)"/>
    <s v="St Luke's"/>
    <s v=""/>
    <s v="9.00am - 10.00am"/>
    <s v="5.30pm - 6.00pm"/>
    <s v="31-40 minutes"/>
    <n v="2"/>
    <n v="3.218"/>
    <x v="1"/>
    <x v="0"/>
    <x v="1"/>
    <s v="Academic"/>
    <n v="3.2186880000000002"/>
    <n v="0"/>
    <n v="0"/>
    <n v="3"/>
  </r>
  <r>
    <s v="100% on campus (5 days a week if FT)"/>
    <s v="Streatham"/>
    <s v="Geoffrey Pope"/>
    <s v="7.00am - 8.00am"/>
    <s v="3.30pm - 4.30pm"/>
    <s v="41-50 minutes"/>
    <n v="36"/>
    <n v="57.923999999999999"/>
    <x v="3"/>
    <x v="3"/>
    <x v="1"/>
    <s v="Professional Services"/>
    <n v="57.936384000000004"/>
    <n v="0.16664000000000001"/>
    <n v="9.6545190297600012"/>
    <n v="5"/>
  </r>
  <r>
    <s v="100% on campus (5 days a week if FT)"/>
    <s v="Streatham"/>
    <s v="Geoffrey Pope"/>
    <s v="9.00am - 10.00am"/>
    <s v="4.30pm - 5.00pm"/>
    <s v="31-40 minutes"/>
    <n v="2"/>
    <n v="3.218"/>
    <x v="1"/>
    <x v="4"/>
    <x v="1"/>
    <s v="Academic"/>
    <n v="3.2186880000000002"/>
    <n v="0"/>
    <n v="0"/>
    <n v="5"/>
  </r>
  <r>
    <s v="100% on campus (5 days a week if FT)"/>
    <s v="Streatham"/>
    <s v="Lazenby"/>
    <s v="7.00am - 8.00am"/>
    <s v="5.30pm - 6.00pm"/>
    <s v="11-20 minutes"/>
    <n v="2.5"/>
    <n v="4.0225"/>
    <x v="0"/>
    <x v="4"/>
    <x v="1"/>
    <s v="Academic"/>
    <n v="4.0233600000000003"/>
    <n v="0"/>
    <n v="0"/>
    <n v="5"/>
  </r>
  <r>
    <s v="20% on campus (1 day a week if FT)"/>
    <s v="Streatham"/>
    <s v="Northcote House"/>
    <s v="8.30am - 9.00am"/>
    <s v="4.30pm - 5.00pm"/>
    <s v="More than 60 minutes"/>
    <n v="71.031800000000004"/>
    <s v=""/>
    <x v="5"/>
    <x v="2"/>
    <x v="1"/>
    <s v="Professional Services"/>
    <n v="114.31460113920001"/>
    <n v="3.5459999999999998E-2"/>
    <n v="4.0535957563960325"/>
    <n v="1"/>
  </r>
  <r>
    <s v="20% on campus (1 day a week if FT)"/>
    <s v="Streatham"/>
    <s v="Innovation Centre - Phase 2"/>
    <s v="9.00am - 10.00am"/>
    <s v="3.30pm - 4.30pm"/>
    <s v="41-50 minutes"/>
    <n v="2.2000000000000002"/>
    <n v="3.5398000000000001"/>
    <x v="1"/>
    <x v="0"/>
    <x v="1"/>
    <s v="Professional Services"/>
    <n v="3.5405568000000005"/>
    <n v="0"/>
    <n v="0"/>
    <n v="1"/>
  </r>
  <r>
    <s v="20% on campus (1 day a week if FT)"/>
    <s v="Streatham"/>
    <s v="Northcote House"/>
    <s v="8.30am - 9.00am"/>
    <s v="Before 3.30pm"/>
    <s v="11-20 minutes"/>
    <n v="3"/>
    <n v="4.827"/>
    <x v="1"/>
    <x v="4"/>
    <x v="1"/>
    <s v="Professional Services"/>
    <n v="4.8280320000000003"/>
    <n v="0"/>
    <n v="0"/>
    <n v="1"/>
  </r>
  <r>
    <s v="40% on campus (2 days a week if FT)"/>
    <s v="Streatham"/>
    <s v=""/>
    <s v="8.00am - 8.30am"/>
    <s v="3.30pm - 4.30pm"/>
    <s v="More than 60 minutes"/>
    <n v="90"/>
    <n v="144.81"/>
    <x v="2"/>
    <x v="4"/>
    <x v="0"/>
    <s v="Professional Services"/>
    <n v="144.84096"/>
    <n v="0.16664000000000001"/>
    <n v="24.1362975744"/>
    <n v="2"/>
  </r>
  <r>
    <s v="40% on campus (2 days a week if FT)"/>
    <s v="Streatham"/>
    <s v=""/>
    <s v="8.00am - 8.30am"/>
    <s v="4.30pm - 5.00pm"/>
    <s v="10 minutes or less"/>
    <n v="2.5"/>
    <n v="4.0225"/>
    <x v="8"/>
    <x v="4"/>
    <x v="1"/>
    <s v="Professional Services"/>
    <n v="4.0233600000000003"/>
    <n v="0.11366999999999999"/>
    <n v="0.45733533120000003"/>
    <n v="2"/>
  </r>
  <r>
    <s v="100% on campus (5 days a week if FT)"/>
    <s v="St Luke's"/>
    <s v=""/>
    <s v="8.00am - 8.30am"/>
    <s v="5.30pm - 6.00pm"/>
    <s v="41-50 minutes"/>
    <n v="17"/>
    <n v="27.353000000000002"/>
    <x v="9"/>
    <x v="0"/>
    <x v="1"/>
    <s v="Academic"/>
    <n v="27.358848000000002"/>
    <n v="5.2670000000000002E-2"/>
    <n v="1.4409905241600001"/>
    <n v="5"/>
  </r>
  <r>
    <s v="20% on campus (1 day a week if FT)"/>
    <s v="Streatham"/>
    <s v="Innovation Centre"/>
    <s v="7.00am - 8.00am"/>
    <s v="4.30pm - 5.00pm"/>
    <s v="11-20 minutes"/>
    <n v="3"/>
    <n v="4.827"/>
    <x v="0"/>
    <x v="4"/>
    <x v="1"/>
    <s v="Professional Services"/>
    <n v="4.8280320000000003"/>
    <n v="0"/>
    <n v="0"/>
    <n v="1"/>
  </r>
  <r>
    <s v="100% on campus (5 days a week if FT)"/>
    <s v="Streatham"/>
    <s v=""/>
    <s v="9.00am - 10.00am"/>
    <s v="5.30pm - 6.00pm"/>
    <s v="21-30 minutes"/>
    <n v="3"/>
    <n v="4.827"/>
    <x v="0"/>
    <x v="4"/>
    <x v="1"/>
    <s v="Academic"/>
    <n v="4.8280320000000003"/>
    <n v="0"/>
    <n v="0"/>
    <n v="5"/>
  </r>
  <r>
    <s v="100% on campus (5 days a week if FT)"/>
    <s v="Streatham"/>
    <s v="Clydesdale House"/>
    <s v="7.00am - 8.00am"/>
    <s v="3.30pm - 4.30pm"/>
    <s v="41-50 minutes"/>
    <n v="2"/>
    <n v="3.218"/>
    <x v="1"/>
    <x v="1"/>
    <x v="0"/>
    <s v="Professional Services"/>
    <n v="3.2186880000000002"/>
    <n v="0"/>
    <n v="0"/>
    <n v="5"/>
  </r>
  <r>
    <s v="100% on campus (5 days a week if FT)"/>
    <s v="RD&amp;E Hospital"/>
    <s v=""/>
    <s v="9.00am - 10.00am"/>
    <s v="5.00pm - 5.30pm"/>
    <s v="11-20 minutes"/>
    <n v="1.1000000000000001"/>
    <n v="1.7699"/>
    <x v="1"/>
    <x v="2"/>
    <x v="1"/>
    <s v="Academic"/>
    <n v="1.7702784000000003"/>
    <n v="0"/>
    <n v="0"/>
    <n v="5"/>
  </r>
  <r>
    <s v="20% on campus (1 day a week if FT)"/>
    <s v="St Luke's"/>
    <s v=""/>
    <s v="7.00am - 8.00am"/>
    <s v="4.30pm - 5.00pm"/>
    <s v="41-50 minutes"/>
    <n v="5"/>
    <n v="8.0449999999999999"/>
    <x v="4"/>
    <x v="0"/>
    <x v="1"/>
    <s v="Professional Services"/>
    <n v="8.0467200000000005"/>
    <n v="0.10215"/>
    <n v="0.82197244800000013"/>
    <n v="1"/>
  </r>
  <r>
    <s v="60% on campus (3 days a week if FT)"/>
    <s v="Streatham"/>
    <s v="Queen's Building"/>
    <s v="7.00am - 8.00am"/>
    <s v="5.30pm - 6.00pm"/>
    <s v="41-50 minutes"/>
    <n v="16"/>
    <n v="25.744"/>
    <x v="5"/>
    <x v="3"/>
    <x v="1"/>
    <s v="Academic"/>
    <n v="25.749504000000002"/>
    <n v="3.5459999999999998E-2"/>
    <n v="0.91307741184000002"/>
    <n v="3"/>
  </r>
  <r>
    <s v="40% on campus (2 days a week if FT)"/>
    <s v="Streatham"/>
    <s v="Harrison Building"/>
    <s v="8.30am - 9.00am"/>
    <s v="5.30pm - 6.00pm"/>
    <s v="11-20 minutes"/>
    <n v="1"/>
    <n v="1.609"/>
    <x v="1"/>
    <x v="4"/>
    <x v="1"/>
    <s v="Academic"/>
    <n v="1.6093440000000001"/>
    <n v="0"/>
    <n v="0"/>
    <n v="2"/>
  </r>
  <r>
    <s v="60% on campus (3 days a week if FT)"/>
    <s v="Streatham"/>
    <s v="Forum Library"/>
    <s v="9.00am - 10.00am"/>
    <s v="5.00pm - 5.30pm"/>
    <s v="More than 60 minutes"/>
    <n v="23"/>
    <n v="37.006999999999998"/>
    <x v="5"/>
    <x v="2"/>
    <x v="1"/>
    <s v="Professional Services"/>
    <n v="37.014912000000002"/>
    <n v="3.5459999999999998E-2"/>
    <n v="1.3125487795199999"/>
    <n v="3"/>
  </r>
  <r>
    <s v="20% on campus (1 day a week if FT)"/>
    <s v="Streatham"/>
    <s v="Northcote House"/>
    <s v="8.00am - 8.30am"/>
    <s v="5.00pm - 5.30pm"/>
    <s v="11-20 minutes"/>
    <n v="5"/>
    <n v="8.0449999999999999"/>
    <x v="2"/>
    <x v="0"/>
    <x v="1"/>
    <s v="Professional Services"/>
    <n v="8.0467200000000005"/>
    <n v="0.16664000000000001"/>
    <n v="1.3409054208000002"/>
    <n v="1"/>
  </r>
  <r>
    <s v="100% on campus (5 days a week if FT)"/>
    <s v="Streatham"/>
    <s v="Clydesdale House"/>
    <s v="8.00am - 8.30am"/>
    <s v="5.00pm - 5.30pm"/>
    <s v="More than 60 minutes"/>
    <n v="8"/>
    <n v="12.872"/>
    <x v="4"/>
    <x v="0"/>
    <x v="1"/>
    <s v="Professional Services"/>
    <n v="12.874752000000001"/>
    <n v="0.10215"/>
    <n v="1.3151559168000002"/>
    <n v="5"/>
  </r>
  <r>
    <s v="100% on campus (5 days a week if FT)"/>
    <s v="Streatham"/>
    <s v="Amory Building"/>
    <s v="8.30am - 9.00am"/>
    <s v="5.00pm - 5.30pm"/>
    <s v="31-40 minutes"/>
    <n v="2"/>
    <n v="3.218"/>
    <x v="1"/>
    <x v="0"/>
    <x v="1"/>
    <s v="Professional Services"/>
    <n v="3.2186880000000002"/>
    <n v="0"/>
    <n v="0"/>
    <n v="5"/>
  </r>
  <r>
    <s v="100% on campus (5 days a week if FT)"/>
    <s v="St Luke's"/>
    <s v=""/>
    <s v="7.00am - 8.00am"/>
    <s v="4.30pm - 5.00pm"/>
    <s v="41-50 minutes"/>
    <n v="4.5"/>
    <n v="7.2404999999999999"/>
    <x v="6"/>
    <x v="4"/>
    <x v="1"/>
    <s v="Academic"/>
    <n v="7.2420480000000005"/>
    <n v="2.1999999999999999E-2"/>
    <n v="0.15932505599999999"/>
    <n v="5"/>
  </r>
  <r>
    <s v="100% on campus (5 days a week if FT)"/>
    <s v="Streatham"/>
    <s v="Living Systems Institute"/>
    <s v="8.30am - 9.00am"/>
    <s v="Later than 7.00pm"/>
    <s v="21-30 minutes"/>
    <n v="1.5"/>
    <n v="2.4135"/>
    <x v="1"/>
    <x v="4"/>
    <x v="1"/>
    <s v="Academic"/>
    <n v="2.4140160000000002"/>
    <n v="0"/>
    <n v="0"/>
    <n v="5"/>
  </r>
  <r>
    <s v="40% on campus (2 days a week if FT)"/>
    <s v="St Luke's"/>
    <s v=""/>
    <s v="8.00am - 8.30am"/>
    <s v="4.30pm - 5.00pm"/>
    <s v="31-40 minutes"/>
    <n v="13.8"/>
    <n v="22.2042"/>
    <x v="2"/>
    <x v="0"/>
    <x v="0"/>
    <s v="Professional Services"/>
    <n v="22.208947200000004"/>
    <n v="0.16664000000000001"/>
    <n v="3.7008989614080008"/>
    <n v="2"/>
  </r>
  <r>
    <s v="60% on campus (3 days a week if FT)"/>
    <s v="St Luke's"/>
    <s v=""/>
    <s v="9.00am - 10.00am"/>
    <s v="5.30pm - 6.00pm"/>
    <s v="51-60 minutes"/>
    <n v="11"/>
    <n v="17.698999999999998"/>
    <x v="1"/>
    <x v="3"/>
    <x v="1"/>
    <s v="Professional Services"/>
    <n v="17.702784000000001"/>
    <n v="0"/>
    <n v="0"/>
    <n v="3"/>
  </r>
  <r>
    <s v="60% on campus (3 days a week if FT)"/>
    <s v="Streatham"/>
    <s v="Reed Mews Wellbeing"/>
    <s v="8.30am - 9.00am"/>
    <s v="5.00pm - 5.30pm"/>
    <s v="41-50 minutes"/>
    <n v="6.5"/>
    <n v="10.458500000000001"/>
    <x v="0"/>
    <x v="2"/>
    <x v="0"/>
    <s v="Professional Services"/>
    <n v="10.460736000000001"/>
    <n v="0"/>
    <n v="0"/>
    <n v="3"/>
  </r>
  <r>
    <s v="100% on campus (5 days a week if FT)"/>
    <s v="Streatham"/>
    <s v="Northcote House"/>
    <s v="8.30am - 9.00am"/>
    <s v="Before 3.30pm"/>
    <s v="21-30 minutes"/>
    <n v="1.5"/>
    <n v="2.4135"/>
    <x v="1"/>
    <x v="0"/>
    <x v="1"/>
    <s v="Professional Services"/>
    <n v="2.4140160000000002"/>
    <n v="0"/>
    <n v="0"/>
    <n v="5"/>
  </r>
  <r>
    <s v="20% on campus (1 day a week if FT)"/>
    <s v="Streatham"/>
    <s v="Northcote House"/>
    <s v="9.00am - 10.00am"/>
    <s v="5.00pm - 5.30pm"/>
    <s v="31-40 minutes"/>
    <n v="17"/>
    <n v="27.353000000000002"/>
    <x v="2"/>
    <x v="0"/>
    <x v="1"/>
    <s v="Professional Services"/>
    <n v="27.358848000000002"/>
    <n v="0.16664000000000001"/>
    <n v="4.5590784307200005"/>
    <n v="1"/>
  </r>
  <r>
    <s v="100% on campus (5 days a week if FT)"/>
    <s v="Streatham"/>
    <s v="Hatherly Building"/>
    <s v="8.30am - 9.00am"/>
    <s v="4.30pm - 5.00pm"/>
    <s v="11-20 minutes"/>
    <n v="3"/>
    <n v="4.827"/>
    <x v="6"/>
    <x v="3"/>
    <x v="1"/>
    <s v="Professional Services"/>
    <n v="4.8280320000000003"/>
    <n v="2.1999999999999999E-2"/>
    <n v="0.106216704"/>
    <n v="5"/>
  </r>
  <r>
    <s v="20% on campus (1 day a week if FT)"/>
    <s v="Streatham"/>
    <s v="Innovation Centre - Phase 2"/>
    <s v="8.30am - 9.00am"/>
    <s v="3.30pm - 4.30pm"/>
    <s v="21-30 minutes"/>
    <n v="3"/>
    <n v="4.827"/>
    <x v="6"/>
    <x v="4"/>
    <x v="0"/>
    <s v="Professional Services"/>
    <n v="4.8280320000000003"/>
    <n v="2.1999999999999999E-2"/>
    <n v="0.106216704"/>
    <n v="1"/>
  </r>
  <r>
    <s v="80% on campus (4 days a week if FT)"/>
    <s v="Streatham"/>
    <s v="Thornlea"/>
    <s v="8.30am - 9.00am"/>
    <s v="5.00pm - 5.30pm"/>
    <s v="11-20 minutes"/>
    <n v="1.5"/>
    <n v="2.4135"/>
    <x v="2"/>
    <x v="4"/>
    <x v="2"/>
    <s v="Academic"/>
    <n v="2.4140160000000002"/>
    <n v="0.16664000000000001"/>
    <n v="0.40227162624000007"/>
    <n v="4"/>
  </r>
  <r>
    <s v="100% on campus (5 days a week if FT)"/>
    <s v="St Luke's"/>
    <s v=""/>
    <s v="8.00am - 8.30am"/>
    <s v="5.00pm - 5.30pm"/>
    <s v="41-50 minutes"/>
    <n v="2.5"/>
    <n v="4.0225"/>
    <x v="1"/>
    <x v="0"/>
    <x v="1"/>
    <s v="Professional Services"/>
    <n v="4.0233600000000003"/>
    <n v="0"/>
    <n v="0"/>
    <n v="5"/>
  </r>
  <r>
    <s v="20% on campus (1 day a week if FT)"/>
    <s v="Streatham"/>
    <s v="Forum"/>
    <s v="8.30am - 9.00am"/>
    <s v="5.30pm - 6.00pm"/>
    <s v="31-40 minutes"/>
    <n v="1.6"/>
    <n v="2.5744000000000002"/>
    <x v="1"/>
    <x v="2"/>
    <x v="1"/>
    <s v="Professional Services"/>
    <n v="2.5749504000000005"/>
    <n v="0"/>
    <n v="0"/>
    <n v="1"/>
  </r>
  <r>
    <s v="40% on campus (2 days a week if FT)"/>
    <s v="Streatham"/>
    <s v="Innovation Centre - Phase 2"/>
    <s v="8.30am - 9.00am"/>
    <s v="5.30pm - 6.00pm"/>
    <s v="21-30 minutes"/>
    <n v="1"/>
    <n v="1.609"/>
    <x v="1"/>
    <x v="4"/>
    <x v="1"/>
    <s v="Professional Services"/>
    <n v="1.6093440000000001"/>
    <n v="0"/>
    <n v="0"/>
    <n v="2"/>
  </r>
  <r>
    <s v="20% on campus (1 day a week if FT)"/>
    <s v="St Luke's"/>
    <s v=""/>
    <s v="7.00am - 8.00am"/>
    <s v="3.30pm - 4.30pm"/>
    <s v="31-40 minutes"/>
    <n v="12"/>
    <n v="19.308"/>
    <x v="2"/>
    <x v="0"/>
    <x v="1"/>
    <s v="Professional Services"/>
    <n v="19.312128000000001"/>
    <n v="0.16664000000000001"/>
    <n v="3.2181730099200005"/>
    <n v="1"/>
  </r>
  <r>
    <s v="60% on campus (3 days a week if FT)"/>
    <s v="Streatham"/>
    <s v="Forum Library"/>
    <s v="9.00am - 10.00am"/>
    <s v="Before 3.30pm"/>
    <s v="51-60 minutes"/>
    <n v="16"/>
    <n v="25.744"/>
    <x v="5"/>
    <x v="3"/>
    <x v="0"/>
    <s v="Professional Services"/>
    <n v="25.749504000000002"/>
    <n v="3.5459999999999998E-2"/>
    <n v="0.91307741184000002"/>
    <n v="3"/>
  </r>
  <r>
    <s v="20% on campus (1 day a week if FT)"/>
    <s v="Streatham"/>
    <s v="Streatham Farm"/>
    <s v="9.00am - 10.00am"/>
    <s v="3.30pm - 4.30pm"/>
    <s v="More than 60 minutes"/>
    <n v="46"/>
    <n v="74.013999999999996"/>
    <x v="2"/>
    <x v="3"/>
    <x v="1"/>
    <s v="Professional Services"/>
    <n v="74.029824000000005"/>
    <n v="0.16664000000000001"/>
    <n v="12.336329871360002"/>
    <n v="1"/>
  </r>
  <r>
    <s v="40% on campus (2 days a week if FT)"/>
    <s v="Streatham"/>
    <s v="Streatham Court Old"/>
    <s v="8.00am - 8.30am"/>
    <s v="5.00pm - 5.30pm"/>
    <s v="More than 60 minutes"/>
    <n v="40"/>
    <n v="64.36"/>
    <x v="2"/>
    <x v="2"/>
    <x v="1"/>
    <s v="Professional Services"/>
    <n v="64.373760000000004"/>
    <n v="0.16664000000000001"/>
    <n v="10.727243366400002"/>
    <n v="2"/>
  </r>
  <r>
    <s v="100% on campus (5 days a week if FT)"/>
    <s v="St Luke's"/>
    <s v=""/>
    <s v="9.00am - 10.00am"/>
    <s v="5.30pm - 6.00pm"/>
    <s v="11-20 minutes"/>
    <n v="0.94540000000000002"/>
    <s v=""/>
    <x v="1"/>
    <x v="1"/>
    <x v="0"/>
    <s v="Academic"/>
    <n v="1.5214738176000002"/>
    <n v="0"/>
    <n v="0"/>
    <n v="5"/>
  </r>
  <r>
    <s v="20% on campus (1 day a week if FT)"/>
    <s v="Streatham"/>
    <s v="Cornwall House"/>
    <s v="Later than 10.00am"/>
    <s v="Later than 7.00pm"/>
    <s v="21-30 minutes"/>
    <n v="1.2"/>
    <n v="1.9307999999999998"/>
    <x v="1"/>
    <x v="1"/>
    <x v="0"/>
    <s v="Professional Services"/>
    <n v="1.9312128"/>
    <n v="0"/>
    <n v="0"/>
    <n v="1"/>
  </r>
  <r>
    <s v="60% on campus (3 days a week if FT)"/>
    <s v="Streatham"/>
    <s v="Amory Building"/>
    <s v="9.00am - 10.00am"/>
    <s v="3.30pm - 4.30pm"/>
    <s v="31-40 minutes"/>
    <n v="13"/>
    <n v="20.917000000000002"/>
    <x v="2"/>
    <x v="3"/>
    <x v="1"/>
    <s v="Academic"/>
    <n v="20.921472000000001"/>
    <n v="0.16664000000000001"/>
    <n v="3.4863540940800006"/>
    <n v="3"/>
  </r>
  <r>
    <s v="20% on campus (1 day a week if FT)"/>
    <s v="Streatham"/>
    <s v="Old Library"/>
    <s v="Later than 10.00am"/>
    <s v="3.30pm - 4.30pm"/>
    <s v="More than 60 minutes"/>
    <n v="36"/>
    <n v="57.923999999999999"/>
    <x v="5"/>
    <x v="0"/>
    <x v="1"/>
    <s v="Professional Services"/>
    <n v="57.936384000000004"/>
    <n v="3.5459999999999998E-2"/>
    <n v="2.05442417664"/>
    <n v="1"/>
  </r>
  <r>
    <s v="40% on campus (2 days a week if FT)"/>
    <s v="Other"/>
    <s v=""/>
    <s v="Before 7.00am"/>
    <s v="3.30pm - 4.30pm"/>
    <s v="11-20 minutes"/>
    <n v="2"/>
    <n v="3.218"/>
    <x v="6"/>
    <x v="3"/>
    <x v="1"/>
    <s v="Professional Services"/>
    <n v="3.2186880000000002"/>
    <n v="2.1999999999999999E-2"/>
    <n v="7.0811135999999997E-2"/>
    <n v="2"/>
  </r>
  <r>
    <s v="80% on campus (4 days a week if FT)"/>
    <s v="Streatham"/>
    <s v="Forum"/>
    <s v="9.00am - 10.00am"/>
    <s v="5.00pm - 5.30pm"/>
    <s v="11-20 minutes"/>
    <n v="2.2000000000000002"/>
    <n v="3.5398000000000001"/>
    <x v="6"/>
    <x v="3"/>
    <x v="0"/>
    <s v="Non-University Staff"/>
    <n v="3.5405568000000005"/>
    <n v="2.1999999999999999E-2"/>
    <n v="7.7892249600000005E-2"/>
    <n v="4"/>
  </r>
  <r>
    <s v="100% on campus (5 days a week if FT)"/>
    <s v="Streatham"/>
    <s v="Streatham Court Old"/>
    <s v="9.00am - 10.00am"/>
    <s v="4.30pm - 5.00pm"/>
    <s v="21-30 minutes"/>
    <n v="2"/>
    <n v="3.218"/>
    <x v="6"/>
    <x v="4"/>
    <x v="1"/>
    <s v="Academic"/>
    <n v="3.2186880000000002"/>
    <n v="2.1999999999999999E-2"/>
    <n v="7.0811135999999997E-2"/>
    <n v="5"/>
  </r>
  <r>
    <s v="100% on campus (5 days a week if FT)"/>
    <s v="Streatham"/>
    <s v="Innovation Centre"/>
    <s v="8.00am - 8.30am"/>
    <s v="5.30pm - 6.00pm"/>
    <s v="11-20 minutes"/>
    <n v="10"/>
    <n v="16.09"/>
    <x v="2"/>
    <x v="3"/>
    <x v="1"/>
    <s v="Academic"/>
    <n v="16.093440000000001"/>
    <n v="0.16664000000000001"/>
    <n v="2.6818108416000004"/>
    <n v="5"/>
  </r>
  <r>
    <s v="100% on campus (5 days a week if FT)"/>
    <s v="Streatham"/>
    <s v="Amory Building"/>
    <s v="8.30am - 9.00am"/>
    <s v="5.00pm - 5.30pm"/>
    <s v="11-20 minutes"/>
    <n v="1"/>
    <n v="1.609"/>
    <x v="1"/>
    <x v="2"/>
    <x v="1"/>
    <s v="Academic"/>
    <n v="1.6093440000000001"/>
    <n v="0"/>
    <n v="0"/>
    <n v="5"/>
  </r>
  <r>
    <s v="40% on campus (2 days a week if FT)"/>
    <s v="Streatham"/>
    <s v="Innovation Centre - Phase 2"/>
    <s v="7.00am - 8.00am"/>
    <s v="3.30pm - 4.30pm"/>
    <s v="31-40 minutes"/>
    <n v="15"/>
    <n v="24.134999999999998"/>
    <x v="2"/>
    <x v="4"/>
    <x v="1"/>
    <s v="Professional Services"/>
    <n v="24.140160000000002"/>
    <n v="0.16664000000000001"/>
    <n v="4.0227162624000004"/>
    <n v="2"/>
  </r>
  <r>
    <s v="60% on campus (3 days a week if FT)"/>
    <s v="Streatham"/>
    <s v="Amory Building"/>
    <s v="8.00am - 8.30am"/>
    <s v="4.30pm - 5.00pm"/>
    <s v="31-40 minutes"/>
    <n v="1.8"/>
    <n v="2.8961999999999999"/>
    <x v="1"/>
    <x v="0"/>
    <x v="1"/>
    <s v="Professional Services"/>
    <n v="2.8968192000000004"/>
    <n v="0"/>
    <n v="0"/>
    <n v="3"/>
  </r>
  <r>
    <s v="80% on campus (4 days a week if FT)"/>
    <s v="RD&amp;E Hospital"/>
    <s v=""/>
    <s v="8.00am - 8.30am"/>
    <s v="4.30pm - 5.00pm"/>
    <s v="11-20 minutes"/>
    <n v="1"/>
    <n v="1.609"/>
    <x v="1"/>
    <x v="0"/>
    <x v="1"/>
    <s v="Professional Services"/>
    <n v="1.6093440000000001"/>
    <n v="0"/>
    <n v="0"/>
    <n v="4"/>
  </r>
  <r>
    <s v="80% on campus (4 days a week if FT)"/>
    <s v="Streatham"/>
    <s v="Queen's Building"/>
    <s v="8.30am - 9.00am"/>
    <s v="5.30pm - 6.00pm"/>
    <s v="11-20 minutes"/>
    <n v="2"/>
    <n v="3.218"/>
    <x v="0"/>
    <x v="0"/>
    <x v="1"/>
    <s v="Academic"/>
    <n v="3.2186880000000002"/>
    <n v="0"/>
    <n v="0"/>
    <n v="4"/>
  </r>
  <r>
    <s v="60% on campus (3 days a week if FT)"/>
    <s v="Streatham"/>
    <s v="Queen's Building"/>
    <s v="7.00am - 8.00am"/>
    <s v="Before 3.30pm"/>
    <s v="31-40 minutes"/>
    <n v="8"/>
    <n v="12.872"/>
    <x v="5"/>
    <x v="4"/>
    <x v="1"/>
    <s v="Professional Services"/>
    <n v="12.874752000000001"/>
    <n v="3.5459999999999998E-2"/>
    <n v="0.45653870592000001"/>
    <n v="3"/>
  </r>
  <r>
    <s v="20% on campus (1 day a week if FT)"/>
    <s v="Streatham"/>
    <s v="Northcote House"/>
    <s v="8.30am - 9.00am"/>
    <s v="3.30pm - 4.30pm"/>
    <s v="51-60 minutes"/>
    <n v="2.2999999999999998"/>
    <n v="3.7006999999999999"/>
    <x v="4"/>
    <x v="4"/>
    <x v="1"/>
    <s v="Professional Services"/>
    <n v="3.7014912"/>
    <n v="0.10215"/>
    <n v="0.37810732608000003"/>
    <n v="1"/>
  </r>
  <r>
    <s v="40% on campus (2 days a week if FT)"/>
    <s v="Streatham"/>
    <s v="Innovation Centre"/>
    <s v="8.30am - 9.00am"/>
    <s v="4.30pm - 5.00pm"/>
    <s v="41-50 minutes"/>
    <n v="1.3"/>
    <n v="2.0916999999999999"/>
    <x v="1"/>
    <x v="2"/>
    <x v="1"/>
    <s v="Professional Services"/>
    <n v="2.0921472000000003"/>
    <n v="0"/>
    <n v="0"/>
    <n v="2"/>
  </r>
  <r>
    <s v="40% on campus (2 days a week if FT)"/>
    <s v="Streatham"/>
    <s v="Northcote House"/>
    <s v="7.00am - 8.00am"/>
    <s v="5.00pm - 5.30pm"/>
    <s v="51-60 minutes"/>
    <n v="26"/>
    <n v="41.834000000000003"/>
    <x v="3"/>
    <x v="3"/>
    <x v="0"/>
    <s v="Professional Services"/>
    <n v="41.842944000000003"/>
    <n v="0.16664000000000001"/>
    <n v="6.9727081881600013"/>
    <n v="2"/>
  </r>
  <r>
    <s v="40% on campus (2 days a week if FT)"/>
    <s v="Streatham"/>
    <s v="Lafrowda House"/>
    <s v="8.00am - 8.30am"/>
    <s v="5.00pm - 5.30pm"/>
    <s v="21-30 minutes"/>
    <n v="1.3"/>
    <n v="2.0916999999999999"/>
    <x v="1"/>
    <x v="4"/>
    <x v="1"/>
    <s v="Professional Services"/>
    <n v="2.0921472000000003"/>
    <n v="0"/>
    <n v="0"/>
    <n v="2"/>
  </r>
  <r>
    <s v="60% on campus (3 days a week if FT)"/>
    <s v="Streatham"/>
    <s v="Harrison Building"/>
    <s v="9.00am - 10.00am"/>
    <s v="3.30pm - 4.30pm"/>
    <s v="More than 60 minutes"/>
    <n v="14.5"/>
    <n v="23.330500000000001"/>
    <x v="4"/>
    <x v="2"/>
    <x v="1"/>
    <s v="Professional Services"/>
    <n v="23.335488000000002"/>
    <n v="0.10215"/>
    <n v="2.3837200992000001"/>
    <n v="3"/>
  </r>
  <r>
    <s v="80% on campus (4 days a week if FT)"/>
    <s v="St Luke's"/>
    <s v=""/>
    <s v="7.00am - 8.00am"/>
    <s v="5.30pm - 6.00pm"/>
    <s v="31-40 minutes"/>
    <n v="16"/>
    <n v="25.744"/>
    <x v="8"/>
    <x v="0"/>
    <x v="1"/>
    <s v="Academic"/>
    <n v="25.749504000000002"/>
    <n v="0.11366999999999999"/>
    <n v="2.9269461196800002"/>
    <n v="4"/>
  </r>
  <r>
    <s v="40% on campus (2 days a week if FT)"/>
    <s v="Streatham"/>
    <s v="Innovation Centre - Phase 2"/>
    <s v="8.30am - 9.00am"/>
    <s v="5.00pm - 5.30pm"/>
    <s v="41-50 minutes"/>
    <n v="23"/>
    <n v="37.006999999999998"/>
    <x v="3"/>
    <x v="2"/>
    <x v="1"/>
    <s v="Professional Services"/>
    <n v="37.014912000000002"/>
    <n v="0.16664000000000001"/>
    <n v="6.168164935680001"/>
    <n v="2"/>
  </r>
  <r>
    <s v="60% on campus (3 days a week if FT)"/>
    <s v="St Luke's"/>
    <s v=""/>
    <s v="8.30am - 9.00am"/>
    <s v="4.30pm - 5.00pm"/>
    <s v="51-60 minutes"/>
    <n v="3"/>
    <n v="4.827"/>
    <x v="1"/>
    <x v="3"/>
    <x v="0"/>
    <s v="Academic"/>
    <n v="4.8280320000000003"/>
    <n v="0"/>
    <n v="0"/>
    <n v="3"/>
  </r>
  <r>
    <s v="20% on campus (1 day a week if FT)"/>
    <s v="St Luke's"/>
    <s v=""/>
    <s v="8.00am - 8.30am"/>
    <s v="6.00pm - 7.00pm"/>
    <s v="More than 60 minutes"/>
    <n v="36"/>
    <n v="57.923999999999999"/>
    <x v="5"/>
    <x v="3"/>
    <x v="1"/>
    <s v="Professional Services"/>
    <n v="57.936384000000004"/>
    <n v="3.5459999999999998E-2"/>
    <n v="2.05442417664"/>
    <n v="1"/>
  </r>
  <r>
    <s v="20% on campus (1 day a week if FT)"/>
    <s v="Streatham"/>
    <s v="Northcote House"/>
    <s v="8.30am - 9.00am"/>
    <s v="5.00pm - 5.30pm"/>
    <s v="More than 60 minutes"/>
    <n v="17"/>
    <n v="27.353000000000002"/>
    <x v="2"/>
    <x v="0"/>
    <x v="1"/>
    <s v="Professional Services"/>
    <n v="27.358848000000002"/>
    <n v="0.16664000000000001"/>
    <n v="4.5590784307200005"/>
    <n v="1"/>
  </r>
  <r>
    <s v="40% on campus (2 days a week if FT)"/>
    <s v="Streatham"/>
    <s v="Innovation Centre"/>
    <s v="8.00am - 8.30am"/>
    <s v="5.00pm - 5.30pm"/>
    <s v="41-50 minutes"/>
    <n v="25"/>
    <n v="40.225000000000001"/>
    <x v="2"/>
    <x v="2"/>
    <x v="1"/>
    <s v="Professional Services"/>
    <n v="40.233600000000003"/>
    <n v="0.16664000000000001"/>
    <n v="6.7045271040000012"/>
    <n v="2"/>
  </r>
  <r>
    <s v="60% on campus (3 days a week if FT)"/>
    <s v="Streatham"/>
    <s v="Clydesdale House"/>
    <s v="9.00am - 10.00am"/>
    <s v="6.00pm - 7.00pm"/>
    <s v="21-30 minutes"/>
    <n v="4"/>
    <n v="6.4359999999999999"/>
    <x v="0"/>
    <x v="4"/>
    <x v="1"/>
    <s v="Professional Services"/>
    <n v="6.4373760000000004"/>
    <n v="0"/>
    <n v="0"/>
    <n v="3"/>
  </r>
  <r>
    <s v="40% on campus (2 days a week if FT)"/>
    <s v="Streatham"/>
    <s v="Northcote House"/>
    <s v="8.00am - 8.30am"/>
    <s v="5.00pm - 5.30pm"/>
    <s v="51-60 minutes"/>
    <n v="24"/>
    <n v="38.616"/>
    <x v="2"/>
    <x v="0"/>
    <x v="1"/>
    <s v="Professional Services"/>
    <n v="38.624256000000003"/>
    <n v="0.16664000000000001"/>
    <n v="6.4363460198400011"/>
    <n v="2"/>
  </r>
  <r>
    <s v="60% on campus (3 days a week if FT)"/>
    <s v="Streatham"/>
    <s v="Clayden"/>
    <s v="8.30am - 9.00am"/>
    <s v="3.30pm - 4.30pm"/>
    <s v="21-30 minutes"/>
    <n v="3"/>
    <n v="4.827"/>
    <x v="2"/>
    <x v="4"/>
    <x v="1"/>
    <s v="Academic"/>
    <n v="4.8280320000000003"/>
    <n v="0.16664000000000001"/>
    <n v="0.80454325248000014"/>
    <n v="3"/>
  </r>
  <r>
    <s v="40% on campus (2 days a week if FT)"/>
    <s v="Streatham"/>
    <s v="Northcote House"/>
    <s v="8.30am - 9.00am"/>
    <s v="5.00pm - 5.30pm"/>
    <s v="21-30 minutes"/>
    <n v="1.3"/>
    <n v="2.0916999999999999"/>
    <x v="1"/>
    <x v="2"/>
    <x v="1"/>
    <s v="Professional Services"/>
    <n v="2.0921472000000003"/>
    <n v="0"/>
    <n v="0"/>
    <n v="2"/>
  </r>
  <r>
    <s v="60% on campus (3 days a week if FT)"/>
    <s v="Streatham"/>
    <s v="Innovation Centre - Phase 2"/>
    <s v="8.30am - 9.00am"/>
    <s v="5.30pm - 6.00pm"/>
    <s v="31-40 minutes"/>
    <n v="2.5"/>
    <n v="4.0225"/>
    <x v="1"/>
    <x v="0"/>
    <x v="1"/>
    <s v="Professional Services"/>
    <n v="4.0233600000000003"/>
    <n v="0"/>
    <n v="0"/>
    <n v="3"/>
  </r>
  <r>
    <s v="20% on campus (1 day a week if FT)"/>
    <s v="Streatham"/>
    <s v="Washington Singer"/>
    <s v="9.00am - 10.00am"/>
    <s v="4.30pm - 5.00pm"/>
    <s v="More than 60 minutes"/>
    <n v="78"/>
    <n v="125.502"/>
    <x v="5"/>
    <x v="2"/>
    <x v="1"/>
    <s v="Academic"/>
    <n v="125.52883200000001"/>
    <n v="3.5459999999999998E-2"/>
    <n v="4.4512523827199999"/>
    <n v="1"/>
  </r>
  <r>
    <s v="80% on campus (4 days a week if FT)"/>
    <s v="Streatham"/>
    <s v=""/>
    <s v="7.00am - 8.00am"/>
    <s v="5.00pm - 5.30pm"/>
    <s v="31-40 minutes"/>
    <n v="26"/>
    <n v="41.834000000000003"/>
    <x v="2"/>
    <x v="0"/>
    <x v="1"/>
    <s v=""/>
    <n v="41.842944000000003"/>
    <n v="0.16664000000000001"/>
    <n v="6.9727081881600013"/>
    <n v="4"/>
  </r>
  <r>
    <s v="40% on campus (2 days a week if FT)"/>
    <s v="Streatham"/>
    <s v="Old Library"/>
    <s v="8.30am - 9.00am"/>
    <s v="5.30pm - 6.00pm"/>
    <s v="51-60 minutes"/>
    <n v="22"/>
    <n v="35.397999999999996"/>
    <x v="3"/>
    <x v="2"/>
    <x v="1"/>
    <s v="Professional Services"/>
    <n v="35.405568000000002"/>
    <n v="0.16664000000000001"/>
    <n v="5.8999838515200009"/>
    <n v="2"/>
  </r>
  <r>
    <s v="60% on campus (3 days a week if FT)"/>
    <s v="Streatham"/>
    <s v="Forum"/>
    <s v="8.30am - 9.00am"/>
    <s v="5.00pm - 5.30pm"/>
    <s v="11-20 minutes"/>
    <n v="0.6"/>
    <n v="0.96539999999999992"/>
    <x v="1"/>
    <x v="3"/>
    <x v="1"/>
    <s v="Professional Services"/>
    <n v="0.96560639999999998"/>
    <n v="0"/>
    <n v="0"/>
    <n v="3"/>
  </r>
  <r>
    <s v="40% on campus (2 days a week if FT)"/>
    <s v="Streatham"/>
    <s v="Innovation Centre - Phase 2"/>
    <s v="8.30am - 9.00am"/>
    <s v="5.30pm - 6.00pm"/>
    <s v="41-50 minutes"/>
    <n v="2"/>
    <n v="3.218"/>
    <x v="4"/>
    <x v="2"/>
    <x v="1"/>
    <s v="Professional Services"/>
    <n v="3.2186880000000002"/>
    <n v="0.10215"/>
    <n v="0.32878897920000005"/>
    <n v="2"/>
  </r>
  <r>
    <s v="40% on campus (2 days a week if FT)"/>
    <s v="Streatham"/>
    <s v="Laver Building"/>
    <s v="8.00am - 8.30am"/>
    <s v="4.30pm - 5.00pm"/>
    <s v="11-20 minutes"/>
    <n v="3"/>
    <n v="4.827"/>
    <x v="2"/>
    <x v="0"/>
    <x v="1"/>
    <s v="Professional Services"/>
    <n v="4.8280320000000003"/>
    <n v="0.16664000000000001"/>
    <n v="0.80454325248000014"/>
    <n v="2"/>
  </r>
  <r>
    <s v="100% on campus (5 days a week if FT)"/>
    <s v="Streatham"/>
    <s v=""/>
    <s v="Later than 10.00am"/>
    <s v="Later than 7.00pm"/>
    <s v="10 minutes or less"/>
    <n v="0"/>
    <n v="0"/>
    <x v="1"/>
    <x v="2"/>
    <x v="0"/>
    <s v="Professional Services"/>
    <n v="0"/>
    <n v="0"/>
    <n v="0"/>
    <n v="5"/>
  </r>
  <r>
    <s v="100% on campus (5 days a week if FT)"/>
    <s v="Streatham"/>
    <s v="Living Systems Institute"/>
    <s v="8.00am - 8.30am"/>
    <s v="4.30pm - 5.00pm"/>
    <s v="More than 60 minutes"/>
    <n v="25"/>
    <n v="40.225000000000001"/>
    <x v="2"/>
    <x v="1"/>
    <x v="1"/>
    <s v="Academic"/>
    <n v="40.233600000000003"/>
    <n v="0.16664000000000001"/>
    <n v="6.7045271040000012"/>
    <n v="5"/>
  </r>
  <r>
    <s v="60% on campus (3 days a week if FT)"/>
    <s v="Streatham"/>
    <s v="Amory Building"/>
    <s v="9.00am - 10.00am"/>
    <s v="5.30pm - 6.00pm"/>
    <s v="41-50 minutes"/>
    <n v="12"/>
    <n v="19.308"/>
    <x v="2"/>
    <x v="3"/>
    <x v="1"/>
    <s v="Academic"/>
    <n v="19.312128000000001"/>
    <n v="0.16664000000000001"/>
    <n v="3.2181730099200005"/>
    <n v="3"/>
  </r>
  <r>
    <s v="20% on campus (1 day a week if FT)"/>
    <s v="Streatham"/>
    <s v="Innovation Centre"/>
    <s v="9.00am - 10.00am"/>
    <s v="3.30pm - 4.30pm"/>
    <s v="21-30 minutes"/>
    <n v="5.3"/>
    <n v="8.5276999999999994"/>
    <x v="2"/>
    <x v="4"/>
    <x v="2"/>
    <s v="Professional Services"/>
    <n v="8.5295231999999999"/>
    <n v="0.16664000000000001"/>
    <n v="1.4213597460480001"/>
    <n v="1"/>
  </r>
  <r>
    <s v="40% on campus (2 days a week if FT)"/>
    <s v="Streatham"/>
    <s v="Innovation Centre"/>
    <s v="8.00am - 8.30am"/>
    <s v="4.30pm - 5.00pm"/>
    <s v="31-40 minutes"/>
    <n v="17"/>
    <n v="27.353000000000002"/>
    <x v="3"/>
    <x v="2"/>
    <x v="1"/>
    <s v="Professional Services"/>
    <n v="27.358848000000002"/>
    <n v="0.16664000000000001"/>
    <n v="4.5590784307200005"/>
    <n v="2"/>
  </r>
  <r>
    <s v="40% on campus (2 days a week if FT)"/>
    <s v="Streatham"/>
    <s v="Forum Library"/>
    <s v="8.00am - 8.30am"/>
    <s v="5.00pm - 5.30pm"/>
    <s v="21-30 minutes"/>
    <n v="9"/>
    <n v="14.481"/>
    <x v="3"/>
    <x v="0"/>
    <x v="1"/>
    <s v="Professional Services"/>
    <n v="14.484096000000001"/>
    <n v="0.16664000000000001"/>
    <n v="2.4136297574400003"/>
    <n v="2"/>
  </r>
  <r>
    <s v="40% on campus (2 days a week if FT)"/>
    <s v="Streatham"/>
    <s v="Innovation Centre"/>
    <s v="8.00am - 8.30am"/>
    <s v="3.30pm - 4.30pm"/>
    <s v="51-60 minutes"/>
    <n v="23"/>
    <n v="37.006999999999998"/>
    <x v="2"/>
    <x v="2"/>
    <x v="1"/>
    <s v="Professional Services"/>
    <n v="37.014912000000002"/>
    <n v="0.16664000000000001"/>
    <n v="6.168164935680001"/>
    <n v="2"/>
  </r>
  <r>
    <s v="60% on campus (3 days a week if FT)"/>
    <s v="Streatham"/>
    <s v="Reed Hall"/>
    <s v="9.00am - 10.00am"/>
    <s v="5.00pm - 5.30pm"/>
    <s v="More than 60 minutes"/>
    <n v="43.2"/>
    <n v="69.508800000000008"/>
    <x v="5"/>
    <x v="1"/>
    <x v="1"/>
    <s v="Professional Services"/>
    <n v="69.523660800000016"/>
    <n v="3.5459999999999998E-2"/>
    <n v="2.4653090119680003"/>
    <n v="3"/>
  </r>
  <r>
    <s v="100% on campus (5 days a week if FT)"/>
    <s v="St Luke's"/>
    <s v=""/>
    <s v="9.00am - 10.00am"/>
    <s v="6.00pm - 7.00pm"/>
    <s v="21-30 minutes"/>
    <n v="1.5"/>
    <n v="2.4135"/>
    <x v="1"/>
    <x v="2"/>
    <x v="1"/>
    <s v="Academic"/>
    <n v="2.4140160000000002"/>
    <n v="0"/>
    <n v="0"/>
    <n v="5"/>
  </r>
  <r>
    <s v="40% on campus (2 days a week if FT)"/>
    <s v="Streatham"/>
    <s v="Northcote House"/>
    <s v="7.00am - 8.00am"/>
    <s v="5.30pm - 6.00pm"/>
    <s v="31-40 minutes"/>
    <n v="6"/>
    <n v="9.6539999999999999"/>
    <x v="0"/>
    <x v="0"/>
    <x v="1"/>
    <s v="Professional Services"/>
    <n v="9.6560640000000006"/>
    <n v="0"/>
    <n v="0"/>
    <n v="2"/>
  </r>
  <r>
    <s v="20% on campus (1 day a week if FT)"/>
    <s v="Streatham"/>
    <s v="Innovation Centre"/>
    <s v="7.00am - 8.00am"/>
    <s v="3.30pm - 4.30pm"/>
    <s v="31-40 minutes"/>
    <n v="8"/>
    <n v="12.872"/>
    <x v="2"/>
    <x v="2"/>
    <x v="1"/>
    <s v="Professional Services"/>
    <n v="12.874752000000001"/>
    <n v="0.16664000000000001"/>
    <n v="2.1454486732800002"/>
    <n v="1"/>
  </r>
  <r>
    <s v="40% on campus (2 days a week if FT)"/>
    <s v="Streatham"/>
    <s v="Lafrowda House"/>
    <s v="8.30am - 9.00am"/>
    <s v="5.00pm - 5.30pm"/>
    <s v="21-30 minutes"/>
    <n v="2.6"/>
    <n v="4.1833999999999998"/>
    <x v="2"/>
    <x v="4"/>
    <x v="1"/>
    <s v="Professional Services"/>
    <n v="4.1842944000000006"/>
    <n v="0.16664000000000001"/>
    <n v="0.69727081881600017"/>
    <n v="2"/>
  </r>
  <r>
    <s v="80% on campus (4 days a week if FT)"/>
    <s v="Streatham"/>
    <s v="Washington Singer"/>
    <s v="9.00am - 10.00am"/>
    <s v="6.00pm - 7.00pm"/>
    <s v="41-50 minutes"/>
    <n v="8"/>
    <n v="12.872"/>
    <x v="0"/>
    <x v="4"/>
    <x v="1"/>
    <s v="Academic"/>
    <n v="12.874752000000001"/>
    <n v="0"/>
    <n v="0"/>
    <n v="4"/>
  </r>
  <r>
    <s v="40% on campus (2 days a week if FT)"/>
    <s v="Streatham"/>
    <s v="Laver Building"/>
    <s v="9.00am - 10.00am"/>
    <s v="3.30pm - 4.30pm"/>
    <s v="More than 60 minutes"/>
    <n v="90"/>
    <n v="144.81"/>
    <x v="5"/>
    <x v="4"/>
    <x v="1"/>
    <s v="Academic"/>
    <n v="144.84096"/>
    <n v="3.5459999999999998E-2"/>
    <n v="5.1360604415999997"/>
    <n v="2"/>
  </r>
  <r>
    <s v="40% on campus (2 days a week if FT)"/>
    <s v="Streatham"/>
    <s v="Innovation Centre"/>
    <s v="7.00am - 8.00am"/>
    <s v="5.00pm - 5.30pm"/>
    <s v="More than 60 minutes"/>
    <n v="8"/>
    <n v="12.872"/>
    <x v="4"/>
    <x v="3"/>
    <x v="1"/>
    <s v="Professional Services"/>
    <n v="12.874752000000001"/>
    <n v="0.10215"/>
    <n v="1.3151559168000002"/>
    <n v="2"/>
  </r>
  <r>
    <s v="40% on campus (2 days a week if FT)"/>
    <s v="Streatham"/>
    <s v="Laver Building"/>
    <s v="9.00am - 10.00am"/>
    <s v="3.30pm - 4.30pm"/>
    <s v="More than 60 minutes"/>
    <n v="90"/>
    <n v="144.81"/>
    <x v="5"/>
    <x v="4"/>
    <x v="1"/>
    <s v="Academic"/>
    <n v="144.84096"/>
    <n v="3.5459999999999998E-2"/>
    <n v="5.1360604415999997"/>
    <n v="2"/>
  </r>
  <r>
    <s v="60% on campus (3 days a week if FT)"/>
    <s v="Streatham"/>
    <s v="Amory Building"/>
    <s v="9.00am - 10.00am"/>
    <s v="4.30pm - 5.00pm"/>
    <s v="31-40 minutes"/>
    <n v="2"/>
    <n v="3.218"/>
    <x v="4"/>
    <x v="4"/>
    <x v="1"/>
    <s v="Academic"/>
    <n v="3.2186880000000002"/>
    <n v="0.10215"/>
    <n v="0.32878897920000005"/>
    <n v="3"/>
  </r>
  <r>
    <s v="100% on campus (5 days a week if FT)"/>
    <s v="Streatham"/>
    <s v="Innovation Centre"/>
    <s v="8.30am - 9.00am"/>
    <s v="Later than 7.00pm"/>
    <s v="21-30 minutes"/>
    <n v="1.5"/>
    <n v="2.4135"/>
    <x v="1"/>
    <x v="2"/>
    <x v="1"/>
    <s v="Academic"/>
    <n v="2.4140160000000002"/>
    <n v="0"/>
    <n v="0"/>
    <n v="5"/>
  </r>
  <r>
    <s v="40% on campus (2 days a week if FT)"/>
    <s v="Streatham"/>
    <s v="Innovation Centre"/>
    <s v="8.00am - 8.30am"/>
    <s v="3.30pm - 4.30pm"/>
    <s v="More than 60 minutes"/>
    <n v="29"/>
    <n v="46.661000000000001"/>
    <x v="2"/>
    <x v="0"/>
    <x v="1"/>
    <s v="Professional Services"/>
    <n v="46.670976000000003"/>
    <n v="0.16664000000000001"/>
    <n v="7.7772514406400006"/>
    <n v="2"/>
  </r>
  <r>
    <s v="20% on campus (1 day a week if FT)"/>
    <s v="Streatham"/>
    <s v="Innovation Centre - Phase 2"/>
    <s v="8.30am - 9.00am"/>
    <s v="5.00pm - 5.30pm"/>
    <s v="21-30 minutes"/>
    <n v="4"/>
    <n v="6.4359999999999999"/>
    <x v="2"/>
    <x v="0"/>
    <x v="0"/>
    <s v="Professional Services"/>
    <n v="6.4373760000000004"/>
    <n v="0.16664000000000001"/>
    <n v="1.0727243366400001"/>
    <n v="1"/>
  </r>
  <r>
    <s v="60% on campus (3 days a week if FT)"/>
    <s v="Streatham"/>
    <s v="Building One"/>
    <s v="8.30am - 9.00am"/>
    <s v="5.30pm - 6.00pm"/>
    <s v="41-50 minutes"/>
    <n v="2.1"/>
    <n v="3.3789000000000002"/>
    <x v="1"/>
    <x v="2"/>
    <x v="1"/>
    <s v="Professional Services"/>
    <n v="3.3796224000000006"/>
    <n v="0"/>
    <n v="0"/>
    <n v="3"/>
  </r>
  <r>
    <s v="20% on campus (1 day a week if FT)"/>
    <s v="Streatham"/>
    <s v="Northcote House"/>
    <s v="8.30am - 9.00am"/>
    <s v="5.00pm - 5.30pm"/>
    <s v="11-20 minutes"/>
    <n v="1"/>
    <n v="1.609"/>
    <x v="1"/>
    <x v="3"/>
    <x v="1"/>
    <s v="Professional Services"/>
    <n v="1.6093440000000001"/>
    <n v="0"/>
    <n v="0"/>
    <n v="1"/>
  </r>
  <r>
    <s v="80% on campus (4 days a week if FT)"/>
    <s v="Streatham"/>
    <s v="Queen's Building"/>
    <s v="8.30am - 9.00am"/>
    <s v="5.00pm - 5.30pm"/>
    <s v="21-30 minutes"/>
    <n v="4"/>
    <n v="6.4359999999999999"/>
    <x v="3"/>
    <x v="3"/>
    <x v="1"/>
    <s v="Professional Services"/>
    <n v="6.4373760000000004"/>
    <n v="0.16664000000000001"/>
    <n v="1.0727243366400001"/>
    <n v="4"/>
  </r>
  <r>
    <s v="40% on campus (2 days a week if FT)"/>
    <s v="Streatham"/>
    <s v="Queen's Building"/>
    <s v="9.00am - 10.00am"/>
    <s v="6.00pm - 7.00pm"/>
    <s v="21-30 minutes"/>
    <n v="6.5"/>
    <n v="10.458500000000001"/>
    <x v="2"/>
    <x v="4"/>
    <x v="1"/>
    <s v="Professional Services"/>
    <n v="10.460736000000001"/>
    <n v="0.16664000000000001"/>
    <n v="1.7431770470400003"/>
    <n v="2"/>
  </r>
  <r>
    <s v="20% on campus (1 day a week if FT)"/>
    <s v="Streatham"/>
    <s v=""/>
    <s v="9.00am - 10.00am"/>
    <s v="5.00pm - 5.30pm"/>
    <s v="21-30 minutes"/>
    <n v="1.5"/>
    <n v="2.4135"/>
    <x v="1"/>
    <x v="5"/>
    <x v="0"/>
    <s v="Academic"/>
    <n v="2.4140160000000002"/>
    <n v="0"/>
    <n v="0"/>
    <n v="1"/>
  </r>
  <r>
    <s v="40% on campus (2 days a week if FT)"/>
    <s v="Streatham"/>
    <s v="Amory Building"/>
    <s v="7.00am - 8.00am"/>
    <s v="6.00pm - 7.00pm"/>
    <s v="More than 60 minutes"/>
    <n v="200"/>
    <n v="321.8"/>
    <x v="5"/>
    <x v="4"/>
    <x v="1"/>
    <s v="Academic"/>
    <n v="321.86880000000002"/>
    <n v="3.5459999999999998E-2"/>
    <n v="11.413467648000001"/>
    <n v="2"/>
  </r>
  <r>
    <s v="20% on campus (1 day a week if FT)"/>
    <s v="Streatham"/>
    <s v="Northcote House"/>
    <s v="8.30am - 9.00am"/>
    <s v="4.30pm - 5.00pm"/>
    <s v="31-40 minutes"/>
    <n v="8"/>
    <n v="12.872"/>
    <x v="2"/>
    <x v="4"/>
    <x v="0"/>
    <s v="Professional Services"/>
    <n v="12.874752000000001"/>
    <n v="0.16664000000000001"/>
    <n v="2.1454486732800002"/>
    <n v="1"/>
  </r>
  <r>
    <s v="20% on campus (1 day a week if FT)"/>
    <s v="St Luke's"/>
    <s v=""/>
    <s v="9.00am - 10.00am"/>
    <s v="5.00pm - 5.30pm"/>
    <s v="More than 60 minutes"/>
    <n v="78"/>
    <n v="125.502"/>
    <x v="5"/>
    <x v="1"/>
    <x v="1"/>
    <s v="Academic"/>
    <n v="125.52883200000001"/>
    <n v="3.5459999999999998E-2"/>
    <n v="4.4512523827199999"/>
    <n v="1"/>
  </r>
  <r>
    <s v="20% on campus (1 day a week if FT)"/>
    <s v="Streatham"/>
    <s v="Northcote House"/>
    <s v="9.00am - 10.00am"/>
    <s v="5.30pm - 6.00pm"/>
    <s v="More than 60 minutes"/>
    <n v="42"/>
    <n v="67.578000000000003"/>
    <x v="2"/>
    <x v="3"/>
    <x v="1"/>
    <s v="Professional Services"/>
    <n v="67.592448000000005"/>
    <n v="0.16664000000000001"/>
    <n v="11.263605534720002"/>
    <n v="1"/>
  </r>
  <r>
    <s v="20% on campus (1 day a week if FT)"/>
    <s v="Streatham"/>
    <s v="Northcote House"/>
    <s v="7.00am - 8.00am"/>
    <s v="Before 3.30pm"/>
    <s v="31-40 minutes"/>
    <n v="12"/>
    <n v="19.308"/>
    <x v="2"/>
    <x v="0"/>
    <x v="0"/>
    <s v="Professional Services"/>
    <n v="19.312128000000001"/>
    <n v="0.16664000000000001"/>
    <n v="3.2181730099200005"/>
    <n v="1"/>
  </r>
  <r>
    <s v="80% on campus (4 days a week if FT)"/>
    <s v="Streatham"/>
    <s v="INTO Building"/>
    <s v="7.00am - 8.00am"/>
    <s v="4.30pm - 5.00pm"/>
    <s v="21-30 minutes"/>
    <n v="5"/>
    <n v="8.0449999999999999"/>
    <x v="2"/>
    <x v="3"/>
    <x v="1"/>
    <s v="Non-University Staff"/>
    <n v="8.0467200000000005"/>
    <n v="0.16664000000000001"/>
    <n v="1.3409054208000002"/>
    <n v="4"/>
  </r>
  <r>
    <s v="40% on campus (2 days a week if FT)"/>
    <s v="Streatham"/>
    <s v="Northcote House"/>
    <s v="8.30am - 9.00am"/>
    <s v="5.00pm - 5.30pm"/>
    <s v="31-40 minutes"/>
    <n v="19"/>
    <n v="30.570999999999998"/>
    <x v="2"/>
    <x v="3"/>
    <x v="0"/>
    <s v="Professional Services"/>
    <n v="30.577536000000002"/>
    <n v="0.16664000000000001"/>
    <n v="5.0954405990400007"/>
    <n v="2"/>
  </r>
  <r>
    <s v="60% on campus (3 days a week if FT)"/>
    <s v="Streatham"/>
    <s v="Streatham Court Old"/>
    <s v="8.30am - 9.00am"/>
    <s v="5.00pm - 5.30pm"/>
    <s v="31-40 minutes"/>
    <n v="1.8"/>
    <n v="2.8961999999999999"/>
    <x v="1"/>
    <x v="2"/>
    <x v="1"/>
    <s v="Professional Services"/>
    <n v="2.8968192000000004"/>
    <n v="0"/>
    <n v="0"/>
    <n v="3"/>
  </r>
  <r>
    <s v="40% on campus (2 days a week if FT)"/>
    <s v="Streatham"/>
    <s v="Lafrowda House"/>
    <s v="8.30am - 9.00am"/>
    <s v="5.00pm - 5.30pm"/>
    <s v="31-40 minutes"/>
    <n v="6"/>
    <n v="9.6539999999999999"/>
    <x v="6"/>
    <x v="3"/>
    <x v="1"/>
    <s v="Professional Services"/>
    <n v="9.6560640000000006"/>
    <n v="2.1999999999999999E-2"/>
    <n v="0.21243340799999999"/>
    <n v="2"/>
  </r>
  <r>
    <s v="40% on campus (2 days a week if FT)"/>
    <s v="Streatham"/>
    <s v="Northcote House"/>
    <s v="Later than 10.00am"/>
    <s v="5.30pm - 6.00pm"/>
    <s v="21-30 minutes"/>
    <n v="1.4"/>
    <n v="2.2525999999999997"/>
    <x v="1"/>
    <x v="4"/>
    <x v="1"/>
    <s v="Professional Services"/>
    <n v="2.2530815999999998"/>
    <n v="0"/>
    <n v="0"/>
    <n v="2"/>
  </r>
  <r>
    <s v="60% on campus (3 days a week if FT)"/>
    <s v="Streatham"/>
    <s v="Old Library"/>
    <s v="8.00am - 8.30am"/>
    <s v="5.00pm - 5.30pm"/>
    <s v="31-40 minutes"/>
    <n v="6"/>
    <n v="9.6539999999999999"/>
    <x v="0"/>
    <x v="0"/>
    <x v="1"/>
    <s v="Academic"/>
    <n v="9.6560640000000006"/>
    <n v="0"/>
    <n v="0"/>
    <n v="3"/>
  </r>
  <r>
    <s v="40% on campus (2 days a week if FT)"/>
    <s v="Streatham"/>
    <s v="Building One"/>
    <s v="8.00am - 8.30am"/>
    <s v="5.00pm - 5.30pm"/>
    <s v="31-40 minutes"/>
    <n v="15"/>
    <n v="24.134999999999998"/>
    <x v="2"/>
    <x v="3"/>
    <x v="1"/>
    <s v="Academic"/>
    <n v="24.140160000000002"/>
    <n v="0.16664000000000001"/>
    <n v="4.0227162624000004"/>
    <n v="2"/>
  </r>
  <r>
    <s v="80% on campus (4 days a week if FT)"/>
    <s v="Streatham"/>
    <s v="Living Systems Institute"/>
    <s v="8.00am - 8.30am"/>
    <s v="5.00pm - 5.30pm"/>
    <s v="21-30 minutes"/>
    <n v="1.1000000000000001"/>
    <n v="1.7699"/>
    <x v="1"/>
    <x v="4"/>
    <x v="1"/>
    <s v="Academic"/>
    <n v="1.7702784000000003"/>
    <n v="0"/>
    <n v="0"/>
    <n v="4"/>
  </r>
  <r>
    <s v="80% on campus (4 days a week if FT)"/>
    <s v="St Luke's"/>
    <s v=""/>
    <s v="8.30am - 9.00am"/>
    <s v="Later than 7.00pm"/>
    <s v="11-20 minutes"/>
    <n v="3"/>
    <n v="4.827"/>
    <x v="7"/>
    <x v="4"/>
    <x v="0"/>
    <s v="Academic"/>
    <n v="4.8280320000000003"/>
    <n v="5.2670000000000002E-2"/>
    <n v="0.25429244544000001"/>
    <n v="4"/>
  </r>
  <r>
    <s v="20% on campus (1 day a week if FT)"/>
    <s v="Streatham"/>
    <s v="Northcote House"/>
    <s v="9.00am - 10.00am"/>
    <s v="5.00pm - 5.30pm"/>
    <s v="41-50 minutes"/>
    <n v="18.916599999999999"/>
    <s v=""/>
    <x v="2"/>
    <x v="0"/>
    <x v="0"/>
    <s v="Professional Services"/>
    <n v="30.443316710400001"/>
    <n v="0.16664000000000001"/>
    <n v="5.0730742966210567"/>
    <n v="1"/>
  </r>
  <r>
    <s v="40% on campus (2 days a week if FT)"/>
    <s v="Streatham"/>
    <s v="Amory Building"/>
    <s v="8.30am - 9.00am"/>
    <s v="5.00pm - 5.30pm"/>
    <s v="41-50 minutes"/>
    <n v="15"/>
    <n v="24.134999999999998"/>
    <x v="3"/>
    <x v="2"/>
    <x v="1"/>
    <s v="Professional Services"/>
    <n v="24.140160000000002"/>
    <n v="0.16664000000000001"/>
    <n v="4.0227162624000004"/>
    <n v="2"/>
  </r>
  <r>
    <s v="100% on campus (5 days a week if FT)"/>
    <s v="St Luke's"/>
    <s v=""/>
    <s v="9.00am - 10.00am"/>
    <s v="5.30pm - 6.00pm"/>
    <s v="21-30 minutes"/>
    <n v="1"/>
    <n v="1.609"/>
    <x v="1"/>
    <x v="0"/>
    <x v="1"/>
    <s v="Academic"/>
    <n v="1.6093440000000001"/>
    <n v="0"/>
    <n v="0"/>
    <n v="5"/>
  </r>
  <r>
    <s v="20% on campus (1 day a week if FT)"/>
    <s v="Streatham"/>
    <s v="Queen's Building"/>
    <s v="Later than 10.00am"/>
    <s v="Before 3.30pm"/>
    <s v="More than 60 minutes"/>
    <n v="250"/>
    <n v="402.25"/>
    <x v="5"/>
    <x v="3"/>
    <x v="0"/>
    <s v="Academic"/>
    <n v="402.33600000000001"/>
    <n v="3.5459999999999998E-2"/>
    <n v="14.266834559999999"/>
    <n v="1"/>
  </r>
  <r>
    <s v="100% on campus (5 days a week if FT)"/>
    <s v="Streatham"/>
    <s v="Streatham Court Old"/>
    <s v="Before 7.00am"/>
    <s v="Before 3.30pm"/>
    <s v="21-30 minutes"/>
    <n v="2.2000000000000002"/>
    <n v="3.5398000000000001"/>
    <x v="6"/>
    <x v="3"/>
    <x v="0"/>
    <s v="Professional Services"/>
    <n v="3.5405568000000005"/>
    <n v="2.1999999999999999E-2"/>
    <n v="7.7892249600000005E-2"/>
    <n v="5"/>
  </r>
  <r>
    <s v="60% on campus (3 days a week if FT)"/>
    <s v="Streatham"/>
    <s v="Innovation Centre - Phase 2"/>
    <s v="8.30am - 9.00am"/>
    <s v="5.30pm - 6.00pm"/>
    <s v="11-20 minutes"/>
    <n v="2.2999999999999998"/>
    <n v="3.7006999999999999"/>
    <x v="4"/>
    <x v="2"/>
    <x v="1"/>
    <s v="Professional Services"/>
    <n v="3.7014912"/>
    <n v="0.10215"/>
    <n v="0.37810732608000003"/>
    <n v="3"/>
  </r>
  <r>
    <s v="80% on campus (4 days a week if FT)"/>
    <s v="Streatham"/>
    <s v="Reed Hall"/>
    <s v="7.00am - 8.00am"/>
    <s v="5.00pm - 5.30pm"/>
    <s v="More than 60 minutes"/>
    <n v="45"/>
    <n v="72.405000000000001"/>
    <x v="2"/>
    <x v="0"/>
    <x v="1"/>
    <s v="Professional Services"/>
    <n v="72.420479999999998"/>
    <n v="0.16664000000000001"/>
    <n v="12.0681487872"/>
    <n v="4"/>
  </r>
  <r>
    <s v="20% on campus (1 day a week if FT)"/>
    <s v="Streatham"/>
    <s v="Forum"/>
    <s v="8.30am - 9.00am"/>
    <s v="5.00pm - 5.30pm"/>
    <s v="11-20 minutes"/>
    <n v="1"/>
    <n v="1.609"/>
    <x v="1"/>
    <x v="0"/>
    <x v="0"/>
    <s v="Professional Services"/>
    <n v="1.6093440000000001"/>
    <n v="0"/>
    <n v="0"/>
    <n v="1"/>
  </r>
  <r>
    <s v="80% on campus (4 days a week if FT)"/>
    <s v="St Luke's"/>
    <s v=""/>
    <s v="8.30am - 9.00am"/>
    <s v="5.30pm - 6.00pm"/>
    <s v="21-30 minutes"/>
    <n v="3"/>
    <n v="4.827"/>
    <x v="0"/>
    <x v="4"/>
    <x v="2"/>
    <s v="Academic"/>
    <n v="4.8280320000000003"/>
    <n v="0"/>
    <n v="0"/>
    <n v="4"/>
  </r>
  <r>
    <s v="60% on campus (3 days a week if FT)"/>
    <s v="St Luke's"/>
    <s v=""/>
    <s v="9.00am - 10.00am"/>
    <s v="5.30pm - 6.00pm"/>
    <s v="31-40 minutes"/>
    <n v="18"/>
    <n v="28.962"/>
    <x v="2"/>
    <x v="2"/>
    <x v="1"/>
    <s v="Professional Services"/>
    <n v="28.968192000000002"/>
    <n v="0.16664000000000001"/>
    <n v="4.8272595148800006"/>
    <n v="3"/>
  </r>
  <r>
    <s v="100% on campus (5 days a week if FT)"/>
    <s v="St Luke's"/>
    <s v=""/>
    <s v="Before 7.00am"/>
    <s v="Later than 7.00pm"/>
    <s v="10 minutes or less"/>
    <n v="0"/>
    <n v="0"/>
    <x v="1"/>
    <x v="5"/>
    <x v="0"/>
    <s v="Professional Services"/>
    <n v="0"/>
    <n v="0"/>
    <n v="0"/>
    <n v="5"/>
  </r>
  <r>
    <s v="60% on campus (3 days a week if FT)"/>
    <s v="Streatham"/>
    <s v="Forum"/>
    <s v="9.00am - 10.00am"/>
    <s v="5.00pm - 5.30pm"/>
    <s v="21-30 minutes"/>
    <n v="1.3"/>
    <n v="2.0916999999999999"/>
    <x v="1"/>
    <x v="1"/>
    <x v="1"/>
    <s v="Professional Services"/>
    <n v="2.0921472000000003"/>
    <n v="0"/>
    <n v="0"/>
    <n v="3"/>
  </r>
  <r>
    <s v="40% on campus (2 days a week if FT)"/>
    <s v="St Luke's"/>
    <s v=""/>
    <s v="9.00am - 10.00am"/>
    <s v="5.30pm - 6.00pm"/>
    <s v="31-40 minutes"/>
    <n v="1.6"/>
    <n v="2.5744000000000002"/>
    <x v="1"/>
    <x v="4"/>
    <x v="1"/>
    <s v="Professional Services"/>
    <n v="2.5749504000000005"/>
    <n v="0"/>
    <n v="0"/>
    <n v="2"/>
  </r>
  <r>
    <s v="80% on campus (4 days a week if FT)"/>
    <s v="Streatham"/>
    <s v="Lafrowda House"/>
    <s v="8.30am - 9.00am"/>
    <s v="6.00pm - 7.00pm"/>
    <s v="41-50 minutes"/>
    <n v="18"/>
    <n v="28.962"/>
    <x v="2"/>
    <x v="4"/>
    <x v="1"/>
    <s v="Professional Services"/>
    <n v="28.968192000000002"/>
    <n v="0.16664000000000001"/>
    <n v="4.8272595148800006"/>
    <n v="4"/>
  </r>
  <r>
    <s v="40% on campus (2 days a week if FT)"/>
    <s v="Streatham"/>
    <s v="Streatham Court Old"/>
    <s v="7.00am - 8.00am"/>
    <s v="4.30pm - 5.00pm"/>
    <s v="51-60 minutes"/>
    <n v="10"/>
    <n v="16.09"/>
    <x v="2"/>
    <x v="3"/>
    <x v="0"/>
    <s v="Academic"/>
    <n v="16.093440000000001"/>
    <n v="0.16664000000000001"/>
    <n v="2.6818108416000004"/>
    <n v="2"/>
  </r>
  <r>
    <s v="100% on campus (5 days a week if FT)"/>
    <s v="Streatham"/>
    <s v=""/>
    <s v="7.00am - 8.00am"/>
    <s v="3.30pm - 4.30pm"/>
    <s v="11-20 minutes"/>
    <n v="2"/>
    <n v="3.218"/>
    <x v="2"/>
    <x v="3"/>
    <x v="0"/>
    <s v="Professional Services"/>
    <n v="3.2186880000000002"/>
    <n v="0.16664000000000001"/>
    <n v="0.53636216832000005"/>
    <n v="5"/>
  </r>
  <r>
    <s v="60% on campus (3 days a week if FT)"/>
    <s v="Streatham"/>
    <s v="Harrison Building"/>
    <s v="8.00am - 8.30am"/>
    <s v="4.30pm - 5.00pm"/>
    <s v="31-40 minutes"/>
    <n v="4"/>
    <n v="6.4359999999999999"/>
    <x v="5"/>
    <x v="3"/>
    <x v="1"/>
    <s v="Academic"/>
    <n v="6.4373760000000004"/>
    <n v="3.5459999999999998E-2"/>
    <n v="0.22826935296"/>
    <n v="3"/>
  </r>
  <r>
    <s v="80% on campus (4 days a week if FT)"/>
    <s v="Streatham"/>
    <s v="Living Systems Institute"/>
    <s v="9.00am - 10.00am"/>
    <s v="5.30pm - 6.00pm"/>
    <s v="31-40 minutes"/>
    <n v="18"/>
    <n v="28.962"/>
    <x v="2"/>
    <x v="0"/>
    <x v="1"/>
    <s v="Professional Services"/>
    <n v="28.968192000000002"/>
    <n v="0.16664000000000001"/>
    <n v="4.8272595148800006"/>
    <n v="4"/>
  </r>
  <r>
    <s v="40% on campus (2 days a week if FT)"/>
    <s v="Streatham"/>
    <s v="Cornwall House"/>
    <s v="Later than 10.00am"/>
    <s v="Later than 7.00pm"/>
    <s v="11-20 minutes"/>
    <n v="1"/>
    <n v="1.609"/>
    <x v="1"/>
    <x v="1"/>
    <x v="0"/>
    <s v="Academic"/>
    <n v="1.6093440000000001"/>
    <n v="0"/>
    <n v="0"/>
    <n v="2"/>
  </r>
  <r>
    <s v="80% on campus (4 days a week if FT)"/>
    <s v="Streatham"/>
    <s v="Cornwall House"/>
    <s v="8.30am - 9.00am"/>
    <s v="Later than 7.00pm"/>
    <s v="11-20 minutes"/>
    <n v="0.8"/>
    <n v="1.2872000000000001"/>
    <x v="1"/>
    <x v="1"/>
    <x v="0"/>
    <s v="Professional Services"/>
    <n v="1.2874752000000003"/>
    <n v="0"/>
    <n v="0"/>
    <n v="4"/>
  </r>
  <r>
    <s v="60% on campus (3 days a week if FT)"/>
    <s v="Streatham"/>
    <s v="Harrison Building"/>
    <s v="8.00am - 8.30am"/>
    <s v="6.00pm - 7.00pm"/>
    <s v="41-50 minutes"/>
    <n v="5"/>
    <n v="8.0449999999999999"/>
    <x v="5"/>
    <x v="0"/>
    <x v="1"/>
    <s v="Professional Services"/>
    <n v="8.0467200000000005"/>
    <n v="3.5459999999999998E-2"/>
    <n v="0.28533669119999999"/>
    <n v="3"/>
  </r>
  <r>
    <s v="20% on campus (1 day a week if FT)"/>
    <s v="St Luke's"/>
    <s v=""/>
    <s v="9.00am - 10.00am"/>
    <s v="5.30pm - 6.00pm"/>
    <s v="11-20 minutes"/>
    <n v="0.8"/>
    <n v="1.2872000000000001"/>
    <x v="1"/>
    <x v="3"/>
    <x v="1"/>
    <s v="Professional Services"/>
    <n v="1.2874752000000003"/>
    <n v="0"/>
    <n v="0"/>
    <n v="1"/>
  </r>
  <r>
    <s v="100% on campus (5 days a week if FT)"/>
    <s v="Streatham"/>
    <s v=""/>
    <s v="9.00am - 10.00am"/>
    <s v="5.00pm - 5.30pm"/>
    <s v="31-40 minutes"/>
    <n v="16"/>
    <n v="25.744"/>
    <x v="2"/>
    <x v="2"/>
    <x v="1"/>
    <s v="Professional Services"/>
    <n v="25.749504000000002"/>
    <n v="0.16664000000000001"/>
    <n v="4.2908973465600004"/>
    <n v="5"/>
  </r>
  <r>
    <s v="40% on campus (2 days a week if FT)"/>
    <s v="St Luke's"/>
    <s v=""/>
    <s v="9.00am - 10.00am"/>
    <s v="5.30pm - 6.00pm"/>
    <s v="More than 60 minutes"/>
    <n v="37"/>
    <n v="59.533000000000001"/>
    <x v="2"/>
    <x v="0"/>
    <x v="0"/>
    <s v="Academic"/>
    <n v="59.545728000000004"/>
    <n v="0.16664000000000001"/>
    <n v="9.9227001139200013"/>
    <n v="2"/>
  </r>
  <r>
    <s v="40% on campus (2 days a week if FT)"/>
    <s v="Streatham"/>
    <s v="Innovation Centre - Phase 2"/>
    <s v="8.30am - 9.00am"/>
    <s v="5.00pm - 5.30pm"/>
    <s v="51-60 minutes"/>
    <n v="6"/>
    <n v="9.6539999999999999"/>
    <x v="5"/>
    <x v="0"/>
    <x v="1"/>
    <s v="Professional Services"/>
    <n v="9.6560640000000006"/>
    <n v="3.5459999999999998E-2"/>
    <n v="0.34240402944000004"/>
    <n v="2"/>
  </r>
  <r>
    <s v="40% on campus (2 days a week if FT)"/>
    <s v="Streatham"/>
    <s v="Old Library"/>
    <s v="9.00am - 10.00am"/>
    <s v="3.30pm - 4.30pm"/>
    <s v="41-50 minutes"/>
    <n v="12"/>
    <n v="19.308"/>
    <x v="7"/>
    <x v="0"/>
    <x v="0"/>
    <s v="Professional Services"/>
    <n v="19.312128000000001"/>
    <n v="5.2670000000000002E-2"/>
    <n v="1.0171697817600001"/>
    <n v="2"/>
  </r>
  <r>
    <s v="40% on campus (2 days a week if FT)"/>
    <s v="Streatham"/>
    <s v="Innovation Centre - Phase 2"/>
    <s v="Before 7.00am"/>
    <s v="3.30pm - 4.30pm"/>
    <s v="11-20 minutes"/>
    <n v="4"/>
    <n v="6.4359999999999999"/>
    <x v="3"/>
    <x v="3"/>
    <x v="1"/>
    <s v="Professional Services"/>
    <n v="6.4373760000000004"/>
    <n v="0.16664000000000001"/>
    <n v="1.0727243366400001"/>
    <n v="2"/>
  </r>
  <r>
    <s v="40% on campus (2 days a week if FT)"/>
    <s v="St Luke's"/>
    <s v=""/>
    <s v="7.00am - 8.00am"/>
    <s v="4.30pm - 5.00pm"/>
    <s v="21-30 minutes"/>
    <n v="2"/>
    <n v="3.218"/>
    <x v="0"/>
    <x v="0"/>
    <x v="1"/>
    <s v="Professional Services"/>
    <n v="3.2186880000000002"/>
    <n v="0"/>
    <n v="0"/>
    <n v="2"/>
  </r>
  <r>
    <s v="100% on campus (5 days a week if FT)"/>
    <s v="Streatham"/>
    <s v="Queen's Building"/>
    <s v="8.30am - 9.00am"/>
    <s v="3.30pm - 4.30pm"/>
    <s v="21-30 minutes"/>
    <n v="1.2"/>
    <n v="1.9307999999999998"/>
    <x v="1"/>
    <x v="4"/>
    <x v="0"/>
    <s v="Academic"/>
    <n v="1.9312128"/>
    <n v="0"/>
    <n v="0"/>
    <n v="5"/>
  </r>
  <r>
    <s v="60% on campus (3 days a week if FT)"/>
    <s v="Streatham"/>
    <s v="Old Library"/>
    <s v="9.00am - 10.00am"/>
    <s v="5.00pm - 5.30pm"/>
    <s v="41-50 minutes"/>
    <n v="22"/>
    <n v="35.397999999999996"/>
    <x v="2"/>
    <x v="4"/>
    <x v="0"/>
    <s v="Professional Services"/>
    <n v="35.405568000000002"/>
    <n v="0.16664000000000001"/>
    <n v="5.8999838515200009"/>
    <n v="3"/>
  </r>
  <r>
    <s v="100% on campus (5 days a week if FT)"/>
    <s v="Streatham"/>
    <s v="Streatham Court Old"/>
    <s v="9.00am - 10.00am"/>
    <s v="6.00pm - 7.00pm"/>
    <s v="10 minutes or less"/>
    <n v="2.5"/>
    <s v=""/>
    <x v="2"/>
    <x v="4"/>
    <x v="1"/>
    <s v="Academic"/>
    <n v="4.0233600000000003"/>
    <n v="0.16664000000000001"/>
    <n v="0.6704527104000001"/>
    <n v="5"/>
  </r>
  <r>
    <s v="80% on campus (4 days a week if FT)"/>
    <s v="Streatham"/>
    <s v=""/>
    <s v="9.00am - 10.00am"/>
    <s v="6.00pm - 7.00pm"/>
    <s v="21-30 minutes"/>
    <n v="2.8"/>
    <n v="4.5051999999999994"/>
    <x v="3"/>
    <x v="2"/>
    <x v="1"/>
    <s v="Academic"/>
    <n v="4.5061631999999996"/>
    <n v="0.16664000000000001"/>
    <n v="0.75090703564799999"/>
    <n v="4"/>
  </r>
  <r>
    <s v="80% on campus (4 days a week if FT)"/>
    <s v="Streatham"/>
    <s v="Harrison Building"/>
    <s v="7.00am - 8.00am"/>
    <s v="6.00pm - 7.00pm"/>
    <s v="11-20 minutes"/>
    <n v="1.1000000000000001"/>
    <n v="1.7699"/>
    <x v="1"/>
    <x v="3"/>
    <x v="1"/>
    <s v="Academic"/>
    <n v="1.7702784000000003"/>
    <n v="0"/>
    <n v="0"/>
    <n v="4"/>
  </r>
  <r>
    <s v="40% on campus (2 days a week if FT)"/>
    <s v="Streatham"/>
    <s v="Cornwall House"/>
    <s v="Later than 10.00am"/>
    <s v="Later than 7.00pm"/>
    <s v="41-50 minutes"/>
    <n v="1.8"/>
    <n v="2.8961999999999999"/>
    <x v="1"/>
    <x v="1"/>
    <x v="0"/>
    <s v="Professional Services"/>
    <n v="2.8968192000000004"/>
    <n v="0"/>
    <n v="0"/>
    <n v="2"/>
  </r>
  <r>
    <s v="40% on campus (2 days a week if FT)"/>
    <s v="Streatham"/>
    <s v="Cornwall House"/>
    <s v="Later than 10.00am"/>
    <s v="Later than 7.00pm"/>
    <s v="31-40 minutes"/>
    <n v="1.7"/>
    <n v="2.7353000000000001"/>
    <x v="1"/>
    <x v="1"/>
    <x v="0"/>
    <s v="Professional Services"/>
    <n v="2.7358848"/>
    <n v="0"/>
    <n v="0"/>
    <n v="2"/>
  </r>
  <r>
    <s v="100% on campus (5 days a week if FT)"/>
    <s v="Streatham"/>
    <s v="Laver Building"/>
    <s v="9.00am - 10.00am"/>
    <s v="4.30pm - 5.00pm"/>
    <s v="21-30 minutes"/>
    <n v="4.5"/>
    <n v="7.2404999999999999"/>
    <x v="3"/>
    <x v="0"/>
    <x v="1"/>
    <s v="Professional Services"/>
    <n v="7.2420480000000005"/>
    <n v="0.16664000000000001"/>
    <n v="1.2068148787200002"/>
    <n v="5"/>
  </r>
  <r>
    <s v="40% on campus (2 days a week if FT)"/>
    <s v="Streatham"/>
    <s v="Northcote House"/>
    <s v="7.00am - 8.00am"/>
    <s v="4.30pm - 5.00pm"/>
    <s v="21-30 minutes"/>
    <n v="1"/>
    <n v="1.609"/>
    <x v="1"/>
    <x v="4"/>
    <x v="1"/>
    <s v="Professional Services"/>
    <n v="1.6093440000000001"/>
    <n v="0"/>
    <n v="0"/>
    <n v="2"/>
  </r>
  <r>
    <s v="100% on campus (5 days a week if FT)"/>
    <s v="Streatham"/>
    <s v="Lafrowda House"/>
    <s v="9.00am - 10.00am"/>
    <s v="6.00pm - 7.00pm"/>
    <s v="11-20 minutes"/>
    <n v="6"/>
    <n v="9.6539999999999999"/>
    <x v="3"/>
    <x v="4"/>
    <x v="1"/>
    <s v="Professional Services"/>
    <n v="9.6560640000000006"/>
    <n v="0.16664000000000001"/>
    <n v="1.6090865049600003"/>
    <n v="5"/>
  </r>
  <r>
    <s v="100% on campus (5 days a week if FT)"/>
    <s v="Streatham"/>
    <s v="Innovation Centre"/>
    <s v="9.00am - 10.00am"/>
    <s v="6.00pm - 7.00pm"/>
    <s v="21-30 minutes"/>
    <n v="2.8"/>
    <n v="4.5051999999999994"/>
    <x v="0"/>
    <x v="4"/>
    <x v="1"/>
    <s v="Academic"/>
    <n v="4.5061631999999996"/>
    <n v="0"/>
    <n v="0"/>
    <n v="5"/>
  </r>
  <r>
    <s v="60% on campus (3 days a week if FT)"/>
    <s v="Streatham"/>
    <s v="Streatham Court Old"/>
    <s v="8.30am - 9.00am"/>
    <s v="Before 3.30pm"/>
    <s v="31-40 minutes"/>
    <n v="7"/>
    <n v="11.263"/>
    <x v="5"/>
    <x v="3"/>
    <x v="1"/>
    <s v="Academic"/>
    <n v="11.265408000000001"/>
    <n v="3.5459999999999998E-2"/>
    <n v="0.39947136768000002"/>
    <n v="3"/>
  </r>
  <r>
    <s v="20% on campus (1 day a week if FT)"/>
    <s v="Streatham"/>
    <s v="Innovation Centre - Phase 2"/>
    <s v="7.00am - 8.00am"/>
    <s v="5.30pm - 6.00pm"/>
    <s v="More than 60 minutes"/>
    <n v="50"/>
    <n v="80.45"/>
    <x v="3"/>
    <x v="3"/>
    <x v="0"/>
    <s v="Professional Services"/>
    <n v="80.467200000000005"/>
    <n v="0.16664000000000001"/>
    <n v="13.409054208000002"/>
    <n v="1"/>
  </r>
  <r>
    <s v="40% on campus (2 days a week if FT)"/>
    <s v="Streatham"/>
    <s v="Innovation Centre - Phase 2"/>
    <s v="8.30am - 9.00am"/>
    <s v="5.30pm - 6.00pm"/>
    <s v="31-40 minutes"/>
    <n v="1.8"/>
    <n v="2.8961999999999999"/>
    <x v="4"/>
    <x v="0"/>
    <x v="1"/>
    <s v="Professional Services"/>
    <n v="2.8968192000000004"/>
    <n v="0.10215"/>
    <n v="0.29591008128000007"/>
    <n v="2"/>
  </r>
  <r>
    <s v="100% on campus (5 days a week if FT)"/>
    <s v="St Luke's"/>
    <s v=""/>
    <s v="8.00am - 8.30am"/>
    <s v="6.00pm - 7.00pm"/>
    <s v="41-50 minutes"/>
    <n v="10"/>
    <n v="16.09"/>
    <x v="2"/>
    <x v="2"/>
    <x v="1"/>
    <s v="Academic"/>
    <n v="16.093440000000001"/>
    <n v="0.16664000000000001"/>
    <n v="2.6818108416000004"/>
    <n v="5"/>
  </r>
  <r>
    <s v="100% on campus (5 days a week if FT)"/>
    <s v="Streatham"/>
    <s v="Washington Singer"/>
    <s v="9.00am - 10.00am"/>
    <s v="6.00pm - 7.00pm"/>
    <s v="11-20 minutes"/>
    <n v="2.7"/>
    <n v="4.3443000000000005"/>
    <x v="0"/>
    <x v="2"/>
    <x v="1"/>
    <s v="Academic"/>
    <n v="4.345228800000001"/>
    <n v="0"/>
    <n v="0"/>
    <n v="5"/>
  </r>
  <r>
    <s v="20% on campus (1 day a week if FT)"/>
    <s v="St Luke's"/>
    <s v=""/>
    <s v="7.00am - 8.00am"/>
    <s v="6.00pm - 7.00pm"/>
    <s v="More than 60 minutes"/>
    <n v="45"/>
    <n v="72.405000000000001"/>
    <x v="3"/>
    <x v="0"/>
    <x v="1"/>
    <s v="Academic"/>
    <n v="72.420479999999998"/>
    <n v="0.16664000000000001"/>
    <n v="12.0681487872"/>
    <n v="1"/>
  </r>
  <r>
    <s v="80% on campus (4 days a week if FT)"/>
    <s v="Streatham"/>
    <s v="Geoffrey Pope"/>
    <s v="9.00am - 10.00am"/>
    <s v="6.00pm - 7.00pm"/>
    <s v="21-30 minutes"/>
    <n v="1"/>
    <n v="1.609"/>
    <x v="1"/>
    <x v="0"/>
    <x v="1"/>
    <s v="Academic"/>
    <n v="1.6093440000000001"/>
    <n v="0"/>
    <n v="0"/>
    <n v="4"/>
  </r>
  <r>
    <s v="20% on campus (1 day a week if FT)"/>
    <s v="Streatham"/>
    <s v="Lazenby"/>
    <s v="9.00am - 10.00am"/>
    <s v="Before 3.30pm"/>
    <s v="More than 60 minutes"/>
    <n v="25"/>
    <n v="40.225000000000001"/>
    <x v="5"/>
    <x v="5"/>
    <x v="0"/>
    <s v="Academic"/>
    <n v="40.233600000000003"/>
    <n v="3.5459999999999998E-2"/>
    <n v="1.4266834560000001"/>
    <n v="1"/>
  </r>
  <r>
    <s v="20% on campus (1 day a week if FT)"/>
    <s v="Streatham"/>
    <s v=""/>
    <s v="Later than 10.00am"/>
    <s v="Before 3.30pm"/>
    <s v="31-40 minutes"/>
    <n v="1.5"/>
    <n v="2.4135"/>
    <x v="1"/>
    <x v="0"/>
    <x v="1"/>
    <s v="Academic"/>
    <n v="2.4140160000000002"/>
    <n v="0"/>
    <n v="0"/>
    <n v="1"/>
  </r>
  <r>
    <s v="60% on campus (3 days a week if FT)"/>
    <s v="Streatham"/>
    <s v="Harrison Building"/>
    <s v="Later than 10.00am"/>
    <s v="4.30pm - 5.00pm"/>
    <s v="21-30 minutes"/>
    <n v="2"/>
    <n v="3.218"/>
    <x v="1"/>
    <x v="0"/>
    <x v="1"/>
    <s v="Academic"/>
    <n v="3.2186880000000002"/>
    <n v="0"/>
    <n v="0"/>
    <n v="3"/>
  </r>
  <r>
    <s v="40% on campus (2 days a week if FT)"/>
    <s v="Streatham"/>
    <s v="Institute of Arab and Islamic Studies"/>
    <s v="9.00am - 10.00am"/>
    <s v="5.00pm - 5.30pm"/>
    <s v="31-40 minutes"/>
    <n v="13"/>
    <n v="20.917000000000002"/>
    <x v="2"/>
    <x v="3"/>
    <x v="1"/>
    <s v="Professional Services"/>
    <n v="20.921472000000001"/>
    <n v="0.16664000000000001"/>
    <n v="3.4863540940800006"/>
    <n v="2"/>
  </r>
  <r>
    <s v="100% on campus (5 days a week if FT)"/>
    <s v="Streatham"/>
    <s v="Laver Building"/>
    <s v="8.30am - 9.00am"/>
    <s v="5.00pm - 5.30pm"/>
    <s v="10 minutes or less"/>
    <n v="2"/>
    <n v="3.218"/>
    <x v="0"/>
    <x v="0"/>
    <x v="1"/>
    <s v="Academic"/>
    <n v="3.2186880000000002"/>
    <n v="0"/>
    <n v="0"/>
    <n v="5"/>
  </r>
  <r>
    <s v="40% on campus (2 days a week if FT)"/>
    <s v="St Luke's"/>
    <s v=""/>
    <s v="7.00am - 8.00am"/>
    <s v="5.00pm - 5.30pm"/>
    <s v="51-60 minutes"/>
    <n v="15"/>
    <n v="24.134999999999998"/>
    <x v="0"/>
    <x v="3"/>
    <x v="1"/>
    <s v="Academic"/>
    <n v="24.140160000000002"/>
    <n v="0"/>
    <n v="0"/>
    <n v="2"/>
  </r>
  <r>
    <s v="100% on campus (5 days a week if FT)"/>
    <s v="Streatham"/>
    <s v="Harrison Building"/>
    <s v="9.00am - 10.00am"/>
    <s v="Later than 7.00pm"/>
    <s v="11-20 minutes"/>
    <n v="1.5"/>
    <n v="2.4135"/>
    <x v="0"/>
    <x v="0"/>
    <x v="1"/>
    <s v="Academic"/>
    <n v="2.4140160000000002"/>
    <n v="0"/>
    <n v="0"/>
    <n v="5"/>
  </r>
  <r>
    <s v="60% on campus (3 days a week if FT)"/>
    <s v="Streatham"/>
    <s v="Laver Building"/>
    <s v="9.00am - 10.00am"/>
    <s v="5.00pm - 5.30pm"/>
    <s v="More than 60 minutes"/>
    <n v="35"/>
    <n v="56.314999999999998"/>
    <x v="5"/>
    <x v="0"/>
    <x v="0"/>
    <s v="Academic"/>
    <n v="56.327040000000004"/>
    <n v="3.5459999999999998E-2"/>
    <n v="1.9973568384"/>
    <n v="3"/>
  </r>
  <r>
    <s v="20% on campus (1 day a week if FT)"/>
    <s v="St Luke's"/>
    <s v=""/>
    <s v="8.00am - 8.30am"/>
    <s v="3.30pm - 4.30pm"/>
    <s v="51-60 minutes"/>
    <n v="4"/>
    <n v="6.4359999999999999"/>
    <x v="4"/>
    <x v="0"/>
    <x v="1"/>
    <s v="Academic"/>
    <n v="6.4373760000000004"/>
    <n v="0.10215"/>
    <n v="0.65757795840000011"/>
    <n v="1"/>
  </r>
  <r>
    <s v="40% on campus (2 days a week if FT)"/>
    <s v="St Luke's"/>
    <s v=""/>
    <s v="8.00am - 8.30am"/>
    <s v="5.00pm - 5.30pm"/>
    <s v="21-30 minutes"/>
    <n v="3.5"/>
    <n v="5.6315"/>
    <x v="0"/>
    <x v="4"/>
    <x v="1"/>
    <s v="Professional Services"/>
    <n v="5.6327040000000004"/>
    <n v="0"/>
    <n v="0"/>
    <n v="2"/>
  </r>
  <r>
    <s v="40% on campus (2 days a week if FT)"/>
    <s v="Streatham"/>
    <s v="Innovation Centre"/>
    <s v="8.00am - 8.30am"/>
    <s v="3.30pm - 4.30pm"/>
    <s v="21-30 minutes"/>
    <n v="3"/>
    <n v="4.827"/>
    <x v="2"/>
    <x v="2"/>
    <x v="1"/>
    <s v="Professional Services"/>
    <n v="4.8280320000000003"/>
    <n v="0.16664000000000001"/>
    <n v="0.80454325248000014"/>
    <n v="2"/>
  </r>
  <r>
    <s v="40% on campus (2 days a week if FT)"/>
    <s v="Streatham"/>
    <s v="Innovation Centre - Phase 2"/>
    <s v="8.00am - 8.30am"/>
    <s v="5.00pm - 5.30pm"/>
    <s v="51-60 minutes"/>
    <n v="2"/>
    <n v="3.218"/>
    <x v="1"/>
    <x v="2"/>
    <x v="1"/>
    <s v="Professional Services"/>
    <n v="3.2186880000000002"/>
    <n v="0"/>
    <n v="0"/>
    <n v="2"/>
  </r>
  <r>
    <s v="60% on campus (3 days a week if FT)"/>
    <s v="Streatham"/>
    <s v=""/>
    <s v="7.00am - 8.00am"/>
    <s v="5.30pm - 6.00pm"/>
    <s v="11-20 minutes"/>
    <n v="4"/>
    <n v="6.4359999999999999"/>
    <x v="2"/>
    <x v="3"/>
    <x v="1"/>
    <s v="Academic"/>
    <n v="6.4373760000000004"/>
    <n v="0.16664000000000001"/>
    <n v="1.0727243366400001"/>
    <n v="3"/>
  </r>
  <r>
    <s v="60% on campus (3 days a week if FT)"/>
    <s v="Streatham"/>
    <s v="Byrne House"/>
    <s v="Later than 10.00am"/>
    <s v="5.30pm - 6.00pm"/>
    <s v="21-30 minutes"/>
    <n v="1.4"/>
    <n v="2.2525999999999997"/>
    <x v="1"/>
    <x v="3"/>
    <x v="1"/>
    <s v="Academic"/>
    <n v="2.2530815999999998"/>
    <n v="0"/>
    <n v="0"/>
    <n v="3"/>
  </r>
  <r>
    <s v="40% on campus (2 days a week if FT)"/>
    <s v="Sports Park"/>
    <s v=""/>
    <s v="Later than 10.00am"/>
    <s v="Later than 7.00pm"/>
    <s v="11-20 minutes"/>
    <n v="2"/>
    <n v="3.218"/>
    <x v="3"/>
    <x v="3"/>
    <x v="0"/>
    <s v="Professional Services"/>
    <n v="3.2186880000000002"/>
    <n v="0.16664000000000001"/>
    <n v="0.53636216832000005"/>
    <n v="2"/>
  </r>
  <r>
    <s v="100% on campus (5 days a week if FT)"/>
    <s v="Streatham"/>
    <s v="Physics Building"/>
    <s v="8.30am - 9.00am"/>
    <s v="4.30pm - 5.00pm"/>
    <s v="11-20 minutes"/>
    <n v="3"/>
    <n v="4.827"/>
    <x v="6"/>
    <x v="2"/>
    <x v="1"/>
    <s v="Academic"/>
    <n v="4.8280320000000003"/>
    <n v="2.1999999999999999E-2"/>
    <n v="0.106216704"/>
    <n v="5"/>
  </r>
  <r>
    <s v="40% on campus (2 days a week if FT)"/>
    <s v="Other"/>
    <s v=""/>
    <s v="Later than 10.00am"/>
    <s v="Later than 7.00pm"/>
    <s v="21-30 minutes"/>
    <n v="1"/>
    <n v="1.609"/>
    <x v="1"/>
    <x v="1"/>
    <x v="0"/>
    <s v="Non-University Staff"/>
    <n v="1.6093440000000001"/>
    <n v="0"/>
    <n v="0"/>
    <n v="2"/>
  </r>
  <r>
    <s v="40% on campus (2 days a week if FT)"/>
    <s v="Streatham"/>
    <s v="Living Systems Institute"/>
    <s v="Later than 10.00am"/>
    <s v="4.30pm - 5.00pm"/>
    <s v="11-20 minutes"/>
    <n v="2"/>
    <n v="3.218"/>
    <x v="2"/>
    <x v="0"/>
    <x v="1"/>
    <s v="Professional Services"/>
    <n v="3.2186880000000002"/>
    <n v="0.16664000000000001"/>
    <n v="0.53636216832000005"/>
    <n v="2"/>
  </r>
  <r>
    <s v="60% on campus (3 days a week if FT)"/>
    <s v="Streatham"/>
    <s v="Hatherly Building"/>
    <s v="Later than 10.00am"/>
    <s v="Later than 7.00pm"/>
    <s v="21-30 minutes"/>
    <n v="0.6"/>
    <n v="0.96539999999999992"/>
    <x v="1"/>
    <x v="3"/>
    <x v="1"/>
    <s v="Academic"/>
    <n v="0.96560639999999998"/>
    <n v="0"/>
    <n v="0"/>
    <n v="3"/>
  </r>
  <r>
    <s v="60% on campus (3 days a week if FT)"/>
    <s v="Streatham"/>
    <s v="Innovation Centre"/>
    <s v="7.00am - 8.00am"/>
    <s v="5.30pm - 6.00pm"/>
    <s v="21-30 minutes"/>
    <n v="4"/>
    <n v="6.4359999999999999"/>
    <x v="0"/>
    <x v="6"/>
    <x v="2"/>
    <s v=""/>
    <n v="6.4373760000000004"/>
    <n v="0"/>
    <n v="0"/>
    <n v="3"/>
  </r>
  <r>
    <s v="60% on campus (3 days a week if FT)"/>
    <s v="Streatham"/>
    <s v="Forum"/>
    <s v="9.00am - 10.00am"/>
    <s v="4.30pm - 5.00pm"/>
    <s v="31-40 minutes"/>
    <n v="2.1"/>
    <n v="3.3789000000000002"/>
    <x v="2"/>
    <x v="2"/>
    <x v="1"/>
    <s v="Professional Services"/>
    <n v="3.3796224000000006"/>
    <n v="0.16664000000000001"/>
    <n v="0.56318027673600013"/>
    <n v="3"/>
  </r>
  <r>
    <s v="60% on campus (3 days a week if FT)"/>
    <s v="Streatham"/>
    <s v="Forum Library"/>
    <s v="7.00am - 8.00am"/>
    <s v="3.30pm - 4.30pm"/>
    <s v="11-20 minutes"/>
    <n v="2"/>
    <n v="3.218"/>
    <x v="0"/>
    <x v="4"/>
    <x v="1"/>
    <s v="Professional Services"/>
    <n v="3.2186880000000002"/>
    <n v="0"/>
    <n v="0"/>
    <n v="3"/>
  </r>
  <r>
    <s v="80% on campus (4 days a week if FT)"/>
    <s v="St Luke's"/>
    <s v=""/>
    <s v="8.30am - 9.00am"/>
    <s v="5.30pm - 6.00pm"/>
    <s v="21-30 minutes"/>
    <n v="1"/>
    <n v="1.609"/>
    <x v="1"/>
    <x v="0"/>
    <x v="1"/>
    <s v="Academic"/>
    <n v="1.6093440000000001"/>
    <n v="0"/>
    <n v="0"/>
    <n v="4"/>
  </r>
  <r>
    <s v="20% on campus (1 day a week if FT)"/>
    <s v="Streatham"/>
    <s v="Northcote House"/>
    <s v="8.00am - 8.30am"/>
    <s v="5.00pm - 5.30pm"/>
    <s v="41-50 minutes"/>
    <n v="37"/>
    <n v="59.533000000000001"/>
    <x v="2"/>
    <x v="4"/>
    <x v="0"/>
    <s v="Professional Services"/>
    <n v="59.545728000000004"/>
    <n v="0.16664000000000001"/>
    <n v="9.9227001139200013"/>
    <n v="1"/>
  </r>
  <r>
    <s v="20% on campus (1 day a week if FT)"/>
    <s v="Streatham"/>
    <s v="Northcote House"/>
    <s v="7.00am - 8.00am"/>
    <s v="3.30pm - 4.30pm"/>
    <s v="51-60 minutes"/>
    <n v="3"/>
    <n v="4.827"/>
    <x v="2"/>
    <x v="0"/>
    <x v="1"/>
    <s v="Professional Services"/>
    <n v="4.8280320000000003"/>
    <n v="0.16664000000000001"/>
    <n v="0.80454325248000014"/>
    <n v="1"/>
  </r>
  <r>
    <s v="100% on campus (5 days a week if FT)"/>
    <s v="Streatham"/>
    <s v=""/>
    <s v="Before 7.00am"/>
    <s v="Before 3.30pm"/>
    <s v="11-20 minutes"/>
    <n v="3"/>
    <n v="4.827"/>
    <x v="2"/>
    <x v="3"/>
    <x v="0"/>
    <s v="Academic"/>
    <n v="4.8280320000000003"/>
    <n v="0.16664000000000001"/>
    <n v="0.80454325248000014"/>
    <n v="5"/>
  </r>
  <r>
    <s v="100% on campus (5 days a week if FT)"/>
    <s v="Streatham"/>
    <s v="Forum"/>
    <s v="7.00am - 8.00am"/>
    <s v="4.30pm - 5.00pm"/>
    <s v="21-30 minutes"/>
    <n v="6.5"/>
    <n v="10.458500000000001"/>
    <x v="0"/>
    <x v="4"/>
    <x v="1"/>
    <s v="Professional Services"/>
    <n v="10.460736000000001"/>
    <n v="0"/>
    <n v="0"/>
    <n v="5"/>
  </r>
  <r>
    <s v="20% on campus (1 day a week if FT)"/>
    <s v="Streatham"/>
    <s v="Innovation Centre - Phase 2"/>
    <s v="7.00am - 8.00am"/>
    <s v="3.30pm - 4.30pm"/>
    <s v="11-20 minutes"/>
    <n v="3"/>
    <n v="4.827"/>
    <x v="5"/>
    <x v="0"/>
    <x v="1"/>
    <s v="Professional Services"/>
    <n v="4.8280320000000003"/>
    <n v="3.5459999999999998E-2"/>
    <n v="0.17120201472000002"/>
    <n v="1"/>
  </r>
  <r>
    <s v="100% on campus (5 days a week if FT)"/>
    <s v="Streatham"/>
    <s v=""/>
    <s v="8.30am - 9.00am"/>
    <s v="5.00pm - 5.30pm"/>
    <s v="41-50 minutes"/>
    <n v="2"/>
    <n v="3.218"/>
    <x v="4"/>
    <x v="3"/>
    <x v="1"/>
    <s v="Academic"/>
    <n v="3.2186880000000002"/>
    <n v="0.10215"/>
    <n v="0.32878897920000005"/>
    <n v="5"/>
  </r>
  <r>
    <s v="80% on campus (4 days a week if FT)"/>
    <s v="Streatham"/>
    <s v="Amory Building"/>
    <s v="8.00am - 8.30am"/>
    <s v="3.30pm - 4.30pm"/>
    <s v="31-40 minutes"/>
    <n v="16"/>
    <n v="25.744"/>
    <x v="3"/>
    <x v="2"/>
    <x v="1"/>
    <s v="Professional Services"/>
    <n v="25.749504000000002"/>
    <n v="0.16664000000000001"/>
    <n v="4.2908973465600004"/>
    <n v="4"/>
  </r>
  <r>
    <s v="80% on campus (4 days a week if FT)"/>
    <s v="Streatham"/>
    <s v="Hope Hall"/>
    <s v="Before 7.00am"/>
    <s v="Before 3.30pm"/>
    <s v="10 minutes or less"/>
    <n v="2"/>
    <n v="3.218"/>
    <x v="2"/>
    <x v="3"/>
    <x v="1"/>
    <s v="Professional Services"/>
    <n v="3.2186880000000002"/>
    <n v="0.16664000000000001"/>
    <n v="0.53636216832000005"/>
    <n v="4"/>
  </r>
  <r>
    <s v="20% on campus (1 day a week if FT)"/>
    <s v="St Luke's"/>
    <s v=""/>
    <s v="7.00am - 8.00am"/>
    <s v="3.30pm - 4.30pm"/>
    <s v="21-30 minutes"/>
    <n v="5"/>
    <n v="8.0449999999999999"/>
    <x v="2"/>
    <x v="5"/>
    <x v="0"/>
    <s v="Professional Services"/>
    <n v="8.0467200000000005"/>
    <n v="0.16664000000000001"/>
    <n v="1.3409054208000002"/>
    <n v="1"/>
  </r>
  <r>
    <s v="20% on campus (1 day a week if FT)"/>
    <s v="Streatham"/>
    <s v="Forum Library"/>
    <s v="7.00am - 8.00am"/>
    <s v="Before 3.30pm"/>
    <s v="51-60 minutes"/>
    <n v="15"/>
    <n v="24.134999999999998"/>
    <x v="2"/>
    <x v="4"/>
    <x v="1"/>
    <s v="Professional Services"/>
    <n v="24.140160000000002"/>
    <n v="0.16664000000000001"/>
    <n v="4.0227162624000004"/>
    <n v="1"/>
  </r>
  <r>
    <s v="40% on campus (2 days a week if FT)"/>
    <s v="Streatham"/>
    <s v="Streatham Farm"/>
    <s v="7.00am - 8.00am"/>
    <s v="3.30pm - 4.30pm"/>
    <s v="31-40 minutes"/>
    <n v="1.2"/>
    <n v="1.9307999999999998"/>
    <x v="1"/>
    <x v="2"/>
    <x v="1"/>
    <s v="Professional Services"/>
    <n v="1.9312128"/>
    <n v="0"/>
    <n v="0"/>
    <n v="2"/>
  </r>
  <r>
    <s v="20% on campus (1 day a week if FT)"/>
    <s v="Streatham"/>
    <s v="Northcote House"/>
    <s v="7.00am - 8.00am"/>
    <s v="3.30pm - 4.30pm"/>
    <s v="11-20 minutes"/>
    <n v="3"/>
    <n v="4.827"/>
    <x v="2"/>
    <x v="4"/>
    <x v="0"/>
    <s v="Professional Services"/>
    <n v="4.8280320000000003"/>
    <n v="0.16664000000000001"/>
    <n v="0.80454325248000014"/>
    <n v="1"/>
  </r>
  <r>
    <s v="40% on campus (2 days a week if FT)"/>
    <s v="St Luke's"/>
    <s v=""/>
    <s v="8.30am - 9.00am"/>
    <s v="5.00pm - 5.30pm"/>
    <s v="21-30 minutes"/>
    <n v="1.5"/>
    <n v="2.4135"/>
    <x v="1"/>
    <x v="5"/>
    <x v="1"/>
    <s v="Academic"/>
    <n v="2.4140160000000002"/>
    <n v="0"/>
    <n v="0"/>
    <n v="2"/>
  </r>
  <r>
    <s v="20% on campus (1 day a week if FT)"/>
    <s v="Streatham"/>
    <s v="Innovation Centre"/>
    <s v="8.00am - 8.30am"/>
    <s v="4.30pm - 5.00pm"/>
    <s v="11-20 minutes"/>
    <n v="3"/>
    <n v="4.827"/>
    <x v="3"/>
    <x v="0"/>
    <x v="0"/>
    <s v="Professional Services"/>
    <n v="4.8280320000000003"/>
    <n v="0.16664000000000001"/>
    <n v="0.80454325248000014"/>
    <n v="1"/>
  </r>
  <r>
    <s v="20% on campus (1 day a week if FT)"/>
    <s v="Streatham"/>
    <s v="Lazenby"/>
    <s v="8.00am - 8.30am"/>
    <s v="4.30pm - 5.00pm"/>
    <s v="41-50 minutes"/>
    <n v="10"/>
    <n v="16.09"/>
    <x v="0"/>
    <x v="4"/>
    <x v="0"/>
    <s v="Academic"/>
    <n v="16.093440000000001"/>
    <n v="0"/>
    <n v="0"/>
    <n v="1"/>
  </r>
  <r>
    <s v="100% on campus (5 days a week if FT)"/>
    <s v="Streatham"/>
    <s v=""/>
    <s v="7.00am - 8.00am"/>
    <s v="6.00pm - 7.00pm"/>
    <s v="41-50 minutes"/>
    <n v="16"/>
    <n v="25.744"/>
    <x v="2"/>
    <x v="3"/>
    <x v="1"/>
    <s v="Professional Services"/>
    <n v="25.749504000000002"/>
    <n v="0.16664000000000001"/>
    <n v="4.2908973465600004"/>
    <n v="5"/>
  </r>
  <r>
    <s v="80% on campus (4 days a week if FT)"/>
    <s v="Streatham"/>
    <s v="Living Systems Institute"/>
    <s v="8.00am - 8.30am"/>
    <s v="4.30pm - 5.00pm"/>
    <s v="More than 60 minutes"/>
    <n v="12"/>
    <n v="19.308"/>
    <x v="5"/>
    <x v="3"/>
    <x v="1"/>
    <s v="Professional Services"/>
    <n v="19.312128000000001"/>
    <n v="3.5459999999999998E-2"/>
    <n v="0.68480805888000007"/>
    <n v="4"/>
  </r>
  <r>
    <s v="60% on campus (3 days a week if FT)"/>
    <s v="Streatham"/>
    <s v="Northcote House"/>
    <s v="7.00am - 8.00am"/>
    <s v="5.00pm - 5.30pm"/>
    <s v="51-60 minutes"/>
    <n v="17"/>
    <n v="27.353000000000002"/>
    <x v="5"/>
    <x v="0"/>
    <x v="1"/>
    <s v="Professional Services"/>
    <n v="27.358848000000002"/>
    <n v="3.5459999999999998E-2"/>
    <n v="0.97014475008000001"/>
    <n v="3"/>
  </r>
  <r>
    <s v="40% on campus (2 days a week if FT)"/>
    <s v="Streatham"/>
    <s v="Innovation Centre"/>
    <s v="8.30am - 9.00am"/>
    <s v="5.00pm - 5.30pm"/>
    <s v=""/>
    <n v="1.5"/>
    <n v="2.4135"/>
    <x v="1"/>
    <x v="0"/>
    <x v="0"/>
    <s v="Professional Services"/>
    <n v="2.4140160000000002"/>
    <n v="0"/>
    <n v="0"/>
    <n v="2"/>
  </r>
  <r>
    <s v="100% on campus (5 days a week if FT)"/>
    <s v="Streatham"/>
    <s v="Lafrowda House"/>
    <s v="8.00am - 8.30am"/>
    <s v="5.00pm - 5.30pm"/>
    <s v="51-60 minutes"/>
    <n v="40"/>
    <n v="64.36"/>
    <x v="5"/>
    <x v="0"/>
    <x v="1"/>
    <s v="Professional Services"/>
    <n v="64.373760000000004"/>
    <n v="3.5459999999999998E-2"/>
    <n v="2.2826935295999999"/>
    <n v="5"/>
  </r>
  <r>
    <s v="20% on campus (1 day a week if FT)"/>
    <s v="Streatham"/>
    <s v="Northcote House"/>
    <s v="8.00am - 8.30am"/>
    <s v="3.30pm - 4.30pm"/>
    <s v="More than 60 minutes"/>
    <n v="14"/>
    <n v="22.526"/>
    <x v="5"/>
    <x v="4"/>
    <x v="1"/>
    <s v="Professional Services"/>
    <n v="22.530816000000002"/>
    <n v="3.5459999999999998E-2"/>
    <n v="0.79894273536000004"/>
    <n v="1"/>
  </r>
  <r>
    <s v="100% on campus (5 days a week if FT)"/>
    <s v="Streatham"/>
    <s v="Innovation Centre"/>
    <s v="8.00am - 8.30am"/>
    <s v="3.30pm - 4.30pm"/>
    <s v="11-20 minutes"/>
    <n v="2"/>
    <n v="3.218"/>
    <x v="8"/>
    <x v="0"/>
    <x v="1"/>
    <s v="Professional Services"/>
    <n v="3.2186880000000002"/>
    <n v="0.11366999999999999"/>
    <n v="0.36586826496000002"/>
    <n v="5"/>
  </r>
  <r>
    <s v="40% on campus (2 days a week if FT)"/>
    <s v="Streatham"/>
    <s v="Innovation Centre - Phase 2"/>
    <s v="8.00am - 8.30am"/>
    <s v="3.30pm - 4.30pm"/>
    <s v="11-20 minutes"/>
    <n v="0.5"/>
    <n v="0.80449999999999999"/>
    <x v="1"/>
    <x v="3"/>
    <x v="0"/>
    <s v="Professional Services"/>
    <n v="0.80467200000000005"/>
    <n v="0"/>
    <n v="0"/>
    <n v="2"/>
  </r>
  <r>
    <s v="20% on campus (1 day a week if FT)"/>
    <s v="Streatham"/>
    <s v="Northcote House"/>
    <s v="8.00am - 8.30am"/>
    <s v="4.30pm - 5.00pm"/>
    <s v="21-30 minutes"/>
    <n v="11"/>
    <n v="17.698999999999998"/>
    <x v="2"/>
    <x v="4"/>
    <x v="1"/>
    <s v="Professional Services"/>
    <n v="17.702784000000001"/>
    <n v="0.16664000000000001"/>
    <n v="2.9499919257600005"/>
    <n v="1"/>
  </r>
  <r>
    <s v="80% on campus (4 days a week if FT)"/>
    <s v="Streatham"/>
    <s v="Streatham Farm"/>
    <s v="8.00am - 8.30am"/>
    <s v="4.30pm - 5.00pm"/>
    <s v="41-50 minutes"/>
    <n v="27"/>
    <n v="43.442999999999998"/>
    <x v="2"/>
    <x v="0"/>
    <x v="2"/>
    <s v="Professional Services"/>
    <n v="43.452288000000003"/>
    <n v="0.16664000000000001"/>
    <n v="7.2408892723200013"/>
    <n v="4"/>
  </r>
  <r>
    <s v="60% on campus (3 days a week if FT)"/>
    <s v="Streatham"/>
    <s v="Forum Library"/>
    <s v="7.00am - 8.00am"/>
    <s v="4.30pm - 5.00pm"/>
    <s v="41-50 minutes"/>
    <n v="6"/>
    <n v="9.6539999999999999"/>
    <x v="4"/>
    <x v="3"/>
    <x v="1"/>
    <s v="Professional Services"/>
    <n v="9.6560640000000006"/>
    <n v="0.10215"/>
    <n v="0.98636693760000016"/>
    <n v="3"/>
  </r>
  <r>
    <s v="60% on campus (3 days a week if FT)"/>
    <s v="St Luke's"/>
    <s v=""/>
    <s v="7.00am - 8.00am"/>
    <s v="5.00pm - 5.30pm"/>
    <s v="41-50 minutes"/>
    <n v="19"/>
    <n v="30.570999999999998"/>
    <x v="2"/>
    <x v="0"/>
    <x v="1"/>
    <s v="Professional Services"/>
    <n v="30.577536000000002"/>
    <n v="0.16664000000000001"/>
    <n v="5.0954405990400007"/>
    <n v="3"/>
  </r>
  <r>
    <s v="40% on campus (2 days a week if FT)"/>
    <s v="Streatham"/>
    <s v="Physics Building"/>
    <s v="7.00am - 8.00am"/>
    <s v="4.30pm - 5.00pm"/>
    <s v="31-40 minutes"/>
    <n v="2"/>
    <n v="3.218"/>
    <x v="4"/>
    <x v="4"/>
    <x v="1"/>
    <s v="Professional Services"/>
    <n v="3.2186880000000002"/>
    <n v="0.10215"/>
    <n v="0.32878897920000005"/>
    <n v="2"/>
  </r>
  <r>
    <s v="60% on campus (3 days a week if FT)"/>
    <s v="Streatham"/>
    <s v="Harrison Building"/>
    <s v="8.00am - 8.30am"/>
    <s v="3.30pm - 4.30pm"/>
    <s v="21-30 minutes"/>
    <n v="4"/>
    <n v="6.4359999999999999"/>
    <x v="7"/>
    <x v="0"/>
    <x v="1"/>
    <s v="Professional Services"/>
    <n v="6.4373760000000004"/>
    <n v="5.2670000000000002E-2"/>
    <n v="0.33905659392000004"/>
    <n v="3"/>
  </r>
  <r>
    <s v="100% on campus (5 days a week if FT)"/>
    <s v="Streatham"/>
    <s v=""/>
    <s v="7.00am - 8.00am"/>
    <s v="3.30pm - 4.30pm"/>
    <s v="More than 60 minutes"/>
    <n v="30"/>
    <n v="48.269999999999996"/>
    <x v="2"/>
    <x v="3"/>
    <x v="1"/>
    <s v="Academic"/>
    <n v="48.280320000000003"/>
    <n v="0.16664000000000001"/>
    <n v="8.0454325248000007"/>
    <n v="5"/>
  </r>
  <r>
    <s v="20% on campus (1 day a week if FT)"/>
    <s v="Streatham"/>
    <s v="Northcote House"/>
    <s v="7.00am - 8.00am"/>
    <s v="4.30pm - 5.00pm"/>
    <s v="10 minutes or less"/>
    <n v="1.5"/>
    <n v="2.4135"/>
    <x v="3"/>
    <x v="0"/>
    <x v="0"/>
    <s v="Professional Services"/>
    <n v="2.4140160000000002"/>
    <n v="0.16664000000000001"/>
    <n v="0.40227162624000007"/>
    <n v="1"/>
  </r>
  <r>
    <s v="20% on campus (1 day a week if FT)"/>
    <s v="Streatham"/>
    <s v="Lafrowda House"/>
    <s v="8.00am - 8.30am"/>
    <s v="3.30pm - 4.30pm"/>
    <s v="51-60 minutes"/>
    <n v="23"/>
    <n v="37.006999999999998"/>
    <x v="5"/>
    <x v="3"/>
    <x v="1"/>
    <s v="Professional Services"/>
    <n v="37.014912000000002"/>
    <n v="3.5459999999999998E-2"/>
    <n v="1.3125487795199999"/>
    <n v="1"/>
  </r>
  <r>
    <s v="20% on campus (1 day a week if FT)"/>
    <s v="Streatham"/>
    <s v="Hope Hall"/>
    <s v="7.00am - 8.00am"/>
    <s v="3.30pm - 4.30pm"/>
    <s v="More than 60 minutes"/>
    <n v="47.2"/>
    <n v="75.944800000000001"/>
    <x v="5"/>
    <x v="3"/>
    <x v="0"/>
    <s v="Professional Services"/>
    <n v="75.961036800000016"/>
    <n v="3.5459999999999998E-2"/>
    <n v="2.6935783649280003"/>
    <n v="1"/>
  </r>
  <r>
    <s v="40% on campus (2 days a week if FT)"/>
    <s v="Streatham"/>
    <s v="Innovation Centre"/>
    <s v="8.00am - 8.30am"/>
    <s v="4.30pm - 5.00pm"/>
    <s v="41-50 minutes"/>
    <n v="13"/>
    <n v="20.917000000000002"/>
    <x v="2"/>
    <x v="3"/>
    <x v="1"/>
    <s v="Professional Services"/>
    <n v="20.921472000000001"/>
    <n v="0.16664000000000001"/>
    <n v="3.4863540940800006"/>
    <n v="2"/>
  </r>
  <r>
    <s v="100% on campus (5 days a week if FT)"/>
    <s v="Streatham"/>
    <s v="Lafrowda House"/>
    <s v="8.30am - 9.00am"/>
    <s v="4.30pm - 5.00pm"/>
    <s v="31-40 minutes"/>
    <n v="16"/>
    <n v="25.744"/>
    <x v="3"/>
    <x v="2"/>
    <x v="1"/>
    <s v="Professional Services"/>
    <n v="25.749504000000002"/>
    <n v="0.16664000000000001"/>
    <n v="4.2908973465600004"/>
    <n v="5"/>
  </r>
  <r>
    <s v="20% on campus (1 day a week if FT)"/>
    <s v="Streatham"/>
    <s v="Northcote House"/>
    <s v="7.00am - 8.00am"/>
    <s v="3.30pm - 4.30pm"/>
    <s v="51-60 minutes"/>
    <n v="10"/>
    <n v="16.09"/>
    <x v="5"/>
    <x v="2"/>
    <x v="1"/>
    <s v="Professional Services"/>
    <n v="16.093440000000001"/>
    <n v="3.5459999999999998E-2"/>
    <n v="0.57067338239999998"/>
    <n v="1"/>
  </r>
  <r>
    <s v="80% on campus (4 days a week if FT)"/>
    <s v="Streatham"/>
    <s v="Laver Building"/>
    <s v="8.00am - 8.30am"/>
    <s v="5.00pm - 5.30pm"/>
    <s v="31-40 minutes"/>
    <n v="5"/>
    <n v="8.0449999999999999"/>
    <x v="6"/>
    <x v="4"/>
    <x v="1"/>
    <s v="Academic"/>
    <n v="8.0467200000000005"/>
    <n v="2.1999999999999999E-2"/>
    <n v="0.17702783999999999"/>
    <n v="4"/>
  </r>
  <r>
    <s v="40% on campus (2 days a week if FT)"/>
    <s v="Streatham"/>
    <s v="Amory Building"/>
    <s v="8.00am - 8.30am"/>
    <s v="4.30pm - 5.00pm"/>
    <s v="21-30 minutes"/>
    <n v="1.2"/>
    <n v="1.9307999999999998"/>
    <x v="1"/>
    <x v="2"/>
    <x v="1"/>
    <s v="Professional Services"/>
    <n v="1.9312128"/>
    <n v="0"/>
    <n v="0"/>
    <n v="2"/>
  </r>
  <r>
    <s v="40% on campus (2 days a week if FT)"/>
    <s v="Streatham"/>
    <s v="Innovation Centre"/>
    <s v="8.00am - 8.30am"/>
    <s v="3.30pm - 4.30pm"/>
    <s v="21-30 minutes"/>
    <n v="1"/>
    <n v="1.609"/>
    <x v="1"/>
    <x v="0"/>
    <x v="1"/>
    <s v="Professional Services"/>
    <n v="1.6093440000000001"/>
    <n v="0"/>
    <n v="0"/>
    <n v="2"/>
  </r>
  <r>
    <s v="20% on campus (1 day a week if FT)"/>
    <s v="Streatham"/>
    <s v="Innovation Centre"/>
    <s v="8.30am - 9.00am"/>
    <s v="Before 3.30pm"/>
    <s v="31-40 minutes"/>
    <n v="3"/>
    <n v="4.827"/>
    <x v="5"/>
    <x v="2"/>
    <x v="0"/>
    <s v="Professional Services"/>
    <n v="4.8280320000000003"/>
    <n v="3.5459999999999998E-2"/>
    <n v="0.17120201472000002"/>
    <n v="1"/>
  </r>
  <r>
    <s v="40% on campus (2 days a week if FT)"/>
    <s v="Streatham"/>
    <s v="Geoffrey Pope"/>
    <s v="9.00am - 10.00am"/>
    <s v="4.30pm - 5.00pm"/>
    <s v="11-20 minutes"/>
    <n v="2"/>
    <n v="3.218"/>
    <x v="0"/>
    <x v="0"/>
    <x v="0"/>
    <s v="Professional Services"/>
    <n v="3.2186880000000002"/>
    <n v="0"/>
    <n v="0"/>
    <n v="2"/>
  </r>
  <r>
    <s v="40% on campus (2 days a week if FT)"/>
    <s v="Streatham"/>
    <s v="Innovation Centre"/>
    <s v="8.00am - 8.30am"/>
    <s v="3.30pm - 4.30pm"/>
    <s v="31-40 minutes"/>
    <n v="9.4"/>
    <n v="15.124600000000001"/>
    <x v="2"/>
    <x v="1"/>
    <x v="1"/>
    <s v="Professional Services"/>
    <n v="15.127833600000002"/>
    <n v="0.16664000000000001"/>
    <n v="2.5209021911040006"/>
    <n v="2"/>
  </r>
  <r>
    <s v="20% on campus (1 day a week if FT)"/>
    <s v="Streatham"/>
    <s v=""/>
    <s v="8.30am - 9.00am"/>
    <s v="5.00pm - 5.30pm"/>
    <s v="31-40 minutes"/>
    <n v="6"/>
    <n v="9.6539999999999999"/>
    <x v="2"/>
    <x v="4"/>
    <x v="1"/>
    <s v="Professional Services"/>
    <n v="9.6560640000000006"/>
    <n v="0.16664000000000001"/>
    <n v="1.6090865049600003"/>
    <n v="1"/>
  </r>
  <r>
    <s v="40% on campus (2 days a week if FT)"/>
    <s v="Streatham"/>
    <s v="Innovation Centre"/>
    <s v="8.00am - 8.30am"/>
    <s v="3.30pm - 4.30pm"/>
    <s v="21-30 minutes"/>
    <n v="1.3"/>
    <n v="2.0916999999999999"/>
    <x v="1"/>
    <x v="2"/>
    <x v="1"/>
    <s v="Professional Services"/>
    <n v="2.0921472000000003"/>
    <n v="0"/>
    <n v="0"/>
    <n v="2"/>
  </r>
  <r>
    <s v="80% on campus (4 days a week if FT)"/>
    <s v="Streatham"/>
    <s v="Laver Building"/>
    <s v="8.30am - 9.00am"/>
    <s v="5.00pm - 5.30pm"/>
    <s v="21-30 minutes"/>
    <n v="1.5"/>
    <n v="2.4135"/>
    <x v="1"/>
    <x v="4"/>
    <x v="1"/>
    <s v="Professional Services"/>
    <n v="2.4140160000000002"/>
    <n v="0"/>
    <n v="0"/>
    <n v="4"/>
  </r>
  <r>
    <s v="20% on campus (1 day a week if FT)"/>
    <s v="Streatham"/>
    <s v="Innovation Centre"/>
    <s v="8.00am - 8.30am"/>
    <s v="4.30pm - 5.00pm"/>
    <s v="More than 60 minutes"/>
    <n v="40"/>
    <n v="64.36"/>
    <x v="3"/>
    <x v="0"/>
    <x v="0"/>
    <s v="Professional Services"/>
    <n v="64.373760000000004"/>
    <n v="0.16664000000000001"/>
    <n v="10.727243366400002"/>
    <n v="1"/>
  </r>
  <r>
    <s v="40% on campus (2 days a week if FT)"/>
    <s v="Streatham"/>
    <s v="Innovation Centre - Phase 2"/>
    <s v="7.00am - 8.00am"/>
    <s v="3.30pm - 4.30pm"/>
    <s v="51-60 minutes"/>
    <n v="11"/>
    <n v="17.698999999999998"/>
    <x v="2"/>
    <x v="2"/>
    <x v="1"/>
    <s v="Professional Services"/>
    <n v="17.702784000000001"/>
    <n v="0.16664000000000001"/>
    <n v="2.9499919257600005"/>
    <n v="2"/>
  </r>
  <r>
    <s v="40% on campus (2 days a week if FT)"/>
    <s v="Streatham"/>
    <s v="Forum Library"/>
    <s v="8.00am - 8.30am"/>
    <s v="Before 3.30pm"/>
    <s v="21-30 minutes"/>
    <n v="2.5"/>
    <n v="4.0225"/>
    <x v="0"/>
    <x v="4"/>
    <x v="0"/>
    <s v="Professional Services"/>
    <n v="4.0233600000000003"/>
    <n v="0"/>
    <n v="0"/>
    <n v="2"/>
  </r>
  <r>
    <s v="60% on campus (3 days a week if FT)"/>
    <s v="Streatham"/>
    <s v="Northcote House"/>
    <s v="8.30am - 9.00am"/>
    <s v="4.30pm - 5.00pm"/>
    <s v="11-20 minutes"/>
    <n v="1"/>
    <n v="1.609"/>
    <x v="4"/>
    <x v="1"/>
    <x v="1"/>
    <s v="Academic"/>
    <n v="1.6093440000000001"/>
    <n v="0.10215"/>
    <n v="0.16439448960000003"/>
    <n v="3"/>
  </r>
  <r>
    <s v="40% on campus (2 days a week if FT)"/>
    <s v="Streatham"/>
    <s v="Innovation Centre - Phase 2"/>
    <s v="7.00am - 8.00am"/>
    <s v="3.30pm - 4.30pm"/>
    <s v="31-40 minutes"/>
    <n v="20"/>
    <n v="32.18"/>
    <x v="2"/>
    <x v="2"/>
    <x v="1"/>
    <s v="Professional Services"/>
    <n v="32.186880000000002"/>
    <n v="0.16664000000000001"/>
    <n v="5.3636216832000008"/>
    <n v="2"/>
  </r>
  <r>
    <s v="60% on campus (3 days a week if FT)"/>
    <s v="Streatham"/>
    <s v=""/>
    <s v="9.00am - 10.00am"/>
    <s v="5.30pm - 6.00pm"/>
    <s v="31-40 minutes"/>
    <n v="15"/>
    <n v="24.134999999999998"/>
    <x v="2"/>
    <x v="2"/>
    <x v="0"/>
    <s v="Professional Services"/>
    <n v="24.140160000000002"/>
    <n v="0.16664000000000001"/>
    <n v="4.0227162624000004"/>
    <n v="3"/>
  </r>
  <r>
    <s v="60% on campus (3 days a week if FT)"/>
    <s v="Streatham"/>
    <s v="Harrison Building"/>
    <s v="8.00am - 8.30am"/>
    <s v="5.00pm - 5.30pm"/>
    <s v="41-50 minutes"/>
    <n v="11"/>
    <n v="17.698999999999998"/>
    <x v="3"/>
    <x v="2"/>
    <x v="1"/>
    <s v="Professional Services"/>
    <n v="17.702784000000001"/>
    <n v="0.16664000000000001"/>
    <n v="2.9499919257600005"/>
    <n v="3"/>
  </r>
  <r>
    <s v="20% on campus (1 day a week if FT)"/>
    <s v="Streatham"/>
    <s v="Northcote House"/>
    <s v="7.00am - 8.00am"/>
    <s v="5.00pm - 5.30pm"/>
    <s v="More than 60 minutes"/>
    <n v="90.971400000000003"/>
    <s v=""/>
    <x v="5"/>
    <x v="4"/>
    <x v="1"/>
    <s v="Professional Services"/>
    <n v="146.40427676160002"/>
    <n v="3.5459999999999998E-2"/>
    <n v="5.1914956539663359"/>
    <n v="1"/>
  </r>
  <r>
    <s v="20% on campus (1 day a week if FT)"/>
    <s v="Streatham"/>
    <s v="Old Library"/>
    <s v="8.30am - 9.00am"/>
    <s v="5.00pm - 5.30pm"/>
    <s v="More than 60 minutes"/>
    <n v="60"/>
    <n v="96.539999999999992"/>
    <x v="5"/>
    <x v="1"/>
    <x v="1"/>
    <s v="Professional Services"/>
    <n v="96.560640000000006"/>
    <n v="3.5459999999999998E-2"/>
    <n v="3.4240402944000001"/>
    <n v="1"/>
  </r>
  <r>
    <s v="40% on campus (2 days a week if FT)"/>
    <s v="Streatham"/>
    <s v="Innovation Centre - Phase 2"/>
    <s v="7.00am - 8.00am"/>
    <s v="4.30pm - 5.00pm"/>
    <s v="31-40 minutes"/>
    <n v="14"/>
    <n v="22.526"/>
    <x v="2"/>
    <x v="4"/>
    <x v="1"/>
    <s v="Professional Services"/>
    <n v="22.530816000000002"/>
    <n v="0.16664000000000001"/>
    <n v="3.7545351782400003"/>
    <n v="2"/>
  </r>
  <r>
    <s v="40% on campus (2 days a week if FT)"/>
    <s v="Streatham"/>
    <s v="Innovation Centre - Phase 2"/>
    <s v="8.00am - 8.30am"/>
    <s v="3.30pm - 4.30pm"/>
    <s v="21-30 minutes"/>
    <n v="4"/>
    <n v="6.4359999999999999"/>
    <x v="2"/>
    <x v="2"/>
    <x v="1"/>
    <s v="Professional Services"/>
    <n v="6.4373760000000004"/>
    <n v="0.16664000000000001"/>
    <n v="1.0727243366400001"/>
    <n v="2"/>
  </r>
  <r>
    <s v="40% on campus (2 days a week if FT)"/>
    <s v="St Luke's"/>
    <s v=""/>
    <s v="8.30am - 9.00am"/>
    <s v="5.00pm - 5.30pm"/>
    <s v="21-30 minutes"/>
    <n v="0.9"/>
    <n v="1.4480999999999999"/>
    <x v="1"/>
    <x v="0"/>
    <x v="0"/>
    <s v="Professional Services"/>
    <n v="1.4484096000000002"/>
    <n v="0"/>
    <n v="0"/>
    <n v="2"/>
  </r>
  <r>
    <s v="20% on campus (1 day a week if FT)"/>
    <s v="Streatham"/>
    <s v="Innovation Centre - Phase 2"/>
    <s v="7.00am - 8.00am"/>
    <s v="3.30pm - 4.30pm"/>
    <s v="31-40 minutes"/>
    <n v="13"/>
    <n v="20.917000000000002"/>
    <x v="3"/>
    <x v="4"/>
    <x v="0"/>
    <s v="Professional Services"/>
    <n v="20.921472000000001"/>
    <n v="0.16664000000000001"/>
    <n v="3.4863540940800006"/>
    <n v="1"/>
  </r>
  <r>
    <s v="100% on campus (5 days a week if FT)"/>
    <s v="Streatham"/>
    <s v="Lafrowda House"/>
    <s v="9.00am - 10.00am"/>
    <s v="5.30pm - 6.00pm"/>
    <s v="41-50 minutes"/>
    <n v="2.5"/>
    <n v="4.0225"/>
    <x v="4"/>
    <x v="4"/>
    <x v="1"/>
    <s v="Professional Services"/>
    <n v="4.0233600000000003"/>
    <n v="0.10215"/>
    <n v="0.41098622400000007"/>
    <n v="5"/>
  </r>
  <r>
    <s v="40% on campus (2 days a week if FT)"/>
    <s v="Streatham"/>
    <s v="Innovation Centre"/>
    <s v="8.00am - 8.30am"/>
    <s v="4.30pm - 5.00pm"/>
    <s v="51-60 minutes"/>
    <n v="41"/>
    <n v="65.968999999999994"/>
    <x v="3"/>
    <x v="2"/>
    <x v="1"/>
    <s v="Professional Services"/>
    <n v="65.983103999999997"/>
    <n v="0.16664000000000001"/>
    <n v="10.99542445056"/>
    <n v="2"/>
  </r>
  <r>
    <s v="60% on campus (3 days a week if FT)"/>
    <s v="Streatham"/>
    <s v="Northcote House"/>
    <s v="9.00am - 10.00am"/>
    <s v="5.30pm - 6.00pm"/>
    <s v="11-20 minutes"/>
    <n v="0.7"/>
    <n v="1.1262999999999999"/>
    <x v="1"/>
    <x v="4"/>
    <x v="1"/>
    <s v="Professional Services"/>
    <n v="1.1265407999999999"/>
    <n v="0"/>
    <n v="0"/>
    <n v="3"/>
  </r>
  <r>
    <s v="80% on campus (4 days a week if FT)"/>
    <s v="Streatham"/>
    <s v="Queen's Building"/>
    <s v="8.30am - 9.00am"/>
    <s v="4.30pm - 5.00pm"/>
    <s v="11-20 minutes"/>
    <n v="1"/>
    <n v="1.609"/>
    <x v="0"/>
    <x v="0"/>
    <x v="1"/>
    <s v="Professional Services"/>
    <n v="1.6093440000000001"/>
    <n v="0"/>
    <n v="0"/>
    <n v="4"/>
  </r>
  <r>
    <s v="20% on campus (1 day a week if FT)"/>
    <s v="Streatham"/>
    <s v="Innovation Centre"/>
    <s v="8.00am - 8.30am"/>
    <s v="4.30pm - 5.00pm"/>
    <s v="41-50 minutes"/>
    <n v="16"/>
    <n v="25.744"/>
    <x v="2"/>
    <x v="0"/>
    <x v="0"/>
    <s v="Professional Services"/>
    <n v="25.749504000000002"/>
    <n v="0.16664000000000001"/>
    <n v="4.2908973465600004"/>
    <n v="1"/>
  </r>
  <r>
    <s v="20% on campus (1 day a week if FT)"/>
    <s v="Streatham"/>
    <s v="Innovation Centre"/>
    <s v="8.30am - 9.00am"/>
    <s v="4.30pm - 5.00pm"/>
    <s v="11-20 minutes"/>
    <n v="10"/>
    <n v="16.09"/>
    <x v="3"/>
    <x v="2"/>
    <x v="1"/>
    <s v="Professional Services"/>
    <n v="16.093440000000001"/>
    <n v="0.16664000000000001"/>
    <n v="2.6818108416000004"/>
    <n v="1"/>
  </r>
  <r>
    <s v="60% on campus (3 days a week if FT)"/>
    <s v="Streatham"/>
    <s v=""/>
    <s v="8.30am - 9.00am"/>
    <s v="4.30pm - 5.00pm"/>
    <s v="31-40 minutes"/>
    <n v="1.2"/>
    <n v="1.9307999999999998"/>
    <x v="1"/>
    <x v="0"/>
    <x v="1"/>
    <s v="Professional Services"/>
    <n v="1.9312128"/>
    <n v="0"/>
    <n v="0"/>
    <n v="3"/>
  </r>
  <r>
    <s v="20% on campus (1 day a week if FT)"/>
    <s v="St Luke's"/>
    <s v=""/>
    <s v="9.00am - 10.00am"/>
    <s v="Before 3.30pm"/>
    <s v="10 minutes or less"/>
    <n v="1"/>
    <n v="1.609"/>
    <x v="0"/>
    <x v="0"/>
    <x v="0"/>
    <s v="Professional Services"/>
    <n v="1.6093440000000001"/>
    <n v="0"/>
    <n v="0"/>
    <n v="1"/>
  </r>
  <r>
    <s v="100% on campus (5 days a week if FT)"/>
    <s v="Streatham"/>
    <s v="Living Systems Institute"/>
    <s v="8.30am - 9.00am"/>
    <s v="6.00pm - 7.00pm"/>
    <s v="21-30 minutes"/>
    <n v="1.5"/>
    <n v="2.4135"/>
    <x v="6"/>
    <x v="4"/>
    <x v="1"/>
    <s v="Academic"/>
    <n v="2.4140160000000002"/>
    <n v="2.1999999999999999E-2"/>
    <n v="5.3108351999999998E-2"/>
    <n v="5"/>
  </r>
  <r>
    <s v="40% on campus (2 days a week if FT)"/>
    <s v="Streatham"/>
    <s v="Old Library"/>
    <s v="8.30am - 9.00am"/>
    <s v="Before 3.30pm"/>
    <s v="21-30 minutes"/>
    <n v="4"/>
    <n v="6.4359999999999999"/>
    <x v="2"/>
    <x v="0"/>
    <x v="0"/>
    <s v="Professional Services"/>
    <n v="6.4373760000000004"/>
    <n v="0.16664000000000001"/>
    <n v="1.0727243366400001"/>
    <n v="2"/>
  </r>
  <r>
    <s v="40% on campus (2 days a week if FT)"/>
    <s v="Streatham"/>
    <s v="Northcote House"/>
    <s v="9.00am - 10.00am"/>
    <s v="Before 3.30pm"/>
    <s v="41-50 minutes"/>
    <n v="1.9"/>
    <n v="3.0570999999999997"/>
    <x v="4"/>
    <x v="4"/>
    <x v="0"/>
    <s v="Professional Services"/>
    <n v="3.0577535999999998"/>
    <n v="0.10215"/>
    <n v="0.31234953024000001"/>
    <n v="2"/>
  </r>
  <r>
    <s v="20% on campus (1 day a week if FT)"/>
    <s v="Streatham"/>
    <s v="Innovation Centre"/>
    <s v="8.00am - 8.30am"/>
    <s v="3.30pm - 4.30pm"/>
    <s v="41-50 minutes"/>
    <n v="15"/>
    <n v="24.134999999999998"/>
    <x v="5"/>
    <x v="0"/>
    <x v="0"/>
    <s v="Professional Services"/>
    <n v="24.140160000000002"/>
    <n v="3.5459999999999998E-2"/>
    <n v="0.85601007360000003"/>
    <n v="1"/>
  </r>
  <r>
    <s v="40% on campus (2 days a week if FT)"/>
    <s v="Streatham"/>
    <s v="Innovation Centre - Phase 2"/>
    <s v="8.00am - 8.30am"/>
    <s v="3.30pm - 4.30pm"/>
    <s v="21-30 minutes"/>
    <n v="15"/>
    <n v="24.134999999999998"/>
    <x v="2"/>
    <x v="2"/>
    <x v="1"/>
    <s v="Professional Services"/>
    <n v="24.140160000000002"/>
    <n v="0.16664000000000001"/>
    <n v="4.0227162624000004"/>
    <n v="2"/>
  </r>
  <r>
    <s v="40% on campus (2 days a week if FT)"/>
    <s v="Streatham"/>
    <s v="Innovation Centre"/>
    <s v="7.00am - 8.00am"/>
    <s v="3.30pm - 4.30pm"/>
    <s v="41-50 minutes"/>
    <n v="16"/>
    <n v="25.744"/>
    <x v="3"/>
    <x v="1"/>
    <x v="1"/>
    <s v="Professional Services"/>
    <n v="25.749504000000002"/>
    <n v="0.16664000000000001"/>
    <n v="4.2908973465600004"/>
    <n v="2"/>
  </r>
  <r>
    <s v="80% on campus (4 days a week if FT)"/>
    <s v="St Luke's"/>
    <s v=""/>
    <s v="8.30am - 9.00am"/>
    <s v="Before 3.30pm"/>
    <s v="51-60 minutes"/>
    <n v="20"/>
    <n v="32.18"/>
    <x v="3"/>
    <x v="0"/>
    <x v="0"/>
    <s v="Professional Services"/>
    <n v="32.186880000000002"/>
    <n v="0.16664000000000001"/>
    <n v="5.3636216832000008"/>
    <n v="4"/>
  </r>
  <r>
    <s v="100% on campus (5 days a week if FT)"/>
    <s v="Streatham"/>
    <s v=""/>
    <s v="8.30am - 9.00am"/>
    <s v="4.30pm - 5.00pm"/>
    <s v="11-20 minutes"/>
    <n v="2"/>
    <n v="3.218"/>
    <x v="0"/>
    <x v="3"/>
    <x v="1"/>
    <s v="Professional Services"/>
    <n v="3.2186880000000002"/>
    <n v="0"/>
    <n v="0"/>
    <n v="5"/>
  </r>
  <r>
    <s v="60% on campus (3 days a week if FT)"/>
    <s v="St Luke's"/>
    <s v=""/>
    <s v="8.00am - 8.30am"/>
    <s v="4.30pm - 5.00pm"/>
    <s v="41-50 minutes"/>
    <n v="5"/>
    <n v="8.0449999999999999"/>
    <x v="3"/>
    <x v="0"/>
    <x v="0"/>
    <s v="Professional Services"/>
    <n v="8.0467200000000005"/>
    <n v="0.16664000000000001"/>
    <n v="1.3409054208000002"/>
    <n v="3"/>
  </r>
  <r>
    <s v="20% on campus (1 day a week if FT)"/>
    <s v="Streatham"/>
    <s v="Forum"/>
    <s v="9.00am - 10.00am"/>
    <s v="5.00pm - 5.30pm"/>
    <s v="31-40 minutes"/>
    <n v="17.2"/>
    <n v="27.674799999999998"/>
    <x v="2"/>
    <x v="0"/>
    <x v="0"/>
    <s v="Professional Services"/>
    <n v="27.680716799999999"/>
    <n v="0.16664000000000001"/>
    <n v="4.612714647552"/>
    <n v="1"/>
  </r>
  <r>
    <s v="40% on campus (2 days a week if FT)"/>
    <s v="Streatham"/>
    <s v="Innovation Centre"/>
    <s v="7.00am - 8.00am"/>
    <s v="5.00pm - 5.30pm"/>
    <s v="31-40 minutes"/>
    <n v="15"/>
    <n v="24.134999999999998"/>
    <x v="2"/>
    <x v="3"/>
    <x v="1"/>
    <s v="Professional Services"/>
    <n v="24.140160000000002"/>
    <n v="0.16664000000000001"/>
    <n v="4.0227162624000004"/>
    <n v="2"/>
  </r>
  <r>
    <s v="40% on campus (2 days a week if FT)"/>
    <s v="Streatham"/>
    <s v="Innovation Centre"/>
    <s v="8.00am - 8.30am"/>
    <s v="4.30pm - 5.00pm"/>
    <s v="11-20 minutes"/>
    <n v="3"/>
    <n v="4.827"/>
    <x v="2"/>
    <x v="4"/>
    <x v="1"/>
    <s v="Professional Services"/>
    <n v="4.8280320000000003"/>
    <n v="0.16664000000000001"/>
    <n v="0.80454325248000014"/>
    <n v="2"/>
  </r>
  <r>
    <s v="40% on campus (2 days a week if FT)"/>
    <s v="Streatham"/>
    <s v="Northcote House"/>
    <s v="8.30am - 9.00am"/>
    <s v="4.30pm - 5.00pm"/>
    <s v="More than 60 minutes"/>
    <n v="15.5"/>
    <n v="24.939499999999999"/>
    <x v="4"/>
    <x v="4"/>
    <x v="1"/>
    <s v="Professional Services"/>
    <n v="24.944832000000002"/>
    <n v="0.10215"/>
    <n v="2.5481145888000003"/>
    <n v="2"/>
  </r>
  <r>
    <s v="20% on campus (1 day a week if FT)"/>
    <s v="St Luke's"/>
    <s v=""/>
    <s v="9.00am - 10.00am"/>
    <s v="Before 3.30pm"/>
    <s v="More than 60 minutes"/>
    <n v="12"/>
    <n v="19.308"/>
    <x v="5"/>
    <x v="0"/>
    <x v="0"/>
    <s v="Professional Services"/>
    <n v="19.312128000000001"/>
    <n v="3.5459999999999998E-2"/>
    <n v="0.68480805888000007"/>
    <n v="1"/>
  </r>
  <r>
    <s v="40% on campus (2 days a week if FT)"/>
    <s v="St Luke's"/>
    <s v=""/>
    <s v="Later than 10.00am"/>
    <s v="Before 3.30pm"/>
    <s v="21-30 minutes"/>
    <n v="2.4"/>
    <n v="3.8615999999999997"/>
    <x v="2"/>
    <x v="4"/>
    <x v="0"/>
    <s v="Professional Services"/>
    <n v="3.8624255999999999"/>
    <n v="0.16664000000000001"/>
    <n v="0.64363460198400002"/>
    <n v="2"/>
  </r>
  <r>
    <s v="60% on campus (3 days a week if FT)"/>
    <s v="Streatham"/>
    <s v="Amory Building"/>
    <s v="8.30am - 9.00am"/>
    <s v="5.00pm - 5.30pm"/>
    <s v="21-30 minutes"/>
    <n v="1"/>
    <n v="1.609"/>
    <x v="1"/>
    <x v="1"/>
    <x v="1"/>
    <s v="Professional Services"/>
    <n v="1.6093440000000001"/>
    <n v="0"/>
    <n v="0"/>
    <n v="3"/>
  </r>
  <r>
    <s v="40% on campus (2 days a week if FT)"/>
    <s v="Streatham"/>
    <s v="Innovation Centre"/>
    <s v="8.00am - 8.30am"/>
    <s v="3.30pm - 4.30pm"/>
    <s v="51-60 minutes"/>
    <n v="16"/>
    <n v="25.744"/>
    <x v="3"/>
    <x v="4"/>
    <x v="1"/>
    <s v="Academic"/>
    <n v="25.749504000000002"/>
    <n v="0.16664000000000001"/>
    <n v="4.2908973465600004"/>
    <n v="2"/>
  </r>
  <r>
    <s v="100% on campus (5 days a week if FT)"/>
    <s v="Streatham"/>
    <s v="Peter CHalke Centre"/>
    <s v="8.00am - 8.30am"/>
    <s v="4.30pm - 5.00pm"/>
    <s v="21-30 minutes"/>
    <n v="1.4"/>
    <n v="2.2525999999999997"/>
    <x v="1"/>
    <x v="2"/>
    <x v="1"/>
    <s v="Professional Services"/>
    <n v="2.2530815999999998"/>
    <n v="0"/>
    <n v="0"/>
    <n v="5"/>
  </r>
  <r>
    <s v="60% on campus (3 days a week if FT)"/>
    <s v="Streatham"/>
    <s v="Queen's Building"/>
    <s v="8.00am - 8.30am"/>
    <s v="3.30pm - 4.30pm"/>
    <s v="41-50 minutes"/>
    <n v="17"/>
    <n v="27.353000000000002"/>
    <x v="2"/>
    <x v="0"/>
    <x v="1"/>
    <s v="Professional Services"/>
    <n v="27.358848000000002"/>
    <n v="0.16664000000000001"/>
    <n v="4.5590784307200005"/>
    <n v="3"/>
  </r>
  <r>
    <s v="20% on campus (1 day a week if FT)"/>
    <s v="Streatham"/>
    <s v="Northcote House"/>
    <s v="9.00am - 10.00am"/>
    <s v="3.30pm - 4.30pm"/>
    <s v="21-30 minutes"/>
    <n v="8"/>
    <n v="12.872"/>
    <x v="2"/>
    <x v="4"/>
    <x v="0"/>
    <s v="Professional Services"/>
    <n v="12.874752000000001"/>
    <n v="0.16664000000000001"/>
    <n v="2.1454486732800002"/>
    <n v="1"/>
  </r>
  <r>
    <s v="80% on campus (4 days a week if FT)"/>
    <s v="Streatham"/>
    <s v="Building One"/>
    <s v="9.00am - 10.00am"/>
    <s v="5.30pm - 6.00pm"/>
    <s v="51-60 minutes"/>
    <n v="25"/>
    <n v="40.225000000000001"/>
    <x v="5"/>
    <x v="3"/>
    <x v="1"/>
    <s v="Academic"/>
    <n v="40.233600000000003"/>
    <n v="3.5459999999999998E-2"/>
    <n v="1.4266834560000001"/>
    <n v="4"/>
  </r>
  <r>
    <s v="20% on campus (1 day a week if FT)"/>
    <s v="St Luke's"/>
    <s v=""/>
    <s v="9.00am - 10.00am"/>
    <s v="5.30pm - 6.00pm"/>
    <s v="41-50 minutes"/>
    <n v="22"/>
    <n v="35.397999999999996"/>
    <x v="2"/>
    <x v="3"/>
    <x v="0"/>
    <s v="Academic"/>
    <n v="35.405568000000002"/>
    <n v="0.16664000000000001"/>
    <n v="5.8999838515200009"/>
    <n v="1"/>
  </r>
  <r>
    <s v="40% on campus (2 days a week if FT)"/>
    <s v="Streatham"/>
    <s v="Innovation Centre"/>
    <s v="8.00am - 8.30am"/>
    <s v="3.30pm - 4.30pm"/>
    <s v="41-50 minutes"/>
    <n v="23"/>
    <n v="37.006999999999998"/>
    <x v="3"/>
    <x v="2"/>
    <x v="1"/>
    <s v="Professional Services"/>
    <n v="37.014912000000002"/>
    <n v="0.16664000000000001"/>
    <n v="6.168164935680001"/>
    <n v="2"/>
  </r>
  <r>
    <s v="100% on campus (5 days a week if FT)"/>
    <s v="St Luke's"/>
    <s v=""/>
    <s v="8.30am - 9.00am"/>
    <s v="4.30pm - 5.00pm"/>
    <s v="11-20 minutes"/>
    <n v="0.8"/>
    <n v="1.2872000000000001"/>
    <x v="1"/>
    <x v="1"/>
    <x v="1"/>
    <s v="Professional Services"/>
    <n v="1.2874752000000003"/>
    <n v="0"/>
    <n v="0"/>
    <n v="5"/>
  </r>
  <r>
    <s v="20% on campus (1 day a week if FT)"/>
    <s v="Streatham"/>
    <s v="Innovation Centre - Phase 2"/>
    <s v="8.30am - 9.00am"/>
    <s v="5.30pm - 6.00pm"/>
    <s v="More than 60 minutes"/>
    <n v="35"/>
    <n v="56.314999999999998"/>
    <x v="2"/>
    <x v="0"/>
    <x v="1"/>
    <s v="Professional Services"/>
    <n v="56.327040000000004"/>
    <n v="0.16664000000000001"/>
    <n v="9.3863379456000011"/>
    <n v="1"/>
  </r>
  <r>
    <s v="40% on campus (2 days a week if FT)"/>
    <s v="Streatham"/>
    <s v="Innovation Centre"/>
    <s v="7.00am - 8.00am"/>
    <s v="4.30pm - 5.00pm"/>
    <s v="11-20 minutes"/>
    <n v="2.5"/>
    <n v="4.0225"/>
    <x v="0"/>
    <x v="4"/>
    <x v="1"/>
    <s v="Professional Services"/>
    <n v="4.0233600000000003"/>
    <n v="0"/>
    <n v="0"/>
    <n v="2"/>
  </r>
  <r>
    <s v="40% on campus (2 days a week if FT)"/>
    <s v="Streatham"/>
    <s v="Northcote House"/>
    <s v="7.00am - 8.00am"/>
    <s v="3.30pm - 4.30pm"/>
    <s v="11-20 minutes"/>
    <n v="6"/>
    <n v="9.6539999999999999"/>
    <x v="2"/>
    <x v="3"/>
    <x v="1"/>
    <s v="Professional Services"/>
    <n v="9.6560640000000006"/>
    <n v="0.16664000000000001"/>
    <n v="1.6090865049600003"/>
    <n v="2"/>
  </r>
  <r>
    <s v="60% on campus (3 days a week if FT)"/>
    <s v="Streatham"/>
    <s v="Forum"/>
    <s v="7.00am - 8.00am"/>
    <s v="3.30pm - 4.30pm"/>
    <s v="21-30 minutes"/>
    <n v="2"/>
    <n v="3.218"/>
    <x v="4"/>
    <x v="0"/>
    <x v="0"/>
    <s v="Professional Services"/>
    <n v="3.2186880000000002"/>
    <n v="0.10215"/>
    <n v="0.32878897920000005"/>
    <n v="3"/>
  </r>
  <r>
    <s v="40% on campus (2 days a week if FT)"/>
    <s v="St Luke's"/>
    <s v=""/>
    <s v="8.00am - 8.30am"/>
    <s v="3.30pm - 4.30pm"/>
    <s v="21-30 minutes"/>
    <n v="2"/>
    <n v="3.218"/>
    <x v="2"/>
    <x v="4"/>
    <x v="1"/>
    <s v="Professional Services"/>
    <n v="3.2186880000000002"/>
    <n v="0.16664000000000001"/>
    <n v="0.53636216832000005"/>
    <n v="2"/>
  </r>
  <r>
    <s v="40% on campus (2 days a week if FT)"/>
    <s v="Streatham"/>
    <s v=""/>
    <s v="8.00am - 8.30am"/>
    <s v="5.00pm - 5.30pm"/>
    <s v="21-30 minutes"/>
    <n v="8"/>
    <n v="12.872"/>
    <x v="2"/>
    <x v="3"/>
    <x v="0"/>
    <s v="Professional Services"/>
    <n v="12.874752000000001"/>
    <n v="0.16664000000000001"/>
    <n v="2.1454486732800002"/>
    <n v="2"/>
  </r>
  <r>
    <s v="60% on campus (3 days a week if FT)"/>
    <s v="Streatham"/>
    <s v="Northcote House"/>
    <s v="8.00am - 8.30am"/>
    <s v="5.00pm - 5.30pm"/>
    <s v="11-20 minutes"/>
    <n v="8"/>
    <n v="12.872"/>
    <x v="2"/>
    <x v="0"/>
    <x v="1"/>
    <s v="Professional Services"/>
    <n v="12.874752000000001"/>
    <n v="0.16664000000000001"/>
    <n v="2.1454486732800002"/>
    <n v="3"/>
  </r>
  <r>
    <s v="60% on campus (3 days a week if FT)"/>
    <s v="Streatham"/>
    <s v="Innovation Centre"/>
    <s v="8.00am - 8.30am"/>
    <s v="4.30pm - 5.00pm"/>
    <s v="11-20 minutes"/>
    <n v="4.5"/>
    <n v="7.2404999999999999"/>
    <x v="2"/>
    <x v="0"/>
    <x v="1"/>
    <s v="Professional Services"/>
    <n v="7.2420480000000005"/>
    <n v="0.16664000000000001"/>
    <n v="1.2068148787200002"/>
    <n v="3"/>
  </r>
  <r>
    <s v="80% on campus (4 days a week if FT)"/>
    <s v="Streatham"/>
    <s v="Queen's Building"/>
    <s v="8.30am - 9.00am"/>
    <s v="5.00pm - 5.30pm"/>
    <s v="11-20 minutes"/>
    <n v="2"/>
    <n v="3.218"/>
    <x v="0"/>
    <x v="0"/>
    <x v="1"/>
    <s v="Academic"/>
    <n v="3.2186880000000002"/>
    <n v="0"/>
    <n v="0"/>
    <n v="4"/>
  </r>
  <r>
    <s v="20% on campus (1 day a week if FT)"/>
    <s v="Streatham"/>
    <s v="Northcote House"/>
    <s v="9.00am - 10.00am"/>
    <s v="5.30pm - 6.00pm"/>
    <s v="31-40 minutes"/>
    <n v="5.5"/>
    <n v="8.849499999999999"/>
    <x v="2"/>
    <x v="4"/>
    <x v="0"/>
    <s v="Professional Services"/>
    <n v="8.8513920000000006"/>
    <n v="0.16664000000000001"/>
    <n v="1.4749959628800002"/>
    <n v="1"/>
  </r>
  <r>
    <s v="40% on campus (2 days a week if FT)"/>
    <s v="Streatham"/>
    <s v="Lazenby"/>
    <s v="9.00am - 10.00am"/>
    <s v="3.30pm - 4.30pm"/>
    <s v="21-30 minutes"/>
    <n v="9"/>
    <n v="14.481"/>
    <x v="2"/>
    <x v="0"/>
    <x v="0"/>
    <s v="Academic"/>
    <n v="14.484096000000001"/>
    <n v="0.16664000000000001"/>
    <n v="2.4136297574400003"/>
    <n v="2"/>
  </r>
  <r>
    <s v="20% on campus (1 day a week if FT)"/>
    <s v="St Luke's"/>
    <s v=""/>
    <s v="7.00am - 8.00am"/>
    <s v="3.30pm - 4.30pm"/>
    <s v="21-30 minutes"/>
    <n v="2.1"/>
    <n v="3.3789000000000002"/>
    <x v="0"/>
    <x v="0"/>
    <x v="1"/>
    <s v="Professional Services"/>
    <n v="3.3796224000000006"/>
    <n v="0"/>
    <n v="0"/>
    <n v="1"/>
  </r>
  <r>
    <s v="40% on campus (2 days a week if FT)"/>
    <s v="St Luke's"/>
    <s v=""/>
    <s v="8.30am - 9.00am"/>
    <s v="5.00pm - 5.30pm"/>
    <s v="51-60 minutes"/>
    <n v="3"/>
    <n v="4.827"/>
    <x v="1"/>
    <x v="0"/>
    <x v="0"/>
    <s v="Academic"/>
    <n v="4.8280320000000003"/>
    <n v="0"/>
    <n v="0"/>
    <n v="2"/>
  </r>
  <r>
    <s v="100% on campus (5 days a week if FT)"/>
    <s v="Other"/>
    <s v=""/>
    <s v="8.00am - 8.30am"/>
    <s v="Later than 7.00pm"/>
    <s v="21-30 minutes"/>
    <n v="4"/>
    <n v="6.4359999999999999"/>
    <x v="3"/>
    <x v="0"/>
    <x v="1"/>
    <s v="Professional Services"/>
    <n v="6.4373760000000004"/>
    <n v="0.16664000000000001"/>
    <n v="1.0727243366400001"/>
    <n v="5"/>
  </r>
  <r>
    <s v="100% on campus (5 days a week if FT)"/>
    <s v="Streatham"/>
    <s v="Geoffrey Pope"/>
    <s v="8.30am - 9.00am"/>
    <s v="4.30pm - 5.00pm"/>
    <s v="21-30 minutes"/>
    <n v="4"/>
    <n v="6.4359999999999999"/>
    <x v="6"/>
    <x v="0"/>
    <x v="1"/>
    <s v="Professional Services"/>
    <n v="6.4373760000000004"/>
    <n v="2.1999999999999999E-2"/>
    <n v="0.14162227199999999"/>
    <n v="5"/>
  </r>
  <r>
    <s v="80% on campus (4 days a week if FT)"/>
    <s v="Streatham"/>
    <s v="Laver Building"/>
    <s v="9.00am - 10.00am"/>
    <s v="5.30pm - 6.00pm"/>
    <s v="21-30 minutes"/>
    <n v="1.5"/>
    <n v="2.4135"/>
    <x v="1"/>
    <x v="2"/>
    <x v="1"/>
    <s v="Academic"/>
    <n v="2.4140160000000002"/>
    <n v="0"/>
    <n v="0"/>
    <n v="4"/>
  </r>
  <r>
    <s v="40% on campus (2 days a week if FT)"/>
    <s v="Streatham"/>
    <s v="Innovation Centre"/>
    <s v="8.30am - 9.00am"/>
    <s v="4.30pm - 5.00pm"/>
    <s v="51-60 minutes"/>
    <n v="22"/>
    <n v="35.397999999999996"/>
    <x v="2"/>
    <x v="2"/>
    <x v="1"/>
    <s v="Professional Services"/>
    <n v="35.405568000000002"/>
    <n v="0.16664000000000001"/>
    <n v="5.8999838515200009"/>
    <n v="2"/>
  </r>
  <r>
    <s v="20% on campus (1 day a week if FT)"/>
    <s v="Streatham"/>
    <s v="Washington Singer"/>
    <s v="Later than 10.00am"/>
    <s v="5.00pm - 5.30pm"/>
    <s v="31-40 minutes"/>
    <n v="2"/>
    <n v="3.218"/>
    <x v="1"/>
    <x v="5"/>
    <x v="0"/>
    <s v="Academic"/>
    <n v="3.2186880000000002"/>
    <n v="0"/>
    <n v="0"/>
    <n v="1"/>
  </r>
  <r>
    <s v="40% on campus (2 days a week if FT)"/>
    <s v="Streatham"/>
    <s v="Washington Singer"/>
    <s v="8.30am - 9.00am"/>
    <s v="5.00pm - 5.30pm"/>
    <s v="41-50 minutes"/>
    <n v="2"/>
    <n v="3.218"/>
    <x v="4"/>
    <x v="2"/>
    <x v="1"/>
    <s v="Academic"/>
    <n v="3.2186880000000002"/>
    <n v="0.10215"/>
    <n v="0.32878897920000005"/>
    <n v="2"/>
  </r>
  <r>
    <s v="20% on campus (1 day a week if FT)"/>
    <s v="Streatham"/>
    <s v="Innovation Centre - Phase 2"/>
    <s v="8.30am - 9.00am"/>
    <s v="4.30pm - 5.00pm"/>
    <s v="51-60 minutes"/>
    <n v="5"/>
    <n v="8.0449999999999999"/>
    <x v="4"/>
    <x v="4"/>
    <x v="1"/>
    <s v="Professional Services"/>
    <n v="8.0467200000000005"/>
    <n v="0.10215"/>
    <n v="0.82197244800000013"/>
    <n v="1"/>
  </r>
  <r>
    <s v="40% on campus (2 days a week if FT)"/>
    <s v="RD&amp;E Hospital"/>
    <s v=""/>
    <s v="7.00am - 8.00am"/>
    <s v="4.30pm - 5.00pm"/>
    <s v="41-50 minutes"/>
    <n v="24"/>
    <n v="38.616"/>
    <x v="2"/>
    <x v="3"/>
    <x v="0"/>
    <s v="Academic"/>
    <n v="38.624256000000003"/>
    <n v="0.16664000000000001"/>
    <n v="6.4363460198400011"/>
    <n v="2"/>
  </r>
  <r>
    <s v="40% on campus (2 days a week if FT)"/>
    <s v="Streatham"/>
    <s v="Laver Building"/>
    <s v="8.30am - 9.00am"/>
    <s v="5.00pm - 5.30pm"/>
    <s v="More than 60 minutes"/>
    <n v="76"/>
    <n v="122.28399999999999"/>
    <x v="3"/>
    <x v="4"/>
    <x v="1"/>
    <s v="Academic"/>
    <n v="122.31014400000001"/>
    <n v="0.16664000000000001"/>
    <n v="20.381762396160003"/>
    <n v="2"/>
  </r>
  <r>
    <s v="20% on campus (1 day a week if FT)"/>
    <s v="Streatham"/>
    <s v="Innovation Centre"/>
    <s v="7.00am - 8.00am"/>
    <s v="3.30pm - 4.30pm"/>
    <s v="21-30 minutes"/>
    <n v="3"/>
    <n v="4.827"/>
    <x v="2"/>
    <x v="3"/>
    <x v="1"/>
    <s v="Professional Services"/>
    <n v="4.8280320000000003"/>
    <n v="0.16664000000000001"/>
    <n v="0.80454325248000014"/>
    <n v="1"/>
  </r>
  <r>
    <s v="40% on campus (2 days a week if FT)"/>
    <s v="St Luke's"/>
    <s v=""/>
    <s v="8.30am - 9.00am"/>
    <s v="5.00pm - 5.30pm"/>
    <s v="41-50 minutes"/>
    <n v="17"/>
    <n v="27.353000000000002"/>
    <x v="2"/>
    <x v="2"/>
    <x v="1"/>
    <s v="Academic"/>
    <n v="27.358848000000002"/>
    <n v="0.16664000000000001"/>
    <n v="4.5590784307200005"/>
    <n v="2"/>
  </r>
  <r>
    <s v="20% on campus (1 day a week if FT)"/>
    <s v="St Luke's"/>
    <s v=""/>
    <s v="7.00am - 8.00am"/>
    <s v="3.30pm - 4.30pm"/>
    <s v="51-60 minutes"/>
    <n v="24"/>
    <n v="38.616"/>
    <x v="2"/>
    <x v="6"/>
    <x v="1"/>
    <s v="Professional Services"/>
    <n v="38.624256000000003"/>
    <n v="0.16664000000000001"/>
    <n v="6.4363460198400011"/>
    <n v="1"/>
  </r>
  <r>
    <s v="100% on campus (5 days a week if FT)"/>
    <s v="Streatham"/>
    <s v="Geoffrey Pope"/>
    <s v="8.30am - 9.00am"/>
    <s v="5.00pm - 5.30pm"/>
    <s v="31-40 minutes"/>
    <n v="4.3"/>
    <n v="6.9186999999999994"/>
    <x v="4"/>
    <x v="2"/>
    <x v="1"/>
    <s v="Non-University Staff"/>
    <n v="6.9201791999999998"/>
    <n v="0.10215"/>
    <n v="0.70689630528000003"/>
    <n v="5"/>
  </r>
  <r>
    <s v="20% on campus (1 day a week if FT)"/>
    <s v="Streatham"/>
    <s v="Northcote House"/>
    <s v="7.00am - 8.00am"/>
    <s v="6.00pm - 7.00pm"/>
    <s v="31-40 minutes"/>
    <n v="31"/>
    <n v="49.878999999999998"/>
    <x v="2"/>
    <x v="4"/>
    <x v="1"/>
    <s v="Professional Services"/>
    <n v="49.889664000000003"/>
    <n v="0.16664000000000001"/>
    <n v="8.3136136089600008"/>
    <n v="1"/>
  </r>
  <r>
    <s v="40% on campus (2 days a week if FT)"/>
    <s v="Streatham"/>
    <s v="Innovation Centre"/>
    <s v="8.00am - 8.30am"/>
    <s v="4.30pm - 5.00pm"/>
    <s v="31-40 minutes"/>
    <n v="1.6"/>
    <n v="2.5744000000000002"/>
    <x v="1"/>
    <x v="2"/>
    <x v="1"/>
    <s v="Professional Services"/>
    <n v="2.5749504000000005"/>
    <n v="0"/>
    <n v="0"/>
    <n v="2"/>
  </r>
  <r>
    <s v="100% on campus (5 days a week if FT)"/>
    <s v="Streatham"/>
    <s v="Living Systems Institute"/>
    <s v="8.00am - 8.30am"/>
    <s v="5.30pm - 6.00pm"/>
    <s v="51-60 minutes"/>
    <n v="10"/>
    <n v="16.09"/>
    <x v="5"/>
    <x v="0"/>
    <x v="1"/>
    <s v="Academic"/>
    <n v="16.093440000000001"/>
    <n v="3.5459999999999998E-2"/>
    <n v="0.57067338239999998"/>
    <n v="5"/>
  </r>
  <r>
    <s v="20% on campus (1 day a week if FT)"/>
    <s v="Streatham"/>
    <s v="Sir Henry Wellcome Building for Mood Disorders Research"/>
    <s v="8.30am - 9.00am"/>
    <s v="5.00pm - 5.30pm"/>
    <s v="41-50 minutes"/>
    <n v="11"/>
    <n v="17.698999999999998"/>
    <x v="2"/>
    <x v="3"/>
    <x v="1"/>
    <s v="Professional Services"/>
    <n v="17.702784000000001"/>
    <n v="0.16664000000000001"/>
    <n v="2.9499919257600005"/>
    <n v="1"/>
  </r>
  <r>
    <s v="100% on campus (5 days a week if FT)"/>
    <s v="Streatham"/>
    <s v="Living Systems Institute"/>
    <s v="8.00am - 8.30am"/>
    <s v="4.30pm - 5.00pm"/>
    <s v="21-30 minutes"/>
    <n v="14"/>
    <n v="22.526"/>
    <x v="2"/>
    <x v="1"/>
    <x v="1"/>
    <s v="Professional Services"/>
    <n v="22.530816000000002"/>
    <n v="0.16664000000000001"/>
    <n v="3.7545351782400003"/>
    <n v="5"/>
  </r>
  <r>
    <s v="100% on campus (5 days a week if FT)"/>
    <s v="RD&amp;E Hospital"/>
    <s v=""/>
    <s v="9.00am - 10.00am"/>
    <s v="6.00pm - 7.00pm"/>
    <s v="31-40 minutes"/>
    <n v="1.4"/>
    <n v="2.2525999999999997"/>
    <x v="1"/>
    <x v="2"/>
    <x v="1"/>
    <s v="Academic"/>
    <n v="2.2530815999999998"/>
    <n v="0"/>
    <n v="0"/>
    <n v="5"/>
  </r>
  <r>
    <s v="40% on campus (2 days a week if FT)"/>
    <s v="Streatham"/>
    <s v="Forum"/>
    <s v="9.00am - 10.00am"/>
    <s v="3.30pm - 4.30pm"/>
    <s v="41-50 minutes"/>
    <n v="14"/>
    <n v="22.526"/>
    <x v="7"/>
    <x v="4"/>
    <x v="0"/>
    <s v="Professional Services"/>
    <n v="22.530816000000002"/>
    <n v="5.2670000000000002E-2"/>
    <n v="1.1866980787200001"/>
    <n v="2"/>
  </r>
  <r>
    <s v="40% on campus (2 days a week if FT)"/>
    <s v="Streatham"/>
    <s v="Innovation Centre - Phase 2"/>
    <s v="8.00am - 8.30am"/>
    <s v="5.00pm - 5.30pm"/>
    <s v="41-50 minutes"/>
    <n v="3.1"/>
    <n v="4.9878999999999998"/>
    <x v="5"/>
    <x v="0"/>
    <x v="1"/>
    <s v="Professional Services"/>
    <n v="4.9889664000000007"/>
    <n v="3.5459999999999998E-2"/>
    <n v="0.17690874854400002"/>
    <n v="2"/>
  </r>
  <r>
    <s v="20% on campus (1 day a week if FT)"/>
    <s v="Streatham"/>
    <s v="Northcote House"/>
    <s v="8.00am - 8.30am"/>
    <s v="3.30pm - 4.30pm"/>
    <s v="31-40 minutes"/>
    <n v="9"/>
    <n v="14.481"/>
    <x v="2"/>
    <x v="0"/>
    <x v="1"/>
    <s v="Professional Services"/>
    <n v="14.484096000000001"/>
    <n v="0.16664000000000001"/>
    <n v="2.4136297574400003"/>
    <n v="1"/>
  </r>
  <r>
    <s v="80% on campus (4 days a week if FT)"/>
    <s v="RD&amp;E Hospital"/>
    <s v=""/>
    <s v="8.00am - 8.30am"/>
    <s v="5.30pm - 6.00pm"/>
    <s v="10 minutes or less"/>
    <n v="0.4"/>
    <n v="0.64360000000000006"/>
    <x v="1"/>
    <x v="4"/>
    <x v="0"/>
    <s v="Academic"/>
    <n v="0.64373760000000013"/>
    <n v="0"/>
    <n v="0"/>
    <n v="4"/>
  </r>
  <r>
    <s v="40% on campus (2 days a week if FT)"/>
    <s v="Streatham"/>
    <s v="Innovation Centre - Phase 2"/>
    <s v="7.00am - 8.00am"/>
    <s v="3.30pm - 4.30pm"/>
    <s v="More than 60 minutes"/>
    <n v="35"/>
    <n v="56.314999999999998"/>
    <x v="2"/>
    <x v="0"/>
    <x v="1"/>
    <s v="Professional Services"/>
    <n v="56.327040000000004"/>
    <n v="0.16664000000000001"/>
    <n v="9.3863379456000011"/>
    <n v="2"/>
  </r>
  <r>
    <s v="40% on campus (2 days a week if FT)"/>
    <s v="Streatham"/>
    <s v="Northcote House"/>
    <s v="8.00am - 8.30am"/>
    <s v=""/>
    <s v="11-20 minutes"/>
    <n v="3.7465999999999999"/>
    <s v=""/>
    <x v="2"/>
    <x v="0"/>
    <x v="0"/>
    <s v="Professional Services"/>
    <n v="6.0295682304000007"/>
    <n v="0.16664000000000001"/>
    <n v="1.0047672499138562"/>
    <n v="2"/>
  </r>
  <r>
    <s v="40% on campus (2 days a week if FT)"/>
    <s v="Streatham"/>
    <s v="Innovation Centre - Phase 2"/>
    <s v="8.00am - 8.30am"/>
    <s v="5.00pm - 5.30pm"/>
    <s v="31-40 minutes"/>
    <n v="3.5"/>
    <n v="5.6315"/>
    <x v="5"/>
    <x v="4"/>
    <x v="1"/>
    <s v="Professional Services"/>
    <n v="5.6327040000000004"/>
    <n v="3.5459999999999998E-2"/>
    <n v="0.19973568384000001"/>
    <n v="2"/>
  </r>
  <r>
    <s v="20% on campus (1 day a week if FT)"/>
    <s v="Streatham"/>
    <s v="Innovation Centre - Phase 2"/>
    <s v="9.00am - 10.00am"/>
    <s v="5.00pm - 5.30pm"/>
    <s v="41-50 minutes"/>
    <n v="7"/>
    <n v="11.263"/>
    <x v="5"/>
    <x v="0"/>
    <x v="1"/>
    <s v="Professional Services"/>
    <n v="11.265408000000001"/>
    <n v="3.5459999999999998E-2"/>
    <n v="0.39947136768000002"/>
    <n v="1"/>
  </r>
  <r>
    <s v="20% on campus (1 day a week if FT)"/>
    <s v="Streatham"/>
    <s v=""/>
    <s v="Later than 10.00am"/>
    <s v="4.30pm - 5.00pm"/>
    <s v="21-30 minutes"/>
    <n v="5"/>
    <n v="8.0449999999999999"/>
    <x v="2"/>
    <x v="0"/>
    <x v="1"/>
    <s v="Professional Services"/>
    <n v="8.0467200000000005"/>
    <n v="0.16664000000000001"/>
    <n v="1.3409054208000002"/>
    <n v="1"/>
  </r>
  <r>
    <s v="40% on campus (2 days a week if FT)"/>
    <s v="Streatham"/>
    <s v="Northcote House"/>
    <s v="8.30am - 9.00am"/>
    <s v="5.00pm - 5.30pm"/>
    <s v="11-20 minutes"/>
    <n v="2"/>
    <n v="3.218"/>
    <x v="2"/>
    <x v="2"/>
    <x v="1"/>
    <s v="Professional Services"/>
    <n v="3.2186880000000002"/>
    <n v="0.16664000000000001"/>
    <n v="0.53636216832000005"/>
    <n v="2"/>
  </r>
  <r>
    <s v="40% on campus (2 days a week if FT)"/>
    <s v="Streatham"/>
    <s v="Geoffrey Pope"/>
    <s v="9.00am - 10.00am"/>
    <s v="6.00pm - 7.00pm"/>
    <s v="51-60 minutes"/>
    <n v="20"/>
    <n v="32.18"/>
    <x v="5"/>
    <x v="3"/>
    <x v="1"/>
    <s v="Professional Services"/>
    <n v="32.186880000000002"/>
    <n v="3.5459999999999998E-2"/>
    <n v="1.1413467648"/>
    <n v="2"/>
  </r>
  <r>
    <s v="100% on campus (5 days a week if FT)"/>
    <s v="St Luke's"/>
    <s v=""/>
    <s v="7.00am - 8.00am"/>
    <s v="3.30pm - 4.30pm"/>
    <s v="31-40 minutes"/>
    <n v="17"/>
    <n v="27.353000000000002"/>
    <x v="2"/>
    <x v="0"/>
    <x v="1"/>
    <s v="Professional Services"/>
    <n v="27.358848000000002"/>
    <n v="0.16664000000000001"/>
    <n v="4.5590784307200005"/>
    <n v="5"/>
  </r>
  <r>
    <s v="60% on campus (3 days a week if FT)"/>
    <s v="St Luke's"/>
    <s v=""/>
    <s v="8.30am - 9.00am"/>
    <s v="5.00pm - 5.30pm"/>
    <s v="41-50 minutes"/>
    <n v="3.8"/>
    <n v="6.1141999999999994"/>
    <x v="4"/>
    <x v="4"/>
    <x v="1"/>
    <s v="Professional Services"/>
    <n v="6.1155071999999997"/>
    <n v="0.10215"/>
    <n v="0.62469906048000001"/>
    <n v="3"/>
  </r>
  <r>
    <s v="100% on campus (5 days a week if FT)"/>
    <s v="Streatham"/>
    <s v=""/>
    <s v="Later than 10.00am"/>
    <s v="Later than 7.00pm"/>
    <s v="31-40 minutes"/>
    <n v="2"/>
    <n v="3.218"/>
    <x v="4"/>
    <x v="4"/>
    <x v="0"/>
    <s v="Professional Services"/>
    <n v="3.2186880000000002"/>
    <n v="0.10215"/>
    <n v="0.32878897920000005"/>
    <n v="5"/>
  </r>
  <r>
    <s v="80% on campus (4 days a week if FT)"/>
    <s v="Streatham"/>
    <s v="Devonshire House"/>
    <s v="7.00am - 8.00am"/>
    <s v="Before 3.30pm"/>
    <s v="11-20 minutes"/>
    <n v="2"/>
    <n v="3.218"/>
    <x v="6"/>
    <x v="3"/>
    <x v="1"/>
    <s v="Professional Services"/>
    <n v="3.2186880000000002"/>
    <n v="2.1999999999999999E-2"/>
    <n v="7.0811135999999997E-2"/>
    <n v="4"/>
  </r>
  <r>
    <s v="100% on campus (5 days a week if FT)"/>
    <s v="Streatham"/>
    <s v="INTO Building"/>
    <s v="8.30am - 9.00am"/>
    <s v="4.30pm - 5.00pm"/>
    <s v="31-40 minutes"/>
    <n v="5"/>
    <n v="8.0449999999999999"/>
    <x v="6"/>
    <x v="0"/>
    <x v="1"/>
    <s v="Academic"/>
    <n v="8.0467200000000005"/>
    <n v="2.1999999999999999E-2"/>
    <n v="0.17702783999999999"/>
    <n v="5"/>
  </r>
  <r>
    <s v="100% on campus (5 days a week if FT)"/>
    <s v="Streatham"/>
    <s v="Northcote House"/>
    <s v="9.00am - 10.00am"/>
    <s v="Before 3.30pm"/>
    <s v="31-40 minutes"/>
    <n v="10"/>
    <n v="16.09"/>
    <x v="2"/>
    <x v="4"/>
    <x v="0"/>
    <s v="Professional Services"/>
    <n v="16.093440000000001"/>
    <n v="0.16664000000000001"/>
    <n v="2.6818108416000004"/>
    <n v="5"/>
  </r>
  <r>
    <s v="60% on campus (3 days a week if FT)"/>
    <s v="Streatham"/>
    <s v="Amory Building"/>
    <s v="8.00am - 8.30am"/>
    <s v="6.00pm - 7.00pm"/>
    <s v="31-40 minutes"/>
    <n v="11"/>
    <n v="17.698999999999998"/>
    <x v="2"/>
    <x v="0"/>
    <x v="1"/>
    <s v="Professional Services"/>
    <n v="17.702784000000001"/>
    <n v="0.16664000000000001"/>
    <n v="2.9499919257600005"/>
    <n v="3"/>
  </r>
  <r>
    <s v="80% on campus (4 days a week if FT)"/>
    <s v="St Luke's"/>
    <s v=""/>
    <s v="8.30am - 9.00am"/>
    <s v="5.30pm - 6.00pm"/>
    <s v="31-40 minutes"/>
    <n v="13"/>
    <n v="20.917000000000002"/>
    <x v="2"/>
    <x v="4"/>
    <x v="0"/>
    <s v="Academic"/>
    <n v="20.921472000000001"/>
    <n v="0.16664000000000001"/>
    <n v="3.4863540940800006"/>
    <n v="4"/>
  </r>
  <r>
    <s v="60% on campus (3 days a week if FT)"/>
    <s v="Streatham"/>
    <s v="Hope Hall"/>
    <s v="8.00am - 8.30am"/>
    <s v="4.30pm - 5.00pm"/>
    <s v="51-60 minutes"/>
    <n v="30"/>
    <n v="48.269999999999996"/>
    <x v="2"/>
    <x v="3"/>
    <x v="1"/>
    <s v="Professional Services"/>
    <n v="48.280320000000003"/>
    <n v="0.16664000000000001"/>
    <n v="8.0454325248000007"/>
    <n v="3"/>
  </r>
  <r>
    <s v="60% on campus (3 days a week if FT)"/>
    <s v="Streatham"/>
    <s v="Harrison Building"/>
    <s v="8.30am - 9.00am"/>
    <s v="5.00pm - 5.30pm"/>
    <s v="31-40 minutes"/>
    <n v="3"/>
    <n v="4.827"/>
    <x v="4"/>
    <x v="4"/>
    <x v="1"/>
    <s v="Professional Services"/>
    <n v="4.8280320000000003"/>
    <n v="0.10215"/>
    <n v="0.49318346880000008"/>
    <n v="3"/>
  </r>
  <r>
    <s v="60% on campus (3 days a week if FT)"/>
    <s v="Streatham"/>
    <s v="Northcote House"/>
    <s v="8.00am - 8.30am"/>
    <s v="3.30pm - 4.30pm"/>
    <s v="31-40 minutes"/>
    <n v="18"/>
    <n v="28.962"/>
    <x v="2"/>
    <x v="0"/>
    <x v="1"/>
    <s v="Professional Services"/>
    <n v="28.968192000000002"/>
    <n v="0.16664000000000001"/>
    <n v="4.8272595148800006"/>
    <n v="3"/>
  </r>
  <r>
    <s v="20% on campus (1 day a week if FT)"/>
    <s v="Streatham"/>
    <s v="Hope Hall"/>
    <s v="9.00am - 10.00am"/>
    <s v="5.00pm - 5.30pm"/>
    <s v="41-50 minutes"/>
    <n v="14"/>
    <n v="22.526"/>
    <x v="5"/>
    <x v="0"/>
    <x v="0"/>
    <s v="Professional Services"/>
    <n v="22.530816000000002"/>
    <n v="3.5459999999999998E-2"/>
    <n v="0.79894273536000004"/>
    <n v="1"/>
  </r>
  <r>
    <s v="60% on campus (3 days a week if FT)"/>
    <s v="Streatham"/>
    <s v="Old Library"/>
    <s v="8.00am - 8.30am"/>
    <s v="4.30pm - 5.00pm"/>
    <s v="11-20 minutes"/>
    <n v="5"/>
    <s v=""/>
    <x v="4"/>
    <x v="3"/>
    <x v="0"/>
    <s v="Professional Services"/>
    <n v="8.0467200000000005"/>
    <n v="0.10215"/>
    <n v="0.82197244800000013"/>
    <n v="3"/>
  </r>
  <r>
    <s v="80% on campus (4 days a week if FT)"/>
    <s v="Streatham"/>
    <s v="Amory Building"/>
    <s v="8.30am - 9.00am"/>
    <s v="5.30pm - 6.00pm"/>
    <s v="21-30 minutes"/>
    <n v="2"/>
    <n v="3.218"/>
    <x v="2"/>
    <x v="3"/>
    <x v="1"/>
    <s v="Academic"/>
    <n v="3.2186880000000002"/>
    <n v="0.16664000000000001"/>
    <n v="0.53636216832000005"/>
    <n v="4"/>
  </r>
  <r>
    <s v="80% on campus (4 days a week if FT)"/>
    <s v="Streatham"/>
    <s v=""/>
    <s v="9.00am - 10.00am"/>
    <s v="5.00pm - 5.30pm"/>
    <s v="31-40 minutes"/>
    <n v="2.2000000000000002"/>
    <n v="3.5398000000000001"/>
    <x v="0"/>
    <x v="4"/>
    <x v="0"/>
    <s v="Academic"/>
    <n v="3.5405568000000005"/>
    <n v="0"/>
    <n v="0"/>
    <n v="4"/>
  </r>
  <r>
    <s v="80% on campus (4 days a week if FT)"/>
    <s v="Streatham"/>
    <s v="Building One"/>
    <s v="8.00am - 8.30am"/>
    <s v="4.30pm - 5.00pm"/>
    <s v="31-40 minutes"/>
    <n v="2"/>
    <n v="3.218"/>
    <x v="1"/>
    <x v="4"/>
    <x v="0"/>
    <s v="Professional Services"/>
    <n v="3.2186880000000002"/>
    <n v="0"/>
    <n v="0"/>
    <n v="4"/>
  </r>
  <r>
    <s v="40% on campus (2 days a week if FT)"/>
    <s v="Streatham"/>
    <s v="Northcote House"/>
    <s v="8.30am - 9.00am"/>
    <s v="5.00pm - 5.30pm"/>
    <s v="41-50 minutes"/>
    <n v="3"/>
    <n v="4.827"/>
    <x v="1"/>
    <x v="4"/>
    <x v="1"/>
    <s v="Professional Services"/>
    <n v="4.8280320000000003"/>
    <n v="0"/>
    <n v="0"/>
    <n v="2"/>
  </r>
  <r>
    <s v="40% on campus (2 days a week if FT)"/>
    <s v="Streatham"/>
    <s v="Harrison Building"/>
    <s v="8.30am - 9.00am"/>
    <s v="5.00pm - 5.30pm"/>
    <s v="31-40 minutes"/>
    <n v="1.8"/>
    <n v="2.8961999999999999"/>
    <x v="1"/>
    <x v="4"/>
    <x v="1"/>
    <s v="Professional Services"/>
    <n v="2.8968192000000004"/>
    <n v="0"/>
    <n v="0"/>
    <n v="2"/>
  </r>
  <r>
    <s v="60% on campus (3 days a week if FT)"/>
    <s v="St Luke's"/>
    <s v=""/>
    <s v="8.30am - 9.00am"/>
    <s v="3.30pm - 4.30pm"/>
    <s v="11-20 minutes"/>
    <n v="1.5"/>
    <n v="2.4135"/>
    <x v="0"/>
    <x v="4"/>
    <x v="0"/>
    <s v="Professional Services"/>
    <n v="2.4140160000000002"/>
    <n v="0"/>
    <n v="0"/>
    <n v="3"/>
  </r>
  <r>
    <s v="100% on campus (5 days a week if FT)"/>
    <s v="Streatham"/>
    <s v=""/>
    <s v="8.00am - 8.30am"/>
    <s v="5.30pm - 6.00pm"/>
    <s v="21-30 minutes"/>
    <n v="9"/>
    <n v="14.481"/>
    <x v="3"/>
    <x v="0"/>
    <x v="1"/>
    <s v="Professional Services"/>
    <n v="14.484096000000001"/>
    <n v="0.16664000000000001"/>
    <n v="2.4136297574400003"/>
    <n v="5"/>
  </r>
  <r>
    <s v="100% on campus (5 days a week if FT)"/>
    <s v="Streatham"/>
    <s v="Amory Building"/>
    <s v="9.00am - 10.00am"/>
    <s v="4.30pm - 5.00pm"/>
    <s v="11-20 minutes"/>
    <n v="1.1000000000000001"/>
    <n v="1.7699"/>
    <x v="1"/>
    <x v="2"/>
    <x v="1"/>
    <s v="Academic"/>
    <n v="1.7702784000000003"/>
    <n v="0"/>
    <n v="0"/>
    <n v="5"/>
  </r>
  <r>
    <s v="80% on campus (4 days a week if FT)"/>
    <s v="Streatham"/>
    <s v="Amory Building"/>
    <s v="8.30am - 9.00am"/>
    <s v="Before 3.30pm"/>
    <s v="21-30 minutes"/>
    <n v="1.5"/>
    <n v="2.4135"/>
    <x v="1"/>
    <x v="0"/>
    <x v="0"/>
    <s v="Academic"/>
    <n v="2.4140160000000002"/>
    <n v="0"/>
    <n v="0"/>
    <n v="4"/>
  </r>
  <r>
    <s v="40% on campus (2 days a week if FT)"/>
    <s v="Streatham"/>
    <s v="Northcote House"/>
    <s v="7.00am - 8.00am"/>
    <s v="3.30pm - 4.30pm"/>
    <s v="41-50 minutes"/>
    <n v="2.1"/>
    <n v="3.3789000000000002"/>
    <x v="1"/>
    <x v="2"/>
    <x v="1"/>
    <s v="Professional Services"/>
    <n v="3.3796224000000006"/>
    <n v="0"/>
    <n v="0"/>
    <n v="2"/>
  </r>
  <r>
    <s v="40% on campus (2 days a week if FT)"/>
    <s v="Streatham"/>
    <s v="Innovation Centre"/>
    <s v="8.30am - 9.00am"/>
    <s v="5.00pm - 5.30pm"/>
    <s v="41-50 minutes"/>
    <n v="5"/>
    <n v="8.0449999999999999"/>
    <x v="5"/>
    <x v="5"/>
    <x v="1"/>
    <s v="Professional Services"/>
    <n v="8.0467200000000005"/>
    <n v="3.5459999999999998E-2"/>
    <n v="0.28533669119999999"/>
    <n v="2"/>
  </r>
  <r>
    <s v="20% on campus (1 day a week if FT)"/>
    <s v="Streatham"/>
    <s v="Amory Building"/>
    <s v="8.30am - 9.00am"/>
    <s v="4.30pm - 5.00pm"/>
    <s v="More than 60 minutes"/>
    <n v="82"/>
    <n v="131.93799999999999"/>
    <x v="2"/>
    <x v="4"/>
    <x v="0"/>
    <s v="Academic"/>
    <n v="131.96620799999999"/>
    <n v="0.16664000000000001"/>
    <n v="21.99084890112"/>
    <n v="1"/>
  </r>
  <r>
    <s v="40% on campus (2 days a week if FT)"/>
    <s v="Streatham"/>
    <s v="Innovation Centre - Phase 2"/>
    <s v="8.30am - 9.00am"/>
    <s v="4.30pm - 5.00pm"/>
    <s v="31-40 minutes"/>
    <n v="8"/>
    <n v="12.872"/>
    <x v="2"/>
    <x v="4"/>
    <x v="1"/>
    <s v="Professional Services"/>
    <n v="12.874752000000001"/>
    <n v="0.16664000000000001"/>
    <n v="2.1454486732800002"/>
    <n v="2"/>
  </r>
  <r>
    <s v="100% on campus (5 days a week if FT)"/>
    <s v="Streatham"/>
    <s v="Forum"/>
    <s v="8.00am - 8.30am"/>
    <s v="3.30pm - 4.30pm"/>
    <s v="10 minutes or less"/>
    <n v="1.4"/>
    <n v="2.2525999999999997"/>
    <x v="0"/>
    <x v="2"/>
    <x v="1"/>
    <s v="Non-University Staff"/>
    <n v="2.2530815999999998"/>
    <n v="0"/>
    <n v="0"/>
    <n v="5"/>
  </r>
  <r>
    <s v="100% on campus (5 days a week if FT)"/>
    <s v="Streatham"/>
    <s v="Physics Building"/>
    <s v="9.00am - 10.00am"/>
    <s v="6.00pm - 7.00pm"/>
    <s v="21-30 minutes"/>
    <n v="2.5"/>
    <n v="4.0225"/>
    <x v="0"/>
    <x v="4"/>
    <x v="1"/>
    <s v="Academic"/>
    <n v="4.0233600000000003"/>
    <n v="0"/>
    <n v="0"/>
    <n v="5"/>
  </r>
  <r>
    <s v="20% on campus (1 day a week if FT)"/>
    <s v="Streatham"/>
    <s v="Northcote House"/>
    <s v="7.00am - 8.00am"/>
    <s v="4.30pm - 5.00pm"/>
    <s v="21-30 minutes"/>
    <n v="5"/>
    <n v="8.0449999999999999"/>
    <x v="5"/>
    <x v="3"/>
    <x v="0"/>
    <s v="Professional Services"/>
    <n v="8.0467200000000005"/>
    <n v="3.5459999999999998E-2"/>
    <n v="0.28533669119999999"/>
    <n v="1"/>
  </r>
  <r>
    <s v="20% on campus (1 day a week if FT)"/>
    <s v="Streatham"/>
    <s v="Northcote House"/>
    <s v="8.00am - 8.30am"/>
    <s v="4.30pm - 5.00pm"/>
    <s v="More than 60 minutes"/>
    <n v="30"/>
    <n v="48.269999999999996"/>
    <x v="5"/>
    <x v="4"/>
    <x v="1"/>
    <s v="Professional Services"/>
    <n v="48.280320000000003"/>
    <n v="3.5459999999999998E-2"/>
    <n v="1.7120201472000001"/>
    <n v="1"/>
  </r>
  <r>
    <s v="60% on campus (3 days a week if FT)"/>
    <s v="Streatham"/>
    <s v="Amory Building"/>
    <s v="8.30am - 9.00am"/>
    <s v="5.00pm - 5.30pm"/>
    <s v="31-40 minutes"/>
    <n v="8"/>
    <n v="12.872"/>
    <x v="2"/>
    <x v="1"/>
    <x v="1"/>
    <s v="Professional Services"/>
    <n v="12.874752000000001"/>
    <n v="0.16664000000000001"/>
    <n v="2.1454486732800002"/>
    <n v="3"/>
  </r>
  <r>
    <s v="100% on campus (5 days a week if FT)"/>
    <s v="Streatham"/>
    <s v="Laver Building"/>
    <s v="8.00am - 8.30am"/>
    <s v="6.00pm - 7.00pm"/>
    <s v="More than 60 minutes"/>
    <n v="30"/>
    <n v="48.269999999999996"/>
    <x v="5"/>
    <x v="3"/>
    <x v="1"/>
    <s v="Professional Services"/>
    <n v="48.280320000000003"/>
    <n v="3.5459999999999998E-2"/>
    <n v="1.7120201472000001"/>
    <n v="5"/>
  </r>
  <r>
    <s v="100% on campus (5 days a week if FT)"/>
    <s v="Streatham"/>
    <s v="Geoffrey Pope"/>
    <s v="8.00am - 8.30am"/>
    <s v="5.00pm - 5.30pm"/>
    <s v="31-40 minutes"/>
    <n v="13"/>
    <n v="20.917000000000002"/>
    <x v="2"/>
    <x v="2"/>
    <x v="1"/>
    <s v="Academic"/>
    <n v="20.921472000000001"/>
    <n v="0.16664000000000001"/>
    <n v="3.4863540940800006"/>
    <n v="5"/>
  </r>
  <r>
    <s v="80% on campus (4 days a week if FT)"/>
    <s v="Streatham"/>
    <s v="Laver Building"/>
    <s v="9.00am - 10.00am"/>
    <s v="5.00pm - 5.30pm"/>
    <s v="21-30 minutes"/>
    <n v="2"/>
    <n v="3.218"/>
    <x v="1"/>
    <x v="2"/>
    <x v="1"/>
    <s v="Academic"/>
    <n v="3.2186880000000002"/>
    <n v="0"/>
    <n v="0"/>
    <n v="4"/>
  </r>
  <r>
    <s v="80% on campus (4 days a week if FT)"/>
    <s v="Streatham"/>
    <s v="Knightley"/>
    <s v="9.00am - 10.00am"/>
    <s v="5.00pm - 5.30pm"/>
    <s v="31-40 minutes"/>
    <n v="5"/>
    <n v="8.0449999999999999"/>
    <x v="6"/>
    <x v="3"/>
    <x v="0"/>
    <s v="Academic"/>
    <n v="8.0467200000000005"/>
    <n v="2.1999999999999999E-2"/>
    <n v="0.17702783999999999"/>
    <n v="4"/>
  </r>
  <r>
    <s v="40% on campus (2 days a week if FT)"/>
    <s v="Streatham"/>
    <s v="Innovation Centre - Phase 2"/>
    <s v="8.00am - 8.30am"/>
    <s v="4.30pm - 5.00pm"/>
    <s v="51-60 minutes"/>
    <n v="21"/>
    <n v="33.789000000000001"/>
    <x v="5"/>
    <x v="2"/>
    <x v="1"/>
    <s v="Professional Services"/>
    <n v="33.796224000000002"/>
    <n v="3.5459999999999998E-2"/>
    <n v="1.19841410304"/>
    <n v="2"/>
  </r>
  <r>
    <s v="60% on campus (3 days a week if FT)"/>
    <s v="St Luke's"/>
    <s v=""/>
    <s v="8.30am - 9.00am"/>
    <s v="5.00pm - 5.30pm"/>
    <s v="11-20 minutes"/>
    <n v="2.2000000000000002"/>
    <n v="3.5398000000000001"/>
    <x v="0"/>
    <x v="4"/>
    <x v="1"/>
    <s v="Professional Services"/>
    <n v="3.5405568000000005"/>
    <n v="0"/>
    <n v="0"/>
    <n v="3"/>
  </r>
  <r>
    <s v="80% on campus (4 days a week if FT)"/>
    <s v="Streatham"/>
    <s v="Living Systems Institute"/>
    <s v="8.30am - 9.00am"/>
    <s v="6.00pm - 7.00pm"/>
    <s v="11-20 minutes"/>
    <n v="1.7"/>
    <n v="2.7353000000000001"/>
    <x v="0"/>
    <x v="4"/>
    <x v="1"/>
    <s v="Academic"/>
    <n v="2.7358848"/>
    <n v="0"/>
    <n v="0"/>
    <n v="4"/>
  </r>
  <r>
    <s v="100% on campus (5 days a week if FT)"/>
    <s v="RD&amp;E Hospital"/>
    <s v=""/>
    <s v="Before 7.00am"/>
    <s v="4.30pm - 5.00pm"/>
    <s v="21-30 minutes"/>
    <n v="20"/>
    <n v="32.18"/>
    <x v="2"/>
    <x v="1"/>
    <x v="0"/>
    <s v="Academic"/>
    <n v="32.186880000000002"/>
    <n v="0.16664000000000001"/>
    <n v="5.3636216832000008"/>
    <n v="5"/>
  </r>
  <r>
    <s v="40% on campus (2 days a week if FT)"/>
    <s v="Streatham"/>
    <s v="Innovation Centre - Phase 2"/>
    <s v="8.30am - 9.00am"/>
    <s v="5.00pm - 5.30pm"/>
    <s v="21-30 minutes"/>
    <n v="5"/>
    <n v="8.0449999999999999"/>
    <x v="5"/>
    <x v="1"/>
    <x v="1"/>
    <s v="Professional Services"/>
    <n v="8.0467200000000005"/>
    <n v="3.5459999999999998E-2"/>
    <n v="0.28533669119999999"/>
    <n v="2"/>
  </r>
  <r>
    <s v="100% on campus (5 days a week if FT)"/>
    <s v="Streatham"/>
    <s v="Amory Building"/>
    <s v="7.00am - 8.00am"/>
    <s v="5.00pm - 5.30pm"/>
    <s v="10 minutes or less"/>
    <n v="0.5"/>
    <n v="0.80449999999999999"/>
    <x v="1"/>
    <x v="0"/>
    <x v="1"/>
    <s v="Academic"/>
    <n v="0.80467200000000005"/>
    <n v="0"/>
    <n v="0"/>
    <n v="5"/>
  </r>
  <r>
    <s v="100% on campus (5 days a week if FT)"/>
    <s v="Streatham"/>
    <s v="Forum Library"/>
    <s v="9.00am - 10.00am"/>
    <s v="Later than 7.00pm"/>
    <s v="11-20 minutes"/>
    <n v="1.3"/>
    <n v="2.0916999999999999"/>
    <x v="0"/>
    <x v="3"/>
    <x v="1"/>
    <s v="Professional Services"/>
    <n v="2.0921472000000003"/>
    <n v="0"/>
    <n v="0"/>
    <n v="5"/>
  </r>
  <r>
    <s v="40% on campus (2 days a week if FT)"/>
    <s v="Streatham"/>
    <s v="Streatham Court Old"/>
    <s v="9.00am - 10.00am"/>
    <s v="6.00pm - 7.00pm"/>
    <s v="More than 60 minutes"/>
    <n v="161"/>
    <n v="259.04899999999998"/>
    <x v="1"/>
    <x v="2"/>
    <x v="1"/>
    <s v="Academic"/>
    <n v="259.10438400000004"/>
    <n v="0"/>
    <n v="0"/>
    <n v="2"/>
  </r>
  <r>
    <s v="100% on campus (5 days a week if FT)"/>
    <s v="Streatham"/>
    <s v=""/>
    <s v="8.00am - 8.30am"/>
    <s v="4.30pm - 5.00pm"/>
    <s v="11-20 minutes"/>
    <n v="0.8"/>
    <n v="1.2872000000000001"/>
    <x v="1"/>
    <x v="3"/>
    <x v="0"/>
    <s v="Professional Services"/>
    <n v="1.2874752000000003"/>
    <n v="0"/>
    <n v="0"/>
    <n v="5"/>
  </r>
  <r>
    <s v="20% on campus (1 day a week if FT)"/>
    <s v="Streatham"/>
    <s v="Innovation Centre"/>
    <s v="8.30am - 9.00am"/>
    <s v="4.30pm - 5.00pm"/>
    <s v="51-60 minutes"/>
    <n v="19"/>
    <n v="30.570999999999998"/>
    <x v="1"/>
    <x v="4"/>
    <x v="1"/>
    <s v="Professional Services"/>
    <n v="30.577536000000002"/>
    <n v="0"/>
    <n v="0"/>
    <n v="1"/>
  </r>
  <r>
    <s v="60% on campus (3 days a week if FT)"/>
    <s v="Streatham"/>
    <s v=""/>
    <s v="8.30am - 9.00am"/>
    <s v="5.00pm - 5.30pm"/>
    <s v="41-50 minutes"/>
    <n v="2"/>
    <n v="3.218"/>
    <x v="1"/>
    <x v="0"/>
    <x v="0"/>
    <s v="Professional Services"/>
    <n v="3.2186880000000002"/>
    <n v="0"/>
    <n v="0"/>
    <n v="3"/>
  </r>
  <r>
    <s v="100% on campus (5 days a week if FT)"/>
    <s v="Streatham"/>
    <s v="Geoffrey Pope"/>
    <s v="8.30am - 9.00am"/>
    <s v="5.30pm - 6.00pm"/>
    <s v="11-20 minutes"/>
    <n v="2"/>
    <n v="3.218"/>
    <x v="0"/>
    <x v="4"/>
    <x v="1"/>
    <s v="Academic"/>
    <n v="3.2186880000000002"/>
    <n v="0"/>
    <n v="0"/>
    <n v="5"/>
  </r>
  <r>
    <s v="100% on campus (5 days a week if FT)"/>
    <s v="Streatham"/>
    <s v="Living Systems Institute"/>
    <s v="9.00am - 10.00am"/>
    <s v="5.30pm - 6.00pm"/>
    <s v="31-40 minutes"/>
    <n v="6.5"/>
    <n v="10.458500000000001"/>
    <x v="2"/>
    <x v="4"/>
    <x v="1"/>
    <s v="Professional Services"/>
    <n v="10.460736000000001"/>
    <n v="0.16664000000000001"/>
    <n v="1.7431770470400003"/>
    <n v="5"/>
  </r>
  <r>
    <s v="40% on campus (2 days a week if FT)"/>
    <s v="Streatham"/>
    <s v="INTO Building"/>
    <s v="8.00am - 8.30am"/>
    <s v="3.30pm - 4.30pm"/>
    <s v="31-40 minutes"/>
    <n v="3.2"/>
    <n v="5.1488000000000005"/>
    <x v="6"/>
    <x v="5"/>
    <x v="0"/>
    <s v="Academic"/>
    <n v="5.1499008000000011"/>
    <n v="2.1999999999999999E-2"/>
    <n v="0.11329781760000002"/>
    <n v="2"/>
  </r>
  <r>
    <s v="20% on campus (1 day a week if FT)"/>
    <s v="St Luke's"/>
    <s v=""/>
    <s v="8.00am - 8.30am"/>
    <s v="3.30pm - 4.30pm"/>
    <s v="10 minutes or less"/>
    <n v="1.5"/>
    <n v="2.4135"/>
    <x v="0"/>
    <x v="0"/>
    <x v="1"/>
    <s v="Professional Services"/>
    <n v="2.4140160000000002"/>
    <n v="0"/>
    <n v="0"/>
    <n v="1"/>
  </r>
  <r>
    <s v="40% on campus (2 days a week if FT)"/>
    <s v="Streatham"/>
    <s v="Queen's Building"/>
    <s v="8.30am - 9.00am"/>
    <s v="6.00pm - 7.00pm"/>
    <s v="21-30 minutes"/>
    <n v="8"/>
    <n v="12.872"/>
    <x v="7"/>
    <x v="4"/>
    <x v="1"/>
    <s v="Professional Services"/>
    <n v="12.874752000000001"/>
    <n v="5.2670000000000002E-2"/>
    <n v="0.67811318784000008"/>
    <n v="2"/>
  </r>
  <r>
    <s v="100% on campus (5 days a week if FT)"/>
    <s v="Streatham"/>
    <s v=""/>
    <s v="7.00am - 8.00am"/>
    <s v="Before 3.30pm"/>
    <s v="51-60 minutes"/>
    <n v="3"/>
    <n v="4.827"/>
    <x v="4"/>
    <x v="3"/>
    <x v="0"/>
    <s v="Professional Services"/>
    <n v="4.8280320000000003"/>
    <n v="0.10215"/>
    <n v="0.49318346880000008"/>
    <n v="5"/>
  </r>
  <r>
    <s v="80% on campus (4 days a week if FT)"/>
    <s v="Other"/>
    <s v=""/>
    <s v="8.00am - 8.30am"/>
    <s v="5.00pm - 5.30pm"/>
    <s v="21-30 minutes"/>
    <n v="10"/>
    <n v="16.09"/>
    <x v="2"/>
    <x v="0"/>
    <x v="1"/>
    <s v="Professional Services"/>
    <n v="16.093440000000001"/>
    <n v="0.16664000000000001"/>
    <n v="2.6818108416000004"/>
    <n v="4"/>
  </r>
  <r>
    <s v="40% on campus (2 days a week if FT)"/>
    <s v="Streatham"/>
    <s v="Northcote House"/>
    <s v="8.00am - 8.30am"/>
    <s v="4.30pm - 5.00pm"/>
    <s v="31-40 minutes"/>
    <n v="7"/>
    <n v="11.263"/>
    <x v="3"/>
    <x v="3"/>
    <x v="0"/>
    <s v="Professional Services"/>
    <n v="11.265408000000001"/>
    <n v="0.16664000000000001"/>
    <n v="1.8772675891200001"/>
    <n v="2"/>
  </r>
  <r>
    <s v="40% on campus (2 days a week if FT)"/>
    <s v="Streatham"/>
    <s v="Harrison Building"/>
    <s v="7.00am - 8.00am"/>
    <s v="3.30pm - 4.30pm"/>
    <s v="41-50 minutes"/>
    <n v="2.2000000000000002"/>
    <n v="3.5398000000000001"/>
    <x v="1"/>
    <x v="2"/>
    <x v="0"/>
    <s v="Professional Services"/>
    <n v="3.5405568000000005"/>
    <n v="0"/>
    <n v="0"/>
    <n v="2"/>
  </r>
  <r>
    <s v="100% on campus (5 days a week if FT)"/>
    <s v="Streatham"/>
    <s v="Lafrowda House"/>
    <s v="7.00am - 8.00am"/>
    <s v="5.00pm - 5.30pm"/>
    <s v="11-20 minutes"/>
    <n v="3"/>
    <n v="4.827"/>
    <x v="2"/>
    <x v="4"/>
    <x v="1"/>
    <s v="Professional Services"/>
    <n v="4.8280320000000003"/>
    <n v="0.16664000000000001"/>
    <n v="0.80454325248000014"/>
    <n v="5"/>
  </r>
  <r>
    <s v="60% on campus (3 days a week if FT)"/>
    <s v="Streatham"/>
    <s v="Innovation Centre"/>
    <s v="8.00am - 8.30am"/>
    <s v="5.00pm - 5.30pm"/>
    <s v="11-20 minutes"/>
    <n v="2"/>
    <n v="3.218"/>
    <x v="6"/>
    <x v="2"/>
    <x v="1"/>
    <s v="Professional Services"/>
    <n v="3.2186880000000002"/>
    <n v="2.1999999999999999E-2"/>
    <n v="7.0811135999999997E-2"/>
    <n v="3"/>
  </r>
  <r>
    <s v="60% on campus (3 days a week if FT)"/>
    <s v="Streatham"/>
    <s v="Reed Mews Wellbeing"/>
    <s v="8.30am - 9.00am"/>
    <s v="5.00pm - 5.30pm"/>
    <s v="21-30 minutes"/>
    <n v="2"/>
    <n v="3.218"/>
    <x v="1"/>
    <x v="2"/>
    <x v="1"/>
    <s v="Professional Services"/>
    <n v="3.2186880000000002"/>
    <n v="0"/>
    <n v="0"/>
    <n v="3"/>
  </r>
  <r>
    <s v="60% on campus (3 days a week if FT)"/>
    <s v="Streatham"/>
    <s v=""/>
    <s v="8.00am - 8.30am"/>
    <s v="4.30pm - 5.00pm"/>
    <s v="21-30 minutes"/>
    <n v="12"/>
    <n v="19.308"/>
    <x v="5"/>
    <x v="1"/>
    <x v="1"/>
    <s v="Professional Services"/>
    <n v="19.312128000000001"/>
    <n v="3.5459999999999998E-2"/>
    <n v="0.68480805888000007"/>
    <n v="3"/>
  </r>
  <r>
    <s v="40% on campus (2 days a week if FT)"/>
    <s v="Streatham"/>
    <s v="Innovation Centre - Phase 2"/>
    <s v="8.30am - 9.00am"/>
    <s v="5.00pm - 5.30pm"/>
    <s v="11-20 minutes"/>
    <n v="2.9"/>
    <n v="4.6661000000000001"/>
    <x v="2"/>
    <x v="4"/>
    <x v="1"/>
    <s v="Professional Services"/>
    <n v="4.6670976"/>
    <n v="0.16664000000000001"/>
    <n v="0.77772514406400006"/>
    <n v="2"/>
  </r>
  <r>
    <s v="80% on campus (4 days a week if FT)"/>
    <s v="Streatham"/>
    <s v="Byrne House"/>
    <s v="8.00am - 8.30am"/>
    <s v="5.00pm - 5.30pm"/>
    <s v="31-40 minutes"/>
    <n v="15"/>
    <n v="24.134999999999998"/>
    <x v="3"/>
    <x v="3"/>
    <x v="1"/>
    <s v="Professional Services"/>
    <n v="24.140160000000002"/>
    <n v="0.16664000000000001"/>
    <n v="4.0227162624000004"/>
    <n v="4"/>
  </r>
  <r>
    <s v="20% on campus (1 day a week if FT)"/>
    <s v="Streatham"/>
    <s v="Laver Building"/>
    <s v="8.00am - 8.30am"/>
    <s v="Before 3.30pm"/>
    <s v="41-50 minutes"/>
    <n v="32.299999999999997"/>
    <n v="51.970699999999994"/>
    <x v="2"/>
    <x v="3"/>
    <x v="0"/>
    <s v="Professional Services"/>
    <n v="51.981811199999996"/>
    <n v="0.16664000000000001"/>
    <n v="8.6622490183679997"/>
    <n v="1"/>
  </r>
  <r>
    <s v="60% on campus (3 days a week if FT)"/>
    <s v="St Luke's"/>
    <s v=""/>
    <s v="8.00am - 8.30am"/>
    <s v="4.30pm - 5.00pm"/>
    <s v="31-40 minutes"/>
    <n v="1.5"/>
    <n v="2.4135"/>
    <x v="1"/>
    <x v="2"/>
    <x v="0"/>
    <s v="Professional Services"/>
    <n v="2.4140160000000002"/>
    <n v="0"/>
    <n v="0"/>
    <n v="3"/>
  </r>
  <r>
    <s v="40% on campus (2 days a week if FT)"/>
    <s v="Streatham"/>
    <s v="Northcote House"/>
    <s v="9.00am - 10.00am"/>
    <s v="4.30pm - 5.00pm"/>
    <s v="More than 60 minutes"/>
    <n v="67"/>
    <n v="107.803"/>
    <x v="3"/>
    <x v="2"/>
    <x v="0"/>
    <s v="Professional Services"/>
    <n v="107.82604800000001"/>
    <n v="0.16664000000000001"/>
    <n v="17.968132638720004"/>
    <n v="2"/>
  </r>
  <r>
    <s v="20% on campus (1 day a week if FT)"/>
    <s v="Streatham"/>
    <s v="Northcote House"/>
    <s v="7.00am - 8.00am"/>
    <s v="4.30pm - 5.00pm"/>
    <s v="21-30 minutes"/>
    <n v="13"/>
    <n v="20.917000000000002"/>
    <x v="2"/>
    <x v="0"/>
    <x v="1"/>
    <s v="Professional Services"/>
    <n v="20.921472000000001"/>
    <n v="0.16664000000000001"/>
    <n v="3.4863540940800006"/>
    <n v="1"/>
  </r>
  <r>
    <s v="100% on campus (5 days a week if FT)"/>
    <s v="Streatham"/>
    <s v="Old Library"/>
    <s v="8.30am - 9.00am"/>
    <s v="5.00pm - 5.30pm"/>
    <s v="11-20 minutes"/>
    <n v="2"/>
    <n v="3.218"/>
    <x v="2"/>
    <x v="4"/>
    <x v="0"/>
    <s v="Professional Services"/>
    <n v="3.2186880000000002"/>
    <n v="0.16664000000000001"/>
    <n v="0.53636216832000005"/>
    <n v="5"/>
  </r>
  <r>
    <s v="40% on campus (2 days a week if FT)"/>
    <s v="Streatham"/>
    <s v="Northcote House"/>
    <s v="7.00am - 8.00am"/>
    <s v="4.30pm - 5.00pm"/>
    <s v="11-20 minutes"/>
    <n v="1"/>
    <n v="1.609"/>
    <x v="1"/>
    <x v="2"/>
    <x v="1"/>
    <s v="Professional Services"/>
    <n v="1.6093440000000001"/>
    <n v="0"/>
    <n v="0"/>
    <n v="2"/>
  </r>
  <r>
    <s v="100% on campus (5 days a week if FT)"/>
    <s v="RD&amp;E Hospital"/>
    <s v=""/>
    <s v="8.00am - 8.30am"/>
    <s v="3.30pm - 4.30pm"/>
    <s v="11-20 minutes"/>
    <n v="2.2000000000000002"/>
    <n v="3.5398000000000001"/>
    <x v="0"/>
    <x v="2"/>
    <x v="2"/>
    <s v="Academic"/>
    <n v="3.5405568000000005"/>
    <n v="0"/>
    <n v="0"/>
    <n v="5"/>
  </r>
  <r>
    <s v="60% on campus (3 days a week if FT)"/>
    <s v="Streatham"/>
    <s v=""/>
    <s v="7.00am - 8.00am"/>
    <s v="5.00pm - 5.30pm"/>
    <s v="31-40 minutes"/>
    <n v="2.5"/>
    <n v="4.0225"/>
    <x v="5"/>
    <x v="3"/>
    <x v="1"/>
    <s v="Academic"/>
    <n v="4.0233600000000003"/>
    <n v="3.5459999999999998E-2"/>
    <n v="0.1426683456"/>
    <n v="3"/>
  </r>
  <r>
    <s v="100% on campus (5 days a week if FT)"/>
    <s v="Streatham"/>
    <s v="Geoffrey Pope"/>
    <s v="8.00am - 8.30am"/>
    <s v="5.30pm - 6.00pm"/>
    <s v="51-60 minutes"/>
    <n v="11"/>
    <n v="17.698999999999998"/>
    <x v="0"/>
    <x v="0"/>
    <x v="1"/>
    <s v="Academic"/>
    <n v="17.702784000000001"/>
    <n v="0"/>
    <n v="0"/>
    <n v="5"/>
  </r>
  <r>
    <s v="100% on campus (5 days a week if FT)"/>
    <s v="Streatham"/>
    <s v="Geoffrey Pope"/>
    <s v="8.30am - 9.00am"/>
    <s v="5.30pm - 6.00pm"/>
    <s v="21-30 minutes"/>
    <n v="6"/>
    <n v="9.6539999999999999"/>
    <x v="3"/>
    <x v="0"/>
    <x v="1"/>
    <s v="Academic"/>
    <n v="9.6560640000000006"/>
    <n v="0.16664000000000001"/>
    <n v="1.6090865049600003"/>
    <n v="5"/>
  </r>
  <r>
    <s v="80% on campus (4 days a week if FT)"/>
    <s v="Streatham"/>
    <s v="Geoffrey Pope"/>
    <s v="9.00am - 10.00am"/>
    <s v="Later than 7.00pm"/>
    <s v="51-60 minutes"/>
    <n v="40"/>
    <n v="64.36"/>
    <x v="2"/>
    <x v="4"/>
    <x v="1"/>
    <s v="Academic"/>
    <n v="64.373760000000004"/>
    <n v="0.16664000000000001"/>
    <n v="10.727243366400002"/>
    <n v="4"/>
  </r>
  <r>
    <s v="80% on campus (4 days a week if FT)"/>
    <s v="Streatham"/>
    <s v="Living Systems Institute"/>
    <s v="8.30am - 9.00am"/>
    <s v="5.00pm - 5.30pm"/>
    <s v="31-40 minutes"/>
    <n v="8"/>
    <n v="12.872"/>
    <x v="0"/>
    <x v="2"/>
    <x v="1"/>
    <s v="Professional Services"/>
    <n v="12.874752000000001"/>
    <n v="0"/>
    <n v="0"/>
    <n v="4"/>
  </r>
  <r>
    <s v="100% on campus (5 days a week if FT)"/>
    <s v="Streatham"/>
    <s v="Living Systems Institute"/>
    <s v="7.00am - 8.00am"/>
    <s v="Later than 7.00pm"/>
    <s v="11-20 minutes"/>
    <n v="1.5"/>
    <n v="2.4135"/>
    <x v="0"/>
    <x v="4"/>
    <x v="1"/>
    <s v="Academic"/>
    <n v="2.4140160000000002"/>
    <n v="0"/>
    <n v="0"/>
    <n v="5"/>
  </r>
  <r>
    <s v="100% on campus (5 days a week if FT)"/>
    <s v="Streatham"/>
    <s v="Living Systems Institute"/>
    <s v="7.00am - 8.00am"/>
    <s v="5.30pm - 6.00pm"/>
    <s v="21-30 minutes"/>
    <n v="1.2"/>
    <n v="1.9307999999999998"/>
    <x v="1"/>
    <x v="2"/>
    <x v="1"/>
    <s v="Academic"/>
    <n v="1.9312128"/>
    <n v="0"/>
    <n v="0"/>
    <n v="5"/>
  </r>
  <r>
    <s v="100% on campus (5 days a week if FT)"/>
    <s v="Streatham"/>
    <s v="Geoffrey Pope"/>
    <s v="8.30am - 9.00am"/>
    <s v="5.00pm - 5.30pm"/>
    <s v="31-40 minutes"/>
    <n v="2"/>
    <n v="3.218"/>
    <x v="4"/>
    <x v="2"/>
    <x v="1"/>
    <s v="Professional Services"/>
    <n v="3.2186880000000002"/>
    <n v="0.10215"/>
    <n v="0.32878897920000005"/>
    <n v="5"/>
  </r>
  <r>
    <s v="60% on campus (3 days a week if FT)"/>
    <s v="Streatham"/>
    <s v="Geoffrey Pope"/>
    <s v="8.30am - 9.00am"/>
    <s v="5.00pm - 5.30pm"/>
    <s v="11-20 minutes"/>
    <n v="2.2000000000000002"/>
    <n v="3.5398000000000001"/>
    <x v="0"/>
    <x v="2"/>
    <x v="1"/>
    <s v="Academic"/>
    <n v="3.5405568000000005"/>
    <n v="0"/>
    <n v="0"/>
    <n v="3"/>
  </r>
  <r>
    <s v="100% on campus (5 days a week if FT)"/>
    <s v="Streatham"/>
    <s v="Forum Library"/>
    <s v="8.00am - 8.30am"/>
    <s v="3.30pm - 4.30pm"/>
    <s v="21-30 minutes"/>
    <n v="13"/>
    <n v="20.917000000000002"/>
    <x v="3"/>
    <x v="4"/>
    <x v="1"/>
    <s v="Professional Services"/>
    <n v="20.921472000000001"/>
    <n v="0.16664000000000001"/>
    <n v="3.4863540940800006"/>
    <n v="5"/>
  </r>
  <r>
    <s v="80% on campus (4 days a week if FT)"/>
    <s v="Streatham"/>
    <s v="Northcote House"/>
    <s v="8.00am - 8.30am"/>
    <s v="5.30pm - 6.00pm"/>
    <s v="41-50 minutes"/>
    <n v="20"/>
    <n v="32.18"/>
    <x v="2"/>
    <x v="5"/>
    <x v="1"/>
    <s v="Academic"/>
    <n v="32.186880000000002"/>
    <n v="0.16664000000000001"/>
    <n v="5.3636216832000008"/>
    <n v="4"/>
  </r>
  <r>
    <s v="100% on campus (5 days a week if FT)"/>
    <s v="Streatham"/>
    <s v="Geoffrey Pope"/>
    <s v="8.00am - 8.30am"/>
    <s v="5.00pm - 5.30pm"/>
    <s v="11-20 minutes"/>
    <n v="3"/>
    <n v="4.827"/>
    <x v="0"/>
    <x v="0"/>
    <x v="0"/>
    <s v="Academic"/>
    <n v="4.8280320000000003"/>
    <n v="0"/>
    <n v="0"/>
    <n v="5"/>
  </r>
  <r>
    <s v="40% on campus (2 days a week if FT)"/>
    <s v="St Luke's"/>
    <s v=""/>
    <s v="8.30am - 9.00am"/>
    <s v="Before 3.30pm"/>
    <s v="11-20 minutes"/>
    <n v="1.7"/>
    <n v="2.7353000000000001"/>
    <x v="0"/>
    <x v="0"/>
    <x v="1"/>
    <s v="Academic"/>
    <n v="2.7358848"/>
    <n v="0"/>
    <n v="0"/>
    <n v="2"/>
  </r>
  <r>
    <s v="80% on campus (4 days a week if FT)"/>
    <s v="Streatham"/>
    <s v="Geoffrey Pope"/>
    <s v="9.00am - 10.00am"/>
    <s v="6.00pm - 7.00pm"/>
    <s v="21-30 minutes"/>
    <n v="1.5"/>
    <n v="2.4135"/>
    <x v="1"/>
    <x v="4"/>
    <x v="1"/>
    <s v="Academic"/>
    <n v="2.4140160000000002"/>
    <n v="0"/>
    <n v="0"/>
    <n v="4"/>
  </r>
  <r>
    <s v="100% on campus (5 days a week if FT)"/>
    <s v="Streatham"/>
    <s v=""/>
    <s v="8.30am - 9.00am"/>
    <s v="5.30pm - 6.00pm"/>
    <s v="11-20 minutes"/>
    <n v="1"/>
    <n v="1.609"/>
    <x v="4"/>
    <x v="2"/>
    <x v="1"/>
    <s v="Academic"/>
    <n v="1.6093440000000001"/>
    <n v="0.10215"/>
    <n v="0.16439448960000003"/>
    <n v="5"/>
  </r>
  <r>
    <s v="100% on campus (5 days a week if FT)"/>
    <s v="Streatham"/>
    <s v=""/>
    <s v="8.30am - 9.00am"/>
    <s v="5.00pm - 5.30pm"/>
    <s v="21-30 minutes"/>
    <n v="3"/>
    <n v="4.827"/>
    <x v="6"/>
    <x v="3"/>
    <x v="1"/>
    <s v="Professional Services"/>
    <n v="4.8280320000000003"/>
    <n v="2.1999999999999999E-2"/>
    <n v="0.106216704"/>
    <n v="5"/>
  </r>
  <r>
    <s v="100% on campus (5 days a week if FT)"/>
    <s v="Streatham"/>
    <s v="Geoffrey Pope"/>
    <s v="8.30am - 9.00am"/>
    <s v="4.30pm - 5.00pm"/>
    <s v="31-40 minutes"/>
    <n v="2.5"/>
    <n v="4.0225"/>
    <x v="1"/>
    <x v="4"/>
    <x v="1"/>
    <s v="Academic"/>
    <n v="4.0233600000000003"/>
    <n v="0"/>
    <n v="0"/>
    <n v="5"/>
  </r>
  <r>
    <s v="100% on campus (5 days a week if FT)"/>
    <s v="Streatham"/>
    <s v="Living Systems Institute"/>
    <s v="8.00am - 8.30am"/>
    <s v="6.00pm - 7.00pm"/>
    <s v="31-40 minutes"/>
    <n v="7"/>
    <n v="11.263"/>
    <x v="0"/>
    <x v="4"/>
    <x v="1"/>
    <s v="Academic"/>
    <n v="11.265408000000001"/>
    <n v="0"/>
    <n v="0"/>
    <n v="5"/>
  </r>
  <r>
    <s v="100% on campus (5 days a week if FT)"/>
    <s v="Streatham"/>
    <s v="Living Systems Institute"/>
    <s v="9.00am - 10.00am"/>
    <s v="5.00pm - 5.30pm"/>
    <s v="21-30 minutes"/>
    <n v="2"/>
    <n v="3.218"/>
    <x v="0"/>
    <x v="2"/>
    <x v="1"/>
    <s v="Academic"/>
    <n v="3.2186880000000002"/>
    <n v="0"/>
    <n v="0"/>
    <n v="5"/>
  </r>
  <r>
    <s v="60% on campus (3 days a week if FT)"/>
    <s v="Streatham"/>
    <s v="Geoffrey Pope"/>
    <s v="9.00am - 10.00am"/>
    <s v="5.30pm - 6.00pm"/>
    <s v="More than 60 minutes"/>
    <n v="32"/>
    <n v="51.488"/>
    <x v="2"/>
    <x v="4"/>
    <x v="1"/>
    <s v="Professional Services"/>
    <n v="51.499008000000003"/>
    <n v="0.16664000000000001"/>
    <n v="8.5817946931200009"/>
    <n v="3"/>
  </r>
  <r>
    <s v="60% on campus (3 days a week if FT)"/>
    <s v="Streatham"/>
    <s v="Geoffrey Pope"/>
    <s v="8.30am - 9.00am"/>
    <s v="5.00pm - 5.30pm"/>
    <s v="31-40 minutes"/>
    <n v="8"/>
    <n v="12.872"/>
    <x v="2"/>
    <x v="0"/>
    <x v="1"/>
    <s v="Academic"/>
    <n v="12.874752000000001"/>
    <n v="0.16664000000000001"/>
    <n v="2.1454486732800002"/>
    <n v="3"/>
  </r>
  <r>
    <s v="100% on campus (5 days a week if FT)"/>
    <s v="Streatham"/>
    <s v="Peter CHalke Centre"/>
    <s v="7.00am - 8.00am"/>
    <s v="3.30pm - 4.30pm"/>
    <s v="51-60 minutes"/>
    <n v="12"/>
    <n v="19.308"/>
    <x v="0"/>
    <x v="2"/>
    <x v="2"/>
    <s v="Academic"/>
    <n v="19.312128000000001"/>
    <n v="0"/>
    <n v="0"/>
    <n v="5"/>
  </r>
  <r>
    <s v="40% on campus (2 days a week if FT)"/>
    <s v="St Luke's"/>
    <s v=""/>
    <s v="7.00am - 8.00am"/>
    <s v="3.30pm - 4.30pm"/>
    <s v="31-40 minutes"/>
    <n v="15"/>
    <n v="24.134999999999998"/>
    <x v="2"/>
    <x v="0"/>
    <x v="1"/>
    <s v="Professional Services"/>
    <n v="24.140160000000002"/>
    <n v="0.16664000000000001"/>
    <n v="4.0227162624000004"/>
    <n v="2"/>
  </r>
  <r>
    <s v="100% on campus (5 days a week if FT)"/>
    <s v="Streatham"/>
    <s v=""/>
    <s v="8.00am - 8.30am"/>
    <s v="4.30pm - 5.00pm"/>
    <s v="31-40 minutes"/>
    <n v="5"/>
    <n v="8.0449999999999999"/>
    <x v="3"/>
    <x v="0"/>
    <x v="1"/>
    <s v="Academic"/>
    <n v="8.0467200000000005"/>
    <n v="0.16664000000000001"/>
    <n v="1.3409054208000002"/>
    <n v="5"/>
  </r>
  <r>
    <s v="100% on campus (5 days a week if FT)"/>
    <s v="Streatham"/>
    <s v="Hatherly Building"/>
    <s v="9.00am - 10.00am"/>
    <s v="6.00pm - 7.00pm"/>
    <s v="11-20 minutes"/>
    <n v="2.5"/>
    <n v="4.0225"/>
    <x v="0"/>
    <x v="3"/>
    <x v="1"/>
    <s v="Academic"/>
    <n v="4.0233600000000003"/>
    <n v="0"/>
    <n v="0"/>
    <n v="5"/>
  </r>
  <r>
    <s v="60% on campus (3 days a week if FT)"/>
    <s v="Streatham"/>
    <s v="Streatham Court New"/>
    <s v="7.00am - 8.00am"/>
    <s v="3.30pm - 4.30pm"/>
    <s v="31-40 minutes"/>
    <n v="15"/>
    <n v="24.134999999999998"/>
    <x v="2"/>
    <x v="4"/>
    <x v="1"/>
    <s v="Academic"/>
    <n v="24.140160000000002"/>
    <n v="0.16664000000000001"/>
    <n v="4.0227162624000004"/>
    <n v="3"/>
  </r>
  <r>
    <s v="60% on campus (3 days a week if FT)"/>
    <s v="Streatham"/>
    <s v="Geoffrey Pope"/>
    <s v="7.00am - 8.00am"/>
    <s v="3.30pm - 4.30pm"/>
    <s v="41-50 minutes"/>
    <n v="32"/>
    <n v="51.488"/>
    <x v="2"/>
    <x v="4"/>
    <x v="1"/>
    <s v="Academic"/>
    <n v="51.499008000000003"/>
    <n v="0.16664000000000001"/>
    <n v="8.5817946931200009"/>
    <n v="3"/>
  </r>
  <r>
    <s v="20% on campus (1 day a week if FT)"/>
    <s v="Streatham"/>
    <s v="Living Systems Institute"/>
    <s v="8.00am - 8.30am"/>
    <s v="4.30pm - 5.00pm"/>
    <s v="31-40 minutes"/>
    <n v="4"/>
    <n v="6.4359999999999999"/>
    <x v="2"/>
    <x v="2"/>
    <x v="0"/>
    <s v="Professional Services"/>
    <n v="6.4373760000000004"/>
    <n v="0.16664000000000001"/>
    <n v="1.0727243366400001"/>
    <n v="1"/>
  </r>
  <r>
    <s v="80% on campus (4 days a week if FT)"/>
    <s v="Streatham"/>
    <s v="Geoffrey Pope"/>
    <s v="8.30am - 9.00am"/>
    <s v="6.00pm - 7.00pm"/>
    <s v="More than 60 minutes"/>
    <n v="4"/>
    <n v="6.4359999999999999"/>
    <x v="4"/>
    <x v="4"/>
    <x v="1"/>
    <s v="Academic"/>
    <n v="6.4373760000000004"/>
    <n v="0.10215"/>
    <n v="0.65757795840000011"/>
    <n v="4"/>
  </r>
  <r>
    <s v="100% on campus (5 days a week if FT)"/>
    <s v="Streatham"/>
    <s v="Hatherly Building"/>
    <s v="8.30am - 9.00am"/>
    <s v="5.00pm - 5.30pm"/>
    <s v="31-40 minutes"/>
    <n v="2"/>
    <n v="3.218"/>
    <x v="1"/>
    <x v="1"/>
    <x v="1"/>
    <s v="Academic"/>
    <n v="3.2186880000000002"/>
    <n v="0"/>
    <n v="0"/>
    <n v="5"/>
  </r>
  <r>
    <s v="80% on campus (4 days a week if FT)"/>
    <s v="Streatham"/>
    <s v="Hatherly Building"/>
    <s v="8.30am - 9.00am"/>
    <s v="5.00pm - 5.30pm"/>
    <s v="31-40 minutes"/>
    <n v="2"/>
    <n v="3.218"/>
    <x v="1"/>
    <x v="4"/>
    <x v="1"/>
    <s v="Academic"/>
    <n v="3.2186880000000002"/>
    <n v="0"/>
    <n v="0"/>
    <n v="4"/>
  </r>
  <r>
    <s v="100% on campus (5 days a week if FT)"/>
    <s v="Streatham"/>
    <s v="Living Systems Institute"/>
    <s v="9.00am - 10.00am"/>
    <s v="Later than 7.00pm"/>
    <s v="21-30 minutes"/>
    <n v="2"/>
    <n v="3.218"/>
    <x v="1"/>
    <x v="1"/>
    <x v="1"/>
    <s v="Academic"/>
    <n v="3.2186880000000002"/>
    <n v="0"/>
    <n v="0"/>
    <n v="5"/>
  </r>
  <r>
    <s v="80% on campus (4 days a week if FT)"/>
    <s v="Streatham"/>
    <s v="Geoffrey Pope"/>
    <s v="8.30am - 9.00am"/>
    <s v="4.30pm - 5.00pm"/>
    <s v="11-20 minutes"/>
    <n v="1"/>
    <n v="1.609"/>
    <x v="4"/>
    <x v="2"/>
    <x v="1"/>
    <s v="Academic"/>
    <n v="1.6093440000000001"/>
    <n v="0.10215"/>
    <n v="0.16439448960000003"/>
    <n v="4"/>
  </r>
  <r>
    <s v="100% on campus (5 days a week if FT)"/>
    <s v="Streatham"/>
    <s v=""/>
    <s v="8.30am - 9.00am"/>
    <s v="4.30pm - 5.00pm"/>
    <s v="10 minutes or less"/>
    <n v="0.4"/>
    <n v="0.64360000000000006"/>
    <x v="1"/>
    <x v="4"/>
    <x v="1"/>
    <s v="Academic"/>
    <n v="0.64373760000000013"/>
    <n v="0"/>
    <n v="0"/>
    <n v="5"/>
  </r>
  <r>
    <s v="60% on campus (3 days a week if FT)"/>
    <s v="Streatham"/>
    <s v="Innovation Centre - Phase 2"/>
    <s v="Later than 10.00am"/>
    <s v="Before 3.30pm"/>
    <s v="51-60 minutes"/>
    <n v="41"/>
    <n v="65.968999999999994"/>
    <x v="7"/>
    <x v="2"/>
    <x v="1"/>
    <s v="Academic"/>
    <n v="65.983103999999997"/>
    <n v="5.2670000000000002E-2"/>
    <n v="3.4753300876800002"/>
    <n v="3"/>
  </r>
  <r>
    <s v="60% on campus (3 days a week if FT)"/>
    <s v="Streatham"/>
    <s v="Geoffrey Pope"/>
    <s v="9.00am - 10.00am"/>
    <s v="3.30pm - 4.30pm"/>
    <s v="10 minutes or less"/>
    <n v="1"/>
    <n v="1.609"/>
    <x v="6"/>
    <x v="4"/>
    <x v="2"/>
    <s v="Academic"/>
    <n v="1.6093440000000001"/>
    <n v="2.1999999999999999E-2"/>
    <n v="3.5405567999999998E-2"/>
    <n v="3"/>
  </r>
  <r>
    <s v="60% on campus (3 days a week if FT)"/>
    <s v="Streatham"/>
    <s v="Streatham Court Old"/>
    <s v="Later than 10.00am"/>
    <s v="5.00pm - 5.30pm"/>
    <s v="10 minutes or less"/>
    <n v="1"/>
    <n v="1.609"/>
    <x v="1"/>
    <x v="4"/>
    <x v="1"/>
    <s v="Academic"/>
    <n v="1.6093440000000001"/>
    <n v="0"/>
    <n v="0"/>
    <n v="3"/>
  </r>
  <r>
    <s v="40% on campus (2 days a week if FT)"/>
    <s v="Streatham"/>
    <s v="Hatherly Building"/>
    <s v="7.00am - 8.00am"/>
    <s v="3.30pm - 4.30pm"/>
    <s v="51-60 minutes"/>
    <n v="60"/>
    <n v="96.539999999999992"/>
    <x v="2"/>
    <x v="0"/>
    <x v="1"/>
    <s v="Academic"/>
    <n v="96.560640000000006"/>
    <n v="0.16664000000000001"/>
    <n v="16.090865049600001"/>
    <n v="2"/>
  </r>
  <r>
    <s v="100% on campus (5 days a week if FT)"/>
    <s v="Streatham"/>
    <s v="Henry Wellcome Building for Biocatalysis"/>
    <s v="8.30am - 9.00am"/>
    <s v="4.30pm - 5.00pm"/>
    <s v="41-50 minutes"/>
    <n v="14"/>
    <n v="22.526"/>
    <x v="5"/>
    <x v="2"/>
    <x v="1"/>
    <s v="Academic"/>
    <n v="22.530816000000002"/>
    <n v="3.5459999999999998E-2"/>
    <n v="0.79894273536000004"/>
    <n v="5"/>
  </r>
  <r>
    <s v="100% on campus (5 days a week if FT)"/>
    <s v="Streatham"/>
    <s v="Geoffrey Pope"/>
    <s v="8.30am - 9.00am"/>
    <s v="5.00pm - 5.30pm"/>
    <s v="11-20 minutes"/>
    <n v="1.8"/>
    <n v="2.8961999999999999"/>
    <x v="6"/>
    <x v="0"/>
    <x v="0"/>
    <s v="Academic"/>
    <n v="2.8968192000000004"/>
    <n v="2.1999999999999999E-2"/>
    <n v="6.3730022400000003E-2"/>
    <n v="5"/>
  </r>
  <r>
    <s v="100% on campus (5 days a week if FT)"/>
    <s v="Streatham"/>
    <s v="Geoffrey Pope"/>
    <s v="8.30am - 9.00am"/>
    <s v="5.30pm - 6.00pm"/>
    <s v="11-20 minutes"/>
    <n v="1"/>
    <n v="1.609"/>
    <x v="1"/>
    <x v="2"/>
    <x v="1"/>
    <s v="Academic"/>
    <n v="1.6093440000000001"/>
    <n v="0"/>
    <n v="0"/>
    <n v="5"/>
  </r>
  <r>
    <s v="100% on campus (5 days a week if FT)"/>
    <s v="Streatham"/>
    <s v="Geoffrey Pope"/>
    <s v="9.00am - 10.00am"/>
    <s v="6.00pm - 7.00pm"/>
    <s v="11-20 minutes"/>
    <n v="2.2000000000000002"/>
    <n v="3.5398000000000001"/>
    <x v="0"/>
    <x v="2"/>
    <x v="1"/>
    <s v="Academic"/>
    <n v="3.5405568000000005"/>
    <n v="0"/>
    <n v="0"/>
    <n v="5"/>
  </r>
  <r>
    <s v="80% on campus (4 days a week if FT)"/>
    <s v="Streatham"/>
    <s v="Geoffrey Pope"/>
    <s v="8.30am - 9.00am"/>
    <s v="5.30pm - 6.00pm"/>
    <s v="11-20 minutes"/>
    <n v="2"/>
    <n v="3.218"/>
    <x v="0"/>
    <x v="2"/>
    <x v="1"/>
    <s v="Academic"/>
    <n v="3.2186880000000002"/>
    <n v="0"/>
    <n v="0"/>
    <n v="4"/>
  </r>
  <r>
    <s v="80% on campus (4 days a week if FT)"/>
    <s v="Streatham"/>
    <s v="Streatham Court New"/>
    <s v="8.00am - 8.30am"/>
    <s v="5.00pm - 5.30pm"/>
    <s v="11-20 minutes"/>
    <n v="2"/>
    <n v="3.218"/>
    <x v="0"/>
    <x v="0"/>
    <x v="1"/>
    <s v="Academic"/>
    <n v="3.2186880000000002"/>
    <n v="0"/>
    <n v="0"/>
    <n v="4"/>
  </r>
  <r>
    <s v="60% on campus (3 days a week if FT)"/>
    <s v="Streatham"/>
    <s v="Streatham Court Old"/>
    <s v="9.00am - 10.00am"/>
    <s v="5.00pm - 5.30pm"/>
    <s v="21-30 minutes"/>
    <n v="1"/>
    <n v="1.609"/>
    <x v="1"/>
    <x v="2"/>
    <x v="1"/>
    <s v="Academic"/>
    <n v="1.6093440000000001"/>
    <n v="0"/>
    <n v="0"/>
    <n v="3"/>
  </r>
  <r>
    <s v="100% on campus (5 days a week if FT)"/>
    <s v="Streatham"/>
    <s v="Living Systems Institute"/>
    <s v="9.00am - 10.00am"/>
    <s v="4.30pm - 5.00pm"/>
    <s v="31-40 minutes"/>
    <n v="1.6"/>
    <n v="2.5744000000000002"/>
    <x v="4"/>
    <x v="2"/>
    <x v="1"/>
    <s v="Academic"/>
    <n v="2.5749504000000005"/>
    <n v="0.10215"/>
    <n v="0.26303118336000009"/>
    <n v="5"/>
  </r>
  <r>
    <s v="60% on campus (3 days a week if FT)"/>
    <s v="Streatham"/>
    <s v="Geoffrey Pope"/>
    <s v="9.00am - 10.00am"/>
    <s v="6.00pm - 7.00pm"/>
    <s v="11-20 minutes"/>
    <n v="1.8"/>
    <n v="2.8961999999999999"/>
    <x v="0"/>
    <x v="4"/>
    <x v="1"/>
    <s v="Academic"/>
    <n v="2.8968192000000004"/>
    <n v="0"/>
    <n v="0"/>
    <n v="3"/>
  </r>
  <r>
    <s v="80% on campus (4 days a week if FT)"/>
    <s v="Streatham"/>
    <s v="Streatham Court Old"/>
    <s v="8.00am - 8.30am"/>
    <s v="4.30pm - 5.00pm"/>
    <s v=""/>
    <n v="20.819700000000001"/>
    <s v=""/>
    <x v="2"/>
    <x v="0"/>
    <x v="1"/>
    <s v="Academic"/>
    <n v="33.506059276800002"/>
    <n v="0.16664000000000001"/>
    <n v="5.5834497178859523"/>
    <n v="4"/>
  </r>
  <r>
    <s v="100% on campus (5 days a week if FT)"/>
    <s v="Streatham"/>
    <s v=""/>
    <s v="7.00am - 8.00am"/>
    <s v="Before 3.30pm"/>
    <s v="21-30 minutes"/>
    <n v="7"/>
    <n v="11.263"/>
    <x v="7"/>
    <x v="0"/>
    <x v="0"/>
    <s v="Professional Services"/>
    <n v="11.265408000000001"/>
    <n v="5.2670000000000002E-2"/>
    <n v="0.59334903936000005"/>
    <n v="5"/>
  </r>
  <r>
    <s v="20% on campus (1 day a week if FT)"/>
    <s v="Streatham"/>
    <s v="Building One"/>
    <s v="8.30am - 9.00am"/>
    <s v="4.30pm - 5.00pm"/>
    <s v="51-60 minutes"/>
    <n v="2"/>
    <n v="3.218"/>
    <x v="1"/>
    <x v="4"/>
    <x v="0"/>
    <s v="Professional Services"/>
    <n v="3.2186880000000002"/>
    <n v="0"/>
    <n v="0"/>
    <n v="1"/>
  </r>
  <r>
    <s v="60% on campus (3 days a week if FT)"/>
    <s v="Streatham"/>
    <s v=""/>
    <s v="9.00am - 10.00am"/>
    <s v="5.00pm - 5.30pm"/>
    <s v="21-30 minutes"/>
    <n v="2"/>
    <n v="3.218"/>
    <x v="0"/>
    <x v="4"/>
    <x v="1"/>
    <s v="Academic"/>
    <n v="3.2186880000000002"/>
    <n v="0"/>
    <n v="0"/>
    <n v="3"/>
  </r>
  <r>
    <s v="60% on campus (3 days a week if FT)"/>
    <s v="Streatham"/>
    <s v="Forum"/>
    <s v="8.00am - 8.30am"/>
    <s v="5.30pm - 6.00pm"/>
    <s v="51-60 minutes"/>
    <n v="3"/>
    <n v="4.827"/>
    <x v="4"/>
    <x v="2"/>
    <x v="1"/>
    <s v="Professional Services"/>
    <n v="4.8280320000000003"/>
    <n v="0.10215"/>
    <n v="0.49318346880000008"/>
    <n v="3"/>
  </r>
  <r>
    <s v="20% on campus (1 day a week if FT)"/>
    <s v="Streatham"/>
    <s v="Xfi Building"/>
    <s v="9.00am - 10.00am"/>
    <s v="5.00pm - 5.30pm"/>
    <s v="21-30 minutes"/>
    <n v="1.5"/>
    <n v="2.4135"/>
    <x v="1"/>
    <x v="2"/>
    <x v="1"/>
    <s v="Professional Services"/>
    <n v="2.4140160000000002"/>
    <n v="0"/>
    <n v="0"/>
    <n v="1"/>
  </r>
  <r>
    <s v="100% on campus (5 days a week if FT)"/>
    <s v="Streatham"/>
    <s v="Streatham Court New"/>
    <s v="8.00am - 8.30am"/>
    <s v="5.30pm - 6.00pm"/>
    <s v="21-30 minutes"/>
    <n v="4"/>
    <n v="6.4359999999999999"/>
    <x v="2"/>
    <x v="0"/>
    <x v="1"/>
    <s v="Academic"/>
    <n v="6.4373760000000004"/>
    <n v="0.16664000000000001"/>
    <n v="1.0727243366400001"/>
    <n v="5"/>
  </r>
  <r>
    <s v="80% on campus (4 days a week if FT)"/>
    <s v="Streatham"/>
    <s v="Geoffrey Pope"/>
    <s v="7.00am - 8.00am"/>
    <s v="5.30pm - 6.00pm"/>
    <s v="51-60 minutes"/>
    <n v="32"/>
    <n v="51.488"/>
    <x v="2"/>
    <x v="0"/>
    <x v="1"/>
    <s v="Academic"/>
    <n v="51.499008000000003"/>
    <n v="0.16664000000000001"/>
    <n v="8.5817946931200009"/>
    <n v="4"/>
  </r>
  <r>
    <s v="100% on campus (5 days a week if FT)"/>
    <s v="Streatham"/>
    <s v="Hatherly Building"/>
    <s v="7.00am - 8.00am"/>
    <s v="3.30pm - 4.30pm"/>
    <s v="More than 60 minutes"/>
    <n v="25"/>
    <n v="40.225000000000001"/>
    <x v="5"/>
    <x v="4"/>
    <x v="1"/>
    <s v="Professional Services"/>
    <n v="40.233600000000003"/>
    <n v="3.5459999999999998E-2"/>
    <n v="1.4266834560000001"/>
    <n v="5"/>
  </r>
  <r>
    <s v="100% on campus (5 days a week if FT)"/>
    <s v="Streatham"/>
    <s v="Geoffrey Pope"/>
    <s v="8.00am - 8.30am"/>
    <s v="4.30pm - 5.00pm"/>
    <s v="11-20 minutes"/>
    <n v="8"/>
    <n v="12.872"/>
    <x v="3"/>
    <x v="4"/>
    <x v="1"/>
    <s v="Professional Services"/>
    <n v="12.874752000000001"/>
    <n v="0.16664000000000001"/>
    <n v="2.1454486732800002"/>
    <n v="5"/>
  </r>
  <r>
    <s v="20% on campus (1 day a week if FT)"/>
    <s v="Streatham"/>
    <s v="Building One"/>
    <s v="8.00am - 8.30am"/>
    <s v="5.30pm - 6.00pm"/>
    <s v="More than 60 minutes"/>
    <n v="2.5"/>
    <n v="4.0225"/>
    <x v="4"/>
    <x v="2"/>
    <x v="1"/>
    <s v="Academic"/>
    <n v="4.0233600000000003"/>
    <n v="0.10215"/>
    <n v="0.41098622400000007"/>
    <n v="1"/>
  </r>
  <r>
    <s v="100% on campus (5 days a week if FT)"/>
    <s v="Streatham"/>
    <s v="Hatherly Building"/>
    <s v="8.30am - 9.00am"/>
    <s v="6.00pm - 7.00pm"/>
    <s v="21-30 minutes"/>
    <n v="1.1000000000000001"/>
    <n v="1.7699"/>
    <x v="1"/>
    <x v="2"/>
    <x v="1"/>
    <s v="Academic"/>
    <n v="1.7702784000000003"/>
    <n v="0"/>
    <n v="0"/>
    <n v="5"/>
  </r>
  <r>
    <s v="100% on campus (5 days a week if FT)"/>
    <s v="Streatham"/>
    <s v="Geoffrey Pope"/>
    <s v="8.00am - 8.30am"/>
    <s v="5.30pm - 6.00pm"/>
    <s v="21-30 minutes"/>
    <n v="1.4432"/>
    <s v=""/>
    <x v="1"/>
    <x v="4"/>
    <x v="1"/>
    <s v="Academic"/>
    <n v="2.3226052608000001"/>
    <n v="0"/>
    <n v="0"/>
    <n v="5"/>
  </r>
  <r>
    <s v="40% on campus (2 days a week if FT)"/>
    <s v="Streatham"/>
    <s v="Hatherly Building"/>
    <s v="7.00am - 8.00am"/>
    <s v="3.30pm - 4.30pm"/>
    <s v="41-50 minutes"/>
    <n v="17"/>
    <n v="27.353000000000002"/>
    <x v="5"/>
    <x v="0"/>
    <x v="1"/>
    <s v="Academic"/>
    <n v="27.358848000000002"/>
    <n v="3.5459999999999998E-2"/>
    <n v="0.97014475008000001"/>
    <n v="2"/>
  </r>
  <r>
    <s v="100% on campus (5 days a week if FT)"/>
    <s v="Streatham"/>
    <s v=""/>
    <s v="7.00am - 8.00am"/>
    <s v="4.30pm - 5.00pm"/>
    <s v="31-40 minutes"/>
    <n v="11"/>
    <n v="17.698999999999998"/>
    <x v="0"/>
    <x v="4"/>
    <x v="1"/>
    <s v="Academic"/>
    <n v="17.702784000000001"/>
    <n v="0"/>
    <n v="0"/>
    <n v="5"/>
  </r>
  <r>
    <s v="40% on campus (2 days a week if FT)"/>
    <s v="Streatham"/>
    <s v="Streatham Court Old"/>
    <s v="Before 7.00am"/>
    <s v="5.30pm - 6.00pm"/>
    <s v="51-60 minutes"/>
    <n v="50"/>
    <n v="80.45"/>
    <x v="3"/>
    <x v="0"/>
    <x v="1"/>
    <s v="Academic"/>
    <n v="80.467200000000005"/>
    <n v="0.16664000000000001"/>
    <n v="13.409054208000002"/>
    <n v="2"/>
  </r>
  <r>
    <s v="80% on campus (4 days a week if FT)"/>
    <s v="Streatham"/>
    <s v="Geoffrey Pope"/>
    <s v="9.00am - 10.00am"/>
    <s v="6.00pm - 7.00pm"/>
    <s v="41-50 minutes"/>
    <n v="1.7"/>
    <n v="2.7353000000000001"/>
    <x v="4"/>
    <x v="4"/>
    <x v="1"/>
    <s v="Academic"/>
    <n v="2.7358848"/>
    <n v="0.10215"/>
    <n v="0.27947063232000002"/>
    <n v="4"/>
  </r>
  <r>
    <s v="40% on campus (2 days a week if FT)"/>
    <s v="Streatham"/>
    <s v="Streatham Court New"/>
    <s v="8.00am - 8.30am"/>
    <s v="5.00pm - 5.30pm"/>
    <s v="41-50 minutes"/>
    <n v="12.4"/>
    <n v="19.951599999999999"/>
    <x v="2"/>
    <x v="2"/>
    <x v="1"/>
    <s v="Professional Services"/>
    <n v="19.955865600000003"/>
    <n v="0.16664000000000001"/>
    <n v="3.3254454435840008"/>
    <n v="2"/>
  </r>
  <r>
    <s v="40% on campus (2 days a week if FT)"/>
    <s v="Streatham"/>
    <s v="Innovation Centre - Phase 2"/>
    <s v="8.30am - 9.00am"/>
    <s v="4.30pm - 5.00pm"/>
    <s v="More than 60 minutes"/>
    <n v="30"/>
    <n v="48.269999999999996"/>
    <x v="5"/>
    <x v="0"/>
    <x v="1"/>
    <s v="Professional Services"/>
    <n v="48.280320000000003"/>
    <n v="3.5459999999999998E-2"/>
    <n v="1.7120201472000001"/>
    <n v="2"/>
  </r>
  <r>
    <s v="100% on campus (5 days a week if FT)"/>
    <s v="Streatham"/>
    <s v="Geoffrey Pope"/>
    <s v="8.00am - 8.30am"/>
    <s v="6.00pm - 7.00pm"/>
    <s v="31-40 minutes"/>
    <n v="12"/>
    <n v="19.308"/>
    <x v="3"/>
    <x v="0"/>
    <x v="1"/>
    <s v="Academic"/>
    <n v="19.312128000000001"/>
    <n v="0.16664000000000001"/>
    <n v="3.2181730099200005"/>
    <n v="5"/>
  </r>
  <r>
    <s v="100% on campus (5 days a week if FT)"/>
    <s v="Streatham"/>
    <s v="Geoffrey Pope"/>
    <s v="9.00am - 10.00am"/>
    <s v="4.30pm - 5.00pm"/>
    <s v="51-60 minutes"/>
    <n v="14"/>
    <n v="22.526"/>
    <x v="6"/>
    <x v="4"/>
    <x v="1"/>
    <s v="Academic"/>
    <n v="22.530816000000002"/>
    <n v="2.1999999999999999E-2"/>
    <n v="0.49567795199999998"/>
    <n v="5"/>
  </r>
  <r>
    <s v="100% on campus (5 days a week if FT)"/>
    <s v="Streatham"/>
    <s v=""/>
    <s v="9.00am - 10.00am"/>
    <s v="5.00pm - 5.30pm"/>
    <s v="21-30 minutes"/>
    <n v="1.5"/>
    <n v="2.4135"/>
    <x v="1"/>
    <x v="4"/>
    <x v="1"/>
    <s v="Academic"/>
    <n v="2.4140160000000002"/>
    <n v="0"/>
    <n v="0"/>
    <n v="5"/>
  </r>
  <r>
    <s v="100% on campus (5 days a week if FT)"/>
    <s v="Streatham"/>
    <s v="Geoffrey Pope"/>
    <s v="8.00am - 8.30am"/>
    <s v="5.30pm - 6.00pm"/>
    <s v="11-20 minutes"/>
    <n v="1.6"/>
    <n v="2.5744000000000002"/>
    <x v="0"/>
    <x v="0"/>
    <x v="1"/>
    <s v="Academic"/>
    <n v="2.5749504000000005"/>
    <n v="0"/>
    <n v="0"/>
    <n v="5"/>
  </r>
  <r>
    <s v="100% on campus (5 days a week if FT)"/>
    <s v="Streatham"/>
    <s v="Hatherly Building"/>
    <s v="9.00am - 10.00am"/>
    <s v="5.30pm - 6.00pm"/>
    <s v="41-50 minutes"/>
    <n v="15"/>
    <n v="24.134999999999998"/>
    <x v="2"/>
    <x v="0"/>
    <x v="1"/>
    <s v="Professional Services"/>
    <n v="24.140160000000002"/>
    <n v="0.16664000000000001"/>
    <n v="4.0227162624000004"/>
    <n v="5"/>
  </r>
  <r>
    <s v="40% on campus (2 days a week if FT)"/>
    <s v="Streatham"/>
    <s v="Geoffrey Pope"/>
    <s v="8.00am - 8.30am"/>
    <s v="4.30pm - 5.00pm"/>
    <s v="31-40 minutes"/>
    <n v="2"/>
    <n v="3.218"/>
    <x v="1"/>
    <x v="2"/>
    <x v="1"/>
    <s v="Professional Services"/>
    <n v="3.2186880000000002"/>
    <n v="0"/>
    <n v="0"/>
    <n v="2"/>
  </r>
  <r>
    <s v="60% on campus (3 days a week if FT)"/>
    <s v="Streatham"/>
    <s v="Streatham Court Old"/>
    <s v="8.00am - 8.30am"/>
    <s v="5.30pm - 6.00pm"/>
    <s v="More than 60 minutes"/>
    <n v="20"/>
    <n v="32.18"/>
    <x v="2"/>
    <x v="3"/>
    <x v="1"/>
    <s v="Academic"/>
    <n v="32.186880000000002"/>
    <n v="0.16664000000000001"/>
    <n v="5.3636216832000008"/>
    <n v="3"/>
  </r>
  <r>
    <s v="20% on campus (1 day a week if FT)"/>
    <s v="St Luke's"/>
    <s v=""/>
    <s v="8.30am - 9.00am"/>
    <s v="3.30pm - 4.30pm"/>
    <s v="11-20 minutes"/>
    <n v="1"/>
    <n v="1.609"/>
    <x v="1"/>
    <x v="4"/>
    <x v="0"/>
    <s v="Professional Services"/>
    <n v="1.6093440000000001"/>
    <n v="0"/>
    <n v="0"/>
    <n v="1"/>
  </r>
  <r>
    <s v="60% on campus (3 days a week if FT)"/>
    <s v="Streatham"/>
    <s v="Streatham Court Old"/>
    <s v="Before 7.00am"/>
    <s v="6.00pm - 7.00pm"/>
    <s v="41-50 minutes"/>
    <n v="50"/>
    <n v="80.45"/>
    <x v="3"/>
    <x v="0"/>
    <x v="1"/>
    <s v="Academic"/>
    <n v="80.467200000000005"/>
    <n v="0.16664000000000001"/>
    <n v="13.409054208000002"/>
    <n v="3"/>
  </r>
  <r>
    <s v="60% on campus (3 days a week if FT)"/>
    <s v="Streatham"/>
    <s v="Geoffrey Pope"/>
    <s v="9.00am - 10.00am"/>
    <s v="6.00pm - 7.00pm"/>
    <s v="More than 60 minutes"/>
    <n v="80"/>
    <n v="128.72"/>
    <x v="5"/>
    <x v="4"/>
    <x v="1"/>
    <s v="Academic"/>
    <n v="128.74752000000001"/>
    <n v="3.5459999999999998E-2"/>
    <n v="4.5653870591999999"/>
    <n v="3"/>
  </r>
  <r>
    <s v="60% on campus (3 days a week if FT)"/>
    <s v="St Luke's"/>
    <s v=""/>
    <s v="7.00am - 8.00am"/>
    <s v="5.30pm - 6.00pm"/>
    <s v="21-30 minutes"/>
    <n v="1"/>
    <n v="1.609"/>
    <x v="1"/>
    <x v="4"/>
    <x v="1"/>
    <s v="Academic"/>
    <n v="1.6093440000000001"/>
    <n v="0"/>
    <n v="0"/>
    <n v="3"/>
  </r>
  <r>
    <s v="60% on campus (3 days a week if FT)"/>
    <s v="Streatham"/>
    <s v="Hatherly Building"/>
    <s v="9.00am - 10.00am"/>
    <s v="Before 3.30pm"/>
    <s v="11-20 minutes"/>
    <n v="1"/>
    <n v="1.609"/>
    <x v="6"/>
    <x v="4"/>
    <x v="0"/>
    <s v="Professional Services"/>
    <n v="1.6093440000000001"/>
    <n v="2.1999999999999999E-2"/>
    <n v="3.5405567999999998E-2"/>
    <n v="3"/>
  </r>
  <r>
    <s v="20% on campus (1 day a week if FT)"/>
    <s v="Streatham"/>
    <s v="Geoffrey Pope"/>
    <s v="9.00am - 10.00am"/>
    <s v="4.30pm - 5.00pm"/>
    <s v="31-40 minutes"/>
    <n v="7"/>
    <n v="11.263"/>
    <x v="6"/>
    <x v="4"/>
    <x v="1"/>
    <s v="Academic"/>
    <n v="11.265408000000001"/>
    <n v="2.1999999999999999E-2"/>
    <n v="0.24783897599999999"/>
    <n v="1"/>
  </r>
  <r>
    <s v="100% on campus (5 days a week if FT)"/>
    <s v="Streatham"/>
    <s v="Living Systems Institute"/>
    <s v="8.30am - 9.00am"/>
    <s v="5.00pm - 5.30pm"/>
    <s v="31-40 minutes"/>
    <n v="6"/>
    <n v="9.6539999999999999"/>
    <x v="0"/>
    <x v="4"/>
    <x v="1"/>
    <s v="Professional Services"/>
    <n v="9.6560640000000006"/>
    <n v="0"/>
    <n v="0"/>
    <n v="5"/>
  </r>
  <r>
    <s v="80% on campus (4 days a week if FT)"/>
    <s v="Streatham"/>
    <s v="Geoffrey Pope"/>
    <s v="9.00am - 10.00am"/>
    <s v="5.30pm - 6.00pm"/>
    <s v="More than 60 minutes"/>
    <n v="15.4"/>
    <n v="24.778600000000001"/>
    <x v="5"/>
    <x v="0"/>
    <x v="0"/>
    <s v="Academic"/>
    <n v="24.783897600000003"/>
    <n v="3.5459999999999998E-2"/>
    <n v="0.87883700889600003"/>
    <n v="4"/>
  </r>
  <r>
    <s v="40% on campus (2 days a week if FT)"/>
    <s v="Streatham"/>
    <s v=""/>
    <s v="8.00am - 8.30am"/>
    <s v="6.00pm - 7.00pm"/>
    <s v="21-30 minutes"/>
    <n v="1.3"/>
    <n v="2.0916999999999999"/>
    <x v="4"/>
    <x v="4"/>
    <x v="1"/>
    <s v="Professional Services"/>
    <n v="2.0921472000000003"/>
    <n v="0.10215"/>
    <n v="0.21371283648000003"/>
    <n v="2"/>
  </r>
  <r>
    <s v="20% on campus (1 day a week if FT)"/>
    <s v="Streatham"/>
    <s v="Innovation Centre - Phase 2"/>
    <s v="8.30am - 9.00am"/>
    <s v="3.30pm - 4.30pm"/>
    <s v="More than 60 minutes"/>
    <n v="55"/>
    <n v="88.495000000000005"/>
    <x v="2"/>
    <x v="2"/>
    <x v="0"/>
    <s v="Professional Services"/>
    <n v="88.513920000000013"/>
    <n v="0.16664000000000001"/>
    <n v="14.749959628800003"/>
    <n v="1"/>
  </r>
  <r>
    <s v="100% on campus (5 days a week if FT)"/>
    <s v="Streatham"/>
    <s v="Living Systems Institute"/>
    <s v="9.00am - 10.00am"/>
    <s v="6.00pm - 7.00pm"/>
    <s v="11-20 minutes"/>
    <n v="4"/>
    <n v="6.4359999999999999"/>
    <x v="0"/>
    <x v="3"/>
    <x v="1"/>
    <s v="Academic"/>
    <n v="6.4373760000000004"/>
    <n v="0"/>
    <n v="0"/>
    <n v="5"/>
  </r>
  <r>
    <s v="100% on campus (5 days a week if FT)"/>
    <s v="Streatham"/>
    <s v="Geoffrey Pope"/>
    <s v="8.30am - 9.00am"/>
    <s v="5.00pm - 5.30pm"/>
    <s v="21-30 minutes"/>
    <n v="3"/>
    <n v="4.827"/>
    <x v="6"/>
    <x v="0"/>
    <x v="1"/>
    <s v="Academic"/>
    <n v="4.8280320000000003"/>
    <n v="2.1999999999999999E-2"/>
    <n v="0.106216704"/>
    <n v="5"/>
  </r>
  <r>
    <s v="100% on campus (5 days a week if FT)"/>
    <s v="Streatham"/>
    <s v="Geoffrey Pope"/>
    <s v="8.30am - 9.00am"/>
    <s v="4.30pm - 5.00pm"/>
    <s v="31-40 minutes"/>
    <n v="2"/>
    <n v="3.218"/>
    <x v="1"/>
    <x v="2"/>
    <x v="1"/>
    <s v="Academic"/>
    <n v="3.2186880000000002"/>
    <n v="0"/>
    <n v="0"/>
    <n v="5"/>
  </r>
  <r>
    <s v="60% on campus (3 days a week if FT)"/>
    <s v="Streatham"/>
    <s v="Building One"/>
    <s v="9.00am - 10.00am"/>
    <s v="5.30pm - 6.00pm"/>
    <s v="More than 60 minutes"/>
    <n v="14"/>
    <n v="22.526"/>
    <x v="2"/>
    <x v="0"/>
    <x v="1"/>
    <s v="Academic"/>
    <n v="22.530816000000002"/>
    <n v="0.16664000000000001"/>
    <n v="3.7545351782400003"/>
    <n v="3"/>
  </r>
  <r>
    <s v="100% on campus (5 days a week if FT)"/>
    <s v="Streatham"/>
    <s v="Living Systems Institute"/>
    <s v="Later than 10.00am"/>
    <s v="Later than 7.00pm"/>
    <s v="11-20 minutes"/>
    <n v="1.3"/>
    <n v="2.0916999999999999"/>
    <x v="0"/>
    <x v="1"/>
    <x v="1"/>
    <s v="Academic"/>
    <n v="2.0921472000000003"/>
    <n v="0"/>
    <n v="0"/>
    <n v="5"/>
  </r>
  <r>
    <s v="60% on campus (3 days a week if FT)"/>
    <s v="Streatham"/>
    <s v="Geoffrey Pope"/>
    <s v="8.30am - 9.00am"/>
    <s v="5.30pm - 6.00pm"/>
    <s v="11-20 minutes"/>
    <n v="2"/>
    <n v="3.218"/>
    <x v="0"/>
    <x v="2"/>
    <x v="1"/>
    <s v="Academic"/>
    <n v="3.2186880000000002"/>
    <n v="0"/>
    <n v="0"/>
    <n v="3"/>
  </r>
  <r>
    <s v="100% on campus (5 days a week if FT)"/>
    <s v="Streatham"/>
    <s v="Geoffrey Pope"/>
    <s v="9.00am - 10.00am"/>
    <s v="5.30pm - 6.00pm"/>
    <s v="11-20 minutes"/>
    <n v="1.1000000000000001"/>
    <n v="1.7699"/>
    <x v="1"/>
    <x v="4"/>
    <x v="1"/>
    <s v="Academic"/>
    <n v="1.7702784000000003"/>
    <n v="0"/>
    <n v="0"/>
    <n v="5"/>
  </r>
  <r>
    <s v="80% on campus (4 days a week if FT)"/>
    <s v="Streatham"/>
    <s v="Henry Wellcome Building for Biocatalysis"/>
    <s v="9.00am - 10.00am"/>
    <s v="6.00pm - 7.00pm"/>
    <s v="11-20 minutes"/>
    <n v="1"/>
    <n v="1.609"/>
    <x v="6"/>
    <x v="4"/>
    <x v="1"/>
    <s v="Academic"/>
    <n v="1.6093440000000001"/>
    <n v="2.1999999999999999E-2"/>
    <n v="3.5405567999999998E-2"/>
    <n v="4"/>
  </r>
  <r>
    <s v="100% on campus (5 days a week if FT)"/>
    <s v="Streatham"/>
    <s v="Geoffrey Pope"/>
    <s v="8.00am - 8.30am"/>
    <s v="6.00pm - 7.00pm"/>
    <s v="51-60 minutes"/>
    <n v="16"/>
    <n v="25.744"/>
    <x v="2"/>
    <x v="5"/>
    <x v="1"/>
    <s v="Academic"/>
    <n v="25.749504000000002"/>
    <n v="0.16664000000000001"/>
    <n v="4.2908973465600004"/>
    <n v="5"/>
  </r>
  <r>
    <s v="40% on campus (2 days a week if FT)"/>
    <s v="St Luke's"/>
    <s v=""/>
    <s v="8.30am - 9.00am"/>
    <s v="5.30pm - 6.00pm"/>
    <s v="41-50 minutes"/>
    <n v="14"/>
    <n v="22.526"/>
    <x v="2"/>
    <x v="3"/>
    <x v="0"/>
    <s v="Professional Services"/>
    <n v="22.530816000000002"/>
    <n v="0.16664000000000001"/>
    <n v="3.7545351782400003"/>
    <n v="2"/>
  </r>
  <r>
    <s v="100% on campus (5 days a week if FT)"/>
    <s v="Streatham"/>
    <s v="Geoffrey Pope"/>
    <s v="8.00am - 8.30am"/>
    <s v="5.30pm - 6.00pm"/>
    <s v="11-20 minutes"/>
    <n v="2.1"/>
    <n v="3.3789000000000002"/>
    <x v="0"/>
    <x v="1"/>
    <x v="1"/>
    <s v="Academic"/>
    <n v="3.3796224000000006"/>
    <n v="0"/>
    <n v="0"/>
    <n v="5"/>
  </r>
  <r>
    <s v="20% on campus (1 day a week if FT)"/>
    <s v="Streatham"/>
    <s v="Geoffrey Pope"/>
    <s v="Later than 10.00am"/>
    <s v="5.30pm - 6.00pm"/>
    <s v=""/>
    <n v="63"/>
    <n v="101.367"/>
    <x v="2"/>
    <x v="2"/>
    <x v="1"/>
    <s v="Academic"/>
    <n v="101.38867200000001"/>
    <n v="0.16664000000000001"/>
    <n v="16.895408302080003"/>
    <n v="1"/>
  </r>
  <r>
    <s v="80% on campus (4 days a week if FT)"/>
    <s v="Streatham"/>
    <s v="Streatham Court Old"/>
    <s v="9.00am - 10.00am"/>
    <s v="5.30pm - 6.00pm"/>
    <s v="11-20 minutes"/>
    <n v="1"/>
    <n v="1.609"/>
    <x v="1"/>
    <x v="4"/>
    <x v="1"/>
    <s v="Academic"/>
    <n v="1.6093440000000001"/>
    <n v="0"/>
    <n v="0"/>
    <n v="4"/>
  </r>
  <r>
    <s v="100% on campus (5 days a week if FT)"/>
    <s v="Streatham"/>
    <s v="Geoffrey Pope"/>
    <s v="8.30am - 9.00am"/>
    <s v="5.30pm - 6.00pm"/>
    <s v="10 minutes or less"/>
    <n v="0.3"/>
    <n v="0.48269999999999996"/>
    <x v="1"/>
    <x v="0"/>
    <x v="1"/>
    <s v="Academic"/>
    <n v="0.48280319999999999"/>
    <n v="0"/>
    <n v="0"/>
    <n v="5"/>
  </r>
  <r>
    <s v="40% on campus (2 days a week if FT)"/>
    <s v="Streatham"/>
    <s v="Innovation Centre - Phase 2"/>
    <s v="8.00am - 8.30am"/>
    <s v="3.30pm - 4.30pm"/>
    <s v="31-40 minutes"/>
    <n v="8"/>
    <n v="12.872"/>
    <x v="2"/>
    <x v="2"/>
    <x v="0"/>
    <s v="Professional Services"/>
    <n v="12.874752000000001"/>
    <n v="0.16664000000000001"/>
    <n v="2.1454486732800002"/>
    <n v="2"/>
  </r>
  <r>
    <s v="20% on campus (1 day a week if FT)"/>
    <s v="Streatham"/>
    <s v="Northcote House"/>
    <s v="9.00am - 10.00am"/>
    <s v="3.30pm - 4.30pm"/>
    <s v="More than 60 minutes"/>
    <n v="110"/>
    <n v="176.99"/>
    <x v="5"/>
    <x v="2"/>
    <x v="1"/>
    <s v="Professional Services"/>
    <n v="177.02784000000003"/>
    <n v="3.5459999999999998E-2"/>
    <n v="6.2774072064000004"/>
    <n v="1"/>
  </r>
  <r>
    <s v="100% on campus (5 days a week if FT)"/>
    <s v="Streatham"/>
    <s v="Geoffrey Pope"/>
    <s v="8.30am - 9.00am"/>
    <s v="4.30pm - 5.00pm"/>
    <s v="More than 60 minutes"/>
    <n v="37"/>
    <n v="59.533000000000001"/>
    <x v="5"/>
    <x v="1"/>
    <x v="1"/>
    <s v="Professional Services"/>
    <n v="59.545728000000004"/>
    <n v="3.5459999999999998E-2"/>
    <n v="2.11149151488"/>
    <n v="5"/>
  </r>
  <r>
    <s v="100% on campus (5 days a week if FT)"/>
    <s v="Streatham"/>
    <s v="Washington Singer"/>
    <s v="8.30am - 9.00am"/>
    <s v="4.30pm - 5.00pm"/>
    <s v="11-20 minutes"/>
    <n v="2"/>
    <n v="3.218"/>
    <x v="0"/>
    <x v="4"/>
    <x v="1"/>
    <s v="Professional Services"/>
    <n v="3.2186880000000002"/>
    <n v="0"/>
    <n v="0"/>
    <n v="5"/>
  </r>
  <r>
    <s v="40% on campus (2 days a week if FT)"/>
    <s v="Streatham"/>
    <s v="Building One"/>
    <s v="8.00am - 8.30am"/>
    <s v="4.30pm - 5.00pm"/>
    <s v="41-50 minutes"/>
    <n v="10"/>
    <n v="16.09"/>
    <x v="2"/>
    <x v="4"/>
    <x v="1"/>
    <s v="Professional Services"/>
    <n v="16.093440000000001"/>
    <n v="0.16664000000000001"/>
    <n v="2.6818108416000004"/>
    <n v="2"/>
  </r>
  <r>
    <s v="100% on campus (5 days a week if FT)"/>
    <s v="Streatham"/>
    <s v="Northcote House"/>
    <s v="8.30am - 9.00am"/>
    <s v="4.30pm - 5.00pm"/>
    <s v="31-40 minutes"/>
    <n v="16"/>
    <n v="25.744"/>
    <x v="3"/>
    <x v="2"/>
    <x v="1"/>
    <s v="Professional Services"/>
    <n v="25.749504000000002"/>
    <n v="0.16664000000000001"/>
    <n v="4.2908973465600004"/>
    <n v="5"/>
  </r>
  <r>
    <s v="40% on campus (2 days a week if FT)"/>
    <s v="Streatham"/>
    <s v="Northcote House"/>
    <s v="8.30am - 9.00am"/>
    <s v="5.30pm - 6.00pm"/>
    <s v="More than 60 minutes"/>
    <n v="25"/>
    <n v="40.225000000000001"/>
    <x v="5"/>
    <x v="0"/>
    <x v="1"/>
    <s v="Professional Services"/>
    <n v="40.233600000000003"/>
    <n v="3.5459999999999998E-2"/>
    <n v="1.4266834560000001"/>
    <n v="2"/>
  </r>
  <r>
    <s v="100% on campus (5 days a week if FT)"/>
    <s v="Streatham"/>
    <s v="Geoffrey Pope"/>
    <s v="8.30am - 9.00am"/>
    <s v="6.00pm - 7.00pm"/>
    <s v="31-40 minutes"/>
    <n v="3.3"/>
    <n v="5.3096999999999994"/>
    <x v="4"/>
    <x v="0"/>
    <x v="1"/>
    <s v="Professional Services"/>
    <n v="5.3108351999999996"/>
    <n v="0.10215"/>
    <n v="0.54250181568"/>
    <n v="5"/>
  </r>
  <r>
    <s v="80% on campus (4 days a week if FT)"/>
    <s v="Streatham"/>
    <s v="Geoffrey Pope"/>
    <s v="8.30am - 9.00am"/>
    <s v="5.30pm - 6.00pm"/>
    <s v="11-20 minutes"/>
    <n v="2"/>
    <n v="3.218"/>
    <x v="1"/>
    <x v="4"/>
    <x v="1"/>
    <s v="Professional Services"/>
    <n v="3.2186880000000002"/>
    <n v="0"/>
    <n v="0"/>
    <n v="4"/>
  </r>
  <r>
    <s v="100% on campus (5 days a week if FT)"/>
    <s v="Streatham"/>
    <s v="Northcote House"/>
    <s v="8.00am - 8.30am"/>
    <s v="3.30pm - 4.30pm"/>
    <s v="31-40 minutes"/>
    <n v="15"/>
    <n v="24.134999999999998"/>
    <x v="2"/>
    <x v="3"/>
    <x v="1"/>
    <s v="Professional Services"/>
    <n v="24.140160000000002"/>
    <n v="0.16664000000000001"/>
    <n v="4.0227162624000004"/>
    <n v="5"/>
  </r>
  <r>
    <s v="20% on campus (1 day a week if FT)"/>
    <s v="Streatham"/>
    <s v="Innovation Centre"/>
    <s v="8.30am - 9.00am"/>
    <s v="4.30pm - 5.00pm"/>
    <s v="21-30 minutes"/>
    <n v="3"/>
    <n v="4.827"/>
    <x v="0"/>
    <x v="6"/>
    <x v="1"/>
    <s v="Professional Services"/>
    <n v="4.8280320000000003"/>
    <n v="0"/>
    <n v="0"/>
    <n v="1"/>
  </r>
  <r>
    <s v="100% on campus (5 days a week if FT)"/>
    <s v="Streatham"/>
    <s v="Northcote House"/>
    <s v="9.00am - 10.00am"/>
    <s v="5.00pm - 5.30pm"/>
    <s v="21-30 minutes"/>
    <n v="10"/>
    <n v="16.09"/>
    <x v="2"/>
    <x v="4"/>
    <x v="1"/>
    <s v="Professional Services"/>
    <n v="16.093440000000001"/>
    <n v="0.16664000000000001"/>
    <n v="2.6818108416000004"/>
    <n v="5"/>
  </r>
  <r>
    <s v="100% on campus (5 days a week if FT)"/>
    <s v="Streatham"/>
    <s v="Geoffrey Pope"/>
    <s v="8.00am - 8.30am"/>
    <s v="5.00pm - 5.30pm"/>
    <s v="21-30 minutes"/>
    <n v="1.2"/>
    <n v="1.9307999999999998"/>
    <x v="1"/>
    <x v="2"/>
    <x v="1"/>
    <s v="Academic"/>
    <n v="1.9312128"/>
    <n v="0"/>
    <n v="0"/>
    <n v="5"/>
  </r>
  <r>
    <s v="100% on campus (5 days a week if FT)"/>
    <s v="Streatham"/>
    <s v="Living Systems Institute"/>
    <s v="8.30am - 9.00am"/>
    <s v="4.30pm - 5.00pm"/>
    <s v="21-30 minutes"/>
    <n v="2"/>
    <n v="3.218"/>
    <x v="4"/>
    <x v="2"/>
    <x v="0"/>
    <s v="Academic"/>
    <n v="3.2186880000000002"/>
    <n v="0.10215"/>
    <n v="0.32878897920000005"/>
    <n v="5"/>
  </r>
  <r>
    <s v="100% on campus (5 days a week if FT)"/>
    <s v="St Luke's"/>
    <s v=""/>
    <s v="7.00am - 8.00am"/>
    <s v="3.30pm - 4.30pm"/>
    <s v="11-20 minutes"/>
    <n v="4"/>
    <n v="6.4359999999999999"/>
    <x v="0"/>
    <x v="4"/>
    <x v="1"/>
    <s v="Professional Services"/>
    <n v="6.4373760000000004"/>
    <n v="0"/>
    <n v="0"/>
    <n v="5"/>
  </r>
  <r>
    <s v="100% on campus (5 days a week if FT)"/>
    <s v="Streatham"/>
    <s v="Geoffrey Pope"/>
    <s v="9.00am - 10.00am"/>
    <s v="6.00pm - 7.00pm"/>
    <s v="11-20 minutes"/>
    <n v="2"/>
    <n v="3.218"/>
    <x v="0"/>
    <x v="0"/>
    <x v="1"/>
    <s v="Academic"/>
    <n v="3.2186880000000002"/>
    <n v="0"/>
    <n v="0"/>
    <n v="5"/>
  </r>
  <r>
    <s v="20% on campus (1 day a week if FT)"/>
    <s v="Streatham"/>
    <s v="Building One"/>
    <s v="9.00am - 10.00am"/>
    <s v="Before 3.30pm"/>
    <s v="51-60 minutes"/>
    <n v="35"/>
    <n v="56.314999999999998"/>
    <x v="2"/>
    <x v="2"/>
    <x v="1"/>
    <s v="Academic"/>
    <n v="56.327040000000004"/>
    <n v="0.16664000000000001"/>
    <n v="9.3863379456000011"/>
    <n v="1"/>
  </r>
  <r>
    <s v="20% on campus (1 day a week if FT)"/>
    <s v="Streatham"/>
    <s v="Queen's Building"/>
    <s v="8.30am - 9.00am"/>
    <s v="4.30pm - 5.00pm"/>
    <s v="11-20 minutes"/>
    <n v="2"/>
    <n v="3.218"/>
    <x v="2"/>
    <x v="3"/>
    <x v="0"/>
    <s v="Professional Services"/>
    <n v="3.2186880000000002"/>
    <n v="0.16664000000000001"/>
    <n v="0.53636216832000005"/>
    <n v="1"/>
  </r>
  <r>
    <s v="60% on campus (3 days a week if FT)"/>
    <s v="Streatham"/>
    <s v="Washington Singer"/>
    <s v="8.00am - 8.30am"/>
    <s v="4.30pm - 5.00pm"/>
    <s v="51-60 minutes"/>
    <n v="12"/>
    <n v="19.308"/>
    <x v="2"/>
    <x v="2"/>
    <x v="0"/>
    <s v="Professional Services"/>
    <n v="19.312128000000001"/>
    <n v="0.16664000000000001"/>
    <n v="3.2181730099200005"/>
    <n v="3"/>
  </r>
  <r>
    <s v="60% on campus (3 days a week if FT)"/>
    <s v="Streatham"/>
    <s v="Geoffrey Pope"/>
    <s v="8.30am - 9.00am"/>
    <s v="3.30pm - 4.30pm"/>
    <s v="51-60 minutes"/>
    <n v="20"/>
    <n v="32.18"/>
    <x v="2"/>
    <x v="0"/>
    <x v="0"/>
    <s v="Professional Services"/>
    <n v="32.186880000000002"/>
    <n v="0.16664000000000001"/>
    <n v="5.3636216832000008"/>
    <n v="3"/>
  </r>
  <r>
    <s v="20% on campus (1 day a week if FT)"/>
    <s v="Streatham"/>
    <s v="Queen's Building"/>
    <s v="9.00am - 10.00am"/>
    <s v="4.30pm - 5.00pm"/>
    <s v="31-40 minutes"/>
    <n v="15"/>
    <n v="24.134999999999998"/>
    <x v="2"/>
    <x v="3"/>
    <x v="0"/>
    <s v="Professional Services"/>
    <n v="24.140160000000002"/>
    <n v="0.16664000000000001"/>
    <n v="4.0227162624000004"/>
    <n v="1"/>
  </r>
  <r>
    <s v="80% on campus (4 days a week if FT)"/>
    <s v="Streatham"/>
    <s v="Geoffrey Pope"/>
    <s v="9.00am - 10.00am"/>
    <s v="6.00pm - 7.00pm"/>
    <s v="11-20 minutes"/>
    <n v="2.5"/>
    <n v="4.0225"/>
    <x v="0"/>
    <x v="4"/>
    <x v="1"/>
    <s v="Academic"/>
    <n v="4.0233600000000003"/>
    <n v="0"/>
    <n v="0"/>
    <n v="4"/>
  </r>
  <r>
    <s v="80% on campus (4 days a week if FT)"/>
    <s v="Streatham"/>
    <s v="Amory Building"/>
    <s v="8.00am - 8.30am"/>
    <s v="5.00pm - 5.30pm"/>
    <s v="11-20 minutes"/>
    <n v="1.4"/>
    <n v="2.2525999999999997"/>
    <x v="0"/>
    <x v="2"/>
    <x v="1"/>
    <s v="Academic"/>
    <n v="2.2530815999999998"/>
    <n v="0"/>
    <n v="0"/>
    <n v="4"/>
  </r>
  <r>
    <s v="40% on campus (2 days a week if FT)"/>
    <s v="Streatham"/>
    <s v="Northcote House"/>
    <s v="7.00am - 8.00am"/>
    <s v="3.30pm - 4.30pm"/>
    <s v="51-60 minutes"/>
    <n v="20"/>
    <n v="32.18"/>
    <x v="5"/>
    <x v="3"/>
    <x v="1"/>
    <s v="Professional Services"/>
    <n v="32.186880000000002"/>
    <n v="3.5459999999999998E-2"/>
    <n v="1.1413467648"/>
    <n v="2"/>
  </r>
  <r>
    <s v="80% on campus (4 days a week if FT)"/>
    <s v="Streatham"/>
    <s v="Geoffrey Pope"/>
    <s v="9.00am - 10.00am"/>
    <s v="4.30pm - 5.00pm"/>
    <s v="21-30 minutes"/>
    <n v="2.5"/>
    <n v="4.0225"/>
    <x v="4"/>
    <x v="1"/>
    <x v="1"/>
    <s v="Professional Services"/>
    <n v="4.0233600000000003"/>
    <n v="0.10215"/>
    <n v="0.41098622400000007"/>
    <n v="4"/>
  </r>
  <r>
    <s v="100% on campus (5 days a week if FT)"/>
    <s v="Streatham"/>
    <s v=""/>
    <s v="9.00am - 10.00am"/>
    <s v="5.30pm - 6.00pm"/>
    <s v="11-20 minutes"/>
    <n v="3.3"/>
    <n v="5.3096999999999994"/>
    <x v="0"/>
    <x v="0"/>
    <x v="1"/>
    <s v="Academic"/>
    <n v="5.3108351999999996"/>
    <n v="0"/>
    <n v="0"/>
    <n v="5"/>
  </r>
  <r>
    <s v="60% on campus (3 days a week if FT)"/>
    <s v="Streatham"/>
    <s v="Streatham Court New"/>
    <s v="8.30am - 9.00am"/>
    <s v="5.00pm - 5.30pm"/>
    <s v="21-30 minutes"/>
    <n v="2"/>
    <n v="3.218"/>
    <x v="4"/>
    <x v="2"/>
    <x v="1"/>
    <s v="Professional Services"/>
    <n v="3.2186880000000002"/>
    <n v="0.10215"/>
    <n v="0.32878897920000005"/>
    <n v="3"/>
  </r>
  <r>
    <s v="80% on campus (4 days a week if FT)"/>
    <s v="Streatham"/>
    <s v="Geoffrey Pope"/>
    <s v="8.00am - 8.30am"/>
    <s v="4.30pm - 5.00pm"/>
    <s v="41-50 minutes"/>
    <n v="17"/>
    <n v="27.353000000000002"/>
    <x v="2"/>
    <x v="0"/>
    <x v="1"/>
    <s v="Academic"/>
    <n v="27.358848000000002"/>
    <n v="0.16664000000000001"/>
    <n v="4.5590784307200005"/>
    <n v="4"/>
  </r>
  <r>
    <s v="100% on campus (5 days a week if FT)"/>
    <s v="RD&amp;E Hospital"/>
    <s v=""/>
    <s v="8.00am - 8.30am"/>
    <s v="6.00pm - 7.00pm"/>
    <s v="21-30 minutes"/>
    <n v="2"/>
    <n v="3.218"/>
    <x v="0"/>
    <x v="4"/>
    <x v="1"/>
    <s v="Academic"/>
    <n v="3.2186880000000002"/>
    <n v="0"/>
    <n v="0"/>
    <n v="5"/>
  </r>
  <r>
    <s v="40% on campus (2 days a week if FT)"/>
    <s v="Streatham"/>
    <s v="Innovation Centre"/>
    <s v="8.30am - 9.00am"/>
    <s v="4.30pm - 5.00pm"/>
    <s v="31-40 minutes"/>
    <n v="11"/>
    <n v="17.698999999999998"/>
    <x v="2"/>
    <x v="0"/>
    <x v="0"/>
    <s v="Professional Services"/>
    <n v="17.702784000000001"/>
    <n v="0.16664000000000001"/>
    <n v="2.9499919257600005"/>
    <n v="2"/>
  </r>
  <r>
    <s v="20% on campus (1 day a week if FT)"/>
    <s v="Streatham"/>
    <s v="Hope Hall"/>
    <s v="9.00am - 10.00am"/>
    <s v="3.30pm - 4.30pm"/>
    <s v="11-20 minutes"/>
    <n v="1"/>
    <n v="1.609"/>
    <x v="1"/>
    <x v="2"/>
    <x v="0"/>
    <s v="Academic"/>
    <n v="1.6093440000000001"/>
    <n v="0"/>
    <n v="0"/>
    <n v="1"/>
  </r>
  <r>
    <s v="20% on campus (1 day a week if FT)"/>
    <s v="Streatham"/>
    <s v="Northcote House"/>
    <s v="8.00am - 8.30am"/>
    <s v="4.30pm - 5.00pm"/>
    <s v="51-60 minutes"/>
    <n v="5"/>
    <n v="8.0449999999999999"/>
    <x v="2"/>
    <x v="2"/>
    <x v="1"/>
    <s v="Professional Services"/>
    <n v="8.0467200000000005"/>
    <n v="0.16664000000000001"/>
    <n v="1.3409054208000002"/>
    <n v="1"/>
  </r>
  <r>
    <s v="80% on campus (4 days a week if FT)"/>
    <s v="Streatham"/>
    <s v="Living Systems Institute"/>
    <s v="Later than 10.00am"/>
    <s v="5.30pm - 6.00pm"/>
    <s v="11-20 minutes"/>
    <n v="1"/>
    <n v="1.609"/>
    <x v="1"/>
    <x v="4"/>
    <x v="1"/>
    <s v="Academic"/>
    <n v="1.6093440000000001"/>
    <n v="0"/>
    <n v="0"/>
    <n v="4"/>
  </r>
  <r>
    <s v="20% on campus (1 day a week if FT)"/>
    <s v="Streatham"/>
    <s v="Innovation Centre - Phase 2"/>
    <s v="8.30am - 9.00am"/>
    <s v="5.00pm - 5.30pm"/>
    <s v="31-40 minutes"/>
    <n v="2"/>
    <n v="3.218"/>
    <x v="1"/>
    <x v="2"/>
    <x v="1"/>
    <s v="Professional Services"/>
    <n v="3.2186880000000002"/>
    <n v="0"/>
    <n v="0"/>
    <n v="1"/>
  </r>
  <r>
    <s v="80% on campus (4 days a week if FT)"/>
    <s v="Streatham"/>
    <s v="Northcote House"/>
    <s v="8.00am - 8.30am"/>
    <s v="4.30pm - 5.00pm"/>
    <s v="More than 60 minutes"/>
    <n v="45"/>
    <n v="72.405000000000001"/>
    <x v="2"/>
    <x v="0"/>
    <x v="1"/>
    <s v="Professional Services"/>
    <n v="72.420479999999998"/>
    <n v="0.16664000000000001"/>
    <n v="12.0681487872"/>
    <n v="4"/>
  </r>
  <r>
    <s v="100% on campus (5 days a week if FT)"/>
    <s v="Streatham"/>
    <s v="Geoffrey Pope"/>
    <s v="8.30am - 9.00am"/>
    <s v="5.30pm - 6.00pm"/>
    <s v="31-40 minutes"/>
    <n v="6"/>
    <n v="9.6539999999999999"/>
    <x v="9"/>
    <x v="0"/>
    <x v="1"/>
    <s v="Academic"/>
    <n v="9.6560640000000006"/>
    <n v="5.2670000000000002E-2"/>
    <n v="0.50858489088000003"/>
    <n v="5"/>
  </r>
  <r>
    <s v="40% on campus (2 days a week if FT)"/>
    <s v="St Luke's"/>
    <s v=""/>
    <s v="8.30am - 9.00am"/>
    <s v="4.30pm - 5.00pm"/>
    <s v="51-60 minutes"/>
    <n v="10"/>
    <n v="16.09"/>
    <x v="0"/>
    <x v="3"/>
    <x v="0"/>
    <s v="Professional Services"/>
    <n v="16.093440000000001"/>
    <n v="0"/>
    <n v="0"/>
    <n v="2"/>
  </r>
  <r>
    <s v="100% on campus (5 days a week if FT)"/>
    <s v="Streatham"/>
    <s v="Geoffrey Pope"/>
    <s v="8.30am - 9.00am"/>
    <s v="5.30pm - 6.00pm"/>
    <s v="21-30 minutes"/>
    <n v="1.5"/>
    <n v="2.4135"/>
    <x v="1"/>
    <x v="2"/>
    <x v="1"/>
    <s v="Academic"/>
    <n v="2.4140160000000002"/>
    <n v="0"/>
    <n v="0"/>
    <n v="5"/>
  </r>
  <r>
    <s v="80% on campus (4 days a week if FT)"/>
    <s v="Streatham"/>
    <s v="Queen's Building"/>
    <s v="8.30am - 9.00am"/>
    <s v="5.30pm - 6.00pm"/>
    <s v="31-40 minutes"/>
    <n v="13"/>
    <n v="20.917000000000002"/>
    <x v="2"/>
    <x v="0"/>
    <x v="1"/>
    <s v="Professional Services"/>
    <n v="20.921472000000001"/>
    <n v="0.16664000000000001"/>
    <n v="3.4863540940800006"/>
    <n v="4"/>
  </r>
  <r>
    <s v="60% on campus (3 days a week if FT)"/>
    <s v="Streatham"/>
    <s v="Living Systems Institute"/>
    <s v="9.00am - 10.00am"/>
    <s v="5.00pm - 5.30pm"/>
    <s v="11-20 minutes"/>
    <n v="4"/>
    <n v="6.4359999999999999"/>
    <x v="2"/>
    <x v="2"/>
    <x v="1"/>
    <s v="Academic"/>
    <n v="6.4373760000000004"/>
    <n v="0.16664000000000001"/>
    <n v="1.0727243366400001"/>
    <n v="3"/>
  </r>
  <r>
    <s v="80% on campus (4 days a week if FT)"/>
    <s v="Streatham"/>
    <s v="Geoffrey Pope"/>
    <s v="9.00am - 10.00am"/>
    <s v="6.00pm - 7.00pm"/>
    <s v="21-30 minutes"/>
    <n v="1"/>
    <n v="1.609"/>
    <x v="1"/>
    <x v="1"/>
    <x v="0"/>
    <s v="Academic"/>
    <n v="1.6093440000000001"/>
    <n v="0"/>
    <n v="0"/>
    <n v="4"/>
  </r>
  <r>
    <s v="80% on campus (4 days a week if FT)"/>
    <s v="Streatham"/>
    <s v="Geoffrey Pope"/>
    <s v=""/>
    <s v="3.30pm - 4.30pm"/>
    <s v="51-60 minutes"/>
    <n v="32"/>
    <n v="51.488"/>
    <x v="5"/>
    <x v="2"/>
    <x v="1"/>
    <s v="Academic"/>
    <n v="51.499008000000003"/>
    <n v="3.5459999999999998E-2"/>
    <n v="1.82615482368"/>
    <n v="4"/>
  </r>
  <r>
    <s v="40% on campus (2 days a week if FT)"/>
    <s v="Streatham"/>
    <s v="Forum Library"/>
    <s v="8.30am - 9.00am"/>
    <s v="3.30pm - 4.30pm"/>
    <s v="21-30 minutes"/>
    <n v="6.4"/>
    <n v="10.297600000000001"/>
    <x v="0"/>
    <x v="0"/>
    <x v="1"/>
    <s v="Professional Services"/>
    <n v="10.299801600000002"/>
    <n v="0"/>
    <n v="0"/>
    <n v="2"/>
  </r>
  <r>
    <s v="100% on campus (5 days a week if FT)"/>
    <s v="Streatham"/>
    <s v="Geoffrey Pope"/>
    <s v="8.30am - 9.00am"/>
    <s v="5.00pm - 5.30pm"/>
    <s v="31-40 minutes"/>
    <n v="6"/>
    <n v="9.6539999999999999"/>
    <x v="0"/>
    <x v="4"/>
    <x v="1"/>
    <s v="Professional Services"/>
    <n v="9.6560640000000006"/>
    <n v="0"/>
    <n v="0"/>
    <n v="5"/>
  </r>
  <r>
    <s v="20% on campus (1 day a week if FT)"/>
    <s v="Streatham"/>
    <s v="Washington Singer"/>
    <s v="9.00am - 10.00am"/>
    <s v="4.30pm - 5.00pm"/>
    <s v="11-20 minutes"/>
    <n v="2.8"/>
    <n v="4.5051999999999994"/>
    <x v="0"/>
    <x v="4"/>
    <x v="0"/>
    <s v="Academic"/>
    <n v="4.5061631999999996"/>
    <n v="0"/>
    <n v="0"/>
    <n v="1"/>
  </r>
  <r>
    <s v="40% on campus (2 days a week if FT)"/>
    <s v="Streatham"/>
    <s v="Innovation Centre"/>
    <s v="8.00am - 8.30am"/>
    <s v="3.30pm - 4.30pm"/>
    <s v="More than 60 minutes"/>
    <n v="50"/>
    <n v="80.45"/>
    <x v="2"/>
    <x v="4"/>
    <x v="1"/>
    <s v="Professional Services"/>
    <n v="80.467200000000005"/>
    <n v="0.16664000000000001"/>
    <n v="13.409054208000002"/>
    <n v="2"/>
  </r>
  <r>
    <s v="100% on campus (5 days a week if FT)"/>
    <s v="Streatham"/>
    <s v="Geoffrey Pope"/>
    <s v="8.00am - 8.30am"/>
    <s v="6.00pm - 7.00pm"/>
    <s v="21-30 minutes"/>
    <n v="8"/>
    <n v="12.872"/>
    <x v="3"/>
    <x v="3"/>
    <x v="1"/>
    <s v="Academic"/>
    <n v="12.874752000000001"/>
    <n v="0.16664000000000001"/>
    <n v="2.1454486732800002"/>
    <n v="5"/>
  </r>
  <r>
    <s v="80% on campus (4 days a week if FT)"/>
    <s v="Streatham"/>
    <s v="Geoffrey Pope"/>
    <s v="9.00am - 10.00am"/>
    <s v="3.30pm - 4.30pm"/>
    <s v="21-30 minutes"/>
    <n v="5"/>
    <n v="8.0449999999999999"/>
    <x v="8"/>
    <x v="0"/>
    <x v="1"/>
    <s v="Academic"/>
    <n v="8.0467200000000005"/>
    <n v="0.11366999999999999"/>
    <n v="0.91467066240000006"/>
    <n v="4"/>
  </r>
  <r>
    <s v="100% on campus (5 days a week if FT)"/>
    <s v="Streatham"/>
    <s v="Geoffrey Pope"/>
    <s v="9.00am - 10.00am"/>
    <s v="6.00pm - 7.00pm"/>
    <s v="51-60 minutes"/>
    <n v="29"/>
    <n v="46.661000000000001"/>
    <x v="2"/>
    <x v="2"/>
    <x v="1"/>
    <s v="Professional Services"/>
    <n v="46.670976000000003"/>
    <n v="0.16664000000000001"/>
    <n v="7.7772514406400006"/>
    <n v="5"/>
  </r>
  <r>
    <s v="100% on campus (5 days a week if FT)"/>
    <s v="Streatham"/>
    <s v="Geoffrey Pope"/>
    <s v="9.00am - 10.00am"/>
    <s v="5.30pm - 6.00pm"/>
    <s v="41-50 minutes"/>
    <n v="6"/>
    <n v="9.6539999999999999"/>
    <x v="0"/>
    <x v="4"/>
    <x v="1"/>
    <s v="Academic"/>
    <n v="9.6560640000000006"/>
    <n v="0"/>
    <n v="0"/>
    <n v="5"/>
  </r>
  <r>
    <s v="100% on campus (5 days a week if FT)"/>
    <s v="Streatham"/>
    <s v="Geoffrey Pope"/>
    <s v="9.00am - 10.00am"/>
    <s v="6.00pm - 7.00pm"/>
    <s v="10 minutes or less"/>
    <n v="0.5"/>
    <n v="0.80449999999999999"/>
    <x v="1"/>
    <x v="2"/>
    <x v="1"/>
    <s v="Academic"/>
    <n v="0.80467200000000005"/>
    <n v="0"/>
    <n v="0"/>
    <n v="5"/>
  </r>
  <r>
    <s v="100% on campus (5 days a week if FT)"/>
    <s v="Streatham"/>
    <s v="Geoffrey Pope"/>
    <s v="9.00am - 10.00am"/>
    <s v="5.30pm - 6.00pm"/>
    <s v="10 minutes or less"/>
    <n v="1.1000000000000001"/>
    <n v="1.7699"/>
    <x v="6"/>
    <x v="2"/>
    <x v="1"/>
    <s v="Academic"/>
    <n v="1.7702784000000003"/>
    <n v="2.1999999999999999E-2"/>
    <n v="3.8946124800000002E-2"/>
    <n v="5"/>
  </r>
  <r>
    <s v="60% on campus (3 days a week if FT)"/>
    <s v="Streatham"/>
    <s v="Amory Building"/>
    <s v="8.30am - 9.00am"/>
    <s v="5.00pm - 5.30pm"/>
    <s v="21-30 minutes"/>
    <n v="2"/>
    <n v="3.218"/>
    <x v="6"/>
    <x v="2"/>
    <x v="1"/>
    <s v="Professional Services"/>
    <n v="3.2186880000000002"/>
    <n v="2.1999999999999999E-2"/>
    <n v="7.0811135999999997E-2"/>
    <n v="3"/>
  </r>
  <r>
    <s v="80% on campus (4 days a week if FT)"/>
    <s v="Streatham"/>
    <s v="Geoffrey Pope"/>
    <s v="8.00am - 8.30am"/>
    <s v="6.00pm - 7.00pm"/>
    <s v="31-40 minutes"/>
    <n v="15"/>
    <n v="24.134999999999998"/>
    <x v="2"/>
    <x v="5"/>
    <x v="1"/>
    <s v="Academic"/>
    <n v="24.140160000000002"/>
    <n v="0.16664000000000001"/>
    <n v="4.0227162624000004"/>
    <n v="4"/>
  </r>
  <r>
    <s v="100% on campus (5 days a week if FT)"/>
    <s v="Streatham"/>
    <s v="Streatham Court New"/>
    <s v="8.30am - 9.00am"/>
    <s v="3.30pm - 4.30pm"/>
    <s v="11-20 minutes"/>
    <n v="1.5"/>
    <n v="2.4135"/>
    <x v="0"/>
    <x v="3"/>
    <x v="0"/>
    <s v="Academic"/>
    <n v="2.4140160000000002"/>
    <n v="0"/>
    <n v="0"/>
    <n v="5"/>
  </r>
  <r>
    <s v="20% on campus (1 day a week if FT)"/>
    <s v="Streatham"/>
    <s v="Harrison Building"/>
    <s v="9.00am - 10.00am"/>
    <s v="5.30pm - 6.00pm"/>
    <s v="51-60 minutes"/>
    <n v="12"/>
    <n v="19.308"/>
    <x v="5"/>
    <x v="2"/>
    <x v="1"/>
    <s v="Academic"/>
    <n v="19.312128000000001"/>
    <n v="3.5459999999999998E-2"/>
    <n v="0.68480805888000007"/>
    <n v="1"/>
  </r>
  <r>
    <s v="60% on campus (3 days a week if FT)"/>
    <s v="Streatham"/>
    <s v="Forum"/>
    <s v="8.00am - 8.30am"/>
    <s v="4.30pm - 5.00pm"/>
    <s v="51-60 minutes"/>
    <n v="36"/>
    <n v="57.923999999999999"/>
    <x v="2"/>
    <x v="2"/>
    <x v="1"/>
    <s v="Professional Services"/>
    <n v="57.936384000000004"/>
    <n v="0.16664000000000001"/>
    <n v="9.6545190297600012"/>
    <n v="3"/>
  </r>
  <r>
    <s v="100% on campus (5 days a week if FT)"/>
    <s v="Streatham"/>
    <s v="Physics Building"/>
    <s v="8.00am - 8.30am"/>
    <s v="5.30pm - 6.00pm"/>
    <s v="11-20 minutes"/>
    <n v="3"/>
    <n v="4.827"/>
    <x v="0"/>
    <x v="4"/>
    <x v="1"/>
    <s v="Academic"/>
    <n v="4.8280320000000003"/>
    <n v="0"/>
    <n v="0"/>
    <n v="5"/>
  </r>
  <r>
    <s v="40% on campus (2 days a week if FT)"/>
    <s v="St Luke's"/>
    <s v=""/>
    <s v="7.00am - 8.00am"/>
    <s v="5.30pm - 6.00pm"/>
    <s v="More than 60 minutes"/>
    <n v="36.4"/>
    <n v="58.567599999999999"/>
    <x v="2"/>
    <x v="4"/>
    <x v="0"/>
    <s v="Professional Services"/>
    <n v="58.580121599999998"/>
    <n v="0.16664000000000001"/>
    <n v="9.7617914634240002"/>
    <n v="2"/>
  </r>
  <r>
    <s v="80% on campus (4 days a week if FT)"/>
    <s v="Streatham"/>
    <s v="Hatherly Building"/>
    <s v="9.00am - 10.00am"/>
    <s v="5.30pm - 6.00pm"/>
    <s v="31-40 minutes"/>
    <n v="2.2000000000000002"/>
    <n v="3.5398000000000001"/>
    <x v="4"/>
    <x v="2"/>
    <x v="0"/>
    <s v="Academic"/>
    <n v="3.5405568000000005"/>
    <n v="0.10215"/>
    <n v="0.36166787712000009"/>
    <n v="4"/>
  </r>
  <r>
    <s v="40% on campus (2 days a week if FT)"/>
    <s v="Streatham"/>
    <s v="Old Library"/>
    <s v="7.00am - 8.00am"/>
    <s v="Before 3.30pm"/>
    <s v="More than 60 minutes"/>
    <n v="45"/>
    <n v="72.405000000000001"/>
    <x v="2"/>
    <x v="2"/>
    <x v="1"/>
    <s v="Professional Services"/>
    <n v="72.420479999999998"/>
    <n v="0.16664000000000001"/>
    <n v="12.0681487872"/>
    <n v="2"/>
  </r>
  <r>
    <s v="100% on campus (5 days a week if FT)"/>
    <s v="Streatham"/>
    <s v="Northcote House"/>
    <s v="8.00am - 8.30am"/>
    <s v="3.30pm - 4.30pm"/>
    <s v="21-30 minutes"/>
    <n v="10"/>
    <n v="16.09"/>
    <x v="2"/>
    <x v="3"/>
    <x v="0"/>
    <s v="Professional Services"/>
    <n v="16.093440000000001"/>
    <n v="0.16664000000000001"/>
    <n v="2.6818108416000004"/>
    <n v="5"/>
  </r>
  <r>
    <s v="60% on campus (3 days a week if FT)"/>
    <s v="Streatham"/>
    <s v="Reed Hall"/>
    <s v="7.00am - 8.00am"/>
    <s v="6.00pm - 7.00pm"/>
    <s v="51-60 minutes"/>
    <n v="38"/>
    <n v="61.141999999999996"/>
    <x v="3"/>
    <x v="0"/>
    <x v="1"/>
    <s v="Professional Services"/>
    <n v="61.155072000000004"/>
    <n v="0.16664000000000001"/>
    <n v="10.190881198080001"/>
    <n v="3"/>
  </r>
  <r>
    <s v="80% on campus (4 days a week if FT)"/>
    <s v="Streatham"/>
    <s v="Streatham Farm"/>
    <s v="8.00am - 8.30am"/>
    <s v="4.30pm - 5.00pm"/>
    <s v="21-30 minutes"/>
    <n v="15"/>
    <n v="24.134999999999998"/>
    <x v="9"/>
    <x v="0"/>
    <x v="1"/>
    <s v="Professional Services"/>
    <n v="24.140160000000002"/>
    <n v="5.2670000000000002E-2"/>
    <n v="1.2714622272"/>
    <n v="4"/>
  </r>
  <r>
    <s v="20% on campus (1 day a week if FT)"/>
    <s v="Streatham"/>
    <s v="Northcote House"/>
    <s v="8.30am - 9.00am"/>
    <s v="3.30pm - 4.30pm"/>
    <s v="31-40 minutes"/>
    <n v="18"/>
    <n v="28.962"/>
    <x v="5"/>
    <x v="2"/>
    <x v="1"/>
    <s v="Professional Services"/>
    <n v="28.968192000000002"/>
    <n v="3.5459999999999998E-2"/>
    <n v="1.02721208832"/>
    <n v="1"/>
  </r>
  <r>
    <s v="60% on campus (3 days a week if FT)"/>
    <s v="Streatham"/>
    <s v="Streatham Farm"/>
    <s v="7.00am - 8.00am"/>
    <s v="4.30pm - 5.00pm"/>
    <s v="41-50 minutes"/>
    <n v="15"/>
    <n v="24.134999999999998"/>
    <x v="3"/>
    <x v="3"/>
    <x v="1"/>
    <s v="Professional Services"/>
    <n v="24.140160000000002"/>
    <n v="0.16664000000000001"/>
    <n v="4.0227162624000004"/>
    <n v="3"/>
  </r>
  <r>
    <s v="60% on campus (3 days a week if FT)"/>
    <s v="Streatham"/>
    <s v="Northcote House"/>
    <s v="8.30am - 9.00am"/>
    <s v="4.30pm - 5.00pm"/>
    <s v="21-30 minutes"/>
    <n v="3"/>
    <n v="4.827"/>
    <x v="0"/>
    <x v="4"/>
    <x v="1"/>
    <s v="Professional Services"/>
    <n v="4.8280320000000003"/>
    <n v="0"/>
    <n v="0"/>
    <n v="3"/>
  </r>
  <r>
    <s v="40% on campus (2 days a week if FT)"/>
    <s v="Streatham"/>
    <s v="Northcote House"/>
    <s v="8.00am - 8.30am"/>
    <s v="4.30pm - 5.00pm"/>
    <s v="21-30 minutes"/>
    <n v="2"/>
    <n v="3.218"/>
    <x v="1"/>
    <x v="0"/>
    <x v="1"/>
    <s v="Professional Services"/>
    <n v="3.2186880000000002"/>
    <n v="0"/>
    <n v="0"/>
    <n v="2"/>
  </r>
  <r>
    <s v="20% on campus (1 day a week if FT)"/>
    <s v="Streatham"/>
    <s v="Northcote House"/>
    <s v="8.00am - 8.30am"/>
    <s v="4.30pm - 5.00pm"/>
    <s v="31-40 minutes"/>
    <n v="8"/>
    <n v="12.872"/>
    <x v="4"/>
    <x v="4"/>
    <x v="1"/>
    <s v="Professional Services"/>
    <n v="12.874752000000001"/>
    <n v="0.10215"/>
    <n v="1.3151559168000002"/>
    <n v="1"/>
  </r>
  <r>
    <s v="40% on campus (2 days a week if FT)"/>
    <s v="Streatham"/>
    <s v="Northcote House"/>
    <s v="8.00am - 8.30am"/>
    <s v="3.30pm - 4.30pm"/>
    <s v="21-30 minutes"/>
    <n v="4.4000000000000004"/>
    <n v="7.0796000000000001"/>
    <x v="2"/>
    <x v="4"/>
    <x v="0"/>
    <s v="Professional Services"/>
    <n v="7.081113600000001"/>
    <n v="0.16664000000000001"/>
    <n v="1.1799967703040002"/>
    <n v="2"/>
  </r>
  <r>
    <s v="100% on campus (5 days a week if FT)"/>
    <s v="Streatham"/>
    <s v="Old Library"/>
    <s v="7.00am - 8.00am"/>
    <s v="4.30pm - 5.00pm"/>
    <s v="41-50 minutes"/>
    <n v="30"/>
    <n v="48.269999999999996"/>
    <x v="2"/>
    <x v="0"/>
    <x v="1"/>
    <s v="Professional Services"/>
    <n v="48.280320000000003"/>
    <n v="0.16664000000000001"/>
    <n v="8.0454325248000007"/>
    <n v="5"/>
  </r>
  <r>
    <s v="20% on campus (1 day a week if FT)"/>
    <s v="Streatham"/>
    <s v="Streatham Farm"/>
    <s v="8.00am - 8.30am"/>
    <s v="5.00pm - 5.30pm"/>
    <s v="51-60 minutes"/>
    <n v="30"/>
    <n v="48.269999999999996"/>
    <x v="2"/>
    <x v="3"/>
    <x v="1"/>
    <s v="Professional Services"/>
    <n v="48.280320000000003"/>
    <n v="0.16664000000000001"/>
    <n v="8.0454325248000007"/>
    <n v="1"/>
  </r>
  <r>
    <s v="100% on campus (5 days a week if FT)"/>
    <s v="Streatham"/>
    <s v="Reed Hall"/>
    <s v="8.30am - 9.00am"/>
    <s v="5.00pm - 5.30pm"/>
    <s v="41-50 minutes"/>
    <n v="13"/>
    <n v="20.917000000000002"/>
    <x v="2"/>
    <x v="2"/>
    <x v="1"/>
    <s v="Professional Services"/>
    <n v="20.921472000000001"/>
    <n v="0.16664000000000001"/>
    <n v="3.4863540940800006"/>
    <n v="5"/>
  </r>
  <r>
    <s v="100% on campus (5 days a week if FT)"/>
    <s v="Streatham"/>
    <s v="Streatham Farm"/>
    <s v="7.00am - 8.00am"/>
    <s v="5.00pm - 5.30pm"/>
    <s v="21-30 minutes"/>
    <n v="7"/>
    <n v="11.263"/>
    <x v="2"/>
    <x v="2"/>
    <x v="1"/>
    <s v="Professional Services"/>
    <n v="11.265408000000001"/>
    <n v="0.16664000000000001"/>
    <n v="1.8772675891200001"/>
    <n v="5"/>
  </r>
  <r>
    <s v="100% on campus (5 days a week if FT)"/>
    <s v="Streatham"/>
    <s v=""/>
    <s v="8.00am - 8.30am"/>
    <s v="Before 3.30pm"/>
    <s v="11-20 minutes"/>
    <n v="1"/>
    <n v="1.609"/>
    <x v="1"/>
    <x v="0"/>
    <x v="0"/>
    <s v="Professional Services"/>
    <n v="1.6093440000000001"/>
    <n v="0"/>
    <n v="0"/>
    <n v="5"/>
  </r>
  <r>
    <s v="20% on campus (1 day a week if FT)"/>
    <s v="Streatham"/>
    <s v=""/>
    <s v="8.30am - 9.00am"/>
    <s v="5.00pm - 5.30pm"/>
    <s v="51-60 minutes"/>
    <n v="23"/>
    <n v="37.006999999999998"/>
    <x v="2"/>
    <x v="3"/>
    <x v="1"/>
    <s v="Professional Services"/>
    <n v="37.014912000000002"/>
    <n v="0.16664000000000001"/>
    <n v="6.168164935680001"/>
    <n v="1"/>
  </r>
  <r>
    <s v="100% on campus (5 days a week if FT)"/>
    <s v="Streatham"/>
    <s v="Reed Hall"/>
    <s v="8.00am - 8.30am"/>
    <s v="4.30pm - 5.00pm"/>
    <s v="21-30 minutes"/>
    <n v="2"/>
    <n v="3.218"/>
    <x v="1"/>
    <x v="2"/>
    <x v="1"/>
    <s v="Professional Services"/>
    <n v="3.2186880000000002"/>
    <n v="0"/>
    <n v="0"/>
    <n v="5"/>
  </r>
  <r>
    <s v="100% on campus (5 days a week if FT)"/>
    <s v="Streatham"/>
    <s v="Queen's Building"/>
    <s v="Before 7.00am"/>
    <s v="Before 3.30pm"/>
    <s v="21-30 minutes"/>
    <n v="3"/>
    <n v="4.827"/>
    <x v="2"/>
    <x v="3"/>
    <x v="0"/>
    <s v="Professional Services"/>
    <n v="4.8280320000000003"/>
    <n v="0.16664000000000001"/>
    <n v="0.80454325248000014"/>
    <n v="5"/>
  </r>
  <r>
    <s v="40% on campus (2 days a week if FT)"/>
    <s v="Streatham"/>
    <s v="Northcote House"/>
    <s v="7.00am - 8.00am"/>
    <s v="4.30pm - 5.00pm"/>
    <s v="41-50 minutes"/>
    <n v="12"/>
    <n v="19.308"/>
    <x v="2"/>
    <x v="3"/>
    <x v="1"/>
    <s v="Professional Services"/>
    <n v="19.312128000000001"/>
    <n v="0.16664000000000001"/>
    <n v="3.2181730099200005"/>
    <n v="2"/>
  </r>
  <r>
    <s v="60% on campus (3 days a week if FT)"/>
    <s v="Streatham"/>
    <s v="Estate Services Centre"/>
    <s v="7.00am - 8.00am"/>
    <s v="3.30pm - 4.30pm"/>
    <s v="10 minutes or less"/>
    <n v="3"/>
    <n v="4.827"/>
    <x v="2"/>
    <x v="0"/>
    <x v="0"/>
    <s v="Professional Services"/>
    <n v="4.8280320000000003"/>
    <n v="0.16664000000000001"/>
    <n v="0.80454325248000014"/>
    <n v="3"/>
  </r>
  <r>
    <s v="80% on campus (4 days a week if FT)"/>
    <s v="Streatham"/>
    <s v="Reed Hall"/>
    <s v="7.00am - 8.00am"/>
    <s v="5.00pm - 5.30pm"/>
    <s v="10 minutes or less"/>
    <n v="1"/>
    <n v="1.609"/>
    <x v="1"/>
    <x v="3"/>
    <x v="1"/>
    <s v="Professional Services"/>
    <n v="1.6093440000000001"/>
    <n v="0"/>
    <n v="0"/>
    <n v="4"/>
  </r>
  <r>
    <s v="80% on campus (4 days a week if FT)"/>
    <s v="Streatham"/>
    <s v="Queen's Building"/>
    <s v="9.00am - 10.00am"/>
    <s v="6.00pm - 7.00pm"/>
    <s v="51-60 minutes"/>
    <n v="11"/>
    <n v="17.698999999999998"/>
    <x v="5"/>
    <x v="0"/>
    <x v="1"/>
    <s v="Professional Services"/>
    <n v="17.702784000000001"/>
    <n v="3.5459999999999998E-2"/>
    <n v="0.62774072063999997"/>
    <n v="4"/>
  </r>
  <r>
    <s v="80% on campus (4 days a week if FT)"/>
    <s v="Streatham"/>
    <s v="Streatham Farm"/>
    <s v="Before 7.00am"/>
    <s v="4.30pm - 5.00pm"/>
    <s v="11-20 minutes"/>
    <n v="6"/>
    <n v="9.6539999999999999"/>
    <x v="2"/>
    <x v="3"/>
    <x v="1"/>
    <s v="Professional Services"/>
    <n v="9.6560640000000006"/>
    <n v="0.16664000000000001"/>
    <n v="1.6090865049600003"/>
    <n v="4"/>
  </r>
  <r>
    <s v="80% on campus (4 days a week if FT)"/>
    <s v="Streatham"/>
    <s v=""/>
    <s v="7.00am - 8.00am"/>
    <s v="5.30pm - 6.00pm"/>
    <s v="51-60 minutes"/>
    <n v="28"/>
    <n v="45.052"/>
    <x v="2"/>
    <x v="3"/>
    <x v="1"/>
    <s v="Professional Services"/>
    <n v="45.061632000000003"/>
    <n v="0.16664000000000001"/>
    <n v="7.5090703564800005"/>
    <n v="4"/>
  </r>
  <r>
    <s v="100% on campus (5 days a week if FT)"/>
    <s v="Streatham"/>
    <s v="Northcote House"/>
    <s v="Later than 10.00am"/>
    <s v="5.00pm - 5.30pm"/>
    <s v="21-30 minutes"/>
    <n v="3"/>
    <n v="4.827"/>
    <x v="2"/>
    <x v="0"/>
    <x v="0"/>
    <s v="Professional Services"/>
    <n v="4.8280320000000003"/>
    <n v="0.16664000000000001"/>
    <n v="0.80454325248000014"/>
    <n v="5"/>
  </r>
  <r>
    <s v="100% on campus (5 days a week if FT)"/>
    <s v="Other"/>
    <s v=""/>
    <s v="Later than 10.00am"/>
    <s v="Later than 7.00pm"/>
    <s v="11-20 minutes"/>
    <n v="3.9"/>
    <n v="6.2751000000000001"/>
    <x v="3"/>
    <x v="0"/>
    <x v="0"/>
    <s v="Non-University Staff"/>
    <n v="6.2764416000000001"/>
    <n v="0.16664000000000001"/>
    <n v="1.0459062282240001"/>
    <n v="5"/>
  </r>
  <r>
    <s v="20% on campus (1 day a week if FT)"/>
    <s v="Streatham"/>
    <s v="Northcote House"/>
    <s v="9.00am - 10.00am"/>
    <s v="5.30pm - 6.00pm"/>
    <s v="31-40 minutes"/>
    <n v="15"/>
    <n v="24.134999999999998"/>
    <x v="2"/>
    <x v="0"/>
    <x v="1"/>
    <s v="Professional Services"/>
    <n v="24.140160000000002"/>
    <n v="0.16664000000000001"/>
    <n v="4.0227162624000004"/>
    <n v="1"/>
  </r>
  <r>
    <s v="80% on campus (4 days a week if FT)"/>
    <s v="Streatham"/>
    <s v="Streatham Farm"/>
    <s v="7.00am - 8.00am"/>
    <s v="5.30pm - 6.00pm"/>
    <s v="21-30 minutes"/>
    <n v="6"/>
    <n v="9.6539999999999999"/>
    <x v="2"/>
    <x v="3"/>
    <x v="1"/>
    <s v="Professional Services"/>
    <n v="9.6560640000000006"/>
    <n v="0.16664000000000001"/>
    <n v="1.6090865049600003"/>
    <n v="4"/>
  </r>
  <r>
    <s v="40% on campus (2 days a week if FT)"/>
    <s v="Streatham"/>
    <s v="Building One"/>
    <s v="9.00am - 10.00am"/>
    <s v="5.00pm - 5.30pm"/>
    <s v="More than 60 minutes"/>
    <n v="102"/>
    <n v="164.11799999999999"/>
    <x v="5"/>
    <x v="5"/>
    <x v="1"/>
    <s v="Academic"/>
    <n v="164.15308800000003"/>
    <n v="3.5459999999999998E-2"/>
    <n v="5.8208685004800005"/>
    <n v="2"/>
  </r>
  <r>
    <s v="20% on campus (1 day a week if FT)"/>
    <s v="Streatham"/>
    <s v="Northcote House"/>
    <s v="8.00am - 8.30am"/>
    <s v="3.30pm - 4.30pm"/>
    <s v="11-20 minutes"/>
    <n v="3"/>
    <n v="4.827"/>
    <x v="0"/>
    <x v="4"/>
    <x v="1"/>
    <s v="Professional Services"/>
    <n v="4.8280320000000003"/>
    <n v="0"/>
    <n v="0"/>
    <n v="1"/>
  </r>
  <r>
    <s v="100% on campus (5 days a week if FT)"/>
    <s v="Streatham"/>
    <s v=""/>
    <s v="Before 7.00am"/>
    <s v="Before 3.30pm"/>
    <s v="21-30 minutes"/>
    <n v="2"/>
    <n v="3.218"/>
    <x v="1"/>
    <x v="5"/>
    <x v="1"/>
    <s v="Professional Services"/>
    <n v="3.2186880000000002"/>
    <n v="0"/>
    <n v="0"/>
    <n v="5"/>
  </r>
  <r>
    <s v="20% on campus (1 day a week if FT)"/>
    <s v="Streatham"/>
    <s v="Northcote House"/>
    <s v="8.30am - 9.00am"/>
    <s v="3.30pm - 4.30pm"/>
    <s v="41-50 minutes"/>
    <n v="4"/>
    <n v="6.4359999999999999"/>
    <x v="4"/>
    <x v="4"/>
    <x v="1"/>
    <s v="Professional Services"/>
    <n v="6.4373760000000004"/>
    <n v="0.10215"/>
    <n v="0.65757795840000011"/>
    <n v="1"/>
  </r>
  <r>
    <s v="40% on campus (2 days a week if FT)"/>
    <s v="Streatham"/>
    <s v="Reed Hall"/>
    <s v="8.00am - 8.30am"/>
    <s v="4.30pm - 5.00pm"/>
    <s v="31-40 minutes"/>
    <n v="11"/>
    <n v="17.698999999999998"/>
    <x v="2"/>
    <x v="3"/>
    <x v="1"/>
    <s v="Professional Services"/>
    <n v="17.702784000000001"/>
    <n v="0.16664000000000001"/>
    <n v="2.9499919257600005"/>
    <n v="2"/>
  </r>
  <r>
    <s v="100% on campus (5 days a week if FT)"/>
    <s v="St Luke's"/>
    <s v=""/>
    <s v="Later than 10.00am"/>
    <s v="Later than 7.00pm"/>
    <s v="11-20 minutes"/>
    <n v="1.5"/>
    <n v="2.4135"/>
    <x v="6"/>
    <x v="3"/>
    <x v="1"/>
    <s v="Professional Services"/>
    <n v="2.4140160000000002"/>
    <n v="2.1999999999999999E-2"/>
    <n v="5.3108351999999998E-2"/>
    <n v="5"/>
  </r>
  <r>
    <s v="100% on campus (5 days a week if FT)"/>
    <s v="Streatham"/>
    <s v="Streatham Court Old"/>
    <s v="9.00am - 10.00am"/>
    <s v="5.30pm - 6.00pm"/>
    <s v="More than 60 minutes"/>
    <n v="20"/>
    <n v="32.18"/>
    <x v="3"/>
    <x v="0"/>
    <x v="0"/>
    <s v="Professional Services"/>
    <n v="32.186880000000002"/>
    <n v="0.16664000000000001"/>
    <n v="5.3636216832000008"/>
    <n v="5"/>
  </r>
  <r>
    <s v="40% on campus (2 days a week if FT)"/>
    <s v="Streatham"/>
    <s v="Northcote House"/>
    <s v="8.30am - 9.00am"/>
    <s v="6.00pm - 7.00pm"/>
    <s v="41-50 minutes"/>
    <n v="13.5"/>
    <n v="21.721499999999999"/>
    <x v="0"/>
    <x v="4"/>
    <x v="1"/>
    <s v="Professional Services"/>
    <n v="21.726144000000001"/>
    <n v="0"/>
    <n v="0"/>
    <n v="2"/>
  </r>
  <r>
    <s v="100% on campus (5 days a week if FT)"/>
    <s v="Streatham"/>
    <s v=""/>
    <s v="Before 7.00am"/>
    <s v="Before 3.30pm"/>
    <s v="11-20 minutes"/>
    <n v="2"/>
    <n v="3.218"/>
    <x v="1"/>
    <x v="3"/>
    <x v="0"/>
    <s v="Professional Services"/>
    <n v="3.2186880000000002"/>
    <n v="0"/>
    <n v="0"/>
    <n v="5"/>
  </r>
  <r>
    <s v="100% on campus (5 days a week if FT)"/>
    <s v="St Luke's"/>
    <s v=""/>
    <s v="Later than 10.00am"/>
    <s v="Later than 7.00pm"/>
    <s v="21-30 minutes"/>
    <n v="1.4"/>
    <n v="2.2525999999999997"/>
    <x v="1"/>
    <x v="3"/>
    <x v="0"/>
    <s v="Professional Services"/>
    <n v="2.2530815999999998"/>
    <n v="0"/>
    <n v="0"/>
    <n v="5"/>
  </r>
  <r>
    <s v="100% on campus (5 days a week if FT)"/>
    <s v="Streatham"/>
    <s v="Clydesdale House"/>
    <s v="Later than 10.00am"/>
    <s v="Later than 7.00pm"/>
    <s v="31-40 minutes"/>
    <n v="2.5"/>
    <n v="4.0225"/>
    <x v="4"/>
    <x v="4"/>
    <x v="1"/>
    <s v="Professional Services"/>
    <n v="4.0233600000000003"/>
    <n v="0.10215"/>
    <n v="0.41098622400000007"/>
    <n v="5"/>
  </r>
  <r>
    <s v="60% on campus (3 days a week if FT)"/>
    <s v="Streatham"/>
    <s v="Streatham Farm"/>
    <s v="8.00am - 8.30am"/>
    <s v="5.00pm - 5.30pm"/>
    <s v="31-40 minutes"/>
    <n v="25"/>
    <n v="40.225000000000001"/>
    <x v="3"/>
    <x v="0"/>
    <x v="1"/>
    <s v="Professional Services"/>
    <n v="40.233600000000003"/>
    <n v="0.16664000000000001"/>
    <n v="6.7045271040000012"/>
    <n v="3"/>
  </r>
  <r>
    <s v="20% on campus (1 day a week if FT)"/>
    <s v="Streatham"/>
    <s v="Northcote House"/>
    <s v="8.30am - 9.00am"/>
    <s v="4.30pm - 5.00pm"/>
    <s v="31-40 minutes"/>
    <n v="15"/>
    <n v="24.134999999999998"/>
    <x v="2"/>
    <x v="2"/>
    <x v="1"/>
    <s v="Professional Services"/>
    <n v="24.140160000000002"/>
    <n v="0.16664000000000001"/>
    <n v="4.0227162624000004"/>
    <n v="1"/>
  </r>
  <r>
    <s v="100% on campus (5 days a week if FT)"/>
    <s v="Streatham"/>
    <s v="Reed Hall"/>
    <s v="8.30am - 9.00am"/>
    <s v="5.00pm - 5.30pm"/>
    <s v="21-30 minutes"/>
    <n v="6"/>
    <n v="9.6539999999999999"/>
    <x v="2"/>
    <x v="2"/>
    <x v="1"/>
    <s v="Professional Services"/>
    <n v="9.6560640000000006"/>
    <n v="0.16664000000000001"/>
    <n v="1.6090865049600003"/>
    <n v="5"/>
  </r>
  <r>
    <s v="40% on campus (2 days a week if FT)"/>
    <s v="St Luke's"/>
    <s v=""/>
    <s v="8.00am - 8.30am"/>
    <s v="4.30pm - 5.00pm"/>
    <s v="41-50 minutes"/>
    <n v="10"/>
    <n v="16.09"/>
    <x v="2"/>
    <x v="4"/>
    <x v="1"/>
    <s v="Professional Services"/>
    <n v="16.093440000000001"/>
    <n v="0.16664000000000001"/>
    <n v="2.6818108416000004"/>
    <n v="2"/>
  </r>
  <r>
    <s v="100% on campus (5 days a week if FT)"/>
    <s v="Streatham"/>
    <s v="Streatham Farm"/>
    <s v="7.00am - 8.00am"/>
    <s v="5.30pm - 6.00pm"/>
    <s v="31-40 minutes"/>
    <n v="18"/>
    <n v="28.962"/>
    <x v="9"/>
    <x v="4"/>
    <x v="1"/>
    <s v=""/>
    <n v="28.968192000000002"/>
    <n v="5.2670000000000002E-2"/>
    <n v="1.5257546726400002"/>
    <n v="5"/>
  </r>
  <r>
    <s v="20% on campus (1 day a week if FT)"/>
    <s v="Streatham"/>
    <s v="Northcote House"/>
    <s v="8.30am - 9.00am"/>
    <s v="5.00pm - 5.30pm"/>
    <s v="More than 60 minutes"/>
    <n v="3.4"/>
    <n v="5.4706000000000001"/>
    <x v="4"/>
    <x v="4"/>
    <x v="1"/>
    <s v="Professional Services"/>
    <n v="5.4717696"/>
    <n v="0.10215"/>
    <n v="0.55894126464000005"/>
    <n v="1"/>
  </r>
  <r>
    <s v="40% on campus (2 days a week if FT)"/>
    <s v="Streatham"/>
    <s v="Reed Hall"/>
    <s v="7.00am - 8.00am"/>
    <s v="5.30pm - 6.00pm"/>
    <s v="More than 60 minutes"/>
    <n v="90"/>
    <n v="144.81"/>
    <x v="5"/>
    <x v="0"/>
    <x v="0"/>
    <s v="Professional Services"/>
    <n v="144.84096"/>
    <n v="3.5459999999999998E-2"/>
    <n v="5.1360604415999997"/>
    <n v="2"/>
  </r>
  <r>
    <s v="20% on campus (1 day a week if FT)"/>
    <s v="Streatham"/>
    <s v="Northcote House"/>
    <s v="8.00am - 8.30am"/>
    <s v="5.00pm - 5.30pm"/>
    <s v="11-20 minutes"/>
    <n v="5"/>
    <n v="8.0449999999999999"/>
    <x v="3"/>
    <x v="3"/>
    <x v="1"/>
    <s v="Professional Services"/>
    <n v="8.0467200000000005"/>
    <n v="0.16664000000000001"/>
    <n v="1.3409054208000002"/>
    <n v="1"/>
  </r>
  <r>
    <s v="100% on campus (5 days a week if FT)"/>
    <s v="Streatham"/>
    <s v=""/>
    <s v="Before 7.00am"/>
    <s v="Before 3.30pm"/>
    <s v="11-20 minutes"/>
    <n v="1"/>
    <n v="1.609"/>
    <x v="1"/>
    <x v="0"/>
    <x v="1"/>
    <s v="Professional Services"/>
    <n v="1.6093440000000001"/>
    <n v="0"/>
    <n v="0"/>
    <n v="5"/>
  </r>
  <r>
    <s v="60% on campus (3 days a week if FT)"/>
    <s v="Streatham"/>
    <s v="Reed Hall"/>
    <s v="8.00am - 8.30am"/>
    <s v="5.00pm - 5.30pm"/>
    <s v="21-30 minutes"/>
    <n v="6"/>
    <n v="9.6539999999999999"/>
    <x v="4"/>
    <x v="4"/>
    <x v="1"/>
    <s v="Professional Services"/>
    <n v="9.6560640000000006"/>
    <n v="0.10215"/>
    <n v="0.98636693760000016"/>
    <n v="3"/>
  </r>
  <r>
    <s v="40% on campus (2 days a week if FT)"/>
    <s v="Streatham"/>
    <s v="Northcote House"/>
    <s v="8.00am - 8.30am"/>
    <s v="4.30pm - 5.00pm"/>
    <s v="51-60 minutes"/>
    <n v="25"/>
    <n v="40.225000000000001"/>
    <x v="2"/>
    <x v="3"/>
    <x v="1"/>
    <s v="Professional Services"/>
    <n v="40.233600000000003"/>
    <n v="0.16664000000000001"/>
    <n v="6.7045271040000012"/>
    <n v="2"/>
  </r>
  <r>
    <s v="40% on campus (2 days a week if FT)"/>
    <s v="Streatham"/>
    <s v="Streatham Farm"/>
    <s v="8.00am - 8.30am"/>
    <s v="4.30pm - 5.00pm"/>
    <s v="11-20 minutes"/>
    <n v="6"/>
    <n v="9.6539999999999999"/>
    <x v="2"/>
    <x v="0"/>
    <x v="1"/>
    <s v="Professional Services"/>
    <n v="9.6560640000000006"/>
    <n v="0.16664000000000001"/>
    <n v="1.6090865049600003"/>
    <n v="2"/>
  </r>
  <r>
    <s v="100% on campus (5 days a week if FT)"/>
    <s v="Streatham"/>
    <s v=""/>
    <s v="Before 7.00am"/>
    <s v="Before 3.30pm"/>
    <s v="21-30 minutes"/>
    <n v="3.7"/>
    <n v="5.9533000000000005"/>
    <x v="2"/>
    <x v="0"/>
    <x v="1"/>
    <s v="Professional Services"/>
    <n v="5.9545728000000011"/>
    <n v="0.16664000000000001"/>
    <n v="0.99227001139200022"/>
    <n v="5"/>
  </r>
  <r>
    <s v="80% on campus (4 days a week if FT)"/>
    <s v="Streatham"/>
    <s v="Reed Hall"/>
    <s v="8.00am - 8.30am"/>
    <s v="Later than 7.00pm"/>
    <s v="More than 60 minutes"/>
    <n v="45"/>
    <n v="72.405000000000001"/>
    <x v="2"/>
    <x v="4"/>
    <x v="1"/>
    <s v="Professional Services"/>
    <n v="72.420479999999998"/>
    <n v="0.16664000000000001"/>
    <n v="12.0681487872"/>
    <n v="4"/>
  </r>
  <r>
    <s v="100% on campus (5 days a week if FT)"/>
    <s v="Streatham"/>
    <s v="Reed Hall"/>
    <s v="7.00am - 8.00am"/>
    <s v="5.30pm - 6.00pm"/>
    <s v="21-30 minutes"/>
    <n v="7"/>
    <n v="11.263"/>
    <x v="2"/>
    <x v="4"/>
    <x v="1"/>
    <s v="Professional Services"/>
    <n v="11.265408000000001"/>
    <n v="0.16664000000000001"/>
    <n v="1.8772675891200001"/>
    <n v="5"/>
  </r>
  <r>
    <s v="100% on campus (5 days a week if FT)"/>
    <s v="Streatham"/>
    <s v="Streatham Farm"/>
    <s v="8.00am - 8.30am"/>
    <s v="4.30pm - 5.00pm"/>
    <s v="11-20 minutes"/>
    <n v="1"/>
    <n v="1.609"/>
    <x v="1"/>
    <x v="0"/>
    <x v="1"/>
    <s v="Professional Services"/>
    <n v="1.6093440000000001"/>
    <n v="0"/>
    <n v="0"/>
    <n v="5"/>
  </r>
  <r>
    <s v="100% on campus (5 days a week if FT)"/>
    <s v="Streatham"/>
    <s v="Forum"/>
    <s v="Later than 10.00am"/>
    <s v="6.00pm - 7.00pm"/>
    <s v="11-20 minutes"/>
    <n v="3"/>
    <n v="4.827"/>
    <x v="6"/>
    <x v="0"/>
    <x v="1"/>
    <s v="Academic"/>
    <n v="4.8280320000000003"/>
    <n v="2.1999999999999999E-2"/>
    <n v="0.106216704"/>
    <n v="5"/>
  </r>
  <r>
    <s v="100% on campus (5 days a week if FT)"/>
    <s v="Streatham"/>
    <s v=""/>
    <s v="Later than 10.00am"/>
    <s v="Later than 7.00pm"/>
    <s v="31-40 minutes"/>
    <n v="4"/>
    <n v="6.4359999999999999"/>
    <x v="4"/>
    <x v="4"/>
    <x v="0"/>
    <s v="Professional Services"/>
    <n v="6.4373760000000004"/>
    <n v="0.10215"/>
    <n v="0.65757795840000011"/>
    <n v="5"/>
  </r>
  <r>
    <s v="100% on campus (5 days a week if FT)"/>
    <s v="Streatham"/>
    <s v="Cornwall House"/>
    <s v="7.00am - 8.00am"/>
    <s v="Later than 7.00pm"/>
    <s v="21-30 minutes"/>
    <n v="5"/>
    <n v="8.0449999999999999"/>
    <x v="2"/>
    <x v="3"/>
    <x v="1"/>
    <s v="Professional Services"/>
    <n v="8.0467200000000005"/>
    <n v="0.16664000000000001"/>
    <n v="1.3409054208000002"/>
    <n v="5"/>
  </r>
  <r>
    <s v="20% on campus (1 day a week if FT)"/>
    <s v="Streatham"/>
    <s v="Northcote House"/>
    <s v="9.00am - 10.00am"/>
    <s v="5.30pm - 6.00pm"/>
    <s v="21-30 minutes"/>
    <n v="3.5"/>
    <n v="5.6315"/>
    <x v="8"/>
    <x v="4"/>
    <x v="1"/>
    <s v="Professional Services"/>
    <n v="5.6327040000000004"/>
    <n v="0.11366999999999999"/>
    <n v="0.64026946368000004"/>
    <n v="1"/>
  </r>
  <r>
    <s v="100% on campus (5 days a week if FT)"/>
    <s v="Streatham"/>
    <s v="Cornwall House"/>
    <s v="9.00am - 10.00am"/>
    <s v="Later than 7.00pm"/>
    <s v="More than 60 minutes"/>
    <n v="2.5"/>
    <n v="4.0225"/>
    <x v="1"/>
    <x v="2"/>
    <x v="1"/>
    <s v="Professional Services"/>
    <n v="4.0233600000000003"/>
    <n v="0"/>
    <n v="0"/>
    <n v="5"/>
  </r>
  <r>
    <s v="20% on campus (1 day a week if FT)"/>
    <s v="Streatham"/>
    <s v="Northcote House"/>
    <s v="8.00am - 8.30am"/>
    <s v="4.30pm - 5.00pm"/>
    <s v="11-20 minutes"/>
    <n v="3.2"/>
    <n v="5.1488000000000005"/>
    <x v="2"/>
    <x v="5"/>
    <x v="1"/>
    <s v="Professional Services"/>
    <n v="5.1499008000000011"/>
    <n v="0.16664000000000001"/>
    <n v="0.85817946931200018"/>
    <n v="1"/>
  </r>
  <r>
    <s v="20% on campus (1 day a week if FT)"/>
    <s v="Streatham"/>
    <s v="Northcote House"/>
    <s v="8.00am - 8.30am"/>
    <s v="6.00pm - 7.00pm"/>
    <s v="10 minutes or less"/>
    <n v="4.4000000000000004"/>
    <n v="7.0796000000000001"/>
    <x v="3"/>
    <x v="2"/>
    <x v="1"/>
    <s v="Professional Services"/>
    <n v="7.081113600000001"/>
    <n v="0.16664000000000001"/>
    <n v="1.1799967703040002"/>
    <n v="1"/>
  </r>
  <r>
    <s v="100% on campus (5 days a week if FT)"/>
    <s v="St Luke's"/>
    <s v=""/>
    <s v="7.00am - 8.00am"/>
    <s v="4.30pm - 5.00pm"/>
    <s v="More than 60 minutes"/>
    <n v="3"/>
    <n v="4.827"/>
    <x v="4"/>
    <x v="5"/>
    <x v="1"/>
    <s v="Professional Services"/>
    <n v="4.8280320000000003"/>
    <n v="0.10215"/>
    <n v="0.49318346880000008"/>
    <n v="5"/>
  </r>
  <r>
    <s v="100% on campus (5 days a week if FT)"/>
    <s v="Other"/>
    <s v=""/>
    <s v="7.00am - 8.00am"/>
    <s v="Before 3.30pm"/>
    <s v="21-30 minutes"/>
    <n v="1"/>
    <n v="1.609"/>
    <x v="1"/>
    <x v="2"/>
    <x v="1"/>
    <s v="Professional Services"/>
    <n v="1.6093440000000001"/>
    <n v="0"/>
    <n v="0"/>
    <n v="5"/>
  </r>
  <r>
    <s v="60% on campus (3 days a week if FT)"/>
    <s v="Streatham"/>
    <s v="Northcote House"/>
    <s v="8.30am - 9.00am"/>
    <s v="5.30pm - 6.00pm"/>
    <s v="41-50 minutes"/>
    <n v="22"/>
    <n v="35.397999999999996"/>
    <x v="2"/>
    <x v="4"/>
    <x v="1"/>
    <s v="Professional Services"/>
    <n v="35.405568000000002"/>
    <n v="0.16664000000000001"/>
    <n v="5.8999838515200009"/>
    <n v="3"/>
  </r>
  <r>
    <s v="100% on campus (5 days a week if FT)"/>
    <s v="Streatham"/>
    <s v="Estate Services Centre"/>
    <s v="7.00am - 8.00am"/>
    <s v="3.30pm - 4.30pm"/>
    <s v="11-20 minutes"/>
    <n v="2"/>
    <n v="3.218"/>
    <x v="2"/>
    <x v="0"/>
    <x v="1"/>
    <s v="Professional Services"/>
    <n v="3.2186880000000002"/>
    <n v="0.16664000000000001"/>
    <n v="0.53636216832000005"/>
    <n v="5"/>
  </r>
  <r>
    <s v="100% on campus (5 days a week if FT)"/>
    <s v="Streatham"/>
    <s v="Forum"/>
    <s v="9.00am - 10.00am"/>
    <s v="Later than 7.00pm"/>
    <s v="41-50 minutes"/>
    <n v="25"/>
    <n v="40.225000000000001"/>
    <x v="2"/>
    <x v="4"/>
    <x v="1"/>
    <s v="Professional Services"/>
    <n v="40.233600000000003"/>
    <n v="0.16664000000000001"/>
    <n v="6.7045271040000012"/>
    <n v="5"/>
  </r>
  <r>
    <s v="80% on campus (4 days a week if FT)"/>
    <s v="Streatham"/>
    <s v="Harrison Building"/>
    <s v="8.30am - 9.00am"/>
    <s v="4.30pm - 5.00pm"/>
    <s v="31-40 minutes"/>
    <n v="13"/>
    <n v="20.917000000000002"/>
    <x v="2"/>
    <x v="4"/>
    <x v="1"/>
    <s v="Academic"/>
    <n v="20.921472000000001"/>
    <n v="0.16664000000000001"/>
    <n v="3.4863540940800006"/>
    <n v="4"/>
  </r>
  <r>
    <s v="40% on campus (2 days a week if FT)"/>
    <s v="Streatham"/>
    <s v=""/>
    <s v="7.00am - 8.00am"/>
    <s v="3.30pm - 4.30pm"/>
    <s v="51-60 minutes"/>
    <n v="25"/>
    <n v="40.225000000000001"/>
    <x v="7"/>
    <x v="0"/>
    <x v="1"/>
    <s v="Professional Services"/>
    <n v="40.233600000000003"/>
    <n v="5.2670000000000002E-2"/>
    <n v="2.1191037120000003"/>
    <n v="2"/>
  </r>
  <r>
    <s v="100% on campus (5 days a week if FT)"/>
    <s v="Streatham"/>
    <s v="Estate Services Centre"/>
    <s v="7.00am - 8.00am"/>
    <s v="3.30pm - 4.30pm"/>
    <s v="21-30 minutes"/>
    <n v="4"/>
    <n v="6.4359999999999999"/>
    <x v="0"/>
    <x v="2"/>
    <x v="1"/>
    <s v="Professional Services"/>
    <n v="6.4373760000000004"/>
    <n v="0"/>
    <n v="0"/>
    <n v="5"/>
  </r>
  <r>
    <s v="100% on campus (5 days a week if FT)"/>
    <s v="Streatham"/>
    <s v=""/>
    <s v="7.00am - 8.00am"/>
    <s v="3.30pm - 4.30pm"/>
    <s v="51-60 minutes"/>
    <n v="8"/>
    <n v="12.872"/>
    <x v="4"/>
    <x v="5"/>
    <x v="0"/>
    <s v="Professional Services"/>
    <n v="12.874752000000001"/>
    <n v="0.10215"/>
    <n v="1.3151559168000002"/>
    <n v="5"/>
  </r>
  <r>
    <s v="20% on campus (1 day a week if FT)"/>
    <s v="Streatham"/>
    <s v="Northcote House"/>
    <s v="8.30am - 9.00am"/>
    <s v="5.30pm - 6.00pm"/>
    <s v="11-20 minutes"/>
    <n v="2.5"/>
    <n v="4.0225"/>
    <x v="2"/>
    <x v="4"/>
    <x v="1"/>
    <s v="Professional Services"/>
    <n v="4.0233600000000003"/>
    <n v="0.16664000000000001"/>
    <n v="0.6704527104000001"/>
    <n v="1"/>
  </r>
  <r>
    <s v="40% on campus (2 days a week if FT)"/>
    <s v="Streatham"/>
    <s v="Northcote House"/>
    <s v="7.00am - 8.00am"/>
    <s v="6.00pm - 7.00pm"/>
    <s v="11-20 minutes"/>
    <n v="2.5"/>
    <n v="4.0225"/>
    <x v="3"/>
    <x v="3"/>
    <x v="1"/>
    <s v="Professional Services"/>
    <n v="4.0233600000000003"/>
    <n v="0.16664000000000001"/>
    <n v="0.6704527104000001"/>
    <n v="2"/>
  </r>
  <r>
    <s v="80% on campus (4 days a week if FT)"/>
    <s v="Streatham"/>
    <s v="Streatham Farm"/>
    <s v="7.00am - 8.00am"/>
    <s v="3.30pm - 4.30pm"/>
    <s v="31-40 minutes"/>
    <n v="15"/>
    <n v="24.134999999999998"/>
    <x v="2"/>
    <x v="0"/>
    <x v="1"/>
    <s v="Professional Services"/>
    <n v="24.140160000000002"/>
    <n v="0.16664000000000001"/>
    <n v="4.0227162624000004"/>
    <n v="4"/>
  </r>
  <r>
    <s v="20% on campus (1 day a week if FT)"/>
    <s v="Streatham"/>
    <s v="Northcote House"/>
    <s v="7.00am - 8.00am"/>
    <s v="5.00pm - 5.30pm"/>
    <s v="41-50 minutes"/>
    <n v="16"/>
    <n v="25.744"/>
    <x v="2"/>
    <x v="0"/>
    <x v="1"/>
    <s v="Professional Services"/>
    <n v="25.749504000000002"/>
    <n v="0.16664000000000001"/>
    <n v="4.2908973465600004"/>
    <n v="1"/>
  </r>
  <r>
    <s v="20% on campus (1 day a week if FT)"/>
    <s v="Streatham"/>
    <s v="Northcote House"/>
    <s v="8.00am - 8.30am"/>
    <s v="3.30pm - 4.30pm"/>
    <s v="11-20 minutes"/>
    <n v="3"/>
    <n v="4.827"/>
    <x v="2"/>
    <x v="0"/>
    <x v="1"/>
    <s v="Professional Services"/>
    <n v="4.8280320000000003"/>
    <n v="0.16664000000000001"/>
    <n v="0.80454325248000014"/>
    <n v="1"/>
  </r>
  <r>
    <s v="100% on campus (5 days a week if FT)"/>
    <s v="Streatham"/>
    <s v="Mardon Hill Buildings"/>
    <s v="7.00am - 8.00am"/>
    <s v="Before 3.30pm"/>
    <s v="11-20 minutes"/>
    <n v="2"/>
    <n v="3.218"/>
    <x v="4"/>
    <x v="4"/>
    <x v="1"/>
    <s v="Professional Services"/>
    <n v="3.2186880000000002"/>
    <n v="0.10215"/>
    <n v="0.32878897920000005"/>
    <n v="5"/>
  </r>
  <r>
    <s v="100% on campus (5 days a week if FT)"/>
    <s v="Streatham"/>
    <s v="Streatham Farm"/>
    <s v="Before 7.00am"/>
    <s v="5.30pm - 6.00pm"/>
    <s v="21-30 minutes"/>
    <n v="18"/>
    <n v="28.962"/>
    <x v="2"/>
    <x v="3"/>
    <x v="1"/>
    <s v="Professional Services"/>
    <n v="28.968192000000002"/>
    <n v="0.16664000000000001"/>
    <n v="4.8272595148800006"/>
    <n v="5"/>
  </r>
  <r>
    <s v="60% on campus (3 days a week if FT)"/>
    <s v="Streatham"/>
    <s v="Northcote House"/>
    <s v="8.00am - 8.30am"/>
    <s v="4.30pm - 5.00pm"/>
    <s v="21-30 minutes"/>
    <n v="2.5"/>
    <n v="4.0225"/>
    <x v="0"/>
    <x v="3"/>
    <x v="1"/>
    <s v="Professional Services"/>
    <n v="4.0233600000000003"/>
    <n v="0"/>
    <n v="0"/>
    <n v="3"/>
  </r>
  <r>
    <s v="60% on campus (3 days a week if FT)"/>
    <s v="Streatham"/>
    <s v="Streatham Farm"/>
    <s v="7.00am - 8.00am"/>
    <s v="3.30pm - 4.30pm"/>
    <s v="31-40 minutes"/>
    <n v="4"/>
    <n v="6.4359999999999999"/>
    <x v="4"/>
    <x v="0"/>
    <x v="1"/>
    <s v="Professional Services"/>
    <n v="6.4373760000000004"/>
    <n v="0.10215"/>
    <n v="0.65757795840000011"/>
    <n v="3"/>
  </r>
  <r>
    <s v="100% on campus (5 days a week if FT)"/>
    <s v="Streatham"/>
    <s v="Roborough"/>
    <s v="Before 7.00am"/>
    <s v="Before 3.30pm"/>
    <s v="10 minutes or less"/>
    <n v="1.5"/>
    <n v="2.4135"/>
    <x v="0"/>
    <x v="0"/>
    <x v="1"/>
    <s v="Academic"/>
    <n v="2.4140160000000002"/>
    <n v="0"/>
    <n v="0"/>
    <n v="5"/>
  </r>
  <r>
    <s v="100% on campus (5 days a week if FT)"/>
    <s v="Streatham"/>
    <s v=""/>
    <s v="8.00am - 8.30am"/>
    <s v="Before 3.30pm"/>
    <s v="41-50 minutes"/>
    <n v="18.916599999999999"/>
    <s v=""/>
    <x v="2"/>
    <x v="0"/>
    <x v="1"/>
    <s v="Professional Services"/>
    <n v="30.443316710400001"/>
    <n v="0.16664000000000001"/>
    <n v="5.0730742966210567"/>
    <n v="5"/>
  </r>
  <r>
    <s v="100% on campus (5 days a week if FT)"/>
    <s v="St Luke's"/>
    <s v=""/>
    <s v="Before 7.00am"/>
    <s v="Before 3.30pm"/>
    <s v="41-50 minutes"/>
    <n v="3"/>
    <n v="4.827"/>
    <x v="1"/>
    <x v="3"/>
    <x v="1"/>
    <s v="Professional Services"/>
    <n v="4.8280320000000003"/>
    <n v="0"/>
    <n v="0"/>
    <n v="5"/>
  </r>
  <r>
    <s v="100% on campus (5 days a week if FT)"/>
    <s v="Streatham"/>
    <s v="Streatham Farm"/>
    <s v="7.00am - 8.00am"/>
    <s v="5.30pm - 6.00pm"/>
    <s v="31-40 minutes"/>
    <n v="12.335100000000001"/>
    <s v=""/>
    <x v="2"/>
    <x v="4"/>
    <x v="1"/>
    <s v="Professional Services"/>
    <n v="19.851419174400004"/>
    <n v="0.16664000000000001"/>
    <n v="3.3080404912220169"/>
    <n v="5"/>
  </r>
  <r>
    <s v="100% on campus (5 days a week if FT)"/>
    <s v="RD&amp;E Hospital"/>
    <s v=""/>
    <s v="7.00am - 8.00am"/>
    <s v="3.30pm - 4.30pm"/>
    <s v="41-50 minutes"/>
    <n v="19"/>
    <n v="30.570999999999998"/>
    <x v="2"/>
    <x v="0"/>
    <x v="1"/>
    <s v="Professional Services"/>
    <n v="30.577536000000002"/>
    <n v="0.16664000000000001"/>
    <n v="5.0954405990400007"/>
    <n v="5"/>
  </r>
  <r>
    <s v="40% on campus (2 days a week if FT)"/>
    <s v="Streatham"/>
    <s v="Northcote House"/>
    <s v="8.30am - 9.00am"/>
    <s v="3.30pm - 4.30pm"/>
    <s v="31-40 minutes"/>
    <n v="4"/>
    <n v="6.4359999999999999"/>
    <x v="0"/>
    <x v="0"/>
    <x v="1"/>
    <s v="Professional Services"/>
    <n v="6.4373760000000004"/>
    <n v="0"/>
    <n v="0"/>
    <n v="2"/>
  </r>
  <r>
    <s v="100% on campus (5 days a week if FT)"/>
    <s v="Streatham"/>
    <s v="Streatham Farm"/>
    <s v="7.00am - 8.00am"/>
    <s v="5.00pm - 5.30pm"/>
    <s v="21-30 minutes"/>
    <n v="5"/>
    <n v="8.0449999999999999"/>
    <x v="3"/>
    <x v="3"/>
    <x v="1"/>
    <s v="Professional Services"/>
    <n v="8.0467200000000005"/>
    <n v="0.16664000000000001"/>
    <n v="1.3409054208000002"/>
    <n v="5"/>
  </r>
  <r>
    <s v="100% on campus (5 days a week if FT)"/>
    <s v="St Luke's"/>
    <s v=""/>
    <s v="8.00am - 8.30am"/>
    <s v="3.30pm - 4.30pm"/>
    <s v="41-50 minutes"/>
    <n v="2.5"/>
    <n v="4.0225"/>
    <x v="4"/>
    <x v="4"/>
    <x v="1"/>
    <s v="Professional Services"/>
    <n v="4.0233600000000003"/>
    <n v="0.10215"/>
    <n v="0.41098622400000007"/>
    <n v="5"/>
  </r>
  <r>
    <s v="80% on campus (4 days a week if FT)"/>
    <s v="Streatham"/>
    <s v="Estate Services Centre"/>
    <s v="7.00am - 8.00am"/>
    <s v="3.30pm - 4.30pm"/>
    <s v="21-30 minutes"/>
    <n v="2.6"/>
    <n v="4.1833999999999998"/>
    <x v="0"/>
    <x v="2"/>
    <x v="1"/>
    <s v="Professional Services"/>
    <n v="4.1842944000000006"/>
    <n v="0"/>
    <n v="0"/>
    <n v="4"/>
  </r>
  <r>
    <s v="100% on campus (5 days a week if FT)"/>
    <s v="Streatham"/>
    <s v=""/>
    <s v="Before 7.00am"/>
    <s v="Before 3.30pm"/>
    <s v="11-20 minutes"/>
    <n v="3"/>
    <n v="4.827"/>
    <x v="2"/>
    <x v="3"/>
    <x v="1"/>
    <s v="Professional Services"/>
    <n v="4.8280320000000003"/>
    <n v="0.16664000000000001"/>
    <n v="0.80454325248000014"/>
    <n v="5"/>
  </r>
  <r>
    <s v="100% on campus (5 days a week if FT)"/>
    <s v="Streatham"/>
    <s v=""/>
    <s v="9.00am - 10.00am"/>
    <s v="5.30pm - 6.00pm"/>
    <s v="10 minutes or less"/>
    <n v="1.5"/>
    <n v="2.4135"/>
    <x v="6"/>
    <x v="2"/>
    <x v="1"/>
    <s v="Academic"/>
    <n v="2.4140160000000002"/>
    <n v="2.1999999999999999E-2"/>
    <n v="5.3108351999999998E-2"/>
    <n v="5"/>
  </r>
  <r>
    <s v="100% on campus (5 days a week if FT)"/>
    <s v="Streatham"/>
    <s v="Devonshire House"/>
    <s v="7.00am - 8.00am"/>
    <s v="Before 3.30pm"/>
    <s v="51-60 minutes"/>
    <n v="25"/>
    <n v="40.225000000000001"/>
    <x v="2"/>
    <x v="0"/>
    <x v="1"/>
    <s v="Professional Services"/>
    <n v="40.233600000000003"/>
    <n v="0.16664000000000001"/>
    <n v="6.7045271040000012"/>
    <n v="5"/>
  </r>
  <r>
    <s v="100% on campus (5 days a week if FT)"/>
    <s v="Streatham"/>
    <s v="Streatham Farm"/>
    <s v="8.00am - 8.30am"/>
    <s v="3.30pm - 4.30pm"/>
    <s v="21-30 minutes"/>
    <n v="1.5"/>
    <n v="2.4135"/>
    <x v="1"/>
    <x v="0"/>
    <x v="1"/>
    <s v="Professional Services"/>
    <n v="2.4140160000000002"/>
    <n v="0"/>
    <n v="0"/>
    <n v="5"/>
  </r>
  <r>
    <s v="40% on campus (2 days a week if FT)"/>
    <s v="Streatham"/>
    <s v="Streatham Farm"/>
    <s v="8.00am - 8.30am"/>
    <s v="4.30pm - 5.00pm"/>
    <s v="11-20 minutes"/>
    <n v="0.25"/>
    <n v="0.40225"/>
    <x v="1"/>
    <x v="0"/>
    <x v="1"/>
    <s v="Professional Services"/>
    <n v="0.40233600000000003"/>
    <n v="0"/>
    <n v="0"/>
    <n v="2"/>
  </r>
  <r>
    <s v="80% on campus (4 days a week if FT)"/>
    <s v="Streatham"/>
    <s v="Reed Hall"/>
    <s v="7.00am - 8.00am"/>
    <s v="4.30pm - 5.00pm"/>
    <s v="21-30 minutes"/>
    <n v="7"/>
    <n v="11.263"/>
    <x v="2"/>
    <x v="2"/>
    <x v="1"/>
    <s v="Professional Services"/>
    <n v="11.265408000000001"/>
    <n v="0.16664000000000001"/>
    <n v="1.8772675891200001"/>
    <n v="4"/>
  </r>
  <r>
    <s v="100% on campus (5 days a week if FT)"/>
    <s v="Streatham"/>
    <s v="Mardon Hill Buildings"/>
    <s v="7.00am - 8.00am"/>
    <s v="Before 3.30pm"/>
    <s v="41-50 minutes"/>
    <n v="2.2999999999999998"/>
    <n v="3.7006999999999999"/>
    <x v="1"/>
    <x v="0"/>
    <x v="0"/>
    <s v="Professional Services"/>
    <n v="3.7014912"/>
    <n v="0"/>
    <n v="0"/>
    <n v="5"/>
  </r>
  <r>
    <s v="40% on campus (2 days a week if FT)"/>
    <s v="Streatham"/>
    <s v="Northcote House"/>
    <s v="8.30am - 9.00am"/>
    <s v="5.30pm - 6.00pm"/>
    <s v="41-50 minutes"/>
    <n v="8"/>
    <n v="12.872"/>
    <x v="2"/>
    <x v="0"/>
    <x v="1"/>
    <s v="Professional Services"/>
    <n v="12.874752000000001"/>
    <n v="0.16664000000000001"/>
    <n v="2.1454486732800002"/>
    <n v="2"/>
  </r>
  <r>
    <s v="100% on campus (5 days a week if FT)"/>
    <s v="Streatham"/>
    <s v="Forum"/>
    <s v="7.00am - 8.00am"/>
    <s v="3.30pm - 4.30pm"/>
    <s v="21-30 minutes"/>
    <n v="3"/>
    <n v="4.827"/>
    <x v="0"/>
    <x v="2"/>
    <x v="1"/>
    <s v="Professional Services"/>
    <n v="4.8280320000000003"/>
    <n v="0"/>
    <n v="0"/>
    <n v="5"/>
  </r>
  <r>
    <s v="100% on campus (5 days a week if FT)"/>
    <s v="Streatham"/>
    <s v=""/>
    <s v="8.00am - 8.30am"/>
    <s v="5.30pm - 6.00pm"/>
    <s v="10 minutes or less"/>
    <n v="1"/>
    <n v="1.609"/>
    <x v="2"/>
    <x v="0"/>
    <x v="1"/>
    <s v="Professional Services"/>
    <n v="1.6093440000000001"/>
    <n v="0.16664000000000001"/>
    <n v="0.26818108416000003"/>
    <n v="5"/>
  </r>
  <r>
    <s v="20% on campus (1 day a week if FT)"/>
    <s v="Streatham"/>
    <s v="Reed Hall"/>
    <s v="9.00am - 10.00am"/>
    <s v="Before 3.30pm"/>
    <s v="21-30 minutes"/>
    <n v="6"/>
    <n v="9.6539999999999999"/>
    <x v="2"/>
    <x v="0"/>
    <x v="0"/>
    <s v="Professional Services"/>
    <n v="9.6560640000000006"/>
    <n v="0.16664000000000001"/>
    <n v="1.6090865049600003"/>
    <n v="1"/>
  </r>
  <r>
    <s v="20% on campus (1 day a week if FT)"/>
    <s v="Streatham"/>
    <s v="Northcote House"/>
    <s v="7.00am - 8.00am"/>
    <s v="3.30pm - 4.30pm"/>
    <s v="11-20 minutes"/>
    <n v="7.1"/>
    <n v="11.4239"/>
    <x v="2"/>
    <x v="5"/>
    <x v="0"/>
    <s v="Professional Services"/>
    <n v="11.426342399999999"/>
    <n v="0.16664000000000001"/>
    <n v="1.9040856975360001"/>
    <n v="1"/>
  </r>
  <r>
    <s v="20% on campus (1 day a week if FT)"/>
    <s v="Streatham"/>
    <s v="Northcote House"/>
    <s v="8.30am - 9.00am"/>
    <s v="5.00pm - 5.30pm"/>
    <s v="41-50 minutes"/>
    <n v="3"/>
    <n v="4.827"/>
    <x v="1"/>
    <x v="4"/>
    <x v="1"/>
    <s v="Professional Services"/>
    <n v="4.8280320000000003"/>
    <n v="0"/>
    <n v="0"/>
    <n v="1"/>
  </r>
  <r>
    <s v="100% on campus (5 days a week if FT)"/>
    <s v="Streatham"/>
    <s v="Mardon Hill Buildings"/>
    <s v="7.00am - 8.00am"/>
    <s v="Before 3.30pm"/>
    <s v="31-40 minutes"/>
    <n v="12"/>
    <n v="19.308"/>
    <x v="2"/>
    <x v="3"/>
    <x v="1"/>
    <s v="Professional Services"/>
    <n v="19.312128000000001"/>
    <n v="0.16664000000000001"/>
    <n v="3.2181730099200005"/>
    <n v="5"/>
  </r>
  <r>
    <s v="40% on campus (2 days a week if FT)"/>
    <s v="Streatham"/>
    <s v="Reed Hall"/>
    <s v="7.00am - 8.00am"/>
    <s v="5.00pm - 5.30pm"/>
    <s v="31-40 minutes"/>
    <n v="24"/>
    <n v="38.616"/>
    <x v="2"/>
    <x v="4"/>
    <x v="1"/>
    <s v="Professional Services"/>
    <n v="38.624256000000003"/>
    <n v="0.16664000000000001"/>
    <n v="6.4363460198400011"/>
    <n v="2"/>
  </r>
  <r>
    <s v="20% on campus (1 day a week if FT)"/>
    <s v="Streatham"/>
    <s v=""/>
    <s v="8.00am - 8.30am"/>
    <s v="3.30pm - 4.30pm"/>
    <s v="31-40 minutes"/>
    <n v="15"/>
    <n v="24.134999999999998"/>
    <x v="3"/>
    <x v="2"/>
    <x v="1"/>
    <s v="Professional Services"/>
    <n v="24.140160000000002"/>
    <n v="0.16664000000000001"/>
    <n v="4.0227162624000004"/>
    <n v="1"/>
  </r>
  <r>
    <s v="40% on campus (2 days a week if FT)"/>
    <s v="Streatham"/>
    <s v=""/>
    <s v="8.30am - 9.00am"/>
    <s v="4.30pm - 5.00pm"/>
    <s v="31-40 minutes"/>
    <n v="3"/>
    <n v="4.827"/>
    <x v="6"/>
    <x v="0"/>
    <x v="1"/>
    <s v="Professional Services"/>
    <n v="4.8280320000000003"/>
    <n v="2.1999999999999999E-2"/>
    <n v="0.106216704"/>
    <n v="2"/>
  </r>
  <r>
    <s v="60% on campus (3 days a week if FT)"/>
    <s v="Streatham"/>
    <s v="Innovation Centre - Phase 2"/>
    <s v="8.30am - 9.00am"/>
    <s v="3.30pm - 4.30pm"/>
    <s v="31-40 minutes"/>
    <n v="4"/>
    <n v="6.4359999999999999"/>
    <x v="2"/>
    <x v="4"/>
    <x v="0"/>
    <s v="Professional Services"/>
    <n v="6.4373760000000004"/>
    <n v="0.16664000000000001"/>
    <n v="1.0727243366400001"/>
    <n v="3"/>
  </r>
  <r>
    <s v="100% on campus (5 days a week if FT)"/>
    <s v="Streatham"/>
    <s v=""/>
    <s v="7.00am - 8.00am"/>
    <s v="Before 3.30pm"/>
    <s v="11-20 minutes"/>
    <n v="2"/>
    <n v="3.218"/>
    <x v="6"/>
    <x v="3"/>
    <x v="1"/>
    <s v="Professional Services"/>
    <n v="3.2186880000000002"/>
    <n v="2.1999999999999999E-2"/>
    <n v="7.0811135999999997E-2"/>
    <n v="5"/>
  </r>
  <r>
    <s v="20% on campus (1 day a week if FT)"/>
    <s v="Streatham"/>
    <s v="Northcote House"/>
    <s v="9.00am - 10.00am"/>
    <s v="Before 3.30pm"/>
    <s v="31-40 minutes"/>
    <n v="7.5"/>
    <n v="12.067499999999999"/>
    <x v="2"/>
    <x v="4"/>
    <x v="0"/>
    <s v="Professional Services"/>
    <n v="12.070080000000001"/>
    <n v="0.16664000000000001"/>
    <n v="2.0113581312000002"/>
    <n v="1"/>
  </r>
  <r>
    <s v="20% on campus (1 day a week if FT)"/>
    <s v="Streatham"/>
    <s v="Northcote House"/>
    <s v="9.00am - 10.00am"/>
    <s v="5.30pm - 6.00pm"/>
    <s v="11-20 minutes"/>
    <n v="2"/>
    <n v="3.218"/>
    <x v="6"/>
    <x v="4"/>
    <x v="1"/>
    <s v="Professional Services"/>
    <n v="3.2186880000000002"/>
    <n v="2.1999999999999999E-2"/>
    <n v="7.0811135999999997E-2"/>
    <n v="1"/>
  </r>
  <r>
    <s v="100% on campus (5 days a week if FT)"/>
    <s v="Streatham"/>
    <s v="Reed Hall"/>
    <s v="8.30am - 9.00am"/>
    <s v="5.00pm - 5.30pm"/>
    <s v="51-60 minutes"/>
    <n v="3"/>
    <n v="4.827"/>
    <x v="4"/>
    <x v="0"/>
    <x v="1"/>
    <s v="Professional Services"/>
    <n v="4.8280320000000003"/>
    <n v="0.10215"/>
    <n v="0.49318346880000008"/>
    <n v="5"/>
  </r>
  <r>
    <s v="40% on campus (2 days a week if FT)"/>
    <s v="Streatham"/>
    <s v="Reed Hall"/>
    <s v="9.00am - 10.00am"/>
    <s v="6.00pm - 7.00pm"/>
    <s v="41-50 minutes"/>
    <n v="18"/>
    <n v="28.962"/>
    <x v="2"/>
    <x v="4"/>
    <x v="0"/>
    <s v="Professional Services"/>
    <n v="28.968192000000002"/>
    <n v="0.16664000000000001"/>
    <n v="4.8272595148800006"/>
    <n v="2"/>
  </r>
  <r>
    <s v="80% on campus (4 days a week if FT)"/>
    <s v="Streatham"/>
    <s v="Institute of Arab and Islamic Studies"/>
    <s v="9.00am - 10.00am"/>
    <s v="5.30pm - 6.00pm"/>
    <s v="51-60 minutes"/>
    <n v="2.5"/>
    <n v="4.0225"/>
    <x v="1"/>
    <x v="3"/>
    <x v="1"/>
    <s v="Professional Services"/>
    <n v="4.0233600000000003"/>
    <n v="0"/>
    <n v="0"/>
    <n v="4"/>
  </r>
  <r>
    <s v="60% on campus (3 days a week if FT)"/>
    <s v="Streatham"/>
    <s v=""/>
    <s v="8.30am - 9.00am"/>
    <s v="5.00pm - 5.30pm"/>
    <s v="21-30 minutes"/>
    <n v="1.1000000000000001"/>
    <n v="1.7699"/>
    <x v="1"/>
    <x v="1"/>
    <x v="1"/>
    <s v="Professional Services"/>
    <n v="1.7702784000000003"/>
    <n v="0"/>
    <n v="0"/>
    <n v="3"/>
  </r>
  <r>
    <s v="60% on campus (3 days a week if FT)"/>
    <s v="Streatham"/>
    <s v="Streatham Farm"/>
    <s v="7.00am - 8.00am"/>
    <s v="3.30pm - 4.30pm"/>
    <s v="51-60 minutes"/>
    <n v="27"/>
    <n v="43.442999999999998"/>
    <x v="7"/>
    <x v="4"/>
    <x v="1"/>
    <s v="Professional Services"/>
    <n v="43.452288000000003"/>
    <n v="5.2670000000000002E-2"/>
    <n v="2.2886320089600001"/>
    <n v="3"/>
  </r>
  <r>
    <s v="60% on campus (3 days a week if FT)"/>
    <s v="Streatham"/>
    <s v="Peter CHalke Centre"/>
    <s v="8.30am - 9.00am"/>
    <s v="5.00pm - 5.30pm"/>
    <s v="21-30 minutes"/>
    <n v="1.3"/>
    <n v="2.0916999999999999"/>
    <x v="1"/>
    <x v="0"/>
    <x v="1"/>
    <s v="Professional Services"/>
    <n v="2.0921472000000003"/>
    <n v="0"/>
    <n v="0"/>
    <n v="3"/>
  </r>
  <r>
    <s v="60% on campus (3 days a week if FT)"/>
    <s v="Streatham"/>
    <s v="Washington Singer"/>
    <s v="8.00am - 8.30am"/>
    <s v="5.00pm - 5.30pm"/>
    <s v="11-20 minutes"/>
    <n v="2.5"/>
    <n v="4.0225"/>
    <x v="3"/>
    <x v="1"/>
    <x v="1"/>
    <s v="Professional Services"/>
    <n v="4.0233600000000003"/>
    <n v="0.16664000000000001"/>
    <n v="0.6704527104000001"/>
    <n v="3"/>
  </r>
  <r>
    <s v="100% on campus (5 days a week if FT)"/>
    <s v="Streatham"/>
    <s v="Innovation Centre - Phase 2"/>
    <s v="8.30am - 9.00am"/>
    <s v="3.30pm - 4.30pm"/>
    <s v="41-50 minutes"/>
    <n v="3"/>
    <n v="4.827"/>
    <x v="0"/>
    <x v="0"/>
    <x v="1"/>
    <s v="Professional Services"/>
    <n v="4.8280320000000003"/>
    <n v="0"/>
    <n v="0"/>
    <n v="5"/>
  </r>
  <r>
    <s v="100% on campus (5 days a week if FT)"/>
    <s v="County Hall"/>
    <s v=""/>
    <s v="Before 7.00am"/>
    <s v="Later than 7.00pm"/>
    <s v="21-30 minutes"/>
    <n v="4"/>
    <n v="6.4359999999999999"/>
    <x v="2"/>
    <x v="4"/>
    <x v="1"/>
    <s v="Academic"/>
    <n v="6.4373760000000004"/>
    <n v="0.16664000000000001"/>
    <n v="1.0727243366400001"/>
    <n v="5"/>
  </r>
  <r>
    <s v="60% on campus (3 days a week if FT)"/>
    <s v="Streatham"/>
    <s v="Cornwall House"/>
    <s v="8.00am - 8.30am"/>
    <s v="3.30pm - 4.30pm"/>
    <s v="21-30 minutes"/>
    <n v="5"/>
    <n v="8.0449999999999999"/>
    <x v="2"/>
    <x v="4"/>
    <x v="0"/>
    <s v="Professional Services"/>
    <n v="8.0467200000000005"/>
    <n v="0.16664000000000001"/>
    <n v="1.3409054208000002"/>
    <n v="3"/>
  </r>
  <r>
    <s v="60% on campus (3 days a week if FT)"/>
    <s v="Streatham"/>
    <s v="Innovation Centre"/>
    <s v="8.00am - 8.30am"/>
    <s v="5.30pm - 6.00pm"/>
    <s v="31-40 minutes"/>
    <n v="2.5"/>
    <n v="4.0225"/>
    <x v="1"/>
    <x v="0"/>
    <x v="1"/>
    <s v="Professional Services"/>
    <n v="4.0233600000000003"/>
    <n v="0"/>
    <n v="0"/>
    <n v="3"/>
  </r>
  <r>
    <s v="20% on campus (1 day a week if FT)"/>
    <s v="Streatham"/>
    <s v="Northcote House"/>
    <s v="8.30am - 9.00am"/>
    <s v="5.00pm - 5.30pm"/>
    <s v="51-60 minutes"/>
    <n v="12"/>
    <n v="19.308"/>
    <x v="5"/>
    <x v="2"/>
    <x v="1"/>
    <s v="Professional Services"/>
    <n v="19.312128000000001"/>
    <n v="3.5459999999999998E-2"/>
    <n v="0.68480805888000007"/>
    <n v="1"/>
  </r>
  <r>
    <s v="100% on campus (5 days a week if FT)"/>
    <s v="Streatham"/>
    <s v="Building One"/>
    <s v="8.00am - 8.30am"/>
    <s v="3.30pm - 4.30pm"/>
    <s v="More than 60 minutes"/>
    <n v="25"/>
    <n v="40.225000000000001"/>
    <x v="4"/>
    <x v="3"/>
    <x v="1"/>
    <s v="Academic"/>
    <n v="40.233600000000003"/>
    <n v="0.10215"/>
    <n v="4.1098622400000009"/>
    <n v="5"/>
  </r>
  <r>
    <s v="60% on campus (3 days a week if FT)"/>
    <s v="Streatham"/>
    <s v="Harrison Building"/>
    <s v="8.30am - 9.00am"/>
    <s v="5.30pm - 6.00pm"/>
    <s v="51-60 minutes"/>
    <n v="15"/>
    <n v="24.134999999999998"/>
    <x v="2"/>
    <x v="4"/>
    <x v="1"/>
    <s v="Professional Services"/>
    <n v="24.140160000000002"/>
    <n v="0.16664000000000001"/>
    <n v="4.0227162624000004"/>
    <n v="3"/>
  </r>
  <r>
    <s v="40% on campus (2 days a week if FT)"/>
    <s v="Streatham"/>
    <s v="Mardon Hill Buildings"/>
    <s v="Later than 10.00am"/>
    <s v="Later than 7.00pm"/>
    <s v="31-40 minutes"/>
    <n v="2"/>
    <n v="3.218"/>
    <x v="1"/>
    <x v="1"/>
    <x v="0"/>
    <s v="Professional Services"/>
    <n v="3.2186880000000002"/>
    <n v="0"/>
    <n v="0"/>
    <n v="2"/>
  </r>
  <r>
    <s v="40% on campus (2 days a week if FT)"/>
    <s v="Streatham"/>
    <s v="Streatham Court New"/>
    <s v="Later than 10.00am"/>
    <s v="4.30pm - 5.00pm"/>
    <s v="21-30 minutes"/>
    <n v="1"/>
    <n v="1.609"/>
    <x v="1"/>
    <x v="0"/>
    <x v="1"/>
    <s v="Academic"/>
    <n v="1.6093440000000001"/>
    <n v="0"/>
    <n v="0"/>
    <n v="2"/>
  </r>
  <r>
    <s v="100% on campus (5 days a week if FT)"/>
    <s v="St Luke's"/>
    <s v=""/>
    <s v="Before 7.00am"/>
    <s v="Before 3.30pm"/>
    <s v="10 minutes or less"/>
    <n v="0.78749999999999998"/>
    <s v=""/>
    <x v="6"/>
    <x v="0"/>
    <x v="1"/>
    <s v="Professional Services"/>
    <n v="1.2673584"/>
    <n v="2.1999999999999999E-2"/>
    <n v="2.7881884799999999E-2"/>
    <n v="5"/>
  </r>
  <r>
    <s v="100% on campus (5 days a week if FT)"/>
    <s v="Streatham"/>
    <s v="Forum"/>
    <s v="Before 7.00am"/>
    <s v="6.00pm - 7.00pm"/>
    <s v="21-30 minutes"/>
    <n v="8"/>
    <n v="12.872"/>
    <x v="2"/>
    <x v="3"/>
    <x v="1"/>
    <s v="Professional Services"/>
    <n v="12.874752000000001"/>
    <n v="0.16664000000000001"/>
    <n v="2.1454486732800002"/>
    <n v="5"/>
  </r>
  <r>
    <s v="100% on campus (5 days a week if FT)"/>
    <s v="Streatham"/>
    <s v="Geoffrey Pope"/>
    <s v="8.00am - 8.30am"/>
    <s v="3.30pm - 4.30pm"/>
    <s v="41-50 minutes"/>
    <n v="21"/>
    <n v="33.789000000000001"/>
    <x v="2"/>
    <x v="4"/>
    <x v="1"/>
    <s v="Professional Services"/>
    <n v="33.796224000000002"/>
    <n v="0.16664000000000001"/>
    <n v="5.6318027673600008"/>
    <n v="5"/>
  </r>
  <r>
    <s v="100% on campus (5 days a week if FT)"/>
    <s v="Streatham"/>
    <s v="Washington Singer"/>
    <s v="7.00am - 8.00am"/>
    <s v="3.30pm - 4.30pm"/>
    <s v="31-40 minutes"/>
    <n v="17"/>
    <n v="27.353000000000002"/>
    <x v="7"/>
    <x v="3"/>
    <x v="1"/>
    <s v="Professional Services"/>
    <n v="27.358848000000002"/>
    <n v="5.2670000000000002E-2"/>
    <n v="1.4409905241600001"/>
    <n v="5"/>
  </r>
  <r>
    <s v="20% on campus (1 day a week if FT)"/>
    <s v="Streatham"/>
    <s v="Old Library"/>
    <s v="8.00am - 8.30am"/>
    <s v="3.30pm - 4.30pm"/>
    <s v="10 minutes or less"/>
    <n v="0.5"/>
    <n v="0.80449999999999999"/>
    <x v="4"/>
    <x v="2"/>
    <x v="1"/>
    <s v="Professional Services"/>
    <n v="0.80467200000000005"/>
    <n v="0.10215"/>
    <n v="8.2197244800000013E-2"/>
    <n v="1"/>
  </r>
  <r>
    <s v="100% on campus (5 days a week if FT)"/>
    <s v="Streatham"/>
    <s v="Living Systems Institute"/>
    <s v="9.00am - 10.00am"/>
    <s v="6.00pm - 7.00pm"/>
    <s v="31-40 minutes"/>
    <n v="2.5"/>
    <n v="4.0225"/>
    <x v="1"/>
    <x v="2"/>
    <x v="1"/>
    <s v="Academic"/>
    <n v="4.0233600000000003"/>
    <n v="0"/>
    <n v="0"/>
    <n v="5"/>
  </r>
  <r>
    <s v="100% on campus (5 days a week if FT)"/>
    <s v="Streatham"/>
    <s v="Northcote House"/>
    <s v="8.00am - 8.30am"/>
    <s v="3.30pm - 4.30pm"/>
    <s v="11-20 minutes"/>
    <n v="2"/>
    <n v="3.218"/>
    <x v="2"/>
    <x v="4"/>
    <x v="1"/>
    <s v="Professional Services"/>
    <n v="3.2186880000000002"/>
    <n v="0.16664000000000001"/>
    <n v="0.53636216832000005"/>
    <n v="5"/>
  </r>
  <r>
    <s v="100% on campus (5 days a week if FT)"/>
    <s v="Streatham"/>
    <s v="Mardon Hill Buildings"/>
    <s v="8.00am - 8.30am"/>
    <s v="3.30pm - 4.30pm"/>
    <s v="21-30 minutes"/>
    <n v="1.1000000000000001"/>
    <n v="1.7699"/>
    <x v="1"/>
    <x v="3"/>
    <x v="1"/>
    <s v="Professional Services"/>
    <n v="1.7702784000000003"/>
    <n v="0"/>
    <n v="0"/>
    <n v="5"/>
  </r>
  <r>
    <s v="100% on campus (5 days a week if FT)"/>
    <s v="Streatham"/>
    <s v=""/>
    <s v="Later than 10.00am"/>
    <s v="Later than 7.00pm"/>
    <s v="21-30 minutes"/>
    <n v="2.5"/>
    <n v="4.0225"/>
    <x v="1"/>
    <x v="3"/>
    <x v="1"/>
    <s v="Professional Services"/>
    <n v="4.0233600000000003"/>
    <n v="0"/>
    <n v="0"/>
    <n v="5"/>
  </r>
  <r>
    <s v="60% on campus (3 days a week if FT)"/>
    <s v="Streatham"/>
    <s v="Geoffrey Pope"/>
    <s v="Later than 10.00am"/>
    <s v="6.00pm - 7.00pm"/>
    <s v="11-20 minutes"/>
    <n v="1"/>
    <n v="1.609"/>
    <x v="1"/>
    <x v="2"/>
    <x v="1"/>
    <s v="Academic"/>
    <n v="1.6093440000000001"/>
    <n v="0"/>
    <n v="0"/>
    <n v="3"/>
  </r>
  <r>
    <s v="60% on campus (3 days a week if FT)"/>
    <s v="Streatham"/>
    <s v="Washington Singer"/>
    <s v="8.30am - 9.00am"/>
    <s v="5.00pm - 5.30pm"/>
    <s v="51-60 minutes"/>
    <n v="2.2000000000000002"/>
    <n v="3.5398000000000001"/>
    <x v="1"/>
    <x v="0"/>
    <x v="1"/>
    <s v="Professional Services"/>
    <n v="3.5405568000000005"/>
    <n v="0"/>
    <n v="0"/>
    <n v="3"/>
  </r>
  <r>
    <s v="20% on campus (1 day a week if FT)"/>
    <s v="Streatham"/>
    <s v=""/>
    <s v="9.00am - 10.00am"/>
    <s v="5.30pm - 6.00pm"/>
    <s v="More than 60 minutes"/>
    <n v="150"/>
    <n v="241.35"/>
    <x v="5"/>
    <x v="2"/>
    <x v="1"/>
    <s v="Academic"/>
    <n v="241.40160000000003"/>
    <n v="3.5459999999999998E-2"/>
    <n v="8.5601007360000008"/>
    <n v="1"/>
  </r>
  <r>
    <s v="60% on campus (3 days a week if FT)"/>
    <s v="Streatham"/>
    <s v="Amory Building"/>
    <s v="8.00am - 8.30am"/>
    <s v="3.30pm - 4.30pm"/>
    <s v="51-60 minutes"/>
    <n v="20"/>
    <n v="32.18"/>
    <x v="2"/>
    <x v="1"/>
    <x v="1"/>
    <s v="Professional Services"/>
    <n v="32.186880000000002"/>
    <n v="0.16664000000000001"/>
    <n v="5.3636216832000008"/>
    <n v="3"/>
  </r>
  <r>
    <s v="80% on campus (4 days a week if FT)"/>
    <s v="Streatham"/>
    <s v="Living Systems Institute"/>
    <s v="9.00am - 10.00am"/>
    <s v="6.00pm - 7.00pm"/>
    <s v="41-50 minutes"/>
    <n v="15"/>
    <n v="24.134999999999998"/>
    <x v="5"/>
    <x v="4"/>
    <x v="1"/>
    <s v="Academic"/>
    <n v="24.140160000000002"/>
    <n v="3.5459999999999998E-2"/>
    <n v="0.85601007360000003"/>
    <n v="4"/>
  </r>
  <r>
    <s v="60% on campus (3 days a week if FT)"/>
    <s v="Streatham"/>
    <s v="Amory Building"/>
    <s v="9.00am - 10.00am"/>
    <s v="Later than 7.00pm"/>
    <s v="11-20 minutes"/>
    <n v="110"/>
    <n v="176.99"/>
    <x v="5"/>
    <x v="2"/>
    <x v="1"/>
    <s v="Academic"/>
    <n v="177.02784000000003"/>
    <n v="3.5459999999999998E-2"/>
    <n v="6.2774072064000004"/>
    <n v="3"/>
  </r>
  <r>
    <s v="40% on campus (2 days a week if FT)"/>
    <s v="Streatham"/>
    <s v="Amory Building"/>
    <s v="9.00am - 10.00am"/>
    <s v="4.30pm - 5.00pm"/>
    <s v="More than 60 minutes"/>
    <n v="20"/>
    <n v="32.18"/>
    <x v="2"/>
    <x v="4"/>
    <x v="1"/>
    <s v="Academic"/>
    <n v="32.186880000000002"/>
    <n v="0.16664000000000001"/>
    <n v="5.3636216832000008"/>
    <n v="2"/>
  </r>
  <r>
    <s v="60% on campus (3 days a week if FT)"/>
    <s v="Streatham"/>
    <s v="Queen's Building"/>
    <s v="9.00am - 10.00am"/>
    <s v="5.00pm - 5.30pm"/>
    <s v="More than 60 minutes"/>
    <n v="40"/>
    <n v="64.36"/>
    <x v="5"/>
    <x v="2"/>
    <x v="1"/>
    <s v="Professional Services"/>
    <n v="64.373760000000004"/>
    <n v="3.5459999999999998E-2"/>
    <n v="2.2826935295999999"/>
    <n v="3"/>
  </r>
  <r>
    <s v="80% on campus (4 days a week if FT)"/>
    <s v="Streatham"/>
    <s v="Queen's Building"/>
    <s v="8.00am - 8.30am"/>
    <s v="6.00pm - 7.00pm"/>
    <s v="21-30 minutes"/>
    <n v="1.3"/>
    <n v="2.0916999999999999"/>
    <x v="1"/>
    <x v="2"/>
    <x v="1"/>
    <s v="Academic"/>
    <n v="2.0921472000000003"/>
    <n v="0"/>
    <n v="0"/>
    <n v="4"/>
  </r>
  <r>
    <s v="80% on campus (4 days a week if FT)"/>
    <s v="Streatham"/>
    <s v="Amory Building"/>
    <s v="8.00am - 8.30am"/>
    <s v="4.30pm - 5.00pm"/>
    <s v="31-40 minutes"/>
    <n v="4.1500000000000004"/>
    <s v=""/>
    <x v="4"/>
    <x v="4"/>
    <x v="1"/>
    <s v="Academic"/>
    <n v="6.678777600000001"/>
    <n v="0.10215"/>
    <n v="0.68223713184000012"/>
    <n v="4"/>
  </r>
  <r>
    <s v="80% on campus (4 days a week if FT)"/>
    <s v="Streatham"/>
    <s v="Old Library"/>
    <s v="8.30am - 9.00am"/>
    <s v="5.00pm - 5.30pm"/>
    <s v="41-50 minutes"/>
    <n v="2"/>
    <n v="3.218"/>
    <x v="1"/>
    <x v="4"/>
    <x v="1"/>
    <s v="Academic"/>
    <n v="3.2186880000000002"/>
    <n v="0"/>
    <n v="0"/>
    <n v="4"/>
  </r>
  <r>
    <s v="100% on campus (5 days a week if FT)"/>
    <s v="Streatham"/>
    <s v=""/>
    <s v="9.00am - 10.00am"/>
    <s v="5.00pm - 5.30pm"/>
    <s v="10 minutes or less"/>
    <n v="0.7"/>
    <n v="1.1262999999999999"/>
    <x v="0"/>
    <x v="4"/>
    <x v="1"/>
    <s v="Academic"/>
    <n v="1.1265407999999999"/>
    <n v="0"/>
    <n v="0"/>
    <n v="5"/>
  </r>
  <r>
    <s v="40% on campus (2 days a week if FT)"/>
    <s v="Streatham"/>
    <s v="Amory Building"/>
    <s v="7.00am - 8.00am"/>
    <s v="5.30pm - 6.00pm"/>
    <s v="More than 60 minutes"/>
    <n v="168"/>
    <n v="270.31200000000001"/>
    <x v="5"/>
    <x v="3"/>
    <x v="1"/>
    <s v="Academic"/>
    <n v="270.36979200000002"/>
    <n v="3.5459999999999998E-2"/>
    <n v="9.5873128243199996"/>
    <n v="2"/>
  </r>
  <r>
    <s v="80% on campus (4 days a week if FT)"/>
    <s v="Streatham"/>
    <s v="Amory Building"/>
    <s v="8.30am - 9.00am"/>
    <s v="5.30pm - 6.00pm"/>
    <s v="11-20 minutes"/>
    <n v="1"/>
    <n v="1.609"/>
    <x v="1"/>
    <x v="4"/>
    <x v="1"/>
    <s v="Academic"/>
    <n v="1.6093440000000001"/>
    <n v="0"/>
    <n v="0"/>
    <n v="4"/>
  </r>
  <r>
    <s v="40% on campus (2 days a week if FT)"/>
    <s v="Streatham"/>
    <s v=""/>
    <s v="Later than 10.00am"/>
    <s v="6.00pm - 7.00pm"/>
    <s v="31-40 minutes"/>
    <n v="2"/>
    <n v="3.218"/>
    <x v="1"/>
    <x v="0"/>
    <x v="1"/>
    <s v="Academic"/>
    <n v="3.2186880000000002"/>
    <n v="0"/>
    <n v="0"/>
    <n v="2"/>
  </r>
  <r>
    <s v="80% on campus (4 days a week if FT)"/>
    <s v="Streatham"/>
    <s v="Thornlea"/>
    <s v="8.00am - 8.30am"/>
    <s v="6.00pm - 7.00pm"/>
    <s v="41-50 minutes"/>
    <n v="2.5"/>
    <n v="4.0225"/>
    <x v="6"/>
    <x v="4"/>
    <x v="2"/>
    <s v="Professional Services"/>
    <n v="4.0233600000000003"/>
    <n v="2.1999999999999999E-2"/>
    <n v="8.8513919999999996E-2"/>
    <n v="4"/>
  </r>
  <r>
    <s v="80% on campus (4 days a week if FT)"/>
    <s v="Streatham"/>
    <s v=""/>
    <s v="7.00am - 8.00am"/>
    <s v="5.30pm - 6.00pm"/>
    <s v="41-50 minutes"/>
    <n v="12"/>
    <n v="19.308"/>
    <x v="2"/>
    <x v="0"/>
    <x v="1"/>
    <s v="Academic"/>
    <n v="19.312128000000001"/>
    <n v="0.16664000000000001"/>
    <n v="3.2181730099200005"/>
    <n v="4"/>
  </r>
  <r>
    <s v="40% on campus (2 days a week if FT)"/>
    <s v="Streatham"/>
    <s v="Clayden"/>
    <s v="9.00am - 10.00am"/>
    <s v="4.30pm - 5.00pm"/>
    <s v="51-60 minutes"/>
    <n v="30"/>
    <n v="48.269999999999996"/>
    <x v="5"/>
    <x v="4"/>
    <x v="1"/>
    <s v="Academic"/>
    <n v="48.280320000000003"/>
    <n v="3.5459999999999998E-2"/>
    <n v="1.7120201472000001"/>
    <n v="2"/>
  </r>
  <r>
    <s v="40% on campus (2 days a week if FT)"/>
    <s v="Streatham"/>
    <s v="Amory Building"/>
    <s v="9.00am - 10.00am"/>
    <s v="6.00pm - 7.00pm"/>
    <s v="More than 60 minutes"/>
    <n v="80"/>
    <n v="128.72"/>
    <x v="5"/>
    <x v="4"/>
    <x v="1"/>
    <s v="Academic"/>
    <n v="128.74752000000001"/>
    <n v="3.5459999999999998E-2"/>
    <n v="4.5653870591999999"/>
    <n v="2"/>
  </r>
  <r>
    <s v="20% on campus (1 day a week if FT)"/>
    <s v="Streatham"/>
    <s v="Clayden"/>
    <s v="8.30am - 9.00am"/>
    <s v="4.30pm - 5.00pm"/>
    <s v="31-40 minutes"/>
    <n v="1.5"/>
    <n v="2.4135"/>
    <x v="1"/>
    <x v="1"/>
    <x v="1"/>
    <s v="Professional Services"/>
    <n v="2.4140160000000002"/>
    <n v="0"/>
    <n v="0"/>
    <n v="1"/>
  </r>
  <r>
    <s v="60% on campus (3 days a week if FT)"/>
    <s v="St Luke's"/>
    <s v=""/>
    <s v="9.00am - 10.00am"/>
    <s v="6.00pm - 7.00pm"/>
    <s v="11-20 minutes"/>
    <n v="1"/>
    <n v="1.609"/>
    <x v="1"/>
    <x v="3"/>
    <x v="1"/>
    <s v="Academic"/>
    <n v="1.6093440000000001"/>
    <n v="0"/>
    <n v="0"/>
    <n v="3"/>
  </r>
  <r>
    <s v="100% on campus (5 days a week if FT)"/>
    <s v="Streatham"/>
    <s v="Alexander Building"/>
    <s v="8.30am - 9.00am"/>
    <s v="5.00pm - 5.30pm"/>
    <s v="10 minutes or less"/>
    <n v="2.1"/>
    <s v=""/>
    <x v="0"/>
    <x v="2"/>
    <x v="1"/>
    <s v="Academic"/>
    <n v="3.3796224000000006"/>
    <n v="0"/>
    <n v="0"/>
    <n v="5"/>
  </r>
  <r>
    <s v="80% on campus (4 days a week if FT)"/>
    <s v="Streatham"/>
    <s v="Queen's Building"/>
    <s v="9.00am - 10.00am"/>
    <s v="4.30pm - 5.00pm"/>
    <s v="21-30 minutes"/>
    <n v="0.99399999999999999"/>
    <n v="1.5993459999999999"/>
    <x v="1"/>
    <x v="2"/>
    <x v="0"/>
    <s v="Academic"/>
    <n v="1.599687936"/>
    <n v="0"/>
    <n v="0"/>
    <n v="4"/>
  </r>
  <r>
    <s v="40% on campus (2 days a week if FT)"/>
    <s v="Streatham"/>
    <s v="Amory Building"/>
    <s v="8.30am - 9.00am"/>
    <s v="5.00pm - 5.30pm"/>
    <s v="31-40 minutes"/>
    <n v="2"/>
    <n v="3.218"/>
    <x v="1"/>
    <x v="2"/>
    <x v="1"/>
    <s v="Professional Services"/>
    <n v="3.2186880000000002"/>
    <n v="0"/>
    <n v="0"/>
    <n v="2"/>
  </r>
  <r>
    <s v="60% on campus (3 days a week if FT)"/>
    <s v="St Luke's"/>
    <s v=""/>
    <s v="7.00am - 8.00am"/>
    <s v="4.30pm - 5.00pm"/>
    <s v="41-50 minutes"/>
    <n v="22"/>
    <n v="35.397999999999996"/>
    <x v="2"/>
    <x v="0"/>
    <x v="1"/>
    <s v="Professional Services"/>
    <n v="35.405568000000002"/>
    <n v="0.16664000000000001"/>
    <n v="5.8999838515200009"/>
    <n v="3"/>
  </r>
  <r>
    <s v="100% on campus (5 days a week if FT)"/>
    <s v="Streatham"/>
    <s v="Queen's Building"/>
    <s v="8.00am - 8.30am"/>
    <s v="5.00pm - 5.30pm"/>
    <s v="11-20 minutes"/>
    <n v="0.5"/>
    <n v="0.80449999999999999"/>
    <x v="1"/>
    <x v="0"/>
    <x v="1"/>
    <s v="Academic"/>
    <n v="0.80467200000000005"/>
    <n v="0"/>
    <n v="0"/>
    <n v="5"/>
  </r>
  <r>
    <s v="100% on campus (5 days a week if FT)"/>
    <s v="Streatham"/>
    <s v="Reed Hall"/>
    <s v="8.00am - 8.30am"/>
    <s v="3.30pm - 4.30pm"/>
    <s v="21-30 minutes"/>
    <n v="4.5"/>
    <n v="7.2404999999999999"/>
    <x v="3"/>
    <x v="4"/>
    <x v="0"/>
    <s v="Professional Services"/>
    <n v="7.2420480000000005"/>
    <n v="0.16664000000000001"/>
    <n v="1.2068148787200002"/>
    <n v="5"/>
  </r>
  <r>
    <s v="20% on campus (1 day a week if FT)"/>
    <s v="Streatham"/>
    <s v="Amory Building"/>
    <s v="Later than 10.00am"/>
    <s v="4.30pm - 5.00pm"/>
    <s v="More than 60 minutes"/>
    <n v="32"/>
    <n v="51.488"/>
    <x v="5"/>
    <x v="2"/>
    <x v="1"/>
    <s v="Academic"/>
    <n v="51.499008000000003"/>
    <n v="3.5459999999999998E-2"/>
    <n v="1.82615482368"/>
    <n v="1"/>
  </r>
  <r>
    <s v="60% on campus (3 days a week if FT)"/>
    <s v="Streatham"/>
    <s v="Laver Building"/>
    <s v="7.00am - 8.00am"/>
    <s v="6.00pm - 7.00pm"/>
    <s v="More than 60 minutes"/>
    <n v="77"/>
    <n v="123.893"/>
    <x v="2"/>
    <x v="2"/>
    <x v="1"/>
    <s v="Academic"/>
    <n v="123.919488"/>
    <n v="0.16664000000000001"/>
    <n v="20.649943480320001"/>
    <n v="3"/>
  </r>
  <r>
    <s v="60% on campus (3 days a week if FT)"/>
    <s v="Streatham"/>
    <s v="Amory Building"/>
    <s v="7.00am - 8.00am"/>
    <s v="5.00pm - 5.30pm"/>
    <s v="21-30 minutes"/>
    <n v="5.4"/>
    <n v="8.688600000000001"/>
    <x v="2"/>
    <x v="0"/>
    <x v="0"/>
    <s v="Professional Services"/>
    <n v="8.690457600000002"/>
    <n v="0.16664000000000001"/>
    <n v="1.4481778544640005"/>
    <n v="3"/>
  </r>
  <r>
    <s v="40% on campus (2 days a week if FT)"/>
    <s v="Streatham"/>
    <s v="Queen's Building"/>
    <s v="8.00am - 8.30am"/>
    <s v="5.00pm - 5.30pm"/>
    <s v="31-40 minutes"/>
    <n v="13"/>
    <n v="20.917000000000002"/>
    <x v="2"/>
    <x v="2"/>
    <x v="1"/>
    <s v="Academic"/>
    <n v="20.921472000000001"/>
    <n v="0.16664000000000001"/>
    <n v="3.4863540940800006"/>
    <n v="2"/>
  </r>
  <r>
    <s v="100% on campus (5 days a week if FT)"/>
    <s v="St Luke's"/>
    <s v=""/>
    <s v="8.00am - 8.30am"/>
    <s v="4.30pm - 5.00pm"/>
    <s v="21-30 minutes"/>
    <n v="3"/>
    <n v="4.827"/>
    <x v="3"/>
    <x v="0"/>
    <x v="1"/>
    <s v="Professional Services"/>
    <n v="4.8280320000000003"/>
    <n v="0.16664000000000001"/>
    <n v="0.80454325248000014"/>
    <n v="5"/>
  </r>
  <r>
    <s v="60% on campus (3 days a week if FT)"/>
    <s v="Streatham"/>
    <s v="Thornlea"/>
    <s v="8.30am - 9.00am"/>
    <s v="Later than 7.00pm"/>
    <s v="11-20 minutes"/>
    <n v="1"/>
    <n v="1.609"/>
    <x v="1"/>
    <x v="3"/>
    <x v="1"/>
    <s v="Academic"/>
    <n v="1.6093440000000001"/>
    <n v="0"/>
    <n v="0"/>
    <n v="3"/>
  </r>
  <r>
    <s v="60% on campus (3 days a week if FT)"/>
    <s v="Streatham"/>
    <s v="Queen's Building"/>
    <s v="8.00am - 8.30am"/>
    <s v="4.30pm - 5.00pm"/>
    <s v="51-60 minutes"/>
    <n v="20"/>
    <n v="32.18"/>
    <x v="3"/>
    <x v="2"/>
    <x v="1"/>
    <s v="Professional Services"/>
    <n v="32.186880000000002"/>
    <n v="0.16664000000000001"/>
    <n v="5.3636216832000008"/>
    <n v="3"/>
  </r>
  <r>
    <s v="60% on campus (3 days a week if FT)"/>
    <s v="Streatham"/>
    <s v="Amory Building"/>
    <s v="7.00am - 8.00am"/>
    <s v="3.30pm - 4.30pm"/>
    <s v="21-30 minutes"/>
    <n v="2.2999999999999998"/>
    <n v="3.7006999999999999"/>
    <x v="5"/>
    <x v="2"/>
    <x v="1"/>
    <s v="Academic"/>
    <n v="3.7014912"/>
    <n v="3.5459999999999998E-2"/>
    <n v="0.131254877952"/>
    <n v="3"/>
  </r>
  <r>
    <s v="100% on campus (5 days a week if FT)"/>
    <s v="Streatham"/>
    <s v="Queen's Building"/>
    <s v="7.00am - 8.00am"/>
    <s v="3.30pm - 4.30pm"/>
    <s v="21-30 minutes"/>
    <n v="1.3225"/>
    <s v=""/>
    <x v="1"/>
    <x v="0"/>
    <x v="0"/>
    <s v="Academic"/>
    <n v="2.1283574400000003"/>
    <n v="0"/>
    <n v="0"/>
    <n v="5"/>
  </r>
  <r>
    <s v="100% on campus (5 days a week if FT)"/>
    <s v="Other"/>
    <s v=""/>
    <s v="8.00am - 8.30am"/>
    <s v="3.30pm - 4.30pm"/>
    <s v="21-30 minutes"/>
    <n v="4"/>
    <n v="6.4359999999999999"/>
    <x v="2"/>
    <x v="0"/>
    <x v="1"/>
    <s v="Professional Services"/>
    <n v="6.4373760000000004"/>
    <n v="0.16664000000000001"/>
    <n v="1.0727243366400001"/>
    <n v="5"/>
  </r>
  <r>
    <s v="40% on campus (2 days a week if FT)"/>
    <s v="Streatham"/>
    <s v=""/>
    <s v="9.00am - 10.00am"/>
    <s v="4.30pm - 5.00pm"/>
    <s v="41-50 minutes"/>
    <n v="17.569199999999999"/>
    <s v=""/>
    <x v="2"/>
    <x v="3"/>
    <x v="1"/>
    <s v="Academic"/>
    <n v="28.274886604799999"/>
    <n v="0.16664000000000001"/>
    <n v="4.7117271038238719"/>
    <n v="2"/>
  </r>
  <r>
    <s v="80% on campus (4 days a week if FT)"/>
    <s v="Streatham"/>
    <s v="Amory Building"/>
    <s v="9.00am - 10.00am"/>
    <s v="5.30pm - 6.00pm"/>
    <s v="More than 60 minutes"/>
    <n v="100"/>
    <n v="160.9"/>
    <x v="5"/>
    <x v="2"/>
    <x v="1"/>
    <s v="Academic"/>
    <n v="160.93440000000001"/>
    <n v="3.5459999999999998E-2"/>
    <n v="5.7067338240000005"/>
    <n v="4"/>
  </r>
  <r>
    <s v="80% on campus (4 days a week if FT)"/>
    <s v="Streatham"/>
    <s v="Amory Building"/>
    <s v="8.00am - 8.30am"/>
    <s v="4.30pm - 5.00pm"/>
    <s v="11-20 minutes"/>
    <n v="3"/>
    <n v="4.827"/>
    <x v="6"/>
    <x v="4"/>
    <x v="1"/>
    <s v="Academic"/>
    <n v="4.8280320000000003"/>
    <n v="2.1999999999999999E-2"/>
    <n v="0.106216704"/>
    <n v="4"/>
  </r>
  <r>
    <s v="60% on campus (3 days a week if FT)"/>
    <s v="Streatham"/>
    <s v=""/>
    <s v="8.30am - 9.00am"/>
    <s v="6.00pm - 7.00pm"/>
    <s v="More than 60 minutes"/>
    <n v="80"/>
    <n v="128.72"/>
    <x v="5"/>
    <x v="2"/>
    <x v="1"/>
    <s v="Academic"/>
    <n v="128.74752000000001"/>
    <n v="3.5459999999999998E-2"/>
    <n v="4.5653870591999999"/>
    <n v="3"/>
  </r>
  <r>
    <s v="60% on campus (3 days a week if FT)"/>
    <s v="Streatham"/>
    <s v="Queen's Building"/>
    <s v="8.30am - 9.00am"/>
    <s v="5.00pm - 5.30pm"/>
    <s v="11-20 minutes"/>
    <n v="3"/>
    <n v="4.827"/>
    <x v="3"/>
    <x v="0"/>
    <x v="1"/>
    <s v="Academic"/>
    <n v="4.8280320000000003"/>
    <n v="0.16664000000000001"/>
    <n v="0.80454325248000014"/>
    <n v="3"/>
  </r>
  <r>
    <s v="40% on campus (2 days a week if FT)"/>
    <s v="Streatham"/>
    <s v="Amory Building"/>
    <s v="7.00am - 8.00am"/>
    <s v="6.00pm - 7.00pm"/>
    <s v="51-60 minutes"/>
    <n v="30"/>
    <n v="48.269999999999996"/>
    <x v="2"/>
    <x v="2"/>
    <x v="1"/>
    <s v="Academic"/>
    <n v="48.280320000000003"/>
    <n v="0.16664000000000001"/>
    <n v="8.0454325248000007"/>
    <n v="2"/>
  </r>
  <r>
    <s v="100% on campus (5 days a week if FT)"/>
    <s v="Streatham"/>
    <s v="Clayden"/>
    <s v="8.00am - 8.30am"/>
    <s v="5.00pm - 5.30pm"/>
    <s v="21-30 minutes"/>
    <n v="1.5"/>
    <n v="2.4135"/>
    <x v="1"/>
    <x v="4"/>
    <x v="1"/>
    <s v="Academic"/>
    <n v="2.4140160000000002"/>
    <n v="0"/>
    <n v="0"/>
    <n v="5"/>
  </r>
  <r>
    <s v="60% on campus (3 days a week if FT)"/>
    <s v="Streatham"/>
    <s v="Amory Building"/>
    <s v="7.00am - 8.00am"/>
    <s v="6.00pm - 7.00pm"/>
    <s v="31-40 minutes"/>
    <n v="20"/>
    <n v="32.18"/>
    <x v="2"/>
    <x v="4"/>
    <x v="1"/>
    <s v="Academic"/>
    <n v="32.186880000000002"/>
    <n v="0.16664000000000001"/>
    <n v="5.3636216832000008"/>
    <n v="3"/>
  </r>
  <r>
    <s v="60% on campus (3 days a week if FT)"/>
    <s v="Streatham"/>
    <s v="Queen's Building"/>
    <s v="9.00am - 10.00am"/>
    <s v="5.30pm - 6.00pm"/>
    <s v="11-20 minutes"/>
    <n v="1.3"/>
    <n v="2.0916999999999999"/>
    <x v="0"/>
    <x v="2"/>
    <x v="1"/>
    <s v="Professional Services"/>
    <n v="2.0921472000000003"/>
    <n v="0"/>
    <n v="0"/>
    <n v="3"/>
  </r>
  <r>
    <s v="40% on campus (2 days a week if FT)"/>
    <s v="Other"/>
    <s v=""/>
    <s v="8.30am - 9.00am"/>
    <s v="4.30pm - 5.00pm"/>
    <s v="41-50 minutes"/>
    <n v="10"/>
    <n v="16.09"/>
    <x v="4"/>
    <x v="4"/>
    <x v="1"/>
    <s v="Academic"/>
    <n v="16.093440000000001"/>
    <n v="0.10215"/>
    <n v="1.6439448960000003"/>
    <n v="2"/>
  </r>
  <r>
    <s v="80% on campus (4 days a week if FT)"/>
    <s v="Streatham"/>
    <s v="Laver Building"/>
    <s v="9.00am - 10.00am"/>
    <s v="6.00pm - 7.00pm"/>
    <s v="10 minutes or less"/>
    <n v="1"/>
    <n v="1.609"/>
    <x v="1"/>
    <x v="0"/>
    <x v="1"/>
    <s v="Academic"/>
    <n v="1.6093440000000001"/>
    <n v="0"/>
    <n v="0"/>
    <n v="4"/>
  </r>
  <r>
    <s v="80% on campus (4 days a week if FT)"/>
    <s v="Streatham"/>
    <s v="Amory Building"/>
    <s v="7.00am - 8.00am"/>
    <s v="5.00pm - 5.30pm"/>
    <s v="31-40 minutes"/>
    <n v="8.1"/>
    <n v="13.0329"/>
    <x v="2"/>
    <x v="4"/>
    <x v="1"/>
    <s v="Academic"/>
    <n v="13.035686399999999"/>
    <n v="0.16664000000000001"/>
    <n v="2.172266781696"/>
    <n v="4"/>
  </r>
  <r>
    <s v="60% on campus (3 days a week if FT)"/>
    <s v="Streatham"/>
    <s v="Amory Building"/>
    <s v="Later than 10.00am"/>
    <s v="Before 3.30pm"/>
    <s v="More than 60 minutes"/>
    <n v="63"/>
    <n v="101.367"/>
    <x v="2"/>
    <x v="0"/>
    <x v="1"/>
    <s v="Academic"/>
    <n v="101.38867200000001"/>
    <n v="0.16664000000000001"/>
    <n v="16.895408302080003"/>
    <n v="3"/>
  </r>
  <r>
    <s v="80% on campus (4 days a week if FT)"/>
    <s v="Streatham"/>
    <s v="Amory Building"/>
    <s v="Before 7.00am"/>
    <s v="6.00pm - 7.00pm"/>
    <s v="21-30 minutes"/>
    <n v="12"/>
    <n v="19.308"/>
    <x v="2"/>
    <x v="0"/>
    <x v="1"/>
    <s v="Academic"/>
    <n v="19.312128000000001"/>
    <n v="0.16664000000000001"/>
    <n v="3.2181730099200005"/>
    <n v="4"/>
  </r>
  <r>
    <s v="60% on campus (3 days a week if FT)"/>
    <s v="Streatham"/>
    <s v="Amory Building"/>
    <s v="8.30am - 9.00am"/>
    <s v="4.30pm - 5.00pm"/>
    <s v="21-30 minutes"/>
    <n v="10"/>
    <n v="16.09"/>
    <x v="7"/>
    <x v="4"/>
    <x v="1"/>
    <s v="Academic"/>
    <n v="16.093440000000001"/>
    <n v="5.2670000000000002E-2"/>
    <n v="0.84764148480000012"/>
    <n v="3"/>
  </r>
  <r>
    <s v="20% on campus (1 day a week if FT)"/>
    <s v="Streatham"/>
    <s v="Amory Building"/>
    <s v="9.00am - 10.00am"/>
    <s v="3.30pm - 4.30pm"/>
    <s v="More than 60 minutes"/>
    <n v="78.2"/>
    <n v="125.82380000000001"/>
    <x v="5"/>
    <x v="4"/>
    <x v="1"/>
    <s v="Academic"/>
    <n v="125.85070080000001"/>
    <n v="3.5459999999999998E-2"/>
    <n v="4.4626658503680003"/>
    <n v="1"/>
  </r>
  <r>
    <s v="60% on campus (3 days a week if FT)"/>
    <s v="Streatham"/>
    <s v="Clayden"/>
    <s v="9.00am - 10.00am"/>
    <s v="Before 3.30pm"/>
    <s v="21-30 minutes"/>
    <n v="3"/>
    <n v="4.827"/>
    <x v="2"/>
    <x v="2"/>
    <x v="1"/>
    <s v="Academic"/>
    <n v="4.8280320000000003"/>
    <n v="0.16664000000000001"/>
    <n v="0.80454325248000014"/>
    <n v="3"/>
  </r>
  <r>
    <s v="40% on campus (2 days a week if FT)"/>
    <s v="Streatham"/>
    <s v="Old Library"/>
    <s v="8.00am - 8.30am"/>
    <s v="5.00pm - 5.30pm"/>
    <s v="21-30 minutes"/>
    <n v="12"/>
    <n v="19.308"/>
    <x v="2"/>
    <x v="0"/>
    <x v="1"/>
    <s v="Academic"/>
    <n v="19.312128000000001"/>
    <n v="0.16664000000000001"/>
    <n v="3.2181730099200005"/>
    <n v="2"/>
  </r>
  <r>
    <s v="100% on campus (5 days a week if FT)"/>
    <s v="Streatham"/>
    <s v=""/>
    <s v="8.30am - 9.00am"/>
    <s v="5.30pm - 6.00pm"/>
    <s v="21-30 minutes"/>
    <n v="10"/>
    <n v="16.09"/>
    <x v="5"/>
    <x v="0"/>
    <x v="0"/>
    <s v="Academic"/>
    <n v="16.093440000000001"/>
    <n v="3.5459999999999998E-2"/>
    <n v="0.57067338239999998"/>
    <n v="5"/>
  </r>
  <r>
    <s v="80% on campus (4 days a week if FT)"/>
    <s v="Streatham"/>
    <s v="Amory Building"/>
    <s v="7.00am - 8.00am"/>
    <s v="6.00pm - 7.00pm"/>
    <s v="41-50 minutes"/>
    <n v="32"/>
    <n v="51.488"/>
    <x v="2"/>
    <x v="2"/>
    <x v="1"/>
    <s v="Academic"/>
    <n v="51.499008000000003"/>
    <n v="0.16664000000000001"/>
    <n v="8.5817946931200009"/>
    <n v="4"/>
  </r>
  <r>
    <s v="60% on campus (3 days a week if FT)"/>
    <s v="Streatham"/>
    <s v="Amory Building"/>
    <s v="Before 7.00am"/>
    <s v="6.00pm - 7.00pm"/>
    <s v="More than 60 minutes"/>
    <n v="120"/>
    <n v="193.07999999999998"/>
    <x v="2"/>
    <x v="0"/>
    <x v="1"/>
    <s v="Academic"/>
    <n v="193.12128000000001"/>
    <n v="0.16664000000000001"/>
    <n v="32.181730099200003"/>
    <n v="3"/>
  </r>
  <r>
    <s v="100% on campus (5 days a week if FT)"/>
    <s v="Streatham"/>
    <s v=""/>
    <s v="8.00am - 8.30am"/>
    <s v="5.30pm - 6.00pm"/>
    <s v="11-20 minutes"/>
    <n v="1"/>
    <n v="1.609"/>
    <x v="1"/>
    <x v="3"/>
    <x v="0"/>
    <s v="Academic"/>
    <n v="1.6093440000000001"/>
    <n v="0"/>
    <n v="0"/>
    <n v="5"/>
  </r>
  <r>
    <s v="40% on campus (2 days a week if FT)"/>
    <s v="Streatham"/>
    <s v="Queen's Building"/>
    <s v="Later than 10.00am"/>
    <s v="5.00pm - 5.30pm"/>
    <s v="21-30 minutes"/>
    <n v="12"/>
    <n v="19.308"/>
    <x v="2"/>
    <x v="5"/>
    <x v="0"/>
    <s v="Academic"/>
    <n v="19.312128000000001"/>
    <n v="0.16664000000000001"/>
    <n v="3.2181730099200005"/>
    <n v="2"/>
  </r>
  <r>
    <s v="100% on campus (5 days a week if FT)"/>
    <s v="Streatham"/>
    <s v="Amory Building"/>
    <s v="8.30am - 9.00am"/>
    <s v="5.30pm - 6.00pm"/>
    <s v="41-50 minutes"/>
    <n v="16"/>
    <n v="25.744"/>
    <x v="2"/>
    <x v="2"/>
    <x v="1"/>
    <s v="Professional Services"/>
    <n v="25.749504000000002"/>
    <n v="0.16664000000000001"/>
    <n v="4.2908973465600004"/>
    <n v="5"/>
  </r>
  <r>
    <s v="20% on campus (1 day a week if FT)"/>
    <s v="Streatham"/>
    <s v="Amory Building"/>
    <s v="9.00am - 10.00am"/>
    <s v="4.30pm - 5.00pm"/>
    <s v="More than 60 minutes"/>
    <n v="87"/>
    <n v="139.983"/>
    <x v="5"/>
    <x v="2"/>
    <x v="0"/>
    <s v="Academic"/>
    <n v="140.01292800000002"/>
    <n v="3.5459999999999998E-2"/>
    <n v="4.9648584268800002"/>
    <n v="1"/>
  </r>
  <r>
    <s v="40% on campus (2 days a week if FT)"/>
    <s v="Streatham"/>
    <s v="Old Library"/>
    <s v="9.00am - 10.00am"/>
    <s v="5.30pm - 6.00pm"/>
    <s v="51-60 minutes"/>
    <n v="3"/>
    <n v="4.827"/>
    <x v="4"/>
    <x v="4"/>
    <x v="1"/>
    <s v="Professional Services"/>
    <n v="4.8280320000000003"/>
    <n v="0.10215"/>
    <n v="0.49318346880000008"/>
    <n v="2"/>
  </r>
  <r>
    <s v="40% on campus (2 days a week if FT)"/>
    <s v="St Luke's"/>
    <s v=""/>
    <s v="Later than 10.00am"/>
    <s v="4.30pm - 5.00pm"/>
    <s v="31-40 minutes"/>
    <n v="14"/>
    <n v="22.526"/>
    <x v="2"/>
    <x v="4"/>
    <x v="1"/>
    <s v="Academic"/>
    <n v="22.530816000000002"/>
    <n v="0.16664000000000001"/>
    <n v="3.7545351782400003"/>
    <n v="2"/>
  </r>
  <r>
    <s v="80% on campus (4 days a week if FT)"/>
    <s v="Streatham"/>
    <s v="Queen's Building"/>
    <s v="7.00am - 8.00am"/>
    <s v="Before 3.30pm"/>
    <s v="More than 60 minutes"/>
    <n v="34"/>
    <n v="54.706000000000003"/>
    <x v="0"/>
    <x v="4"/>
    <x v="1"/>
    <s v="Academic"/>
    <n v="54.717696000000004"/>
    <n v="0"/>
    <n v="0"/>
    <n v="4"/>
  </r>
  <r>
    <s v="60% on campus (3 days a week if FT)"/>
    <s v="Streatham"/>
    <s v="Amory Building"/>
    <s v="9.00am - 10.00am"/>
    <s v="6.00pm - 7.00pm"/>
    <s v="31-40 minutes"/>
    <n v="3"/>
    <n v="4.827"/>
    <x v="6"/>
    <x v="0"/>
    <x v="0"/>
    <s v="Academic"/>
    <n v="4.8280320000000003"/>
    <n v="2.1999999999999999E-2"/>
    <n v="0.106216704"/>
    <n v="3"/>
  </r>
  <r>
    <s v="60% on campus (3 days a week if FT)"/>
    <s v="Streatham"/>
    <s v="Amory Building"/>
    <s v="Later than 10.00am"/>
    <s v="6.00pm - 7.00pm"/>
    <s v="10 minutes or less"/>
    <n v="1"/>
    <n v="1.609"/>
    <x v="1"/>
    <x v="0"/>
    <x v="1"/>
    <s v="Academic"/>
    <n v="1.6093440000000001"/>
    <n v="0"/>
    <n v="0"/>
    <n v="3"/>
  </r>
  <r>
    <s v="20% on campus (1 day a week if FT)"/>
    <s v="St Luke's"/>
    <s v=""/>
    <s v="7.00am - 8.00am"/>
    <s v="Later than 7.00pm"/>
    <s v="More than 60 minutes"/>
    <n v="85"/>
    <n v="136.76499999999999"/>
    <x v="2"/>
    <x v="4"/>
    <x v="1"/>
    <s v="Academic"/>
    <n v="136.79424"/>
    <n v="0.16664000000000001"/>
    <n v="22.795392153600002"/>
    <n v="1"/>
  </r>
  <r>
    <s v="40% on campus (2 days a week if FT)"/>
    <s v="Streatham"/>
    <s v="Queen's Building"/>
    <s v="9.00am - 10.00am"/>
    <s v="6.00pm - 7.00pm"/>
    <s v="More than 60 minutes"/>
    <n v="211"/>
    <n v="339.49900000000002"/>
    <x v="5"/>
    <x v="0"/>
    <x v="1"/>
    <s v="Academic"/>
    <n v="339.57158400000003"/>
    <n v="3.5459999999999998E-2"/>
    <n v="12.041208368640001"/>
    <n v="2"/>
  </r>
  <r>
    <s v="40% on campus (2 days a week if FT)"/>
    <s v="Streatham"/>
    <s v="Northcote House"/>
    <s v="8.00am - 8.30am"/>
    <s v="5.00pm - 5.30pm"/>
    <s v="21-30 minutes"/>
    <n v="8"/>
    <n v="12.872"/>
    <x v="3"/>
    <x v="2"/>
    <x v="0"/>
    <s v="Professional Services"/>
    <n v="12.874752000000001"/>
    <n v="0.16664000000000001"/>
    <n v="2.1454486732800002"/>
    <n v="2"/>
  </r>
  <r>
    <s v="60% on campus (3 days a week if FT)"/>
    <s v="Streatham"/>
    <s v="Queen's Building"/>
    <s v="Later than 10.00am"/>
    <s v="4.30pm - 5.00pm"/>
    <s v="11-20 minutes"/>
    <n v="1"/>
    <n v="1.609"/>
    <x v="1"/>
    <x v="0"/>
    <x v="1"/>
    <s v="Academic"/>
    <n v="1.6093440000000001"/>
    <n v="0"/>
    <n v="0"/>
    <n v="3"/>
  </r>
  <r>
    <s v="60% on campus (3 days a week if FT)"/>
    <s v="Streatham"/>
    <s v="Amory Building"/>
    <s v="Before 7.00am"/>
    <s v="4.30pm - 5.00pm"/>
    <s v="51-60 minutes"/>
    <n v="2"/>
    <n v="3.218"/>
    <x v="1"/>
    <x v="4"/>
    <x v="1"/>
    <s v="Academic"/>
    <n v="3.2186880000000002"/>
    <n v="0"/>
    <n v="0"/>
    <n v="3"/>
  </r>
  <r>
    <s v="60% on campus (3 days a week if FT)"/>
    <s v="Streatham"/>
    <s v=""/>
    <s v="8.30am - 9.00am"/>
    <s v="5.00pm - 5.30pm"/>
    <s v="21-30 minutes"/>
    <n v="2"/>
    <n v="3.218"/>
    <x v="1"/>
    <x v="3"/>
    <x v="1"/>
    <s v="Academic"/>
    <n v="3.2186880000000002"/>
    <n v="0"/>
    <n v="0"/>
    <n v="3"/>
  </r>
  <r>
    <s v="60% on campus (3 days a week if FT)"/>
    <s v="Streatham"/>
    <s v="Alexander Building"/>
    <s v="8.00am - 8.30am"/>
    <s v="5.30pm - 6.00pm"/>
    <s v="51-60 minutes"/>
    <n v="36"/>
    <n v="57.923999999999999"/>
    <x v="5"/>
    <x v="2"/>
    <x v="0"/>
    <s v="Academic"/>
    <n v="57.936384000000004"/>
    <n v="3.5459999999999998E-2"/>
    <n v="2.05442417664"/>
    <n v="3"/>
  </r>
  <r>
    <s v="60% on campus (3 days a week if FT)"/>
    <s v="Streatham"/>
    <s v="Amory Building"/>
    <s v="8.30am - 9.00am"/>
    <s v="4.30pm - 5.00pm"/>
    <s v="More than 60 minutes"/>
    <n v="71.031800000000004"/>
    <s v=""/>
    <x v="5"/>
    <x v="2"/>
    <x v="1"/>
    <s v="Professional Services"/>
    <n v="114.31460113920001"/>
    <n v="3.5459999999999998E-2"/>
    <n v="4.0535957563960325"/>
    <n v="3"/>
  </r>
  <r>
    <s v="60% on campus (3 days a week if FT)"/>
    <s v="Streatham"/>
    <s v=""/>
    <s v="7.00am - 8.00am"/>
    <s v="Later than 7.00pm"/>
    <s v="More than 60 minutes"/>
    <n v="64.765299999999996"/>
    <s v=""/>
    <x v="5"/>
    <x v="0"/>
    <x v="1"/>
    <s v="Academic"/>
    <n v="104.2296469632"/>
    <n v="3.5459999999999998E-2"/>
    <n v="3.6959832813150717"/>
    <n v="3"/>
  </r>
  <r>
    <s v="100% on campus (5 days a week if FT)"/>
    <s v="Streatham"/>
    <s v="Queen's Building"/>
    <s v="8.00am - 8.30am"/>
    <s v="Later than 7.00pm"/>
    <s v="31-40 minutes"/>
    <n v="7"/>
    <n v="11.263"/>
    <x v="3"/>
    <x v="4"/>
    <x v="1"/>
    <s v="Academic"/>
    <n v="11.265408000000001"/>
    <n v="0.16664000000000001"/>
    <n v="1.8772675891200001"/>
    <n v="5"/>
  </r>
  <r>
    <s v="40% on campus (2 days a week if FT)"/>
    <s v="Streatham"/>
    <s v="Amory Building"/>
    <s v="9.00am - 10.00am"/>
    <s v="Before 3.30pm"/>
    <s v="11-20 minutes"/>
    <n v="3.3"/>
    <n v="5.3096999999999994"/>
    <x v="0"/>
    <x v="4"/>
    <x v="1"/>
    <s v="Academic"/>
    <n v="5.3108351999999996"/>
    <n v="0"/>
    <n v="0"/>
    <n v="2"/>
  </r>
  <r>
    <s v="80% on campus (4 days a week if FT)"/>
    <s v="Streatham"/>
    <s v="Old Library"/>
    <s v="8.30am - 9.00am"/>
    <s v="5.30pm - 6.00pm"/>
    <s v="41-50 minutes"/>
    <n v="13"/>
    <n v="20.917000000000002"/>
    <x v="2"/>
    <x v="0"/>
    <x v="0"/>
    <s v="Professional Services"/>
    <n v="20.921472000000001"/>
    <n v="0.16664000000000001"/>
    <n v="3.4863540940800006"/>
    <n v="4"/>
  </r>
  <r>
    <s v="40% on campus (2 days a week if FT)"/>
    <s v="Streatham"/>
    <s v="Amory Building"/>
    <s v="7.00am - 8.00am"/>
    <s v="5.30pm - 6.00pm"/>
    <s v="More than 60 minutes"/>
    <n v="90"/>
    <n v="144.81"/>
    <x v="5"/>
    <x v="4"/>
    <x v="1"/>
    <s v="Academic"/>
    <n v="144.84096"/>
    <n v="3.5459999999999998E-2"/>
    <n v="5.1360604415999997"/>
    <n v="2"/>
  </r>
  <r>
    <s v="80% on campus (4 days a week if FT)"/>
    <s v="Streatham"/>
    <s v=""/>
    <s v="Later than 10.00am"/>
    <s v="5.00pm - 5.30pm"/>
    <s v="11-20 minutes"/>
    <n v="3.7412999999999998"/>
    <s v=""/>
    <x v="2"/>
    <x v="6"/>
    <x v="2"/>
    <s v=""/>
    <n v="6.0210387071999998"/>
    <n v="0.16664000000000001"/>
    <n v="1.0033458901678081"/>
    <n v="4"/>
  </r>
  <r>
    <s v="40% on campus (2 days a week if FT)"/>
    <s v="Streatham"/>
    <s v="Alexander Building"/>
    <s v="8.30am - 9.00am"/>
    <s v="4.30pm - 5.00pm"/>
    <s v="31-40 minutes"/>
    <n v="10"/>
    <n v="16.09"/>
    <x v="2"/>
    <x v="3"/>
    <x v="0"/>
    <s v="Academic"/>
    <n v="16.093440000000001"/>
    <n v="0.16664000000000001"/>
    <n v="2.6818108416000004"/>
    <n v="2"/>
  </r>
  <r>
    <s v="20% on campus (1 day a week if FT)"/>
    <s v="Streatham"/>
    <s v="Forum"/>
    <s v="Later than 10.00am"/>
    <s v="3.30pm - 4.30pm"/>
    <s v="More than 60 minutes"/>
    <n v="50"/>
    <n v="80.45"/>
    <x v="5"/>
    <x v="0"/>
    <x v="0"/>
    <s v="Academic"/>
    <n v="80.467200000000005"/>
    <n v="3.5459999999999998E-2"/>
    <n v="2.8533669120000003"/>
    <n v="1"/>
  </r>
  <r>
    <s v="100% on campus (5 days a week if FT)"/>
    <s v="Streatham"/>
    <s v="Queen's Building"/>
    <s v="9.00am - 10.00am"/>
    <s v="Later than 7.00pm"/>
    <s v="21-30 minutes"/>
    <n v="1.25"/>
    <n v="2.01125"/>
    <x v="1"/>
    <x v="0"/>
    <x v="1"/>
    <s v="Academic"/>
    <n v="2.0116800000000001"/>
    <n v="0"/>
    <n v="0"/>
    <n v="5"/>
  </r>
  <r>
    <s v="60% on campus (3 days a week if FT)"/>
    <s v="Streatham"/>
    <s v="Amory Building"/>
    <s v="8.30am - 9.00am"/>
    <s v="5.30pm - 6.00pm"/>
    <s v="More than 60 minutes"/>
    <n v="150"/>
    <n v="241.35"/>
    <x v="5"/>
    <x v="2"/>
    <x v="1"/>
    <s v="Academic"/>
    <n v="241.40160000000003"/>
    <n v="3.5459999999999998E-2"/>
    <n v="8.5601007360000008"/>
    <n v="3"/>
  </r>
  <r>
    <s v="40% on campus (2 days a week if FT)"/>
    <s v="Streatham"/>
    <s v=""/>
    <s v="Later than 10.00am"/>
    <s v="3.30pm - 4.30pm"/>
    <s v="11-20 minutes"/>
    <n v="2"/>
    <n v="3.218"/>
    <x v="2"/>
    <x v="2"/>
    <x v="0"/>
    <s v="Academic"/>
    <n v="3.2186880000000002"/>
    <n v="0.16664000000000001"/>
    <n v="0.53636216832000005"/>
    <n v="2"/>
  </r>
  <r>
    <s v="40% on campus (2 days a week if FT)"/>
    <s v="Streatham"/>
    <s v="Amory Building"/>
    <s v="9.00am - 10.00am"/>
    <s v="Before 3.30pm"/>
    <s v="21-30 minutes"/>
    <n v="9"/>
    <n v="14.481"/>
    <x v="2"/>
    <x v="4"/>
    <x v="1"/>
    <s v="Academic"/>
    <n v="14.484096000000001"/>
    <n v="0.16664000000000001"/>
    <n v="2.4136297574400003"/>
    <n v="2"/>
  </r>
  <r>
    <s v="100% on campus (5 days a week if FT)"/>
    <s v="St Luke's"/>
    <s v=""/>
    <s v="8.30am - 9.00am"/>
    <s v="4.30pm - 5.00pm"/>
    <s v="11-20 minutes"/>
    <n v="1"/>
    <n v="1.609"/>
    <x v="1"/>
    <x v="0"/>
    <x v="1"/>
    <s v="Academic"/>
    <n v="1.6093440000000001"/>
    <n v="0"/>
    <n v="0"/>
    <n v="5"/>
  </r>
  <r>
    <s v="40% on campus (2 days a week if FT)"/>
    <s v="St Luke's"/>
    <s v=""/>
    <s v="8.30am - 9.00am"/>
    <s v="4.30pm - 5.00pm"/>
    <s v="More than 60 minutes"/>
    <n v="10"/>
    <n v="16.09"/>
    <x v="4"/>
    <x v="4"/>
    <x v="0"/>
    <s v="Professional Services"/>
    <n v="16.093440000000001"/>
    <n v="0.10215"/>
    <n v="1.6439448960000003"/>
    <n v="2"/>
  </r>
  <r>
    <s v="80% on campus (4 days a week if FT)"/>
    <s v="Streatham"/>
    <s v="Amory Building"/>
    <s v="8.30am - 9.00am"/>
    <s v="6.00pm - 7.00pm"/>
    <s v="21-30 minutes"/>
    <n v="1.6"/>
    <n v="2.5744000000000002"/>
    <x v="1"/>
    <x v="0"/>
    <x v="1"/>
    <s v="Academic"/>
    <n v="2.5749504000000005"/>
    <n v="0"/>
    <n v="0"/>
    <n v="4"/>
  </r>
  <r>
    <s v="40% on campus (2 days a week if FT)"/>
    <s v="St Luke's"/>
    <s v=""/>
    <s v="8.30am - 9.00am"/>
    <s v="5.00pm - 5.30pm"/>
    <s v="31-40 minutes"/>
    <n v="3"/>
    <n v="4.827"/>
    <x v="4"/>
    <x v="0"/>
    <x v="2"/>
    <s v="Professional Services"/>
    <n v="4.8280320000000003"/>
    <n v="0.10215"/>
    <n v="0.49318346880000008"/>
    <n v="2"/>
  </r>
  <r>
    <s v="80% on campus (4 days a week if FT)"/>
    <s v="Streatham"/>
    <s v="Amory Building"/>
    <s v="8.30am - 9.00am"/>
    <s v="4.30pm - 5.00pm"/>
    <s v="31-40 minutes"/>
    <n v="13"/>
    <n v="20.917000000000002"/>
    <x v="3"/>
    <x v="0"/>
    <x v="1"/>
    <s v="Academic"/>
    <n v="20.921472000000001"/>
    <n v="0.16664000000000001"/>
    <n v="3.4863540940800006"/>
    <n v="4"/>
  </r>
  <r>
    <s v="100% on campus (5 days a week if FT)"/>
    <s v="Streatham"/>
    <s v="Living Systems Institute"/>
    <s v="8.00am - 8.30am"/>
    <s v="4.30pm - 5.00pm"/>
    <s v="More than 60 minutes"/>
    <n v="14.7"/>
    <n v="23.6523"/>
    <x v="5"/>
    <x v="2"/>
    <x v="1"/>
    <s v="Academic"/>
    <n v="23.657356799999999"/>
    <n v="3.5459999999999998E-2"/>
    <n v="0.83888987212799992"/>
    <n v="5"/>
  </r>
  <r>
    <s v="20% on campus (1 day a week if FT)"/>
    <s v="Streatham"/>
    <s v="Lafrowda House"/>
    <s v="8.00am - 8.30am"/>
    <s v="3.30pm - 4.30pm"/>
    <s v="41-50 minutes"/>
    <n v="23"/>
    <n v="37.006999999999998"/>
    <x v="5"/>
    <x v="3"/>
    <x v="1"/>
    <s v="Professional Services"/>
    <n v="37.014912000000002"/>
    <n v="3.5459999999999998E-2"/>
    <n v="1.3125487795199999"/>
    <n v="1"/>
  </r>
  <r>
    <s v="20% on campus (1 day a week if FT)"/>
    <s v="St Luke's"/>
    <s v=""/>
    <s v="8.30am - 9.00am"/>
    <s v="5.00pm - 5.30pm"/>
    <s v="More than 60 minutes"/>
    <n v="150"/>
    <n v="241.35"/>
    <x v="5"/>
    <x v="0"/>
    <x v="1"/>
    <s v="Academic"/>
    <n v="241.40160000000003"/>
    <n v="3.5459999999999998E-2"/>
    <n v="8.5601007360000008"/>
    <n v="1"/>
  </r>
  <r>
    <s v="40% on campus (2 days a week if FT)"/>
    <s v="Streatham"/>
    <s v=""/>
    <s v="9.00am - 10.00am"/>
    <s v="3.30pm - 4.30pm"/>
    <s v="21-30 minutes"/>
    <n v="1"/>
    <n v="1.609"/>
    <x v="1"/>
    <x v="2"/>
    <x v="0"/>
    <s v="Academic"/>
    <n v="1.6093440000000001"/>
    <n v="0"/>
    <n v="0"/>
    <n v="2"/>
  </r>
  <r>
    <s v="100% on campus (5 days a week if FT)"/>
    <s v="Other"/>
    <s v=""/>
    <s v="9.00am - 10.00am"/>
    <s v="4.30pm - 5.00pm"/>
    <s v="21-30 minutes"/>
    <n v="3"/>
    <n v="4.827"/>
    <x v="2"/>
    <x v="4"/>
    <x v="1"/>
    <s v="Academic"/>
    <n v="4.8280320000000003"/>
    <n v="0.16664000000000001"/>
    <n v="0.80454325248000014"/>
    <n v="5"/>
  </r>
  <r>
    <s v="40% on campus (2 days a week if FT)"/>
    <s v="Streatham"/>
    <s v="Laver Building"/>
    <s v="Later than 10.00am"/>
    <s v="6.00pm - 7.00pm"/>
    <s v="More than 60 minutes"/>
    <n v="515"/>
    <n v="828.63499999999999"/>
    <x v="10"/>
    <x v="4"/>
    <x v="1"/>
    <s v="Academic"/>
    <n v="828.81216000000006"/>
    <n v="0.25900000000000001"/>
    <n v="214.66234944000001"/>
    <n v="2"/>
  </r>
  <r>
    <s v="100% on campus (5 days a week if FT)"/>
    <s v="Streatham"/>
    <s v="Institute of Arab and Islamic Studies"/>
    <s v="9.00am - 10.00am"/>
    <s v="3.30pm - 4.30pm"/>
    <s v="More than 60 minutes"/>
    <n v="21.6"/>
    <s v=""/>
    <x v="4"/>
    <x v="0"/>
    <x v="1"/>
    <s v="Academic"/>
    <n v="34.761830400000008"/>
    <n v="0.10215"/>
    <n v="3.5509209753600008"/>
    <n v="5"/>
  </r>
  <r>
    <s v="40% on campus (2 days a week if FT)"/>
    <s v="St Luke's"/>
    <s v=""/>
    <s v="8.30am - 9.00am"/>
    <s v="5.00pm - 5.30pm"/>
    <s v="11-20 minutes"/>
    <n v="1.5"/>
    <n v="2.4135"/>
    <x v="1"/>
    <x v="2"/>
    <x v="0"/>
    <s v="Professional Services"/>
    <n v="2.4140160000000002"/>
    <n v="0"/>
    <n v="0"/>
    <n v="2"/>
  </r>
  <r>
    <s v="20% on campus (1 day a week if FT)"/>
    <s v="Other"/>
    <s v=""/>
    <s v="9.00am - 10.00am"/>
    <s v="6.00pm - 7.00pm"/>
    <s v="More than 60 minutes"/>
    <n v="250"/>
    <n v="402.25"/>
    <x v="5"/>
    <x v="4"/>
    <x v="1"/>
    <s v="Academic"/>
    <n v="402.33600000000001"/>
    <n v="3.5459999999999998E-2"/>
    <n v="14.266834559999999"/>
    <n v="1"/>
  </r>
  <r>
    <s v="20% on campus (1 day a week if FT)"/>
    <s v="Streatham"/>
    <s v="Clayden"/>
    <s v="Later than 10.00am"/>
    <s v="4.30pm - 5.00pm"/>
    <s v="11-20 minutes"/>
    <n v="3"/>
    <n v="4.827"/>
    <x v="8"/>
    <x v="4"/>
    <x v="1"/>
    <s v="Academic"/>
    <n v="4.8280320000000003"/>
    <n v="0.11366999999999999"/>
    <n v="0.54880239744000003"/>
    <n v="1"/>
  </r>
  <r>
    <s v="20% on campus (1 day a week if FT)"/>
    <s v="Streatham"/>
    <s v="Laver Building"/>
    <s v="9.00am - 10.00am"/>
    <s v="6.00pm - 7.00pm"/>
    <s v="11-20 minutes"/>
    <n v="5"/>
    <s v=""/>
    <x v="3"/>
    <x v="2"/>
    <x v="1"/>
    <s v="Academic"/>
    <n v="8.0467200000000005"/>
    <n v="0.16664000000000001"/>
    <n v="1.3409054208000002"/>
    <n v="1"/>
  </r>
  <r>
    <s v="40% on campus (2 days a week if FT)"/>
    <s v="Streatham"/>
    <s v="Amory Building"/>
    <s v="8.00am - 8.30am"/>
    <s v="Later than 7.00pm"/>
    <s v="More than 60 minutes"/>
    <n v="160"/>
    <n v="257.44"/>
    <x v="5"/>
    <x v="4"/>
    <x v="1"/>
    <s v="Academic"/>
    <n v="257.49504000000002"/>
    <n v="3.5459999999999998E-2"/>
    <n v="9.1307741183999998"/>
    <n v="2"/>
  </r>
  <r>
    <s v="80% on campus (4 days a week if FT)"/>
    <s v="Streatham"/>
    <s v="Byrne House"/>
    <s v="9.00am - 10.00am"/>
    <s v="6.00pm - 7.00pm"/>
    <s v="21-30 minutes"/>
    <n v="2"/>
    <n v="3.218"/>
    <x v="0"/>
    <x v="2"/>
    <x v="1"/>
    <s v="Academic"/>
    <n v="3.2186880000000002"/>
    <n v="0"/>
    <n v="0"/>
    <n v="4"/>
  </r>
  <r>
    <s v="20% on campus (1 day a week if FT)"/>
    <s v="Streatham"/>
    <s v="Old Library"/>
    <s v="8.30am - 9.00am"/>
    <s v="5.00pm - 5.30pm"/>
    <s v="41-50 minutes"/>
    <n v="7"/>
    <n v="11.263"/>
    <x v="8"/>
    <x v="3"/>
    <x v="1"/>
    <s v="Professional Services"/>
    <n v="11.265408000000001"/>
    <n v="0.11366999999999999"/>
    <n v="1.2805389273600001"/>
    <n v="1"/>
  </r>
  <r>
    <s v="80% on campus (4 days a week if FT)"/>
    <s v="Streatham"/>
    <s v="Amory Building"/>
    <s v="8.00am - 8.30am"/>
    <s v="3.30pm - 4.30pm"/>
    <s v="21-30 minutes"/>
    <n v="2"/>
    <n v="3.218"/>
    <x v="1"/>
    <x v="4"/>
    <x v="1"/>
    <s v="Academic"/>
    <n v="3.2186880000000002"/>
    <n v="0"/>
    <n v="0"/>
    <n v="4"/>
  </r>
  <r>
    <s v="80% on campus (4 days a week if FT)"/>
    <s v="Streatham"/>
    <s v="Laver Building"/>
    <s v="7.00am - 8.00am"/>
    <s v="3.30pm - 4.30pm"/>
    <s v="11-20 minutes"/>
    <n v="1.8"/>
    <n v="2.8961999999999999"/>
    <x v="6"/>
    <x v="0"/>
    <x v="1"/>
    <s v="Academic"/>
    <n v="2.8968192000000004"/>
    <n v="2.1999999999999999E-2"/>
    <n v="6.3730022400000003E-2"/>
    <n v="4"/>
  </r>
  <r>
    <s v="100% on campus (5 days a week if FT)"/>
    <s v="Other"/>
    <s v=""/>
    <s v="8.00am - 8.30am"/>
    <s v="Later than 7.00pm"/>
    <s v="21-30 minutes"/>
    <n v="2"/>
    <n v="3.218"/>
    <x v="1"/>
    <x v="4"/>
    <x v="0"/>
    <s v="Academic"/>
    <n v="3.2186880000000002"/>
    <n v="0"/>
    <n v="0"/>
    <n v="5"/>
  </r>
  <r>
    <s v="60% on campus (3 days a week if FT)"/>
    <s v="Streatham"/>
    <s v="Amory Building"/>
    <s v="9.00am - 10.00am"/>
    <s v="5.30pm - 6.00pm"/>
    <s v="11-20 minutes"/>
    <n v="2"/>
    <n v="3.218"/>
    <x v="3"/>
    <x v="3"/>
    <x v="1"/>
    <s v="Academic"/>
    <n v="3.2186880000000002"/>
    <n v="0.16664000000000001"/>
    <n v="0.53636216832000005"/>
    <n v="3"/>
  </r>
  <r>
    <s v="20% on campus (1 day a week if FT)"/>
    <s v="Streatham"/>
    <s v="Queen's Building"/>
    <s v="8.30am - 9.00am"/>
    <s v="5.00pm - 5.30pm"/>
    <s v="More than 60 minutes"/>
    <n v="104"/>
    <n v="167.33600000000001"/>
    <x v="2"/>
    <x v="0"/>
    <x v="1"/>
    <s v="Academic"/>
    <n v="167.37177600000001"/>
    <n v="0.16664000000000001"/>
    <n v="27.890832752640005"/>
    <n v="1"/>
  </r>
  <r>
    <s v="100% on campus (5 days a week if FT)"/>
    <s v="Streatham"/>
    <s v="Old Library"/>
    <s v="9.00am - 10.00am"/>
    <s v="3.30pm - 4.30pm"/>
    <s v="21-30 minutes"/>
    <n v="1.8"/>
    <n v="2.8961999999999999"/>
    <x v="4"/>
    <x v="2"/>
    <x v="0"/>
    <s v="Academic"/>
    <n v="2.8968192000000004"/>
    <n v="0.10215"/>
    <n v="0.29591008128000007"/>
    <n v="5"/>
  </r>
  <r>
    <s v="60% on campus (3 days a week if FT)"/>
    <s v="Streatham"/>
    <s v="Old Library"/>
    <s v="8.30am - 9.00am"/>
    <s v="5.00pm - 5.30pm"/>
    <s v="21-30 minutes"/>
    <n v="1.4432"/>
    <s v=""/>
    <x v="1"/>
    <x v="4"/>
    <x v="1"/>
    <s v="Professional Services"/>
    <n v="2.3226052608000001"/>
    <n v="0"/>
    <n v="0"/>
    <n v="3"/>
  </r>
  <r>
    <s v="60% on campus (3 days a week if FT)"/>
    <s v="Streatham"/>
    <s v="Amory Building"/>
    <s v="8.00am - 8.30am"/>
    <s v="5.00pm - 5.30pm"/>
    <s v="21-30 minutes"/>
    <n v="7.5"/>
    <n v="12.067499999999999"/>
    <x v="0"/>
    <x v="0"/>
    <x v="1"/>
    <s v="Professional Services"/>
    <n v="12.070080000000001"/>
    <n v="0"/>
    <n v="0"/>
    <n v="3"/>
  </r>
  <r>
    <s v="20% on campus (1 day a week if FT)"/>
    <s v="Streatham"/>
    <s v="Innovation Centre - Phase 2"/>
    <s v="8.00am - 8.30am"/>
    <s v="3.30pm - 4.30pm"/>
    <s v="31-40 minutes"/>
    <n v="2"/>
    <n v="3.218"/>
    <x v="3"/>
    <x v="3"/>
    <x v="1"/>
    <s v="Professional Services"/>
    <n v="3.2186880000000002"/>
    <n v="0.16664000000000001"/>
    <n v="0.53636216832000005"/>
    <n v="1"/>
  </r>
  <r>
    <s v="40% on campus (2 days a week if FT)"/>
    <s v="Streatham"/>
    <s v="Queen's Building"/>
    <s v="9.00am - 10.00am"/>
    <s v="4.30pm - 5.00pm"/>
    <s v="11-20 minutes"/>
    <n v="3"/>
    <n v="4.827"/>
    <x v="8"/>
    <x v="4"/>
    <x v="1"/>
    <s v="Academic"/>
    <n v="4.8280320000000003"/>
    <n v="0.11366999999999999"/>
    <n v="0.54880239744000003"/>
    <n v="2"/>
  </r>
  <r>
    <s v="100% on campus (5 days a week if FT)"/>
    <s v="Streatham"/>
    <s v=""/>
    <s v="9.00am - 10.00am"/>
    <s v="5.30pm - 6.00pm"/>
    <s v="31-40 minutes"/>
    <n v="1.4"/>
    <n v="2.2525999999999997"/>
    <x v="1"/>
    <x v="2"/>
    <x v="1"/>
    <s v="Academic"/>
    <n v="2.2530815999999998"/>
    <n v="0"/>
    <n v="0"/>
    <n v="5"/>
  </r>
  <r>
    <s v="80% on campus (4 days a week if FT)"/>
    <s v="Streatham"/>
    <s v="Amory Building"/>
    <s v="8.30am - 9.00am"/>
    <s v="5.30pm - 6.00pm"/>
    <s v="21-30 minutes"/>
    <n v="2.4"/>
    <n v="3.8615999999999997"/>
    <x v="6"/>
    <x v="4"/>
    <x v="1"/>
    <s v="Academic"/>
    <n v="3.8624255999999999"/>
    <n v="2.1999999999999999E-2"/>
    <n v="8.4973363199999999E-2"/>
    <n v="4"/>
  </r>
  <r>
    <s v="20% on campus (1 day a week if FT)"/>
    <s v="Streatham"/>
    <s v="Peter CHalke Centre"/>
    <s v="8.30am - 9.00am"/>
    <s v="Before 3.30pm"/>
    <s v="More than 60 minutes"/>
    <n v="245"/>
    <s v=""/>
    <x v="5"/>
    <x v="3"/>
    <x v="0"/>
    <s v="Academic"/>
    <n v="394.28928000000002"/>
    <n v="3.5459999999999998E-2"/>
    <n v="13.9814978688"/>
    <n v="1"/>
  </r>
  <r>
    <s v="40% on campus (2 days a week if FT)"/>
    <s v="Streatham"/>
    <s v="Amory Building"/>
    <s v="9.00am - 10.00am"/>
    <s v="3.30pm - 4.30pm"/>
    <s v="11-20 minutes"/>
    <n v="1.5"/>
    <n v="2.4135"/>
    <x v="6"/>
    <x v="0"/>
    <x v="1"/>
    <s v="Academic"/>
    <n v="2.4140160000000002"/>
    <n v="2.1999999999999999E-2"/>
    <n v="5.3108351999999998E-2"/>
    <n v="2"/>
  </r>
  <r>
    <s v="20% on campus (1 day a week if FT)"/>
    <s v="Streatham"/>
    <s v=""/>
    <s v="8.30am - 9.00am"/>
    <s v="4.30pm - 5.00pm"/>
    <s v="41-50 minutes"/>
    <n v="2"/>
    <n v="3.218"/>
    <x v="1"/>
    <x v="4"/>
    <x v="0"/>
    <s v="Academic"/>
    <n v="3.2186880000000002"/>
    <n v="0"/>
    <n v="0"/>
    <n v="1"/>
  </r>
  <r>
    <s v="20% on campus (1 day a week if FT)"/>
    <s v="Streatham"/>
    <s v="Laver Building"/>
    <s v="9.00am - 10.00am"/>
    <s v="5.00pm - 5.30pm"/>
    <s v="More than 60 minutes"/>
    <n v="30"/>
    <n v="48.269999999999996"/>
    <x v="2"/>
    <x v="4"/>
    <x v="0"/>
    <s v="Academic"/>
    <n v="48.280320000000003"/>
    <n v="0.16664000000000001"/>
    <n v="8.0454325248000007"/>
    <n v="1"/>
  </r>
  <r>
    <s v="60% on campus (3 days a week if FT)"/>
    <s v="Streatham"/>
    <s v="Amory Building"/>
    <s v="7.00am - 8.00am"/>
    <s v="4.30pm - 5.00pm"/>
    <s v="11-20 minutes"/>
    <n v="3.75"/>
    <n v="6.0337499999999995"/>
    <x v="6"/>
    <x v="0"/>
    <x v="1"/>
    <s v="Academic"/>
    <n v="6.0350400000000004"/>
    <n v="2.1999999999999999E-2"/>
    <n v="0.13277088000000001"/>
    <n v="3"/>
  </r>
  <r>
    <s v="20% on campus (1 day a week if FT)"/>
    <s v="Streatham"/>
    <s v="Northcote House"/>
    <s v="7.00am - 8.00am"/>
    <s v="5.00pm - 5.30pm"/>
    <s v="41-50 minutes"/>
    <n v="2.5"/>
    <n v="4.0225"/>
    <x v="4"/>
    <x v="3"/>
    <x v="1"/>
    <s v="Professional Services"/>
    <n v="4.0233600000000003"/>
    <n v="0.10215"/>
    <n v="0.41098622400000007"/>
    <n v="1"/>
  </r>
  <r>
    <s v="80% on campus (4 days a week if FT)"/>
    <s v="Streatham"/>
    <s v="Queen's Building"/>
    <s v="8.30am - 9.00am"/>
    <s v="4.30pm - 5.00pm"/>
    <s v="51-60 minutes"/>
    <n v="9"/>
    <n v="14.481"/>
    <x v="5"/>
    <x v="4"/>
    <x v="1"/>
    <s v="Academic"/>
    <n v="14.484096000000001"/>
    <n v="3.5459999999999998E-2"/>
    <n v="0.51360604416"/>
    <n v="4"/>
  </r>
  <r>
    <s v="100% on campus (5 days a week if FT)"/>
    <s v="Streatham"/>
    <s v="Thornlea"/>
    <s v="8.30am - 9.00am"/>
    <s v="6.00pm - 7.00pm"/>
    <s v="10 minutes or less"/>
    <n v="0.2"/>
    <n v="0.32180000000000003"/>
    <x v="1"/>
    <x v="3"/>
    <x v="1"/>
    <s v="Academic"/>
    <n v="0.32186880000000007"/>
    <n v="0"/>
    <n v="0"/>
    <n v="5"/>
  </r>
  <r>
    <s v="60% on campus (3 days a week if FT)"/>
    <s v="Streatham"/>
    <s v="Northcote House"/>
    <s v="8.00am - 8.30am"/>
    <s v="4.30pm - 5.00pm"/>
    <s v="21-30 minutes"/>
    <n v="5"/>
    <n v="8.0449999999999999"/>
    <x v="3"/>
    <x v="4"/>
    <x v="1"/>
    <s v="Professional Services"/>
    <n v="8.0467200000000005"/>
    <n v="0.16664000000000001"/>
    <n v="1.3409054208000002"/>
    <n v="3"/>
  </r>
  <r>
    <s v="100% on campus (5 days a week if FT)"/>
    <s v="Streatham"/>
    <s v="Physics Building"/>
    <s v="9.00am - 10.00am"/>
    <s v="5.30pm - 6.00pm"/>
    <s v="11-20 minutes"/>
    <n v="2.1"/>
    <n v="3.3789000000000002"/>
    <x v="0"/>
    <x v="4"/>
    <x v="1"/>
    <s v="Academic"/>
    <n v="3.3796224000000006"/>
    <n v="0"/>
    <n v="0"/>
    <n v="5"/>
  </r>
  <r>
    <s v="40% on campus (2 days a week if FT)"/>
    <s v="Streatham"/>
    <s v="Queen's Building"/>
    <s v="9.00am - 10.00am"/>
    <s v="6.00pm - 7.00pm"/>
    <s v="31-40 minutes"/>
    <n v="13"/>
    <n v="20.917000000000002"/>
    <x v="2"/>
    <x v="0"/>
    <x v="0"/>
    <s v="Professional Services"/>
    <n v="20.921472000000001"/>
    <n v="0.16664000000000001"/>
    <n v="3.4863540940800006"/>
    <n v="2"/>
  </r>
  <r>
    <s v="100% on campus (5 days a week if FT)"/>
    <s v="Streatham"/>
    <s v="Amory Building"/>
    <s v="8.30am - 9.00am"/>
    <s v="5.00pm - 5.30pm"/>
    <s v="11-20 minutes"/>
    <n v="1"/>
    <n v="1.609"/>
    <x v="1"/>
    <x v="4"/>
    <x v="1"/>
    <s v="Academic"/>
    <n v="1.6093440000000001"/>
    <n v="0"/>
    <n v="0"/>
    <n v="5"/>
  </r>
  <r>
    <s v="80% on campus (4 days a week if FT)"/>
    <s v="Streatham"/>
    <s v=""/>
    <s v="9.00am - 10.00am"/>
    <s v="6.00pm - 7.00pm"/>
    <s v="31-40 minutes"/>
    <n v="1.5"/>
    <n v="2.4135"/>
    <x v="1"/>
    <x v="3"/>
    <x v="1"/>
    <s v="Academic"/>
    <n v="2.4140160000000002"/>
    <n v="0"/>
    <n v="0"/>
    <n v="4"/>
  </r>
  <r>
    <s v="60% on campus (3 days a week if FT)"/>
    <s v="Streatham"/>
    <s v="Forum"/>
    <s v="9.00am - 10.00am"/>
    <s v="6.00pm - 7.00pm"/>
    <s v="More than 60 minutes"/>
    <n v="50"/>
    <n v="80.45"/>
    <x v="5"/>
    <x v="4"/>
    <x v="1"/>
    <s v="Academic"/>
    <n v="80.467200000000005"/>
    <n v="3.5459999999999998E-2"/>
    <n v="2.8533669120000003"/>
    <n v="3"/>
  </r>
  <r>
    <s v="60% on campus (3 days a week if FT)"/>
    <s v="Streatham"/>
    <s v="Queen's Building"/>
    <s v="9.00am - 10.00am"/>
    <s v="4.30pm - 5.00pm"/>
    <s v="41-50 minutes"/>
    <n v="2.2000000000000002"/>
    <n v="3.5398000000000001"/>
    <x v="4"/>
    <x v="4"/>
    <x v="1"/>
    <s v="Academic"/>
    <n v="3.5405568000000005"/>
    <n v="0.10215"/>
    <n v="0.36166787712000009"/>
    <n v="3"/>
  </r>
  <r>
    <s v="80% on campus (4 days a week if FT)"/>
    <s v="Streatham"/>
    <s v="Institute of Arab and Islamic Studies"/>
    <s v="8.30am - 9.00am"/>
    <s v="4.30pm - 5.00pm"/>
    <s v="21-30 minutes"/>
    <n v="2.5"/>
    <n v="4.0225"/>
    <x v="1"/>
    <x v="4"/>
    <x v="1"/>
    <s v="Academic"/>
    <n v="4.0233600000000003"/>
    <n v="0"/>
    <n v="0"/>
    <n v="4"/>
  </r>
  <r>
    <s v="80% on campus (4 days a week if FT)"/>
    <s v="Streatham"/>
    <s v="Queen's Building"/>
    <s v="7.00am - 8.00am"/>
    <s v="5.30pm - 6.00pm"/>
    <s v="31-40 minutes"/>
    <n v="17"/>
    <n v="27.353000000000002"/>
    <x v="5"/>
    <x v="0"/>
    <x v="1"/>
    <s v="Academic"/>
    <n v="27.358848000000002"/>
    <n v="3.5459999999999998E-2"/>
    <n v="0.97014475008000001"/>
    <n v="4"/>
  </r>
  <r>
    <s v="100% on campus (5 days a week if FT)"/>
    <s v="Streatham"/>
    <s v="Hatherly Building"/>
    <s v="9.00am - 10.00am"/>
    <s v="6.00pm - 7.00pm"/>
    <s v="11-20 minutes"/>
    <n v="2.5"/>
    <n v="4.0225"/>
    <x v="0"/>
    <x v="3"/>
    <x v="1"/>
    <s v="Academic"/>
    <n v="4.0233600000000003"/>
    <n v="0"/>
    <n v="0"/>
    <n v="5"/>
  </r>
  <r>
    <s v="60% on campus (3 days a week if FT)"/>
    <s v="Streatham"/>
    <s v="Queen's Building"/>
    <s v="8.30am - 9.00am"/>
    <s v="4.30pm - 5.00pm"/>
    <s v="More than 60 minutes"/>
    <n v="150"/>
    <n v="241.35"/>
    <x v="5"/>
    <x v="0"/>
    <x v="1"/>
    <s v="Academic"/>
    <n v="241.40160000000003"/>
    <n v="3.5459999999999998E-2"/>
    <n v="8.5601007360000008"/>
    <n v="3"/>
  </r>
  <r>
    <s v="80% on campus (4 days a week if FT)"/>
    <s v="Streatham"/>
    <s v="Amory Building"/>
    <s v="9.00am - 10.00am"/>
    <s v="6.00pm - 7.00pm"/>
    <s v="41-50 minutes"/>
    <n v="1.8"/>
    <n v="2.8961999999999999"/>
    <x v="1"/>
    <x v="2"/>
    <x v="1"/>
    <s v="Academic"/>
    <n v="2.8968192000000004"/>
    <n v="0"/>
    <n v="0"/>
    <n v="4"/>
  </r>
  <r>
    <s v="40% on campus (2 days a week if FT)"/>
    <s v="Streatham"/>
    <s v=""/>
    <s v="Later than 10.00am"/>
    <s v="6.00pm - 7.00pm"/>
    <s v="More than 60 minutes"/>
    <n v="78"/>
    <n v="125.502"/>
    <x v="5"/>
    <x v="3"/>
    <x v="1"/>
    <s v="Academic"/>
    <n v="125.52883200000001"/>
    <n v="3.5459999999999998E-2"/>
    <n v="4.4512523827199999"/>
    <n v="2"/>
  </r>
  <r>
    <s v="60% on campus (3 days a week if FT)"/>
    <s v="Streatham"/>
    <s v="Amory Building"/>
    <s v="9.00am - 10.00am"/>
    <s v="3.30pm - 4.30pm"/>
    <s v="11-20 minutes"/>
    <n v="2.2625000000000002"/>
    <s v=""/>
    <x v="0"/>
    <x v="4"/>
    <x v="0"/>
    <s v="Academic"/>
    <n v="3.6411408000000005"/>
    <n v="0"/>
    <n v="0"/>
    <n v="3"/>
  </r>
  <r>
    <s v="20% on campus (1 day a week if FT)"/>
    <s v="St Luke's"/>
    <s v=""/>
    <s v="8.00am - 8.30am"/>
    <s v="5.00pm - 5.30pm"/>
    <s v="51-60 minutes"/>
    <n v="25"/>
    <n v="40.225000000000001"/>
    <x v="7"/>
    <x v="0"/>
    <x v="0"/>
    <s v="Academic"/>
    <n v="40.233600000000003"/>
    <n v="5.2670000000000002E-2"/>
    <n v="2.1191037120000003"/>
    <n v="1"/>
  </r>
  <r>
    <s v="100% on campus (5 days a week if FT)"/>
    <s v="Streatham"/>
    <s v="Northcote House"/>
    <s v="8.00am - 8.30am"/>
    <s v="5.30pm - 6.00pm"/>
    <s v="21-30 minutes"/>
    <n v="5"/>
    <n v="8.0449999999999999"/>
    <x v="2"/>
    <x v="0"/>
    <x v="1"/>
    <s v="Professional Services"/>
    <n v="8.0467200000000005"/>
    <n v="0.16664000000000001"/>
    <n v="1.3409054208000002"/>
    <n v="5"/>
  </r>
  <r>
    <s v="40% on campus (2 days a week if FT)"/>
    <s v="Streatham"/>
    <s v=""/>
    <s v="8.00am - 8.30am"/>
    <s v="3.30pm - 4.30pm"/>
    <s v="31-40 minutes"/>
    <n v="20"/>
    <n v="32.18"/>
    <x v="2"/>
    <x v="5"/>
    <x v="0"/>
    <s v="Academic"/>
    <n v="32.186880000000002"/>
    <n v="0.16664000000000001"/>
    <n v="5.3636216832000008"/>
    <n v="2"/>
  </r>
  <r>
    <s v="80% on campus (4 days a week if FT)"/>
    <s v="Streatham"/>
    <s v="Old Library"/>
    <s v="8.30am - 9.00am"/>
    <s v="3.30pm - 4.30pm"/>
    <s v="31-40 minutes"/>
    <n v="3"/>
    <n v="4.827"/>
    <x v="4"/>
    <x v="2"/>
    <x v="1"/>
    <s v="Professional Services"/>
    <n v="4.8280320000000003"/>
    <n v="0.10215"/>
    <n v="0.49318346880000008"/>
    <n v="4"/>
  </r>
  <r>
    <s v="60% on campus (3 days a week if FT)"/>
    <s v="Streatham"/>
    <s v="Amory Building"/>
    <s v="9.00am - 10.00am"/>
    <s v="3.30pm - 4.30pm"/>
    <s v="31-40 minutes"/>
    <n v="1.5"/>
    <n v="2.4135"/>
    <x v="4"/>
    <x v="0"/>
    <x v="1"/>
    <s v="Academic"/>
    <n v="2.4140160000000002"/>
    <n v="0.10215"/>
    <n v="0.24659173440000004"/>
    <n v="3"/>
  </r>
  <r>
    <s v="60% on campus (3 days a week if FT)"/>
    <s v="Streatham"/>
    <s v="Queen's Building"/>
    <s v="7.00am - 8.00am"/>
    <s v="Later than 7.00pm"/>
    <s v="More than 60 minutes"/>
    <n v="100"/>
    <n v="160.9"/>
    <x v="2"/>
    <x v="0"/>
    <x v="1"/>
    <s v="Academic"/>
    <n v="160.93440000000001"/>
    <n v="0.16664000000000001"/>
    <n v="26.818108416000005"/>
    <n v="3"/>
  </r>
  <r>
    <s v="60% on campus (3 days a week if FT)"/>
    <s v="Streatham"/>
    <s v="Amory Building"/>
    <s v="9.00am - 10.00am"/>
    <s v="4.30pm - 5.00pm"/>
    <s v="More than 60 minutes"/>
    <n v="44"/>
    <n v="70.795999999999992"/>
    <x v="2"/>
    <x v="3"/>
    <x v="1"/>
    <s v="Academic"/>
    <n v="70.811136000000005"/>
    <n v="0.16664000000000001"/>
    <n v="11.799967703040002"/>
    <n v="3"/>
  </r>
  <r>
    <s v="100% on campus (5 days a week if FT)"/>
    <s v="St Luke's"/>
    <s v=""/>
    <s v="8.30am - 9.00am"/>
    <s v="5.00pm - 5.30pm"/>
    <s v="21-30 minutes"/>
    <n v="1.6356999999999999"/>
    <s v=""/>
    <x v="1"/>
    <x v="3"/>
    <x v="1"/>
    <s v="Academic"/>
    <n v="2.6324039807999999"/>
    <n v="0"/>
    <n v="0"/>
    <n v="5"/>
  </r>
  <r>
    <s v="80% on campus (4 days a week if FT)"/>
    <s v="Streatham"/>
    <s v="Northcote House"/>
    <s v="Before 7.00am"/>
    <s v="6.00pm - 7.00pm"/>
    <s v="11-20 minutes"/>
    <n v="3"/>
    <n v="4.827"/>
    <x v="2"/>
    <x v="0"/>
    <x v="1"/>
    <s v="Professional Services"/>
    <n v="4.8280320000000003"/>
    <n v="0.16664000000000001"/>
    <n v="0.80454325248000014"/>
    <n v="4"/>
  </r>
  <r>
    <s v="60% on campus (3 days a week if FT)"/>
    <s v="Streatham"/>
    <s v="Queen's Building"/>
    <s v="8.30am - 9.00am"/>
    <s v="6.00pm - 7.00pm"/>
    <s v="31-40 minutes"/>
    <n v="2.0062500000000001"/>
    <s v=""/>
    <x v="1"/>
    <x v="0"/>
    <x v="1"/>
    <s v="Professional Services"/>
    <n v="3.2287464000000003"/>
    <n v="0"/>
    <n v="0"/>
    <n v="3"/>
  </r>
  <r>
    <s v="60% on campus (3 days a week if FT)"/>
    <s v="Streatham"/>
    <s v=""/>
    <s v="7.00am - 8.00am"/>
    <s v="3.30pm - 4.30pm"/>
    <s v="21-30 minutes"/>
    <n v="3"/>
    <n v="4.827"/>
    <x v="2"/>
    <x v="3"/>
    <x v="0"/>
    <s v="Academic"/>
    <n v="4.8280320000000003"/>
    <n v="0.16664000000000001"/>
    <n v="0.80454325248000014"/>
    <n v="3"/>
  </r>
  <r>
    <s v="40% on campus (2 days a week if FT)"/>
    <s v="Streatham"/>
    <s v="Institute of Arab and Islamic Studies"/>
    <s v="9.00am - 10.00am"/>
    <s v="5.30pm - 6.00pm"/>
    <s v="31-40 minutes"/>
    <n v="15"/>
    <n v="24.134999999999998"/>
    <x v="2"/>
    <x v="3"/>
    <x v="1"/>
    <s v="Academic"/>
    <n v="24.140160000000002"/>
    <n v="0.16664000000000001"/>
    <n v="4.0227162624000004"/>
    <n v="2"/>
  </r>
  <r>
    <s v="20% on campus (1 day a week if FT)"/>
    <s v="Streatham"/>
    <s v="Amory Building"/>
    <s v="8.00am - 8.30am"/>
    <s v="5.30pm - 6.00pm"/>
    <s v="More than 60 minutes"/>
    <n v="100"/>
    <n v="160.9"/>
    <x v="5"/>
    <x v="4"/>
    <x v="0"/>
    <s v="Academic"/>
    <n v="160.93440000000001"/>
    <n v="3.5459999999999998E-2"/>
    <n v="5.7067338240000005"/>
    <n v="1"/>
  </r>
  <r>
    <s v="80% on campus (4 days a week if FT)"/>
    <s v="Streatham"/>
    <s v="Queen's Building"/>
    <s v="7.00am - 8.00am"/>
    <s v="6.00pm - 7.00pm"/>
    <s v="21-30 minutes"/>
    <n v="12"/>
    <n v="19.308"/>
    <x v="5"/>
    <x v="3"/>
    <x v="1"/>
    <s v="Academic"/>
    <n v="19.312128000000001"/>
    <n v="3.5459999999999998E-2"/>
    <n v="0.68480805888000007"/>
    <n v="4"/>
  </r>
  <r>
    <s v="100% on campus (5 days a week if FT)"/>
    <s v="St Luke's"/>
    <s v=""/>
    <s v="8.30am - 9.00am"/>
    <s v="4.30pm - 5.00pm"/>
    <s v="11-20 minutes"/>
    <n v="4"/>
    <n v="6.4359999999999999"/>
    <x v="3"/>
    <x v="4"/>
    <x v="1"/>
    <s v="Academic"/>
    <n v="6.4373760000000004"/>
    <n v="0.16664000000000001"/>
    <n v="1.0727243366400001"/>
    <n v="5"/>
  </r>
  <r>
    <s v="100% on campus (5 days a week if FT)"/>
    <s v="Streatham"/>
    <s v="Clydesdale House"/>
    <s v="Before 7.00am"/>
    <s v="Before 3.30pm"/>
    <s v="10 minutes or less"/>
    <n v="2"/>
    <n v="3.218"/>
    <x v="2"/>
    <x v="3"/>
    <x v="1"/>
    <s v="Professional Services"/>
    <n v="3.2186880000000002"/>
    <n v="0.16664000000000001"/>
    <n v="0.53636216832000005"/>
    <n v="5"/>
  </r>
  <r>
    <s v="80% on campus (4 days a week if FT)"/>
    <s v="Streatham"/>
    <s v=""/>
    <s v="9.00am - 10.00am"/>
    <s v="4.30pm - 5.00pm"/>
    <s v="41-50 minutes"/>
    <n v="15"/>
    <n v="24.134999999999998"/>
    <x v="5"/>
    <x v="3"/>
    <x v="1"/>
    <s v="Academic"/>
    <n v="24.140160000000002"/>
    <n v="3.5459999999999998E-2"/>
    <n v="0.85601007360000003"/>
    <n v="4"/>
  </r>
  <r>
    <s v="100% on campus (5 days a week if FT)"/>
    <s v="RD&amp;E Hospital"/>
    <s v=""/>
    <s v="9.00am - 10.00am"/>
    <s v="5.00pm - 5.30pm"/>
    <s v="11-20 minutes"/>
    <n v="1.5"/>
    <n v="2.4135"/>
    <x v="1"/>
    <x v="4"/>
    <x v="0"/>
    <s v="Professional Services"/>
    <n v="2.4140160000000002"/>
    <n v="0"/>
    <n v="0"/>
    <n v="5"/>
  </r>
  <r>
    <s v="40% on campus (2 days a week if FT)"/>
    <s v="Streatham"/>
    <s v="Queen's Building"/>
    <s v="Later than 10.00am"/>
    <s v="5.00pm - 5.30pm"/>
    <s v="31-40 minutes"/>
    <n v="5"/>
    <n v="8.0449999999999999"/>
    <x v="1"/>
    <x v="3"/>
    <x v="0"/>
    <s v="Academic"/>
    <n v="8.0467200000000005"/>
    <n v="0"/>
    <n v="0"/>
    <n v="2"/>
  </r>
  <r>
    <s v="40% on campus (2 days a week if FT)"/>
    <s v="Streatham"/>
    <s v="Building One"/>
    <s v="7.00am - 8.00am"/>
    <s v="3.30pm - 4.30pm"/>
    <s v="More than 60 minutes"/>
    <n v="8"/>
    <n v="12.872"/>
    <x v="4"/>
    <x v="3"/>
    <x v="1"/>
    <s v="Academic"/>
    <n v="12.874752000000001"/>
    <n v="0.10215"/>
    <n v="1.3151559168000002"/>
    <n v="2"/>
  </r>
  <r>
    <s v="20% on campus (1 day a week if FT)"/>
    <s v="Streatham"/>
    <s v=""/>
    <s v="Later than 10.00am"/>
    <s v="5.30pm - 6.00pm"/>
    <s v="21-30 minutes"/>
    <n v="10"/>
    <n v="16.09"/>
    <x v="2"/>
    <x v="5"/>
    <x v="0"/>
    <s v="Academic"/>
    <n v="16.093440000000001"/>
    <n v="0.16664000000000001"/>
    <n v="2.6818108416000004"/>
    <n v="1"/>
  </r>
  <r>
    <s v="60% on campus (3 days a week if FT)"/>
    <s v="Streatham"/>
    <s v="Queen's Building"/>
    <s v="9.00am - 10.00am"/>
    <s v="3.30pm - 4.30pm"/>
    <s v="11-20 minutes"/>
    <n v="2"/>
    <n v="3.218"/>
    <x v="0"/>
    <x v="0"/>
    <x v="1"/>
    <s v="Academic"/>
    <n v="3.2186880000000002"/>
    <n v="0"/>
    <n v="0"/>
    <n v="3"/>
  </r>
  <r>
    <s v="60% on campus (3 days a week if FT)"/>
    <s v="Streatham"/>
    <s v="Northcote House"/>
    <s v="8.30am - 9.00am"/>
    <s v=""/>
    <s v="11-20 minutes"/>
    <n v="3"/>
    <n v="4.827"/>
    <x v="6"/>
    <x v="0"/>
    <x v="1"/>
    <s v="Professional Services"/>
    <n v="4.8280320000000003"/>
    <n v="2.1999999999999999E-2"/>
    <n v="0.106216704"/>
    <n v="3"/>
  </r>
  <r>
    <s v="60% on campus (3 days a week if FT)"/>
    <s v="Streatham"/>
    <s v="Old Library"/>
    <s v="8.00am - 8.30am"/>
    <s v="4.30pm - 5.00pm"/>
    <s v="10 minutes or less"/>
    <n v="2"/>
    <n v="3.218"/>
    <x v="2"/>
    <x v="0"/>
    <x v="1"/>
    <s v="Academic"/>
    <n v="3.2186880000000002"/>
    <n v="0.16664000000000001"/>
    <n v="0.53636216832000005"/>
    <n v="3"/>
  </r>
  <r>
    <s v="100% on campus (5 days a week if FT)"/>
    <s v="Streatham"/>
    <s v="Institute of Arab and Islamic Studies"/>
    <s v="8.00am - 8.30am"/>
    <s v="4.30pm - 5.00pm"/>
    <s v="21-30 minutes"/>
    <n v="1.1000000000000001"/>
    <n v="1.7699"/>
    <x v="1"/>
    <x v="4"/>
    <x v="0"/>
    <s v="Academic"/>
    <n v="1.7702784000000003"/>
    <n v="0"/>
    <n v="0"/>
    <n v="5"/>
  </r>
  <r>
    <s v="40% on campus (2 days a week if FT)"/>
    <s v="Streatham"/>
    <s v="Queen's Building"/>
    <s v="8.00am - 8.30am"/>
    <s v="6.00pm - 7.00pm"/>
    <s v="More than 60 minutes"/>
    <n v="115"/>
    <n v="185.035"/>
    <x v="5"/>
    <x v="4"/>
    <x v="1"/>
    <s v="Academic"/>
    <n v="185.07456000000002"/>
    <n v="3.5459999999999998E-2"/>
    <n v="6.5627438976000008"/>
    <n v="2"/>
  </r>
  <r>
    <s v="80% on campus (4 days a week if FT)"/>
    <s v="St Luke's"/>
    <s v=""/>
    <s v="8.30am - 9.00am"/>
    <s v="5.30pm - 6.00pm"/>
    <s v="31-40 minutes"/>
    <n v="2"/>
    <n v="3.218"/>
    <x v="1"/>
    <x v="4"/>
    <x v="1"/>
    <s v="Academic"/>
    <n v="3.2186880000000002"/>
    <n v="0"/>
    <n v="0"/>
    <n v="4"/>
  </r>
  <r>
    <s v="80% on campus (4 days a week if FT)"/>
    <s v="Streatham"/>
    <s v="Queen's Building"/>
    <s v="9.00am - 10.00am"/>
    <s v="5.00pm - 5.30pm"/>
    <s v="11-20 minutes"/>
    <n v="2"/>
    <n v="3.218"/>
    <x v="4"/>
    <x v="3"/>
    <x v="0"/>
    <s v="Academic"/>
    <n v="3.2186880000000002"/>
    <n v="0.10215"/>
    <n v="0.32878897920000005"/>
    <n v="4"/>
  </r>
  <r>
    <s v="100% on campus (5 days a week if FT)"/>
    <s v="Streatham"/>
    <s v="Washington Singer"/>
    <s v="8.30am - 9.00am"/>
    <s v="6.00pm - 7.00pm"/>
    <s v="21-30 minutes"/>
    <n v="2.4"/>
    <n v="3.8615999999999997"/>
    <x v="0"/>
    <x v="0"/>
    <x v="1"/>
    <s v="Academic"/>
    <n v="3.8624255999999999"/>
    <n v="0"/>
    <n v="0"/>
    <n v="5"/>
  </r>
  <r>
    <s v="40% on campus (2 days a week if FT)"/>
    <s v="St Luke's"/>
    <s v=""/>
    <s v="7.00am - 8.00am"/>
    <s v="5.00pm - 5.30pm"/>
    <s v="More than 60 minutes"/>
    <n v="76"/>
    <n v="122.28399999999999"/>
    <x v="5"/>
    <x v="4"/>
    <x v="0"/>
    <s v="Academic"/>
    <n v="122.31014400000001"/>
    <n v="3.5459999999999998E-2"/>
    <n v="4.3371177062399999"/>
    <n v="2"/>
  </r>
  <r>
    <s v="60% on campus (3 days a week if FT)"/>
    <s v="St Luke's"/>
    <s v=""/>
    <s v="8.00am - 8.30am"/>
    <s v="6.00pm - 7.00pm"/>
    <s v="11-20 minutes"/>
    <n v="0.8"/>
    <n v="1.2872000000000001"/>
    <x v="2"/>
    <x v="4"/>
    <x v="1"/>
    <s v="Professional Services"/>
    <n v="1.2874752000000003"/>
    <n v="0.16664000000000001"/>
    <n v="0.21454486732800004"/>
    <n v="3"/>
  </r>
  <r>
    <s v="40% on campus (2 days a week if FT)"/>
    <s v="Streatham"/>
    <s v="Forum"/>
    <s v="7.00am - 8.00am"/>
    <s v="5.30pm - 6.00pm"/>
    <s v="More than 60 minutes"/>
    <n v="44"/>
    <n v="70.795999999999992"/>
    <x v="3"/>
    <x v="4"/>
    <x v="1"/>
    <s v="Professional Services"/>
    <n v="70.811136000000005"/>
    <n v="0.16664000000000001"/>
    <n v="11.799967703040002"/>
    <n v="2"/>
  </r>
  <r>
    <s v="80% on campus (4 days a week if FT)"/>
    <s v="Streatham"/>
    <s v="Laver Building"/>
    <s v="8.00am - 8.30am"/>
    <s v="5.30pm - 6.00pm"/>
    <s v="More than 60 minutes"/>
    <n v="12.4"/>
    <n v="19.951599999999999"/>
    <x v="0"/>
    <x v="0"/>
    <x v="1"/>
    <s v="Academic"/>
    <n v="19.955865600000003"/>
    <n v="0"/>
    <n v="0"/>
    <n v="4"/>
  </r>
  <r>
    <s v="60% on campus (3 days a week if FT)"/>
    <s v="Streatham"/>
    <s v="Forum"/>
    <s v="7.00am - 8.00am"/>
    <s v="5.00pm - 5.30pm"/>
    <s v="21-30 minutes"/>
    <n v="10"/>
    <n v="16.09"/>
    <x v="3"/>
    <x v="4"/>
    <x v="1"/>
    <s v="Professional Services"/>
    <n v="16.093440000000001"/>
    <n v="0.16664000000000001"/>
    <n v="2.6818108416000004"/>
    <n v="3"/>
  </r>
  <r>
    <s v="60% on campus (3 days a week if FT)"/>
    <s v="Streatham"/>
    <s v="Queen's Building"/>
    <s v="8.30am - 9.00am"/>
    <s v="5.00pm - 5.30pm"/>
    <s v="More than 60 minutes"/>
    <n v="80"/>
    <n v="128.72"/>
    <x v="5"/>
    <x v="3"/>
    <x v="1"/>
    <s v="Academic"/>
    <n v="128.74752000000001"/>
    <n v="3.5459999999999998E-2"/>
    <n v="4.5653870591999999"/>
    <n v="3"/>
  </r>
  <r>
    <s v="100% on campus (5 days a week if FT)"/>
    <s v="Streatham"/>
    <s v="Northcote House"/>
    <s v="Before 7.00am"/>
    <s v="Later than 7.00pm"/>
    <s v="11-20 minutes"/>
    <n v="3"/>
    <n v="4.827"/>
    <x v="3"/>
    <x v="4"/>
    <x v="1"/>
    <s v="Professional Services"/>
    <n v="4.8280320000000003"/>
    <n v="0.16664000000000001"/>
    <n v="0.80454325248000014"/>
    <n v="5"/>
  </r>
  <r>
    <s v="100% on campus (5 days a week if FT)"/>
    <s v="Streatham"/>
    <s v="Old Library"/>
    <s v="Before 7.00am"/>
    <s v="Before 3.30pm"/>
    <s v="11-20 minutes"/>
    <n v="12"/>
    <n v="19.308"/>
    <x v="2"/>
    <x v="2"/>
    <x v="1"/>
    <s v="Professional Services"/>
    <n v="19.312128000000001"/>
    <n v="0.16664000000000001"/>
    <n v="3.2181730099200005"/>
    <n v="5"/>
  </r>
  <r>
    <s v="20% on campus (1 day a week if FT)"/>
    <s v="Streatham"/>
    <s v="Old Library"/>
    <s v="7.00am - 8.00am"/>
    <s v="Before 3.30pm"/>
    <s v="10 minutes or less"/>
    <n v="3"/>
    <n v="4.827"/>
    <x v="3"/>
    <x v="6"/>
    <x v="0"/>
    <s v="Professional Services"/>
    <n v="4.8280320000000003"/>
    <n v="0.16664000000000001"/>
    <n v="0.80454325248000014"/>
    <n v="1"/>
  </r>
  <r>
    <s v="40% on campus (2 days a week if FT)"/>
    <s v="Streatham"/>
    <s v="Streatham Farm"/>
    <s v="7.00am - 8.00am"/>
    <s v="3.30pm - 4.30pm"/>
    <s v="21-30 minutes"/>
    <n v="13"/>
    <n v="20.917000000000002"/>
    <x v="2"/>
    <x v="3"/>
    <x v="1"/>
    <s v="Professional Services"/>
    <n v="20.921472000000001"/>
    <n v="0.16664000000000001"/>
    <n v="3.4863540940800006"/>
    <n v="2"/>
  </r>
  <r>
    <s v="100% on campus (5 days a week if FT)"/>
    <s v="Streatham"/>
    <s v="Estate Services Centre"/>
    <s v="7.00am - 8.00am"/>
    <s v="3.30pm - 4.30pm"/>
    <s v="21-30 minutes"/>
    <n v="12"/>
    <n v="19.308"/>
    <x v="5"/>
    <x v="4"/>
    <x v="1"/>
    <s v="Professional Services"/>
    <n v="19.312128000000001"/>
    <n v="3.5459999999999998E-2"/>
    <n v="0.68480805888000007"/>
    <n v="5"/>
  </r>
  <r>
    <s v="40% on campus (2 days a week if FT)"/>
    <s v="Streatham"/>
    <s v="Innovation Centre - Phase 2"/>
    <s v="8.30am - 9.00am"/>
    <s v="3.30pm - 4.30pm"/>
    <s v="31-40 minutes"/>
    <n v="21"/>
    <n v="33.789000000000001"/>
    <x v="2"/>
    <x v="2"/>
    <x v="0"/>
    <s v="Professional Services"/>
    <n v="33.796224000000002"/>
    <n v="0.16664000000000001"/>
    <n v="5.6318027673600008"/>
    <n v="2"/>
  </r>
  <r>
    <s v="80% on campus (4 days a week if FT)"/>
    <s v="St Luke's"/>
    <s v=""/>
    <s v="7.00am - 8.00am"/>
    <s v="6.00pm - 7.00pm"/>
    <s v="21-30 minutes"/>
    <n v="5"/>
    <n v="8.0449999999999999"/>
    <x v="2"/>
    <x v="0"/>
    <x v="1"/>
    <s v="Academic"/>
    <n v="8.0467200000000005"/>
    <n v="0.16664000000000001"/>
    <n v="1.3409054208000002"/>
    <n v="4"/>
  </r>
  <r>
    <s v="40% on campus (2 days a week if FT)"/>
    <s v="St Luke's"/>
    <s v=""/>
    <s v="8.30am - 9.00am"/>
    <s v="4.30pm - 5.00pm"/>
    <s v="31-40 minutes"/>
    <n v="13"/>
    <n v="20.917000000000002"/>
    <x v="0"/>
    <x v="2"/>
    <x v="1"/>
    <s v="Academic"/>
    <n v="20.921472000000001"/>
    <n v="0"/>
    <n v="0"/>
    <n v="2"/>
  </r>
  <r>
    <s v="40% on campus (2 days a week if FT)"/>
    <s v="Streatham"/>
    <s v="Queen's Building"/>
    <s v="9.00am - 10.00am"/>
    <s v="5.30pm - 6.00pm"/>
    <s v="More than 60 minutes"/>
    <n v="80"/>
    <n v="128.72"/>
    <x v="5"/>
    <x v="0"/>
    <x v="1"/>
    <s v="Academic"/>
    <n v="128.74752000000001"/>
    <n v="3.5459999999999998E-2"/>
    <n v="4.5653870591999999"/>
    <n v="2"/>
  </r>
  <r>
    <s v="100% on campus (5 days a week if FT)"/>
    <s v="Streatham"/>
    <s v="Estate Services Centre"/>
    <s v="7.00am - 8.00am"/>
    <s v="3.30pm - 4.30pm"/>
    <s v="21-30 minutes"/>
    <n v="2.2999999999999998"/>
    <n v="3.7006999999999999"/>
    <x v="0"/>
    <x v="2"/>
    <x v="1"/>
    <s v="Professional Services"/>
    <n v="3.7014912"/>
    <n v="0"/>
    <n v="0"/>
    <n v="5"/>
  </r>
  <r>
    <s v="60% on campus (3 days a week if FT)"/>
    <s v="Streatham"/>
    <s v=""/>
    <s v="9.00am - 10.00am"/>
    <s v="5.30pm - 6.00pm"/>
    <s v="51-60 minutes"/>
    <n v="20"/>
    <n v="32.18"/>
    <x v="5"/>
    <x v="0"/>
    <x v="1"/>
    <s v="Academic"/>
    <n v="32.186880000000002"/>
    <n v="3.5459999999999998E-2"/>
    <n v="1.1413467648"/>
    <n v="3"/>
  </r>
  <r>
    <s v="40% on campus (2 days a week if FT)"/>
    <s v="Streatham"/>
    <s v="Amory Building"/>
    <s v="7.00am - 8.00am"/>
    <s v="3.30pm - 4.30pm"/>
    <s v="51-60 minutes"/>
    <n v="16"/>
    <n v="25.744"/>
    <x v="3"/>
    <x v="3"/>
    <x v="1"/>
    <s v="Professional Services"/>
    <n v="25.749504000000002"/>
    <n v="0.16664000000000001"/>
    <n v="4.2908973465600004"/>
    <n v="2"/>
  </r>
  <r>
    <s v="40% on campus (2 days a week if FT)"/>
    <s v="Streatham"/>
    <s v="Amory Building"/>
    <s v="8.30am - 9.00am"/>
    <s v="4.30pm - 5.00pm"/>
    <s v="21-30 minutes"/>
    <n v="1"/>
    <n v="1.609"/>
    <x v="1"/>
    <x v="4"/>
    <x v="1"/>
    <s v="Professional Services"/>
    <n v="1.6093440000000001"/>
    <n v="0"/>
    <n v="0"/>
    <n v="2"/>
  </r>
  <r>
    <s v="40% on campus (2 days a week if FT)"/>
    <s v="St Luke's"/>
    <s v=""/>
    <s v="8.30am - 9.00am"/>
    <s v="5.00pm - 5.30pm"/>
    <s v="More than 60 minutes"/>
    <n v="45"/>
    <n v="72.405000000000001"/>
    <x v="5"/>
    <x v="0"/>
    <x v="1"/>
    <s v="Professional Services"/>
    <n v="72.420479999999998"/>
    <n v="3.5459999999999998E-2"/>
    <n v="2.5680302207999999"/>
    <n v="2"/>
  </r>
  <r>
    <s v="20% on campus (1 day a week if FT)"/>
    <s v="Other"/>
    <s v=""/>
    <s v="9.00am - 10.00am"/>
    <s v="Before 3.30pm"/>
    <s v="31-40 minutes"/>
    <n v="12"/>
    <n v="19.308"/>
    <x v="4"/>
    <x v="4"/>
    <x v="0"/>
    <s v="Academic"/>
    <n v="19.312128000000001"/>
    <n v="0.10215"/>
    <n v="1.9727338752000003"/>
    <n v="1"/>
  </r>
  <r>
    <s v="60% on campus (3 days a week if FT)"/>
    <s v="Streatham"/>
    <s v="Geoffrey Pope"/>
    <s v="8.00am - 8.30am"/>
    <s v="4.30pm - 5.00pm"/>
    <s v="11-20 minutes"/>
    <n v="2"/>
    <n v="3.218"/>
    <x v="3"/>
    <x v="3"/>
    <x v="0"/>
    <s v="Professional Services"/>
    <n v="3.2186880000000002"/>
    <n v="0.16664000000000001"/>
    <n v="0.53636216832000005"/>
    <n v="3"/>
  </r>
  <r>
    <s v="40% on campus (2 days a week if FT)"/>
    <s v="St Luke's"/>
    <s v=""/>
    <s v="8.00am - 8.30am"/>
    <s v="5.30pm - 6.00pm"/>
    <s v="More than 60 minutes"/>
    <n v="23"/>
    <n v="37.006999999999998"/>
    <x v="2"/>
    <x v="4"/>
    <x v="1"/>
    <s v="Professional Services"/>
    <n v="37.014912000000002"/>
    <n v="0.16664000000000001"/>
    <n v="6.168164935680001"/>
    <n v="2"/>
  </r>
  <r>
    <s v="40% on campus (2 days a week if FT)"/>
    <s v="Streatham"/>
    <s v=""/>
    <s v="7.00am - 8.00am"/>
    <s v="5.00pm - 5.30pm"/>
    <s v="41-50 minutes"/>
    <n v="21"/>
    <n v="33.789000000000001"/>
    <x v="2"/>
    <x v="3"/>
    <x v="0"/>
    <s v="Academic"/>
    <n v="33.796224000000002"/>
    <n v="0.16664000000000001"/>
    <n v="5.6318027673600008"/>
    <n v="2"/>
  </r>
  <r>
    <s v="60% on campus (3 days a week if FT)"/>
    <s v="Streatham"/>
    <s v="Queen's Building"/>
    <s v="7.00am - 8.00am"/>
    <s v="4.30pm - 5.00pm"/>
    <s v="21-30 minutes"/>
    <n v="8"/>
    <n v="12.872"/>
    <x v="2"/>
    <x v="3"/>
    <x v="1"/>
    <s v="Academic"/>
    <n v="12.874752000000001"/>
    <n v="0.16664000000000001"/>
    <n v="2.1454486732800002"/>
    <n v="3"/>
  </r>
  <r>
    <s v="40% on campus (2 days a week if FT)"/>
    <s v="Streatham"/>
    <s v="Old Library"/>
    <s v="8.30am - 9.00am"/>
    <s v="4.30pm - 5.00pm"/>
    <s v="41-50 minutes"/>
    <n v="8"/>
    <n v="12.872"/>
    <x v="5"/>
    <x v="1"/>
    <x v="1"/>
    <s v="Academic"/>
    <n v="12.874752000000001"/>
    <n v="3.5459999999999998E-2"/>
    <n v="0.45653870592000001"/>
    <n v="2"/>
  </r>
  <r>
    <s v="20% on campus (1 day a week if FT)"/>
    <s v="Streatham"/>
    <s v="Northcote House"/>
    <s v="7.00am - 8.00am"/>
    <s v="Before 3.30pm"/>
    <s v="31-40 minutes"/>
    <n v="12"/>
    <n v="19.308"/>
    <x v="2"/>
    <x v="3"/>
    <x v="0"/>
    <s v="Professional Services"/>
    <n v="19.312128000000001"/>
    <n v="0.16664000000000001"/>
    <n v="3.2181730099200005"/>
    <n v="1"/>
  </r>
  <r>
    <s v="100% on campus (5 days a week if FT)"/>
    <s v="Streatham"/>
    <s v="Old Library"/>
    <s v="8.00am - 8.30am"/>
    <s v="4.30pm - 5.00pm"/>
    <s v="11-20 minutes"/>
    <n v="4"/>
    <n v="6.4359999999999999"/>
    <x v="8"/>
    <x v="2"/>
    <x v="1"/>
    <s v="Professional Services"/>
    <n v="6.4373760000000004"/>
    <n v="0.11366999999999999"/>
    <n v="0.73173652992000005"/>
    <n v="5"/>
  </r>
  <r>
    <s v="40% on campus (2 days a week if FT)"/>
    <s v="Streatham"/>
    <s v="Old Library"/>
    <s v="8.00am - 8.30am"/>
    <s v="3.30pm - 4.30pm"/>
    <s v="11-20 minutes"/>
    <n v="8"/>
    <n v="12.872"/>
    <x v="2"/>
    <x v="4"/>
    <x v="0"/>
    <s v="Professional Services"/>
    <n v="12.874752000000001"/>
    <n v="0.16664000000000001"/>
    <n v="2.1454486732800002"/>
    <n v="2"/>
  </r>
  <r>
    <s v="20% on campus (1 day a week if FT)"/>
    <s v="Streatham"/>
    <s v="Northcote House"/>
    <s v="8.00am - 8.30am"/>
    <s v="4.30pm - 5.00pm"/>
    <s v="41-50 minutes"/>
    <n v="17"/>
    <n v="27.353000000000002"/>
    <x v="5"/>
    <x v="3"/>
    <x v="0"/>
    <s v="Professional Services"/>
    <n v="27.358848000000002"/>
    <n v="3.5459999999999998E-2"/>
    <n v="0.97014475008000001"/>
    <n v="1"/>
  </r>
  <r>
    <s v="100% on campus (5 days a week if FT)"/>
    <s v="Other"/>
    <s v=""/>
    <s v="Before 7.00am"/>
    <s v="Before 3.30pm"/>
    <s v="31-40 minutes"/>
    <n v="15"/>
    <n v="24.134999999999998"/>
    <x v="2"/>
    <x v="4"/>
    <x v="0"/>
    <s v="Professional Services"/>
    <n v="24.140160000000002"/>
    <n v="0.16664000000000001"/>
    <n v="4.0227162624000004"/>
    <n v="5"/>
  </r>
  <r>
    <s v="40% on campus (2 days a week if FT)"/>
    <s v="Other"/>
    <s v=""/>
    <s v="8.30am - 9.00am"/>
    <s v="5.00pm - 5.30pm"/>
    <s v="21-30 minutes"/>
    <n v="11"/>
    <n v="17.698999999999998"/>
    <x v="2"/>
    <x v="4"/>
    <x v="1"/>
    <s v="Professional Services"/>
    <n v="17.702784000000001"/>
    <n v="0.16664000000000001"/>
    <n v="2.9499919257600005"/>
    <n v="2"/>
  </r>
  <r>
    <s v="100% on campus (5 days a week if FT)"/>
    <s v="Streatham"/>
    <s v="Innovation Centre - Phase 2"/>
    <s v="8.00am - 8.30am"/>
    <s v="3.30pm - 4.30pm"/>
    <s v="21-30 minutes"/>
    <n v="3"/>
    <n v="4.827"/>
    <x v="0"/>
    <x v="3"/>
    <x v="1"/>
    <s v="Professional Services"/>
    <n v="4.8280320000000003"/>
    <n v="0"/>
    <n v="0"/>
    <n v="5"/>
  </r>
  <r>
    <s v="20% on campus (1 day a week if FT)"/>
    <s v="Streatham"/>
    <s v="Northcote House"/>
    <s v="8.30am - 9.00am"/>
    <s v="5.00pm - 5.30pm"/>
    <s v="11-20 minutes"/>
    <n v="2.5"/>
    <n v="4.0225"/>
    <x v="2"/>
    <x v="0"/>
    <x v="0"/>
    <s v="Professional Services"/>
    <n v="4.0233600000000003"/>
    <n v="0.16664000000000001"/>
    <n v="0.6704527104000001"/>
    <n v="1"/>
  </r>
  <r>
    <s v="40% on campus (2 days a week if FT)"/>
    <s v="St Luke's"/>
    <s v=""/>
    <s v="8.00am - 8.30am"/>
    <s v="5.00pm - 5.30pm"/>
    <s v="41-50 minutes"/>
    <n v="22"/>
    <n v="35.397999999999996"/>
    <x v="2"/>
    <x v="0"/>
    <x v="1"/>
    <s v="Academic"/>
    <n v="35.405568000000002"/>
    <n v="0.16664000000000001"/>
    <n v="5.8999838515200009"/>
    <n v="2"/>
  </r>
  <r>
    <s v="40% on campus (2 days a week if FT)"/>
    <s v="Streatham"/>
    <s v=""/>
    <s v="8.30am - 9.00am"/>
    <s v="5.00pm - 5.30pm"/>
    <s v="41-50 minutes"/>
    <n v="2.5"/>
    <n v="4.0225"/>
    <x v="1"/>
    <x v="4"/>
    <x v="1"/>
    <s v="Professional Services"/>
    <n v="4.0233600000000003"/>
    <n v="0"/>
    <n v="0"/>
    <n v="2"/>
  </r>
  <r>
    <s v="80% on campus (4 days a week if FT)"/>
    <s v="Streatham"/>
    <s v="Hatherly Building"/>
    <s v="8.30am - 9.00am"/>
    <s v="6.00pm - 7.00pm"/>
    <s v="51-60 minutes"/>
    <n v="30"/>
    <n v="48.269999999999996"/>
    <x v="5"/>
    <x v="0"/>
    <x v="1"/>
    <s v="Academic"/>
    <n v="48.280320000000003"/>
    <n v="3.5459999999999998E-2"/>
    <n v="1.7120201472000001"/>
    <n v="4"/>
  </r>
  <r>
    <s v="40% on campus (2 days a week if FT)"/>
    <s v="Streatham"/>
    <s v="Streatham Farm"/>
    <s v="8.00am - 8.30am"/>
    <s v="Before 3.30pm"/>
    <s v="41-50 minutes"/>
    <n v="22"/>
    <n v="35.397999999999996"/>
    <x v="2"/>
    <x v="0"/>
    <x v="0"/>
    <s v="Professional Services"/>
    <n v="35.405568000000002"/>
    <n v="0.16664000000000001"/>
    <n v="5.8999838515200009"/>
    <n v="2"/>
  </r>
  <r>
    <s v="20% on campus (1 day a week if FT)"/>
    <s v="Streatham"/>
    <s v="Queen's Building"/>
    <s v="9.00am - 10.00am"/>
    <s v="3.30pm - 4.30pm"/>
    <s v="10 minutes or less"/>
    <n v="2.5"/>
    <n v="4.0225"/>
    <x v="2"/>
    <x v="4"/>
    <x v="0"/>
    <s v="Professional Services"/>
    <n v="4.0233600000000003"/>
    <n v="0.16664000000000001"/>
    <n v="0.6704527104000001"/>
    <n v="1"/>
  </r>
  <r>
    <s v="40% on campus (2 days a week if FT)"/>
    <s v="Other"/>
    <s v=""/>
    <s v="7.00am - 8.00am"/>
    <s v="3.30pm - 4.30pm"/>
    <s v="31-40 minutes"/>
    <n v="3"/>
    <n v="4.827"/>
    <x v="4"/>
    <x v="0"/>
    <x v="1"/>
    <s v="Professional Services"/>
    <n v="4.8280320000000003"/>
    <n v="0.10215"/>
    <n v="0.49318346880000008"/>
    <n v="2"/>
  </r>
  <r>
    <s v="20% on campus (1 day a week if FT)"/>
    <s v="RD&amp;E Hospital"/>
    <s v=""/>
    <s v="Before 7.00am"/>
    <s v="3.30pm - 4.30pm"/>
    <s v="41-50 minutes"/>
    <n v="28"/>
    <n v="45.052"/>
    <x v="3"/>
    <x v="4"/>
    <x v="1"/>
    <s v="Academic"/>
    <n v="45.061632000000003"/>
    <n v="0.16664000000000001"/>
    <n v="7.5090703564800005"/>
    <n v="1"/>
  </r>
  <r>
    <s v="100% on campus (5 days a week if FT)"/>
    <s v="RD&amp;E Hospital"/>
    <s v=""/>
    <s v="8.30am - 9.00am"/>
    <s v="6.00pm - 7.00pm"/>
    <s v="21-30 minutes"/>
    <n v="10"/>
    <n v="16.09"/>
    <x v="3"/>
    <x v="4"/>
    <x v="1"/>
    <s v="Academic"/>
    <n v="16.093440000000001"/>
    <n v="0.16664000000000001"/>
    <n v="2.6818108416000004"/>
    <n v="5"/>
  </r>
  <r>
    <s v="60% on campus (3 days a week if FT)"/>
    <s v="Streatham"/>
    <s v="Innovation Centre - Phase 2"/>
    <s v="8.00am - 8.30am"/>
    <s v="5.00pm - 5.30pm"/>
    <s v="11-20 minutes"/>
    <n v="2"/>
    <n v="3.218"/>
    <x v="0"/>
    <x v="4"/>
    <x v="1"/>
    <s v="Professional Services"/>
    <n v="3.2186880000000002"/>
    <n v="0"/>
    <n v="0"/>
    <n v="3"/>
  </r>
  <r>
    <s v="100% on campus (5 days a week if FT)"/>
    <s v="RD&amp;E Hospital"/>
    <s v=""/>
    <s v="8.30am - 9.00am"/>
    <s v="5.00pm - 5.30pm"/>
    <s v="21-30 minutes"/>
    <n v="1.4896"/>
    <s v=""/>
    <x v="1"/>
    <x v="2"/>
    <x v="1"/>
    <s v="Academic"/>
    <n v="2.3972788224000001"/>
    <n v="0"/>
    <n v="0"/>
    <n v="5"/>
  </r>
  <r>
    <s v="60% on campus (3 days a week if FT)"/>
    <s v="St Luke's"/>
    <s v=""/>
    <s v="8.00am - 8.30am"/>
    <s v="3.30pm - 4.30pm"/>
    <s v="31-40 minutes"/>
    <n v="10"/>
    <n v="16.09"/>
    <x v="2"/>
    <x v="0"/>
    <x v="1"/>
    <s v="Academic"/>
    <n v="16.093440000000001"/>
    <n v="0.16664000000000001"/>
    <n v="2.6818108416000004"/>
    <n v="3"/>
  </r>
  <r>
    <s v="20% on campus (1 day a week if FT)"/>
    <s v="Streatham"/>
    <s v="Northcote House"/>
    <s v="8.00am - 8.30am"/>
    <s v="4.30pm - 5.00pm"/>
    <s v="31-40 minutes"/>
    <n v="1"/>
    <n v="1.609"/>
    <x v="4"/>
    <x v="3"/>
    <x v="0"/>
    <s v="Professional Services"/>
    <n v="1.6093440000000001"/>
    <n v="0.10215"/>
    <n v="0.16439448960000003"/>
    <n v="1"/>
  </r>
  <r>
    <s v="20% on campus (1 day a week if FT)"/>
    <s v="RD&amp;E Hospital"/>
    <s v=""/>
    <s v="8.00am - 8.30am"/>
    <s v="5.30pm - 6.00pm"/>
    <s v="More than 60 minutes"/>
    <n v="12"/>
    <n v="19.308"/>
    <x v="0"/>
    <x v="4"/>
    <x v="1"/>
    <s v="Academic"/>
    <n v="19.312128000000001"/>
    <n v="0"/>
    <n v="0"/>
    <n v="1"/>
  </r>
  <r>
    <s v="20% on campus (1 day a week if FT)"/>
    <s v="RD&amp;E Hospital"/>
    <s v=""/>
    <s v="8.30am - 9.00am"/>
    <s v="5.30pm - 6.00pm"/>
    <s v="31-40 minutes"/>
    <n v="10"/>
    <n v="16.09"/>
    <x v="3"/>
    <x v="4"/>
    <x v="1"/>
    <s v="Academic"/>
    <n v="16.093440000000001"/>
    <n v="0.16664000000000001"/>
    <n v="2.6818108416000004"/>
    <n v="1"/>
  </r>
  <r>
    <s v="20% on campus (1 day a week if FT)"/>
    <s v="RD&amp;E Hospital"/>
    <s v=""/>
    <s v="7.00am - 8.00am"/>
    <s v="Before 3.30pm"/>
    <s v="21-30 minutes"/>
    <n v="4.5"/>
    <n v="7.2404999999999999"/>
    <x v="2"/>
    <x v="3"/>
    <x v="1"/>
    <s v="Professional Services"/>
    <n v="7.2420480000000005"/>
    <n v="0.16664000000000001"/>
    <n v="1.2068148787200002"/>
    <n v="1"/>
  </r>
  <r>
    <s v="100% on campus (5 days a week if FT)"/>
    <s v="St Luke's"/>
    <s v=""/>
    <s v="8.30am - 9.00am"/>
    <s v="5.00pm - 5.30pm"/>
    <s v="11-20 minutes"/>
    <n v="0.8"/>
    <n v="1.2872000000000001"/>
    <x v="1"/>
    <x v="4"/>
    <x v="1"/>
    <s v="Academic"/>
    <n v="1.2874752000000003"/>
    <n v="0"/>
    <n v="0"/>
    <n v="5"/>
  </r>
  <r>
    <s v="100% on campus (5 days a week if FT)"/>
    <s v="Streatham"/>
    <s v="Hatherly Building"/>
    <s v="8.00am - 8.30am"/>
    <s v="5.00pm - 5.30pm"/>
    <s v="11-20 minutes"/>
    <n v="1"/>
    <n v="1.609"/>
    <x v="1"/>
    <x v="4"/>
    <x v="1"/>
    <s v="Academic"/>
    <n v="1.6093440000000001"/>
    <n v="0"/>
    <n v="0"/>
    <n v="5"/>
  </r>
  <r>
    <s v="100% on campus (5 days a week if FT)"/>
    <s v="RD&amp;E Hospital"/>
    <s v=""/>
    <s v="8.30am - 9.00am"/>
    <s v="Before 3.30pm"/>
    <s v="10 minutes or less"/>
    <n v="1"/>
    <n v="1.609"/>
    <x v="1"/>
    <x v="0"/>
    <x v="0"/>
    <s v="Professional Services"/>
    <n v="1.6093440000000001"/>
    <n v="0"/>
    <n v="0"/>
    <n v="5"/>
  </r>
  <r>
    <s v="20% on campus (1 day a week if FT)"/>
    <s v="RD&amp;E Hospital"/>
    <s v=""/>
    <s v="8.30am - 9.00am"/>
    <s v="5.00pm - 5.30pm"/>
    <s v="10 minutes or less"/>
    <n v="1"/>
    <n v="1.609"/>
    <x v="1"/>
    <x v="2"/>
    <x v="1"/>
    <s v="Academic"/>
    <n v="1.6093440000000001"/>
    <n v="0"/>
    <n v="0"/>
    <n v="1"/>
  </r>
  <r>
    <s v="100% on campus (5 days a week if FT)"/>
    <s v="RD&amp;E Hospital"/>
    <s v=""/>
    <s v="8.30am - 9.00am"/>
    <s v="3.30pm - 4.30pm"/>
    <s v="10 minutes or less"/>
    <n v="1"/>
    <n v="1.609"/>
    <x v="1"/>
    <x v="0"/>
    <x v="1"/>
    <s v="Academic"/>
    <n v="1.6093440000000001"/>
    <n v="0"/>
    <n v="0"/>
    <n v="5"/>
  </r>
  <r>
    <s v="20% on campus (1 day a week if FT)"/>
    <s v="Other"/>
    <s v=""/>
    <s v="7.00am - 8.00am"/>
    <s v="3.30pm - 4.30pm"/>
    <s v="21-30 minutes"/>
    <n v="14"/>
    <n v="22.526"/>
    <x v="2"/>
    <x v="0"/>
    <x v="0"/>
    <s v="Professional Services"/>
    <n v="22.530816000000002"/>
    <n v="0.16664000000000001"/>
    <n v="3.7545351782400003"/>
    <n v="1"/>
  </r>
  <r>
    <s v="20% on campus (1 day a week if FT)"/>
    <s v="St Luke's"/>
    <s v=""/>
    <s v="9.00am - 10.00am"/>
    <s v="Before 3.30pm"/>
    <s v="21-30 minutes"/>
    <n v="1"/>
    <n v="1.609"/>
    <x v="2"/>
    <x v="0"/>
    <x v="0"/>
    <s v="Professional Services"/>
    <n v="1.6093440000000001"/>
    <n v="0.16664000000000001"/>
    <n v="0.26818108416000003"/>
    <n v="1"/>
  </r>
  <r>
    <s v="60% on campus (3 days a week if FT)"/>
    <s v="St Luke's"/>
    <s v=""/>
    <s v="8.30am - 9.00am"/>
    <s v="5.00pm - 5.30pm"/>
    <s v="21-30 minutes"/>
    <n v="1.5"/>
    <n v="2.4135"/>
    <x v="1"/>
    <x v="1"/>
    <x v="1"/>
    <s v="Professional Services"/>
    <n v="2.4140160000000002"/>
    <n v="0"/>
    <n v="0"/>
    <n v="3"/>
  </r>
  <r>
    <s v="60% on campus (3 days a week if FT)"/>
    <s v="RD&amp;E Hospital"/>
    <s v=""/>
    <s v="9.00am - 10.00am"/>
    <s v="5.30pm - 6.00pm"/>
    <s v="11-20 minutes"/>
    <n v="1"/>
    <n v="1.609"/>
    <x v="1"/>
    <x v="4"/>
    <x v="1"/>
    <s v="Academic"/>
    <n v="1.6093440000000001"/>
    <n v="0"/>
    <n v="0"/>
    <n v="3"/>
  </r>
  <r>
    <s v="100% on campus (5 days a week if FT)"/>
    <s v="St Luke's"/>
    <s v=""/>
    <s v="7.00am - 8.00am"/>
    <s v="3.30pm - 4.30pm"/>
    <s v="11-20 minutes"/>
    <n v="1"/>
    <n v="1.609"/>
    <x v="1"/>
    <x v="4"/>
    <x v="1"/>
    <s v="Academic"/>
    <n v="1.6093440000000001"/>
    <n v="0"/>
    <n v="0"/>
    <n v="5"/>
  </r>
  <r>
    <s v="40% on campus (2 days a week if FT)"/>
    <s v="St Luke's"/>
    <s v=""/>
    <s v="8.30am - 9.00am"/>
    <s v="4.30pm - 5.00pm"/>
    <s v="51-60 minutes"/>
    <n v="18"/>
    <n v="28.962"/>
    <x v="2"/>
    <x v="3"/>
    <x v="1"/>
    <s v="Professional Services"/>
    <n v="28.968192000000002"/>
    <n v="0.16664000000000001"/>
    <n v="4.8272595148800006"/>
    <n v="2"/>
  </r>
  <r>
    <s v="60% on campus (3 days a week if FT)"/>
    <s v="Other"/>
    <s v=""/>
    <s v="8.30am - 9.00am"/>
    <s v="4.30pm - 5.00pm"/>
    <s v="More than 60 minutes"/>
    <n v="15"/>
    <n v="24.134999999999998"/>
    <x v="4"/>
    <x v="4"/>
    <x v="1"/>
    <s v="Professional Services"/>
    <n v="24.140160000000002"/>
    <n v="0.10215"/>
    <n v="2.4659173440000002"/>
    <n v="3"/>
  </r>
  <r>
    <s v="100% on campus (5 days a week if FT)"/>
    <s v="St Luke's"/>
    <s v=""/>
    <s v="8.30am - 9.00am"/>
    <s v="5.00pm - 5.30pm"/>
    <s v="11-20 minutes"/>
    <n v="0.7"/>
    <n v="1.1262999999999999"/>
    <x v="1"/>
    <x v="4"/>
    <x v="1"/>
    <s v="Academic"/>
    <n v="1.1265407999999999"/>
    <n v="0"/>
    <n v="0"/>
    <n v="5"/>
  </r>
  <r>
    <s v="80% on campus (4 days a week if FT)"/>
    <s v="St Luke's"/>
    <s v=""/>
    <s v="8.30am - 9.00am"/>
    <s v="5.00pm - 5.30pm"/>
    <s v="21-30 minutes"/>
    <n v="4"/>
    <n v="6.4359999999999999"/>
    <x v="0"/>
    <x v="0"/>
    <x v="1"/>
    <s v="Academic"/>
    <n v="6.4373760000000004"/>
    <n v="0"/>
    <n v="0"/>
    <n v="4"/>
  </r>
  <r>
    <s v="40% on campus (2 days a week if FT)"/>
    <s v="Streatham"/>
    <s v="Queen's Building"/>
    <s v="8.30am - 9.00am"/>
    <s v="5.00pm - 5.30pm"/>
    <s v="21-30 minutes"/>
    <n v="3"/>
    <n v="4.827"/>
    <x v="2"/>
    <x v="0"/>
    <x v="0"/>
    <s v="Professional Services"/>
    <n v="4.8280320000000003"/>
    <n v="0.16664000000000001"/>
    <n v="0.80454325248000014"/>
    <n v="2"/>
  </r>
  <r>
    <s v="20% on campus (1 day a week if FT)"/>
    <s v="St Luke's"/>
    <s v=""/>
    <s v="9.00am - 10.00am"/>
    <s v="5.00pm - 5.30pm"/>
    <s v="More than 60 minutes"/>
    <n v="76"/>
    <n v="122.28399999999999"/>
    <x v="5"/>
    <x v="2"/>
    <x v="1"/>
    <s v="Academic"/>
    <n v="122.31014400000001"/>
    <n v="3.5459999999999998E-2"/>
    <n v="4.3371177062399999"/>
    <n v="1"/>
  </r>
  <r>
    <s v="40% on campus (2 days a week if FT)"/>
    <s v="St Luke's"/>
    <s v=""/>
    <s v="8.30am - 9.00am"/>
    <s v="5.00pm - 5.30pm"/>
    <s v="More than 60 minutes"/>
    <n v="150"/>
    <n v="241.35"/>
    <x v="5"/>
    <x v="4"/>
    <x v="1"/>
    <s v="Academic"/>
    <n v="241.40160000000003"/>
    <n v="3.5459999999999998E-2"/>
    <n v="8.5601007360000008"/>
    <n v="2"/>
  </r>
  <r>
    <s v="40% on campus (2 days a week if FT)"/>
    <s v="RD&amp;E Hospital"/>
    <s v=""/>
    <s v="9.00am - 10.00am"/>
    <s v="4.30pm - 5.00pm"/>
    <s v="41-50 minutes"/>
    <n v="2.5"/>
    <n v="4.0225"/>
    <x v="1"/>
    <x v="4"/>
    <x v="0"/>
    <s v="Academic"/>
    <n v="4.0233600000000003"/>
    <n v="0"/>
    <n v="0"/>
    <n v="2"/>
  </r>
  <r>
    <s v="40% on campus (2 days a week if FT)"/>
    <s v="St Luke's"/>
    <s v=""/>
    <s v="8.30am - 9.00am"/>
    <s v="4.30pm - 5.00pm"/>
    <s v="21-30 minutes"/>
    <s v="1 1/2"/>
    <n v="2.4135"/>
    <x v="6"/>
    <x v="3"/>
    <x v="0"/>
    <s v="Professional Services"/>
    <n v="2.4140160000000002"/>
    <n v="2.1999999999999999E-2"/>
    <n v="5.3108351999999998E-2"/>
    <n v="2"/>
  </r>
  <r>
    <s v="40% on campus (2 days a week if FT)"/>
    <s v="Streatham"/>
    <s v="Queen's Building"/>
    <s v="8.30am - 9.00am"/>
    <s v="4.30pm - 5.00pm"/>
    <s v="More than 60 minutes"/>
    <n v="56"/>
    <n v="90.103999999999999"/>
    <x v="5"/>
    <x v="0"/>
    <x v="1"/>
    <s v="Professional Services"/>
    <n v="90.123264000000006"/>
    <n v="3.5459999999999998E-2"/>
    <n v="3.1957709414400002"/>
    <n v="2"/>
  </r>
  <r>
    <s v="80% on campus (4 days a week if FT)"/>
    <s v="RD&amp;E Hospital"/>
    <s v=""/>
    <s v="8.30am - 9.00am"/>
    <s v="6.00pm - 7.00pm"/>
    <s v="11-20 minutes"/>
    <n v="3"/>
    <n v="4.827"/>
    <x v="3"/>
    <x v="2"/>
    <x v="1"/>
    <s v="Academic"/>
    <n v="4.8280320000000003"/>
    <n v="0.16664000000000001"/>
    <n v="0.80454325248000014"/>
    <n v="4"/>
  </r>
  <r>
    <s v="100% on campus (5 days a week if FT)"/>
    <s v="St Luke's"/>
    <s v=""/>
    <s v="8.30am - 9.00am"/>
    <s v="5.00pm - 5.30pm"/>
    <s v="31-40 minutes"/>
    <n v="1.3"/>
    <n v="2.0916999999999999"/>
    <x v="1"/>
    <x v="2"/>
    <x v="1"/>
    <s v="Professional Services"/>
    <n v="2.0921472000000003"/>
    <n v="0"/>
    <n v="0"/>
    <n v="5"/>
  </r>
  <r>
    <s v="100% on campus (5 days a week if FT)"/>
    <s v="St Luke's"/>
    <s v=""/>
    <s v="Later than 10.00am"/>
    <s v="Before 3.30pm"/>
    <s v="51-60 minutes"/>
    <n v="25"/>
    <n v="40.225000000000001"/>
    <x v="2"/>
    <x v="4"/>
    <x v="0"/>
    <s v="Academic"/>
    <n v="40.233600000000003"/>
    <n v="0.16664000000000001"/>
    <n v="6.7045271040000012"/>
    <n v="5"/>
  </r>
  <r>
    <s v="80% on campus (4 days a week if FT)"/>
    <s v="Streatham"/>
    <s v="Physics Building"/>
    <s v="9.00am - 10.00am"/>
    <s v="5.00pm - 5.30pm"/>
    <s v="11-20 minutes"/>
    <n v="2.7"/>
    <n v="4.3443000000000005"/>
    <x v="0"/>
    <x v="2"/>
    <x v="1"/>
    <s v="Academic"/>
    <n v="4.345228800000001"/>
    <n v="0"/>
    <n v="0"/>
    <n v="4"/>
  </r>
  <r>
    <s v="60% on campus (3 days a week if FT)"/>
    <s v="Streatham"/>
    <s v="Reed Hall"/>
    <s v="8.30am - 9.00am"/>
    <s v="4.30pm - 5.00pm"/>
    <s v="41-50 minutes"/>
    <n v="2"/>
    <n v="3.218"/>
    <x v="1"/>
    <x v="0"/>
    <x v="0"/>
    <s v="Professional Services"/>
    <n v="3.2186880000000002"/>
    <n v="0"/>
    <n v="0"/>
    <n v="3"/>
  </r>
  <r>
    <s v="40% on campus (2 days a week if FT)"/>
    <s v="St Luke's"/>
    <s v=""/>
    <s v="8.00am - 8.30am"/>
    <s v="4.30pm - 5.00pm"/>
    <s v="More than 60 minutes"/>
    <n v="22"/>
    <n v="35.397999999999996"/>
    <x v="4"/>
    <x v="0"/>
    <x v="1"/>
    <s v="Professional Services"/>
    <n v="35.405568000000002"/>
    <n v="0.10215"/>
    <n v="3.6166787712000006"/>
    <n v="2"/>
  </r>
  <r>
    <s v="60% on campus (3 days a week if FT)"/>
    <s v="RD&amp;E Hospital"/>
    <s v=""/>
    <s v="9.00am - 10.00am"/>
    <s v="5.30pm - 6.00pm"/>
    <s v="11-20 minutes"/>
    <n v="0.7"/>
    <n v="1.1262999999999999"/>
    <x v="1"/>
    <x v="4"/>
    <x v="1"/>
    <s v="Academic"/>
    <n v="1.1265407999999999"/>
    <n v="0"/>
    <n v="0"/>
    <n v="3"/>
  </r>
  <r>
    <s v="20% on campus (1 day a week if FT)"/>
    <s v="RD&amp;E Hospital"/>
    <s v=""/>
    <s v="7.00am - 8.00am"/>
    <s v="5.00pm - 5.30pm"/>
    <s v="More than 60 minutes"/>
    <n v="24"/>
    <n v="38.616"/>
    <x v="2"/>
    <x v="3"/>
    <x v="1"/>
    <s v="Academic"/>
    <n v="38.624256000000003"/>
    <n v="0.16664000000000001"/>
    <n v="6.4363460198400011"/>
    <n v="1"/>
  </r>
  <r>
    <s v="60% on campus (3 days a week if FT)"/>
    <s v="St Luke's"/>
    <s v=""/>
    <s v="8.00am - 8.30am"/>
    <s v="5.30pm - 6.00pm"/>
    <s v="21-30 minutes"/>
    <n v="2"/>
    <n v="3.218"/>
    <x v="0"/>
    <x v="4"/>
    <x v="1"/>
    <s v="Academic"/>
    <n v="3.2186880000000002"/>
    <n v="0"/>
    <n v="0"/>
    <n v="3"/>
  </r>
  <r>
    <s v="100% on campus (5 days a week if FT)"/>
    <s v="St Luke's"/>
    <s v=""/>
    <s v="9.00am - 10.00am"/>
    <s v="5.30pm - 6.00pm"/>
    <s v="41-50 minutes"/>
    <n v="15"/>
    <n v="24.134999999999998"/>
    <x v="2"/>
    <x v="0"/>
    <x v="2"/>
    <s v="Academic"/>
    <n v="24.140160000000002"/>
    <n v="0.16664000000000001"/>
    <n v="4.0227162624000004"/>
    <n v="5"/>
  </r>
  <r>
    <s v="60% on campus (3 days a week if FT)"/>
    <s v="St Luke's"/>
    <s v=""/>
    <s v="9.00am - 10.00am"/>
    <s v="5.30pm - 6.00pm"/>
    <s v="41-50 minutes"/>
    <n v="20"/>
    <n v="32.18"/>
    <x v="2"/>
    <x v="4"/>
    <x v="1"/>
    <s v="Academic"/>
    <n v="32.186880000000002"/>
    <n v="0.16664000000000001"/>
    <n v="5.3636216832000008"/>
    <n v="3"/>
  </r>
  <r>
    <s v="100% on campus (5 days a week if FT)"/>
    <s v="RD&amp;E Hospital"/>
    <s v=""/>
    <s v="7.00am - 8.00am"/>
    <s v="3.30pm - 4.30pm"/>
    <s v="11-20 minutes"/>
    <n v="2"/>
    <n v="3.218"/>
    <x v="0"/>
    <x v="2"/>
    <x v="1"/>
    <s v="Academic"/>
    <n v="3.2186880000000002"/>
    <n v="0"/>
    <n v="0"/>
    <n v="5"/>
  </r>
  <r>
    <s v="20% on campus (1 day a week if FT)"/>
    <s v="Streatham"/>
    <s v="Innovation Centre - Phase 2"/>
    <s v="8.00am - 8.30am"/>
    <s v="4.30pm - 5.00pm"/>
    <s v="41-50 minutes"/>
    <n v="3"/>
    <n v="4.827"/>
    <x v="3"/>
    <x v="2"/>
    <x v="1"/>
    <s v="Professional Services"/>
    <n v="4.8280320000000003"/>
    <n v="0.16664000000000001"/>
    <n v="0.80454325248000014"/>
    <n v="1"/>
  </r>
  <r>
    <s v="100% on campus (5 days a week if FT)"/>
    <s v="RD&amp;E Hospital"/>
    <s v=""/>
    <s v="8.30am - 9.00am"/>
    <s v="4.30pm - 5.00pm"/>
    <s v="More than 60 minutes"/>
    <n v="46.3"/>
    <n v="74.49669999999999"/>
    <x v="9"/>
    <x v="2"/>
    <x v="1"/>
    <s v="Academic"/>
    <n v="74.512627199999997"/>
    <n v="5.2670000000000002E-2"/>
    <n v="3.924580074624"/>
    <n v="5"/>
  </r>
  <r>
    <s v="60% on campus (3 days a week if FT)"/>
    <s v="Streatham"/>
    <s v="Physics Building"/>
    <s v="8.30am - 9.00am"/>
    <s v="4.30pm - 5.00pm"/>
    <s v="21-30 minutes"/>
    <n v="4"/>
    <n v="6.4359999999999999"/>
    <x v="5"/>
    <x v="0"/>
    <x v="1"/>
    <s v="Academic"/>
    <n v="6.4373760000000004"/>
    <n v="3.5459999999999998E-2"/>
    <n v="0.22826935296"/>
    <n v="3"/>
  </r>
  <r>
    <s v="80% on campus (4 days a week if FT)"/>
    <s v="St Luke's"/>
    <s v=""/>
    <s v="8.00am - 8.30am"/>
    <s v="6.00pm - 7.00pm"/>
    <s v="21-30 minutes"/>
    <n v="3"/>
    <n v="4.827"/>
    <x v="4"/>
    <x v="4"/>
    <x v="1"/>
    <s v="Academic"/>
    <n v="4.8280320000000003"/>
    <n v="0.10215"/>
    <n v="0.49318346880000008"/>
    <n v="4"/>
  </r>
  <r>
    <s v="100% on campus (5 days a week if FT)"/>
    <s v="St Luke's"/>
    <s v=""/>
    <s v="9.00am - 10.00am"/>
    <s v="5.30pm - 6.00pm"/>
    <s v="11-20 minutes"/>
    <n v="1.5"/>
    <n v="2.4135"/>
    <x v="1"/>
    <x v="4"/>
    <x v="1"/>
    <s v="Academic"/>
    <n v="2.4140160000000002"/>
    <n v="0"/>
    <n v="0"/>
    <n v="5"/>
  </r>
  <r>
    <s v="40% on campus (2 days a week if FT)"/>
    <s v="RD&amp;E Hospital"/>
    <s v=""/>
    <s v="7.00am - 8.00am"/>
    <s v="3.30pm - 4.30pm"/>
    <s v="41-50 minutes"/>
    <n v="35"/>
    <n v="56.314999999999998"/>
    <x v="2"/>
    <x v="0"/>
    <x v="1"/>
    <s v="Academic"/>
    <n v="56.327040000000004"/>
    <n v="0.16664000000000001"/>
    <n v="9.3863379456000011"/>
    <n v="2"/>
  </r>
  <r>
    <s v="100% on campus (5 days a week if FT)"/>
    <s v="RD&amp;E Hospital"/>
    <s v=""/>
    <s v="8.00am - 8.30am"/>
    <s v="4.30pm - 5.00pm"/>
    <s v="31-40 minutes"/>
    <n v="10"/>
    <n v="16.09"/>
    <x v="3"/>
    <x v="2"/>
    <x v="0"/>
    <s v="Academic"/>
    <n v="16.093440000000001"/>
    <n v="0.16664000000000001"/>
    <n v="2.6818108416000004"/>
    <n v="5"/>
  </r>
  <r>
    <s v="80% on campus (4 days a week if FT)"/>
    <s v="St Luke's"/>
    <s v=""/>
    <s v="8.30am - 9.00am"/>
    <s v="5.00pm - 5.30pm"/>
    <s v="10 minutes or less"/>
    <n v="1"/>
    <n v="1.609"/>
    <x v="1"/>
    <x v="1"/>
    <x v="1"/>
    <s v="Academic"/>
    <n v="1.6093440000000001"/>
    <n v="0"/>
    <n v="0"/>
    <n v="4"/>
  </r>
  <r>
    <s v="80% on campus (4 days a week if FT)"/>
    <s v="St Luke's"/>
    <s v=""/>
    <s v="8.30am - 9.00am"/>
    <s v="5.00pm - 5.30pm"/>
    <s v="11-20 minutes"/>
    <n v="1"/>
    <n v="1.609"/>
    <x v="1"/>
    <x v="0"/>
    <x v="1"/>
    <s v="Academic"/>
    <n v="1.6093440000000001"/>
    <n v="0"/>
    <n v="0"/>
    <n v="4"/>
  </r>
  <r>
    <s v="100% on campus (5 days a week if FT)"/>
    <s v="St Luke's"/>
    <s v=""/>
    <s v="9.00am - 10.00am"/>
    <s v="5.00pm - 5.30pm"/>
    <s v="41-50 minutes"/>
    <n v="18"/>
    <n v="28.962"/>
    <x v="3"/>
    <x v="2"/>
    <x v="1"/>
    <s v="Professional Services"/>
    <n v="28.968192000000002"/>
    <n v="0.16664000000000001"/>
    <n v="4.8272595148800006"/>
    <n v="5"/>
  </r>
  <r>
    <s v="60% on campus (3 days a week if FT)"/>
    <s v="RD&amp;E Hospital"/>
    <s v=""/>
    <s v="7.00am - 8.00am"/>
    <s v="3.30pm - 4.30pm"/>
    <s v="21-30 minutes"/>
    <n v="1.5"/>
    <n v="2.4135"/>
    <x v="1"/>
    <x v="4"/>
    <x v="0"/>
    <s v="Academic"/>
    <n v="2.4140160000000002"/>
    <n v="0"/>
    <n v="0"/>
    <n v="3"/>
  </r>
  <r>
    <s v="60% on campus (3 days a week if FT)"/>
    <s v="Other"/>
    <s v=""/>
    <s v="8.00am - 8.30am"/>
    <s v="5.30pm - 6.00pm"/>
    <s v="More than 60 minutes"/>
    <n v="70"/>
    <n v="112.63"/>
    <x v="7"/>
    <x v="0"/>
    <x v="1"/>
    <s v="Academic"/>
    <n v="112.65408000000001"/>
    <n v="5.2670000000000002E-2"/>
    <n v="5.9334903936000005"/>
    <n v="3"/>
  </r>
  <r>
    <s v="80% on campus (4 days a week if FT)"/>
    <s v="Streatham"/>
    <s v="Amory Building"/>
    <s v="8.30am - 9.00am"/>
    <s v="3.30pm - 4.30pm"/>
    <s v="31-40 minutes"/>
    <n v="2.0857000000000001"/>
    <s v=""/>
    <x v="1"/>
    <x v="4"/>
    <x v="1"/>
    <s v="Academic"/>
    <n v="3.3566087808000002"/>
    <n v="0"/>
    <n v="0"/>
    <n v="4"/>
  </r>
  <r>
    <s v="40% on campus (2 days a week if FT)"/>
    <s v="St Luke's"/>
    <s v=""/>
    <s v="8.30am - 9.00am"/>
    <s v="5.00pm - 5.30pm"/>
    <s v="11-20 minutes"/>
    <n v="1"/>
    <n v="1.609"/>
    <x v="1"/>
    <x v="0"/>
    <x v="1"/>
    <s v="Academic"/>
    <n v="1.6093440000000001"/>
    <n v="0"/>
    <n v="0"/>
    <n v="2"/>
  </r>
  <r>
    <s v="60% on campus (3 days a week if FT)"/>
    <s v="Other"/>
    <s v=""/>
    <s v="9.00am - 10.00am"/>
    <s v="5.30pm - 6.00pm"/>
    <s v="31-40 minutes"/>
    <n v="12"/>
    <n v="19.308"/>
    <x v="6"/>
    <x v="4"/>
    <x v="0"/>
    <s v="Academic"/>
    <n v="19.312128000000001"/>
    <n v="2.1999999999999999E-2"/>
    <n v="0.42486681599999998"/>
    <n v="3"/>
  </r>
  <r>
    <s v="100% on campus (5 days a week if FT)"/>
    <s v="RD&amp;E Hospital"/>
    <s v=""/>
    <s v="8.30am - 9.00am"/>
    <s v="Before 3.30pm"/>
    <s v="41-50 minutes"/>
    <n v="3"/>
    <n v="4.827"/>
    <x v="2"/>
    <x v="0"/>
    <x v="1"/>
    <s v="Professional Services"/>
    <n v="4.8280320000000003"/>
    <n v="0.16664000000000001"/>
    <n v="0.80454325248000014"/>
    <n v="5"/>
  </r>
  <r>
    <s v="20% on campus (1 day a week if FT)"/>
    <s v="RD&amp;E Hospital"/>
    <s v=""/>
    <s v="8.30am - 9.00am"/>
    <s v="3.30pm - 4.30pm"/>
    <s v="41-50 minutes"/>
    <n v="30"/>
    <n v="48.269999999999996"/>
    <x v="2"/>
    <x v="4"/>
    <x v="1"/>
    <s v="Academic"/>
    <n v="48.280320000000003"/>
    <n v="0.16664000000000001"/>
    <n v="8.0454325248000007"/>
    <n v="1"/>
  </r>
  <r>
    <s v="60% on campus (3 days a week if FT)"/>
    <s v="St Luke's"/>
    <s v=""/>
    <s v="8.30am - 9.00am"/>
    <s v="4.30pm - 5.00pm"/>
    <s v="More than 60 minutes"/>
    <n v="54.1"/>
    <n v="87.046900000000008"/>
    <x v="2"/>
    <x v="5"/>
    <x v="1"/>
    <s v="Academic"/>
    <n v="87.065510400000008"/>
    <n v="0.16664000000000001"/>
    <n v="14.508596653056003"/>
    <n v="3"/>
  </r>
  <r>
    <s v="60% on campus (3 days a week if FT)"/>
    <s v="St Luke's"/>
    <s v=""/>
    <s v="9.00am - 10.00am"/>
    <s v="6.00pm - 7.00pm"/>
    <s v="41-50 minutes"/>
    <n v="5"/>
    <n v="8.0449999999999999"/>
    <x v="6"/>
    <x v="4"/>
    <x v="1"/>
    <s v="Academic"/>
    <n v="8.0467200000000005"/>
    <n v="2.1999999999999999E-2"/>
    <n v="0.17702783999999999"/>
    <n v="3"/>
  </r>
  <r>
    <s v="40% on campus (2 days a week if FT)"/>
    <s v="Streatham"/>
    <s v="Innovation Centre"/>
    <s v="8.00am - 8.30am"/>
    <s v="Before 3.30pm"/>
    <s v="11-20 minutes"/>
    <n v="0.5"/>
    <n v="0.80449999999999999"/>
    <x v="1"/>
    <x v="0"/>
    <x v="0"/>
    <s v=""/>
    <n v="0.80467200000000005"/>
    <n v="0"/>
    <n v="0"/>
    <n v="2"/>
  </r>
  <r>
    <s v="60% on campus (3 days a week if FT)"/>
    <s v="RD&amp;E Hospital"/>
    <s v=""/>
    <s v="8.30am - 9.00am"/>
    <s v="4.30pm - 5.00pm"/>
    <s v="21-30 minutes"/>
    <n v="1"/>
    <n v="1.609"/>
    <x v="1"/>
    <x v="0"/>
    <x v="0"/>
    <s v="Professional Services"/>
    <n v="1.6093440000000001"/>
    <n v="0"/>
    <n v="0"/>
    <n v="3"/>
  </r>
  <r>
    <s v="20% on campus (1 day a week if FT)"/>
    <s v="St Luke's"/>
    <s v=""/>
    <s v="7.00am - 8.00am"/>
    <s v="6.00pm - 7.00pm"/>
    <s v="41-50 minutes"/>
    <n v="15"/>
    <n v="24.134999999999998"/>
    <x v="2"/>
    <x v="0"/>
    <x v="0"/>
    <s v="Academic"/>
    <n v="24.140160000000002"/>
    <n v="0.16664000000000001"/>
    <n v="4.0227162624000004"/>
    <n v="1"/>
  </r>
  <r>
    <s v="100% on campus (5 days a week if FT)"/>
    <s v="Streatham"/>
    <s v="Streatham Farm"/>
    <s v="Before 7.00am"/>
    <s v="5.00pm - 5.30pm"/>
    <s v="10 minutes or less"/>
    <n v="5"/>
    <n v="8.0449999999999999"/>
    <x v="2"/>
    <x v="0"/>
    <x v="1"/>
    <s v="Professional Services"/>
    <n v="8.0467200000000005"/>
    <n v="0.16664000000000001"/>
    <n v="1.3409054208000002"/>
    <n v="5"/>
  </r>
  <r>
    <s v="100% on campus (5 days a week if FT)"/>
    <s v="Streatham"/>
    <s v="Clydesdale House"/>
    <s v="Before 7.00am"/>
    <s v="Before 3.30pm"/>
    <s v="31-40 minutes"/>
    <n v="13"/>
    <n v="20.917000000000002"/>
    <x v="3"/>
    <x v="0"/>
    <x v="1"/>
    <s v="Professional Services"/>
    <n v="20.921472000000001"/>
    <n v="0.16664000000000001"/>
    <n v="3.4863540940800006"/>
    <n v="5"/>
  </r>
  <r>
    <s v="60% on campus (3 days a week if FT)"/>
    <s v="Streatham"/>
    <s v="Geoffrey Pope"/>
    <s v="8.30am - 9.00am"/>
    <s v="4.30pm - 5.00pm"/>
    <s v="51-60 minutes"/>
    <n v="13"/>
    <n v="20.917000000000002"/>
    <x v="5"/>
    <x v="0"/>
    <x v="1"/>
    <s v="Academic"/>
    <n v="20.921472000000001"/>
    <n v="3.5459999999999998E-2"/>
    <n v="0.74187539712000006"/>
    <n v="3"/>
  </r>
  <r>
    <s v="20% on campus (1 day a week if FT)"/>
    <s v="St Luke's"/>
    <s v=""/>
    <s v="8.30am - 9.00am"/>
    <s v="6.00pm - 7.00pm"/>
    <s v="31-40 minutes"/>
    <n v="1.4"/>
    <n v="2.2525999999999997"/>
    <x v="1"/>
    <x v="4"/>
    <x v="1"/>
    <s v="Professional Services"/>
    <n v="2.2530815999999998"/>
    <n v="0"/>
    <n v="0"/>
    <n v="1"/>
  </r>
  <r>
    <s v="100% on campus (5 days a week if FT)"/>
    <s v="Streatham"/>
    <s v="Clydesdale House"/>
    <s v="Before 7.00am"/>
    <s v="Before 3.30pm"/>
    <s v="21-30 minutes"/>
    <n v="11"/>
    <n v="17.698999999999998"/>
    <x v="3"/>
    <x v="0"/>
    <x v="1"/>
    <s v="Professional Services"/>
    <n v="17.702784000000001"/>
    <n v="0.16664000000000001"/>
    <n v="2.9499919257600005"/>
    <n v="5"/>
  </r>
  <r>
    <s v="80% on campus (4 days a week if FT)"/>
    <s v="Streatham"/>
    <s v="Alexander Building"/>
    <s v="8.30am - 9.00am"/>
    <s v="5.30pm - 6.00pm"/>
    <s v="More than 60 minutes"/>
    <n v="24"/>
    <n v="38.616"/>
    <x v="7"/>
    <x v="4"/>
    <x v="0"/>
    <s v="Academic"/>
    <n v="38.624256000000003"/>
    <n v="5.2670000000000002E-2"/>
    <n v="2.0343395635200001"/>
    <n v="4"/>
  </r>
  <r>
    <s v="80% on campus (4 days a week if FT)"/>
    <s v="RD&amp;E Hospital"/>
    <s v=""/>
    <s v="8.30am - 9.00am"/>
    <s v="4.30pm - 5.00pm"/>
    <s v="More than 60 minutes"/>
    <n v="25"/>
    <n v="40.225000000000001"/>
    <x v="2"/>
    <x v="2"/>
    <x v="1"/>
    <s v="Academic"/>
    <n v="40.233600000000003"/>
    <n v="0.16664000000000001"/>
    <n v="6.7045271040000012"/>
    <n v="4"/>
  </r>
  <r>
    <s v="40% on campus (2 days a week if FT)"/>
    <s v="Streatham"/>
    <s v="Reed Hall"/>
    <s v="8.00am - 8.30am"/>
    <s v="3.30pm - 4.30pm"/>
    <s v="21-30 minutes"/>
    <n v="7"/>
    <n v="11.263"/>
    <x v="2"/>
    <x v="4"/>
    <x v="0"/>
    <s v="Professional Services"/>
    <n v="11.265408000000001"/>
    <n v="0.16664000000000001"/>
    <n v="1.8772675891200001"/>
    <n v="2"/>
  </r>
  <r>
    <s v="100% on campus (5 days a week if FT)"/>
    <s v="St Luke's"/>
    <s v=""/>
    <s v="8.00am - 8.30am"/>
    <s v="Before 3.30pm"/>
    <s v="41-50 minutes"/>
    <n v="12"/>
    <n v="19.308"/>
    <x v="2"/>
    <x v="3"/>
    <x v="0"/>
    <s v="Professional Services"/>
    <n v="19.312128000000001"/>
    <n v="0.16664000000000001"/>
    <n v="3.2181730099200005"/>
    <n v="5"/>
  </r>
  <r>
    <s v="40% on campus (2 days a week if FT)"/>
    <s v="Streatham"/>
    <s v="Peter CHalke Centre"/>
    <s v="8.00am - 8.30am"/>
    <s v="4.30pm - 5.00pm"/>
    <s v="41-50 minutes"/>
    <n v="4"/>
    <n v="6.4359999999999999"/>
    <x v="4"/>
    <x v="3"/>
    <x v="0"/>
    <s v="Professional Services"/>
    <n v="6.4373760000000004"/>
    <n v="0.10215"/>
    <n v="0.65757795840000011"/>
    <n v="2"/>
  </r>
  <r>
    <s v="60% on campus (3 days a week if FT)"/>
    <s v="St Luke's"/>
    <s v=""/>
    <s v="7.00am - 8.00am"/>
    <s v="5.30pm - 6.00pm"/>
    <s v="31-40 minutes"/>
    <n v="15"/>
    <n v="24.134999999999998"/>
    <x v="2"/>
    <x v="3"/>
    <x v="1"/>
    <s v="Academic"/>
    <n v="24.140160000000002"/>
    <n v="0.16664000000000001"/>
    <n v="4.0227162624000004"/>
    <n v="3"/>
  </r>
  <r>
    <s v="60% on campus (3 days a week if FT)"/>
    <s v="Streatham"/>
    <s v="Northcote House"/>
    <s v="8.30am - 9.00am"/>
    <s v="5.30pm - 6.00pm"/>
    <s v="11-20 minutes"/>
    <n v="3"/>
    <n v="4.827"/>
    <x v="0"/>
    <x v="0"/>
    <x v="1"/>
    <s v="Professional Services"/>
    <n v="4.8280320000000003"/>
    <n v="0"/>
    <n v="0"/>
    <n v="3"/>
  </r>
  <r>
    <s v="40% on campus (2 days a week if FT)"/>
    <s v="St Luke's"/>
    <s v=""/>
    <s v="9.00am - 10.00am"/>
    <s v="5.30pm - 6.00pm"/>
    <s v="More than 60 minutes"/>
    <n v="3.7"/>
    <n v="5.9533000000000005"/>
    <x v="1"/>
    <x v="4"/>
    <x v="0"/>
    <s v="Professional Services"/>
    <n v="5.9545728000000011"/>
    <n v="0"/>
    <n v="0"/>
    <n v="2"/>
  </r>
  <r>
    <s v="20% on campus (1 day a week if FT)"/>
    <s v="Other"/>
    <s v=""/>
    <s v="9.00am - 10.00am"/>
    <s v="5.00pm - 5.30pm"/>
    <s v="41-50 minutes"/>
    <n v="25"/>
    <n v="40.225000000000001"/>
    <x v="2"/>
    <x v="0"/>
    <x v="0"/>
    <s v="Professional Services"/>
    <n v="40.233600000000003"/>
    <n v="0.16664000000000001"/>
    <n v="6.7045271040000012"/>
    <n v="1"/>
  </r>
  <r>
    <s v="80% on campus (4 days a week if FT)"/>
    <s v="RD&amp;E Hospital"/>
    <s v=""/>
    <s v="7.00am - 8.00am"/>
    <s v="Before 3.30pm"/>
    <s v="51-60 minutes"/>
    <n v="35"/>
    <n v="56.314999999999998"/>
    <x v="2"/>
    <x v="4"/>
    <x v="0"/>
    <s v="Academic"/>
    <n v="56.327040000000004"/>
    <n v="0.16664000000000001"/>
    <n v="9.3863379456000011"/>
    <n v="4"/>
  </r>
  <r>
    <s v="40% on campus (2 days a week if FT)"/>
    <s v="St Luke's"/>
    <s v=""/>
    <s v="8.00am - 8.30am"/>
    <s v="4.30pm - 5.00pm"/>
    <s v="More than 60 minutes"/>
    <n v="10"/>
    <n v="16.09"/>
    <x v="2"/>
    <x v="4"/>
    <x v="0"/>
    <s v="Professional Services"/>
    <n v="16.093440000000001"/>
    <n v="0.16664000000000001"/>
    <n v="2.6818108416000004"/>
    <n v="2"/>
  </r>
  <r>
    <s v="20% on campus (1 day a week if FT)"/>
    <s v="Streatham"/>
    <s v="Amory Building"/>
    <s v="8.30am - 9.00am"/>
    <s v="5.00pm - 5.30pm"/>
    <s v="10 minutes or less"/>
    <n v="0.25"/>
    <n v="0.40225"/>
    <x v="1"/>
    <x v="3"/>
    <x v="1"/>
    <s v="Academic"/>
    <n v="0.40233600000000003"/>
    <n v="0"/>
    <n v="0"/>
    <n v="1"/>
  </r>
  <r>
    <s v="80% on campus (4 days a week if FT)"/>
    <s v="St Luke's"/>
    <s v=""/>
    <s v="8.00am - 8.30am"/>
    <s v="5.30pm - 6.00pm"/>
    <s v="31-40 minutes"/>
    <n v="20"/>
    <n v="32.18"/>
    <x v="2"/>
    <x v="2"/>
    <x v="1"/>
    <s v="Academic"/>
    <n v="32.186880000000002"/>
    <n v="0.16664000000000001"/>
    <n v="5.3636216832000008"/>
    <n v="4"/>
  </r>
  <r>
    <s v="60% on campus (3 days a week if FT)"/>
    <s v="Streatham"/>
    <s v="Amory Building"/>
    <s v="9.00am - 10.00am"/>
    <s v="4.30pm - 5.00pm"/>
    <s v="More than 60 minutes"/>
    <n v="56"/>
    <n v="90.103999999999999"/>
    <x v="5"/>
    <x v="0"/>
    <x v="1"/>
    <s v="Academic"/>
    <n v="90.123264000000006"/>
    <n v="3.5459999999999998E-2"/>
    <n v="3.1957709414400002"/>
    <n v="3"/>
  </r>
  <r>
    <s v="100% on campus (5 days a week if FT)"/>
    <s v="St Luke's"/>
    <s v=""/>
    <s v="7.00am - 8.00am"/>
    <s v="5.00pm - 5.30pm"/>
    <s v="11-20 minutes"/>
    <n v="1.2"/>
    <n v="1.9307999999999998"/>
    <x v="4"/>
    <x v="4"/>
    <x v="1"/>
    <s v="Academic"/>
    <n v="1.9312128"/>
    <n v="0.10215"/>
    <n v="0.19727338752000001"/>
    <n v="5"/>
  </r>
  <r>
    <s v="60% on campus (3 days a week if FT)"/>
    <s v="St Luke's"/>
    <s v=""/>
    <s v="9.00am - 10.00am"/>
    <s v="5.00pm - 5.30pm"/>
    <s v="10 minutes or less"/>
    <n v="0.4"/>
    <n v="0.64360000000000006"/>
    <x v="1"/>
    <x v="2"/>
    <x v="1"/>
    <s v="Academic"/>
    <n v="0.64373760000000013"/>
    <n v="0"/>
    <n v="0"/>
    <n v="3"/>
  </r>
  <r>
    <s v="80% on campus (4 days a week if FT)"/>
    <s v="RD&amp;E Hospital"/>
    <s v=""/>
    <s v="9.00am - 10.00am"/>
    <s v="4.30pm - 5.00pm"/>
    <s v="21-30 minutes"/>
    <n v="3.5"/>
    <n v="5.6315"/>
    <x v="0"/>
    <x v="0"/>
    <x v="0"/>
    <s v="Academic"/>
    <n v="5.6327040000000004"/>
    <n v="0"/>
    <n v="0"/>
    <n v="4"/>
  </r>
  <r>
    <s v="60% on campus (3 days a week if FT)"/>
    <s v="St Luke's"/>
    <s v=""/>
    <s v="9.00am - 10.00am"/>
    <s v="Before 3.30pm"/>
    <s v="11-20 minutes"/>
    <n v="1.3"/>
    <n v="2.0916999999999999"/>
    <x v="0"/>
    <x v="4"/>
    <x v="1"/>
    <s v="Academic"/>
    <n v="2.0921472000000003"/>
    <n v="0"/>
    <n v="0"/>
    <n v="3"/>
  </r>
  <r>
    <s v="60% on campus (3 days a week if FT)"/>
    <s v="St Luke's"/>
    <s v=""/>
    <s v="8.00am - 8.30am"/>
    <s v="4.30pm - 5.00pm"/>
    <s v="31-40 minutes"/>
    <n v="20"/>
    <n v="32.18"/>
    <x v="2"/>
    <x v="4"/>
    <x v="1"/>
    <s v="Academic"/>
    <n v="32.186880000000002"/>
    <n v="0.16664000000000001"/>
    <n v="5.3636216832000008"/>
    <n v="3"/>
  </r>
  <r>
    <s v="100% on campus (5 days a week if FT)"/>
    <s v="St Luke's"/>
    <s v=""/>
    <s v="8.30am - 9.00am"/>
    <s v="4.30pm - 5.00pm"/>
    <s v="31-40 minutes"/>
    <n v="5.5"/>
    <s v=""/>
    <x v="4"/>
    <x v="2"/>
    <x v="1"/>
    <s v="Academic"/>
    <n v="8.8513920000000006"/>
    <n v="0.10215"/>
    <n v="0.90416969280000015"/>
    <n v="5"/>
  </r>
  <r>
    <s v="20% on campus (1 day a week if FT)"/>
    <s v="St Luke's"/>
    <s v=""/>
    <s v="7.00am - 8.00am"/>
    <s v="3.30pm - 4.30pm"/>
    <s v="41-50 minutes"/>
    <n v="27"/>
    <n v="43.442999999999998"/>
    <x v="2"/>
    <x v="4"/>
    <x v="0"/>
    <s v="Academic"/>
    <n v="43.452288000000003"/>
    <n v="0.16664000000000001"/>
    <n v="7.2408892723200013"/>
    <n v="1"/>
  </r>
  <r>
    <s v="80% on campus (4 days a week if FT)"/>
    <s v="RD&amp;E Hospital"/>
    <s v=""/>
    <s v="8.00am - 8.30am"/>
    <s v="Later than 7.00pm"/>
    <s v="11-20 minutes"/>
    <n v="1.2"/>
    <n v="1.9307999999999998"/>
    <x v="1"/>
    <x v="4"/>
    <x v="1"/>
    <s v="Academic"/>
    <n v="1.9312128"/>
    <n v="0"/>
    <n v="0"/>
    <n v="4"/>
  </r>
  <r>
    <s v="40% on campus (2 days a week if FT)"/>
    <s v="RD&amp;E Hospital"/>
    <s v=""/>
    <s v="7.00am - 8.00am"/>
    <s v="5.00pm - 5.30pm"/>
    <s v="More than 60 minutes"/>
    <n v="50"/>
    <n v="80.45"/>
    <x v="3"/>
    <x v="5"/>
    <x v="0"/>
    <s v="Academic"/>
    <n v="80.467200000000005"/>
    <n v="0.16664000000000001"/>
    <n v="13.409054208000002"/>
    <n v="2"/>
  </r>
  <r>
    <s v="20% on campus (1 day a week if FT)"/>
    <s v="St Luke's"/>
    <s v=""/>
    <s v="8.30am - 9.00am"/>
    <s v="4.30pm - 5.00pm"/>
    <s v="11-20 minutes"/>
    <n v="1"/>
    <n v="1.609"/>
    <x v="1"/>
    <x v="4"/>
    <x v="0"/>
    <s v="Academic"/>
    <n v="1.6093440000000001"/>
    <n v="0"/>
    <n v="0"/>
    <n v="1"/>
  </r>
  <r>
    <s v="20% on campus (1 day a week if FT)"/>
    <s v="St Luke's"/>
    <s v=""/>
    <s v="7.00am - 8.00am"/>
    <s v="3.30pm - 4.30pm"/>
    <s v="More than 60 minutes"/>
    <n v="75"/>
    <n v="120.675"/>
    <x v="2"/>
    <x v="0"/>
    <x v="0"/>
    <s v="Academic"/>
    <n v="120.70080000000002"/>
    <n v="0.16664000000000001"/>
    <n v="20.113581312000004"/>
    <n v="1"/>
  </r>
  <r>
    <s v="60% on campus (3 days a week if FT)"/>
    <s v="St Luke's"/>
    <s v=""/>
    <s v="7.00am - 8.00am"/>
    <s v="3.30pm - 4.30pm"/>
    <s v="41-50 minutes"/>
    <n v="9.5"/>
    <n v="15.285499999999999"/>
    <x v="2"/>
    <x v="2"/>
    <x v="0"/>
    <s v="Academic"/>
    <n v="15.288768000000001"/>
    <n v="0.16664000000000001"/>
    <n v="2.5477202995200003"/>
    <n v="3"/>
  </r>
  <r>
    <s v="80% on campus (4 days a week if FT)"/>
    <s v="St Luke's"/>
    <s v=""/>
    <s v="8.30am - 9.00am"/>
    <s v="4.30pm - 5.00pm"/>
    <s v="31-40 minutes"/>
    <n v="8.3000000000000007"/>
    <n v="13.354700000000001"/>
    <x v="2"/>
    <x v="0"/>
    <x v="0"/>
    <s v="Academic"/>
    <n v="13.357555200000002"/>
    <n v="0.16664000000000001"/>
    <n v="2.2259029985280003"/>
    <n v="4"/>
  </r>
  <r>
    <s v="20% on campus (1 day a week if FT)"/>
    <s v="St Luke's"/>
    <s v=""/>
    <s v="8.30am - 9.00am"/>
    <s v="6.00pm - 7.00pm"/>
    <s v="More than 60 minutes"/>
    <n v="105"/>
    <n v="168.94499999999999"/>
    <x v="2"/>
    <x v="0"/>
    <x v="1"/>
    <s v="Academic"/>
    <n v="168.98112"/>
    <n v="0.16664000000000001"/>
    <n v="28.159013836800003"/>
    <n v="1"/>
  </r>
  <r>
    <s v="40% on campus (2 days a week if FT)"/>
    <s v="St Luke's"/>
    <s v=""/>
    <s v="8.30am - 9.00am"/>
    <s v="5.30pm - 6.00pm"/>
    <s v="21-30 minutes"/>
    <n v="1.2"/>
    <n v="1.9307999999999998"/>
    <x v="1"/>
    <x v="3"/>
    <x v="0"/>
    <s v="Academic"/>
    <n v="1.9312128"/>
    <n v="0"/>
    <n v="0"/>
    <n v="2"/>
  </r>
  <r>
    <s v="60% on campus (3 days a week if FT)"/>
    <s v="St Luke's"/>
    <s v=""/>
    <s v="8.30am - 9.00am"/>
    <s v="4.30pm - 5.00pm"/>
    <s v="21-30 minutes"/>
    <n v="1"/>
    <n v="1.609"/>
    <x v="1"/>
    <x v="4"/>
    <x v="0"/>
    <s v="Academic"/>
    <n v="1.6093440000000001"/>
    <n v="0"/>
    <n v="0"/>
    <n v="3"/>
  </r>
  <r>
    <s v="20% on campus (1 day a week if FT)"/>
    <s v="St Luke's"/>
    <s v=""/>
    <s v="9.00am - 10.00am"/>
    <s v="3.30pm - 4.30pm"/>
    <s v="31-40 minutes"/>
    <n v="12"/>
    <n v="19.308"/>
    <x v="2"/>
    <x v="4"/>
    <x v="0"/>
    <s v="Academic"/>
    <n v="19.312128000000001"/>
    <n v="0.16664000000000001"/>
    <n v="3.2181730099200005"/>
    <n v="1"/>
  </r>
  <r>
    <s v="20% on campus (1 day a week if FT)"/>
    <s v="St Luke's"/>
    <s v=""/>
    <s v="8.00am - 8.30am"/>
    <s v="3.30pm - 4.30pm"/>
    <s v="11-20 minutes"/>
    <n v="1.5"/>
    <n v="2.4135"/>
    <x v="0"/>
    <x v="3"/>
    <x v="0"/>
    <s v="Academic"/>
    <n v="2.4140160000000002"/>
    <n v="0"/>
    <n v="0"/>
    <n v="1"/>
  </r>
  <r>
    <s v="40% on campus (2 days a week if FT)"/>
    <s v="St Luke's"/>
    <s v=""/>
    <s v="7.00am - 8.00am"/>
    <s v="5.00pm - 5.30pm"/>
    <s v="More than 60 minutes"/>
    <n v="80"/>
    <n v="128.72"/>
    <x v="5"/>
    <x v="0"/>
    <x v="1"/>
    <s v="Academic"/>
    <n v="128.74752000000001"/>
    <n v="3.5459999999999998E-2"/>
    <n v="4.5653870591999999"/>
    <n v="2"/>
  </r>
  <r>
    <s v="80% on campus (4 days a week if FT)"/>
    <s v="St Luke's"/>
    <s v=""/>
    <s v="9.00am - 10.00am"/>
    <s v="4.30pm - 5.00pm"/>
    <s v="10 minutes or less"/>
    <n v="2"/>
    <n v="3.218"/>
    <x v="6"/>
    <x v="2"/>
    <x v="1"/>
    <s v="Academic"/>
    <n v="3.2186880000000002"/>
    <n v="2.1999999999999999E-2"/>
    <n v="7.0811135999999997E-2"/>
    <n v="4"/>
  </r>
  <r>
    <s v="60% on campus (3 days a week if FT)"/>
    <s v="St Luke's"/>
    <s v=""/>
    <s v="9.00am - 10.00am"/>
    <s v="5.00pm - 5.30pm"/>
    <s v="21-30 minutes"/>
    <n v="9"/>
    <n v="14.481"/>
    <x v="3"/>
    <x v="1"/>
    <x v="1"/>
    <s v="Professional Services"/>
    <n v="14.484096000000001"/>
    <n v="0.16664000000000001"/>
    <n v="2.4136297574400003"/>
    <n v="3"/>
  </r>
  <r>
    <s v="40% on campus (2 days a week if FT)"/>
    <s v="St Luke's"/>
    <s v=""/>
    <s v="7.00am - 8.00am"/>
    <s v="Before 3.30pm"/>
    <s v="31-40 minutes"/>
    <n v="30"/>
    <n v="48.269999999999996"/>
    <x v="2"/>
    <x v="0"/>
    <x v="0"/>
    <s v="Academic"/>
    <n v="48.280320000000003"/>
    <n v="0.16664000000000001"/>
    <n v="8.0454325248000007"/>
    <n v="2"/>
  </r>
  <r>
    <s v="60% on campus (3 days a week if FT)"/>
    <s v="St Luke's"/>
    <s v=""/>
    <s v="8.00am - 8.30am"/>
    <s v="5.00pm - 5.30pm"/>
    <s v="11-20 minutes"/>
    <n v="1"/>
    <s v=""/>
    <x v="1"/>
    <x v="3"/>
    <x v="1"/>
    <s v="Academic"/>
    <n v="1.6093440000000001"/>
    <n v="0"/>
    <n v="0"/>
    <n v="3"/>
  </r>
  <r>
    <s v="80% on campus (4 days a week if FT)"/>
    <s v="St Luke's"/>
    <s v=""/>
    <s v="8.30am - 9.00am"/>
    <s v="5.00pm - 5.30pm"/>
    <s v="11-20 minutes"/>
    <n v="6"/>
    <n v="9.6539999999999999"/>
    <x v="8"/>
    <x v="4"/>
    <x v="0"/>
    <s v="Professional Services"/>
    <n v="9.6560640000000006"/>
    <n v="0.11366999999999999"/>
    <n v="1.0976047948800001"/>
    <n v="4"/>
  </r>
  <r>
    <s v="100% on campus (5 days a week if FT)"/>
    <s v="St Luke's"/>
    <s v=""/>
    <s v="8.30am - 9.00am"/>
    <s v="5.00pm - 5.30pm"/>
    <s v="21-30 minutes"/>
    <n v="4"/>
    <n v="6.4359999999999999"/>
    <x v="0"/>
    <x v="3"/>
    <x v="1"/>
    <s v="Academic"/>
    <n v="6.4373760000000004"/>
    <n v="0"/>
    <n v="0"/>
    <n v="5"/>
  </r>
  <r>
    <s v="40% on campus (2 days a week if FT)"/>
    <s v="St Luke's"/>
    <s v=""/>
    <s v="8.00am - 8.30am"/>
    <s v="3.30pm - 4.30pm"/>
    <s v="More than 60 minutes"/>
    <n v="43"/>
    <n v="69.186999999999998"/>
    <x v="2"/>
    <x v="4"/>
    <x v="1"/>
    <s v="Professional Services"/>
    <n v="69.201792000000012"/>
    <n v="0.16664000000000001"/>
    <n v="11.531786618880004"/>
    <n v="2"/>
  </r>
  <r>
    <s v="20% on campus (1 day a week if FT)"/>
    <s v="Streatham"/>
    <s v="Northcote House"/>
    <s v="9.00am - 10.00am"/>
    <s v="4.30pm - 5.00pm"/>
    <s v="11-20 minutes"/>
    <n v="3.5"/>
    <n v="5.6315"/>
    <x v="2"/>
    <x v="4"/>
    <x v="1"/>
    <s v="Professional Services"/>
    <n v="5.6327040000000004"/>
    <n v="0.16664000000000001"/>
    <n v="0.93863379456000007"/>
    <n v="1"/>
  </r>
  <r>
    <s v="40% on campus (2 days a week if FT)"/>
    <s v="St Luke's"/>
    <s v=""/>
    <s v="8.30am - 9.00am"/>
    <s v="5.00pm - 5.30pm"/>
    <s v="11-20 minutes"/>
    <n v="1"/>
    <n v="1.609"/>
    <x v="1"/>
    <x v="1"/>
    <x v="1"/>
    <s v="Professional Services"/>
    <n v="1.6093440000000001"/>
    <n v="0"/>
    <n v="0"/>
    <n v="2"/>
  </r>
  <r>
    <s v="20% on campus (1 day a week if FT)"/>
    <s v="St Luke's"/>
    <s v=""/>
    <s v="7.00am - 8.00am"/>
    <s v="Before 3.30pm"/>
    <s v="21-30 minutes"/>
    <n v="8"/>
    <n v="12.872"/>
    <x v="2"/>
    <x v="2"/>
    <x v="1"/>
    <s v="Academic"/>
    <n v="12.874752000000001"/>
    <n v="0.16664000000000001"/>
    <n v="2.1454486732800002"/>
    <n v="1"/>
  </r>
  <r>
    <s v="80% on campus (4 days a week if FT)"/>
    <s v="St Luke's"/>
    <s v=""/>
    <s v="9.00am - 10.00am"/>
    <s v="3.30pm - 4.30pm"/>
    <s v="11-20 minutes"/>
    <n v="1.5"/>
    <n v="2.4135"/>
    <x v="6"/>
    <x v="6"/>
    <x v="1"/>
    <s v="Academic"/>
    <n v="2.4140160000000002"/>
    <n v="2.1999999999999999E-2"/>
    <n v="5.3108351999999998E-2"/>
    <n v="4"/>
  </r>
  <r>
    <s v="60% on campus (3 days a week if FT)"/>
    <s v="St Luke's"/>
    <s v=""/>
    <s v="8.30am - 9.00am"/>
    <s v="5.30pm - 6.00pm"/>
    <s v="11-20 minutes"/>
    <n v="1"/>
    <s v=""/>
    <x v="1"/>
    <x v="2"/>
    <x v="1"/>
    <s v="Academic"/>
    <n v="1.6093440000000001"/>
    <n v="0"/>
    <n v="0"/>
    <n v="3"/>
  </r>
  <r>
    <s v="60% on campus (3 days a week if FT)"/>
    <s v="St Luke's"/>
    <s v=""/>
    <s v="8.30am - 9.00am"/>
    <s v="5.30pm - 6.00pm"/>
    <s v="21-30 minutes"/>
    <n v="3.5"/>
    <n v="5.6315"/>
    <x v="6"/>
    <x v="3"/>
    <x v="1"/>
    <s v="Professional Services"/>
    <n v="5.6327040000000004"/>
    <n v="2.1999999999999999E-2"/>
    <n v="0.12391948799999999"/>
    <n v="3"/>
  </r>
  <r>
    <s v="40% on campus (2 days a week if FT)"/>
    <s v="St Luke's"/>
    <s v=""/>
    <s v="8.30am - 9.00am"/>
    <s v="5.00pm - 5.30pm"/>
    <s v="51-60 minutes"/>
    <n v="14"/>
    <n v="22.526"/>
    <x v="3"/>
    <x v="0"/>
    <x v="1"/>
    <s v="Professional Services"/>
    <n v="22.530816000000002"/>
    <n v="0.16664000000000001"/>
    <n v="3.7545351782400003"/>
    <n v="2"/>
  </r>
  <r>
    <s v="20% on campus (1 day a week if FT)"/>
    <s v="St Luke's"/>
    <s v=""/>
    <s v="8.30am - 9.00am"/>
    <s v="4.30pm - 5.00pm"/>
    <s v="More than 60 minutes"/>
    <n v="29"/>
    <n v="46.661000000000001"/>
    <x v="4"/>
    <x v="0"/>
    <x v="1"/>
    <s v="Academic"/>
    <n v="46.670976000000003"/>
    <n v="0.10215"/>
    <n v="4.7674401984000001"/>
    <n v="1"/>
  </r>
  <r>
    <s v="60% on campus (3 days a week if FT)"/>
    <s v="St Luke's"/>
    <s v=""/>
    <s v="8.30am - 9.00am"/>
    <s v="4.30pm - 5.00pm"/>
    <s v="31-40 minutes"/>
    <n v="1.2"/>
    <n v="1.9307999999999998"/>
    <x v="1"/>
    <x v="2"/>
    <x v="1"/>
    <s v="Professional Services"/>
    <n v="1.9312128"/>
    <n v="0"/>
    <n v="0"/>
    <n v="3"/>
  </r>
  <r>
    <s v="80% on campus (4 days a week if FT)"/>
    <s v="RD&amp;E Hospital"/>
    <s v=""/>
    <s v="9.00am - 10.00am"/>
    <s v="5.00pm - 5.30pm"/>
    <s v="11-20 minutes"/>
    <n v="1"/>
    <n v="1.609"/>
    <x v="1"/>
    <x v="2"/>
    <x v="1"/>
    <s v="Academic"/>
    <n v="1.6093440000000001"/>
    <n v="0"/>
    <n v="0"/>
    <n v="4"/>
  </r>
  <r>
    <s v="20% on campus (1 day a week if FT)"/>
    <s v="St Luke's"/>
    <s v=""/>
    <s v="8.00am - 8.30am"/>
    <s v="6.00pm - 7.00pm"/>
    <s v="51-60 minutes"/>
    <n v="16.3"/>
    <n v="26.226700000000001"/>
    <x v="2"/>
    <x v="3"/>
    <x v="1"/>
    <s v="Academic"/>
    <n v="26.232307200000005"/>
    <n v="0.16664000000000001"/>
    <n v="4.371351671808001"/>
    <n v="1"/>
  </r>
  <r>
    <s v="40% on campus (2 days a week if FT)"/>
    <s v="St Luke's"/>
    <s v=""/>
    <s v="9.00am - 10.00am"/>
    <s v="5.30pm - 6.00pm"/>
    <s v="21-30 minutes"/>
    <n v="4"/>
    <n v="6.4359999999999999"/>
    <x v="2"/>
    <x v="2"/>
    <x v="1"/>
    <s v="Academic"/>
    <n v="6.4373760000000004"/>
    <n v="0.16664000000000001"/>
    <n v="1.0727243366400001"/>
    <n v="2"/>
  </r>
  <r>
    <s v="20% on campus (1 day a week if FT)"/>
    <s v="St Luke's"/>
    <s v=""/>
    <s v="9.00am - 10.00am"/>
    <s v="4.30pm - 5.00pm"/>
    <s v="21-30 minutes"/>
    <n v="12"/>
    <n v="19.308"/>
    <x v="2"/>
    <x v="0"/>
    <x v="0"/>
    <s v="Academic"/>
    <n v="19.312128000000001"/>
    <n v="0.16664000000000001"/>
    <n v="3.2181730099200005"/>
    <n v="1"/>
  </r>
  <r>
    <s v="80% on campus (4 days a week if FT)"/>
    <s v="St Luke's"/>
    <s v=""/>
    <s v="9.00am - 10.00am"/>
    <s v="4.30pm - 5.00pm"/>
    <s v="10 minutes or less"/>
    <n v="0.99990000000000001"/>
    <s v=""/>
    <x v="0"/>
    <x v="3"/>
    <x v="1"/>
    <s v="Academic"/>
    <n v="1.6091830656000001"/>
    <n v="0"/>
    <n v="0"/>
    <n v="4"/>
  </r>
  <r>
    <s v="20% on campus (1 day a week if FT)"/>
    <s v="St Luke's"/>
    <s v=""/>
    <s v="8.30am - 9.00am"/>
    <s v="3.30pm - 4.30pm"/>
    <s v="21-30 minutes"/>
    <n v="5"/>
    <n v="8.0449999999999999"/>
    <x v="0"/>
    <x v="0"/>
    <x v="0"/>
    <s v="Academic"/>
    <n v="8.0467200000000005"/>
    <n v="0"/>
    <n v="0"/>
    <n v="1"/>
  </r>
  <r>
    <s v="100% on campus (5 days a week if FT)"/>
    <s v="Streatham"/>
    <s v="Northcote House"/>
    <s v="8.00am - 8.30am"/>
    <s v="5.30pm - 6.00pm"/>
    <s v="51-60 minutes"/>
    <n v="5.5"/>
    <n v="8.849499999999999"/>
    <x v="2"/>
    <x v="4"/>
    <x v="1"/>
    <s v="Professional Services"/>
    <n v="8.8513920000000006"/>
    <n v="0.16664000000000001"/>
    <n v="1.4749959628800002"/>
    <n v="5"/>
  </r>
  <r>
    <s v="100% on campus (5 days a week if FT)"/>
    <s v="Streatham"/>
    <s v="Northcote House"/>
    <s v="8.30am - 9.00am"/>
    <s v="5.00pm - 5.30pm"/>
    <s v="11-20 minutes"/>
    <n v="2.2000000000000002"/>
    <n v="3.5398000000000001"/>
    <x v="2"/>
    <x v="2"/>
    <x v="1"/>
    <s v="Professional Services"/>
    <n v="3.5405568000000005"/>
    <n v="0.16664000000000001"/>
    <n v="0.58999838515200009"/>
    <n v="5"/>
  </r>
  <r>
    <s v="40% on campus (2 days a week if FT)"/>
    <s v="RD&amp;E Hospital"/>
    <s v=""/>
    <s v="9.00am - 10.00am"/>
    <s v="5.00pm - 5.30pm"/>
    <s v="11-20 minutes"/>
    <n v="0.8"/>
    <n v="1.2872000000000001"/>
    <x v="1"/>
    <x v="0"/>
    <x v="1"/>
    <s v="Academic"/>
    <n v="1.2874752000000003"/>
    <n v="0"/>
    <n v="0"/>
    <n v="2"/>
  </r>
  <r>
    <s v="40% on campus (2 days a week if FT)"/>
    <s v="St Luke's"/>
    <s v=""/>
    <s v="8.00am - 8.30am"/>
    <s v="5.00pm - 5.30pm"/>
    <s v="21-30 minutes"/>
    <n v="13"/>
    <n v="20.917000000000002"/>
    <x v="2"/>
    <x v="4"/>
    <x v="0"/>
    <s v="Academic"/>
    <n v="20.921472000000001"/>
    <n v="0.16664000000000001"/>
    <n v="3.4863540940800006"/>
    <n v="2"/>
  </r>
  <r>
    <s v="100% on campus (5 days a week if FT)"/>
    <s v="Streatham"/>
    <s v="Northcote House"/>
    <s v="8.30am - 9.00am"/>
    <s v="5.00pm - 5.30pm"/>
    <s v="21-30 minutes"/>
    <n v="2.4"/>
    <n v="3.8615999999999997"/>
    <x v="1"/>
    <x v="2"/>
    <x v="1"/>
    <s v="Professional Services"/>
    <n v="3.8624255999999999"/>
    <n v="0"/>
    <n v="0"/>
    <n v="5"/>
  </r>
  <r>
    <s v="20% on campus (1 day a week if FT)"/>
    <s v="Streatham"/>
    <s v="Streatham Farm"/>
    <s v="8.00am - 8.30am"/>
    <s v="3.30pm - 4.30pm"/>
    <s v="41-50 minutes"/>
    <n v="6"/>
    <n v="9.6539999999999999"/>
    <x v="3"/>
    <x v="0"/>
    <x v="0"/>
    <s v="Professional Services"/>
    <n v="9.6560640000000006"/>
    <n v="0.16664000000000001"/>
    <n v="1.6090865049600003"/>
    <n v="1"/>
  </r>
  <r>
    <s v="100% on campus (5 days a week if FT)"/>
    <s v="St Luke's"/>
    <s v=""/>
    <s v="8.00am - 8.30am"/>
    <s v="5.30pm - 6.00pm"/>
    <s v="10 minutes or less"/>
    <n v="1"/>
    <n v="1.609"/>
    <x v="0"/>
    <x v="0"/>
    <x v="1"/>
    <s v="Academic"/>
    <n v="1.6093440000000001"/>
    <n v="0"/>
    <n v="0"/>
    <n v="5"/>
  </r>
  <r>
    <s v="80% on campus (4 days a week if FT)"/>
    <s v="RD&amp;E Hospital"/>
    <s v=""/>
    <s v="8.00am - 8.30am"/>
    <s v="3.30pm - 4.30pm"/>
    <s v="21-30 minutes"/>
    <n v="10"/>
    <n v="16.09"/>
    <x v="2"/>
    <x v="4"/>
    <x v="1"/>
    <s v="Academic"/>
    <n v="16.093440000000001"/>
    <n v="0.16664000000000001"/>
    <n v="2.6818108416000004"/>
    <n v="4"/>
  </r>
  <r>
    <s v="20% on campus (1 day a week if FT)"/>
    <s v="RD&amp;E Hospital"/>
    <s v=""/>
    <s v="9.00am - 10.00am"/>
    <s v="Before 3.30pm"/>
    <s v="31-40 minutes"/>
    <n v="11"/>
    <n v="17.698999999999998"/>
    <x v="2"/>
    <x v="0"/>
    <x v="0"/>
    <s v="Academic"/>
    <n v="17.702784000000001"/>
    <n v="0.16664000000000001"/>
    <n v="2.9499919257600005"/>
    <n v="1"/>
  </r>
  <r>
    <s v="100% on campus (5 days a week if FT)"/>
    <s v="St Luke's"/>
    <s v=""/>
    <s v="8.30am - 9.00am"/>
    <s v="5.30pm - 6.00pm"/>
    <s v="41-50 minutes"/>
    <n v="6"/>
    <n v="9.6539999999999999"/>
    <x v="2"/>
    <x v="4"/>
    <x v="1"/>
    <s v="Academic"/>
    <n v="9.6560640000000006"/>
    <n v="0.16664000000000001"/>
    <n v="1.6090865049600003"/>
    <n v="5"/>
  </r>
  <r>
    <s v="100% on campus (5 days a week if FT)"/>
    <s v="RD&amp;E Hospital"/>
    <s v=""/>
    <s v="9.00am - 10.00am"/>
    <s v="6.00pm - 7.00pm"/>
    <s v="51-60 minutes"/>
    <n v="12"/>
    <n v="19.308"/>
    <x v="2"/>
    <x v="0"/>
    <x v="1"/>
    <s v="Professional Services"/>
    <n v="19.312128000000001"/>
    <n v="0.16664000000000001"/>
    <n v="3.2181730099200005"/>
    <n v="5"/>
  </r>
  <r>
    <s v="100% on campus (5 days a week if FT)"/>
    <s v="Streatham"/>
    <s v="Laver Building"/>
    <s v="9.00am - 10.00am"/>
    <s v="4.30pm - 5.00pm"/>
    <s v="41-50 minutes"/>
    <n v="19"/>
    <n v="30.570999999999998"/>
    <x v="2"/>
    <x v="2"/>
    <x v="0"/>
    <s v="Professional Services"/>
    <n v="30.577536000000002"/>
    <n v="0.16664000000000001"/>
    <n v="5.0954405990400007"/>
    <n v="5"/>
  </r>
  <r>
    <s v="100% on campus (5 days a week if FT)"/>
    <s v="St Luke's"/>
    <s v=""/>
    <s v="8.30am - 9.00am"/>
    <s v="5.00pm - 5.30pm"/>
    <s v="11-20 minutes"/>
    <n v="3"/>
    <n v="4.827"/>
    <x v="3"/>
    <x v="0"/>
    <x v="1"/>
    <s v="Professional Services"/>
    <n v="4.8280320000000003"/>
    <n v="0.16664000000000001"/>
    <n v="0.80454325248000014"/>
    <n v="5"/>
  </r>
  <r>
    <s v="100% on campus (5 days a week if FT)"/>
    <s v="Streatham"/>
    <s v="Laver Building"/>
    <s v="8.00am - 8.30am"/>
    <s v="3.30pm - 4.30pm"/>
    <s v="21-30 minutes"/>
    <n v="1"/>
    <n v="1.609"/>
    <x v="1"/>
    <x v="1"/>
    <x v="1"/>
    <s v="Professional Services"/>
    <n v="1.6093440000000001"/>
    <n v="0"/>
    <n v="0"/>
    <n v="5"/>
  </r>
  <r>
    <s v="60% on campus (3 days a week if FT)"/>
    <s v="Streatham"/>
    <s v=""/>
    <s v="9.00am - 10.00am"/>
    <s v="6.00pm - 7.00pm"/>
    <s v="41-50 minutes"/>
    <n v="20"/>
    <n v="32.18"/>
    <x v="3"/>
    <x v="0"/>
    <x v="1"/>
    <s v="Academic"/>
    <n v="32.186880000000002"/>
    <n v="0.16664000000000001"/>
    <n v="5.3636216832000008"/>
    <n v="3"/>
  </r>
  <r>
    <s v="60% on campus (3 days a week if FT)"/>
    <s v="RD&amp;E Hospital"/>
    <s v=""/>
    <s v="8.00am - 8.30am"/>
    <s v="4.30pm - 5.00pm"/>
    <s v="21-30 minutes"/>
    <n v="3"/>
    <n v="4.827"/>
    <x v="2"/>
    <x v="0"/>
    <x v="1"/>
    <s v="Professional Services"/>
    <n v="4.8280320000000003"/>
    <n v="0.16664000000000001"/>
    <n v="0.80454325248000014"/>
    <n v="3"/>
  </r>
  <r>
    <s v="40% on campus (2 days a week if FT)"/>
    <s v="St Luke's"/>
    <s v=""/>
    <s v="7.00am - 8.00am"/>
    <s v="5.00pm - 5.30pm"/>
    <s v="51-60 minutes"/>
    <n v="46"/>
    <n v="74.013999999999996"/>
    <x v="2"/>
    <x v="2"/>
    <x v="1"/>
    <s v="Academic"/>
    <n v="74.029824000000005"/>
    <n v="0.16664000000000001"/>
    <n v="12.336329871360002"/>
    <n v="2"/>
  </r>
  <r>
    <s v="80% on campus (4 days a week if FT)"/>
    <s v="St Luke's"/>
    <s v=""/>
    <s v="8.30am - 9.00am"/>
    <s v="4.30pm - 5.00pm"/>
    <s v="21-30 minutes"/>
    <n v="4"/>
    <n v="6.4359999999999999"/>
    <x v="2"/>
    <x v="3"/>
    <x v="1"/>
    <s v="Academic"/>
    <n v="6.4373760000000004"/>
    <n v="0.16664000000000001"/>
    <n v="1.0727243366400001"/>
    <n v="4"/>
  </r>
  <r>
    <s v="80% on campus (4 days a week if FT)"/>
    <s v="St Luke's"/>
    <s v=""/>
    <s v="7.00am - 8.00am"/>
    <s v="4.30pm - 5.00pm"/>
    <s v="More than 60 minutes"/>
    <n v="12"/>
    <n v="19.308"/>
    <x v="3"/>
    <x v="4"/>
    <x v="1"/>
    <s v="Academic"/>
    <n v="19.312128000000001"/>
    <n v="0.16664000000000001"/>
    <n v="3.2181730099200005"/>
    <n v="4"/>
  </r>
  <r>
    <s v="60% on campus (3 days a week if FT)"/>
    <s v="St Luke's"/>
    <s v=""/>
    <s v="8.30am - 9.00am"/>
    <s v="Before 3.30pm"/>
    <s v="11-20 minutes"/>
    <n v="1.6"/>
    <n v="2.5744000000000002"/>
    <x v="1"/>
    <x v="4"/>
    <x v="1"/>
    <s v="Academic"/>
    <n v="2.5749504000000005"/>
    <n v="0"/>
    <n v="0"/>
    <n v="3"/>
  </r>
  <r>
    <s v="20% on campus (1 day a week if FT)"/>
    <s v="St Luke's"/>
    <s v=""/>
    <s v="7.00am - 8.00am"/>
    <s v="5.30pm - 6.00pm"/>
    <s v="More than 60 minutes"/>
    <n v="49"/>
    <n v="78.840999999999994"/>
    <x v="3"/>
    <x v="0"/>
    <x v="1"/>
    <s v="Academic"/>
    <n v="78.857855999999998"/>
    <n v="0.16664000000000001"/>
    <n v="13.140873123840001"/>
    <n v="1"/>
  </r>
  <r>
    <s v="60% on campus (3 days a week if FT)"/>
    <s v="St Luke's"/>
    <s v=""/>
    <s v="8.00am - 8.30am"/>
    <s v="5.00pm - 5.30pm"/>
    <s v="31-40 minutes"/>
    <n v="6"/>
    <n v="9.6539999999999999"/>
    <x v="2"/>
    <x v="4"/>
    <x v="0"/>
    <s v="Academic"/>
    <n v="9.6560640000000006"/>
    <n v="0.16664000000000001"/>
    <n v="1.6090865049600003"/>
    <n v="3"/>
  </r>
  <r>
    <s v="40% on campus (2 days a week if FT)"/>
    <s v="St Luke's"/>
    <s v=""/>
    <s v="Later than 10.00am"/>
    <s v="Before 3.30pm"/>
    <s v="21-30 minutes"/>
    <n v="1.3"/>
    <n v="2.0916999999999999"/>
    <x v="1"/>
    <x v="2"/>
    <x v="1"/>
    <s v="Academic"/>
    <n v="2.0921472000000003"/>
    <n v="0"/>
    <n v="0"/>
    <n v="2"/>
  </r>
  <r>
    <s v="60% on campus (3 days a week if FT)"/>
    <s v="St Luke's"/>
    <s v=""/>
    <s v="8.30am - 9.00am"/>
    <s v="5.30pm - 6.00pm"/>
    <s v="31-40 minutes"/>
    <n v="6"/>
    <n v="9.6539999999999999"/>
    <x v="2"/>
    <x v="4"/>
    <x v="0"/>
    <s v="Professional Services"/>
    <n v="9.6560640000000006"/>
    <n v="0.16664000000000001"/>
    <n v="1.6090865049600003"/>
    <n v="3"/>
  </r>
  <r>
    <s v="40% on campus (2 days a week if FT)"/>
    <s v="Streatham"/>
    <s v=""/>
    <s v="9.00am - 10.00am"/>
    <s v="4.30pm - 5.00pm"/>
    <s v=""/>
    <n v="1.7215"/>
    <s v=""/>
    <x v="1"/>
    <x v="4"/>
    <x v="1"/>
    <s v="Academic"/>
    <n v="2.7704856960000002"/>
    <n v="0"/>
    <n v="0"/>
    <n v="2"/>
  </r>
  <r>
    <s v="80% on campus (4 days a week if FT)"/>
    <s v="RD&amp;E Hospital"/>
    <s v=""/>
    <s v="8.00am - 8.30am"/>
    <s v="5.00pm - 5.30pm"/>
    <s v="11-20 minutes"/>
    <n v="1"/>
    <n v="1.609"/>
    <x v="1"/>
    <x v="2"/>
    <x v="0"/>
    <s v="Academic"/>
    <n v="1.6093440000000001"/>
    <n v="0"/>
    <n v="0"/>
    <n v="4"/>
  </r>
  <r>
    <s v="20% on campus (1 day a week if FT)"/>
    <s v="RD&amp;E Hospital"/>
    <s v=""/>
    <s v="7.00am - 8.00am"/>
    <s v="3.30pm - 4.30pm"/>
    <s v="11-20 minutes"/>
    <n v="1.0266"/>
    <s v=""/>
    <x v="1"/>
    <x v="2"/>
    <x v="1"/>
    <s v="Professional Services"/>
    <n v="1.6521525504000001"/>
    <n v="0"/>
    <n v="0"/>
    <n v="1"/>
  </r>
  <r>
    <s v="40% on campus (2 days a week if FT)"/>
    <s v="St Luke's"/>
    <s v=""/>
    <s v="8.30am - 9.00am"/>
    <s v="5.30pm - 6.00pm"/>
    <s v="21-30 minutes"/>
    <n v="5.3"/>
    <n v="8.5276999999999994"/>
    <x v="0"/>
    <x v="0"/>
    <x v="1"/>
    <s v="Academic"/>
    <n v="8.5295231999999999"/>
    <n v="0"/>
    <n v="0"/>
    <n v="2"/>
  </r>
  <r>
    <s v="80% on campus (4 days a week if FT)"/>
    <s v="Streatham"/>
    <s v="Laver Building"/>
    <s v="9.00am - 10.00am"/>
    <s v="4.30pm - 5.00pm"/>
    <s v="31-40 minutes"/>
    <n v="10"/>
    <n v="16.09"/>
    <x v="3"/>
    <x v="4"/>
    <x v="1"/>
    <s v="Academic"/>
    <n v="16.093440000000001"/>
    <n v="0.16664000000000001"/>
    <n v="2.6818108416000004"/>
    <n v="4"/>
  </r>
  <r>
    <s v="80% on campus (4 days a week if FT)"/>
    <s v="St Luke's"/>
    <s v=""/>
    <s v="9.00am - 10.00am"/>
    <s v="6.00pm - 7.00pm"/>
    <s v="11-20 minutes"/>
    <n v="0.5"/>
    <n v="0.80449999999999999"/>
    <x v="1"/>
    <x v="4"/>
    <x v="1"/>
    <s v="Academic"/>
    <n v="0.80467200000000005"/>
    <n v="0"/>
    <n v="0"/>
    <n v="4"/>
  </r>
  <r>
    <s v="80% on campus (4 days a week if FT)"/>
    <s v="Streatham"/>
    <s v="Queen's Building"/>
    <s v="8.30am - 9.00am"/>
    <s v="5.30pm - 6.00pm"/>
    <s v="11-20 minutes"/>
    <n v="3"/>
    <n v="4.827"/>
    <x v="0"/>
    <x v="4"/>
    <x v="0"/>
    <s v="Academic"/>
    <n v="4.8280320000000003"/>
    <n v="0"/>
    <n v="0"/>
    <n v="4"/>
  </r>
  <r>
    <s v="80% on campus (4 days a week if FT)"/>
    <s v="St Luke's"/>
    <s v=""/>
    <s v="8.30am - 9.00am"/>
    <s v="5.00pm - 5.30pm"/>
    <s v="11-20 minutes"/>
    <n v="1.4"/>
    <n v="2.2525999999999997"/>
    <x v="0"/>
    <x v="3"/>
    <x v="1"/>
    <s v="Professional Services"/>
    <n v="2.2530815999999998"/>
    <n v="0"/>
    <n v="0"/>
    <n v="4"/>
  </r>
  <r>
    <s v="80% on campus (4 days a week if FT)"/>
    <s v="Other"/>
    <s v=""/>
    <s v="Before 7.00am"/>
    <s v="4.30pm - 5.00pm"/>
    <s v="41-50 minutes"/>
    <n v="24"/>
    <n v="38.616"/>
    <x v="2"/>
    <x v="3"/>
    <x v="1"/>
    <s v="Professional Services"/>
    <n v="38.624256000000003"/>
    <n v="0.16664000000000001"/>
    <n v="6.4363460198400011"/>
    <n v="4"/>
  </r>
  <r>
    <s v="40% on campus (2 days a week if FT)"/>
    <s v="St Luke's"/>
    <s v=""/>
    <s v="8.00am - 8.30am"/>
    <s v="4.30pm - 5.00pm"/>
    <s v="21-30 minutes"/>
    <n v="11"/>
    <n v="17.698999999999998"/>
    <x v="2"/>
    <x v="0"/>
    <x v="0"/>
    <s v="Professional Services"/>
    <n v="17.702784000000001"/>
    <n v="0.16664000000000001"/>
    <n v="2.9499919257600005"/>
    <n v="2"/>
  </r>
  <r>
    <s v="80% on campus (4 days a week if FT)"/>
    <s v="Streatham"/>
    <s v="Amory Building"/>
    <s v="9.00am - 10.00am"/>
    <s v="Later than 7.00pm"/>
    <s v="31-40 minutes"/>
    <n v="2"/>
    <n v="3.218"/>
    <x v="1"/>
    <x v="4"/>
    <x v="1"/>
    <s v="Academic"/>
    <n v="3.2186880000000002"/>
    <n v="0"/>
    <n v="0"/>
    <n v="4"/>
  </r>
  <r>
    <s v="60% on campus (3 days a week if FT)"/>
    <s v="Streatham"/>
    <s v="Amory Building"/>
    <s v="8.00am - 8.30am"/>
    <s v="5.00pm - 5.30pm"/>
    <s v="51-60 minutes"/>
    <n v="2"/>
    <n v="3.218"/>
    <x v="1"/>
    <x v="4"/>
    <x v="1"/>
    <s v="Professional Services"/>
    <n v="3.2186880000000002"/>
    <n v="0"/>
    <n v="0"/>
    <n v="3"/>
  </r>
  <r>
    <s v="60% on campus (3 days a week if FT)"/>
    <s v="Streatham"/>
    <s v="Queen's Building"/>
    <s v="Later than 10.00am"/>
    <s v="6.00pm - 7.00pm"/>
    <s v="31-40 minutes"/>
    <n v="1.4"/>
    <n v="2.2525999999999997"/>
    <x v="1"/>
    <x v="0"/>
    <x v="0"/>
    <s v="Academic"/>
    <n v="2.2530815999999998"/>
    <n v="0"/>
    <n v="0"/>
    <n v="3"/>
  </r>
  <r>
    <s v="40% on campus (2 days a week if FT)"/>
    <s v="St Luke's"/>
    <s v=""/>
    <s v="8.00am - 8.30am"/>
    <s v="3.30pm - 4.30pm"/>
    <s v="31-40 minutes"/>
    <n v="15"/>
    <n v="24.134999999999998"/>
    <x v="2"/>
    <x v="3"/>
    <x v="0"/>
    <s v="Academic"/>
    <n v="24.140160000000002"/>
    <n v="0.16664000000000001"/>
    <n v="4.0227162624000004"/>
    <n v="2"/>
  </r>
  <r>
    <s v="40% on campus (2 days a week if FT)"/>
    <s v="Streatham"/>
    <s v="Forum"/>
    <s v="7.00am - 8.00am"/>
    <s v="3.30pm - 4.30pm"/>
    <s v="31-40 minutes"/>
    <n v="14"/>
    <n v="22.526"/>
    <x v="2"/>
    <x v="2"/>
    <x v="0"/>
    <s v="Professional Services"/>
    <n v="22.530816000000002"/>
    <n v="0.16664000000000001"/>
    <n v="3.7545351782400003"/>
    <n v="2"/>
  </r>
  <r>
    <s v="60% on campus (3 days a week if FT)"/>
    <s v="St Luke's"/>
    <s v=""/>
    <s v="9.00am - 10.00am"/>
    <s v="5.30pm - 6.00pm"/>
    <s v="41-50 minutes"/>
    <n v="40"/>
    <n v="64.36"/>
    <x v="2"/>
    <x v="2"/>
    <x v="1"/>
    <s v="Academic"/>
    <n v="64.373760000000004"/>
    <n v="0.16664000000000001"/>
    <n v="10.727243366400002"/>
    <n v="3"/>
  </r>
  <r>
    <s v="20% on campus (1 day a week if FT)"/>
    <s v="Streatham"/>
    <s v="Innovation Centre - Phase 2"/>
    <s v="8.00am - 8.30am"/>
    <s v="3.30pm - 4.30pm"/>
    <s v="41-50 minutes"/>
    <n v="17.899999999999999"/>
    <n v="28.801099999999998"/>
    <x v="3"/>
    <x v="1"/>
    <x v="1"/>
    <s v="Professional Services"/>
    <n v="28.8072576"/>
    <n v="0.16664000000000001"/>
    <n v="4.8004414064640004"/>
    <n v="1"/>
  </r>
  <r>
    <s v="20% on campus (1 day a week if FT)"/>
    <s v="Streatham"/>
    <s v="Old Library"/>
    <s v="8.30am - 9.00am"/>
    <s v="4.30pm - 5.00pm"/>
    <s v="11-20 minutes"/>
    <n v="1.3"/>
    <n v="2.0916999999999999"/>
    <x v="1"/>
    <x v="2"/>
    <x v="1"/>
    <s v="Professional Services"/>
    <n v="2.0921472000000003"/>
    <n v="0"/>
    <n v="0"/>
    <n v="1"/>
  </r>
  <r>
    <s v="40% on campus (2 days a week if FT)"/>
    <s v="Streatham"/>
    <s v="Innovation Centre"/>
    <s v="8.30am - 9.00am"/>
    <s v="4.30pm - 5.00pm"/>
    <s v="31-40 minutes"/>
    <n v="3"/>
    <n v="4.827"/>
    <x v="1"/>
    <x v="4"/>
    <x v="1"/>
    <s v="Professional Services"/>
    <n v="4.8280320000000003"/>
    <n v="0"/>
    <n v="0"/>
    <n v="2"/>
  </r>
  <r>
    <s v="20% on campus (1 day a week if FT)"/>
    <s v="Streatham"/>
    <s v="Hope Hall"/>
    <s v="8.30am - 9.00am"/>
    <s v="4.30pm - 5.00pm"/>
    <s v="51-60 minutes"/>
    <n v="24"/>
    <n v="38.616"/>
    <x v="5"/>
    <x v="0"/>
    <x v="1"/>
    <s v="Professional Services"/>
    <n v="38.624256000000003"/>
    <n v="3.5459999999999998E-2"/>
    <n v="1.3696161177600001"/>
    <n v="1"/>
  </r>
  <r>
    <s v="40% on campus (2 days a week if FT)"/>
    <s v="Streatham"/>
    <s v="Amory Building"/>
    <s v="9.00am - 10.00am"/>
    <s v="5.30pm - 6.00pm"/>
    <s v="21-30 minutes"/>
    <n v="1.3225"/>
    <s v=""/>
    <x v="1"/>
    <x v="0"/>
    <x v="1"/>
    <s v="Academic"/>
    <n v="2.1283574400000003"/>
    <n v="0"/>
    <n v="0"/>
    <n v="2"/>
  </r>
  <r>
    <s v="40% on campus (2 days a week if FT)"/>
    <s v="Streatham"/>
    <s v="Northcote House"/>
    <s v="8.30am - 9.00am"/>
    <s v="4.30pm - 5.00pm"/>
    <s v="21-30 minutes"/>
    <n v="1"/>
    <n v="1.609"/>
    <x v="4"/>
    <x v="2"/>
    <x v="0"/>
    <s v="Professional Services"/>
    <n v="1.6093440000000001"/>
    <n v="0.10215"/>
    <n v="0.16439448960000003"/>
    <n v="2"/>
  </r>
  <r>
    <s v="40% on campus (2 days a week if FT)"/>
    <s v="Streatham"/>
    <s v="Xfi Building"/>
    <s v="8.00am - 8.30am"/>
    <s v="5.30pm - 6.00pm"/>
    <s v="41-50 minutes"/>
    <n v="12"/>
    <n v="19.308"/>
    <x v="2"/>
    <x v="0"/>
    <x v="1"/>
    <s v="Professional Services"/>
    <n v="19.312128000000001"/>
    <n v="0.16664000000000001"/>
    <n v="3.2181730099200005"/>
    <n v="2"/>
  </r>
  <r>
    <s v="20% on campus (1 day a week if FT)"/>
    <s v="Streatham"/>
    <s v="Lafrowda House"/>
    <s v="8.00am - 8.30am"/>
    <s v="4.30pm - 5.00pm"/>
    <s v="31-40 minutes"/>
    <n v="4.3"/>
    <n v="6.9186999999999994"/>
    <x v="2"/>
    <x v="4"/>
    <x v="0"/>
    <s v="Professional Services"/>
    <n v="6.9201791999999998"/>
    <n v="0.16664000000000001"/>
    <n v="1.153178661888"/>
    <n v="1"/>
  </r>
  <r>
    <s v="20% on campus (1 day a week if FT)"/>
    <s v="St Luke's"/>
    <s v=""/>
    <s v="8.30am - 9.00am"/>
    <s v="5.00pm - 5.30pm"/>
    <s v="51-60 minutes"/>
    <n v="30"/>
    <n v="48.269999999999996"/>
    <x v="2"/>
    <x v="4"/>
    <x v="1"/>
    <s v="Professional Services"/>
    <n v="48.280320000000003"/>
    <n v="0.16664000000000001"/>
    <n v="8.0454325248000007"/>
    <n v="1"/>
  </r>
  <r>
    <s v="100% on campus (5 days a week if FT)"/>
    <s v="Streatham"/>
    <s v="Lafrowda House"/>
    <s v="7.00am - 8.00am"/>
    <s v="3.30pm - 4.30pm"/>
    <s v="51-60 minutes"/>
    <n v="8"/>
    <n v="12.872"/>
    <x v="5"/>
    <x v="2"/>
    <x v="0"/>
    <s v="Professional Services"/>
    <n v="12.874752000000001"/>
    <n v="3.5459999999999998E-2"/>
    <n v="0.45653870592000001"/>
    <n v="5"/>
  </r>
  <r>
    <s v="100% on campus (5 days a week if FT)"/>
    <s v="Streatham"/>
    <s v="Northcote House"/>
    <s v="7.00am - 8.00am"/>
    <s v="4.30pm - 5.00pm"/>
    <s v="21-30 minutes"/>
    <n v="9"/>
    <n v="14.481"/>
    <x v="2"/>
    <x v="3"/>
    <x v="1"/>
    <s v="Professional Services"/>
    <n v="14.484096000000001"/>
    <n v="0.16664000000000001"/>
    <n v="2.4136297574400003"/>
    <n v="5"/>
  </r>
  <r>
    <s v="80% on campus (4 days a week if FT)"/>
    <s v="Streatham"/>
    <s v="Laver Building"/>
    <s v="8.30am - 9.00am"/>
    <s v="5.00pm - 5.30pm"/>
    <s v="31-40 minutes"/>
    <n v="12"/>
    <n v="19.308"/>
    <x v="8"/>
    <x v="4"/>
    <x v="1"/>
    <s v="Professional Services"/>
    <n v="19.312128000000001"/>
    <n v="0.11366999999999999"/>
    <n v="2.1952095897600001"/>
    <n v="4"/>
  </r>
  <r>
    <s v="40% on campus (2 days a week if FT)"/>
    <s v="Streatham"/>
    <s v="Innovation Centre"/>
    <s v="8.30am - 9.00am"/>
    <s v="4.30pm - 5.00pm"/>
    <s v="31-40 minutes"/>
    <n v="15"/>
    <n v="24.134999999999998"/>
    <x v="2"/>
    <x v="2"/>
    <x v="1"/>
    <s v="Professional Services"/>
    <n v="24.140160000000002"/>
    <n v="0.16664000000000001"/>
    <n v="4.0227162624000004"/>
    <n v="2"/>
  </r>
  <r>
    <s v="100% on campus (5 days a week if FT)"/>
    <s v="Streatham"/>
    <s v="Mardon Hill Buildings"/>
    <s v="8.00am - 8.30am"/>
    <s v="4.30pm - 5.00pm"/>
    <s v="31-40 minutes"/>
    <n v="2.2000000000000002"/>
    <n v="3.5398000000000001"/>
    <x v="4"/>
    <x v="4"/>
    <x v="1"/>
    <s v="Professional Services"/>
    <n v="3.5405568000000005"/>
    <n v="0.10215"/>
    <n v="0.36166787712000009"/>
    <n v="5"/>
  </r>
  <r>
    <s v="60% on campus (3 days a week if FT)"/>
    <s v="St Luke's"/>
    <s v=""/>
    <s v="8.30am - 9.00am"/>
    <s v="4.30pm - 5.00pm"/>
    <s v="11-20 minutes"/>
    <n v="1"/>
    <n v="1.609"/>
    <x v="1"/>
    <x v="0"/>
    <x v="1"/>
    <s v="Academic"/>
    <n v="1.6093440000000001"/>
    <n v="0"/>
    <n v="0"/>
    <n v="3"/>
  </r>
  <r>
    <s v="40% on campus (2 days a week if FT)"/>
    <s v="Streatham"/>
    <s v="Innovation Centre"/>
    <s v="8.30am - 9.00am"/>
    <s v="3.30pm - 4.30pm"/>
    <s v="21-30 minutes"/>
    <n v="2.5"/>
    <n v="4.0225"/>
    <x v="0"/>
    <x v="2"/>
    <x v="1"/>
    <s v="Professional Services"/>
    <n v="4.0233600000000003"/>
    <n v="0"/>
    <n v="0"/>
    <n v="2"/>
  </r>
  <r>
    <s v="80% on campus (4 days a week if FT)"/>
    <s v="Streatham"/>
    <s v="Lafrowda House"/>
    <s v="8.00am - 8.30am"/>
    <s v="5.30pm - 6.00pm"/>
    <s v="51-60 minutes"/>
    <n v="30"/>
    <n v="48.269999999999996"/>
    <x v="5"/>
    <x v="0"/>
    <x v="1"/>
    <s v="Professional Services"/>
    <n v="48.280320000000003"/>
    <n v="3.5459999999999998E-2"/>
    <n v="1.7120201472000001"/>
    <n v="4"/>
  </r>
  <r>
    <s v="100% on campus (5 days a week if FT)"/>
    <s v="Streatham"/>
    <s v="Amory Building"/>
    <s v="9.00am - 10.00am"/>
    <s v="6.00pm - 7.00pm"/>
    <s v="31-40 minutes"/>
    <n v="10"/>
    <n v="16.09"/>
    <x v="5"/>
    <x v="4"/>
    <x v="1"/>
    <s v="Professional Services"/>
    <n v="16.093440000000001"/>
    <n v="3.5459999999999998E-2"/>
    <n v="0.57067338239999998"/>
    <n v="5"/>
  </r>
  <r>
    <s v="40% on campus (2 days a week if FT)"/>
    <s v="Streatham"/>
    <s v="Innovation Centre - Phase 2"/>
    <s v="8.00am - 8.30am"/>
    <s v="4.30pm - 5.00pm"/>
    <s v="41-50 minutes"/>
    <n v="3"/>
    <n v="4.827"/>
    <x v="1"/>
    <x v="4"/>
    <x v="1"/>
    <s v="Professional Services"/>
    <n v="4.8280320000000003"/>
    <n v="0"/>
    <n v="0"/>
    <n v="2"/>
  </r>
  <r>
    <s v="20% on campus (1 day a week if FT)"/>
    <s v="St Luke's"/>
    <s v=""/>
    <s v="8.00am - 8.30am"/>
    <s v="4.30pm - 5.00pm"/>
    <s v="More than 60 minutes"/>
    <n v="45"/>
    <n v="72.405000000000001"/>
    <x v="3"/>
    <x v="3"/>
    <x v="1"/>
    <s v="Professional Services"/>
    <n v="72.420479999999998"/>
    <n v="0.16664000000000001"/>
    <n v="12.0681487872"/>
    <n v="1"/>
  </r>
  <r>
    <s v="80% on campus (4 days a week if FT)"/>
    <s v="Streatham"/>
    <s v="Forum"/>
    <s v="9.00am - 10.00am"/>
    <s v="5.00pm - 5.30pm"/>
    <s v="31-40 minutes"/>
    <n v="2"/>
    <n v="3.218"/>
    <x v="1"/>
    <x v="4"/>
    <x v="1"/>
    <s v="Professional Services"/>
    <n v="3.2186880000000002"/>
    <n v="0"/>
    <n v="0"/>
    <n v="4"/>
  </r>
  <r>
    <s v="100% on campus (5 days a week if FT)"/>
    <s v="Streatham"/>
    <s v=""/>
    <s v="7.00am - 8.00am"/>
    <s v="5.00pm - 5.30pm"/>
    <s v="41-50 minutes"/>
    <n v="30"/>
    <n v="48.269999999999996"/>
    <x v="2"/>
    <x v="3"/>
    <x v="1"/>
    <s v="Professional Services"/>
    <n v="48.280320000000003"/>
    <n v="0.16664000000000001"/>
    <n v="8.0454325248000007"/>
    <n v="5"/>
  </r>
  <r>
    <s v="100% on campus (5 days a week if FT)"/>
    <s v="Streatham"/>
    <s v="Queen's Building"/>
    <s v="8.00am - 8.30am"/>
    <s v="4.30pm - 5.00pm"/>
    <s v="11-20 minutes"/>
    <n v="1.3"/>
    <n v="2.0916999999999999"/>
    <x v="1"/>
    <x v="2"/>
    <x v="1"/>
    <s v="Professional Services"/>
    <n v="2.0921472000000003"/>
    <n v="0"/>
    <n v="0"/>
    <n v="5"/>
  </r>
  <r>
    <s v="20% on campus (1 day a week if FT)"/>
    <s v="Streatham"/>
    <s v="Innovation Centre"/>
    <s v="8.30am - 9.00am"/>
    <s v="4.30pm - 5.00pm"/>
    <s v="31-40 minutes"/>
    <n v="8"/>
    <n v="12.872"/>
    <x v="0"/>
    <x v="0"/>
    <x v="0"/>
    <s v="Professional Services"/>
    <n v="12.874752000000001"/>
    <n v="0"/>
    <n v="0"/>
    <n v="1"/>
  </r>
  <r>
    <s v="40% on campus (2 days a week if FT)"/>
    <s v="St Luke's"/>
    <s v=""/>
    <s v="7.00am - 8.00am"/>
    <s v="4.30pm - 5.00pm"/>
    <s v="More than 60 minutes"/>
    <n v="25"/>
    <n v="40.225000000000001"/>
    <x v="4"/>
    <x v="3"/>
    <x v="0"/>
    <s v="Professional Services"/>
    <n v="40.233600000000003"/>
    <n v="0.10215"/>
    <n v="4.1098622400000009"/>
    <n v="2"/>
  </r>
  <r>
    <s v="40% on campus (2 days a week if FT)"/>
    <s v="Streatham"/>
    <s v="Northcote House"/>
    <s v="8.30am - 9.00am"/>
    <s v="4.30pm - 5.00pm"/>
    <s v="41-50 minutes"/>
    <n v="12"/>
    <n v="19.308"/>
    <x v="2"/>
    <x v="2"/>
    <x v="1"/>
    <s v="Professional Services"/>
    <n v="19.312128000000001"/>
    <n v="0.16664000000000001"/>
    <n v="3.2181730099200005"/>
    <n v="2"/>
  </r>
  <r>
    <s v="20% on campus (1 day a week if FT)"/>
    <s v="Streatham"/>
    <s v="Old Library"/>
    <s v="9.00am - 10.00am"/>
    <s v="5.30pm - 6.00pm"/>
    <s v="41-50 minutes"/>
    <n v="12"/>
    <n v="19.308"/>
    <x v="5"/>
    <x v="3"/>
    <x v="1"/>
    <s v="Professional Services"/>
    <n v="19.312128000000001"/>
    <n v="3.5459999999999998E-2"/>
    <n v="0.68480805888000007"/>
    <n v="1"/>
  </r>
  <r>
    <s v="20% on campus (1 day a week if FT)"/>
    <s v="St Luke's"/>
    <s v=""/>
    <s v="9.00am - 10.00am"/>
    <s v="5.00pm - 5.30pm"/>
    <s v="21-30 minutes"/>
    <n v="4"/>
    <n v="6.4359999999999999"/>
    <x v="2"/>
    <x v="2"/>
    <x v="0"/>
    <s v="Academic"/>
    <n v="6.4373760000000004"/>
    <n v="0.16664000000000001"/>
    <n v="1.0727243366400001"/>
    <n v="1"/>
  </r>
  <r>
    <s v="80% on campus (4 days a week if FT)"/>
    <s v="Streatham"/>
    <s v="Innovation Centre"/>
    <s v="7.00am - 8.00am"/>
    <s v="5.00pm - 5.30pm"/>
    <s v="11-20 minutes"/>
    <n v="2.8"/>
    <n v="4.5051999999999994"/>
    <x v="0"/>
    <x v="4"/>
    <x v="1"/>
    <s v="Academic"/>
    <n v="4.5061631999999996"/>
    <n v="0"/>
    <n v="0"/>
    <n v="4"/>
  </r>
  <r>
    <s v="80% on campus (4 days a week if FT)"/>
    <s v="Streatham"/>
    <s v="Geoffrey Pope"/>
    <s v="7.00am - 8.00am"/>
    <s v="4.30pm - 5.00pm"/>
    <s v="51-60 minutes"/>
    <n v="35"/>
    <n v="56.314999999999998"/>
    <x v="2"/>
    <x v="2"/>
    <x v="1"/>
    <s v="Professional Services"/>
    <n v="56.327040000000004"/>
    <n v="0.16664000000000001"/>
    <n v="9.3863379456000011"/>
    <n v="4"/>
  </r>
  <r>
    <s v="40% on campus (2 days a week if FT)"/>
    <s v="Streatham"/>
    <s v="Innovation Centre - Phase 2"/>
    <s v="8.30am - 9.00am"/>
    <s v="5.00pm - 5.30pm"/>
    <s v="31-40 minutes"/>
    <n v="3"/>
    <n v="4.827"/>
    <x v="1"/>
    <x v="2"/>
    <x v="1"/>
    <s v="Professional Services"/>
    <n v="4.8280320000000003"/>
    <n v="0"/>
    <n v="0"/>
    <n v="2"/>
  </r>
  <r>
    <s v="20% on campus (1 day a week if FT)"/>
    <s v="Streatham"/>
    <s v="Innovation Centre - Phase 2"/>
    <s v="8.30am - 9.00am"/>
    <s v="5.00pm - 5.30pm"/>
    <s v="51-60 minutes"/>
    <n v="17"/>
    <n v="27.353000000000002"/>
    <x v="2"/>
    <x v="1"/>
    <x v="1"/>
    <s v="Professional Services"/>
    <n v="27.358848000000002"/>
    <n v="0.16664000000000001"/>
    <n v="4.5590784307200005"/>
    <n v="1"/>
  </r>
  <r>
    <s v="60% on campus (3 days a week if FT)"/>
    <s v="Streatham"/>
    <s v=""/>
    <s v="7.00am - 8.00am"/>
    <s v="Before 3.30pm"/>
    <s v="More than 60 minutes"/>
    <n v="10"/>
    <n v="16.09"/>
    <x v="4"/>
    <x v="5"/>
    <x v="1"/>
    <s v="Academic"/>
    <n v="16.093440000000001"/>
    <n v="0.10215"/>
    <n v="1.6439448960000003"/>
    <n v="3"/>
  </r>
  <r>
    <s v="60% on campus (3 days a week if FT)"/>
    <s v="Streatham"/>
    <s v="Harrison Building"/>
    <s v="8.30am - 9.00am"/>
    <s v="Later than 7.00pm"/>
    <s v="21-30 minutes"/>
    <n v="1.3"/>
    <n v="2.0916999999999999"/>
    <x v="1"/>
    <x v="4"/>
    <x v="1"/>
    <s v="Academic"/>
    <n v="2.0921472000000003"/>
    <n v="0"/>
    <n v="0"/>
    <n v="3"/>
  </r>
  <r>
    <s v="80% on campus (4 days a week if FT)"/>
    <s v="RD&amp;E Hospital"/>
    <s v=""/>
    <s v="9.00am - 10.00am"/>
    <s v="5.30pm - 6.00pm"/>
    <s v="31-40 minutes"/>
    <n v="4.2"/>
    <n v="6.7578000000000005"/>
    <x v="0"/>
    <x v="4"/>
    <x v="1"/>
    <s v="Academic"/>
    <n v="6.7592448000000012"/>
    <n v="0"/>
    <n v="0"/>
    <n v="4"/>
  </r>
  <r>
    <s v="20% on campus (1 day a week if FT)"/>
    <s v="Streatham"/>
    <s v="Innovation Centre - Phase 2"/>
    <s v="8.00am - 8.30am"/>
    <s v="4.30pm - 5.00pm"/>
    <s v="11-20 minutes"/>
    <n v="3.4"/>
    <n v="5.4706000000000001"/>
    <x v="2"/>
    <x v="2"/>
    <x v="1"/>
    <s v="Professional Services"/>
    <n v="5.4717696"/>
    <n v="0.16664000000000001"/>
    <n v="0.9118156861440001"/>
    <n v="1"/>
  </r>
  <r>
    <s v="40% on campus (2 days a week if FT)"/>
    <s v="Streatham"/>
    <s v="Innovation Centre - Phase 2"/>
    <s v="8.30am - 9.00am"/>
    <s v="4.30pm - 5.00pm"/>
    <s v="51-60 minutes"/>
    <n v="2.2999999999999998"/>
    <n v="3.7006999999999999"/>
    <x v="1"/>
    <x v="4"/>
    <x v="1"/>
    <s v="Professional Services"/>
    <n v="3.7014912"/>
    <n v="0"/>
    <n v="0"/>
    <n v="2"/>
  </r>
  <r>
    <s v="40% on campus (2 days a week if FT)"/>
    <s v="Streatham"/>
    <s v=""/>
    <s v="7.00am - 8.00am"/>
    <s v="4.30pm - 5.00pm"/>
    <s v="41-50 minutes"/>
    <n v="25"/>
    <n v="40.225000000000001"/>
    <x v="2"/>
    <x v="0"/>
    <x v="1"/>
    <s v="Professional Services"/>
    <n v="40.233600000000003"/>
    <n v="0.16664000000000001"/>
    <n v="6.7045271040000012"/>
    <n v="2"/>
  </r>
  <r>
    <s v="40% on campus (2 days a week if FT)"/>
    <s v="Streatham"/>
    <s v="Innovation Centre - Phase 2"/>
    <s v="8.30am - 9.00am"/>
    <s v="5.00pm - 5.30pm"/>
    <s v="21-30 minutes"/>
    <n v="8"/>
    <n v="12.872"/>
    <x v="2"/>
    <x v="0"/>
    <x v="1"/>
    <s v="Professional Services"/>
    <n v="12.874752000000001"/>
    <n v="0.16664000000000001"/>
    <n v="2.1454486732800002"/>
    <n v="2"/>
  </r>
  <r>
    <s v="100% on campus (5 days a week if FT)"/>
    <s v="Streatham"/>
    <s v="Forum Library"/>
    <s v="7.00am - 8.00am"/>
    <s v="3.30pm - 4.30pm"/>
    <s v="11-20 minutes"/>
    <n v="2"/>
    <n v="3.218"/>
    <x v="4"/>
    <x v="3"/>
    <x v="1"/>
    <s v="Professional Services"/>
    <n v="3.2186880000000002"/>
    <n v="0.10215"/>
    <n v="0.32878897920000005"/>
    <n v="5"/>
  </r>
  <r>
    <s v="100% on campus (5 days a week if FT)"/>
    <s v="RD&amp;E Hospital"/>
    <s v=""/>
    <s v="8.30am - 9.00am"/>
    <s v="4.30pm - 5.00pm"/>
    <s v="11-20 minutes"/>
    <n v="1"/>
    <n v="1.609"/>
    <x v="1"/>
    <x v="2"/>
    <x v="1"/>
    <s v="Professional Services"/>
    <n v="1.6093440000000001"/>
    <n v="0"/>
    <n v="0"/>
    <n v="5"/>
  </r>
  <r>
    <s v="80% on campus (4 days a week if FT)"/>
    <s v="St Luke's"/>
    <s v=""/>
    <s v="8.30am - 9.00am"/>
    <s v="5.00pm - 5.30pm"/>
    <s v="21-30 minutes"/>
    <n v="6"/>
    <n v="9.6539999999999999"/>
    <x v="2"/>
    <x v="2"/>
    <x v="0"/>
    <s v="Professional Services"/>
    <n v="9.6560640000000006"/>
    <n v="0.16664000000000001"/>
    <n v="1.6090865049600003"/>
    <n v="4"/>
  </r>
  <r>
    <s v="40% on campus (2 days a week if FT)"/>
    <s v="Streatham"/>
    <s v="Innovation Centre"/>
    <s v="8.00am - 8.30am"/>
    <s v="4.30pm - 5.00pm"/>
    <s v="41-50 minutes"/>
    <n v="8.3000000000000007"/>
    <n v="13.354700000000001"/>
    <x v="4"/>
    <x v="4"/>
    <x v="1"/>
    <s v="Professional Services"/>
    <n v="13.357555200000002"/>
    <n v="0.10215"/>
    <n v="1.3644742636800002"/>
    <n v="2"/>
  </r>
  <r>
    <s v="100% on campus (5 days a week if FT)"/>
    <s v="St Luke's"/>
    <s v=""/>
    <s v="8.30am - 9.00am"/>
    <s v="5.00pm - 5.30pm"/>
    <s v="51-60 minutes"/>
    <n v="13"/>
    <n v="20.917000000000002"/>
    <x v="5"/>
    <x v="0"/>
    <x v="1"/>
    <s v="Professional Services"/>
    <n v="20.921472000000001"/>
    <n v="3.5459999999999998E-2"/>
    <n v="0.74187539712000006"/>
    <n v="5"/>
  </r>
  <r>
    <s v="60% on campus (3 days a week if FT)"/>
    <s v="St Luke's"/>
    <s v=""/>
    <s v="9.00am - 10.00am"/>
    <s v="4.30pm - 5.00pm"/>
    <s v="21-30 minutes"/>
    <n v="3.5"/>
    <n v="5.6315"/>
    <x v="0"/>
    <x v="2"/>
    <x v="1"/>
    <s v="Academic"/>
    <n v="5.6327040000000004"/>
    <n v="0"/>
    <n v="0"/>
    <n v="3"/>
  </r>
  <r>
    <s v="80% on campus (4 days a week if FT)"/>
    <s v="Streatham"/>
    <s v="Washington Singer"/>
    <s v="8.00am - 8.30am"/>
    <s v="4.30pm - 5.00pm"/>
    <s v="21-30 minutes"/>
    <n v="1.5"/>
    <n v="2.4135"/>
    <x v="1"/>
    <x v="4"/>
    <x v="1"/>
    <s v="Academic"/>
    <n v="2.4140160000000002"/>
    <n v="0"/>
    <n v="0"/>
    <n v="4"/>
  </r>
  <r>
    <s v="100% on campus (5 days a week if FT)"/>
    <s v="Streatham"/>
    <s v="Harrison Building"/>
    <s v="8.30am - 9.00am"/>
    <s v="4.30pm - 5.00pm"/>
    <s v="11-20 minutes"/>
    <n v="2"/>
    <n v="3.218"/>
    <x v="0"/>
    <x v="4"/>
    <x v="0"/>
    <s v="Professional Services"/>
    <n v="3.2186880000000002"/>
    <n v="0"/>
    <n v="0"/>
    <n v="5"/>
  </r>
  <r>
    <s v="20% on campus (1 day a week if FT)"/>
    <s v="Streatham"/>
    <s v="Innovation Centre"/>
    <s v="9.00am - 10.00am"/>
    <s v="3.30pm - 4.30pm"/>
    <s v="More than 60 minutes"/>
    <n v="14"/>
    <n v="22.526"/>
    <x v="3"/>
    <x v="0"/>
    <x v="0"/>
    <s v="Professional Services"/>
    <n v="22.530816000000002"/>
    <n v="0.16664000000000001"/>
    <n v="3.7545351782400003"/>
    <n v="1"/>
  </r>
  <r>
    <s v="20% on campus (1 day a week if FT)"/>
    <s v="Streatham"/>
    <s v="Laver Building"/>
    <s v="8.30am - 9.00am"/>
    <s v="5.00pm - 5.30pm"/>
    <s v="51-60 minutes"/>
    <n v="25"/>
    <n v="40.225000000000001"/>
    <x v="2"/>
    <x v="4"/>
    <x v="1"/>
    <s v="Professional Services"/>
    <n v="40.233600000000003"/>
    <n v="0.16664000000000001"/>
    <n v="6.7045271040000012"/>
    <n v="1"/>
  </r>
  <r>
    <s v="80% on campus (4 days a week if FT)"/>
    <s v="Streatham"/>
    <s v="Forum Library"/>
    <s v="8.30am - 9.00am"/>
    <s v="6.00pm - 7.00pm"/>
    <s v="21-30 minutes"/>
    <n v="2.8"/>
    <n v="4.5051999999999994"/>
    <x v="3"/>
    <x v="4"/>
    <x v="1"/>
    <s v="Professional Services"/>
    <n v="4.5061631999999996"/>
    <n v="0.16664000000000001"/>
    <n v="0.75090703564799999"/>
    <n v="4"/>
  </r>
  <r>
    <s v="80% on campus (4 days a week if FT)"/>
    <s v="Streatham"/>
    <s v="Lafrowda House"/>
    <s v="8.30am - 9.00am"/>
    <s v="6.00pm - 7.00pm"/>
    <s v="31-40 minutes"/>
    <n v="15"/>
    <n v="24.134999999999998"/>
    <x v="2"/>
    <x v="2"/>
    <x v="1"/>
    <s v="Professional Services"/>
    <n v="24.140160000000002"/>
    <n v="0.16664000000000001"/>
    <n v="4.0227162624000004"/>
    <n v="4"/>
  </r>
  <r>
    <s v="40% on campus (2 days a week if FT)"/>
    <s v="Streatham"/>
    <s v="Innovation Centre"/>
    <s v="8.00am - 8.30am"/>
    <s v="Before 3.30pm"/>
    <s v="More than 60 minutes"/>
    <n v="3"/>
    <n v="4.827"/>
    <x v="1"/>
    <x v="3"/>
    <x v="0"/>
    <s v="Professional Services"/>
    <n v="4.8280320000000003"/>
    <n v="0"/>
    <n v="0"/>
    <n v="2"/>
  </r>
  <r>
    <s v="100% on campus (5 days a week if FT)"/>
    <s v="Streatham"/>
    <s v="Harrison Building"/>
    <s v="8.00am - 8.30am"/>
    <s v="6.00pm - 7.00pm"/>
    <s v="31-40 minutes"/>
    <n v="1.6"/>
    <n v="2.5744000000000002"/>
    <x v="1"/>
    <x v="6"/>
    <x v="1"/>
    <s v="Academic"/>
    <n v="2.5749504000000005"/>
    <n v="0"/>
    <n v="0"/>
    <n v="5"/>
  </r>
  <r>
    <s v="80% on campus (4 days a week if FT)"/>
    <s v="Streatham"/>
    <s v=""/>
    <s v="7.00am - 8.00am"/>
    <s v="Before 3.30pm"/>
    <s v="More than 60 minutes"/>
    <n v="10"/>
    <n v="16.09"/>
    <x v="4"/>
    <x v="3"/>
    <x v="1"/>
    <s v="Academic"/>
    <n v="16.093440000000001"/>
    <n v="0.10215"/>
    <n v="1.6439448960000003"/>
    <n v="4"/>
  </r>
  <r>
    <s v="40% on campus (2 days a week if FT)"/>
    <s v="St Luke's"/>
    <s v=""/>
    <s v="8.00am - 8.30am"/>
    <s v="5.00pm - 5.30pm"/>
    <s v="41-50 minutes"/>
    <n v="6"/>
    <n v="9.6539999999999999"/>
    <x v="0"/>
    <x v="0"/>
    <x v="0"/>
    <s v="Academic"/>
    <n v="9.6560640000000006"/>
    <n v="0"/>
    <n v="0"/>
    <n v="2"/>
  </r>
  <r>
    <s v="20% on campus (1 day a week if FT)"/>
    <s v="Streatham"/>
    <s v="Old Library"/>
    <s v="9.00am - 10.00am"/>
    <s v="5.30pm - 6.00pm"/>
    <s v="More than 60 minutes"/>
    <n v="40"/>
    <n v="64.36"/>
    <x v="5"/>
    <x v="1"/>
    <x v="1"/>
    <s v="Professional Services"/>
    <n v="64.373760000000004"/>
    <n v="3.5459999999999998E-2"/>
    <n v="2.2826935295999999"/>
    <n v="1"/>
  </r>
  <r>
    <s v="80% on campus (4 days a week if FT)"/>
    <s v="St Luke's"/>
    <s v=""/>
    <s v="8.30am - 9.00am"/>
    <s v="5.00pm - 5.30pm"/>
    <s v="51-60 minutes"/>
    <n v="4.5"/>
    <n v="7.2404999999999999"/>
    <x v="5"/>
    <x v="2"/>
    <x v="1"/>
    <s v="Academic"/>
    <n v="7.2420480000000005"/>
    <n v="3.5459999999999998E-2"/>
    <n v="0.25680302208"/>
    <n v="4"/>
  </r>
  <r>
    <s v="40% on campus (2 days a week if FT)"/>
    <s v="Streatham"/>
    <s v="Innovation Centre"/>
    <s v="8.00am - 8.30am"/>
    <s v="6.00pm - 7.00pm"/>
    <s v="More than 60 minutes"/>
    <n v="100"/>
    <n v="160.9"/>
    <x v="2"/>
    <x v="4"/>
    <x v="1"/>
    <s v="Professional Services"/>
    <n v="160.93440000000001"/>
    <n v="0.16664000000000001"/>
    <n v="26.818108416000005"/>
    <n v="2"/>
  </r>
  <r>
    <s v="20% on campus (1 day a week if FT)"/>
    <s v="Streatham"/>
    <s v="Northcote House"/>
    <s v="8.30am - 9.00am"/>
    <s v="3.30pm - 4.30pm"/>
    <s v="More than 60 minutes"/>
    <n v="80"/>
    <n v="128.72"/>
    <x v="5"/>
    <x v="2"/>
    <x v="1"/>
    <s v="Professional Services"/>
    <n v="128.74752000000001"/>
    <n v="3.5459999999999998E-2"/>
    <n v="4.5653870591999999"/>
    <n v="1"/>
  </r>
  <r>
    <s v="80% on campus (4 days a week if FT)"/>
    <s v="Streatham"/>
    <s v="Streatham Court New"/>
    <s v="8.30am - 9.00am"/>
    <s v="Before 3.30pm"/>
    <s v="21-30 minutes"/>
    <n v="4"/>
    <n v="6.4359999999999999"/>
    <x v="8"/>
    <x v="4"/>
    <x v="0"/>
    <s v="Academic"/>
    <n v="6.4373760000000004"/>
    <n v="0.11366999999999999"/>
    <n v="0.73173652992000005"/>
    <n v="4"/>
  </r>
  <r>
    <s v="100% on campus (5 days a week if FT)"/>
    <s v="Streatham"/>
    <s v="Laver Building"/>
    <s v="8.30am - 9.00am"/>
    <s v="5.00pm - 5.30pm"/>
    <s v="41-50 minutes"/>
    <n v="2"/>
    <n v="3.218"/>
    <x v="1"/>
    <x v="2"/>
    <x v="1"/>
    <s v="Academic"/>
    <n v="3.2186880000000002"/>
    <n v="0"/>
    <n v="0"/>
    <n v="5"/>
  </r>
  <r>
    <s v="40% on campus (2 days a week if FT)"/>
    <s v="Streatham"/>
    <s v="Old Library"/>
    <s v="7.00am - 8.00am"/>
    <s v="3.30pm - 4.30pm"/>
    <s v="41-50 minutes"/>
    <n v="30"/>
    <n v="48.269999999999996"/>
    <x v="2"/>
    <x v="4"/>
    <x v="1"/>
    <s v="Professional Services"/>
    <n v="48.280320000000003"/>
    <n v="0.16664000000000001"/>
    <n v="8.0454325248000007"/>
    <n v="2"/>
  </r>
  <r>
    <s v="40% on campus (2 days a week if FT)"/>
    <s v="St Luke's"/>
    <s v=""/>
    <s v="8.00am - 8.30am"/>
    <s v="4.30pm - 5.00pm"/>
    <s v="10 minutes or less"/>
    <n v="0.1"/>
    <n v="0.16090000000000002"/>
    <x v="1"/>
    <x v="0"/>
    <x v="0"/>
    <s v="Professional Services"/>
    <n v="0.16093440000000003"/>
    <n v="0"/>
    <n v="0"/>
    <n v="2"/>
  </r>
  <r>
    <s v="100% on campus (5 days a week if FT)"/>
    <s v="Streatham"/>
    <s v="Geoffrey Pope"/>
    <s v="8.00am - 8.30am"/>
    <s v="5.00pm - 5.30pm"/>
    <s v="41-50 minutes"/>
    <n v="15.5"/>
    <n v="24.939499999999999"/>
    <x v="2"/>
    <x v="4"/>
    <x v="1"/>
    <s v="Professional Services"/>
    <n v="24.944832000000002"/>
    <n v="0.16664000000000001"/>
    <n v="4.1568068044800004"/>
    <n v="5"/>
  </r>
  <r>
    <s v="20% on campus (1 day a week if FT)"/>
    <s v="Streatham"/>
    <s v=""/>
    <s v="8.30am - 9.00am"/>
    <s v="5.30pm - 6.00pm"/>
    <s v="51-60 minutes"/>
    <n v="12"/>
    <s v=""/>
    <x v="0"/>
    <x v="2"/>
    <x v="1"/>
    <s v="Academic"/>
    <n v="19.312128000000001"/>
    <n v="0"/>
    <n v="0"/>
    <n v="1"/>
  </r>
  <r>
    <s v="60% on campus (3 days a week if FT)"/>
    <s v="Streatham"/>
    <s v="Building One"/>
    <s v="8.30am - 9.00am"/>
    <s v="5.00pm - 5.30pm"/>
    <s v="11-20 minutes"/>
    <n v="1.2"/>
    <n v="1.9307999999999998"/>
    <x v="1"/>
    <x v="2"/>
    <x v="1"/>
    <s v="Professional Services"/>
    <n v="1.9312128"/>
    <n v="0"/>
    <n v="0"/>
    <n v="3"/>
  </r>
  <r>
    <s v="60% on campus (3 days a week if FT)"/>
    <s v="Streatham"/>
    <s v="Physics Building"/>
    <s v="9.00am - 10.00am"/>
    <s v="5.30pm - 6.00pm"/>
    <s v="41-50 minutes"/>
    <n v="2.0830000000000002"/>
    <s v=""/>
    <x v="1"/>
    <x v="2"/>
    <x v="1"/>
    <s v="Academic"/>
    <n v="3.3522635520000006"/>
    <n v="0"/>
    <n v="0"/>
    <n v="3"/>
  </r>
  <r>
    <s v="20% on campus (1 day a week if FT)"/>
    <s v="St Luke's"/>
    <s v=""/>
    <s v="8.30am - 9.00am"/>
    <s v="5.00pm - 5.30pm"/>
    <s v="More than 60 minutes"/>
    <n v="20"/>
    <n v="32.18"/>
    <x v="2"/>
    <x v="2"/>
    <x v="1"/>
    <s v="Professional Services"/>
    <n v="32.186880000000002"/>
    <n v="0.16664000000000001"/>
    <n v="5.3636216832000008"/>
    <n v="1"/>
  </r>
  <r>
    <s v="20% on campus (1 day a week if FT)"/>
    <s v="Other"/>
    <s v=""/>
    <s v="8.00am - 8.30am"/>
    <s v="5.00pm - 5.30pm"/>
    <s v="21-30 minutes"/>
    <n v="3.3"/>
    <n v="5.3096999999999994"/>
    <x v="0"/>
    <x v="2"/>
    <x v="1"/>
    <s v="Professional Services"/>
    <n v="5.3108351999999996"/>
    <n v="0"/>
    <n v="0"/>
    <n v="1"/>
  </r>
  <r>
    <s v="100% on campus (5 days a week if FT)"/>
    <s v="Streatham"/>
    <s v="Old Library"/>
    <s v="8.30am - 9.00am"/>
    <s v="5.00pm - 5.30pm"/>
    <s v="31-40 minutes"/>
    <n v="2"/>
    <n v="3.218"/>
    <x v="1"/>
    <x v="0"/>
    <x v="1"/>
    <s v="Professional Services"/>
    <n v="3.2186880000000002"/>
    <n v="0"/>
    <n v="0"/>
    <n v="5"/>
  </r>
  <r>
    <s v="60% on campus (3 days a week if FT)"/>
    <s v="Streatham"/>
    <s v="Washington Singer"/>
    <s v="9.00am - 10.00am"/>
    <s v="5.00pm - 5.30pm"/>
    <s v="21-30 minutes"/>
    <n v="5"/>
    <n v="8.0449999999999999"/>
    <x v="0"/>
    <x v="0"/>
    <x v="0"/>
    <s v="Academic"/>
    <n v="8.0467200000000005"/>
    <n v="0"/>
    <n v="0"/>
    <n v="3"/>
  </r>
  <r>
    <s v="40% on campus (2 days a week if FT)"/>
    <s v="St Luke's"/>
    <s v=""/>
    <s v="8.00am - 8.30am"/>
    <s v="4.30pm - 5.00pm"/>
    <s v="31-40 minutes"/>
    <n v="16"/>
    <n v="25.744"/>
    <x v="3"/>
    <x v="0"/>
    <x v="1"/>
    <s v="Professional Services"/>
    <n v="25.749504000000002"/>
    <n v="0.16664000000000001"/>
    <n v="4.2908973465600004"/>
    <n v="2"/>
  </r>
  <r>
    <s v="20% on campus (1 day a week if FT)"/>
    <s v="Streatham"/>
    <s v="Harrison Building"/>
    <s v="8.30am - 9.00am"/>
    <s v="4.30pm - 5.00pm"/>
    <s v="More than 60 minutes"/>
    <n v="3.6"/>
    <n v="5.7923999999999998"/>
    <x v="1"/>
    <x v="1"/>
    <x v="1"/>
    <s v="Academic"/>
    <n v="5.7936384000000007"/>
    <n v="0"/>
    <n v="0"/>
    <n v="1"/>
  </r>
  <r>
    <s v="80% on campus (4 days a week if FT)"/>
    <s v="Streatham"/>
    <s v="Clydesdale House"/>
    <s v="8.30am - 9.00am"/>
    <s v="4.30pm - 5.00pm"/>
    <s v="10 minutes or less"/>
    <n v="0.6"/>
    <n v="0.96539999999999992"/>
    <x v="1"/>
    <x v="4"/>
    <x v="1"/>
    <s v="Professional Services"/>
    <n v="0.96560639999999998"/>
    <n v="0"/>
    <n v="0"/>
    <n v="4"/>
  </r>
  <r>
    <s v="20% on campus (1 day a week if FT)"/>
    <s v="Streatham"/>
    <s v=""/>
    <s v="7.00am - 8.00am"/>
    <s v="3.30pm - 4.30pm"/>
    <s v="11-20 minutes"/>
    <n v="1.2"/>
    <n v="1.9307999999999998"/>
    <x v="0"/>
    <x v="0"/>
    <x v="1"/>
    <s v="Professional Services"/>
    <n v="1.9312128"/>
    <n v="0"/>
    <n v="0"/>
    <n v="1"/>
  </r>
  <r>
    <s v="100% on campus (5 days a week if FT)"/>
    <s v="Streatham"/>
    <s v="Forum"/>
    <s v="8.30am - 9.00am"/>
    <s v="5.30pm - 6.00pm"/>
    <s v="21-30 minutes"/>
    <n v="2"/>
    <n v="3.218"/>
    <x v="4"/>
    <x v="2"/>
    <x v="1"/>
    <s v="Professional Services"/>
    <n v="3.2186880000000002"/>
    <n v="0.10215"/>
    <n v="0.32878897920000005"/>
    <n v="5"/>
  </r>
  <r>
    <s v="100% on campus (5 days a week if FT)"/>
    <s v="Streatham"/>
    <s v="Alexander Building"/>
    <s v="9.00am - 10.00am"/>
    <s v="6.00pm - 7.00pm"/>
    <s v="21-30 minutes"/>
    <n v="4.5"/>
    <n v="7.2404999999999999"/>
    <x v="0"/>
    <x v="4"/>
    <x v="1"/>
    <s v="Professional Services"/>
    <n v="7.2420480000000005"/>
    <n v="0"/>
    <n v="0"/>
    <n v="5"/>
  </r>
  <r>
    <s v="60% on campus (3 days a week if FT)"/>
    <s v="Streatham"/>
    <s v="Amory Building"/>
    <s v="9.00am - 10.00am"/>
    <s v="6.00pm - 7.00pm"/>
    <s v="21-30 minutes"/>
    <n v="1.5"/>
    <n v="2.4135"/>
    <x v="1"/>
    <x v="4"/>
    <x v="1"/>
    <s v="Academic"/>
    <n v="2.4140160000000002"/>
    <n v="0"/>
    <n v="0"/>
    <n v="3"/>
  </r>
  <r>
    <s v="20% on campus (1 day a week if FT)"/>
    <s v="St Luke's"/>
    <s v=""/>
    <s v="Later than 10.00am"/>
    <s v="3.30pm - 4.30pm"/>
    <s v="11-20 minutes"/>
    <n v="1.1000000000000001"/>
    <n v="1.7699"/>
    <x v="11"/>
    <x v="3"/>
    <x v="1"/>
    <s v="Academic"/>
    <n v="1.7702784000000003"/>
    <n v="0.14861492593825501"/>
    <n v="0.26308979330609261"/>
    <n v="1"/>
  </r>
  <r>
    <s v="100% on campus (5 days a week if FT)"/>
    <s v="Streatham"/>
    <s v="Physics Building"/>
    <s v="8.30am - 9.00am"/>
    <s v="5.00pm - 5.30pm"/>
    <s v="21-30 minutes"/>
    <n v="4.0999999999999996"/>
    <n v="6.5968999999999998"/>
    <x v="0"/>
    <x v="2"/>
    <x v="1"/>
    <s v="Academic"/>
    <n v="6.5983103999999999"/>
    <n v="0"/>
    <n v="0"/>
    <n v="5"/>
  </r>
  <r>
    <s v="60% on campus (3 days a week if FT)"/>
    <s v="St Luke's"/>
    <s v=""/>
    <s v="9.00am - 10.00am"/>
    <s v="6.00pm - 7.00pm"/>
    <s v="41-50 minutes"/>
    <n v="16"/>
    <n v="25.744"/>
    <x v="2"/>
    <x v="0"/>
    <x v="1"/>
    <s v=""/>
    <n v="25.749504000000002"/>
    <n v="0.16664000000000001"/>
    <n v="4.2908973465600004"/>
    <n v="3"/>
  </r>
  <r>
    <s v="40% on campus (2 days a week if FT)"/>
    <s v="Streatham"/>
    <s v="Innovation Centre"/>
    <s v="7.00am - 8.00am"/>
    <s v="3.30pm - 4.30pm"/>
    <s v="10 minutes or less"/>
    <n v="2.9"/>
    <n v="4.6661000000000001"/>
    <x v="2"/>
    <x v="3"/>
    <x v="1"/>
    <s v="Professional Services"/>
    <n v="4.6670976"/>
    <n v="0.16664000000000001"/>
    <n v="0.77772514406400006"/>
    <n v="2"/>
  </r>
  <r>
    <s v="40% on campus (2 days a week if FT)"/>
    <s v="Streatham"/>
    <s v="Queen's Building"/>
    <s v="9.00am - 10.00am"/>
    <s v="5.00pm - 5.30pm"/>
    <s v="21-30 minutes"/>
    <n v="1.5"/>
    <n v="2.4135"/>
    <x v="1"/>
    <x v="4"/>
    <x v="1"/>
    <s v="Professional Services"/>
    <n v="2.4140160000000002"/>
    <n v="0"/>
    <n v="0"/>
    <n v="2"/>
  </r>
  <r>
    <s v="60% on campus (3 days a week if FT)"/>
    <s v="Streatham"/>
    <s v="Forum"/>
    <s v="8.30am - 9.00am"/>
    <s v="5.00pm - 5.30pm"/>
    <s v="10 minutes or less"/>
    <n v="0.25"/>
    <n v="0.40225"/>
    <x v="1"/>
    <x v="3"/>
    <x v="1"/>
    <s v="Professional Services"/>
    <n v="0.40233600000000003"/>
    <n v="0"/>
    <n v="0"/>
    <n v="3"/>
  </r>
  <r>
    <s v="100% on campus (5 days a week if FT)"/>
    <s v="Streatham"/>
    <s v="Laver Building"/>
    <s v="8.00am - 8.30am"/>
    <s v="3.30pm - 4.30pm"/>
    <s v="21-30 minutes"/>
    <n v="6"/>
    <n v="9.6539999999999999"/>
    <x v="2"/>
    <x v="0"/>
    <x v="1"/>
    <s v="Professional Services"/>
    <n v="9.6560640000000006"/>
    <n v="0.16664000000000001"/>
    <n v="1.6090865049600003"/>
    <n v="5"/>
  </r>
  <r>
    <s v="60% on campus (3 days a week if FT)"/>
    <s v="Streatham"/>
    <s v="Reed Mews Wellbeing"/>
    <s v="8.30am - 9.00am"/>
    <s v="5.00pm - 5.30pm"/>
    <s v="41-50 minutes"/>
    <n v="6"/>
    <n v="9.6539999999999999"/>
    <x v="0"/>
    <x v="1"/>
    <x v="1"/>
    <s v="Professional Services"/>
    <n v="9.6560640000000006"/>
    <n v="0"/>
    <n v="0"/>
    <n v="3"/>
  </r>
  <r>
    <s v="100% on campus (5 days a week if FT)"/>
    <s v="Streatham"/>
    <s v="Harrison Building"/>
    <s v="7.00am - 8.00am"/>
    <s v="3.30pm - 4.30pm"/>
    <s v="21-30 minutes"/>
    <n v="1.5"/>
    <n v="2.4135"/>
    <x v="1"/>
    <x v="4"/>
    <x v="1"/>
    <s v="Professional Services"/>
    <n v="2.4140160000000002"/>
    <n v="0"/>
    <n v="0"/>
    <n v="5"/>
  </r>
  <r>
    <s v="60% on campus (3 days a week if FT)"/>
    <s v="Streatham"/>
    <s v="Building One"/>
    <s v="7.00am - 8.00am"/>
    <s v="5.30pm - 6.00pm"/>
    <s v="41-50 minutes"/>
    <n v="17.3"/>
    <n v="27.835699999999999"/>
    <x v="3"/>
    <x v="0"/>
    <x v="1"/>
    <s v="Professional Services"/>
    <n v="27.841651200000005"/>
    <n v="0.16664000000000001"/>
    <n v="4.6395327559680011"/>
    <n v="3"/>
  </r>
  <r>
    <s v="20% on campus (1 day a week if FT)"/>
    <s v="Streatham"/>
    <s v="Building One"/>
    <s v="7.00am - 8.00am"/>
    <s v="4.30pm - 5.00pm"/>
    <s v="41-50 minutes"/>
    <n v="20"/>
    <n v="32.18"/>
    <x v="2"/>
    <x v="3"/>
    <x v="1"/>
    <s v="Professional Services"/>
    <n v="32.186880000000002"/>
    <n v="0.16664000000000001"/>
    <n v="5.3636216832000008"/>
    <n v="1"/>
  </r>
  <r>
    <s v="20% on campus (1 day a week if FT)"/>
    <s v="Streatham"/>
    <s v="Washington Singer"/>
    <s v="9.00am - 10.00am"/>
    <s v="3.30pm - 4.30pm"/>
    <s v="11-20 minutes"/>
    <n v="1.4"/>
    <n v="2.2525999999999997"/>
    <x v="0"/>
    <x v="2"/>
    <x v="1"/>
    <s v="Academic"/>
    <n v="2.2530815999999998"/>
    <n v="0"/>
    <n v="0"/>
    <n v="1"/>
  </r>
  <r>
    <s v="100% on campus (5 days a week if FT)"/>
    <s v="Streatham"/>
    <s v="Building One"/>
    <s v="8.30am - 9.00am"/>
    <s v="5.00pm - 5.30pm"/>
    <s v="51-60 minutes"/>
    <n v="21"/>
    <n v="33.789000000000001"/>
    <x v="2"/>
    <x v="2"/>
    <x v="1"/>
    <s v="Professional Services"/>
    <n v="33.796224000000002"/>
    <n v="0.16664000000000001"/>
    <n v="5.6318027673600008"/>
    <n v="5"/>
  </r>
  <r>
    <s v="100% on campus (5 days a week if FT)"/>
    <s v="Streatham"/>
    <s v="Living Systems Institute"/>
    <s v="8.00am - 8.30am"/>
    <s v="5.00pm - 5.30pm"/>
    <s v="21-30 minutes"/>
    <n v="3"/>
    <n v="4.827"/>
    <x v="3"/>
    <x v="4"/>
    <x v="1"/>
    <s v="Academic"/>
    <n v="4.8280320000000003"/>
    <n v="0.16664000000000001"/>
    <n v="0.80454325248000014"/>
    <n v="5"/>
  </r>
  <r>
    <s v="40% on campus (2 days a week if FT)"/>
    <s v="St Luke's"/>
    <s v=""/>
    <s v="8.00am - 8.30am"/>
    <s v="4.30pm - 5.00pm"/>
    <s v="41-50 minutes"/>
    <n v="30"/>
    <n v="48.269999999999996"/>
    <x v="2"/>
    <x v="2"/>
    <x v="1"/>
    <s v="Academic"/>
    <n v="48.280320000000003"/>
    <n v="0.16664000000000001"/>
    <n v="8.0454325248000007"/>
    <n v="2"/>
  </r>
  <r>
    <s v="100% on campus (5 days a week if FT)"/>
    <s v="Streatham"/>
    <s v="Streatham Court Old"/>
    <s v="9.00am - 10.00am"/>
    <s v="6.00pm - 7.00pm"/>
    <s v="21-30 minutes"/>
    <n v="1.2"/>
    <n v="1.9307999999999998"/>
    <x v="0"/>
    <x v="4"/>
    <x v="1"/>
    <s v="Academic"/>
    <n v="1.9312128"/>
    <n v="0"/>
    <n v="0"/>
    <n v="5"/>
  </r>
  <r>
    <s v="60% on campus (3 days a week if FT)"/>
    <s v="Streatham"/>
    <s v=""/>
    <s v="7.00am - 8.00am"/>
    <s v="5.30pm - 6.00pm"/>
    <s v="51-60 minutes"/>
    <n v="18"/>
    <n v="28.962"/>
    <x v="5"/>
    <x v="2"/>
    <x v="0"/>
    <s v="Academic"/>
    <n v="28.968192000000002"/>
    <n v="3.5459999999999998E-2"/>
    <n v="1.02721208832"/>
    <n v="3"/>
  </r>
  <r>
    <s v="20% on campus (1 day a week if FT)"/>
    <s v="Streatham"/>
    <s v="Queen's Building"/>
    <s v="8.00am - 8.30am"/>
    <s v="4.30pm - 5.00pm"/>
    <s v="31-40 minutes"/>
    <n v="12"/>
    <n v="19.308"/>
    <x v="2"/>
    <x v="0"/>
    <x v="0"/>
    <s v="Professional Services"/>
    <n v="19.312128000000001"/>
    <n v="0.16664000000000001"/>
    <n v="3.2181730099200005"/>
    <n v="1"/>
  </r>
  <r>
    <s v="100% on campus (5 days a week if FT)"/>
    <s v="Streatham"/>
    <s v="Geoffrey Pope"/>
    <s v="Later than 10.00am"/>
    <s v="6.00pm - 7.00pm"/>
    <s v="31-40 minutes"/>
    <n v="2"/>
    <n v="3.218"/>
    <x v="4"/>
    <x v="2"/>
    <x v="1"/>
    <s v="Non-University Staff"/>
    <n v="3.2186880000000002"/>
    <n v="0.10215"/>
    <n v="0.32878897920000005"/>
    <n v="5"/>
  </r>
  <r>
    <s v="60% on campus (3 days a week if FT)"/>
    <s v="Streatham"/>
    <s v="Innovation Centre"/>
    <s v="8.00am - 8.30am"/>
    <s v="5.00pm - 5.30pm"/>
    <s v="21-30 minutes"/>
    <n v="4"/>
    <n v="6.4359999999999999"/>
    <x v="5"/>
    <x v="4"/>
    <x v="1"/>
    <s v="Professional Services"/>
    <n v="6.4373760000000004"/>
    <n v="3.5459999999999998E-2"/>
    <n v="0.22826935296"/>
    <n v="3"/>
  </r>
  <r>
    <s v="80% on campus (4 days a week if FT)"/>
    <s v="St Luke's"/>
    <s v=""/>
    <s v="7.00am - 8.00am"/>
    <s v="5.00pm - 5.30pm"/>
    <s v="31-40 minutes"/>
    <n v="10"/>
    <n v="16.09"/>
    <x v="0"/>
    <x v="0"/>
    <x v="1"/>
    <s v="Academic"/>
    <n v="16.093440000000001"/>
    <n v="0"/>
    <n v="0"/>
    <n v="4"/>
  </r>
  <r>
    <s v="40% on campus (2 days a week if FT)"/>
    <s v="Streatham"/>
    <s v="Old Library"/>
    <s v="Before 7.00am"/>
    <s v="3.30pm - 4.30pm"/>
    <s v="41-50 minutes"/>
    <n v="3"/>
    <n v="4.827"/>
    <x v="4"/>
    <x v="3"/>
    <x v="1"/>
    <s v="Professional Services"/>
    <n v="4.8280320000000003"/>
    <n v="0.10215"/>
    <n v="0.49318346880000008"/>
    <n v="2"/>
  </r>
  <r>
    <s v="20% on campus (1 day a week if FT)"/>
    <s v="Streatham"/>
    <s v="Queen's Building"/>
    <s v="8.30am - 9.00am"/>
    <s v="5.30pm - 6.00pm"/>
    <s v="11-20 minutes"/>
    <n v="2.2000000000000002"/>
    <n v="3.5398000000000001"/>
    <x v="0"/>
    <x v="0"/>
    <x v="0"/>
    <s v="Academic"/>
    <n v="3.5405568000000005"/>
    <n v="0"/>
    <n v="0"/>
    <n v="1"/>
  </r>
  <r>
    <s v="80% on campus (4 days a week if FT)"/>
    <s v="Streatham"/>
    <s v="Old Library"/>
    <s v="8.30am - 9.00am"/>
    <s v="5.00pm - 5.30pm"/>
    <s v="11-20 minutes"/>
    <n v="2"/>
    <n v="3.218"/>
    <x v="0"/>
    <x v="0"/>
    <x v="0"/>
    <s v="Academic"/>
    <n v="3.2186880000000002"/>
    <n v="0"/>
    <n v="0"/>
    <n v="4"/>
  </r>
  <r>
    <s v="40% on campus (2 days a week if FT)"/>
    <s v="Streatham"/>
    <s v="Northcote House"/>
    <s v="Later than 10.00am"/>
    <s v="5.00pm - 5.30pm"/>
    <s v="41-50 minutes"/>
    <n v="29"/>
    <n v="46.661000000000001"/>
    <x v="5"/>
    <x v="0"/>
    <x v="1"/>
    <s v="Professional Services"/>
    <n v="46.670976000000003"/>
    <n v="3.5459999999999998E-2"/>
    <n v="1.6549528089600001"/>
    <n v="2"/>
  </r>
  <r>
    <s v="40% on campus (2 days a week if FT)"/>
    <s v="St Luke's"/>
    <s v=""/>
    <s v="8.30am - 9.00am"/>
    <s v="5.00pm - 5.30pm"/>
    <s v="21-30 minutes"/>
    <n v="1"/>
    <n v="1.609"/>
    <x v="1"/>
    <x v="2"/>
    <x v="1"/>
    <s v="Academic"/>
    <n v="1.6093440000000001"/>
    <n v="0"/>
    <n v="0"/>
    <n v="2"/>
  </r>
  <r>
    <s v="40% on campus (2 days a week if FT)"/>
    <s v="St Luke's"/>
    <s v=""/>
    <s v="9.00am - 10.00am"/>
    <s v="5.00pm - 5.30pm"/>
    <s v="11-20 minutes"/>
    <n v="4"/>
    <n v="6.4359999999999999"/>
    <x v="0"/>
    <x v="3"/>
    <x v="1"/>
    <s v="Academic"/>
    <n v="6.4373760000000004"/>
    <n v="0"/>
    <n v="0"/>
    <n v="2"/>
  </r>
  <r>
    <s v="100% on campus (5 days a week if FT)"/>
    <s v="Streatham"/>
    <s v="Harrison Building"/>
    <s v="8.30am - 9.00am"/>
    <s v="4.30pm - 5.00pm"/>
    <s v="10 minutes or less"/>
    <n v="1"/>
    <n v="1.609"/>
    <x v="1"/>
    <x v="4"/>
    <x v="1"/>
    <s v="Professional Services"/>
    <n v="1.6093440000000001"/>
    <n v="0"/>
    <n v="0"/>
    <n v="5"/>
  </r>
  <r>
    <s v="40% on campus (2 days a week if FT)"/>
    <s v="Streatham"/>
    <s v=""/>
    <s v="8.30am - 9.00am"/>
    <s v="4.30pm - 5.00pm"/>
    <s v="21-30 minutes"/>
    <n v="10"/>
    <n v="16.09"/>
    <x v="2"/>
    <x v="2"/>
    <x v="1"/>
    <s v="Professional Services"/>
    <n v="16.093440000000001"/>
    <n v="0.16664000000000001"/>
    <n v="2.6818108416000004"/>
    <n v="2"/>
  </r>
  <r>
    <s v="40% on campus (2 days a week if FT)"/>
    <s v="Streatham"/>
    <s v="Forum"/>
    <s v="8.00am - 8.30am"/>
    <s v="4.30pm - 5.00pm"/>
    <s v="51-60 minutes"/>
    <n v="13"/>
    <n v="20.917000000000002"/>
    <x v="5"/>
    <x v="1"/>
    <x v="1"/>
    <s v="Academic"/>
    <n v="20.921472000000001"/>
    <n v="3.5459999999999998E-2"/>
    <n v="0.74187539712000006"/>
    <n v="2"/>
  </r>
  <r>
    <s v="100% on campus (5 days a week if FT)"/>
    <s v="Streatham"/>
    <s v=""/>
    <s v="8.00am - 8.30am"/>
    <s v="3.30pm - 4.30pm"/>
    <s v="21-30 minutes"/>
    <n v="9"/>
    <n v="14.481"/>
    <x v="7"/>
    <x v="0"/>
    <x v="0"/>
    <s v="Professional Services"/>
    <n v="14.484096000000001"/>
    <n v="5.2670000000000002E-2"/>
    <n v="0.7628773363200001"/>
    <n v="5"/>
  </r>
  <r>
    <s v="80% on campus (4 days a week if FT)"/>
    <s v="St Luke's"/>
    <s v=""/>
    <s v="8.00am - 8.30am"/>
    <s v="5.00pm - 5.30pm"/>
    <s v="21-30 minutes"/>
    <n v="4"/>
    <n v="6.4359999999999999"/>
    <x v="4"/>
    <x v="6"/>
    <x v="1"/>
    <s v="Professional Services"/>
    <n v="6.4373760000000004"/>
    <n v="0.10215"/>
    <n v="0.65757795840000011"/>
    <n v="4"/>
  </r>
  <r>
    <s v="20% on campus (1 day a week if FT)"/>
    <s v="Streatham"/>
    <s v="Lazenby"/>
    <s v="8.00am - 8.30am"/>
    <s v="4.30pm - 5.00pm"/>
    <s v="21-30 minutes"/>
    <n v="6.3851000000000004"/>
    <s v=""/>
    <x v="2"/>
    <x v="4"/>
    <x v="0"/>
    <s v="Professional Services"/>
    <n v="10.275822374400001"/>
    <n v="0.16664000000000001"/>
    <n v="1.7123630404700163"/>
    <n v="1"/>
  </r>
  <r>
    <s v="20% on campus (1 day a week if FT)"/>
    <s v="Streatham"/>
    <s v="Northcote House"/>
    <s v="8.30am - 9.00am"/>
    <s v="3.30pm - 4.30pm"/>
    <s v="More than 60 minutes"/>
    <n v="42"/>
    <n v="67.578000000000003"/>
    <x v="2"/>
    <x v="0"/>
    <x v="1"/>
    <s v="Professional Services"/>
    <n v="67.592448000000005"/>
    <n v="0.16664000000000001"/>
    <n v="11.263605534720002"/>
    <n v="1"/>
  </r>
  <r>
    <s v="60% on campus (3 days a week if FT)"/>
    <s v="Streatham"/>
    <s v="Laver Building"/>
    <s v="8.30am - 9.00am"/>
    <s v="Before 3.30pm"/>
    <s v="10 minutes or less"/>
    <n v="1"/>
    <n v="1.609"/>
    <x v="0"/>
    <x v="0"/>
    <x v="0"/>
    <s v="Professional Services"/>
    <n v="1.6093440000000001"/>
    <n v="0"/>
    <n v="0"/>
    <n v="3"/>
  </r>
  <r>
    <s v="80% on campus (4 days a week if FT)"/>
    <s v="Streatham"/>
    <s v="Reed Mews Wellbeing"/>
    <s v="Later than 10.00am"/>
    <s v="Later than 7.00pm"/>
    <s v="41-50 minutes"/>
    <n v="16"/>
    <n v="25.744"/>
    <x v="2"/>
    <x v="0"/>
    <x v="0"/>
    <s v="Professional Services"/>
    <n v="25.749504000000002"/>
    <n v="0.16664000000000001"/>
    <n v="4.2908973465600004"/>
    <n v="4"/>
  </r>
  <r>
    <s v="60% on campus (3 days a week if FT)"/>
    <s v="Streatham"/>
    <s v="Reed Hall"/>
    <s v="8.30am - 9.00am"/>
    <s v="5.00pm - 5.30pm"/>
    <s v="41-50 minutes"/>
    <n v="2"/>
    <n v="3.218"/>
    <x v="1"/>
    <x v="2"/>
    <x v="1"/>
    <s v="Professional Services"/>
    <n v="3.2186880000000002"/>
    <n v="0"/>
    <n v="0"/>
    <n v="3"/>
  </r>
  <r>
    <s v="100% on campus (5 days a week if FT)"/>
    <s v="St Luke's"/>
    <s v=""/>
    <s v="9.00am - 10.00am"/>
    <s v="5.00pm - 5.30pm"/>
    <s v="31-40 minutes"/>
    <n v="17"/>
    <n v="27.353000000000002"/>
    <x v="2"/>
    <x v="2"/>
    <x v="1"/>
    <s v="Professional Services"/>
    <n v="27.358848000000002"/>
    <n v="0.16664000000000001"/>
    <n v="4.5590784307200005"/>
    <n v="5"/>
  </r>
  <r>
    <s v="80% on campus (4 days a week if FT)"/>
    <s v="Streatham"/>
    <s v="Harrison Building"/>
    <s v="7.00am - 8.00am"/>
    <s v="4.30pm - 5.00pm"/>
    <s v="11-20 minutes"/>
    <n v="2.5"/>
    <n v="4.0225"/>
    <x v="0"/>
    <x v="2"/>
    <x v="1"/>
    <s v="Academic"/>
    <n v="4.0233600000000003"/>
    <n v="0"/>
    <n v="0"/>
    <n v="4"/>
  </r>
  <r>
    <s v="100% on campus (5 days a week if FT)"/>
    <s v="Streatham"/>
    <s v="Hatherly Building"/>
    <s v="9.00am - 10.00am"/>
    <s v="5.00pm - 5.30pm"/>
    <s v="10 minutes or less"/>
    <n v="2"/>
    <n v="3.218"/>
    <x v="8"/>
    <x v="0"/>
    <x v="1"/>
    <s v="Academic"/>
    <n v="3.2186880000000002"/>
    <n v="0.11366999999999999"/>
    <n v="0.36586826496000002"/>
    <n v="5"/>
  </r>
  <r>
    <s v="100% on campus (5 days a week if FT)"/>
    <s v="Streatham"/>
    <s v="Physics Building"/>
    <s v="9.00am - 10.00am"/>
    <s v="4.30pm - 5.00pm"/>
    <s v="11-20 minutes"/>
    <n v="1"/>
    <n v="1.609"/>
    <x v="0"/>
    <x v="1"/>
    <x v="0"/>
    <s v="Academic"/>
    <n v="1.6093440000000001"/>
    <n v="0"/>
    <n v="0"/>
    <n v="5"/>
  </r>
  <r>
    <s v="60% on campus (3 days a week if FT)"/>
    <s v="Streatham"/>
    <s v="Amory Building"/>
    <s v="9.00am - 10.00am"/>
    <s v="5.30pm - 6.00pm"/>
    <s v="11-20 minutes"/>
    <n v="1"/>
    <n v="1.609"/>
    <x v="0"/>
    <x v="0"/>
    <x v="1"/>
    <s v="Academic"/>
    <n v="1.6093440000000001"/>
    <n v="0"/>
    <n v="0"/>
    <n v="3"/>
  </r>
  <r>
    <s v="40% on campus (2 days a week if FT)"/>
    <s v="Streatham"/>
    <s v="Innovation Centre"/>
    <s v="8.30am - 9.00am"/>
    <s v="6.00pm - 7.00pm"/>
    <s v="51-60 minutes"/>
    <n v="3.5"/>
    <n v="5.6315"/>
    <x v="1"/>
    <x v="4"/>
    <x v="1"/>
    <s v="Professional Services"/>
    <n v="5.6327040000000004"/>
    <n v="0"/>
    <n v="0"/>
    <n v="2"/>
  </r>
  <r>
    <s v="80% on campus (4 days a week if FT)"/>
    <s v="Streatham"/>
    <s v="Amory Building"/>
    <s v="8.30am - 9.00am"/>
    <s v="5.00pm - 5.30pm"/>
    <s v="51-60 minutes"/>
    <n v="11"/>
    <n v="17.698999999999998"/>
    <x v="5"/>
    <x v="4"/>
    <x v="1"/>
    <s v="Academic"/>
    <n v="17.702784000000001"/>
    <n v="3.5459999999999998E-2"/>
    <n v="0.62774072063999997"/>
    <n v="4"/>
  </r>
  <r>
    <s v="40% on campus (2 days a week if FT)"/>
    <s v="Streatham"/>
    <s v="Old Library"/>
    <s v="8.30am - 9.00am"/>
    <s v="3.30pm - 4.30pm"/>
    <s v="31-40 minutes"/>
    <n v="10.199999999999999"/>
    <n v="16.411799999999999"/>
    <x v="2"/>
    <x v="0"/>
    <x v="1"/>
    <s v="Professional Services"/>
    <n v="16.415308799999998"/>
    <n v="0.16664000000000001"/>
    <n v="2.7354470584319999"/>
    <n v="2"/>
  </r>
  <r>
    <s v="100% on campus (5 days a week if FT)"/>
    <s v="RD&amp;E Hospital"/>
    <s v=""/>
    <s v="9.00am - 10.00am"/>
    <s v="5.00pm - 5.30pm"/>
    <s v="41-50 minutes"/>
    <n v="2.5"/>
    <n v="4.0225"/>
    <x v="4"/>
    <x v="2"/>
    <x v="1"/>
    <s v="Professional Services"/>
    <n v="4.0233600000000003"/>
    <n v="0.10215"/>
    <n v="0.41098622400000007"/>
    <n v="5"/>
  </r>
  <r>
    <s v="40% on campus (2 days a week if FT)"/>
    <s v="Streatham"/>
    <s v=""/>
    <s v="9.00am - 10.00am"/>
    <s v="6.00pm - 7.00pm"/>
    <s v="11-20 minutes"/>
    <n v="2"/>
    <n v="3.218"/>
    <x v="0"/>
    <x v="0"/>
    <x v="1"/>
    <s v="Professional Services"/>
    <n v="3.2186880000000002"/>
    <n v="0"/>
    <n v="0"/>
    <n v="2"/>
  </r>
  <r>
    <s v="40% on campus (2 days a week if FT)"/>
    <s v="Streatham"/>
    <s v="Innovation Centre - Phase 2"/>
    <s v="7.00am - 8.00am"/>
    <s v="3.30pm - 4.30pm"/>
    <s v="11-20 minutes"/>
    <n v="7"/>
    <n v="11.263"/>
    <x v="2"/>
    <x v="3"/>
    <x v="1"/>
    <s v="Professional Services"/>
    <n v="11.265408000000001"/>
    <n v="0.16664000000000001"/>
    <n v="1.8772675891200001"/>
    <n v="2"/>
  </r>
  <r>
    <s v="20% on campus (1 day a week if FT)"/>
    <s v="Streatham"/>
    <s v="Northcote House"/>
    <s v="9.00am - 10.00am"/>
    <s v="Before 3.30pm"/>
    <s v="31-40 minutes"/>
    <n v="13"/>
    <n v="20.917000000000002"/>
    <x v="2"/>
    <x v="4"/>
    <x v="0"/>
    <s v="Professional Services"/>
    <n v="20.921472000000001"/>
    <n v="0.16664000000000001"/>
    <n v="3.4863540940800006"/>
    <n v="1"/>
  </r>
  <r>
    <s v="100% on campus (5 days a week if FT)"/>
    <s v="RD&amp;E Hospital"/>
    <s v=""/>
    <s v="8.30am - 9.00am"/>
    <s v="4.30pm - 5.00pm"/>
    <s v="11-20 minutes"/>
    <n v="3"/>
    <n v="4.827"/>
    <x v="0"/>
    <x v="1"/>
    <x v="1"/>
    <s v="Professional Services"/>
    <n v="4.8280320000000003"/>
    <n v="0"/>
    <n v="0"/>
    <n v="5"/>
  </r>
  <r>
    <s v="100% on campus (5 days a week if FT)"/>
    <s v="Streatham"/>
    <s v="Harrison Building"/>
    <s v="8.00am - 8.30am"/>
    <s v="4.30pm - 5.00pm"/>
    <s v="21-30 minutes"/>
    <n v="2"/>
    <n v="3.218"/>
    <x v="4"/>
    <x v="1"/>
    <x v="1"/>
    <s v="Professional Services"/>
    <n v="3.2186880000000002"/>
    <n v="0.10215"/>
    <n v="0.32878897920000005"/>
    <n v="5"/>
  </r>
  <r>
    <s v="100% on campus (5 days a week if FT)"/>
    <s v="Streatham"/>
    <s v="Innovation Centre"/>
    <s v="9.00am - 10.00am"/>
    <s v="6.00pm - 7.00pm"/>
    <s v="21-30 minutes"/>
    <n v="1.4896"/>
    <s v=""/>
    <x v="1"/>
    <x v="2"/>
    <x v="1"/>
    <s v="Academic"/>
    <n v="2.3972788224000001"/>
    <n v="0"/>
    <n v="0"/>
    <n v="5"/>
  </r>
  <r>
    <s v="80% on campus (4 days a week if FT)"/>
    <s v="Streatham"/>
    <s v="Physics Building"/>
    <s v="9.00am - 10.00am"/>
    <s v="5.30pm - 6.00pm"/>
    <s v="11-20 minutes"/>
    <n v="1.5"/>
    <n v="2.4135"/>
    <x v="0"/>
    <x v="1"/>
    <x v="0"/>
    <s v="Non-University Staff"/>
    <n v="2.4140160000000002"/>
    <n v="0"/>
    <n v="0"/>
    <n v="4"/>
  </r>
  <r>
    <s v="20% on campus (1 day a week if FT)"/>
    <s v="St Luke's"/>
    <s v=""/>
    <s v="7.00am - 8.00am"/>
    <s v="4.30pm - 5.00pm"/>
    <s v="31-40 minutes"/>
    <n v="12"/>
    <n v="19.308"/>
    <x v="2"/>
    <x v="3"/>
    <x v="0"/>
    <s v="Academic"/>
    <n v="19.312128000000001"/>
    <n v="0.16664000000000001"/>
    <n v="3.2181730099200005"/>
    <n v="1"/>
  </r>
  <r>
    <s v="100% on campus (5 days a week if FT)"/>
    <s v="Streatham"/>
    <s v="Queen's Building"/>
    <s v="Before 7.00am"/>
    <s v="Before 3.30pm"/>
    <s v="11-20 minutes"/>
    <n v="2.8"/>
    <n v="4.5051999999999994"/>
    <x v="2"/>
    <x v="2"/>
    <x v="0"/>
    <s v="Professional Services"/>
    <n v="4.5061631999999996"/>
    <n v="0.16664000000000001"/>
    <n v="0.75090703564799999"/>
    <n v="5"/>
  </r>
  <r>
    <s v="80% on campus (4 days a week if FT)"/>
    <s v="Streatham"/>
    <s v="Laver Building"/>
    <s v="9.00am - 10.00am"/>
    <s v="4.30pm - 5.00pm"/>
    <s v="21-30 minutes"/>
    <n v="13"/>
    <n v="20.917000000000002"/>
    <x v="3"/>
    <x v="2"/>
    <x v="0"/>
    <s v="Academic"/>
    <n v="20.921472000000001"/>
    <n v="0.16664000000000001"/>
    <n v="3.4863540940800006"/>
    <n v="4"/>
  </r>
  <r>
    <s v="40% on campus (2 days a week if FT)"/>
    <s v="Streatham"/>
    <s v="Forum"/>
    <s v="8.30am - 9.00am"/>
    <s v="5.00pm - 5.30pm"/>
    <s v="51-60 minutes"/>
    <n v="37"/>
    <n v="59.533000000000001"/>
    <x v="5"/>
    <x v="2"/>
    <x v="1"/>
    <s v="Professional Services"/>
    <n v="59.545728000000004"/>
    <n v="3.5459999999999998E-2"/>
    <n v="2.11149151488"/>
    <n v="2"/>
  </r>
  <r>
    <s v="20% on campus (1 day a week if FT)"/>
    <s v="Streatham"/>
    <s v="Building One"/>
    <s v="8.00am - 8.30am"/>
    <s v="3.30pm - 4.30pm"/>
    <s v="31-40 minutes"/>
    <n v="10"/>
    <n v="16.09"/>
    <x v="3"/>
    <x v="0"/>
    <x v="0"/>
    <s v="Academic"/>
    <n v="16.093440000000001"/>
    <n v="0.16664000000000001"/>
    <n v="2.6818108416000004"/>
    <n v="1"/>
  </r>
  <r>
    <s v="100% on campus (5 days a week if FT)"/>
    <s v="St Luke's"/>
    <s v=""/>
    <s v="Later than 10.00am"/>
    <s v="6.00pm - 7.00pm"/>
    <s v="11-20 minutes"/>
    <n v="2"/>
    <n v="3.218"/>
    <x v="0"/>
    <x v="1"/>
    <x v="0"/>
    <s v="Non-University Staff"/>
    <n v="3.2186880000000002"/>
    <n v="0"/>
    <n v="0"/>
    <n v="5"/>
  </r>
  <r>
    <s v="40% on campus (2 days a week if FT)"/>
    <s v="Streatham"/>
    <s v="Innovation Centre"/>
    <s v="8.30am - 9.00am"/>
    <s v="5.00pm - 5.30pm"/>
    <s v="21-30 minutes"/>
    <n v="3"/>
    <n v="4.827"/>
    <x v="0"/>
    <x v="3"/>
    <x v="1"/>
    <s v="Professional Services"/>
    <n v="4.8280320000000003"/>
    <n v="0"/>
    <n v="0"/>
    <n v="2"/>
  </r>
  <r>
    <s v="100% on campus (5 days a week if FT)"/>
    <s v="Streatham"/>
    <s v="Forum"/>
    <s v="8.30am - 9.00am"/>
    <s v="5.00pm - 5.30pm"/>
    <s v="41-50 minutes"/>
    <n v="1.8"/>
    <n v="2.8961999999999999"/>
    <x v="1"/>
    <x v="2"/>
    <x v="1"/>
    <s v="Professional Services"/>
    <n v="2.8968192000000004"/>
    <n v="0"/>
    <n v="0"/>
    <n v="5"/>
  </r>
  <r>
    <s v="60% on campus (3 days a week if FT)"/>
    <s v="Streatham"/>
    <s v="Old Library"/>
    <s v="8.00am - 8.30am"/>
    <s v="4.30pm - 5.00pm"/>
    <s v="21-30 minutes"/>
    <n v="4"/>
    <n v="6.4359999999999999"/>
    <x v="1"/>
    <x v="2"/>
    <x v="1"/>
    <s v="Professional Services"/>
    <n v="6.4373760000000004"/>
    <n v="0"/>
    <n v="0"/>
    <n v="3"/>
  </r>
  <r>
    <s v="80% on campus (4 days a week if FT)"/>
    <s v="Streatham"/>
    <s v=""/>
    <s v="8.30am - 9.00am"/>
    <s v="5.00pm - 5.30pm"/>
    <s v="31-40 minutes"/>
    <n v="20"/>
    <n v="32.18"/>
    <x v="5"/>
    <x v="2"/>
    <x v="1"/>
    <s v="Professional Services"/>
    <n v="32.186880000000002"/>
    <n v="3.5459999999999998E-2"/>
    <n v="1.1413467648"/>
    <n v="4"/>
  </r>
  <r>
    <s v="60% on campus (3 days a week if FT)"/>
    <s v="Streatham"/>
    <s v="Laver Building"/>
    <s v="9.00am - 10.00am"/>
    <s v="5.00pm - 5.30pm"/>
    <s v="41-50 minutes"/>
    <n v="12"/>
    <n v="19.308"/>
    <x v="5"/>
    <x v="4"/>
    <x v="1"/>
    <s v="Academic"/>
    <n v="19.312128000000001"/>
    <n v="3.5459999999999998E-2"/>
    <n v="0.68480805888000007"/>
    <n v="3"/>
  </r>
  <r>
    <s v="40% on campus (2 days a week if FT)"/>
    <s v="St Luke's"/>
    <s v=""/>
    <s v="8.30am - 9.00am"/>
    <s v="5.00pm - 5.30pm"/>
    <s v="10 minutes or less"/>
    <n v="0.1"/>
    <n v="0.16090000000000002"/>
    <x v="1"/>
    <x v="4"/>
    <x v="0"/>
    <s v="Academic"/>
    <n v="0.16093440000000003"/>
    <n v="0"/>
    <n v="0"/>
    <n v="2"/>
  </r>
  <r>
    <s v="40% on campus (2 days a week if FT)"/>
    <s v="Streatham"/>
    <s v="Northcote House"/>
    <s v="7.00am - 8.00am"/>
    <s v="5.30pm - 6.00pm"/>
    <s v="41-50 minutes"/>
    <n v="15"/>
    <n v="24.134999999999998"/>
    <x v="2"/>
    <x v="3"/>
    <x v="1"/>
    <s v=""/>
    <n v="24.140160000000002"/>
    <n v="0.16664000000000001"/>
    <n v="4.0227162624000004"/>
    <n v="2"/>
  </r>
  <r>
    <s v="100% on campus (5 days a week if FT)"/>
    <s v="Streatham"/>
    <s v="Forum"/>
    <s v="9.00am - 10.00am"/>
    <s v="5.30pm - 6.00pm"/>
    <s v="11-20 minutes"/>
    <n v="2"/>
    <n v="3.218"/>
    <x v="0"/>
    <x v="2"/>
    <x v="1"/>
    <s v="Professional Services"/>
    <n v="3.2186880000000002"/>
    <n v="0"/>
    <n v="0"/>
    <n v="5"/>
  </r>
  <r>
    <s v="60% on campus (3 days a week if FT)"/>
    <s v="Streatham"/>
    <s v=""/>
    <s v="8.00am - 8.30am"/>
    <s v="4.30pm - 5.00pm"/>
    <s v="31-40 minutes"/>
    <n v="1.5"/>
    <n v="2.4135"/>
    <x v="1"/>
    <x v="4"/>
    <x v="1"/>
    <s v="Professional Services"/>
    <n v="2.4140160000000002"/>
    <n v="0"/>
    <n v="0"/>
    <n v="3"/>
  </r>
  <r>
    <s v="100% on campus (5 days a week if FT)"/>
    <s v="Streatham"/>
    <s v=""/>
    <s v="9.00am - 10.00am"/>
    <s v="4.30pm - 5.00pm"/>
    <s v="10 minutes or less"/>
    <n v="0.5"/>
    <n v="0.80449999999999999"/>
    <x v="1"/>
    <x v="4"/>
    <x v="1"/>
    <s v="Non-University Staff"/>
    <n v="0.80467200000000005"/>
    <n v="0"/>
    <n v="0"/>
    <n v="5"/>
  </r>
  <r>
    <s v="80% on campus (4 days a week if FT)"/>
    <s v="Streatham"/>
    <s v="Cornwall House"/>
    <s v="Later than 10.00am"/>
    <s v="Later than 7.00pm"/>
    <s v="10 minutes or less"/>
    <n v="1"/>
    <n v="1.609"/>
    <x v="1"/>
    <x v="1"/>
    <x v="0"/>
    <s v="Professional Services"/>
    <n v="1.6093440000000001"/>
    <n v="0"/>
    <n v="0"/>
    <n v="4"/>
  </r>
  <r>
    <s v="80% on campus (4 days a week if FT)"/>
    <s v="Streatham"/>
    <s v="Amory Building"/>
    <s v="7.00am - 8.00am"/>
    <s v="4.30pm - 5.00pm"/>
    <s v="More than 60 minutes"/>
    <n v="50"/>
    <n v="80.45"/>
    <x v="2"/>
    <x v="2"/>
    <x v="0"/>
    <s v="Academic"/>
    <n v="80.467200000000005"/>
    <n v="0.16664000000000001"/>
    <n v="13.409054208000002"/>
    <n v="4"/>
  </r>
  <r>
    <s v="60% on campus (3 days a week if FT)"/>
    <s v="Streatham"/>
    <s v=""/>
    <s v="Later than 10.00am"/>
    <s v="5.30pm - 6.00pm"/>
    <s v="More than 60 minutes"/>
    <n v="63"/>
    <n v="101.367"/>
    <x v="5"/>
    <x v="0"/>
    <x v="0"/>
    <s v="Academic"/>
    <n v="101.38867200000001"/>
    <n v="3.5459999999999998E-2"/>
    <n v="3.5952423091200005"/>
    <n v="3"/>
  </r>
  <r>
    <s v="40% on campus (2 days a week if FT)"/>
    <s v="Streatham"/>
    <s v="Northcote House"/>
    <s v="9.00am - 10.00am"/>
    <s v="5.00pm - 5.30pm"/>
    <s v="11-20 minutes"/>
    <n v="1.7"/>
    <n v="2.7353000000000001"/>
    <x v="0"/>
    <x v="4"/>
    <x v="1"/>
    <s v="Professional Services"/>
    <n v="2.7358848"/>
    <n v="0"/>
    <n v="0"/>
    <n v="2"/>
  </r>
  <r>
    <s v="100% on campus (5 days a week if FT)"/>
    <s v="Streatham"/>
    <s v="Innovation Centre"/>
    <s v="9.00am - 10.00am"/>
    <s v="5.00pm - 5.30pm"/>
    <s v="11-20 minutes"/>
    <n v="1"/>
    <n v="1.609"/>
    <x v="1"/>
    <x v="4"/>
    <x v="1"/>
    <s v="Professional Services"/>
    <n v="1.6093440000000001"/>
    <n v="0"/>
    <n v="0"/>
    <n v="5"/>
  </r>
  <r>
    <s v="60% on campus (3 days a week if FT)"/>
    <s v="Streatham"/>
    <s v="Amory Building"/>
    <s v="9.00am - 10.00am"/>
    <s v="5.00pm - 5.30pm"/>
    <s v="11-20 minutes"/>
    <n v="1.6"/>
    <n v="2.5744000000000002"/>
    <x v="0"/>
    <x v="4"/>
    <x v="1"/>
    <s v="Academic"/>
    <n v="2.5749504000000005"/>
    <n v="0"/>
    <n v="0"/>
    <n v="3"/>
  </r>
  <r>
    <s v="40% on campus (2 days a week if FT)"/>
    <s v="Streatham"/>
    <s v="Laver Building"/>
    <s v="8.30am - 9.00am"/>
    <s v="4.30pm - 5.00pm"/>
    <s v="21-30 minutes"/>
    <n v="11"/>
    <n v="17.698999999999998"/>
    <x v="3"/>
    <x v="3"/>
    <x v="1"/>
    <s v="Professional Services"/>
    <n v="17.702784000000001"/>
    <n v="0.16664000000000001"/>
    <n v="2.9499919257600005"/>
    <n v="2"/>
  </r>
  <r>
    <s v="100% on campus (5 days a week if FT)"/>
    <s v="Other"/>
    <s v=""/>
    <s v="8.30am - 9.00am"/>
    <s v="Before 3.30pm"/>
    <s v="21-30 minutes"/>
    <n v="1.4"/>
    <n v="2.2525999999999997"/>
    <x v="1"/>
    <x v="3"/>
    <x v="0"/>
    <s v="Professional Services"/>
    <n v="2.2530815999999998"/>
    <n v="0"/>
    <n v="0"/>
    <n v="5"/>
  </r>
  <r>
    <s v="60% on campus (3 days a week if FT)"/>
    <s v="St Luke's"/>
    <s v=""/>
    <s v="8.30am - 9.00am"/>
    <s v="5.30pm - 6.00pm"/>
    <s v="More than 60 minutes"/>
    <n v="78"/>
    <n v="125.502"/>
    <x v="2"/>
    <x v="3"/>
    <x v="1"/>
    <s v="Academic"/>
    <n v="125.52883200000001"/>
    <n v="0.16664000000000001"/>
    <n v="20.918124564480003"/>
    <n v="3"/>
  </r>
  <r>
    <s v="80% on campus (4 days a week if FT)"/>
    <s v="Streatham"/>
    <s v="Physics Building"/>
    <s v="Later than 10.00am"/>
    <s v="6.00pm - 7.00pm"/>
    <s v="21-30 minutes"/>
    <n v="0.6"/>
    <n v="0.96539999999999992"/>
    <x v="11"/>
    <x v="2"/>
    <x v="0"/>
    <s v="Academic"/>
    <n v="0.96560639999999998"/>
    <n v="0.14861492593825501"/>
    <n v="0.14350352362150504"/>
    <n v="4"/>
  </r>
  <r>
    <s v="60% on campus (3 days a week if FT)"/>
    <s v="St Luke's"/>
    <s v=""/>
    <s v="7.00am - 8.00am"/>
    <s v="6.00pm - 7.00pm"/>
    <s v="More than 60 minutes"/>
    <n v="51"/>
    <n v="82.058999999999997"/>
    <x v="2"/>
    <x v="2"/>
    <x v="1"/>
    <s v="Academic"/>
    <n v="82.076544000000013"/>
    <n v="0.16664000000000001"/>
    <n v="13.677235292160002"/>
    <n v="3"/>
  </r>
  <r>
    <s v="80% on campus (4 days a week if FT)"/>
    <s v="Streatham"/>
    <s v=""/>
    <s v="Later than 10.00am"/>
    <s v="Before 3.30pm"/>
    <s v="31-40 minutes"/>
    <n v="17"/>
    <n v="27.353000000000002"/>
    <x v="2"/>
    <x v="3"/>
    <x v="1"/>
    <s v="Professional Services"/>
    <n v="27.358848000000002"/>
    <n v="0.16664000000000001"/>
    <n v="4.5590784307200005"/>
    <n v="4"/>
  </r>
  <r>
    <s v="80% on campus (4 days a week if FT)"/>
    <s v="St Luke's"/>
    <s v=""/>
    <s v="Before 7.00am"/>
    <s v="5.30pm - 6.00pm"/>
    <s v="41-50 minutes"/>
    <n v="2.5"/>
    <n v="4.0225"/>
    <x v="4"/>
    <x v="0"/>
    <x v="1"/>
    <s v="Academic"/>
    <n v="4.0233600000000003"/>
    <n v="0.10215"/>
    <n v="0.41098622400000007"/>
    <n v="4"/>
  </r>
  <r>
    <s v="40% on campus (2 days a week if FT)"/>
    <s v="RD&amp;E Hospital"/>
    <s v=""/>
    <s v="7.00am - 8.00am"/>
    <s v="5.00pm - 5.30pm"/>
    <s v="41-50 minutes"/>
    <n v="14"/>
    <n v="22.526"/>
    <x v="0"/>
    <x v="4"/>
    <x v="1"/>
    <s v="Academic"/>
    <n v="22.530816000000002"/>
    <n v="0"/>
    <n v="0"/>
    <n v="2"/>
  </r>
  <r>
    <s v="60% on campus (3 days a week if FT)"/>
    <s v="Streatham"/>
    <s v="Old Library"/>
    <s v="9.00am - 10.00am"/>
    <s v="Before 3.30pm"/>
    <s v="11-20 minutes"/>
    <n v="5"/>
    <n v="8.0449999999999999"/>
    <x v="8"/>
    <x v="0"/>
    <x v="0"/>
    <s v="Professional Services"/>
    <n v="8.0467200000000005"/>
    <n v="0.11366999999999999"/>
    <n v="0.91467066240000006"/>
    <n v="3"/>
  </r>
  <r>
    <s v="40% on campus (2 days a week if FT)"/>
    <s v="Streatham"/>
    <s v="Northcote House"/>
    <s v="8.00am - 8.30am"/>
    <s v="5.30pm - 6.00pm"/>
    <s v="51-60 minutes"/>
    <n v="12.5"/>
    <n v="20.112500000000001"/>
    <x v="0"/>
    <x v="0"/>
    <x v="1"/>
    <s v="Professional Services"/>
    <n v="20.116800000000001"/>
    <n v="0"/>
    <n v="0"/>
    <n v="2"/>
  </r>
  <r>
    <s v="40% on campus (2 days a week if FT)"/>
    <s v="St Luke's"/>
    <s v=""/>
    <s v="7.00am - 8.00am"/>
    <s v="4.30pm - 5.00pm"/>
    <s v="31-40 minutes"/>
    <n v="12"/>
    <n v="19.308"/>
    <x v="2"/>
    <x v="0"/>
    <x v="1"/>
    <s v="Professional Services"/>
    <n v="19.312128000000001"/>
    <n v="0.16664000000000001"/>
    <n v="3.2181730099200005"/>
    <n v="2"/>
  </r>
  <r>
    <s v="20% on campus (1 day a week if FT)"/>
    <s v="St Luke's"/>
    <s v=""/>
    <s v="7.00am - 8.00am"/>
    <s v="3.30pm - 4.30pm"/>
    <s v="21-30 minutes"/>
    <n v="6"/>
    <n v="9.6539999999999999"/>
    <x v="2"/>
    <x v="4"/>
    <x v="1"/>
    <s v="Professional Services"/>
    <n v="9.6560640000000006"/>
    <n v="0.16664000000000001"/>
    <n v="1.6090865049600003"/>
    <n v="1"/>
  </r>
  <r>
    <s v="60% on campus (3 days a week if FT)"/>
    <s v="St Luke's"/>
    <s v=""/>
    <s v="8.00am - 8.30am"/>
    <s v="4.30pm - 5.00pm"/>
    <s v="41-50 minutes"/>
    <n v="4"/>
    <n v="6.4359999999999999"/>
    <x v="1"/>
    <x v="0"/>
    <x v="1"/>
    <s v="Academic"/>
    <n v="6.4373760000000004"/>
    <n v="0"/>
    <n v="0"/>
    <n v="3"/>
  </r>
  <r>
    <s v="60% on campus (3 days a week if FT)"/>
    <s v="Streatham"/>
    <s v="Innovation Centre"/>
    <s v="7.00am - 8.00am"/>
    <s v="3.30pm - 4.30pm"/>
    <s v="31-40 minutes"/>
    <n v="15"/>
    <n v="24.134999999999998"/>
    <x v="2"/>
    <x v="4"/>
    <x v="0"/>
    <s v="Professional Services"/>
    <n v="24.140160000000002"/>
    <n v="0.16664000000000001"/>
    <n v="4.0227162624000004"/>
    <n v="3"/>
  </r>
  <r>
    <s v="60% on campus (3 days a week if FT)"/>
    <s v="Streatham"/>
    <s v="Building One"/>
    <s v="7.00am - 8.00am"/>
    <s v="5.00pm - 5.30pm"/>
    <s v="11-20 minutes"/>
    <n v="4.0999999999999996"/>
    <n v="6.5968999999999998"/>
    <x v="2"/>
    <x v="2"/>
    <x v="0"/>
    <s v="Professional Services"/>
    <n v="6.5983103999999999"/>
    <n v="0.16664000000000001"/>
    <n v="1.0995424450560001"/>
    <n v="3"/>
  </r>
  <r>
    <s v="100% on campus (5 days a week if FT)"/>
    <s v="Streatham"/>
    <s v="Streatham Farm"/>
    <s v="7.00am - 8.00am"/>
    <s v="Before 3.30pm"/>
    <s v="21-30 minutes"/>
    <n v="1.5"/>
    <n v="2.4135"/>
    <x v="4"/>
    <x v="3"/>
    <x v="0"/>
    <s v="Professional Services"/>
    <n v="2.4140160000000002"/>
    <n v="0.10215"/>
    <n v="0.24659173440000004"/>
    <n v="5"/>
  </r>
  <r>
    <s v="100% on campus (5 days a week if FT)"/>
    <s v="Streatham"/>
    <s v="Building One"/>
    <s v="7.00am - 8.00am"/>
    <s v="5.00pm - 5.30pm"/>
    <s v="11-20 minutes"/>
    <n v="1"/>
    <n v="1.609"/>
    <x v="1"/>
    <x v="0"/>
    <x v="1"/>
    <s v="Professional Services"/>
    <n v="1.6093440000000001"/>
    <n v="0"/>
    <n v="0"/>
    <n v="5"/>
  </r>
  <r>
    <s v="20% on campus (1 day a week if FT)"/>
    <s v="Streatham"/>
    <s v="Northcote House"/>
    <s v="8.30am - 9.00am"/>
    <s v="4.30pm - 5.00pm"/>
    <s v="More than 60 minutes"/>
    <n v="25"/>
    <n v="40.225000000000001"/>
    <x v="5"/>
    <x v="0"/>
    <x v="0"/>
    <s v="Professional Services"/>
    <n v="40.233600000000003"/>
    <n v="3.5459999999999998E-2"/>
    <n v="1.4266834560000001"/>
    <n v="1"/>
  </r>
  <r>
    <s v="60% on campus (3 days a week if FT)"/>
    <s v="RD&amp;E Hospital"/>
    <s v=""/>
    <s v="7.00am - 8.00am"/>
    <s v="4.30pm - 5.00pm"/>
    <s v="41-50 minutes"/>
    <n v="33"/>
    <n v="53.097000000000001"/>
    <x v="7"/>
    <x v="2"/>
    <x v="1"/>
    <s v="Academic"/>
    <n v="53.108352000000004"/>
    <n v="5.2670000000000002E-2"/>
    <n v="2.7972168998400004"/>
    <n v="3"/>
  </r>
  <r>
    <s v="20% on campus (1 day a week if FT)"/>
    <s v="Streatham"/>
    <s v="Innovation Centre"/>
    <s v="8.30am - 9.00am"/>
    <s v="5.00pm - 5.30pm"/>
    <s v="51-60 minutes"/>
    <n v="19"/>
    <n v="30.570999999999998"/>
    <x v="2"/>
    <x v="2"/>
    <x v="0"/>
    <s v="Professional Services"/>
    <n v="30.577536000000002"/>
    <n v="0.16664000000000001"/>
    <n v="5.0954405990400007"/>
    <n v="1"/>
  </r>
  <r>
    <s v="20% on campus (1 day a week if FT)"/>
    <s v="Streatham"/>
    <s v="Forum"/>
    <s v="7.00am - 8.00am"/>
    <s v="Before 3.30pm"/>
    <s v="21-30 minutes"/>
    <n v="8"/>
    <n v="12.872"/>
    <x v="2"/>
    <x v="0"/>
    <x v="0"/>
    <s v="Professional Services"/>
    <n v="12.874752000000001"/>
    <n v="0.16664000000000001"/>
    <n v="2.1454486732800002"/>
    <n v="1"/>
  </r>
  <r>
    <s v="100% on campus (5 days a week if FT)"/>
    <s v="Streatham"/>
    <s v=""/>
    <s v="8.00am - 8.30am"/>
    <s v="5.00pm - 5.30pm"/>
    <s v="21-30 minutes"/>
    <n v="4.7"/>
    <n v="7.5623000000000005"/>
    <x v="5"/>
    <x v="2"/>
    <x v="1"/>
    <s v="Academic"/>
    <n v="7.5639168000000012"/>
    <n v="3.5459999999999998E-2"/>
    <n v="0.26821648972800005"/>
    <n v="5"/>
  </r>
  <r>
    <s v="20% on campus (1 day a week if FT)"/>
    <s v="Streatham"/>
    <s v="Northcote House"/>
    <s v="8.30am - 9.00am"/>
    <s v="4.30pm - 5.00pm"/>
    <s v="31-40 minutes"/>
    <n v="6"/>
    <n v="9.6539999999999999"/>
    <x v="2"/>
    <x v="4"/>
    <x v="0"/>
    <s v="Professional Services"/>
    <n v="9.6560640000000006"/>
    <n v="0.16664000000000001"/>
    <n v="1.6090865049600003"/>
    <n v="1"/>
  </r>
  <r>
    <s v="20% on campus (1 day a week if FT)"/>
    <s v="Streatham"/>
    <s v="Northcote House"/>
    <s v="8.00am - 8.30am"/>
    <s v="3.30pm - 4.30pm"/>
    <s v="21-30 minutes"/>
    <n v="1"/>
    <n v="1.609"/>
    <x v="1"/>
    <x v="4"/>
    <x v="1"/>
    <s v="Professional Services"/>
    <n v="1.6093440000000001"/>
    <n v="0"/>
    <n v="0"/>
    <n v="1"/>
  </r>
  <r>
    <s v="100% on campus (5 days a week if FT)"/>
    <s v="Streatham"/>
    <s v="Reed Hall"/>
    <s v="Before 7.00am"/>
    <s v="5.00pm - 5.30pm"/>
    <s v="51-60 minutes"/>
    <n v="28"/>
    <n v="45.052"/>
    <x v="2"/>
    <x v="2"/>
    <x v="1"/>
    <s v="Professional Services"/>
    <n v="45.061632000000003"/>
    <n v="0.16664000000000001"/>
    <n v="7.5090703564800005"/>
    <n v="5"/>
  </r>
  <r>
    <s v="40% on campus (2 days a week if FT)"/>
    <s v="Other"/>
    <s v=""/>
    <s v="8.00am - 8.30am"/>
    <s v="4.30pm - 5.00pm"/>
    <s v="21-30 minutes"/>
    <n v="16.8"/>
    <n v="27.031200000000002"/>
    <x v="2"/>
    <x v="3"/>
    <x v="1"/>
    <s v="Professional Services"/>
    <n v="27.036979200000005"/>
    <n v="0.16664000000000001"/>
    <n v="4.505442213888001"/>
    <n v="2"/>
  </r>
  <r>
    <s v="40% on campus (2 days a week if FT)"/>
    <s v="Streatham"/>
    <s v="Old Library"/>
    <s v="8.00am - 8.30am"/>
    <s v="4.30pm - 5.00pm"/>
    <s v="11-20 minutes"/>
    <n v="3"/>
    <n v="4.827"/>
    <x v="9"/>
    <x v="3"/>
    <x v="1"/>
    <s v="Professional Services"/>
    <n v="4.8280320000000003"/>
    <n v="5.2670000000000002E-2"/>
    <n v="0.25429244544000001"/>
    <n v="2"/>
  </r>
  <r>
    <s v="20% on campus (1 day a week if FT)"/>
    <s v="Streatham"/>
    <s v="Washington Singer"/>
    <s v="8.00am - 8.30am"/>
    <s v="5.00pm - 5.30pm"/>
    <s v="31-40 minutes"/>
    <n v="1.5"/>
    <n v="2.4135"/>
    <x v="1"/>
    <x v="2"/>
    <x v="0"/>
    <s v="Academic"/>
    <n v="2.4140160000000002"/>
    <n v="0"/>
    <n v="0"/>
    <n v="1"/>
  </r>
  <r>
    <s v="40% on campus (2 days a week if FT)"/>
    <s v="Other"/>
    <s v=""/>
    <s v="9.00am - 10.00am"/>
    <s v="Before 3.30pm"/>
    <s v="21-30 minutes"/>
    <n v="4"/>
    <n v="6.4359999999999999"/>
    <x v="4"/>
    <x v="4"/>
    <x v="0"/>
    <s v="Professional Services"/>
    <n v="6.4373760000000004"/>
    <n v="0.10215"/>
    <n v="0.65757795840000011"/>
    <n v="2"/>
  </r>
  <r>
    <s v="80% on campus (4 days a week if FT)"/>
    <s v="Streatham"/>
    <s v="Forum"/>
    <s v="8.30am - 9.00am"/>
    <s v="5.00pm - 5.30pm"/>
    <s v="11-20 minutes"/>
    <n v="0.8"/>
    <n v="1.2872000000000001"/>
    <x v="1"/>
    <x v="2"/>
    <x v="1"/>
    <s v="Professional Services"/>
    <n v="1.2874752000000003"/>
    <n v="0"/>
    <n v="0"/>
    <n v="4"/>
  </r>
  <r>
    <s v="80% on campus (4 days a week if FT)"/>
    <s v="St Luke's"/>
    <s v=""/>
    <s v="9.00am - 10.00am"/>
    <s v="5.00pm - 5.30pm"/>
    <s v="10 minutes or less"/>
    <n v="0.8"/>
    <n v="1.2872000000000001"/>
    <x v="1"/>
    <x v="1"/>
    <x v="1"/>
    <s v="Academic"/>
    <n v="1.2874752000000003"/>
    <n v="0"/>
    <n v="0"/>
    <n v="4"/>
  </r>
  <r>
    <s v="100% on campus (5 days a week if FT)"/>
    <s v="Streatham"/>
    <s v="Hatherly Building"/>
    <s v="8.30am - 9.00am"/>
    <s v="4.30pm - 5.00pm"/>
    <s v="11-20 minutes"/>
    <n v="3"/>
    <n v="4.827"/>
    <x v="0"/>
    <x v="3"/>
    <x v="1"/>
    <s v="Professional Services"/>
    <n v="4.8280320000000003"/>
    <n v="0"/>
    <n v="0"/>
    <n v="5"/>
  </r>
  <r>
    <s v="80% on campus (4 days a week if FT)"/>
    <s v="St Luke's"/>
    <s v=""/>
    <s v="8.30am - 9.00am"/>
    <s v="5.00pm - 5.30pm"/>
    <s v="21-30 minutes"/>
    <n v="2.6"/>
    <n v="4.1833999999999998"/>
    <x v="0"/>
    <x v="4"/>
    <x v="0"/>
    <s v="Academic"/>
    <n v="4.1842944000000006"/>
    <n v="0"/>
    <n v="0"/>
    <n v="4"/>
  </r>
  <r>
    <s v="40% on campus (2 days a week if FT)"/>
    <s v="St Luke's"/>
    <s v=""/>
    <s v="8.00am - 8.30am"/>
    <s v="6.00pm - 7.00pm"/>
    <s v="More than 60 minutes"/>
    <n v="67"/>
    <n v="107.803"/>
    <x v="2"/>
    <x v="0"/>
    <x v="1"/>
    <s v="Academic"/>
    <n v="107.82604800000001"/>
    <n v="0.16664000000000001"/>
    <n v="17.968132638720004"/>
    <n v="2"/>
  </r>
  <r>
    <s v="60% on campus (3 days a week if FT)"/>
    <s v="St Luke's"/>
    <s v=""/>
    <s v="7.00am - 8.00am"/>
    <s v="3.30pm - 4.30pm"/>
    <s v="41-50 minutes"/>
    <n v="3"/>
    <n v="4.827"/>
    <x v="2"/>
    <x v="3"/>
    <x v="1"/>
    <s v="Professional Services"/>
    <n v="4.8280320000000003"/>
    <n v="0.16664000000000001"/>
    <n v="0.80454325248000014"/>
    <n v="3"/>
  </r>
  <r>
    <s v="40% on campus (2 days a week if FT)"/>
    <s v="Streatham"/>
    <s v="Innovation Centre - Phase 2"/>
    <s v="8.30am - 9.00am"/>
    <s v="5.00pm - 5.30pm"/>
    <s v="21-30 minutes"/>
    <n v="7"/>
    <n v="11.263"/>
    <x v="3"/>
    <x v="0"/>
    <x v="1"/>
    <s v="Professional Services"/>
    <n v="11.265408000000001"/>
    <n v="0.16664000000000001"/>
    <n v="1.8772675891200001"/>
    <n v="2"/>
  </r>
  <r>
    <s v="100% on campus (5 days a week if FT)"/>
    <s v="Streatham"/>
    <s v="Building One"/>
    <s v="8.00am - 8.30am"/>
    <s v="4.30pm - 5.00pm"/>
    <s v="41-50 minutes"/>
    <n v="2.5"/>
    <n v="4.0225"/>
    <x v="4"/>
    <x v="0"/>
    <x v="0"/>
    <s v="Professional Services"/>
    <n v="4.0233600000000003"/>
    <n v="0.10215"/>
    <n v="0.41098622400000007"/>
    <n v="5"/>
  </r>
  <r>
    <s v="80% on campus (4 days a week if FT)"/>
    <s v="Streatham"/>
    <s v="Forum"/>
    <s v="8.30am - 9.00am"/>
    <s v="5.00pm - 5.30pm"/>
    <s v="31-40 minutes"/>
    <n v="1.7"/>
    <n v="2.7353000000000001"/>
    <x v="1"/>
    <x v="1"/>
    <x v="0"/>
    <s v="Professional Services"/>
    <n v="2.7358848"/>
    <n v="0"/>
    <n v="0"/>
    <n v="4"/>
  </r>
  <r>
    <s v="20% on campus (1 day a week if FT)"/>
    <s v="Streatham"/>
    <s v="Forum Library"/>
    <s v="8.30am - 9.00am"/>
    <s v="6.00pm - 7.00pm"/>
    <s v="11-20 minutes"/>
    <n v="1.5"/>
    <n v="2.4135"/>
    <x v="0"/>
    <x v="4"/>
    <x v="1"/>
    <s v="Professional Services"/>
    <n v="2.4140160000000002"/>
    <n v="0"/>
    <n v="0"/>
    <n v="1"/>
  </r>
  <r>
    <s v="40% on campus (2 days a week if FT)"/>
    <s v="Streatham"/>
    <s v="Forum"/>
    <s v="8.00am - 8.30am"/>
    <s v="4.30pm - 5.00pm"/>
    <s v="51-60 minutes"/>
    <n v="30"/>
    <n v="48.269999999999996"/>
    <x v="2"/>
    <x v="2"/>
    <x v="1"/>
    <s v="Professional Services"/>
    <n v="48.280320000000003"/>
    <n v="0.16664000000000001"/>
    <n v="8.0454325248000007"/>
    <n v="2"/>
  </r>
  <r>
    <s v="100% on campus (5 days a week if FT)"/>
    <s v="Streatham"/>
    <s v="Old Library"/>
    <s v="8.30am - 9.00am"/>
    <s v="5.00pm - 5.30pm"/>
    <s v="21-30 minutes"/>
    <n v="1.4"/>
    <n v="2.2525999999999997"/>
    <x v="1"/>
    <x v="2"/>
    <x v="1"/>
    <s v="Professional Services"/>
    <n v="2.2530815999999998"/>
    <n v="0"/>
    <n v="0"/>
    <n v="5"/>
  </r>
  <r>
    <s v="60% on campus (3 days a week if FT)"/>
    <s v="Streatham"/>
    <s v=""/>
    <s v="7.00am - 8.00am"/>
    <s v="3.30pm - 4.30pm"/>
    <s v="41-50 minutes"/>
    <n v="18"/>
    <n v="28.962"/>
    <x v="2"/>
    <x v="3"/>
    <x v="0"/>
    <s v="Professional Services"/>
    <n v="28.968192000000002"/>
    <n v="0.16664000000000001"/>
    <n v="4.8272595148800006"/>
    <n v="3"/>
  </r>
  <r>
    <s v="80% on campus (4 days a week if FT)"/>
    <s v="RD&amp;E Hospital"/>
    <s v=""/>
    <s v="8.00am - 8.30am"/>
    <s v="3.30pm - 4.30pm"/>
    <s v="51-60 minutes"/>
    <n v="15"/>
    <n v="24.134999999999998"/>
    <x v="3"/>
    <x v="4"/>
    <x v="1"/>
    <s v="Professional Services"/>
    <n v="24.140160000000002"/>
    <n v="0.16664000000000001"/>
    <n v="4.0227162624000004"/>
    <n v="4"/>
  </r>
  <r>
    <s v="80% on campus (4 days a week if FT)"/>
    <s v="Other"/>
    <s v=""/>
    <s v="9.00am - 10.00am"/>
    <s v="3.30pm - 4.30pm"/>
    <s v="10 minutes or less"/>
    <n v="1"/>
    <n v="1.609"/>
    <x v="1"/>
    <x v="0"/>
    <x v="1"/>
    <s v="Professional Services"/>
    <n v="1.6093440000000001"/>
    <n v="0"/>
    <n v="0"/>
    <n v="4"/>
  </r>
  <r>
    <s v="40% on campus (2 days a week if FT)"/>
    <s v="Other"/>
    <s v=""/>
    <s v="7.00am - 8.00am"/>
    <s v="4.30pm - 5.00pm"/>
    <s v="41-50 minutes"/>
    <n v="25"/>
    <n v="40.225000000000001"/>
    <x v="2"/>
    <x v="3"/>
    <x v="0"/>
    <s v="Academic"/>
    <n v="40.233600000000003"/>
    <n v="0.16664000000000001"/>
    <n v="6.7045271040000012"/>
    <n v="2"/>
  </r>
  <r>
    <s v="100% on campus (5 days a week if FT)"/>
    <s v="Other"/>
    <s v=""/>
    <s v="7.00am - 8.00am"/>
    <s v="3.30pm - 4.30pm"/>
    <s v="31-40 minutes"/>
    <n v="21.6"/>
    <n v="34.754400000000004"/>
    <x v="2"/>
    <x v="3"/>
    <x v="1"/>
    <s v="Professional Services"/>
    <n v="34.761830400000008"/>
    <n v="0.16664000000000001"/>
    <n v="5.792711417856002"/>
    <n v="5"/>
  </r>
  <r>
    <s v="100% on campus (5 days a week if FT)"/>
    <s v="Streatham"/>
    <s v="Great Hall"/>
    <s v="7.00am - 8.00am"/>
    <s v="3.30pm - 4.30pm"/>
    <s v="21-30 minutes"/>
    <n v="2"/>
    <n v="3.218"/>
    <x v="1"/>
    <x v="4"/>
    <x v="1"/>
    <s v="Professional Services"/>
    <n v="3.2186880000000002"/>
    <n v="0"/>
    <n v="0"/>
    <n v="5"/>
  </r>
  <r>
    <s v="20% on campus (1 day a week if FT)"/>
    <s v="Streatham"/>
    <s v="Forum Library"/>
    <s v="9.00am - 10.00am"/>
    <s v="Before 3.30pm"/>
    <s v="11-20 minutes"/>
    <n v="3"/>
    <n v="4.827"/>
    <x v="11"/>
    <x v="3"/>
    <x v="0"/>
    <s v="Professional Services"/>
    <n v="4.8280320000000003"/>
    <n v="0.14861492593825501"/>
    <n v="0.71751761810752523"/>
    <n v="1"/>
  </r>
  <r>
    <s v="80% on campus (4 days a week if FT)"/>
    <s v="Streatham"/>
    <s v=""/>
    <s v="8.30am - 9.00am"/>
    <s v="6.00pm - 7.00pm"/>
    <s v="41-50 minutes"/>
    <n v="3"/>
    <n v="4.827"/>
    <x v="1"/>
    <x v="0"/>
    <x v="1"/>
    <s v="Academic"/>
    <n v="4.8280320000000003"/>
    <n v="0"/>
    <n v="0"/>
    <n v="4"/>
  </r>
  <r>
    <s v="40% on campus (2 days a week if FT)"/>
    <s v="St Luke's"/>
    <s v=""/>
    <s v="8.30am - 9.00am"/>
    <s v="4.30pm - 5.00pm"/>
    <s v="11-20 minutes"/>
    <n v="3"/>
    <n v="4.827"/>
    <x v="2"/>
    <x v="4"/>
    <x v="1"/>
    <s v="Academic"/>
    <n v="4.8280320000000003"/>
    <n v="0.16664000000000001"/>
    <n v="0.80454325248000014"/>
    <n v="2"/>
  </r>
  <r>
    <s v="100% on campus (5 days a week if FT)"/>
    <s v="St Luke's"/>
    <s v=""/>
    <s v="9.00am - 10.00am"/>
    <s v="6.00pm - 7.00pm"/>
    <s v="11-20 minutes"/>
    <n v="0.8"/>
    <n v="1.2872000000000001"/>
    <x v="1"/>
    <x v="2"/>
    <x v="1"/>
    <s v="Academic"/>
    <n v="1.2874752000000003"/>
    <n v="0"/>
    <n v="0"/>
    <n v="5"/>
  </r>
  <r>
    <s v="40% on campus (2 days a week if FT)"/>
    <s v="Streatham"/>
    <s v="Queen's Building"/>
    <s v="9.00am - 10.00am"/>
    <s v=""/>
    <s v="11-20 minutes"/>
    <n v="0.5"/>
    <n v="0.80449999999999999"/>
    <x v="1"/>
    <x v="0"/>
    <x v="1"/>
    <s v="Academic"/>
    <n v="0.80467200000000005"/>
    <n v="0"/>
    <n v="0"/>
    <n v="2"/>
  </r>
  <r>
    <s v="40% on campus (2 days a week if FT)"/>
    <s v="Streatham"/>
    <s v="INTO Building"/>
    <s v="9.00am - 10.00am"/>
    <s v="3.30pm - 4.30pm"/>
    <s v="31-40 minutes"/>
    <n v="19.5"/>
    <n v="31.375499999999999"/>
    <x v="2"/>
    <x v="0"/>
    <x v="0"/>
    <s v="Non-University Staff"/>
    <n v="31.382208000000002"/>
    <n v="0.16664000000000001"/>
    <n v="5.2295311411200007"/>
    <n v="2"/>
  </r>
  <r>
    <s v="100% on campus (5 days a week if FT)"/>
    <s v="Streatham"/>
    <s v="Geoffrey Pope"/>
    <s v="7.00am - 8.00am"/>
    <s v="5.00pm - 5.30pm"/>
    <s v="31-40 minutes"/>
    <n v="19"/>
    <n v="30.570999999999998"/>
    <x v="2"/>
    <x v="2"/>
    <x v="1"/>
    <s v="Professional Services"/>
    <n v="30.577536000000002"/>
    <n v="0.16664000000000001"/>
    <n v="5.0954405990400007"/>
    <n v="5"/>
  </r>
  <r>
    <s v="40% on campus (2 days a week if FT)"/>
    <s v="St Luke's"/>
    <s v=""/>
    <s v="8.30am - 9.00am"/>
    <s v="5.00pm - 5.30pm"/>
    <s v="21-30 minutes"/>
    <n v="3"/>
    <n v="4.827"/>
    <x v="0"/>
    <x v="4"/>
    <x v="1"/>
    <s v="Professional Services"/>
    <n v="4.8280320000000003"/>
    <n v="0"/>
    <n v="0"/>
    <n v="2"/>
  </r>
  <r>
    <s v="100% on campus (5 days a week if FT)"/>
    <s v="St Luke's"/>
    <s v=""/>
    <s v="9.00am - 10.00am"/>
    <s v="5.30pm - 6.00pm"/>
    <s v="31-40 minutes"/>
    <n v="2"/>
    <n v="3.218"/>
    <x v="1"/>
    <x v="2"/>
    <x v="1"/>
    <s v="Academic"/>
    <n v="3.2186880000000002"/>
    <n v="0"/>
    <n v="0"/>
    <n v="5"/>
  </r>
  <r>
    <s v="40% on campus (2 days a week if FT)"/>
    <s v="Streatham"/>
    <s v="Innovation Centre - Phase 2"/>
    <s v="7.00am - 8.00am"/>
    <s v="3.30pm - 4.30pm"/>
    <s v="41-50 minutes"/>
    <n v="5"/>
    <n v="8.0449999999999999"/>
    <x v="5"/>
    <x v="2"/>
    <x v="1"/>
    <s v="Professional Services"/>
    <n v="8.0467200000000005"/>
    <n v="3.5459999999999998E-2"/>
    <n v="0.28533669119999999"/>
    <n v="2"/>
  </r>
  <r>
    <s v="60% on campus (3 days a week if FT)"/>
    <s v="Streatham"/>
    <s v="Amory Building"/>
    <s v="9.00am - 10.00am"/>
    <s v="5.30pm - 6.00pm"/>
    <s v="31-40 minutes"/>
    <n v="12"/>
    <n v="19.308"/>
    <x v="2"/>
    <x v="3"/>
    <x v="1"/>
    <s v="Professional Services"/>
    <n v="19.312128000000001"/>
    <n v="0.16664000000000001"/>
    <n v="3.2181730099200005"/>
    <n v="3"/>
  </r>
  <r>
    <s v="80% on campus (4 days a week if FT)"/>
    <s v="Streatham"/>
    <s v="Xfi Building"/>
    <s v="9.00am - 10.00am"/>
    <s v="5.30pm - 6.00pm"/>
    <s v="31-40 minutes"/>
    <n v="2"/>
    <n v="3.218"/>
    <x v="1"/>
    <x v="0"/>
    <x v="1"/>
    <s v="Academic"/>
    <n v="3.2186880000000002"/>
    <n v="0"/>
    <n v="0"/>
    <n v="4"/>
  </r>
  <r>
    <s v="40% on campus (2 days a week if FT)"/>
    <s v="Streatham"/>
    <s v=""/>
    <s v="8.30am - 9.00am"/>
    <s v=""/>
    <s v="41-50 minutes"/>
    <n v="6"/>
    <n v="9.6539999999999999"/>
    <x v="0"/>
    <x v="3"/>
    <x v="1"/>
    <s v="Academic"/>
    <n v="9.6560640000000006"/>
    <n v="0"/>
    <n v="0"/>
    <n v="2"/>
  </r>
  <r>
    <s v="40% on campus (2 days a week if FT)"/>
    <s v="St Luke's"/>
    <s v=""/>
    <s v="9.00am - 10.00am"/>
    <s v="5.00pm - 5.30pm"/>
    <s v="More than 60 minutes"/>
    <n v="85"/>
    <n v="136.76499999999999"/>
    <x v="5"/>
    <x v="4"/>
    <x v="1"/>
    <s v="Academic"/>
    <n v="136.79424"/>
    <n v="3.5459999999999998E-2"/>
    <n v="4.8507237504000003"/>
    <n v="2"/>
  </r>
  <r>
    <s v="80% on campus (4 days a week if FT)"/>
    <s v="Streatham"/>
    <s v="Physics Building"/>
    <s v="7.00am - 8.00am"/>
    <s v="5.00pm - 5.30pm"/>
    <s v="11-20 minutes"/>
    <n v="2.5"/>
    <n v="4.0225"/>
    <x v="0"/>
    <x v="2"/>
    <x v="1"/>
    <s v="Academic"/>
    <n v="4.0233600000000003"/>
    <n v="0"/>
    <n v="0"/>
    <n v="4"/>
  </r>
  <r>
    <s v="100% on campus (5 days a week if FT)"/>
    <s v="Streatham"/>
    <s v="Physics Building"/>
    <s v="7.00am - 8.00am"/>
    <s v="5.30pm - 6.00pm"/>
    <s v="11-20 minutes"/>
    <n v="3"/>
    <n v="4.827"/>
    <x v="0"/>
    <x v="2"/>
    <x v="1"/>
    <s v="Academic"/>
    <n v="4.8280320000000003"/>
    <n v="0"/>
    <n v="0"/>
    <n v="5"/>
  </r>
  <r>
    <s v="100% on campus (5 days a week if FT)"/>
    <s v="Streatham"/>
    <s v="Physics Building"/>
    <s v="9.00am - 10.00am"/>
    <s v="6.00pm - 7.00pm"/>
    <s v="11-20 minutes"/>
    <n v="1.5"/>
    <n v="2.4135"/>
    <x v="0"/>
    <x v="2"/>
    <x v="1"/>
    <s v="Academic"/>
    <n v="2.4140160000000002"/>
    <n v="0"/>
    <n v="0"/>
    <n v="5"/>
  </r>
  <r>
    <s v="100% on campus (5 days a week if FT)"/>
    <s v="Streatham"/>
    <s v="Physics Building"/>
    <s v="8.30am - 9.00am"/>
    <s v="5.00pm - 5.30pm"/>
    <s v="21-30 minutes"/>
    <n v="1"/>
    <n v="1.609"/>
    <x v="1"/>
    <x v="4"/>
    <x v="1"/>
    <s v="Academic"/>
    <n v="1.6093440000000001"/>
    <n v="0"/>
    <n v="0"/>
    <n v="5"/>
  </r>
  <r>
    <s v="100% on campus (5 days a week if FT)"/>
    <s v="Streatham"/>
    <s v="Physics Building"/>
    <s v="9.00am - 10.00am"/>
    <s v="5.00pm - 5.30pm"/>
    <s v="More than 60 minutes"/>
    <n v="12"/>
    <n v="19.308"/>
    <x v="4"/>
    <x v="3"/>
    <x v="1"/>
    <s v="Professional Services"/>
    <n v="19.312128000000001"/>
    <n v="0.10215"/>
    <n v="1.9727338752000003"/>
    <n v="5"/>
  </r>
  <r>
    <s v="80% on campus (4 days a week if FT)"/>
    <s v="Streatham"/>
    <s v=""/>
    <s v="9.00am - 10.00am"/>
    <s v="5.00pm - 5.30pm"/>
    <s v="21-30 minutes"/>
    <n v="1.2"/>
    <n v="1.9307999999999998"/>
    <x v="1"/>
    <x v="4"/>
    <x v="1"/>
    <s v="Academic"/>
    <n v="1.9312128"/>
    <n v="0"/>
    <n v="0"/>
    <n v="4"/>
  </r>
  <r>
    <s v="100% on campus (5 days a week if FT)"/>
    <s v="Streatham"/>
    <s v="Physics Building"/>
    <s v="9.00am - 10.00am"/>
    <s v="5.00pm - 5.30pm"/>
    <s v="21-30 minutes"/>
    <n v="12"/>
    <n v="19.308"/>
    <x v="2"/>
    <x v="0"/>
    <x v="1"/>
    <s v="Academic"/>
    <n v="19.312128000000001"/>
    <n v="0.16664000000000001"/>
    <n v="3.2181730099200005"/>
    <n v="5"/>
  </r>
  <r>
    <s v="100% on campus (5 days a week if FT)"/>
    <s v="Streatham"/>
    <s v="Physics Building"/>
    <s v="9.00am - 10.00am"/>
    <s v="Later than 7.00pm"/>
    <s v="21-30 minutes"/>
    <n v="1.5"/>
    <n v="2.4135"/>
    <x v="1"/>
    <x v="2"/>
    <x v="1"/>
    <s v="Academic"/>
    <n v="2.4140160000000002"/>
    <n v="0"/>
    <n v="0"/>
    <n v="5"/>
  </r>
  <r>
    <s v="100% on campus (5 days a week if FT)"/>
    <s v="Streatham"/>
    <s v="Physics Building"/>
    <s v="9.00am - 10.00am"/>
    <s v="5.30pm - 6.00pm"/>
    <s v="51-60 minutes"/>
    <n v="12"/>
    <n v="19.308"/>
    <x v="2"/>
    <x v="3"/>
    <x v="1"/>
    <s v="Professional Services"/>
    <n v="19.312128000000001"/>
    <n v="0.16664000000000001"/>
    <n v="3.2181730099200005"/>
    <n v="5"/>
  </r>
  <r>
    <s v="100% on campus (5 days a week if FT)"/>
    <s v="Streatham"/>
    <s v="Physics Building"/>
    <s v="8.30am - 9.00am"/>
    <s v="5.00pm - 5.30pm"/>
    <s v="11-20 minutes"/>
    <n v="0.7"/>
    <n v="1.1262999999999999"/>
    <x v="1"/>
    <x v="4"/>
    <x v="0"/>
    <s v="Professional Services"/>
    <n v="1.1265407999999999"/>
    <n v="0"/>
    <n v="0"/>
    <n v="5"/>
  </r>
  <r>
    <s v="20% on campus (1 day a week if FT)"/>
    <s v="RD&amp;E Hospital"/>
    <s v=""/>
    <s v="8.30am - 9.00am"/>
    <s v="5.30pm - 6.00pm"/>
    <s v="11-20 minutes"/>
    <n v="2"/>
    <n v="3.218"/>
    <x v="2"/>
    <x v="4"/>
    <x v="1"/>
    <s v="Professional Services"/>
    <n v="3.2186880000000002"/>
    <n v="0.16664000000000001"/>
    <n v="0.53636216832000005"/>
    <n v="1"/>
  </r>
  <r>
    <s v="100% on campus (5 days a week if FT)"/>
    <s v="Streatham"/>
    <s v="Physics Building"/>
    <s v="8.00am - 8.30am"/>
    <s v="5.30pm - 6.00pm"/>
    <s v="51-60 minutes"/>
    <n v="4"/>
    <n v="6.4359999999999999"/>
    <x v="4"/>
    <x v="2"/>
    <x v="1"/>
    <s v="Academic"/>
    <n v="6.4373760000000004"/>
    <n v="0.10215"/>
    <n v="0.65757795840000011"/>
    <n v="5"/>
  </r>
  <r>
    <s v="100% on campus (5 days a week if FT)"/>
    <s v="Streatham"/>
    <s v="Physics Building"/>
    <s v="8.30am - 9.00am"/>
    <s v="6.00pm - 7.00pm"/>
    <s v="10 minutes or less"/>
    <n v="0.5"/>
    <n v="0.80449999999999999"/>
    <x v="1"/>
    <x v="0"/>
    <x v="1"/>
    <s v="Academic"/>
    <n v="0.80467200000000005"/>
    <n v="0"/>
    <n v="0"/>
    <n v="5"/>
  </r>
  <r>
    <s v="100% on campus (5 days a week if FT)"/>
    <s v="Streatham"/>
    <s v="Physics Building"/>
    <s v="7.00am - 8.00am"/>
    <s v="6.00pm - 7.00pm"/>
    <s v="31-40 minutes"/>
    <n v="25"/>
    <n v="40.225000000000001"/>
    <x v="7"/>
    <x v="0"/>
    <x v="1"/>
    <s v="Academic"/>
    <n v="40.233600000000003"/>
    <n v="5.2670000000000002E-2"/>
    <n v="2.1191037120000003"/>
    <n v="5"/>
  </r>
  <r>
    <s v="80% on campus (4 days a week if FT)"/>
    <s v="Streatham"/>
    <s v="Northcote House"/>
    <s v="8.30am - 9.00am"/>
    <s v="5.00pm - 5.30pm"/>
    <s v="31-40 minutes"/>
    <n v="1.8"/>
    <n v="2.8961999999999999"/>
    <x v="1"/>
    <x v="2"/>
    <x v="1"/>
    <s v="Professional Services"/>
    <n v="2.8968192000000004"/>
    <n v="0"/>
    <n v="0"/>
    <n v="4"/>
  </r>
  <r>
    <s v="60% on campus (3 days a week if FT)"/>
    <s v="Streatham"/>
    <s v="Physics Building"/>
    <s v="9.00am - 10.00am"/>
    <s v="5.00pm - 5.30pm"/>
    <s v="21-30 minutes"/>
    <n v="2"/>
    <n v="3.218"/>
    <x v="1"/>
    <x v="2"/>
    <x v="1"/>
    <s v="Academic"/>
    <n v="3.2186880000000002"/>
    <n v="0"/>
    <n v="0"/>
    <n v="3"/>
  </r>
  <r>
    <s v="100% on campus (5 days a week if FT)"/>
    <s v="Streatham"/>
    <s v="Physics Building"/>
    <s v="8.30am - 9.00am"/>
    <s v="6.00pm - 7.00pm"/>
    <s v="11-20 minutes"/>
    <n v="1"/>
    <n v="1.609"/>
    <x v="1"/>
    <x v="4"/>
    <x v="1"/>
    <s v="Academic"/>
    <n v="1.6093440000000001"/>
    <n v="0"/>
    <n v="0"/>
    <n v="5"/>
  </r>
  <r>
    <s v="80% on campus (4 days a week if FT)"/>
    <s v="Streatham"/>
    <s v="Physics Building"/>
    <s v="7.00am - 8.00am"/>
    <s v="3.30pm - 4.30pm"/>
    <s v="11-20 minutes"/>
    <n v="1"/>
    <n v="1.609"/>
    <x v="1"/>
    <x v="2"/>
    <x v="1"/>
    <s v="Academic"/>
    <n v="1.6093440000000001"/>
    <n v="0"/>
    <n v="0"/>
    <n v="4"/>
  </r>
  <r>
    <s v="100% on campus (5 days a week if FT)"/>
    <s v="Streatham"/>
    <s v="Physics Building"/>
    <s v="8.00am - 8.30am"/>
    <s v="6.00pm - 7.00pm"/>
    <s v="10 minutes or less"/>
    <n v="2"/>
    <n v="3.218"/>
    <x v="0"/>
    <x v="2"/>
    <x v="1"/>
    <s v="Academic"/>
    <n v="3.2186880000000002"/>
    <n v="0"/>
    <n v="0"/>
    <n v="5"/>
  </r>
  <r>
    <s v="100% on campus (5 days a week if FT)"/>
    <s v="Streatham"/>
    <s v="Laver Building"/>
    <s v="9.00am - 10.00am"/>
    <s v="5.00pm - 5.30pm"/>
    <s v="11-20 minutes"/>
    <n v="1.5"/>
    <n v="2.4135"/>
    <x v="0"/>
    <x v="2"/>
    <x v="1"/>
    <s v="Academic"/>
    <n v="2.4140160000000002"/>
    <n v="0"/>
    <n v="0"/>
    <n v="5"/>
  </r>
  <r>
    <s v="100% on campus (5 days a week if FT)"/>
    <s v="Streatham"/>
    <s v="Physics Building"/>
    <s v="8.30am - 9.00am"/>
    <s v="6.00pm - 7.00pm"/>
    <s v="10 minutes or less"/>
    <n v="3"/>
    <n v="4.827"/>
    <x v="0"/>
    <x v="2"/>
    <x v="1"/>
    <s v="Academic"/>
    <n v="4.8280320000000003"/>
    <n v="0"/>
    <n v="0"/>
    <n v="5"/>
  </r>
  <r>
    <s v="80% on campus (4 days a week if FT)"/>
    <s v="Streatham"/>
    <s v="Physics Building"/>
    <s v="9.00am - 10.00am"/>
    <s v="6.00pm - 7.00pm"/>
    <s v="11-20 minutes"/>
    <n v="1.1000000000000001"/>
    <n v="1.7699"/>
    <x v="1"/>
    <x v="3"/>
    <x v="1"/>
    <s v="Academic"/>
    <n v="1.7702784000000003"/>
    <n v="0"/>
    <n v="0"/>
    <n v="4"/>
  </r>
  <r>
    <s v="60% on campus (3 days a week if FT)"/>
    <s v="Streatham"/>
    <s v="Forum Library"/>
    <s v="7.00am - 8.00am"/>
    <s v="4.30pm - 5.00pm"/>
    <s v="51-60 minutes"/>
    <n v="16"/>
    <n v="25.744"/>
    <x v="5"/>
    <x v="0"/>
    <x v="1"/>
    <s v="Professional Services"/>
    <n v="25.749504000000002"/>
    <n v="3.5459999999999998E-2"/>
    <n v="0.91307741184000002"/>
    <n v="3"/>
  </r>
  <r>
    <s v="80% on campus (4 days a week if FT)"/>
    <s v="Streatham"/>
    <s v="Harrison Building"/>
    <s v="8.30am - 9.00am"/>
    <s v="5.30pm - 6.00pm"/>
    <s v="11-20 minutes"/>
    <n v="2"/>
    <n v="3.218"/>
    <x v="1"/>
    <x v="4"/>
    <x v="1"/>
    <s v="Academic"/>
    <n v="3.2186880000000002"/>
    <n v="0"/>
    <n v="0"/>
    <n v="4"/>
  </r>
  <r>
    <s v="100% on campus (5 days a week if FT)"/>
    <s v="Streatham"/>
    <s v="Physics Building"/>
    <s v="8.00am - 8.30am"/>
    <s v="3.30pm - 4.30pm"/>
    <s v="41-50 minutes"/>
    <n v="4"/>
    <n v="6.4359999999999999"/>
    <x v="3"/>
    <x v="4"/>
    <x v="1"/>
    <s v="Professional Services"/>
    <n v="6.4373760000000004"/>
    <n v="0.16664000000000001"/>
    <n v="1.0727243366400001"/>
    <n v="5"/>
  </r>
  <r>
    <s v="60% on campus (3 days a week if FT)"/>
    <s v="Streatham"/>
    <s v="Physics Building"/>
    <s v="9.00am - 10.00am"/>
    <s v="5.00pm - 5.30pm"/>
    <s v="21-30 minutes"/>
    <n v="2.5"/>
    <n v="4.0225"/>
    <x v="0"/>
    <x v="2"/>
    <x v="1"/>
    <s v="Non-University Staff"/>
    <n v="4.0233600000000003"/>
    <n v="0"/>
    <n v="0"/>
    <n v="3"/>
  </r>
  <r>
    <s v="60% on campus (3 days a week if FT)"/>
    <s v="St Luke's"/>
    <s v=""/>
    <s v="9.00am - 10.00am"/>
    <s v="3.30pm - 4.30pm"/>
    <s v="21-30 minutes"/>
    <n v="1.3"/>
    <n v="2.0916999999999999"/>
    <x v="1"/>
    <x v="0"/>
    <x v="0"/>
    <s v="Professional Services"/>
    <n v="2.0921472000000003"/>
    <n v="0"/>
    <n v="0"/>
    <n v="3"/>
  </r>
  <r>
    <s v="100% on campus (5 days a week if FT)"/>
    <s v="Streatham"/>
    <s v="Physics Building"/>
    <s v="9.00am - 10.00am"/>
    <s v="5.00pm - 5.30pm"/>
    <s v="31-40 minutes"/>
    <n v="3.5"/>
    <n v="5.6315"/>
    <x v="4"/>
    <x v="2"/>
    <x v="1"/>
    <s v="Academic"/>
    <n v="5.6327040000000004"/>
    <n v="0.10215"/>
    <n v="0.57538071360000009"/>
    <n v="5"/>
  </r>
  <r>
    <s v="80% on campus (4 days a week if FT)"/>
    <s v="Streatham"/>
    <s v="Queen's Building"/>
    <s v="9.00am - 10.00am"/>
    <s v="4.30pm - 5.00pm"/>
    <s v="31-40 minutes"/>
    <n v="2.5"/>
    <n v="4.0225"/>
    <x v="1"/>
    <x v="4"/>
    <x v="1"/>
    <s v="Professional Services"/>
    <n v="4.0233600000000003"/>
    <n v="0"/>
    <n v="0"/>
    <n v="4"/>
  </r>
  <r>
    <s v="60% on campus (3 days a week if FT)"/>
    <s v="Streatham"/>
    <s v="Physics Building"/>
    <s v="9.00am - 10.00am"/>
    <s v="6.00pm - 7.00pm"/>
    <s v="21-30 minutes"/>
    <n v="1.5"/>
    <n v="2.4135"/>
    <x v="1"/>
    <x v="2"/>
    <x v="1"/>
    <s v="Academic"/>
    <n v="2.4140160000000002"/>
    <n v="0"/>
    <n v="0"/>
    <n v="3"/>
  </r>
  <r>
    <s v="100% on campus (5 days a week if FT)"/>
    <s v="Streatham"/>
    <s v="Physics Building"/>
    <s v="7.00am - 8.00am"/>
    <s v="3.30pm - 4.30pm"/>
    <s v="11-20 minutes"/>
    <n v="1"/>
    <n v="1.609"/>
    <x v="0"/>
    <x v="2"/>
    <x v="1"/>
    <s v="Academic"/>
    <n v="1.6093440000000001"/>
    <n v="0"/>
    <n v="0"/>
    <n v="5"/>
  </r>
  <r>
    <s v="100% on campus (5 days a week if FT)"/>
    <s v="Streatham"/>
    <s v="Physics Building"/>
    <s v="8.30am - 9.00am"/>
    <s v="5.00pm - 5.30pm"/>
    <s v="21-30 minutes"/>
    <n v="1.4"/>
    <n v="2.2525999999999997"/>
    <x v="0"/>
    <x v="1"/>
    <x v="1"/>
    <s v="Academic"/>
    <n v="2.2530815999999998"/>
    <n v="0"/>
    <n v="0"/>
    <n v="5"/>
  </r>
  <r>
    <s v="100% on campus (5 days a week if FT)"/>
    <s v="Streatham"/>
    <s v="Physics Building"/>
    <s v="8.30am - 9.00am"/>
    <s v="6.00pm - 7.00pm"/>
    <s v="31-40 minutes"/>
    <n v="1.4"/>
    <n v="2.2525999999999997"/>
    <x v="1"/>
    <x v="2"/>
    <x v="1"/>
    <s v="Academic"/>
    <n v="2.2530815999999998"/>
    <n v="0"/>
    <n v="0"/>
    <n v="5"/>
  </r>
  <r>
    <s v="100% on campus (5 days a week if FT)"/>
    <s v="Streatham"/>
    <s v="Physics Building"/>
    <s v="9.00am - 10.00am"/>
    <s v="4.30pm - 5.00pm"/>
    <s v="11-20 minutes"/>
    <n v="1"/>
    <n v="1.609"/>
    <x v="0"/>
    <x v="1"/>
    <x v="1"/>
    <s v="Academic"/>
    <n v="1.6093440000000001"/>
    <n v="0"/>
    <n v="0"/>
    <n v="5"/>
  </r>
  <r>
    <s v="60% on campus (3 days a week if FT)"/>
    <s v="Streatham"/>
    <s v="Geoffrey Pope"/>
    <s v="8.00am - 8.30am"/>
    <s v="3.30pm - 4.30pm"/>
    <s v="51-60 minutes"/>
    <n v="13"/>
    <n v="20.917000000000002"/>
    <x v="2"/>
    <x v="2"/>
    <x v="1"/>
    <s v="Professional Services"/>
    <n v="20.921472000000001"/>
    <n v="0.16664000000000001"/>
    <n v="3.4863540940800006"/>
    <n v="3"/>
  </r>
  <r>
    <s v="80% on campus (4 days a week if FT)"/>
    <s v="Streatham"/>
    <s v="Physics Building"/>
    <s v="9.00am - 10.00am"/>
    <s v="6.00pm - 7.00pm"/>
    <s v="21-30 minutes"/>
    <n v="1.2"/>
    <n v="1.9307999999999998"/>
    <x v="1"/>
    <x v="4"/>
    <x v="0"/>
    <s v="Academic"/>
    <n v="1.9312128"/>
    <n v="0"/>
    <n v="0"/>
    <n v="4"/>
  </r>
  <r>
    <s v="100% on campus (5 days a week if FT)"/>
    <s v="Streatham"/>
    <s v="Physics Building"/>
    <s v="9.00am - 10.00am"/>
    <s v="5.00pm - 5.30pm"/>
    <s v="31-40 minutes"/>
    <n v="1.2"/>
    <n v="1.9307999999999998"/>
    <x v="1"/>
    <x v="1"/>
    <x v="1"/>
    <s v="Academic"/>
    <n v="1.9312128"/>
    <n v="0"/>
    <n v="0"/>
    <n v="5"/>
  </r>
  <r>
    <s v="80% on campus (4 days a week if FT)"/>
    <s v="Streatham"/>
    <s v="Harrison Building"/>
    <s v="8.00am - 8.30am"/>
    <s v="5.00pm - 5.30pm"/>
    <s v="41-50 minutes"/>
    <n v="26"/>
    <n v="41.834000000000003"/>
    <x v="2"/>
    <x v="4"/>
    <x v="1"/>
    <s v="Professional Services"/>
    <n v="41.842944000000003"/>
    <n v="0.16664000000000001"/>
    <n v="6.9727081881600013"/>
    <n v="4"/>
  </r>
  <r>
    <s v="100% on campus (5 days a week if FT)"/>
    <s v="Streatham"/>
    <s v="Physics Building"/>
    <s v="7.00am - 8.00am"/>
    <s v="3.30pm - 4.30pm"/>
    <s v="21-30 minutes"/>
    <n v="6"/>
    <n v="9.6539999999999999"/>
    <x v="2"/>
    <x v="0"/>
    <x v="1"/>
    <s v="Professional Services"/>
    <n v="9.6560640000000006"/>
    <n v="0.16664000000000001"/>
    <n v="1.6090865049600003"/>
    <n v="5"/>
  </r>
  <r>
    <s v="100% on campus (5 days a week if FT)"/>
    <s v="Streatham"/>
    <s v="Physics Building"/>
    <s v="8.00am - 8.30am"/>
    <s v=""/>
    <s v="11-20 minutes"/>
    <n v="2"/>
    <n v="3.218"/>
    <x v="3"/>
    <x v="4"/>
    <x v="1"/>
    <s v="Academic"/>
    <n v="3.2186880000000002"/>
    <n v="0.16664000000000001"/>
    <n v="0.53636216832000005"/>
    <n v="5"/>
  </r>
  <r>
    <s v="100% on campus (5 days a week if FT)"/>
    <s v="Streatham"/>
    <s v="Physics Building"/>
    <s v="8.30am - 9.00am"/>
    <s v="5.30pm - 6.00pm"/>
    <s v="21-30 minutes"/>
    <n v="1.2"/>
    <n v="1.9307999999999998"/>
    <x v="1"/>
    <x v="2"/>
    <x v="1"/>
    <s v="Academic"/>
    <n v="1.9312128"/>
    <n v="0"/>
    <n v="0"/>
    <n v="5"/>
  </r>
  <r>
    <s v="60% on campus (3 days a week if FT)"/>
    <s v="Streatham"/>
    <s v="Amory Building"/>
    <s v="8.30am - 9.00am"/>
    <s v="5.30pm - 6.00pm"/>
    <s v="31-40 minutes"/>
    <n v="10"/>
    <n v="16.09"/>
    <x v="2"/>
    <x v="4"/>
    <x v="0"/>
    <s v="Professional Services"/>
    <n v="16.093440000000001"/>
    <n v="0.16664000000000001"/>
    <n v="2.6818108416000004"/>
    <n v="3"/>
  </r>
  <r>
    <s v="80% on campus (4 days a week if FT)"/>
    <s v="Streatham"/>
    <s v="Physics Building"/>
    <s v="8.30am - 9.00am"/>
    <s v="6.00pm - 7.00pm"/>
    <s v="51-60 minutes"/>
    <n v="12"/>
    <n v="19.308"/>
    <x v="5"/>
    <x v="0"/>
    <x v="0"/>
    <s v="Academic"/>
    <n v="19.312128000000001"/>
    <n v="3.5459999999999998E-2"/>
    <n v="0.68480805888000007"/>
    <n v="4"/>
  </r>
  <r>
    <s v="20% on campus (1 day a week if FT)"/>
    <s v="Streatham"/>
    <s v="Northcote House"/>
    <s v="8.00am - 8.30am"/>
    <s v="4.30pm - 5.00pm"/>
    <s v="31-40 minutes"/>
    <n v="5.8"/>
    <n v="9.3322000000000003"/>
    <x v="2"/>
    <x v="2"/>
    <x v="0"/>
    <s v="Professional Services"/>
    <n v="9.3341951999999999"/>
    <n v="0.16664000000000001"/>
    <n v="1.5554502881280001"/>
    <n v="1"/>
  </r>
  <r>
    <s v="80% on campus (4 days a week if FT)"/>
    <s v="Streatham"/>
    <s v="Physics Building"/>
    <s v="8.30am - 9.00am"/>
    <s v="5.30pm - 6.00pm"/>
    <s v="31-40 minutes"/>
    <n v="12"/>
    <n v="19.308"/>
    <x v="7"/>
    <x v="4"/>
    <x v="1"/>
    <s v="Academic"/>
    <n v="19.312128000000001"/>
    <n v="5.2670000000000002E-2"/>
    <n v="1.0171697817600001"/>
    <n v="4"/>
  </r>
  <r>
    <s v="40% on campus (2 days a week if FT)"/>
    <s v="Streatham"/>
    <s v="Northcote House"/>
    <s v="8.00am - 8.30am"/>
    <s v="5.00pm - 5.30pm"/>
    <s v="51-60 minutes"/>
    <n v="30"/>
    <n v="48.269999999999996"/>
    <x v="3"/>
    <x v="0"/>
    <x v="1"/>
    <s v="Professional Services"/>
    <n v="48.280320000000003"/>
    <n v="0.16664000000000001"/>
    <n v="8.0454325248000007"/>
    <n v="2"/>
  </r>
  <r>
    <s v="80% on campus (4 days a week if FT)"/>
    <s v="Streatham"/>
    <s v="Streatham Farm"/>
    <s v="8.00am - 8.30am"/>
    <s v="5.00pm - 5.30pm"/>
    <s v="More than 60 minutes"/>
    <n v="15"/>
    <n v="24.134999999999998"/>
    <x v="0"/>
    <x v="5"/>
    <x v="1"/>
    <s v="Professional Services"/>
    <n v="24.140160000000002"/>
    <n v="0"/>
    <n v="0"/>
    <n v="4"/>
  </r>
  <r>
    <s v="60% on campus (3 days a week if FT)"/>
    <s v="RD&amp;E Hospital"/>
    <s v=""/>
    <s v="8.30am - 9.00am"/>
    <s v="6.00pm - 7.00pm"/>
    <s v="41-50 minutes"/>
    <n v="18"/>
    <n v="28.962"/>
    <x v="2"/>
    <x v="0"/>
    <x v="1"/>
    <s v="Academic"/>
    <n v="28.968192000000002"/>
    <n v="0.16664000000000001"/>
    <n v="4.8272595148800006"/>
    <n v="3"/>
  </r>
  <r>
    <s v="100% on campus (5 days a week if FT)"/>
    <s v="Streatham"/>
    <s v="Physics Building"/>
    <s v="8.30am - 9.00am"/>
    <s v="5.00pm - 5.30pm"/>
    <s v="31-40 minutes"/>
    <n v="5"/>
    <n v="8.0449999999999999"/>
    <x v="1"/>
    <x v="1"/>
    <x v="1"/>
    <s v="Academic"/>
    <n v="8.0467200000000005"/>
    <n v="0"/>
    <n v="0"/>
    <n v="5"/>
  </r>
  <r>
    <s v="80% on campus (4 days a week if FT)"/>
    <s v="Streatham"/>
    <s v=""/>
    <s v="9.00am - 10.00am"/>
    <s v="5.30pm - 6.00pm"/>
    <s v="31-40 minutes"/>
    <n v="2"/>
    <n v="3.218"/>
    <x v="1"/>
    <x v="4"/>
    <x v="1"/>
    <s v="Academic"/>
    <n v="3.2186880000000002"/>
    <n v="0"/>
    <n v="0"/>
    <n v="4"/>
  </r>
  <r>
    <s v="100% on campus (5 days a week if FT)"/>
    <s v="Streatham"/>
    <s v="Physics Building"/>
    <s v="8.00am - 8.30am"/>
    <s v="4.30pm - 5.00pm"/>
    <s v="11-20 minutes"/>
    <n v="2"/>
    <n v="3.218"/>
    <x v="0"/>
    <x v="2"/>
    <x v="1"/>
    <s v="Academic"/>
    <n v="3.2186880000000002"/>
    <n v="0"/>
    <n v="0"/>
    <n v="5"/>
  </r>
  <r>
    <s v="100% on campus (5 days a week if FT)"/>
    <s v="Streatham"/>
    <s v=""/>
    <s v="9.00am - 10.00am"/>
    <s v="5.00pm - 5.30pm"/>
    <s v="11-20 minutes"/>
    <n v="2"/>
    <n v="3.218"/>
    <x v="3"/>
    <x v="4"/>
    <x v="1"/>
    <s v="Academic"/>
    <n v="3.2186880000000002"/>
    <n v="0.16664000000000001"/>
    <n v="0.53636216832000005"/>
    <n v="5"/>
  </r>
  <r>
    <s v="80% on campus (4 days a week if FT)"/>
    <s v="Other"/>
    <s v=""/>
    <s v="7.00am - 8.00am"/>
    <s v="3.30pm - 4.30pm"/>
    <s v="31-40 minutes"/>
    <n v="16"/>
    <n v="25.744"/>
    <x v="2"/>
    <x v="0"/>
    <x v="1"/>
    <s v="Professional Services"/>
    <n v="25.749504000000002"/>
    <n v="0.16664000000000001"/>
    <n v="4.2908973465600004"/>
    <n v="4"/>
  </r>
  <r>
    <s v="100% on campus (5 days a week if FT)"/>
    <s v="Streatham"/>
    <s v="Physics Building"/>
    <s v="8.30am - 9.00am"/>
    <s v="6.00pm - 7.00pm"/>
    <s v="21-30 minutes"/>
    <n v="2"/>
    <n v="3.218"/>
    <x v="1"/>
    <x v="4"/>
    <x v="1"/>
    <s v="Academic"/>
    <n v="3.2186880000000002"/>
    <n v="0"/>
    <n v="0"/>
    <n v="5"/>
  </r>
  <r>
    <s v="80% on campus (4 days a week if FT)"/>
    <s v="Streatham"/>
    <s v="Physics Building"/>
    <s v="8.30am - 9.00am"/>
    <s v="6.00pm - 7.00pm"/>
    <s v="21-30 minutes"/>
    <n v="1.5"/>
    <n v="2.4135"/>
    <x v="1"/>
    <x v="2"/>
    <x v="1"/>
    <s v="Academic"/>
    <n v="2.4140160000000002"/>
    <n v="0"/>
    <n v="0"/>
    <n v="4"/>
  </r>
  <r>
    <s v="100% on campus (5 days a week if FT)"/>
    <s v="Streatham"/>
    <s v="Physics Building"/>
    <s v="9.00am - 10.00am"/>
    <s v="5.00pm - 5.30pm"/>
    <s v="21-30 minutes"/>
    <n v="1.3"/>
    <n v="2.0916999999999999"/>
    <x v="1"/>
    <x v="2"/>
    <x v="1"/>
    <s v="Academic"/>
    <n v="2.0921472000000003"/>
    <n v="0"/>
    <n v="0"/>
    <n v="5"/>
  </r>
  <r>
    <s v="80% on campus (4 days a week if FT)"/>
    <s v="RD&amp;E Hospital"/>
    <s v=""/>
    <s v="8.30am - 9.00am"/>
    <s v="3.30pm - 4.30pm"/>
    <s v="31-40 minutes"/>
    <n v="3"/>
    <n v="4.827"/>
    <x v="2"/>
    <x v="4"/>
    <x v="0"/>
    <s v="Professional Services"/>
    <n v="4.8280320000000003"/>
    <n v="0.16664000000000001"/>
    <n v="0.80454325248000014"/>
    <n v="4"/>
  </r>
  <r>
    <s v="100% on campus (5 days a week if FT)"/>
    <s v="Streatham"/>
    <s v="Physics Building"/>
    <s v="9.00am - 10.00am"/>
    <s v="5.00pm - 5.30pm"/>
    <s v="21-30 minutes"/>
    <n v="1.5"/>
    <n v="2.4135"/>
    <x v="1"/>
    <x v="2"/>
    <x v="1"/>
    <s v="Academic"/>
    <n v="2.4140160000000002"/>
    <n v="0"/>
    <n v="0"/>
    <n v="5"/>
  </r>
  <r>
    <s v="100% on campus (5 days a week if FT)"/>
    <s v="Streatham"/>
    <s v="Physics Building"/>
    <s v="7.00am - 8.00am"/>
    <s v="6.00pm - 7.00pm"/>
    <s v="21-30 minutes"/>
    <n v="6"/>
    <n v="9.6539999999999999"/>
    <x v="6"/>
    <x v="0"/>
    <x v="1"/>
    <s v="Academic"/>
    <n v="9.6560640000000006"/>
    <n v="2.1999999999999999E-2"/>
    <n v="0.21243340799999999"/>
    <n v="5"/>
  </r>
  <r>
    <s v="100% on campus (5 days a week if FT)"/>
    <s v="Streatham"/>
    <s v="Laver Building"/>
    <s v="7.00am - 8.00am"/>
    <s v="6.00pm - 7.00pm"/>
    <s v="21-30 minutes"/>
    <n v="4"/>
    <n v="6.4359999999999999"/>
    <x v="2"/>
    <x v="3"/>
    <x v="1"/>
    <s v="Professional Services"/>
    <n v="6.4373760000000004"/>
    <n v="0.16664000000000001"/>
    <n v="1.0727243366400001"/>
    <n v="5"/>
  </r>
  <r>
    <s v="60% on campus (3 days a week if FT)"/>
    <s v="Streatham"/>
    <s v="Physics Building"/>
    <s v="9.00am - 10.00am"/>
    <s v="3.30pm - 4.30pm"/>
    <s v="More than 60 minutes"/>
    <n v="65"/>
    <n v="104.58499999999999"/>
    <x v="5"/>
    <x v="0"/>
    <x v="0"/>
    <s v="Academic"/>
    <n v="104.60736"/>
    <n v="3.5459999999999998E-2"/>
    <n v="3.7093769855999996"/>
    <n v="3"/>
  </r>
  <r>
    <s v="40% on campus (2 days a week if FT)"/>
    <s v="St Luke's"/>
    <s v=""/>
    <s v="8.30am - 9.00am"/>
    <s v="5.00pm - 5.30pm"/>
    <s v="10 minutes or less"/>
    <n v="0.5"/>
    <n v="0.80449999999999999"/>
    <x v="1"/>
    <x v="0"/>
    <x v="1"/>
    <s v="Professional Services"/>
    <n v="0.80467200000000005"/>
    <n v="0"/>
    <n v="0"/>
    <n v="2"/>
  </r>
  <r>
    <s v="20% on campus (1 day a week if FT)"/>
    <s v="St Luke's"/>
    <s v=""/>
    <s v="7.00am - 8.00am"/>
    <s v="5.00pm - 5.30pm"/>
    <s v="More than 60 minutes"/>
    <n v="98"/>
    <n v="157.68199999999999"/>
    <x v="2"/>
    <x v="0"/>
    <x v="0"/>
    <s v="Academic"/>
    <n v="157.715712"/>
    <n v="0.16664000000000001"/>
    <n v="26.281746247680001"/>
    <n v="1"/>
  </r>
  <r>
    <s v="80% on campus (4 days a week if FT)"/>
    <s v="Streatham"/>
    <s v="Physics Building"/>
    <s v="Later than 10.00am"/>
    <s v="5.30pm - 6.00pm"/>
    <s v="11-20 minutes"/>
    <n v="2.1"/>
    <n v="3.3789000000000002"/>
    <x v="0"/>
    <x v="2"/>
    <x v="1"/>
    <s v="Academic"/>
    <n v="3.3796224000000006"/>
    <n v="0"/>
    <n v="0"/>
    <n v="4"/>
  </r>
  <r>
    <s v="20% on campus (1 day a week if FT)"/>
    <s v="RD&amp;E Hospital"/>
    <s v=""/>
    <s v="Later than 10.00am"/>
    <s v="5.30pm - 6.00pm"/>
    <s v="21-30 minutes"/>
    <n v="4"/>
    <n v="6.4359999999999999"/>
    <x v="2"/>
    <x v="4"/>
    <x v="0"/>
    <s v="Academic"/>
    <n v="6.4373760000000004"/>
    <n v="0.16664000000000001"/>
    <n v="1.0727243366400001"/>
    <n v="1"/>
  </r>
  <r>
    <s v="80% on campus (4 days a week if FT)"/>
    <s v="Streatham"/>
    <s v="Queen's Building"/>
    <s v="9.00am - 10.00am"/>
    <s v="4.30pm - 5.00pm"/>
    <s v="31-40 minutes"/>
    <n v="3"/>
    <n v="4.827"/>
    <x v="1"/>
    <x v="4"/>
    <x v="1"/>
    <s v="Academic"/>
    <n v="4.8280320000000003"/>
    <n v="0"/>
    <n v="0"/>
    <n v="4"/>
  </r>
  <r>
    <s v="100% on campus (5 days a week if FT)"/>
    <s v="Streatham"/>
    <s v=""/>
    <s v="8.00am - 8.30am"/>
    <s v="Later than 7.00pm"/>
    <s v="11-20 minutes"/>
    <n v="2"/>
    <n v="3.218"/>
    <x v="8"/>
    <x v="4"/>
    <x v="1"/>
    <s v="Professional Services"/>
    <n v="3.2186880000000002"/>
    <n v="0.11366999999999999"/>
    <n v="0.36586826496000002"/>
    <n v="5"/>
  </r>
  <r>
    <s v="40% on campus (2 days a week if FT)"/>
    <s v="Streatham"/>
    <s v="Old Library"/>
    <s v="8.00am - 8.30am"/>
    <s v="3.30pm - 4.30pm"/>
    <s v="11-20 minutes"/>
    <n v="0.8"/>
    <n v="1.2872000000000001"/>
    <x v="1"/>
    <x v="2"/>
    <x v="1"/>
    <s v="Professional Services"/>
    <n v="1.2874752000000003"/>
    <n v="0"/>
    <n v="0"/>
    <n v="2"/>
  </r>
  <r>
    <s v="60% on campus (3 days a week if FT)"/>
    <s v=""/>
    <s v=""/>
    <s v="8.30am - 9.00am"/>
    <s v="3.30pm - 4.30pm"/>
    <s v="11-20 minutes"/>
    <n v="1"/>
    <n v="1.609"/>
    <x v="1"/>
    <x v="4"/>
    <x v="1"/>
    <s v="Academic"/>
    <n v="1.6093440000000001"/>
    <n v="0"/>
    <n v="0"/>
    <n v="3"/>
  </r>
  <r>
    <s v="60% on campus (3 days a week if FT)"/>
    <s v="Streatham"/>
    <s v="Physics Building"/>
    <s v="9.00am - 10.00am"/>
    <s v="5.00pm - 5.30pm"/>
    <s v="31-40 minutes"/>
    <n v="2.2999999999999998"/>
    <n v="3.7006999999999999"/>
    <x v="0"/>
    <x v="2"/>
    <x v="1"/>
    <s v="Academic"/>
    <n v="3.7014912"/>
    <n v="0"/>
    <n v="0"/>
    <n v="3"/>
  </r>
  <r>
    <s v="80% on campus (4 days a week if FT)"/>
    <s v="Streatham"/>
    <s v="Physics Building"/>
    <s v="9.00am - 10.00am"/>
    <s v="4.30pm - 5.00pm"/>
    <s v="21-30 minutes"/>
    <n v="1.5"/>
    <n v="2.4135"/>
    <x v="1"/>
    <x v="1"/>
    <x v="1"/>
    <s v="Academic"/>
    <n v="2.4140160000000002"/>
    <n v="0"/>
    <n v="0"/>
    <n v="4"/>
  </r>
  <r>
    <s v="100% on campus (5 days a week if FT)"/>
    <s v="Streatham"/>
    <s v="Physics Building"/>
    <s v="8.30am - 9.00am"/>
    <s v="5.30pm - 6.00pm"/>
    <s v="31-40 minutes"/>
    <n v="2"/>
    <n v="3.218"/>
    <x v="1"/>
    <x v="0"/>
    <x v="1"/>
    <s v="Academic"/>
    <n v="3.2186880000000002"/>
    <n v="0"/>
    <n v="0"/>
    <n v="5"/>
  </r>
  <r>
    <s v="100% on campus (5 days a week if FT)"/>
    <s v="Streatham"/>
    <s v="Physics Building"/>
    <s v="9.00am - 10.00am"/>
    <s v="Later than 7.00pm"/>
    <s v="10 minutes or less"/>
    <n v="0.5"/>
    <n v="0.80449999999999999"/>
    <x v="1"/>
    <x v="1"/>
    <x v="1"/>
    <s v="Academic"/>
    <n v="0.80467200000000005"/>
    <n v="0"/>
    <n v="0"/>
    <n v="5"/>
  </r>
  <r>
    <s v="40% on campus (2 days a week if FT)"/>
    <s v="Streatham"/>
    <s v=""/>
    <s v="9.00am - 10.00am"/>
    <s v="Later than 7.00pm"/>
    <s v="31-40 minutes"/>
    <n v="10"/>
    <n v="16.09"/>
    <x v="3"/>
    <x v="3"/>
    <x v="1"/>
    <s v="Academic"/>
    <n v="16.093440000000001"/>
    <n v="0.16664000000000001"/>
    <n v="2.6818108416000004"/>
    <n v="2"/>
  </r>
  <r>
    <s v="80% on campus (4 days a week if FT)"/>
    <s v="Streatham"/>
    <s v="Hope Hall"/>
    <s v="8.00am - 8.30am"/>
    <s v="5.00pm - 5.30pm"/>
    <s v="41-50 minutes"/>
    <n v="7"/>
    <n v="11.263"/>
    <x v="0"/>
    <x v="3"/>
    <x v="1"/>
    <s v="Professional Services"/>
    <n v="11.265408000000001"/>
    <n v="0"/>
    <n v="0"/>
    <n v="4"/>
  </r>
  <r>
    <s v="60% on campus (3 days a week if FT)"/>
    <s v="St Luke's"/>
    <s v=""/>
    <s v="7.00am - 8.00am"/>
    <s v="3.30pm - 4.30pm"/>
    <s v="41-50 minutes"/>
    <n v="19.100000000000001"/>
    <n v="30.731900000000003"/>
    <x v="3"/>
    <x v="0"/>
    <x v="1"/>
    <s v="Professional Services"/>
    <n v="30.738470400000004"/>
    <n v="0.16664000000000001"/>
    <n v="5.1222587074560009"/>
    <n v="3"/>
  </r>
  <r>
    <s v="100% on campus (5 days a week if FT)"/>
    <s v="Streatham"/>
    <s v="Physics Building"/>
    <s v="9.00am - 10.00am"/>
    <s v="5.00pm - 5.30pm"/>
    <s v="11-20 minutes"/>
    <n v="0.8"/>
    <n v="1.2872000000000001"/>
    <x v="1"/>
    <x v="2"/>
    <x v="1"/>
    <s v="Academic"/>
    <n v="1.2874752000000003"/>
    <n v="0"/>
    <n v="0"/>
    <n v="5"/>
  </r>
  <r>
    <s v="100% on campus (5 days a week if FT)"/>
    <s v="Streatham"/>
    <s v="Physics Building"/>
    <s v="8.30am - 9.00am"/>
    <s v="5.30pm - 6.00pm"/>
    <s v="21-30 minutes"/>
    <n v="6"/>
    <n v="9.6539999999999999"/>
    <x v="2"/>
    <x v="0"/>
    <x v="1"/>
    <s v="Academic"/>
    <n v="9.6560640000000006"/>
    <n v="0.16664000000000001"/>
    <n v="1.6090865049600003"/>
    <n v="5"/>
  </r>
  <r>
    <s v="100% on campus (5 days a week if FT)"/>
    <s v="Streatham"/>
    <s v="Physics Building"/>
    <s v="Later than 10.00am"/>
    <s v="5.30pm - 6.00pm"/>
    <s v="21-30 minutes"/>
    <n v="1.1000000000000001"/>
    <n v="1.7699"/>
    <x v="1"/>
    <x v="2"/>
    <x v="1"/>
    <s v="Academic"/>
    <n v="1.7702784000000003"/>
    <n v="0"/>
    <n v="0"/>
    <n v="5"/>
  </r>
  <r>
    <s v="100% on campus (5 days a week if FT)"/>
    <s v="Streatham"/>
    <s v="Physics Building"/>
    <s v="9.00am - 10.00am"/>
    <s v="5.30pm - 6.00pm"/>
    <s v="11-20 minutes"/>
    <n v="1"/>
    <n v="1.609"/>
    <x v="1"/>
    <x v="1"/>
    <x v="1"/>
    <s v="Academic"/>
    <n v="1.6093440000000001"/>
    <n v="0"/>
    <n v="0"/>
    <n v="5"/>
  </r>
  <r>
    <s v="100% on campus (5 days a week if FT)"/>
    <s v="Streatham"/>
    <s v="Physics Building"/>
    <s v="Later than 10.00am"/>
    <s v="Later than 7.00pm"/>
    <s v="21-30 minutes"/>
    <n v="2"/>
    <n v="3.218"/>
    <x v="1"/>
    <x v="2"/>
    <x v="1"/>
    <s v="Academic"/>
    <n v="3.2186880000000002"/>
    <n v="0"/>
    <n v="0"/>
    <n v="5"/>
  </r>
  <r>
    <s v="40% on campus (2 days a week if FT)"/>
    <s v="St Luke's"/>
    <s v=""/>
    <s v="7.00am - 8.00am"/>
    <s v="5.00pm - 5.30pm"/>
    <s v="21-30 minutes"/>
    <n v="7"/>
    <n v="11.263"/>
    <x v="3"/>
    <x v="2"/>
    <x v="1"/>
    <s v="Professional Services"/>
    <n v="11.265408000000001"/>
    <n v="0.16664000000000001"/>
    <n v="1.8772675891200001"/>
    <n v="2"/>
  </r>
  <r>
    <s v="100% on campus (5 days a week if FT)"/>
    <s v="Streatham"/>
    <s v="Physics Building"/>
    <s v="8.30am - 9.00am"/>
    <s v="5.00pm - 5.30pm"/>
    <s v="11-20 minutes"/>
    <n v="1"/>
    <n v="1.609"/>
    <x v="1"/>
    <x v="2"/>
    <x v="1"/>
    <s v="Academic"/>
    <n v="1.6093440000000001"/>
    <n v="0"/>
    <n v="0"/>
    <n v="5"/>
  </r>
  <r>
    <s v="60% on campus (3 days a week if FT)"/>
    <s v="Streatham"/>
    <s v="Harrison Building"/>
    <s v="9.00am - 10.00am"/>
    <s v="5.30pm - 6.00pm"/>
    <s v="31-40 minutes"/>
    <n v="2"/>
    <n v="3.218"/>
    <x v="5"/>
    <x v="2"/>
    <x v="1"/>
    <s v="Academic"/>
    <n v="3.2186880000000002"/>
    <n v="3.5459999999999998E-2"/>
    <n v="0.11413467648"/>
    <n v="3"/>
  </r>
  <r>
    <s v="60% on campus (3 days a week if FT)"/>
    <s v="Streatham"/>
    <s v="Amory Building"/>
    <s v="8.30am - 9.00am"/>
    <s v="5.30pm - 6.00pm"/>
    <s v="21-30 minutes"/>
    <n v="1.4896"/>
    <s v=""/>
    <x v="1"/>
    <x v="2"/>
    <x v="0"/>
    <s v="Academic"/>
    <n v="2.3972788224000001"/>
    <n v="0"/>
    <n v="0"/>
    <n v="3"/>
  </r>
  <r>
    <s v="60% on campus (3 days a week if FT)"/>
    <s v="Streatham"/>
    <s v="Washington Singer"/>
    <s v="8.00am - 8.30am"/>
    <s v="Before 3.30pm"/>
    <s v="11-20 minutes"/>
    <n v="1.5"/>
    <n v="2.4135"/>
    <x v="0"/>
    <x v="0"/>
    <x v="1"/>
    <s v="Academic"/>
    <n v="2.4140160000000002"/>
    <n v="0"/>
    <n v="0"/>
    <n v="3"/>
  </r>
  <r>
    <s v="60% on campus (3 days a week if FT)"/>
    <s v="Streatham"/>
    <s v=""/>
    <s v="7.00am - 8.00am"/>
    <s v="5.30pm - 6.00pm"/>
    <s v="11-20 minutes"/>
    <n v="1"/>
    <n v="1.609"/>
    <x v="0"/>
    <x v="2"/>
    <x v="1"/>
    <s v="Academic"/>
    <n v="1.6093440000000001"/>
    <n v="0"/>
    <n v="0"/>
    <n v="3"/>
  </r>
  <r>
    <s v="40% on campus (2 days a week if FT)"/>
    <s v="St Luke's"/>
    <s v=""/>
    <s v="7.00am - 8.00am"/>
    <s v="Before 3.30pm"/>
    <s v="11-20 minutes"/>
    <n v="6"/>
    <n v="9.6539999999999999"/>
    <x v="2"/>
    <x v="2"/>
    <x v="0"/>
    <s v="Academic"/>
    <n v="9.6560640000000006"/>
    <n v="0.16664000000000001"/>
    <n v="1.6090865049600003"/>
    <n v="2"/>
  </r>
  <r>
    <s v="40% on campus (2 days a week if FT)"/>
    <s v="Streatham"/>
    <s v="Innovation Centre - Phase 2"/>
    <s v="8.00am - 8.30am"/>
    <s v="3.30pm - 4.30pm"/>
    <s v="21-30 minutes"/>
    <n v="12"/>
    <n v="19.308"/>
    <x v="2"/>
    <x v="0"/>
    <x v="0"/>
    <s v="Professional Services"/>
    <n v="19.312128000000001"/>
    <n v="0.16664000000000001"/>
    <n v="3.2181730099200005"/>
    <n v="2"/>
  </r>
  <r>
    <s v="40% on campus (2 days a week if FT)"/>
    <s v="Streatham"/>
    <s v="Clayden"/>
    <s v="8.00am - 8.30am"/>
    <s v="4.30pm - 5.00pm"/>
    <s v="41-50 minutes"/>
    <n v="16"/>
    <n v="25.744"/>
    <x v="2"/>
    <x v="3"/>
    <x v="0"/>
    <s v="Professional Services"/>
    <n v="25.749504000000002"/>
    <n v="0.16664000000000001"/>
    <n v="4.2908973465600004"/>
    <n v="2"/>
  </r>
  <r>
    <s v="20% on campus (1 day a week if FT)"/>
    <s v="Streatham"/>
    <s v="Washington Singer"/>
    <s v="8.30am - 9.00am"/>
    <s v="4.30pm - 5.00pm"/>
    <s v="51-60 minutes"/>
    <n v="25"/>
    <n v="40.225000000000001"/>
    <x v="5"/>
    <x v="0"/>
    <x v="0"/>
    <s v="Academic"/>
    <n v="40.233600000000003"/>
    <n v="3.5459999999999998E-2"/>
    <n v="1.4266834560000001"/>
    <n v="1"/>
  </r>
  <r>
    <s v="60% on campus (3 days a week if FT)"/>
    <s v="Streatham"/>
    <s v="Washington Singer"/>
    <s v="7.00am - 8.00am"/>
    <s v="3.30pm - 4.30pm"/>
    <s v="11-20 minutes"/>
    <n v="1.5"/>
    <n v="2.4135"/>
    <x v="1"/>
    <x v="1"/>
    <x v="1"/>
    <s v="Professional Services"/>
    <n v="2.4140160000000002"/>
    <n v="0"/>
    <n v="0"/>
    <n v="3"/>
  </r>
  <r>
    <s v="80% on campus (4 days a week if FT)"/>
    <s v="Streatham"/>
    <s v=""/>
    <s v="Later than 10.00am"/>
    <s v="4.30pm - 5.00pm"/>
    <s v="More than 60 minutes"/>
    <n v="45"/>
    <n v="72.405000000000001"/>
    <x v="5"/>
    <x v="2"/>
    <x v="1"/>
    <s v="Academic"/>
    <n v="72.420479999999998"/>
    <n v="3.5459999999999998E-2"/>
    <n v="2.5680302207999999"/>
    <n v="4"/>
  </r>
  <r>
    <s v="40% on campus (2 days a week if FT)"/>
    <s v="Streatham"/>
    <s v="Sir Henry Wellcome Building for Mood Disorders Research"/>
    <s v="8.30am - 9.00am"/>
    <s v="6.00pm - 7.00pm"/>
    <s v="More than 60 minutes"/>
    <n v="70"/>
    <n v="112.63"/>
    <x v="2"/>
    <x v="2"/>
    <x v="1"/>
    <s v="Academic"/>
    <n v="112.65408000000001"/>
    <n v="0.16664000000000001"/>
    <n v="18.772675891200002"/>
    <n v="2"/>
  </r>
  <r>
    <s v="40% on campus (2 days a week if FT)"/>
    <s v="Streatham"/>
    <s v="Washington Singer"/>
    <s v="7.00am - 8.00am"/>
    <s v="4.30pm - 5.00pm"/>
    <s v="31-40 minutes"/>
    <n v="6"/>
    <n v="9.6539999999999999"/>
    <x v="0"/>
    <x v="3"/>
    <x v="1"/>
    <s v="Professional Services"/>
    <n v="9.6560640000000006"/>
    <n v="0"/>
    <n v="0"/>
    <n v="2"/>
  </r>
  <r>
    <s v="40% on campus (2 days a week if FT)"/>
    <s v="Streatham"/>
    <s v="Washington Singer"/>
    <s v="8.30am - 9.00am"/>
    <s v="4.30pm - 5.00pm"/>
    <s v="21-30 minutes"/>
    <n v="7.5"/>
    <n v="12.067499999999999"/>
    <x v="3"/>
    <x v="2"/>
    <x v="1"/>
    <s v="Academic"/>
    <n v="12.070080000000001"/>
    <n v="0.16664000000000001"/>
    <n v="2.0113581312000002"/>
    <n v="2"/>
  </r>
  <r>
    <s v="40% on campus (2 days a week if FT)"/>
    <s v="Streatham"/>
    <s v="Washington Singer"/>
    <s v="8.00am - 8.30am"/>
    <s v="5.00pm - 5.30pm"/>
    <s v="41-50 minutes"/>
    <n v="15"/>
    <n v="24.134999999999998"/>
    <x v="5"/>
    <x v="0"/>
    <x v="0"/>
    <s v="Academic"/>
    <n v="24.140160000000002"/>
    <n v="3.5459999999999998E-2"/>
    <n v="0.85601007360000003"/>
    <n v="2"/>
  </r>
  <r>
    <s v="40% on campus (2 days a week if FT)"/>
    <s v="Streatham"/>
    <s v="Washington Singer"/>
    <s v="9.00am - 10.00am"/>
    <s v="5.00pm - 5.30pm"/>
    <s v="21-30 minutes"/>
    <n v="1.5"/>
    <n v="2.4135"/>
    <x v="1"/>
    <x v="2"/>
    <x v="1"/>
    <s v="Professional Services"/>
    <n v="2.4140160000000002"/>
    <n v="0"/>
    <n v="0"/>
    <n v="2"/>
  </r>
  <r>
    <s v="60% on campus (3 days a week if FT)"/>
    <s v="St Luke's"/>
    <s v=""/>
    <s v="Later than 10.00am"/>
    <s v="6.00pm - 7.00pm"/>
    <s v="31-40 minutes"/>
    <n v="8"/>
    <n v="12.872"/>
    <x v="4"/>
    <x v="4"/>
    <x v="0"/>
    <s v="Professional Services"/>
    <n v="12.874752000000001"/>
    <n v="0.10215"/>
    <n v="1.3151559168000002"/>
    <n v="3"/>
  </r>
  <r>
    <s v="20% on campus (1 day a week if FT)"/>
    <s v="Streatham"/>
    <s v="Washington Singer"/>
    <s v="8.00am - 8.30am"/>
    <s v="3.30pm - 4.30pm"/>
    <s v="More than 60 minutes"/>
    <n v="54"/>
    <n v="86.885999999999996"/>
    <x v="5"/>
    <x v="4"/>
    <x v="0"/>
    <s v="Academic"/>
    <n v="86.904576000000006"/>
    <n v="3.5459999999999998E-2"/>
    <n v="3.0816362649600002"/>
    <n v="1"/>
  </r>
  <r>
    <s v="100% on campus (5 days a week if FT)"/>
    <s v="Streatham"/>
    <s v="Washington Singer"/>
    <s v="9.00am - 10.00am"/>
    <s v="5.30pm - 6.00pm"/>
    <s v="21-30 minutes"/>
    <n v="1.4432"/>
    <s v=""/>
    <x v="1"/>
    <x v="4"/>
    <x v="1"/>
    <s v="Academic"/>
    <n v="2.3226052608000001"/>
    <n v="0"/>
    <n v="0"/>
    <n v="5"/>
  </r>
  <r>
    <s v="100% on campus (5 days a week if FT)"/>
    <s v="Streatham"/>
    <s v="Laver Building"/>
    <s v="8.00am - 8.30am"/>
    <s v="4.30pm - 5.00pm"/>
    <s v="21-30 minutes"/>
    <n v="1.5"/>
    <n v="2.4135"/>
    <x v="1"/>
    <x v="2"/>
    <x v="1"/>
    <s v="Academic"/>
    <n v="2.4140160000000002"/>
    <n v="0"/>
    <n v="0"/>
    <n v="5"/>
  </r>
  <r>
    <s v="80% on campus (4 days a week if FT)"/>
    <s v="Streatham"/>
    <s v="Building One"/>
    <s v="8.30am - 9.00am"/>
    <s v="5.00pm - 5.30pm"/>
    <s v="41-50 minutes"/>
    <n v="10"/>
    <n v="16.09"/>
    <x v="2"/>
    <x v="4"/>
    <x v="0"/>
    <s v="Professional Services"/>
    <n v="16.093440000000001"/>
    <n v="0.16664000000000001"/>
    <n v="2.6818108416000004"/>
    <n v="4"/>
  </r>
  <r>
    <s v="60% on campus (3 days a week if FT)"/>
    <s v="Streatham"/>
    <s v="Washington Singer"/>
    <s v="Later than 10.00am"/>
    <s v="5.30pm - 6.00pm"/>
    <s v="More than 60 minutes"/>
    <n v="65"/>
    <n v="104.58499999999999"/>
    <x v="5"/>
    <x v="4"/>
    <x v="1"/>
    <s v="Academic"/>
    <n v="104.60736"/>
    <n v="3.5459999999999998E-2"/>
    <n v="3.7093769855999996"/>
    <n v="3"/>
  </r>
  <r>
    <s v="40% on campus (2 days a week if FT)"/>
    <s v="Streatham"/>
    <s v="Washington Singer"/>
    <s v="8.30am - 9.00am"/>
    <s v="5.30pm - 6.00pm"/>
    <s v="41-50 minutes"/>
    <n v="6"/>
    <n v="9.6539999999999999"/>
    <x v="2"/>
    <x v="3"/>
    <x v="0"/>
    <s v="Professional Services"/>
    <n v="9.6560640000000006"/>
    <n v="0.16664000000000001"/>
    <n v="1.6090865049600003"/>
    <n v="2"/>
  </r>
  <r>
    <s v="40% on campus (2 days a week if FT)"/>
    <s v="St Luke's"/>
    <s v=""/>
    <s v="9.00am - 10.00am"/>
    <s v="3.30pm - 4.30pm"/>
    <s v="11-20 minutes"/>
    <n v="2"/>
    <n v="3.218"/>
    <x v="3"/>
    <x v="4"/>
    <x v="1"/>
    <s v="Academic"/>
    <n v="3.2186880000000002"/>
    <n v="0.16664000000000001"/>
    <n v="0.53636216832000005"/>
    <n v="2"/>
  </r>
  <r>
    <s v="80% on campus (4 days a week if FT)"/>
    <s v="Streatham"/>
    <s v="Physics Building"/>
    <s v="8.00am - 8.30am"/>
    <s v="6.00pm - 7.00pm"/>
    <s v="21-30 minutes"/>
    <n v="1.8"/>
    <n v="2.8961999999999999"/>
    <x v="1"/>
    <x v="4"/>
    <x v="1"/>
    <s v="Academic"/>
    <n v="2.8968192000000004"/>
    <n v="0"/>
    <n v="0"/>
    <n v="4"/>
  </r>
  <r>
    <s v="80% on campus (4 days a week if FT)"/>
    <s v="Streatham"/>
    <s v="Washington Singer"/>
    <s v="8.30am - 9.00am"/>
    <s v="5.00pm - 5.30pm"/>
    <s v="21-30 minutes"/>
    <n v="1.5"/>
    <n v="2.4135"/>
    <x v="1"/>
    <x v="2"/>
    <x v="1"/>
    <s v="Academic"/>
    <n v="2.4140160000000002"/>
    <n v="0"/>
    <n v="0"/>
    <n v="4"/>
  </r>
  <r>
    <s v="20% on campus (1 day a week if FT)"/>
    <s v="Streatham"/>
    <s v="Washington Singer"/>
    <s v="8.30am - 9.00am"/>
    <s v="5.30pm - 6.00pm"/>
    <s v="21-30 minutes"/>
    <n v="1.5"/>
    <n v="2.4135"/>
    <x v="1"/>
    <x v="4"/>
    <x v="1"/>
    <s v="Academic"/>
    <n v="2.4140160000000002"/>
    <n v="0"/>
    <n v="0"/>
    <n v="1"/>
  </r>
  <r>
    <s v="40% on campus (2 days a week if FT)"/>
    <s v="Streatham"/>
    <s v=""/>
    <s v="8.30am - 9.00am"/>
    <s v="4.30pm - 5.00pm"/>
    <s v="31-40 minutes"/>
    <n v="12"/>
    <n v="19.308"/>
    <x v="2"/>
    <x v="2"/>
    <x v="1"/>
    <s v="Academic"/>
    <n v="19.312128000000001"/>
    <n v="0.16664000000000001"/>
    <n v="3.2181730099200005"/>
    <n v="2"/>
  </r>
  <r>
    <s v="20% on campus (1 day a week if FT)"/>
    <s v="Streatham"/>
    <s v="Sir Henry Wellcome Building for Mood Disorders Research"/>
    <s v="9.00am - 10.00am"/>
    <s v="5.00pm - 5.30pm"/>
    <s v="More than 60 minutes"/>
    <n v="26"/>
    <n v="41.834000000000003"/>
    <x v="5"/>
    <x v="3"/>
    <x v="1"/>
    <s v="Academic"/>
    <n v="41.842944000000003"/>
    <n v="3.5459999999999998E-2"/>
    <n v="1.4837507942400001"/>
    <n v="1"/>
  </r>
  <r>
    <s v="80% on campus (4 days a week if FT)"/>
    <s v="Streatham"/>
    <s v="Washington Singer"/>
    <s v="8.30am - 9.00am"/>
    <s v="5.00pm - 5.30pm"/>
    <s v="21-30 minutes"/>
    <n v="3"/>
    <n v="4.827"/>
    <x v="0"/>
    <x v="4"/>
    <x v="1"/>
    <s v="Academic"/>
    <n v="4.8280320000000003"/>
    <n v="0"/>
    <n v="0"/>
    <n v="4"/>
  </r>
  <r>
    <s v="100% on campus (5 days a week if FT)"/>
    <s v="Streatham"/>
    <s v="Washington Singer"/>
    <s v="8.30am - 9.00am"/>
    <s v="5.30pm - 6.00pm"/>
    <s v="11-20 minutes"/>
    <n v="1"/>
    <n v="1.609"/>
    <x v="6"/>
    <x v="0"/>
    <x v="1"/>
    <s v="Academic"/>
    <n v="1.6093440000000001"/>
    <n v="2.1999999999999999E-2"/>
    <n v="3.5405567999999998E-2"/>
    <n v="5"/>
  </r>
  <r>
    <s v="40% on campus (2 days a week if FT)"/>
    <s v="Streatham"/>
    <s v="Washington Singer"/>
    <s v="8.00am - 8.30am"/>
    <s v="4.30pm - 5.00pm"/>
    <s v="31-40 minutes"/>
    <n v="7"/>
    <n v="11.263"/>
    <x v="2"/>
    <x v="2"/>
    <x v="1"/>
    <s v="Academic"/>
    <n v="11.265408000000001"/>
    <n v="0.16664000000000001"/>
    <n v="1.8772675891200001"/>
    <n v="2"/>
  </r>
  <r>
    <s v="20% on campus (1 day a week if FT)"/>
    <s v="St Luke's"/>
    <s v=""/>
    <s v="8.30am - 9.00am"/>
    <s v="4.30pm - 5.00pm"/>
    <s v="11-20 minutes"/>
    <n v="1.3"/>
    <n v="2.0916999999999999"/>
    <x v="2"/>
    <x v="4"/>
    <x v="0"/>
    <s v="Academic"/>
    <n v="2.0921472000000003"/>
    <n v="0.16664000000000001"/>
    <n v="0.34863540940800009"/>
    <n v="1"/>
  </r>
  <r>
    <s v="40% on campus (2 days a week if FT)"/>
    <s v="Streatham"/>
    <s v="Washington Singer"/>
    <s v="9.00am - 10.00am"/>
    <s v="5.00pm - 5.30pm"/>
    <s v="More than 60 minutes"/>
    <n v="13"/>
    <n v="20.917000000000002"/>
    <x v="6"/>
    <x v="4"/>
    <x v="0"/>
    <s v="Academic"/>
    <n v="20.921472000000001"/>
    <n v="2.1999999999999999E-2"/>
    <n v="0.46027238399999998"/>
    <n v="2"/>
  </r>
  <r>
    <s v="40% on campus (2 days a week if FT)"/>
    <s v="Streatham"/>
    <s v="Physics Building"/>
    <s v="9.00am - 10.00am"/>
    <s v="Later than 7.00pm"/>
    <s v="51-60 minutes"/>
    <n v="3"/>
    <n v="4.827"/>
    <x v="1"/>
    <x v="4"/>
    <x v="0"/>
    <s v="Academic"/>
    <n v="4.8280320000000003"/>
    <n v="0"/>
    <n v="0"/>
    <n v="2"/>
  </r>
  <r>
    <s v="60% on campus (3 days a week if FT)"/>
    <s v="St Luke's"/>
    <s v=""/>
    <s v="8.30am - 9.00am"/>
    <s v="5.30pm - 6.00pm"/>
    <s v="41-50 minutes"/>
    <n v="12"/>
    <n v="19.308"/>
    <x v="2"/>
    <x v="2"/>
    <x v="1"/>
    <s v="Academic"/>
    <n v="19.312128000000001"/>
    <n v="0.16664000000000001"/>
    <n v="3.2181730099200005"/>
    <n v="3"/>
  </r>
  <r>
    <s v="40% on campus (2 days a week if FT)"/>
    <s v="Streatham"/>
    <s v="Washington Singer"/>
    <s v="8.00am - 8.30am"/>
    <s v="4.30pm - 5.00pm"/>
    <s v="More than 60 minutes"/>
    <n v="38"/>
    <n v="61.141999999999996"/>
    <x v="5"/>
    <x v="2"/>
    <x v="1"/>
    <s v="Academic"/>
    <n v="61.155072000000004"/>
    <n v="3.5459999999999998E-2"/>
    <n v="2.16855885312"/>
    <n v="2"/>
  </r>
  <r>
    <s v="80% on campus (4 days a week if FT)"/>
    <s v="Streatham"/>
    <s v="Washington Singer"/>
    <s v="8.00am - 8.30am"/>
    <s v="5.30pm - 6.00pm"/>
    <s v="41-50 minutes"/>
    <n v="4"/>
    <n v="6.4359999999999999"/>
    <x v="5"/>
    <x v="0"/>
    <x v="1"/>
    <s v="Academic"/>
    <n v="6.4373760000000004"/>
    <n v="3.5459999999999998E-2"/>
    <n v="0.22826935296"/>
    <n v="4"/>
  </r>
  <r>
    <s v="100% on campus (5 days a week if FT)"/>
    <s v="Streatham"/>
    <s v="Geoffrey Pope"/>
    <s v="9.00am - 10.00am"/>
    <s v="4.30pm - 5.00pm"/>
    <s v="11-20 minutes"/>
    <n v="1.3"/>
    <n v="2.0916999999999999"/>
    <x v="1"/>
    <x v="4"/>
    <x v="1"/>
    <s v="Professional Services"/>
    <n v="2.0921472000000003"/>
    <n v="0"/>
    <n v="0"/>
    <n v="5"/>
  </r>
  <r>
    <s v="80% on campus (4 days a week if FT)"/>
    <s v="Streatham"/>
    <s v="Hope Hall"/>
    <s v="9.00am - 10.00am"/>
    <s v="5.30pm - 6.00pm"/>
    <s v="21-30 minutes"/>
    <n v="1.5"/>
    <n v="2.4135"/>
    <x v="1"/>
    <x v="2"/>
    <x v="0"/>
    <s v="Academic"/>
    <n v="2.4140160000000002"/>
    <n v="0"/>
    <n v="0"/>
    <n v="4"/>
  </r>
  <r>
    <s v="20% on campus (1 day a week if FT)"/>
    <s v="Streatham"/>
    <s v="Washington Singer"/>
    <s v="8.30am - 9.00am"/>
    <s v="5.00pm - 5.30pm"/>
    <s v="51-60 minutes"/>
    <n v="2.5"/>
    <n v="4.0225"/>
    <x v="2"/>
    <x v="4"/>
    <x v="1"/>
    <s v="Academic"/>
    <n v="4.0233600000000003"/>
    <n v="0.16664000000000001"/>
    <n v="0.6704527104000001"/>
    <n v="1"/>
  </r>
  <r>
    <s v="40% on campus (2 days a week if FT)"/>
    <s v="Streatham"/>
    <s v="Washington Singer"/>
    <s v="8.00am - 8.30am"/>
    <s v="5.00pm - 5.30pm"/>
    <s v="31-40 minutes"/>
    <n v="12"/>
    <n v="19.308"/>
    <x v="3"/>
    <x v="4"/>
    <x v="0"/>
    <s v="Academic"/>
    <n v="19.312128000000001"/>
    <n v="0.16664000000000001"/>
    <n v="3.2181730099200005"/>
    <n v="2"/>
  </r>
  <r>
    <s v="40% on campus (2 days a week if FT)"/>
    <s v="Streatham"/>
    <s v="Washington Singer"/>
    <s v="8.00am - 8.30am"/>
    <s v="5.00pm - 5.30pm"/>
    <s v="31-40 minutes"/>
    <n v="11"/>
    <n v="17.698999999999998"/>
    <x v="2"/>
    <x v="0"/>
    <x v="1"/>
    <s v="Academic"/>
    <n v="17.702784000000001"/>
    <n v="0.16664000000000001"/>
    <n v="2.9499919257600005"/>
    <n v="2"/>
  </r>
  <r>
    <s v="100% on campus (5 days a week if FT)"/>
    <s v="Streatham"/>
    <s v="Washington Singer"/>
    <s v="8.00am - 8.30am"/>
    <s v="5.30pm - 6.00pm"/>
    <s v="11-20 minutes"/>
    <n v="1"/>
    <n v="1.609"/>
    <x v="1"/>
    <x v="2"/>
    <x v="1"/>
    <s v="Academic"/>
    <n v="1.6093440000000001"/>
    <n v="0"/>
    <n v="0"/>
    <n v="5"/>
  </r>
  <r>
    <s v="20% on campus (1 day a week if FT)"/>
    <s v="Streatham"/>
    <s v="Washington Singer"/>
    <s v="8.00am - 8.30am"/>
    <s v="5.30pm - 6.00pm"/>
    <s v="More than 60 minutes"/>
    <n v="42"/>
    <n v="67.578000000000003"/>
    <x v="5"/>
    <x v="2"/>
    <x v="0"/>
    <s v="Professional Services"/>
    <n v="67.592448000000005"/>
    <n v="3.5459999999999998E-2"/>
    <n v="2.3968282060799999"/>
    <n v="1"/>
  </r>
  <r>
    <s v="40% on campus (2 days a week if FT)"/>
    <s v="Streatham"/>
    <s v="Washington Singer"/>
    <s v="8.30am - 9.00am"/>
    <s v="5.00pm - 5.30pm"/>
    <s v="51-60 minutes"/>
    <n v="21"/>
    <n v="33.789000000000001"/>
    <x v="5"/>
    <x v="2"/>
    <x v="1"/>
    <s v="Academic"/>
    <n v="33.796224000000002"/>
    <n v="3.5459999999999998E-2"/>
    <n v="1.19841410304"/>
    <n v="2"/>
  </r>
  <r>
    <s v="100% on campus (5 days a week if FT)"/>
    <s v="Streatham"/>
    <s v="Washington Singer"/>
    <s v="8.30am - 9.00am"/>
    <s v="5.30pm - 6.00pm"/>
    <s v="11-20 minutes"/>
    <n v="1"/>
    <n v="1.609"/>
    <x v="1"/>
    <x v="2"/>
    <x v="1"/>
    <s v="Academic"/>
    <n v="1.6093440000000001"/>
    <n v="0"/>
    <n v="0"/>
    <n v="5"/>
  </r>
  <r>
    <s v="20% on campus (1 day a week if FT)"/>
    <s v="Streatham"/>
    <s v="Washington Singer"/>
    <s v="9.00am - 10.00am"/>
    <s v="6.00pm - 7.00pm"/>
    <s v="31-40 minutes"/>
    <n v="5"/>
    <n v="8.0449999999999999"/>
    <x v="2"/>
    <x v="0"/>
    <x v="1"/>
    <s v="Academic"/>
    <n v="8.0467200000000005"/>
    <n v="0.16664000000000001"/>
    <n v="1.3409054208000002"/>
    <n v="1"/>
  </r>
  <r>
    <s v="20% on campus (1 day a week if FT)"/>
    <s v="Streatham"/>
    <s v="Washington Singer"/>
    <s v="8.00am - 8.30am"/>
    <s v="4.30pm - 5.00pm"/>
    <s v="More than 60 minutes"/>
    <n v="100"/>
    <n v="160.9"/>
    <x v="5"/>
    <x v="3"/>
    <x v="0"/>
    <s v="Academic"/>
    <n v="160.93440000000001"/>
    <n v="3.5459999999999998E-2"/>
    <n v="5.7067338240000005"/>
    <n v="1"/>
  </r>
  <r>
    <s v="20% on campus (1 day a week if FT)"/>
    <s v="Streatham"/>
    <s v="Washington Singer"/>
    <s v="9.00am - 10.00am"/>
    <s v="3.30pm - 4.30pm"/>
    <s v="31-40 minutes"/>
    <n v="14"/>
    <n v="22.526"/>
    <x v="2"/>
    <x v="5"/>
    <x v="1"/>
    <s v="Academic"/>
    <n v="22.530816000000002"/>
    <n v="0.16664000000000001"/>
    <n v="3.7545351782400003"/>
    <n v="1"/>
  </r>
  <r>
    <s v="20% on campus (1 day a week if FT)"/>
    <s v="Streatham"/>
    <s v="Innovation Centre - Phase 2"/>
    <s v="8.30am - 9.00am"/>
    <s v="4.30pm - 5.00pm"/>
    <s v="41-50 minutes"/>
    <n v="11"/>
    <n v="17.698999999999998"/>
    <x v="2"/>
    <x v="3"/>
    <x v="0"/>
    <s v="Professional Services"/>
    <n v="17.702784000000001"/>
    <n v="0.16664000000000001"/>
    <n v="2.9499919257600005"/>
    <n v="1"/>
  </r>
  <r>
    <s v="100% on campus (5 days a week if FT)"/>
    <s v="Streatham"/>
    <s v="Washington Singer"/>
    <s v="9.00am - 10.00am"/>
    <s v="4.30pm - 5.00pm"/>
    <s v="21-30 minutes"/>
    <n v="4"/>
    <n v="6.4359999999999999"/>
    <x v="0"/>
    <x v="4"/>
    <x v="1"/>
    <s v="Professional Services"/>
    <n v="6.4373760000000004"/>
    <n v="0"/>
    <n v="0"/>
    <n v="5"/>
  </r>
  <r>
    <s v="40% on campus (2 days a week if FT)"/>
    <s v="Streatham"/>
    <s v="Washington Singer"/>
    <s v="9.00am - 10.00am"/>
    <s v="5.00pm - 5.30pm"/>
    <s v="11-20 minutes"/>
    <n v="4.3"/>
    <n v="6.9186999999999994"/>
    <x v="2"/>
    <x v="0"/>
    <x v="1"/>
    <s v="Academic"/>
    <n v="6.9201791999999998"/>
    <n v="0.16664000000000001"/>
    <n v="1.153178661888"/>
    <n v="2"/>
  </r>
  <r>
    <s v="20% on campus (1 day a week if FT)"/>
    <s v="Streatham"/>
    <s v="Washington Singer"/>
    <s v="7.00am - 8.00am"/>
    <s v="5.30pm - 6.00pm"/>
    <s v="More than 60 minutes"/>
    <n v="27"/>
    <n v="43.442999999999998"/>
    <x v="5"/>
    <x v="4"/>
    <x v="1"/>
    <s v="Academic"/>
    <n v="43.452288000000003"/>
    <n v="3.5459999999999998E-2"/>
    <n v="1.5408181324800001"/>
    <n v="1"/>
  </r>
  <r>
    <s v="40% on campus (2 days a week if FT)"/>
    <s v="Streatham"/>
    <s v="Washington Singer"/>
    <s v="8.30am - 9.00am"/>
    <s v="6.00pm - 7.00pm"/>
    <s v="More than 60 minutes"/>
    <n v="25"/>
    <n v="40.225000000000001"/>
    <x v="2"/>
    <x v="4"/>
    <x v="1"/>
    <s v="Professional Services"/>
    <n v="40.233600000000003"/>
    <n v="0.16664000000000001"/>
    <n v="6.7045271040000012"/>
    <n v="2"/>
  </r>
  <r>
    <s v="40% on campus (2 days a week if FT)"/>
    <s v="Streatham"/>
    <s v="Washington Singer"/>
    <s v="8.00am - 8.30am"/>
    <s v="5.30pm - 6.00pm"/>
    <s v="More than 60 minutes"/>
    <n v="45"/>
    <n v="72.405000000000001"/>
    <x v="7"/>
    <x v="0"/>
    <x v="1"/>
    <s v="Academic"/>
    <n v="72.420479999999998"/>
    <n v="5.2670000000000002E-2"/>
    <n v="3.8143866815999998"/>
    <n v="2"/>
  </r>
  <r>
    <s v="20% on campus (1 day a week if FT)"/>
    <s v="St Luke's"/>
    <s v=""/>
    <s v="8.30am - 9.00am"/>
    <s v="3.30pm - 4.30pm"/>
    <s v="31-40 minutes"/>
    <n v="5"/>
    <n v="8.0449999999999999"/>
    <x v="2"/>
    <x v="4"/>
    <x v="0"/>
    <s v="Professional Services"/>
    <n v="8.0467200000000005"/>
    <n v="0.16664000000000001"/>
    <n v="1.3409054208000002"/>
    <n v="1"/>
  </r>
  <r>
    <s v="40% on campus (2 days a week if FT)"/>
    <s v="Streatham"/>
    <s v="Amory Building"/>
    <s v="8.30am - 9.00am"/>
    <s v="Before 3.30pm"/>
    <s v="31-40 minutes"/>
    <n v="7"/>
    <n v="11.263"/>
    <x v="0"/>
    <x v="4"/>
    <x v="1"/>
    <s v="Academic"/>
    <n v="11.265408000000001"/>
    <n v="0"/>
    <n v="0"/>
    <n v="2"/>
  </r>
  <r>
    <s v="100% on campus (5 days a week if FT)"/>
    <s v="Streatham"/>
    <s v="Living Systems Institute"/>
    <s v="9.00am - 10.00am"/>
    <s v="6.00pm - 7.00pm"/>
    <s v="21-30 minutes"/>
    <n v="3"/>
    <n v="4.827"/>
    <x v="0"/>
    <x v="4"/>
    <x v="1"/>
    <s v="Academic"/>
    <n v="4.8280320000000003"/>
    <n v="0"/>
    <n v="0"/>
    <n v="5"/>
  </r>
  <r>
    <s v="60% on campus (3 days a week if FT)"/>
    <s v="Streatham"/>
    <s v="Physics Building"/>
    <s v="9.00am - 10.00am"/>
    <s v="5.30pm - 6.00pm"/>
    <s v="21-30 minutes"/>
    <n v="1.5"/>
    <n v="2.4135"/>
    <x v="1"/>
    <x v="0"/>
    <x v="1"/>
    <s v="Academic"/>
    <n v="2.4140160000000002"/>
    <n v="0"/>
    <n v="0"/>
    <n v="3"/>
  </r>
  <r>
    <s v="80% on campus (4 days a week if FT)"/>
    <s v="Streatham"/>
    <s v="Washington Singer"/>
    <s v="Later than 10.00am"/>
    <s v="4.30pm - 5.00pm"/>
    <s v="11-20 minutes"/>
    <n v="0.9"/>
    <n v="1.4480999999999999"/>
    <x v="1"/>
    <x v="2"/>
    <x v="1"/>
    <s v="Academic"/>
    <n v="1.4484096000000002"/>
    <n v="0"/>
    <n v="0"/>
    <n v="4"/>
  </r>
  <r>
    <s v="60% on campus (3 days a week if FT)"/>
    <s v="Streatham"/>
    <s v=""/>
    <s v="7.00am - 8.00am"/>
    <s v="3.30pm - 4.30pm"/>
    <s v="41-50 minutes"/>
    <n v="19.5"/>
    <n v="31.375499999999999"/>
    <x v="2"/>
    <x v="3"/>
    <x v="1"/>
    <s v="Professional Services"/>
    <n v="31.382208000000002"/>
    <n v="0.16664000000000001"/>
    <n v="5.2295311411200007"/>
    <n v="3"/>
  </r>
  <r>
    <s v="20% on campus (1 day a week if FT)"/>
    <s v="Streatham"/>
    <s v="Washington Singer"/>
    <s v="8.30am - 9.00am"/>
    <s v="4.30pm - 5.00pm"/>
    <s v="41-50 minutes"/>
    <n v="31"/>
    <n v="49.878999999999998"/>
    <x v="2"/>
    <x v="0"/>
    <x v="1"/>
    <s v="Academic"/>
    <n v="49.889664000000003"/>
    <n v="0.16664000000000001"/>
    <n v="8.3136136089600008"/>
    <n v="1"/>
  </r>
  <r>
    <s v="40% on campus (2 days a week if FT)"/>
    <s v="Streatham"/>
    <s v="Forum Library"/>
    <s v="8.00am - 8.30am"/>
    <s v="5.00pm - 5.30pm"/>
    <s v="51-60 minutes"/>
    <n v="25"/>
    <n v="40.225000000000001"/>
    <x v="2"/>
    <x v="4"/>
    <x v="1"/>
    <s v="Professional Services"/>
    <n v="40.233600000000003"/>
    <n v="0.16664000000000001"/>
    <n v="6.7045271040000012"/>
    <n v="2"/>
  </r>
  <r>
    <s v="100% on campus (5 days a week if FT)"/>
    <s v="Streatham"/>
    <s v="Streatham Court New"/>
    <s v="8.00am - 8.30am"/>
    <s v="5.00pm - 5.30pm"/>
    <s v="10 minutes or less"/>
    <n v="0.2"/>
    <n v="0.32180000000000003"/>
    <x v="1"/>
    <x v="4"/>
    <x v="1"/>
    <s v="Academic"/>
    <n v="0.32186880000000007"/>
    <n v="0"/>
    <n v="0"/>
    <n v="5"/>
  </r>
  <r>
    <s v="100% on campus (5 days a week if FT)"/>
    <s v="Streatham"/>
    <s v="Washington Singer"/>
    <s v="8.30am - 9.00am"/>
    <s v="Before 3.30pm"/>
    <s v="41-50 minutes"/>
    <n v="16"/>
    <s v=""/>
    <x v="3"/>
    <x v="4"/>
    <x v="0"/>
    <s v="Academic"/>
    <n v="25.749504000000002"/>
    <n v="0.16664000000000001"/>
    <n v="4.2908973465600004"/>
    <n v="5"/>
  </r>
  <r>
    <s v="40% on campus (2 days a week if FT)"/>
    <s v="Streatham"/>
    <s v="Washington Singer"/>
    <s v="9.00am - 10.00am"/>
    <s v="5.30pm - 6.00pm"/>
    <s v="51-60 minutes"/>
    <n v="25"/>
    <n v="40.225000000000001"/>
    <x v="2"/>
    <x v="3"/>
    <x v="0"/>
    <s v="Professional Services"/>
    <n v="40.233600000000003"/>
    <n v="0.16664000000000001"/>
    <n v="6.7045271040000012"/>
    <n v="2"/>
  </r>
  <r>
    <s v="100% on campus (5 days a week if FT)"/>
    <s v="Streatham"/>
    <s v="Geoffrey Pope"/>
    <s v="9.00am - 10.00am"/>
    <s v="6.00pm - 7.00pm"/>
    <s v="11-20 minutes"/>
    <n v="2.2999999999999998"/>
    <n v="3.7006999999999999"/>
    <x v="0"/>
    <x v="4"/>
    <x v="1"/>
    <s v="Academic"/>
    <n v="3.7014912"/>
    <n v="0"/>
    <n v="0"/>
    <n v="5"/>
  </r>
  <r>
    <s v="40% on campus (2 days a week if FT)"/>
    <s v="St Luke's"/>
    <s v=""/>
    <s v="8.30am - 9.00am"/>
    <s v="4.30pm - 5.00pm"/>
    <s v="51-60 minutes"/>
    <n v="10"/>
    <n v="16.09"/>
    <x v="0"/>
    <x v="3"/>
    <x v="0"/>
    <s v="Professional Services"/>
    <n v="16.093440000000001"/>
    <n v="0"/>
    <n v="0"/>
    <n v="2"/>
  </r>
  <r>
    <s v="80% on campus (4 days a week if FT)"/>
    <s v="Streatham"/>
    <s v="Washington Singer"/>
    <s v="9.00am - 10.00am"/>
    <s v="5.00pm - 5.30pm"/>
    <s v="11-20 minutes"/>
    <n v="2"/>
    <n v="3.218"/>
    <x v="6"/>
    <x v="3"/>
    <x v="1"/>
    <s v="Professional Services"/>
    <n v="3.2186880000000002"/>
    <n v="2.1999999999999999E-2"/>
    <n v="7.0811135999999997E-2"/>
    <n v="4"/>
  </r>
  <r>
    <s v="40% on campus (2 days a week if FT)"/>
    <s v="Streatham"/>
    <s v="Washington Singer"/>
    <s v="9.00am - 10.00am"/>
    <s v="5.00pm - 5.30pm"/>
    <s v="31-40 minutes"/>
    <n v="1.7"/>
    <n v="2.7353000000000001"/>
    <x v="1"/>
    <x v="2"/>
    <x v="1"/>
    <s v="Non-University Staff"/>
    <n v="2.7358848"/>
    <n v="0"/>
    <n v="0"/>
    <n v="2"/>
  </r>
  <r>
    <s v="40% on campus (2 days a week if FT)"/>
    <s v="Streatham"/>
    <s v="Northcote House"/>
    <s v="8.30am - 9.00am"/>
    <s v="4.30pm - 5.00pm"/>
    <s v="51-60 minutes"/>
    <n v="3"/>
    <n v="4.827"/>
    <x v="1"/>
    <x v="4"/>
    <x v="1"/>
    <s v="Professional Services"/>
    <n v="4.8280320000000003"/>
    <n v="0"/>
    <n v="0"/>
    <n v="2"/>
  </r>
  <r>
    <s v="20% on campus (1 day a week if FT)"/>
    <s v="Streatham"/>
    <s v="Innovation Centre"/>
    <s v="7.00am - 8.00am"/>
    <s v="Before 3.30pm"/>
    <s v="41-50 minutes"/>
    <n v="15"/>
    <n v="24.134999999999998"/>
    <x v="2"/>
    <x v="4"/>
    <x v="0"/>
    <s v="Professional Services"/>
    <n v="24.140160000000002"/>
    <n v="0.16664000000000001"/>
    <n v="4.0227162624000004"/>
    <n v="1"/>
  </r>
  <r>
    <s v="40% on campus (2 days a week if FT)"/>
    <s v="Other"/>
    <s v=""/>
    <s v="8.00am - 8.30am"/>
    <s v="5.30pm - 6.00pm"/>
    <s v="21-30 minutes"/>
    <n v="6"/>
    <n v="9.6539999999999999"/>
    <x v="2"/>
    <x v="0"/>
    <x v="1"/>
    <s v="Professional Services"/>
    <n v="9.6560640000000006"/>
    <n v="0.16664000000000001"/>
    <n v="1.6090865049600003"/>
    <n v="2"/>
  </r>
  <r>
    <s v="20% on campus (1 day a week if FT)"/>
    <s v="RD&amp;E Hospital"/>
    <s v=""/>
    <s v="8.00am - 8.30am"/>
    <s v="5.30pm - 6.00pm"/>
    <s v="10 minutes or less"/>
    <n v="1.5"/>
    <n v="2.4135"/>
    <x v="0"/>
    <x v="4"/>
    <x v="0"/>
    <s v="Academic"/>
    <n v="2.4140160000000002"/>
    <n v="0"/>
    <n v="0"/>
    <n v="1"/>
  </r>
  <r>
    <s v="40% on campus (2 days a week if FT)"/>
    <s v="St Luke's"/>
    <s v=""/>
    <s v="8.30am - 9.00am"/>
    <s v="Later than 7.00pm"/>
    <s v="31-40 minutes"/>
    <n v="3"/>
    <n v="4.827"/>
    <x v="1"/>
    <x v="2"/>
    <x v="0"/>
    <s v="Professional Services"/>
    <n v="4.8280320000000003"/>
    <n v="0"/>
    <n v="0"/>
    <n v="2"/>
  </r>
  <r>
    <s v="100% on campus (5 days a week if FT)"/>
    <s v="Streatham"/>
    <s v="Geoffrey Pope"/>
    <s v="8.30am - 9.00am"/>
    <s v="5.00pm - 5.30pm"/>
    <s v="21-30 minutes"/>
    <n v="3.5"/>
    <n v="5.6315"/>
    <x v="3"/>
    <x v="0"/>
    <x v="0"/>
    <s v="Academic"/>
    <n v="5.6327040000000004"/>
    <n v="0.16664000000000001"/>
    <n v="0.93863379456000007"/>
    <n v="5"/>
  </r>
  <r>
    <s v="100% on campus (5 days a week if FT)"/>
    <s v="Streatham"/>
    <s v="Washington Singer"/>
    <s v="9.00am - 10.00am"/>
    <s v="5.00pm - 5.30pm"/>
    <s v="11-20 minutes"/>
    <n v="0.9"/>
    <n v="1.4480999999999999"/>
    <x v="1"/>
    <x v="4"/>
    <x v="1"/>
    <s v="Academic"/>
    <n v="1.4484096000000002"/>
    <n v="0"/>
    <n v="0"/>
    <n v="5"/>
  </r>
  <r>
    <s v="60% on campus (3 days a week if FT)"/>
    <s v="Streatham"/>
    <s v="Sir Henry Wellcome Building for Mood Disorders Research"/>
    <s v="9.00am - 10.00am"/>
    <s v="6.00pm - 7.00pm"/>
    <s v="11-20 minutes"/>
    <n v="3"/>
    <n v="4.827"/>
    <x v="0"/>
    <x v="2"/>
    <x v="1"/>
    <s v="Academic"/>
    <n v="4.8280320000000003"/>
    <n v="0"/>
    <n v="0"/>
    <n v="3"/>
  </r>
  <r>
    <s v="60% on campus (3 days a week if FT)"/>
    <s v="Streatham"/>
    <s v="Laver Building"/>
    <s v="8.30am - 9.00am"/>
    <s v="Later than 7.00pm"/>
    <s v="More than 60 minutes"/>
    <n v="240"/>
    <n v="386.15999999999997"/>
    <x v="2"/>
    <x v="0"/>
    <x v="1"/>
    <s v="Academic"/>
    <n v="386.24256000000003"/>
    <n v="0.16664000000000001"/>
    <n v="64.363460198400006"/>
    <n v="3"/>
  </r>
  <r>
    <s v="20% on campus (1 day a week if FT)"/>
    <s v="Streatham"/>
    <s v="Northcote House"/>
    <s v="8.30am - 9.00am"/>
    <s v="3.30pm - 4.30pm"/>
    <s v="41-50 minutes"/>
    <n v="1.8"/>
    <n v="2.8961999999999999"/>
    <x v="1"/>
    <x v="0"/>
    <x v="0"/>
    <s v="Professional Services"/>
    <n v="2.8968192000000004"/>
    <n v="0"/>
    <n v="0"/>
    <n v="1"/>
  </r>
  <r>
    <s v="40% on campus (2 days a week if FT)"/>
    <s v="St Luke's"/>
    <s v=""/>
    <s v="8.30am - 9.00am"/>
    <s v="5.00pm - 5.30pm"/>
    <s v="31-40 minutes"/>
    <n v="1.6"/>
    <n v="2.5744000000000002"/>
    <x v="1"/>
    <x v="4"/>
    <x v="0"/>
    <s v="Academic"/>
    <n v="2.5749504000000005"/>
    <n v="0"/>
    <n v="0"/>
    <n v="2"/>
  </r>
  <r>
    <s v="100% on campus (5 days a week if FT)"/>
    <s v="St Luke's"/>
    <s v=""/>
    <s v="Later than 10.00am"/>
    <s v="3.30pm - 4.30pm"/>
    <s v="51-60 minutes"/>
    <n v="30"/>
    <n v="48.269999999999996"/>
    <x v="2"/>
    <x v="0"/>
    <x v="0"/>
    <s v="Academic"/>
    <n v="48.280320000000003"/>
    <n v="0.16664000000000001"/>
    <n v="8.0454325248000007"/>
    <n v="5"/>
  </r>
  <r>
    <s v="40% on campus (2 days a week if FT)"/>
    <s v="Streatham"/>
    <s v="Building One"/>
    <s v="9.00am - 10.00am"/>
    <s v="5.30pm - 6.00pm"/>
    <s v="31-40 minutes"/>
    <n v="3"/>
    <n v="4.827"/>
    <x v="1"/>
    <x v="4"/>
    <x v="0"/>
    <s v="Academic"/>
    <n v="4.8280320000000003"/>
    <n v="0"/>
    <n v="0"/>
    <n v="2"/>
  </r>
  <r>
    <s v="40% on campus (2 days a week if FT)"/>
    <s v="RD&amp;E Hospital"/>
    <s v=""/>
    <s v="Before 7.00am"/>
    <s v="6.00pm - 7.00pm"/>
    <s v="41-50 minutes"/>
    <n v="43"/>
    <n v="69.186999999999998"/>
    <x v="5"/>
    <x v="3"/>
    <x v="1"/>
    <s v="Academic"/>
    <n v="69.201792000000012"/>
    <n v="3.5459999999999998E-2"/>
    <n v="2.4538955443200003"/>
    <n v="2"/>
  </r>
  <r>
    <s v="40% on campus (2 days a week if FT)"/>
    <s v=""/>
    <s v=""/>
    <s v="8.30am - 9.00am"/>
    <s v="5.30pm - 6.00pm"/>
    <s v="41-50 minutes"/>
    <n v="14"/>
    <n v="22.526"/>
    <x v="2"/>
    <x v="4"/>
    <x v="1"/>
    <s v="Professional Services"/>
    <n v="22.530816000000002"/>
    <n v="0.16664000000000001"/>
    <n v="3.7545351782400003"/>
    <n v="2"/>
  </r>
  <r>
    <s v="80% on campus (4 days a week if FT)"/>
    <s v="Streatham"/>
    <s v="Forum Library"/>
    <s v="8.30am - 9.00am"/>
    <s v="5.00pm - 5.30pm"/>
    <s v="41-50 minutes"/>
    <n v="2.1"/>
    <n v="3.3789000000000002"/>
    <x v="1"/>
    <x v="2"/>
    <x v="1"/>
    <s v="Professional Services"/>
    <n v="3.3796224000000006"/>
    <n v="0"/>
    <n v="0"/>
    <n v="4"/>
  </r>
  <r>
    <s v="40% on campus (2 days a week if FT)"/>
    <s v="Streatham"/>
    <s v="Innovation Centre"/>
    <s v="8.00am - 8.30am"/>
    <s v="3.30pm - 4.30pm"/>
    <s v="51-60 minutes"/>
    <n v="21.7"/>
    <n v="34.915300000000002"/>
    <x v="2"/>
    <x v="4"/>
    <x v="0"/>
    <s v="Professional Services"/>
    <n v="34.922764800000003"/>
    <n v="0.16664000000000001"/>
    <n v="5.8195295262720013"/>
    <n v="2"/>
  </r>
  <r>
    <s v="20% on campus (1 day a week if FT)"/>
    <s v="Streatham"/>
    <s v="Washington Singer"/>
    <s v="8.30am - 9.00am"/>
    <s v="4.30pm - 5.00pm"/>
    <s v="More than 60 minutes"/>
    <n v="70"/>
    <n v="112.63"/>
    <x v="2"/>
    <x v="2"/>
    <x v="0"/>
    <s v="Academic"/>
    <n v="112.65408000000001"/>
    <n v="0.16664000000000001"/>
    <n v="18.772675891200002"/>
    <n v="1"/>
  </r>
  <r>
    <s v="100% on campus (5 days a week if FT)"/>
    <s v="Streatham"/>
    <s v="Geoffrey Pope"/>
    <s v="7.00am - 8.00am"/>
    <s v="3.30pm - 4.30pm"/>
    <s v="41-50 minutes"/>
    <n v="24"/>
    <n v="38.616"/>
    <x v="3"/>
    <x v="3"/>
    <x v="0"/>
    <s v="Professional Services"/>
    <n v="38.624256000000003"/>
    <n v="0.16664000000000001"/>
    <n v="6.4363460198400011"/>
    <n v="5"/>
  </r>
  <r>
    <s v="80% on campus (4 days a week if FT)"/>
    <s v="St Luke's"/>
    <s v=""/>
    <s v="8.00am - 8.30am"/>
    <s v="5.30pm - 6.00pm"/>
    <s v="10 minutes or less"/>
    <n v="2"/>
    <n v="3.218"/>
    <x v="0"/>
    <x v="2"/>
    <x v="1"/>
    <s v="Academic"/>
    <n v="3.2186880000000002"/>
    <n v="0"/>
    <n v="0"/>
    <n v="4"/>
  </r>
  <r>
    <s v="100% on campus (5 days a week if FT)"/>
    <s v="Streatham"/>
    <s v="Physics Building"/>
    <s v="8.30am - 9.00am"/>
    <s v="5.00pm - 5.30pm"/>
    <s v="11-20 minutes"/>
    <n v="3"/>
    <n v="4.827"/>
    <x v="2"/>
    <x v="1"/>
    <x v="1"/>
    <s v="Professional Services"/>
    <n v="4.8280320000000003"/>
    <n v="0.16664000000000001"/>
    <n v="0.80454325248000014"/>
    <n v="5"/>
  </r>
  <r>
    <s v="100% on campus (5 days a week if FT)"/>
    <s v="Streatham"/>
    <s v=""/>
    <s v="8.00am - 8.30am"/>
    <s v="5.30pm - 6.00pm"/>
    <s v="31-40 minutes"/>
    <n v="1.5"/>
    <n v="2.4135"/>
    <x v="1"/>
    <x v="3"/>
    <x v="1"/>
    <s v="Academic"/>
    <n v="2.4140160000000002"/>
    <n v="0"/>
    <n v="0"/>
    <n v="5"/>
  </r>
  <r>
    <s v="40% on campus (2 days a week if FT)"/>
    <s v="Streatham"/>
    <s v="Geoffrey Pope"/>
    <s v="8.00am - 8.30am"/>
    <s v="3.30pm - 4.30pm"/>
    <s v="21-30 minutes"/>
    <n v="7.5"/>
    <n v="12.067499999999999"/>
    <x v="2"/>
    <x v="0"/>
    <x v="0"/>
    <s v="Professional Services"/>
    <n v="12.070080000000001"/>
    <n v="0.16664000000000001"/>
    <n v="2.0113581312000002"/>
    <n v="2"/>
  </r>
  <r>
    <s v="80% on campus (4 days a week if FT)"/>
    <s v="Streatham"/>
    <s v="Physics Building"/>
    <s v="9.00am - 10.00am"/>
    <s v="Later than 7.00pm"/>
    <s v="More than 60 minutes"/>
    <n v="25"/>
    <n v="40.225000000000001"/>
    <x v="5"/>
    <x v="0"/>
    <x v="1"/>
    <s v="Academic"/>
    <n v="40.233600000000003"/>
    <n v="3.5459999999999998E-2"/>
    <n v="1.4266834560000001"/>
    <n v="4"/>
  </r>
  <r>
    <s v="100% on campus (5 days a week if FT)"/>
    <s v="Streatham"/>
    <s v="Laver Building"/>
    <s v="9.00am - 10.00am"/>
    <s v="5.00pm - 5.30pm"/>
    <s v="11-20 minutes"/>
    <n v="2"/>
    <n v="3.218"/>
    <x v="1"/>
    <x v="2"/>
    <x v="1"/>
    <s v="Academic"/>
    <n v="3.2186880000000002"/>
    <n v="0"/>
    <n v="0"/>
    <n v="5"/>
  </r>
  <r>
    <s v="100% on campus (5 days a week if FT)"/>
    <s v="Streatham"/>
    <s v=""/>
    <s v="7.00am - 8.00am"/>
    <s v="3.30pm - 4.30pm"/>
    <s v="10 minutes or less"/>
    <n v="4"/>
    <n v="6.4359999999999999"/>
    <x v="8"/>
    <x v="4"/>
    <x v="1"/>
    <s v="Professional Services"/>
    <n v="6.4373760000000004"/>
    <n v="0.11366999999999999"/>
    <n v="0.73173652992000005"/>
    <n v="5"/>
  </r>
  <r>
    <s v="20% on campus (1 day a week if FT)"/>
    <s v="St Luke's"/>
    <s v=""/>
    <s v="7.00am - 8.00am"/>
    <s v="5.00pm - 5.30pm"/>
    <s v="More than 60 minutes"/>
    <n v="57"/>
    <n v="91.712999999999994"/>
    <x v="2"/>
    <x v="2"/>
    <x v="1"/>
    <s v="Professional Services"/>
    <n v="91.732607999999999"/>
    <n v="0.16664000000000001"/>
    <n v="15.286321797120001"/>
    <n v="1"/>
  </r>
  <r>
    <s v="40% on campus (2 days a week if FT)"/>
    <s v="Streatham"/>
    <s v="Washington Singer"/>
    <s v="8.30am - 9.00am"/>
    <s v="5.00pm - 5.30pm"/>
    <s v="More than 60 minutes"/>
    <n v="32"/>
    <n v="51.488"/>
    <x v="5"/>
    <x v="2"/>
    <x v="1"/>
    <s v="Professional Services"/>
    <n v="51.499008000000003"/>
    <n v="3.5459999999999998E-2"/>
    <n v="1.82615482368"/>
    <n v="2"/>
  </r>
  <r>
    <s v="40% on campus (2 days a week if FT)"/>
    <s v="RD&amp;E Hospital"/>
    <s v=""/>
    <s v="7.00am - 8.00am"/>
    <s v="5.30pm - 6.00pm"/>
    <s v="More than 60 minutes"/>
    <n v="48"/>
    <n v="77.231999999999999"/>
    <x v="3"/>
    <x v="0"/>
    <x v="1"/>
    <s v="Academic"/>
    <n v="77.248512000000005"/>
    <n v="0.16664000000000001"/>
    <n v="12.872692039680002"/>
    <n v="2"/>
  </r>
  <r>
    <s v="100% on campus (5 days a week if FT)"/>
    <s v="Streatham"/>
    <s v=""/>
    <s v="7.00am - 8.00am"/>
    <s v="Before 3.30pm"/>
    <s v="31-40 minutes"/>
    <n v="33"/>
    <n v="53.097000000000001"/>
    <x v="2"/>
    <x v="4"/>
    <x v="1"/>
    <s v="Professional Services"/>
    <n v="53.108352000000004"/>
    <n v="0.16664000000000001"/>
    <n v="8.849975777280001"/>
    <n v="5"/>
  </r>
  <r>
    <s v="60% on campus (3 days a week if FT)"/>
    <s v="Streatham"/>
    <s v="Physics Building"/>
    <s v="9.00am - 10.00am"/>
    <s v="6.00pm - 7.00pm"/>
    <s v="11-20 minutes"/>
    <n v="2.1"/>
    <n v="3.3789000000000002"/>
    <x v="4"/>
    <x v="4"/>
    <x v="0"/>
    <s v="Academic"/>
    <n v="3.3796224000000006"/>
    <n v="0.10215"/>
    <n v="0.3452284281600001"/>
    <n v="3"/>
  </r>
  <r>
    <s v="40% on campus (2 days a week if FT)"/>
    <s v="Streatham"/>
    <s v="Harrison Building"/>
    <s v="8.00am - 8.30am"/>
    <s v="5.00pm - 5.30pm"/>
    <s v="More than 60 minutes"/>
    <n v="35"/>
    <n v="56.314999999999998"/>
    <x v="2"/>
    <x v="0"/>
    <x v="1"/>
    <s v="Professional Services"/>
    <n v="56.327040000000004"/>
    <n v="0.16664000000000001"/>
    <n v="9.3863379456000011"/>
    <n v="2"/>
  </r>
  <r>
    <s v="100% on campus (5 days a week if FT)"/>
    <s v="Streatham"/>
    <s v="Physics Building"/>
    <s v="8.30am - 9.00am"/>
    <s v="6.00pm - 7.00pm"/>
    <s v="11-20 minutes"/>
    <n v="1.2"/>
    <n v="1.9307999999999998"/>
    <x v="1"/>
    <x v="2"/>
    <x v="1"/>
    <s v="Academic"/>
    <n v="1.9312128"/>
    <n v="0"/>
    <n v="0"/>
    <n v="5"/>
  </r>
  <r>
    <s v="80% on campus (4 days a week if FT)"/>
    <s v="St Luke's"/>
    <s v=""/>
    <s v="7.00am - 8.00am"/>
    <s v="3.30pm - 4.30pm"/>
    <s v="31-40 minutes"/>
    <n v="5"/>
    <n v="8.0449999999999999"/>
    <x v="7"/>
    <x v="4"/>
    <x v="1"/>
    <s v="Academic"/>
    <n v="8.0467200000000005"/>
    <n v="5.2670000000000002E-2"/>
    <n v="0.42382074240000006"/>
    <n v="4"/>
  </r>
  <r>
    <s v="60% on campus (3 days a week if FT)"/>
    <s v="Streatham"/>
    <s v="Peter CHalke Centre"/>
    <s v="8.30am - 9.00am"/>
    <s v="5.00pm - 5.30pm"/>
    <s v="31-40 minutes"/>
    <n v="15"/>
    <n v="24.134999999999998"/>
    <x v="2"/>
    <x v="2"/>
    <x v="1"/>
    <s v="Professional Services"/>
    <n v="24.140160000000002"/>
    <n v="0.16664000000000001"/>
    <n v="4.0227162624000004"/>
    <n v="3"/>
  </r>
  <r>
    <s v="20% on campus (1 day a week if FT)"/>
    <s v="Streatham"/>
    <s v="Old Library"/>
    <s v="8.00am - 8.30am"/>
    <s v="3.30pm - 4.30pm"/>
    <s v="More than 60 minutes"/>
    <n v="4"/>
    <n v="6.4359999999999999"/>
    <x v="4"/>
    <x v="0"/>
    <x v="1"/>
    <s v="Professional Services"/>
    <n v="6.4373760000000004"/>
    <n v="0.10215"/>
    <n v="0.65757795840000011"/>
    <n v="1"/>
  </r>
  <r>
    <s v="100% on campus (5 days a week if FT)"/>
    <s v="Streatham"/>
    <s v="Physics Building"/>
    <s v="8.00am - 8.30am"/>
    <s v="5.00pm - 5.30pm"/>
    <s v="More than 60 minutes"/>
    <n v="40"/>
    <n v="64.36"/>
    <x v="5"/>
    <x v="3"/>
    <x v="1"/>
    <s v="Professional Services"/>
    <n v="64.373760000000004"/>
    <n v="3.5459999999999998E-2"/>
    <n v="2.2826935295999999"/>
    <n v="5"/>
  </r>
  <r>
    <s v="100% on campus (5 days a week if FT)"/>
    <s v="Streatham"/>
    <s v="Clydesdale House"/>
    <s v="Later than 10.00am"/>
    <s v="Later than 7.00pm"/>
    <s v="11-20 minutes"/>
    <n v="3"/>
    <n v="4.827"/>
    <x v="0"/>
    <x v="2"/>
    <x v="1"/>
    <s v="Professional Services"/>
    <n v="4.8280320000000003"/>
    <n v="0"/>
    <n v="0"/>
    <n v="5"/>
  </r>
  <r>
    <s v="100% on campus (5 days a week if FT)"/>
    <s v="Streatham"/>
    <s v="Geoffrey Pope"/>
    <s v="8.30am - 9.00am"/>
    <s v="6.00pm - 7.00pm"/>
    <s v="11-20 minutes"/>
    <n v="2.2999999999999998"/>
    <n v="3.7006999999999999"/>
    <x v="0"/>
    <x v="3"/>
    <x v="1"/>
    <s v="Academic"/>
    <n v="3.7014912"/>
    <n v="0"/>
    <n v="0"/>
    <n v="5"/>
  </r>
  <r>
    <s v="100% on campus (5 days a week if FT)"/>
    <s v="St Luke's"/>
    <s v=""/>
    <s v="8.30am - 9.00am"/>
    <s v="Before 3.30pm"/>
    <s v="31-40 minutes"/>
    <n v="3"/>
    <n v="4.827"/>
    <x v="0"/>
    <x v="4"/>
    <x v="1"/>
    <s v="Academic"/>
    <n v="4.8280320000000003"/>
    <n v="0"/>
    <n v="0"/>
    <n v="5"/>
  </r>
  <r>
    <s v="40% on campus (2 days a week if FT)"/>
    <s v="Streatham"/>
    <s v="Queen's Building"/>
    <s v="9.00am - 10.00am"/>
    <s v="3.30pm - 4.30pm"/>
    <s v="More than 60 minutes"/>
    <n v="64"/>
    <n v="102.976"/>
    <x v="5"/>
    <x v="4"/>
    <x v="1"/>
    <s v="Academic"/>
    <n v="102.99801600000001"/>
    <n v="3.5459999999999998E-2"/>
    <n v="3.6523096473600001"/>
    <n v="2"/>
  </r>
  <r>
    <s v="20% on campus (1 day a week if FT)"/>
    <s v="Streatham"/>
    <s v="Northcote House"/>
    <s v="8.30am - 9.00am"/>
    <s v="5.00pm - 5.30pm"/>
    <s v="21-30 minutes"/>
    <n v="8"/>
    <n v="12.872"/>
    <x v="3"/>
    <x v="2"/>
    <x v="1"/>
    <s v="Professional Services"/>
    <n v="12.874752000000001"/>
    <n v="0.16664000000000001"/>
    <n v="2.1454486732800002"/>
    <n v="1"/>
  </r>
  <r>
    <s v="40% on campus (2 days a week if FT)"/>
    <s v="Streatham"/>
    <s v="Innovation Centre"/>
    <s v="8.30am - 9.00am"/>
    <s v="5.00pm - 5.30pm"/>
    <s v="31-40 minutes"/>
    <n v="19"/>
    <n v="30.570999999999998"/>
    <x v="2"/>
    <x v="0"/>
    <x v="1"/>
    <s v="Professional Services"/>
    <n v="30.577536000000002"/>
    <n v="0.16664000000000001"/>
    <n v="5.0954405990400007"/>
    <n v="2"/>
  </r>
  <r>
    <s v="60% on campus (3 days a week if FT)"/>
    <s v="Streatham"/>
    <s v="Streatham Farm"/>
    <s v="7.00am - 8.00am"/>
    <s v="3.30pm - 4.30pm"/>
    <s v="51-60 minutes"/>
    <n v="47"/>
    <n v="75.623000000000005"/>
    <x v="2"/>
    <x v="3"/>
    <x v="1"/>
    <s v="Professional Services"/>
    <n v="75.639168000000012"/>
    <n v="0.16664000000000001"/>
    <n v="12.604510955520002"/>
    <n v="3"/>
  </r>
  <r>
    <s v="40% on campus (2 days a week if FT)"/>
    <s v="St Luke's"/>
    <s v=""/>
    <s v="7.00am - 8.00am"/>
    <s v="Before 3.30pm"/>
    <s v="31-40 minutes"/>
    <n v="18"/>
    <n v="28.962"/>
    <x v="2"/>
    <x v="0"/>
    <x v="1"/>
    <s v="Academic"/>
    <n v="28.968192000000002"/>
    <n v="0.16664000000000001"/>
    <n v="4.8272595148800006"/>
    <n v="2"/>
  </r>
  <r>
    <s v="80% on campus (4 days a week if FT)"/>
    <s v="Streatham"/>
    <s v="Forum Library"/>
    <s v="8.30am - 9.00am"/>
    <s v="5.00pm - 5.30pm"/>
    <s v="More than 60 minutes"/>
    <n v="8"/>
    <n v="12.872"/>
    <x v="4"/>
    <x v="1"/>
    <x v="1"/>
    <s v="Professional Services"/>
    <n v="12.874752000000001"/>
    <n v="0.10215"/>
    <n v="1.3151559168000002"/>
    <n v="4"/>
  </r>
  <r>
    <s v="20% on campus (1 day a week if FT)"/>
    <s v="St Luke's"/>
    <s v=""/>
    <s v="Later than 10.00am"/>
    <s v="3.30pm - 4.30pm"/>
    <s v=""/>
    <n v="8"/>
    <n v="12.872"/>
    <x v="2"/>
    <x v="0"/>
    <x v="0"/>
    <s v="Academic"/>
    <n v="12.874752000000001"/>
    <n v="0.16664000000000001"/>
    <n v="2.1454486732800002"/>
    <n v="1"/>
  </r>
  <r>
    <s v="80% on campus (4 days a week if FT)"/>
    <s v="Streatham"/>
    <s v="Streatham Farm"/>
    <s v="7.00am - 8.00am"/>
    <s v="3.30pm - 4.30pm"/>
    <s v="31-40 minutes"/>
    <n v="15"/>
    <n v="24.134999999999998"/>
    <x v="9"/>
    <x v="0"/>
    <x v="1"/>
    <s v="Professional Services"/>
    <n v="24.140160000000002"/>
    <n v="5.2670000000000002E-2"/>
    <n v="1.2714622272"/>
    <n v="4"/>
  </r>
  <r>
    <s v="40% on campus (2 days a week if FT)"/>
    <s v="St Luke's"/>
    <s v=""/>
    <s v="7.00am - 8.00am"/>
    <s v="5.30pm - 6.00pm"/>
    <s v="41-50 minutes"/>
    <n v="12"/>
    <n v="19.308"/>
    <x v="2"/>
    <x v="0"/>
    <x v="1"/>
    <s v="Academic"/>
    <n v="19.312128000000001"/>
    <n v="0.16664000000000001"/>
    <n v="3.2181730099200005"/>
    <n v="2"/>
  </r>
  <r>
    <s v="20% on campus (1 day a week if FT)"/>
    <s v="St Luke's"/>
    <s v=""/>
    <s v="8.30am - 9.00am"/>
    <s v="3.30pm - 4.30pm"/>
    <s v="More than 60 minutes"/>
    <n v="45"/>
    <n v="72.405000000000001"/>
    <x v="4"/>
    <x v="0"/>
    <x v="1"/>
    <s v="Academic"/>
    <n v="72.420479999999998"/>
    <n v="0.10215"/>
    <n v="7.3977520320000005"/>
    <n v="1"/>
  </r>
  <r>
    <s v="60% on campus (3 days a week if FT)"/>
    <s v="Sports Park"/>
    <s v=""/>
    <s v="8.00am - 8.30am"/>
    <s v="4.30pm - 5.00pm"/>
    <s v="More than 60 minutes"/>
    <n v="58"/>
    <n v="93.322000000000003"/>
    <x v="3"/>
    <x v="0"/>
    <x v="1"/>
    <s v="Professional Services"/>
    <n v="93.341952000000006"/>
    <n v="0.16664000000000001"/>
    <n v="15.554502881280001"/>
    <n v="3"/>
  </r>
  <r>
    <s v="100% on campus (5 days a week if FT)"/>
    <s v="Streatham"/>
    <s v="Clydesdale House"/>
    <s v="Before 7.00am"/>
    <s v="Before 3.30pm"/>
    <s v="41-50 minutes"/>
    <n v="49"/>
    <n v="78.840999999999994"/>
    <x v="2"/>
    <x v="0"/>
    <x v="1"/>
    <s v="Professional Services"/>
    <n v="78.857855999999998"/>
    <n v="0.16664000000000001"/>
    <n v="13.140873123840001"/>
    <n v="5"/>
  </r>
  <r>
    <s v="100% on campus (5 days a week if FT)"/>
    <s v="Streatham"/>
    <s v="Devonshire House"/>
    <s v="8.30am - 9.00am"/>
    <s v="5.00pm - 5.30pm"/>
    <s v="11-20 minutes"/>
    <n v="15"/>
    <n v="24.134999999999998"/>
    <x v="3"/>
    <x v="1"/>
    <x v="1"/>
    <s v="Non-University Staff"/>
    <n v="24.140160000000002"/>
    <n v="0.16664000000000001"/>
    <n v="4.0227162624000004"/>
    <n v="5"/>
  </r>
  <r>
    <s v="80% on campus (4 days a week if FT)"/>
    <s v="Other"/>
    <s v=""/>
    <s v="8.30am - 9.00am"/>
    <s v="4.30pm - 5.00pm"/>
    <s v="More than 60 minutes"/>
    <n v="29"/>
    <n v="46.661000000000001"/>
    <x v="3"/>
    <x v="0"/>
    <x v="1"/>
    <s v="Academic"/>
    <n v="46.670976000000003"/>
    <n v="0.16664000000000001"/>
    <n v="7.7772514406400006"/>
    <n v="4"/>
  </r>
  <r>
    <s v="80% on campus (4 days a week if FT)"/>
    <s v="Streatham"/>
    <s v="Devonshire House"/>
    <s v="8.30am - 9.00am"/>
    <s v="5.00pm - 5.30pm"/>
    <s v="21-30 minutes"/>
    <n v="7"/>
    <n v="11.263"/>
    <x v="3"/>
    <x v="4"/>
    <x v="1"/>
    <s v="Non-University Staff"/>
    <n v="11.265408000000001"/>
    <n v="0.16664000000000001"/>
    <n v="1.8772675891200001"/>
    <n v="4"/>
  </r>
  <r>
    <s v="60% on campus (3 days a week if FT)"/>
    <s v="Streatham"/>
    <s v="Northcote House"/>
    <s v="8.00am - 8.30am"/>
    <s v="4.30pm - 5.00pm"/>
    <s v="21-30 minutes"/>
    <n v="3"/>
    <n v="4.827"/>
    <x v="3"/>
    <x v="4"/>
    <x v="1"/>
    <s v="Professional Services"/>
    <n v="4.8280320000000003"/>
    <n v="0.16664000000000001"/>
    <n v="0.80454325248000014"/>
    <n v="3"/>
  </r>
  <r>
    <s v="40% on campus (2 days a week if FT)"/>
    <s v="Streatham"/>
    <s v="Clayden"/>
    <s v="8.30am - 9.00am"/>
    <s v="4.30pm - 5.00pm"/>
    <s v="21-30 minutes"/>
    <n v="1"/>
    <n v="1.609"/>
    <x v="1"/>
    <x v="4"/>
    <x v="1"/>
    <s v="Academic"/>
    <n v="1.6093440000000001"/>
    <n v="0"/>
    <n v="0"/>
    <n v="2"/>
  </r>
  <r>
    <s v="20% on campus (1 day a week if FT)"/>
    <s v="St Luke's"/>
    <s v=""/>
    <s v="8.30am - 9.00am"/>
    <s v="6.00pm - 7.00pm"/>
    <s v="More than 60 minutes"/>
    <n v="99"/>
    <n v="159.291"/>
    <x v="2"/>
    <x v="0"/>
    <x v="1"/>
    <s v="Academic"/>
    <n v="159.32505600000002"/>
    <n v="0.16664000000000001"/>
    <n v="26.549927331840003"/>
    <n v="1"/>
  </r>
  <r>
    <s v="100% on campus (5 days a week if FT)"/>
    <s v="Streatham"/>
    <s v="Building One"/>
    <s v="8.00am - 8.30am"/>
    <s v="Later than 7.00pm"/>
    <s v="10 minutes or less"/>
    <n v="2"/>
    <n v="3.218"/>
    <x v="3"/>
    <x v="0"/>
    <x v="1"/>
    <s v="Academic"/>
    <n v="3.2186880000000002"/>
    <n v="0.16664000000000001"/>
    <n v="0.53636216832000005"/>
    <n v="5"/>
  </r>
  <r>
    <s v="100% on campus (5 days a week if FT)"/>
    <s v="Other"/>
    <s v=""/>
    <s v="8.00am - 8.30am"/>
    <s v="Later than 7.00pm"/>
    <s v="11-20 minutes"/>
    <n v="1"/>
    <n v="1.609"/>
    <x v="1"/>
    <x v="4"/>
    <x v="0"/>
    <s v="Academic"/>
    <n v="1.6093440000000001"/>
    <n v="0"/>
    <n v="0"/>
    <n v="5"/>
  </r>
  <r>
    <s v="80% on campus (4 days a week if FT)"/>
    <s v="Streatham"/>
    <s v="Queen's Building"/>
    <s v="Later than 10.00am"/>
    <s v="5.00pm - 5.30pm"/>
    <s v="11-20 minutes"/>
    <n v="1"/>
    <n v="1.609"/>
    <x v="1"/>
    <x v="1"/>
    <x v="0"/>
    <s v="Academic"/>
    <n v="1.6093440000000001"/>
    <n v="0"/>
    <n v="0"/>
    <n v="4"/>
  </r>
  <r>
    <s v="40% on campus (2 days a week if FT)"/>
    <s v="Streatham"/>
    <s v="Innovation Centre - Phase 2"/>
    <s v="7.00am - 8.00am"/>
    <s v="3.30pm - 4.30pm"/>
    <s v="More than 60 minutes"/>
    <n v="35"/>
    <n v="56.314999999999998"/>
    <x v="2"/>
    <x v="0"/>
    <x v="1"/>
    <s v="Professional Services"/>
    <n v="56.327040000000004"/>
    <n v="0.16664000000000001"/>
    <n v="9.3863379456000011"/>
    <n v="2"/>
  </r>
  <r>
    <s v="80% on campus (4 days a week if FT)"/>
    <s v="Streatham"/>
    <s v="Forum Library"/>
    <s v="7.00am - 8.00am"/>
    <s v="5.00pm - 5.30pm"/>
    <s v="41-50 minutes"/>
    <n v="15"/>
    <n v="24.134999999999998"/>
    <x v="2"/>
    <x v="0"/>
    <x v="1"/>
    <s v="Professional Services"/>
    <n v="24.140160000000002"/>
    <n v="0.16664000000000001"/>
    <n v="4.0227162624000004"/>
    <n v="4"/>
  </r>
  <r>
    <s v="40% on campus (2 days a week if FT)"/>
    <s v="Streatham"/>
    <s v=""/>
    <s v="7.00am - 8.00am"/>
    <s v="4.30pm - 5.00pm"/>
    <s v="31-40 minutes"/>
    <n v="26"/>
    <n v="41.834000000000003"/>
    <x v="3"/>
    <x v="3"/>
    <x v="0"/>
    <s v="Professional Services"/>
    <n v="41.842944000000003"/>
    <n v="0.16664000000000001"/>
    <n v="6.9727081881600013"/>
    <n v="2"/>
  </r>
  <r>
    <s v="100% on campus (5 days a week if FT)"/>
    <s v="Streatham"/>
    <s v=""/>
    <s v="7.00am - 8.00am"/>
    <s v="4.30pm - 5.00pm"/>
    <s v="31-40 minutes"/>
    <n v="10"/>
    <n v="16.09"/>
    <x v="0"/>
    <x v="4"/>
    <x v="1"/>
    <s v="Academic"/>
    <n v="16.093440000000001"/>
    <n v="0"/>
    <n v="0"/>
    <n v="5"/>
  </r>
  <r>
    <s v="20% on campus (1 day a week if FT)"/>
    <s v="Streatham"/>
    <s v="Forum Library"/>
    <s v="7.00am - 8.00am"/>
    <s v="3.30pm - 4.30pm"/>
    <s v="More than 60 minutes"/>
    <n v="40"/>
    <n v="64.36"/>
    <x v="3"/>
    <x v="4"/>
    <x v="1"/>
    <s v="Professional Services"/>
    <n v="64.373760000000004"/>
    <n v="0.16664000000000001"/>
    <n v="10.727243366400002"/>
    <n v="1"/>
  </r>
  <r>
    <s v="100% on campus (5 days a week if FT)"/>
    <s v="Streatham"/>
    <s v="Reed Hall"/>
    <s v="7.00am - 8.00am"/>
    <s v="Before 3.30pm"/>
    <s v="21-30 minutes"/>
    <n v="1.5"/>
    <n v="2.4135"/>
    <x v="1"/>
    <x v="0"/>
    <x v="0"/>
    <s v="Professional Services"/>
    <n v="2.4140160000000002"/>
    <n v="0"/>
    <n v="0"/>
    <n v="5"/>
  </r>
  <r>
    <s v="40% on campus (2 days a week if FT)"/>
    <s v="St Luke's"/>
    <s v=""/>
    <s v="Later than 10.00am"/>
    <s v="6.00pm - 7.00pm"/>
    <s v="41-50 minutes"/>
    <n v="13"/>
    <n v="20.917000000000002"/>
    <x v="2"/>
    <x v="4"/>
    <x v="1"/>
    <s v="Professional Services"/>
    <n v="20.921472000000001"/>
    <n v="0.16664000000000001"/>
    <n v="3.4863540940800006"/>
    <n v="2"/>
  </r>
  <r>
    <s v="80% on campus (4 days a week if FT)"/>
    <s v="Streatham"/>
    <s v="Forum Library"/>
    <s v="8.00am - 8.30am"/>
    <s v="3.30pm - 4.30pm"/>
    <s v="51-60 minutes"/>
    <n v="30"/>
    <n v="48.269999999999996"/>
    <x v="2"/>
    <x v="2"/>
    <x v="1"/>
    <s v="Professional Services"/>
    <n v="48.280320000000003"/>
    <n v="0.16664000000000001"/>
    <n v="8.0454325248000007"/>
    <n v="4"/>
  </r>
  <r>
    <s v="40% on campus (2 days a week if FT)"/>
    <s v="Streatham"/>
    <s v="Innovation Centre"/>
    <s v="8.00am - 8.30am"/>
    <s v="4.30pm - 5.00pm"/>
    <s v="More than 60 minutes"/>
    <n v="13"/>
    <n v="20.917000000000002"/>
    <x v="4"/>
    <x v="2"/>
    <x v="1"/>
    <s v="Professional Services"/>
    <n v="20.921472000000001"/>
    <n v="0.10215"/>
    <n v="2.1371283648000001"/>
    <n v="2"/>
  </r>
  <r>
    <s v="60% on campus (3 days a week if FT)"/>
    <s v="Streatham"/>
    <s v="Queen's Building"/>
    <s v="7.00am - 8.00am"/>
    <s v="3.30pm - 4.30pm"/>
    <s v="41-50 minutes"/>
    <n v="17"/>
    <n v="27.353000000000002"/>
    <x v="2"/>
    <x v="0"/>
    <x v="1"/>
    <s v="Professional Services"/>
    <n v="27.358848000000002"/>
    <n v="0.16664000000000001"/>
    <n v="4.5590784307200005"/>
    <n v="3"/>
  </r>
  <r>
    <s v="80% on campus (4 days a week if FT)"/>
    <s v="Streatham"/>
    <s v="Amory Building"/>
    <s v="8.30am - 9.00am"/>
    <s v="Before 3.30pm"/>
    <s v="21-30 minutes"/>
    <n v="1"/>
    <n v="1.609"/>
    <x v="6"/>
    <x v="3"/>
    <x v="0"/>
    <s v="Professional Services"/>
    <n v="1.6093440000000001"/>
    <n v="2.1999999999999999E-2"/>
    <n v="3.5405567999999998E-2"/>
    <n v="4"/>
  </r>
  <r>
    <s v="20% on campus (1 day a week if FT)"/>
    <s v=""/>
    <s v=""/>
    <s v="8.00am - 8.30am"/>
    <s v="4.30pm - 5.00pm"/>
    <s v="More than 60 minutes"/>
    <n v="35"/>
    <n v="56.314999999999998"/>
    <x v="5"/>
    <x v="3"/>
    <x v="1"/>
    <s v="Professional Services"/>
    <n v="56.327040000000004"/>
    <n v="3.5459999999999998E-2"/>
    <n v="1.9973568384"/>
    <n v="1"/>
  </r>
  <r>
    <s v="40% on campus (2 days a week if FT)"/>
    <s v="Streatham"/>
    <s v="Washington Singer"/>
    <s v="8.00am - 8.30am"/>
    <s v="3.30pm - 4.30pm"/>
    <s v="31-40 minutes"/>
    <n v="1.5"/>
    <n v="2.4135"/>
    <x v="1"/>
    <x v="2"/>
    <x v="0"/>
    <s v="Professional Services"/>
    <n v="2.4140160000000002"/>
    <n v="0"/>
    <n v="0"/>
    <n v="2"/>
  </r>
  <r>
    <s v="20% on campus (1 day a week if FT)"/>
    <s v="St Luke's"/>
    <s v=""/>
    <s v="8.00am - 8.30am"/>
    <s v="3.30pm - 4.30pm"/>
    <s v="31-40 minutes"/>
    <n v="8"/>
    <n v="12.872"/>
    <x v="3"/>
    <x v="3"/>
    <x v="0"/>
    <s v="Professional Services"/>
    <n v="12.874752000000001"/>
    <n v="0.16664000000000001"/>
    <n v="2.1454486732800002"/>
    <n v="1"/>
  </r>
  <r>
    <s v="100% on campus (5 days a week if FT)"/>
    <s v="Streatham"/>
    <s v="Sir Henry Wellcome Building for Mood Disorders Research"/>
    <s v="8.30am - 9.00am"/>
    <s v="5.00pm - 5.30pm"/>
    <s v="31-40 minutes"/>
    <n v="10"/>
    <n v="16.09"/>
    <x v="3"/>
    <x v="0"/>
    <x v="1"/>
    <s v="Professional Services"/>
    <n v="16.093440000000001"/>
    <n v="0.16664000000000001"/>
    <n v="2.6818108416000004"/>
    <n v="5"/>
  </r>
  <r>
    <s v="80% on campus (4 days a week if FT)"/>
    <s v="Streatham"/>
    <s v="Devonshire House"/>
    <s v="8.00am - 8.30am"/>
    <s v="5.00pm - 5.30pm"/>
    <s v="31-40 minutes"/>
    <n v="18"/>
    <n v="28.962"/>
    <x v="3"/>
    <x v="0"/>
    <x v="1"/>
    <s v="Non-University Staff"/>
    <n v="28.968192000000002"/>
    <n v="0.16664000000000001"/>
    <n v="4.8272595148800006"/>
    <n v="4"/>
  </r>
  <r>
    <s v="80% on campus (4 days a week if FT)"/>
    <s v="Streatham"/>
    <s v="Innovation Centre - Phase 2"/>
    <s v="8.30am - 9.00am"/>
    <s v="4.30pm - 5.00pm"/>
    <s v="21-30 minutes"/>
    <n v="1.6"/>
    <n v="2.5744000000000002"/>
    <x v="1"/>
    <x v="2"/>
    <x v="1"/>
    <s v="Professional Services"/>
    <n v="2.5749504000000005"/>
    <n v="0"/>
    <n v="0"/>
    <n v="4"/>
  </r>
  <r>
    <s v="80% on campus (4 days a week if FT)"/>
    <s v="RD&amp;E Hospital"/>
    <s v=""/>
    <s v="8.00am - 8.30am"/>
    <s v="3.30pm - 4.30pm"/>
    <s v="51-60 minutes"/>
    <n v="24"/>
    <n v="38.616"/>
    <x v="3"/>
    <x v="0"/>
    <x v="1"/>
    <s v="Professional Services"/>
    <n v="38.624256000000003"/>
    <n v="0.16664000000000001"/>
    <n v="6.4363460198400011"/>
    <n v="4"/>
  </r>
  <r>
    <s v="40% on campus (2 days a week if FT)"/>
    <s v="St Luke's"/>
    <s v=""/>
    <s v="7.00am - 8.00am"/>
    <s v="3.30pm - 4.30pm"/>
    <s v="31-40 minutes"/>
    <n v="28"/>
    <n v="45.052"/>
    <x v="3"/>
    <x v="2"/>
    <x v="1"/>
    <s v="Academic"/>
    <n v="45.061632000000003"/>
    <n v="0.16664000000000001"/>
    <n v="7.5090703564800005"/>
    <n v="2"/>
  </r>
  <r>
    <s v="20% on campus (1 day a week if FT)"/>
    <s v="Streatham"/>
    <s v="Northcote House"/>
    <s v="8.30am - 9.00am"/>
    <s v="5.00pm - 5.30pm"/>
    <s v="More than 60 minutes"/>
    <n v="18"/>
    <n v="28.962"/>
    <x v="2"/>
    <x v="0"/>
    <x v="1"/>
    <s v="Professional Services"/>
    <n v="28.968192000000002"/>
    <n v="0.16664000000000001"/>
    <n v="4.8272595148800006"/>
    <n v="1"/>
  </r>
  <r>
    <s v="40% on campus (2 days a week if FT)"/>
    <s v="Streatham"/>
    <s v="Innovation Centre"/>
    <s v="8.00am - 8.30am"/>
    <s v="Before 3.30pm"/>
    <s v="More than 60 minutes"/>
    <n v="3"/>
    <n v="4.827"/>
    <x v="1"/>
    <x v="3"/>
    <x v="0"/>
    <s v="Professional Services"/>
    <n v="4.8280320000000003"/>
    <n v="0"/>
    <n v="0"/>
    <n v="2"/>
  </r>
  <r>
    <s v="40% on campus (2 days a week if FT)"/>
    <s v="Streatham"/>
    <s v="Laver Building"/>
    <s v="8.30am - 9.00am"/>
    <s v="5.00pm - 5.30pm"/>
    <s v="More than 60 minutes"/>
    <n v="62"/>
    <n v="99.757999999999996"/>
    <x v="2"/>
    <x v="4"/>
    <x v="1"/>
    <s v="Professional Services"/>
    <n v="99.779328000000007"/>
    <n v="0.16664000000000001"/>
    <n v="16.627227217920002"/>
    <n v="2"/>
  </r>
  <r>
    <s v="80% on campus (4 days a week if FT)"/>
    <s v="St Luke's"/>
    <s v=""/>
    <s v="8.30am - 9.00am"/>
    <s v="4.30pm - 5.00pm"/>
    <s v="51-60 minutes"/>
    <n v="22"/>
    <n v="35.397999999999996"/>
    <x v="2"/>
    <x v="3"/>
    <x v="0"/>
    <s v="Professional Services"/>
    <n v="35.405568000000002"/>
    <n v="0.16664000000000001"/>
    <n v="5.8999838515200009"/>
    <n v="4"/>
  </r>
  <r>
    <s v="60% on campus (3 days a week if FT)"/>
    <s v="Streatham"/>
    <s v="Peter CHalke Centre"/>
    <s v="8.30am - 9.00am"/>
    <s v="5.00pm - 5.30pm"/>
    <s v="31-40 minutes"/>
    <n v="13"/>
    <n v="20.917000000000002"/>
    <x v="9"/>
    <x v="4"/>
    <x v="1"/>
    <s v="Professional Services"/>
    <n v="20.921472000000001"/>
    <n v="5.2670000000000002E-2"/>
    <n v="1.1019339302400002"/>
    <n v="3"/>
  </r>
  <r>
    <s v="40% on campus (2 days a week if FT)"/>
    <s v="St Luke's"/>
    <s v=""/>
    <s v="8.30am - 9.00am"/>
    <s v="4.30pm - 5.00pm"/>
    <s v="31-40 minutes"/>
    <n v="13.3"/>
    <n v="21.399699999999999"/>
    <x v="3"/>
    <x v="0"/>
    <x v="0"/>
    <s v="Professional Services"/>
    <n v="21.404275200000004"/>
    <n v="0.16664000000000001"/>
    <n v="3.5668084193280007"/>
    <n v="2"/>
  </r>
  <r>
    <s v="20% on campus (1 day a week if FT)"/>
    <s v="Streatham"/>
    <s v=""/>
    <s v="8.30am - 9.00am"/>
    <s v="5.00pm - 5.30pm"/>
    <s v="More than 60 minutes"/>
    <n v="54"/>
    <n v="86.885999999999996"/>
    <x v="5"/>
    <x v="0"/>
    <x v="0"/>
    <s v="Professional Services"/>
    <n v="86.904576000000006"/>
    <n v="3.5459999999999998E-2"/>
    <n v="3.0816362649600002"/>
    <n v="1"/>
  </r>
  <r>
    <s v="60% on campus (3 days a week if FT)"/>
    <s v="Streatham"/>
    <s v="Northcote House"/>
    <s v="8.30am - 9.00am"/>
    <s v="4.30pm - 5.00pm"/>
    <s v="21-30 minutes"/>
    <n v="3"/>
    <n v="4.827"/>
    <x v="2"/>
    <x v="4"/>
    <x v="1"/>
    <s v="Professional Services"/>
    <n v="4.8280320000000003"/>
    <n v="0.16664000000000001"/>
    <n v="0.80454325248000014"/>
    <n v="3"/>
  </r>
  <r>
    <s v="80% on campus (4 days a week if FT)"/>
    <s v="RD&amp;E Hospital"/>
    <s v=""/>
    <s v="8.00am - 8.30am"/>
    <s v="4.30pm - 5.00pm"/>
    <s v="11-20 minutes"/>
    <n v="0.6"/>
    <n v="0.96539999999999992"/>
    <x v="1"/>
    <x v="2"/>
    <x v="1"/>
    <s v="Academic"/>
    <n v="0.96560639999999998"/>
    <n v="0"/>
    <n v="0"/>
    <n v="4"/>
  </r>
  <r>
    <s v="80% on campus (4 days a week if FT)"/>
    <s v="Streatham"/>
    <s v="Amory Building"/>
    <s v="8.30am - 9.00am"/>
    <s v="4.30pm - 5.00pm"/>
    <s v="10 minutes or less"/>
    <n v="1"/>
    <n v="1.609"/>
    <x v="0"/>
    <x v="4"/>
    <x v="1"/>
    <s v="Academic"/>
    <n v="1.6093440000000001"/>
    <n v="0"/>
    <n v="0"/>
    <n v="4"/>
  </r>
  <r>
    <s v="40% on campus (2 days a week if FT)"/>
    <s v="Streatham"/>
    <s v="Forum"/>
    <s v="9.00am - 10.00am"/>
    <s v="5.00pm - 5.30pm"/>
    <s v="21-30 minutes"/>
    <n v="1.2583"/>
    <s v=""/>
    <x v="1"/>
    <x v="1"/>
    <x v="1"/>
    <s v="Professional Services"/>
    <n v="2.0250375552"/>
    <n v="0"/>
    <n v="0"/>
    <n v="2"/>
  </r>
  <r>
    <s v="40% on campus (2 days a week if FT)"/>
    <s v="St Luke's"/>
    <s v=""/>
    <s v=""/>
    <s v=""/>
    <s v="More than 60 minutes"/>
    <n v="13.5"/>
    <n v="21.721499999999999"/>
    <x v="5"/>
    <x v="0"/>
    <x v="1"/>
    <s v="Professional Services"/>
    <n v="21.726144000000001"/>
    <n v="3.5459999999999998E-2"/>
    <n v="0.77040906624000005"/>
    <n v="2"/>
  </r>
  <r>
    <s v="60% on campus (3 days a week if FT)"/>
    <s v="Streatham"/>
    <s v="Northcote House"/>
    <s v="8.00am - 8.30am"/>
    <s v="5.30pm - 6.00pm"/>
    <s v="More than 60 minutes"/>
    <n v="75"/>
    <n v="120.675"/>
    <x v="2"/>
    <x v="3"/>
    <x v="1"/>
    <s v="Professional Services"/>
    <n v="120.70080000000002"/>
    <n v="0.16664000000000001"/>
    <n v="20.113581312000004"/>
    <n v="3"/>
  </r>
  <r>
    <s v="80% on campus (4 days a week if FT)"/>
    <s v="RD&amp;E Hospital"/>
    <s v=""/>
    <s v="8.30am - 9.00am"/>
    <s v="3.30pm - 4.30pm"/>
    <s v="31-40 minutes"/>
    <n v="8"/>
    <n v="12.872"/>
    <x v="0"/>
    <x v="0"/>
    <x v="1"/>
    <s v="Academic"/>
    <n v="12.874752000000001"/>
    <n v="0"/>
    <n v="0"/>
    <n v="4"/>
  </r>
  <r>
    <s v="40% on campus (2 days a week if FT)"/>
    <s v="Streatham"/>
    <s v=""/>
    <s v="8.30am - 9.00am"/>
    <s v="Before 3.30pm"/>
    <s v="11-20 minutes"/>
    <n v="3"/>
    <n v="4.827"/>
    <x v="3"/>
    <x v="4"/>
    <x v="0"/>
    <s v="Professional Services"/>
    <n v="4.8280320000000003"/>
    <n v="0.16664000000000001"/>
    <n v="0.80454325248000014"/>
    <n v="2"/>
  </r>
  <r>
    <s v="20% on campus (1 day a week if FT)"/>
    <s v="Streatham"/>
    <s v="Northcote House"/>
    <s v="9.00am - 10.00am"/>
    <s v="3.30pm - 4.30pm"/>
    <s v="41-50 minutes"/>
    <n v="17"/>
    <n v="27.353000000000002"/>
    <x v="2"/>
    <x v="4"/>
    <x v="0"/>
    <s v="Professional Services"/>
    <n v="27.358848000000002"/>
    <n v="0.16664000000000001"/>
    <n v="4.5590784307200005"/>
    <n v="1"/>
  </r>
  <r>
    <s v="40% on campus (2 days a week if FT)"/>
    <s v="Streatham"/>
    <s v="Northcote House"/>
    <s v="8.30am - 9.00am"/>
    <s v="4.30pm - 5.00pm"/>
    <s v="More than 60 minutes"/>
    <n v="38"/>
    <n v="61.141999999999996"/>
    <x v="2"/>
    <x v="3"/>
    <x v="1"/>
    <s v="Professional Services"/>
    <n v="61.155072000000004"/>
    <n v="0.16664000000000001"/>
    <n v="10.190881198080001"/>
    <n v="2"/>
  </r>
  <r>
    <s v="40% on campus (2 days a week if FT)"/>
    <s v="Streatham"/>
    <s v=""/>
    <s v="8.30am - 9.00am"/>
    <s v="Before 3.30pm"/>
    <s v="21-30 minutes"/>
    <n v="1"/>
    <n v="1.609"/>
    <x v="1"/>
    <x v="3"/>
    <x v="0"/>
    <s v="Professional Services"/>
    <n v="1.6093440000000001"/>
    <n v="0"/>
    <n v="0"/>
    <n v="2"/>
  </r>
  <r>
    <s v="100% on campus (5 days a week if FT)"/>
    <s v="Streatham"/>
    <s v=""/>
    <s v="7.00am - 8.00am"/>
    <s v="5.30pm - 6.00pm"/>
    <s v="21-30 minutes"/>
    <n v="12"/>
    <n v="19.308"/>
    <x v="2"/>
    <x v="3"/>
    <x v="1"/>
    <s v="Professional Services"/>
    <n v="19.312128000000001"/>
    <n v="0.16664000000000001"/>
    <n v="3.2181730099200005"/>
    <n v="5"/>
  </r>
  <r>
    <s v="20% on campus (1 day a week if FT)"/>
    <s v="Streatham"/>
    <s v="Northcote House"/>
    <s v="8.30am - 9.00am"/>
    <s v="4.30pm - 5.00pm"/>
    <s v="31-40 minutes"/>
    <n v="10"/>
    <n v="16.09"/>
    <x v="3"/>
    <x v="4"/>
    <x v="0"/>
    <s v="Professional Services"/>
    <n v="16.093440000000001"/>
    <n v="0.16664000000000001"/>
    <n v="2.6818108416000004"/>
    <n v="1"/>
  </r>
  <r>
    <s v="40% on campus (2 days a week if FT)"/>
    <s v="Streatham"/>
    <s v="Amory Building"/>
    <s v="8.30am - 9.00am"/>
    <s v="4.30pm - 5.00pm"/>
    <s v="More than 60 minutes"/>
    <n v="94"/>
    <n v="151.24600000000001"/>
    <x v="2"/>
    <x v="4"/>
    <x v="0"/>
    <s v="Academic"/>
    <n v="151.27833600000002"/>
    <n v="0.16664000000000001"/>
    <n v="25.209021911040004"/>
    <n v="2"/>
  </r>
  <r>
    <s v="20% on campus (1 day a week if FT)"/>
    <s v="Streatham"/>
    <s v="Innovation Centre"/>
    <s v="8.30am - 9.00am"/>
    <s v="5.00pm - 5.30pm"/>
    <s v="More than 60 minutes"/>
    <n v="20"/>
    <n v="32.18"/>
    <x v="5"/>
    <x v="2"/>
    <x v="0"/>
    <s v="Professional Services"/>
    <n v="32.186880000000002"/>
    <n v="3.5459999999999998E-2"/>
    <n v="1.1413467648"/>
    <n v="1"/>
  </r>
  <r>
    <s v="100% on campus (5 days a week if FT)"/>
    <s v="Streatham"/>
    <s v="Xfi Building"/>
    <s v="Later than 10.00am"/>
    <s v="5.30pm - 6.00pm"/>
    <s v="10 minutes or less"/>
    <n v="1"/>
    <n v="1.609"/>
    <x v="0"/>
    <x v="1"/>
    <x v="1"/>
    <s v="Non-University Staff"/>
    <n v="1.6093440000000001"/>
    <n v="0"/>
    <n v="0"/>
    <n v="5"/>
  </r>
  <r>
    <s v="100% on campus (5 days a week if FT)"/>
    <s v="Streatham"/>
    <s v="Living Systems Institute"/>
    <s v="Later than 10.00am"/>
    <s v="Later than 7.00pm"/>
    <s v="21-30 minutes"/>
    <n v="1.2"/>
    <n v="1.9307999999999998"/>
    <x v="1"/>
    <x v="2"/>
    <x v="0"/>
    <s v="Professional Services"/>
    <n v="1.9312128"/>
    <n v="0"/>
    <n v="0"/>
    <n v="5"/>
  </r>
  <r>
    <s v="20% on campus (1 day a week if FT)"/>
    <s v="Streatham"/>
    <s v="Northcote House"/>
    <s v="8.00am - 8.30am"/>
    <s v="3.30pm - 4.30pm"/>
    <s v="31-40 minutes"/>
    <n v="15"/>
    <n v="24.134999999999998"/>
    <x v="2"/>
    <x v="0"/>
    <x v="0"/>
    <s v="Professional Services"/>
    <n v="24.140160000000002"/>
    <n v="0.16664000000000001"/>
    <n v="4.0227162624000004"/>
    <n v="1"/>
  </r>
  <r>
    <s v="100% on campus (5 days a week if FT)"/>
    <s v="Streatham"/>
    <s v="Devonshire House"/>
    <s v="Later than 10.00am"/>
    <s v="6.00pm - 7.00pm"/>
    <s v="41-50 minutes"/>
    <n v="2.6"/>
    <n v="4.1833999999999998"/>
    <x v="1"/>
    <x v="2"/>
    <x v="1"/>
    <s v="Academic"/>
    <n v="4.1842944000000006"/>
    <n v="0"/>
    <n v="0"/>
    <n v="5"/>
  </r>
  <r>
    <s v="20% on campus (1 day a week if FT)"/>
    <s v="Streatham"/>
    <s v="Northcote House"/>
    <s v="7.00am - 8.00am"/>
    <s v="3.30pm - 4.30pm"/>
    <s v="51-60 minutes"/>
    <n v="9.6"/>
    <n v="15.446399999999999"/>
    <x v="2"/>
    <x v="0"/>
    <x v="0"/>
    <s v="Professional Services"/>
    <n v="15.4497024"/>
    <n v="0.16664000000000001"/>
    <n v="2.5745384079360001"/>
    <n v="1"/>
  </r>
  <r>
    <s v="20% on campus (1 day a week if FT)"/>
    <s v="Streatham"/>
    <s v="Hope Hall"/>
    <s v="8.00am - 8.30am"/>
    <s v="3.30pm - 4.30pm"/>
    <s v="51-60 minutes"/>
    <n v="38"/>
    <n v="61.141999999999996"/>
    <x v="5"/>
    <x v="3"/>
    <x v="0"/>
    <s v="Professional Services"/>
    <n v="61.155072000000004"/>
    <n v="3.5459999999999998E-2"/>
    <n v="2.16855885312"/>
    <n v="1"/>
  </r>
  <r>
    <s v="20% on campus (1 day a week if FT)"/>
    <s v="Streatham"/>
    <s v="Northcote House"/>
    <s v="8.00am - 8.30am"/>
    <s v="4.30pm - 5.00pm"/>
    <s v="31-40 minutes"/>
    <n v="13"/>
    <n v="20.917000000000002"/>
    <x v="3"/>
    <x v="0"/>
    <x v="0"/>
    <s v="Professional Services"/>
    <n v="20.921472000000001"/>
    <n v="0.16664000000000001"/>
    <n v="3.4863540940800006"/>
    <n v="1"/>
  </r>
  <r>
    <s v="40% on campus (2 days a week if FT)"/>
    <s v="Streatham"/>
    <s v="Forum"/>
    <s v="Later than 10.00am"/>
    <s v="4.30pm - 5.00pm"/>
    <s v="11-20 minutes"/>
    <n v="1"/>
    <n v="1.609"/>
    <x v="1"/>
    <x v="1"/>
    <x v="0"/>
    <s v="Professional Services"/>
    <n v="1.6093440000000001"/>
    <n v="0"/>
    <n v="0"/>
    <n v="2"/>
  </r>
  <r>
    <s v="60% on campus (3 days a week if FT)"/>
    <s v="Streatham"/>
    <s v="Reed Hall"/>
    <s v="8.30am - 9.00am"/>
    <s v="4.30pm - 5.00pm"/>
    <s v="41-50 minutes"/>
    <n v="17"/>
    <n v="27.353000000000002"/>
    <x v="2"/>
    <x v="3"/>
    <x v="0"/>
    <s v="Professional Services"/>
    <n v="27.358848000000002"/>
    <n v="0.16664000000000001"/>
    <n v="4.5590784307200005"/>
    <n v="3"/>
  </r>
  <r>
    <s v="80% on campus (4 days a week if FT)"/>
    <s v="Streatham"/>
    <s v="Laver Building"/>
    <s v="8.30am - 9.00am"/>
    <s v="3.30pm - 4.30pm"/>
    <s v="11-20 minutes"/>
    <n v="3"/>
    <n v="4.827"/>
    <x v="6"/>
    <x v="0"/>
    <x v="1"/>
    <s v="Academic"/>
    <n v="4.8280320000000003"/>
    <n v="2.1999999999999999E-2"/>
    <n v="0.106216704"/>
    <n v="4"/>
  </r>
  <r>
    <s v="20% on campus (1 day a week if FT)"/>
    <s v="Streatham"/>
    <s v="Amory Building"/>
    <s v="8.00am - 8.30am"/>
    <s v="3.30pm - 4.30pm"/>
    <s v="21-30 minutes"/>
    <n v="2.5"/>
    <n v="4.0225"/>
    <x v="7"/>
    <x v="0"/>
    <x v="0"/>
    <s v="Professional Services"/>
    <n v="4.0233600000000003"/>
    <n v="5.2670000000000002E-2"/>
    <n v="0.21191037120000003"/>
    <n v="1"/>
  </r>
  <r>
    <s v="40% on campus (2 days a week if FT)"/>
    <s v="Streatham"/>
    <s v="Lafrowda House"/>
    <s v="7.00am - 8.00am"/>
    <s v="5.00pm - 5.30pm"/>
    <s v="31-40 minutes"/>
    <n v="23"/>
    <n v="37.006999999999998"/>
    <x v="0"/>
    <x v="4"/>
    <x v="1"/>
    <s v="Professional Services"/>
    <n v="37.014912000000002"/>
    <n v="0"/>
    <n v="0"/>
    <n v="2"/>
  </r>
  <r>
    <s v="40% on campus (2 days a week if FT)"/>
    <s v="Other"/>
    <s v=""/>
    <s v="8.30am - 9.00am"/>
    <s v="5.00pm - 5.30pm"/>
    <s v="11-20 minutes"/>
    <n v="2"/>
    <n v="3.218"/>
    <x v="2"/>
    <x v="2"/>
    <x v="1"/>
    <s v="Professional Services"/>
    <n v="3.2186880000000002"/>
    <n v="0.16664000000000001"/>
    <n v="0.53636216832000005"/>
    <n v="2"/>
  </r>
  <r>
    <s v="40% on campus (2 days a week if FT)"/>
    <s v="St Luke's"/>
    <s v=""/>
    <s v="8.30am - 9.00am"/>
    <s v="5.00pm - 5.30pm"/>
    <s v="More than 60 minutes"/>
    <n v="26"/>
    <n v="41.834000000000003"/>
    <x v="5"/>
    <x v="4"/>
    <x v="0"/>
    <s v="Academic"/>
    <n v="41.842944000000003"/>
    <n v="3.5459999999999998E-2"/>
    <n v="1.4837507942400001"/>
    <n v="2"/>
  </r>
  <r>
    <s v="20% on campus (1 day a week if FT)"/>
    <s v="Streatham"/>
    <s v="Lafrowda House"/>
    <s v="7.00am - 8.00am"/>
    <s v="5.30pm - 6.00pm"/>
    <s v="10 minutes or less"/>
    <n v="1.1000000000000001"/>
    <n v="1.7699"/>
    <x v="6"/>
    <x v="4"/>
    <x v="1"/>
    <s v="Professional Services"/>
    <n v="1.7702784000000003"/>
    <n v="2.1999999999999999E-2"/>
    <n v="3.8946124800000002E-2"/>
    <n v="1"/>
  </r>
  <r>
    <s v="60% on campus (3 days a week if FT)"/>
    <s v="Streatham"/>
    <s v="Amory Building"/>
    <s v="9.00am - 10.00am"/>
    <s v="5.00pm - 5.30pm"/>
    <s v="11-20 minutes"/>
    <n v="2.5"/>
    <n v="4.0225"/>
    <x v="0"/>
    <x v="4"/>
    <x v="1"/>
    <s v="Academic"/>
    <n v="4.0233600000000003"/>
    <n v="0"/>
    <n v="0"/>
    <n v="3"/>
  </r>
  <r>
    <s v="40% on campus (2 days a week if FT)"/>
    <s v="Streatham"/>
    <s v="Washington Singer"/>
    <s v="8.30am - 9.00am"/>
    <s v="3.30pm - 4.30pm"/>
    <s v="31-40 minutes"/>
    <n v="1.4"/>
    <n v="2.2525999999999997"/>
    <x v="1"/>
    <x v="5"/>
    <x v="0"/>
    <s v="Academic"/>
    <n v="2.2530815999999998"/>
    <n v="0"/>
    <n v="0"/>
    <n v="2"/>
  </r>
  <r>
    <s v="80% on campus (4 days a week if FT)"/>
    <s v="Streatham"/>
    <s v="Forum"/>
    <s v="8.30am - 9.00am"/>
    <s v="5.00pm - 5.30pm"/>
    <s v="51-60 minutes"/>
    <n v="20"/>
    <n v="32.18"/>
    <x v="2"/>
    <x v="1"/>
    <x v="1"/>
    <s v="Professional Services"/>
    <n v="32.186880000000002"/>
    <n v="0.16664000000000001"/>
    <n v="5.3636216832000008"/>
    <n v="4"/>
  </r>
  <r>
    <s v="80% on campus (4 days a week if FT)"/>
    <s v="St Luke's"/>
    <s v=""/>
    <s v="8.00am - 8.30am"/>
    <s v="3.30pm - 4.30pm"/>
    <s v="21-30 minutes"/>
    <n v="3.6"/>
    <n v="5.7923999999999998"/>
    <x v="2"/>
    <x v="1"/>
    <x v="1"/>
    <s v="Professional Services"/>
    <n v="5.7936384000000007"/>
    <n v="0.16664000000000001"/>
    <n v="0.96545190297600014"/>
    <n v="4"/>
  </r>
  <r>
    <s v="40% on campus (2 days a week if FT)"/>
    <s v="Streatham"/>
    <s v="Northcote House"/>
    <s v="7.00am - 8.00am"/>
    <s v="4.30pm - 5.00pm"/>
    <s v="31-40 minutes"/>
    <n v="19"/>
    <n v="30.570999999999998"/>
    <x v="2"/>
    <x v="2"/>
    <x v="1"/>
    <s v="Professional Services"/>
    <n v="30.577536000000002"/>
    <n v="0.16664000000000001"/>
    <n v="5.0954405990400007"/>
    <n v="2"/>
  </r>
  <r>
    <s v="60% on campus (3 days a week if FT)"/>
    <s v="St Luke's"/>
    <s v=""/>
    <s v="9.00am - 10.00am"/>
    <s v="5.30pm - 6.00pm"/>
    <s v="10 minutes or less"/>
    <n v="0.9"/>
    <n v="1.4480999999999999"/>
    <x v="1"/>
    <x v="2"/>
    <x v="1"/>
    <s v="Academic"/>
    <n v="1.4484096000000002"/>
    <n v="0"/>
    <n v="0"/>
    <n v="3"/>
  </r>
  <r>
    <s v="40% on campus (2 days a week if FT)"/>
    <s v="Streatham"/>
    <s v="Innovation Centre"/>
    <s v="8.30am - 9.00am"/>
    <s v="5.00pm - 5.30pm"/>
    <s v="11-20 minutes"/>
    <n v="2"/>
    <n v="3.218"/>
    <x v="2"/>
    <x v="2"/>
    <x v="1"/>
    <s v="Professional Services"/>
    <n v="3.2186880000000002"/>
    <n v="0.16664000000000001"/>
    <n v="0.53636216832000005"/>
    <n v="2"/>
  </r>
  <r>
    <s v="20% on campus (1 day a week if FT)"/>
    <s v="Streatham"/>
    <s v="Northcote House"/>
    <s v="8.00am - 8.30am"/>
    <s v="4.30pm - 5.00pm"/>
    <s v="11-20 minutes"/>
    <n v="4.9000000000000004"/>
    <n v="7.8841000000000001"/>
    <x v="2"/>
    <x v="0"/>
    <x v="1"/>
    <s v="Professional Services"/>
    <n v="7.8857856000000011"/>
    <n v="0.16664000000000001"/>
    <n v="1.3140873123840002"/>
    <n v="1"/>
  </r>
  <r>
    <s v="40% on campus (2 days a week if FT)"/>
    <s v="St Luke's"/>
    <s v=""/>
    <s v="7.00am - 8.00am"/>
    <s v="3.30pm - 4.30pm"/>
    <s v="31-40 minutes"/>
    <n v="1.5"/>
    <n v="2.4135"/>
    <x v="1"/>
    <x v="2"/>
    <x v="1"/>
    <s v="Academic"/>
    <n v="2.4140160000000002"/>
    <n v="0"/>
    <n v="0"/>
    <n v="2"/>
  </r>
  <r>
    <s v="100% on campus (5 days a week if FT)"/>
    <s v="Streatham"/>
    <s v="Harrison Building"/>
    <s v="8.00am - 8.30am"/>
    <s v="4.30pm - 5.00pm"/>
    <s v="21-30 minutes"/>
    <n v="5"/>
    <n v="8.0449999999999999"/>
    <x v="3"/>
    <x v="0"/>
    <x v="1"/>
    <s v="Academic"/>
    <n v="8.0467200000000005"/>
    <n v="0.16664000000000001"/>
    <n v="1.3409054208000002"/>
    <n v="5"/>
  </r>
  <r>
    <s v="20% on campus (1 day a week if FT)"/>
    <s v="Streatham"/>
    <s v="Northcote House"/>
    <s v="8.30am - 9.00am"/>
    <s v="5.00pm - 5.30pm"/>
    <s v="More than 60 minutes"/>
    <n v="33"/>
    <n v="53.097000000000001"/>
    <x v="2"/>
    <x v="4"/>
    <x v="1"/>
    <s v="Professional Services"/>
    <n v="53.108352000000004"/>
    <n v="0.16664000000000001"/>
    <n v="8.849975777280001"/>
    <n v="1"/>
  </r>
  <r>
    <s v="20% on campus (1 day a week if FT)"/>
    <s v="Streatham"/>
    <s v="Old Library"/>
    <s v="8.30am - 9.00am"/>
    <s v="5.00pm - 5.30pm"/>
    <s v="51-60 minutes"/>
    <n v="17"/>
    <n v="27.353000000000002"/>
    <x v="5"/>
    <x v="1"/>
    <x v="1"/>
    <s v="Professional Services"/>
    <n v="27.358848000000002"/>
    <n v="3.5459999999999998E-2"/>
    <n v="0.97014475008000001"/>
    <n v="1"/>
  </r>
  <r>
    <s v="80% on campus (4 days a week if FT)"/>
    <s v="Streatham"/>
    <s v="Laver Building"/>
    <s v="7.00am - 8.00am"/>
    <s v="5.30pm - 6.00pm"/>
    <s v="41-50 minutes"/>
    <n v="22"/>
    <n v="35.397999999999996"/>
    <x v="2"/>
    <x v="0"/>
    <x v="1"/>
    <s v="Professional Services"/>
    <n v="35.405568000000002"/>
    <n v="0.16664000000000001"/>
    <n v="5.8999838515200009"/>
    <n v="4"/>
  </r>
  <r>
    <s v="80% on campus (4 days a week if FT)"/>
    <s v="St Luke's"/>
    <s v=""/>
    <s v="7.00am - 8.00am"/>
    <s v="6.00pm - 7.00pm"/>
    <s v="11-20 minutes"/>
    <n v="5"/>
    <n v="8.0449999999999999"/>
    <x v="2"/>
    <x v="3"/>
    <x v="1"/>
    <s v="Academic"/>
    <n v="8.0467200000000005"/>
    <n v="0.16664000000000001"/>
    <n v="1.3409054208000002"/>
    <n v="4"/>
  </r>
  <r>
    <s v="40% on campus (2 days a week if FT)"/>
    <s v="Streatham"/>
    <s v="Northcote House"/>
    <s v="8.00am - 8.30am"/>
    <s v="4.30pm - 5.00pm"/>
    <s v="More than 60 minutes"/>
    <n v="33.1"/>
    <n v="53.257899999999999"/>
    <x v="2"/>
    <x v="2"/>
    <x v="1"/>
    <s v="Professional Services"/>
    <n v="53.269286400000006"/>
    <n v="0.16664000000000001"/>
    <n v="8.8767938856960011"/>
    <n v="2"/>
  </r>
  <r>
    <s v="80% on campus (4 days a week if FT)"/>
    <s v="Streatham"/>
    <s v="Old Library"/>
    <s v="8.00am - 8.30am"/>
    <s v="4.30pm - 5.00pm"/>
    <s v="31-40 minutes"/>
    <n v="14"/>
    <n v="22.526"/>
    <x v="2"/>
    <x v="3"/>
    <x v="0"/>
    <s v="Professional Services"/>
    <n v="22.530816000000002"/>
    <n v="0.16664000000000001"/>
    <n v="3.7545351782400003"/>
    <n v="4"/>
  </r>
  <r>
    <s v="20% on campus (1 day a week if FT)"/>
    <s v="Streatham"/>
    <s v="Old Library"/>
    <s v="8.00am - 8.30am"/>
    <s v="5.30pm - 6.00pm"/>
    <s v="41-50 minutes"/>
    <n v="1.5"/>
    <n v="2.4135"/>
    <x v="1"/>
    <x v="2"/>
    <x v="1"/>
    <s v="Professional Services"/>
    <n v="2.4140160000000002"/>
    <n v="0"/>
    <n v="0"/>
    <n v="1"/>
  </r>
  <r>
    <s v="40% on campus (2 days a week if FT)"/>
    <s v="Streatham"/>
    <s v="Northcote House"/>
    <s v="8.30am - 9.00am"/>
    <s v="3.30pm - 4.30pm"/>
    <s v="41-50 minutes"/>
    <n v="13"/>
    <n v="20.917000000000002"/>
    <x v="2"/>
    <x v="0"/>
    <x v="0"/>
    <s v="Professional Services"/>
    <n v="20.921472000000001"/>
    <n v="0.16664000000000001"/>
    <n v="3.4863540940800006"/>
    <n v="2"/>
  </r>
  <r>
    <s v="100% on campus (5 days a week if FT)"/>
    <s v="Streatham"/>
    <s v="Hatherly Building"/>
    <s v="7.00am - 8.00am"/>
    <s v="3.30pm - 4.30pm"/>
    <s v="More than 60 minutes"/>
    <n v="25"/>
    <n v="40.225000000000001"/>
    <x v="5"/>
    <x v="4"/>
    <x v="1"/>
    <s v="Professional Services"/>
    <n v="40.233600000000003"/>
    <n v="3.5459999999999998E-2"/>
    <n v="1.4266834560000001"/>
    <n v="5"/>
  </r>
  <r>
    <s v="100% on campus (5 days a week if FT)"/>
    <s v="Streatham"/>
    <s v="Hope Hall"/>
    <s v="Before 7.00am"/>
    <s v="4.30pm - 5.00pm"/>
    <s v="51-60 minutes"/>
    <n v="16"/>
    <n v="25.744"/>
    <x v="0"/>
    <x v="3"/>
    <x v="0"/>
    <s v="Academic"/>
    <n v="25.749504000000002"/>
    <n v="0"/>
    <n v="0"/>
    <n v="5"/>
  </r>
  <r>
    <s v="100% on campus (5 days a week if FT)"/>
    <s v="Streatham"/>
    <s v="Reed Hall"/>
    <s v="7.00am - 8.00am"/>
    <s v="6.00pm - 7.00pm"/>
    <s v="41-50 minutes"/>
    <n v="12"/>
    <n v="19.308"/>
    <x v="2"/>
    <x v="0"/>
    <x v="1"/>
    <s v="Professional Services"/>
    <n v="19.312128000000001"/>
    <n v="0.16664000000000001"/>
    <n v="3.2181730099200005"/>
    <n v="5"/>
  </r>
  <r>
    <s v="60% on campus (3 days a week if FT)"/>
    <s v="Streatham"/>
    <s v="Laver Building"/>
    <s v="Later than 10.00am"/>
    <s v="3.30pm - 4.30pm"/>
    <s v="41-50 minutes"/>
    <n v="18"/>
    <n v="28.962"/>
    <x v="3"/>
    <x v="0"/>
    <x v="1"/>
    <s v="Academic"/>
    <n v="28.968192000000002"/>
    <n v="0.16664000000000001"/>
    <n v="4.8272595148800006"/>
    <n v="3"/>
  </r>
  <r>
    <s v="20% on campus (1 day a week if FT)"/>
    <s v="Streatham"/>
    <s v="Northcote House"/>
    <s v="8.00am - 8.30am"/>
    <s v="4.30pm - 5.00pm"/>
    <s v="21-30 minutes"/>
    <n v="3.3"/>
    <n v="5.3096999999999994"/>
    <x v="2"/>
    <x v="5"/>
    <x v="1"/>
    <s v="Professional Services"/>
    <n v="5.3108351999999996"/>
    <n v="0.16664000000000001"/>
    <n v="0.88499757772800003"/>
    <n v="1"/>
  </r>
  <r>
    <s v="60% on campus (3 days a week if FT)"/>
    <s v="St Luke's"/>
    <s v=""/>
    <s v="8.00am - 8.30am"/>
    <s v="5.00pm - 5.30pm"/>
    <s v="41-50 minutes"/>
    <n v="13"/>
    <n v="20.917000000000002"/>
    <x v="2"/>
    <x v="4"/>
    <x v="1"/>
    <s v="Academic"/>
    <n v="20.921472000000001"/>
    <n v="0.16664000000000001"/>
    <n v="3.4863540940800006"/>
    <n v="3"/>
  </r>
  <r>
    <s v="60% on campus (3 days a week if FT)"/>
    <s v="Streatham"/>
    <s v=""/>
    <s v="7.00am - 8.00am"/>
    <s v="5.30pm - 6.00pm"/>
    <s v="More than 60 minutes"/>
    <n v="200"/>
    <n v="321.8"/>
    <x v="5"/>
    <x v="2"/>
    <x v="1"/>
    <s v="Academic"/>
    <n v="321.86880000000002"/>
    <n v="3.5459999999999998E-2"/>
    <n v="11.413467648000001"/>
    <n v="3"/>
  </r>
  <r>
    <s v="20% on campus (1 day a week if FT)"/>
    <s v="Streatham"/>
    <s v="Innovation Centre"/>
    <s v="7.00am - 8.00am"/>
    <s v="3.30pm - 4.30pm"/>
    <s v="41-50 minutes"/>
    <n v="2.7"/>
    <n v="4.3443000000000005"/>
    <x v="1"/>
    <x v="3"/>
    <x v="1"/>
    <s v="Professional Services"/>
    <n v="4.345228800000001"/>
    <n v="0"/>
    <n v="0"/>
    <n v="1"/>
  </r>
  <r>
    <s v="80% on campus (4 days a week if FT)"/>
    <s v="Streatham"/>
    <s v="Streatham Farm"/>
    <s v="8.30am - 9.00am"/>
    <s v="5.30pm - 6.00pm"/>
    <s v=""/>
    <n v="3.8334000000000001"/>
    <s v=""/>
    <x v="0"/>
    <x v="0"/>
    <x v="1"/>
    <s v="Professional Services"/>
    <n v="6.1692592896000003"/>
    <n v="0"/>
    <n v="0"/>
    <n v="4"/>
  </r>
  <r>
    <s v="80% on campus (4 days a week if FT)"/>
    <s v="Streatham"/>
    <s v="Amory Building"/>
    <s v="8.30am - 9.00am"/>
    <s v="4.30pm - 5.00pm"/>
    <s v="31-40 minutes"/>
    <n v="2"/>
    <n v="3.218"/>
    <x v="1"/>
    <x v="4"/>
    <x v="1"/>
    <s v="Professional Services"/>
    <n v="3.2186880000000002"/>
    <n v="0"/>
    <n v="0"/>
    <n v="4"/>
  </r>
  <r>
    <s v="100% on campus (5 days a week if FT)"/>
    <s v="Streatham"/>
    <s v="Queen's Building"/>
    <s v="8.30am - 9.00am"/>
    <s v="5.00pm - 5.30pm"/>
    <s v="21-30 minutes"/>
    <n v="4"/>
    <n v="6.4359999999999999"/>
    <x v="3"/>
    <x v="3"/>
    <x v="1"/>
    <s v="Professional Services"/>
    <n v="6.4373760000000004"/>
    <n v="0.16664000000000001"/>
    <n v="1.0727243366400001"/>
    <n v="5"/>
  </r>
  <r>
    <s v="60% on campus (3 days a week if FT)"/>
    <s v="Streatham"/>
    <s v="Queen's Building"/>
    <s v="9.00am - 10.00am"/>
    <s v="Before 3.30pm"/>
    <s v="11-20 minutes"/>
    <n v="2"/>
    <n v="3.218"/>
    <x v="2"/>
    <x v="0"/>
    <x v="1"/>
    <s v="Professional Services"/>
    <n v="3.2186880000000002"/>
    <n v="0.16664000000000001"/>
    <n v="0.53636216832000005"/>
    <n v="3"/>
  </r>
  <r>
    <s v="60% on campus (3 days a week if FT)"/>
    <s v="Streatham"/>
    <s v="Harrison Building"/>
    <s v="7.00am - 8.00am"/>
    <s v="4.30pm - 5.00pm"/>
    <s v="51-60 minutes"/>
    <n v="9"/>
    <n v="14.481"/>
    <x v="5"/>
    <x v="0"/>
    <x v="1"/>
    <s v="Professional Services"/>
    <n v="14.484096000000001"/>
    <n v="3.5459999999999998E-2"/>
    <n v="0.51360604416"/>
    <n v="3"/>
  </r>
  <r>
    <s v="40% on campus (2 days a week if FT)"/>
    <s v="Streatham"/>
    <s v="Lazenby"/>
    <s v="8.30am - 9.00am"/>
    <s v="6.00pm - 7.00pm"/>
    <s v="51-60 minutes"/>
    <n v="5"/>
    <n v="8.0449999999999999"/>
    <x v="4"/>
    <x v="4"/>
    <x v="1"/>
    <s v="Academic"/>
    <n v="8.0467200000000005"/>
    <n v="0.10215"/>
    <n v="0.82197244800000013"/>
    <n v="2"/>
  </r>
  <r>
    <s v="40% on campus (2 days a week if FT)"/>
    <s v="Streatham"/>
    <s v="Amory Building"/>
    <s v="8.30am - 9.00am"/>
    <s v="4.30pm - 5.00pm"/>
    <s v="11-20 minutes"/>
    <n v="1.2"/>
    <n v="1.9307999999999998"/>
    <x v="0"/>
    <x v="4"/>
    <x v="1"/>
    <s v=""/>
    <n v="1.9312128"/>
    <n v="0"/>
    <n v="0"/>
    <n v="2"/>
  </r>
  <r>
    <s v="60% on campus (3 days a week if FT)"/>
    <s v="Other"/>
    <s v=""/>
    <s v="8.30am - 9.00am"/>
    <s v="4.30pm - 5.00pm"/>
    <s v="21-30 minutes"/>
    <n v="13.3"/>
    <n v="21.399699999999999"/>
    <x v="2"/>
    <x v="2"/>
    <x v="0"/>
    <s v="Academic"/>
    <n v="21.404275200000004"/>
    <n v="0.16664000000000001"/>
    <n v="3.5668084193280007"/>
    <n v="3"/>
  </r>
  <r>
    <s v="40% on campus (2 days a week if FT)"/>
    <s v="St Luke's"/>
    <s v=""/>
    <s v="8.30am - 9.00am"/>
    <s v="3.30pm - 4.30pm"/>
    <s v="41-50 minutes"/>
    <n v="12"/>
    <n v="19.308"/>
    <x v="5"/>
    <x v="0"/>
    <x v="0"/>
    <s v="Academic"/>
    <n v="19.312128000000001"/>
    <n v="3.5459999999999998E-2"/>
    <n v="0.68480805888000007"/>
    <n v="2"/>
  </r>
  <r>
    <s v="40% on campus (2 days a week if FT)"/>
    <s v="Streatham"/>
    <s v="Northcote House"/>
    <s v="8.00am - 8.30am"/>
    <s v="5.00pm - 5.30pm"/>
    <s v="41-50 minutes"/>
    <n v="2"/>
    <n v="3.218"/>
    <x v="1"/>
    <x v="0"/>
    <x v="1"/>
    <s v="Professional Services"/>
    <n v="3.2186880000000002"/>
    <n v="0"/>
    <n v="0"/>
    <n v="2"/>
  </r>
  <r>
    <s v="60% on campus (3 days a week if FT)"/>
    <s v="Streatham"/>
    <s v="Amory Building"/>
    <s v="8.00am - 8.30am"/>
    <s v="4.30pm - 5.00pm"/>
    <s v="41-50 minutes"/>
    <n v="7.5"/>
    <n v="12.067499999999999"/>
    <x v="2"/>
    <x v="2"/>
    <x v="1"/>
    <s v="Academic"/>
    <n v="12.070080000000001"/>
    <n v="0.16664000000000001"/>
    <n v="2.0113581312000002"/>
    <n v="3"/>
  </r>
  <r>
    <s v="100% on campus (5 days a week if FT)"/>
    <s v="Streatham"/>
    <s v="Amory Building"/>
    <s v="8.00am - 8.30am"/>
    <s v="4.30pm - 5.00pm"/>
    <s v="41-50 minutes"/>
    <n v="22"/>
    <n v="35.397999999999996"/>
    <x v="2"/>
    <x v="4"/>
    <x v="0"/>
    <s v="Professional Services"/>
    <n v="35.405568000000002"/>
    <n v="0.16664000000000001"/>
    <n v="5.8999838515200009"/>
    <n v="5"/>
  </r>
  <r>
    <s v="100% on campus (5 days a week if FT)"/>
    <s v="Streatham"/>
    <s v="Living Systems Institute"/>
    <s v="9.00am - 10.00am"/>
    <s v="5.30pm - 6.00pm"/>
    <s v="21-30 minutes"/>
    <n v="1.3"/>
    <n v="2.0916999999999999"/>
    <x v="1"/>
    <x v="4"/>
    <x v="1"/>
    <s v="Academic"/>
    <n v="2.0921472000000003"/>
    <n v="0"/>
    <n v="0"/>
    <n v="5"/>
  </r>
  <r>
    <s v="40% on campus (2 days a week if FT)"/>
    <s v="Streatham"/>
    <s v="Old Library"/>
    <s v="8.30am - 9.00am"/>
    <s v="5.00pm - 5.30pm"/>
    <s v="21-30 minutes"/>
    <n v="2"/>
    <n v="3.218"/>
    <x v="1"/>
    <x v="3"/>
    <x v="1"/>
    <s v="Professional Services"/>
    <n v="3.2186880000000002"/>
    <n v="0"/>
    <n v="0"/>
    <n v="2"/>
  </r>
  <r>
    <s v="20% on campus (1 day a week if FT)"/>
    <s v="Streatham"/>
    <s v="Northcote House"/>
    <s v="7.00am - 8.00am"/>
    <s v="3.30pm - 4.30pm"/>
    <s v="31-40 minutes"/>
    <n v="15"/>
    <n v="24.134999999999998"/>
    <x v="2"/>
    <x v="3"/>
    <x v="0"/>
    <s v="Professional Services"/>
    <n v="24.140160000000002"/>
    <n v="0.16664000000000001"/>
    <n v="4.0227162624000004"/>
    <n v="1"/>
  </r>
  <r>
    <s v="60% on campus (3 days a week if FT)"/>
    <s v="Streatham"/>
    <s v="Amory Building"/>
    <s v="8.00am - 8.30am"/>
    <s v="4.30pm - 5.00pm"/>
    <s v="41-50 minutes"/>
    <n v="15"/>
    <n v="24.134999999999998"/>
    <x v="5"/>
    <x v="0"/>
    <x v="1"/>
    <s v="Professional Services"/>
    <n v="24.140160000000002"/>
    <n v="3.5459999999999998E-2"/>
    <n v="0.85601007360000003"/>
    <n v="3"/>
  </r>
  <r>
    <s v="100% on campus (5 days a week if FT)"/>
    <s v="St Luke's"/>
    <s v=""/>
    <s v="8.00am - 8.30am"/>
    <s v="4.30pm - 5.00pm"/>
    <s v="51-60 minutes"/>
    <n v="20"/>
    <n v="32.18"/>
    <x v="5"/>
    <x v="2"/>
    <x v="1"/>
    <s v="Professional Services"/>
    <n v="32.186880000000002"/>
    <n v="3.5459999999999998E-2"/>
    <n v="1.1413467648"/>
    <n v="5"/>
  </r>
  <r>
    <s v="100% on campus (5 days a week if FT)"/>
    <s v="Streatham"/>
    <s v="Geoffrey Pope"/>
    <s v="8.00am - 8.30am"/>
    <s v="5.00pm - 5.30pm"/>
    <s v="31-40 minutes"/>
    <n v="14"/>
    <n v="22.526"/>
    <x v="3"/>
    <x v="2"/>
    <x v="1"/>
    <s v="Professional Services"/>
    <n v="22.530816000000002"/>
    <n v="0.16664000000000001"/>
    <n v="3.7545351782400003"/>
    <n v="5"/>
  </r>
  <r>
    <s v="40% on campus (2 days a week if FT)"/>
    <s v="Streatham"/>
    <s v="Northcote House"/>
    <s v="8.30am - 9.00am"/>
    <s v="5.00pm - 5.30pm"/>
    <s v="41-50 minutes"/>
    <n v="13"/>
    <n v="20.917000000000002"/>
    <x v="2"/>
    <x v="3"/>
    <x v="1"/>
    <s v="Professional Services"/>
    <n v="20.921472000000001"/>
    <n v="0.16664000000000001"/>
    <n v="3.4863540940800006"/>
    <n v="2"/>
  </r>
  <r>
    <s v="60% on campus (3 days a week if FT)"/>
    <s v="Streatham"/>
    <s v="Washington Singer"/>
    <s v="8.30am - 9.00am"/>
    <s v="5.00pm - 5.30pm"/>
    <s v="21-30 minutes"/>
    <n v="1"/>
    <n v="1.609"/>
    <x v="1"/>
    <x v="2"/>
    <x v="1"/>
    <s v="Academic"/>
    <n v="1.6093440000000001"/>
    <n v="0"/>
    <n v="0"/>
    <n v="3"/>
  </r>
  <r>
    <s v="60% on campus (3 days a week if FT)"/>
    <s v="Streatham"/>
    <s v="Forum Library"/>
    <s v="9.00am - 10.00am"/>
    <s v="5.00pm - 5.30pm"/>
    <s v="31-40 minutes"/>
    <n v="9"/>
    <n v="14.481"/>
    <x v="3"/>
    <x v="0"/>
    <x v="1"/>
    <s v="Professional Services"/>
    <n v="14.484096000000001"/>
    <n v="0.16664000000000001"/>
    <n v="2.4136297574400003"/>
    <n v="3"/>
  </r>
  <r>
    <s v="60% on campus (3 days a week if FT)"/>
    <s v="St Luke's"/>
    <s v=""/>
    <s v="8.00am - 8.30am"/>
    <s v="5.00pm - 5.30pm"/>
    <s v="21-30 minutes"/>
    <n v="10"/>
    <n v="16.09"/>
    <x v="0"/>
    <x v="2"/>
    <x v="1"/>
    <s v="Academic"/>
    <n v="16.093440000000001"/>
    <n v="0"/>
    <n v="0"/>
    <n v="3"/>
  </r>
  <r>
    <s v="20% on campus (1 day a week if FT)"/>
    <s v="Streatham"/>
    <s v=""/>
    <s v="8.00am - 8.30am"/>
    <s v="4.30pm - 5.00pm"/>
    <s v="51-60 minutes"/>
    <n v="9"/>
    <n v="14.481"/>
    <x v="2"/>
    <x v="2"/>
    <x v="0"/>
    <s v="Professional Services"/>
    <n v="14.484096000000001"/>
    <n v="0.16664000000000001"/>
    <n v="2.4136297574400003"/>
    <n v="1"/>
  </r>
  <r>
    <s v="20% on campus (1 day a week if FT)"/>
    <s v="St Luke's"/>
    <s v=""/>
    <s v="8.30am - 9.00am"/>
    <s v="3.30pm - 4.30pm"/>
    <s v="31-40 minutes"/>
    <n v="19"/>
    <n v="30.570999999999998"/>
    <x v="2"/>
    <x v="0"/>
    <x v="0"/>
    <s v="Professional Services"/>
    <n v="30.577536000000002"/>
    <n v="0.16664000000000001"/>
    <n v="5.0954405990400007"/>
    <n v="1"/>
  </r>
  <r>
    <s v="20% on campus (1 day a week if FT)"/>
    <s v="Streatham"/>
    <s v="Streatham Farm"/>
    <s v="8.00am - 8.30am"/>
    <s v="3.30pm - 4.30pm"/>
    <s v="51-60 minutes"/>
    <n v="12"/>
    <n v="19.308"/>
    <x v="4"/>
    <x v="0"/>
    <x v="1"/>
    <s v="Professional Services"/>
    <n v="19.312128000000001"/>
    <n v="0.10215"/>
    <n v="1.9727338752000003"/>
    <n v="1"/>
  </r>
  <r>
    <s v="60% on campus (3 days a week if FT)"/>
    <s v="St Luke's"/>
    <s v=""/>
    <s v="7.00am - 8.00am"/>
    <s v="4.30pm - 5.00pm"/>
    <s v="21-30 minutes"/>
    <n v="11"/>
    <n v="17.698999999999998"/>
    <x v="2"/>
    <x v="4"/>
    <x v="1"/>
    <s v="Academic"/>
    <n v="17.702784000000001"/>
    <n v="0.16664000000000001"/>
    <n v="2.9499919257600005"/>
    <n v="3"/>
  </r>
  <r>
    <s v="20% on campus (1 day a week if FT)"/>
    <s v="St Luke's"/>
    <s v=""/>
    <s v="9.00am - 10.00am"/>
    <s v="5.00pm - 5.30pm"/>
    <s v="More than 60 minutes"/>
    <n v="30"/>
    <n v="48.269999999999996"/>
    <x v="2"/>
    <x v="4"/>
    <x v="0"/>
    <s v="Academic"/>
    <n v="48.280320000000003"/>
    <n v="0.16664000000000001"/>
    <n v="8.0454325248000007"/>
    <n v="1"/>
  </r>
  <r>
    <s v="40% on campus (2 days a week if FT)"/>
    <s v="St Luke's"/>
    <s v=""/>
    <s v="8.30am - 9.00am"/>
    <s v="5.00pm - 5.30pm"/>
    <s v="More than 60 minutes"/>
    <n v="48"/>
    <n v="77.231999999999999"/>
    <x v="2"/>
    <x v="0"/>
    <x v="2"/>
    <s v="Academic"/>
    <n v="77.248512000000005"/>
    <n v="0.16664000000000001"/>
    <n v="12.872692039680002"/>
    <n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6">
  <r>
    <s v="80% on campus (4 days a week if FT)"/>
    <s v="Sports Park"/>
    <s v=""/>
    <s v="9.00am - 10.00am"/>
    <s v="5.00pm - 5.30pm"/>
    <s v="31-40 minutes"/>
    <n v="2"/>
    <n v="3.218"/>
    <s v="On foot"/>
    <x v="0"/>
    <s v="Full-Time"/>
    <s v="Professional Services"/>
    <n v="3.2186880000000002"/>
    <n v="0"/>
    <n v="0"/>
    <n v="4"/>
    <n v="0"/>
  </r>
  <r>
    <s v="60% on campus (3 days a week if FT)"/>
    <s v="Sports Park"/>
    <s v=""/>
    <s v="7.00am - 8.00am"/>
    <s v="3.30pm - 4.30pm"/>
    <s v="51-60 minutes"/>
    <n v="40"/>
    <n v="64.36"/>
    <s v="Car (alone)"/>
    <x v="1"/>
    <s v="Full-Time"/>
    <s v="Professional Services"/>
    <n v="64.373760000000004"/>
    <n v="0.16664000000000001"/>
    <n v="10.727243366400002"/>
    <n v="3"/>
    <n v="32.181730099200003"/>
  </r>
  <r>
    <s v="100% on campus (5 days a week if FT)"/>
    <s v="Sports Park"/>
    <s v=""/>
    <s v="7.00am - 8.00am"/>
    <s v="Later than 7.00pm"/>
    <s v="31-40 minutes"/>
    <n v="0.6"/>
    <n v="0.96539999999999992"/>
    <s v="On foot"/>
    <x v="1"/>
    <s v="Full-Time"/>
    <s v="Professional Services"/>
    <n v="0.96560639999999998"/>
    <n v="0"/>
    <n v="0"/>
    <n v="5"/>
    <n v="0"/>
  </r>
  <r>
    <s v="100% on campus (5 days a week if FT)"/>
    <s v="Streatham"/>
    <s v="Living Systems Institute"/>
    <s v="8.30am - 9.00am"/>
    <s v="5.30pm - 6.00pm"/>
    <s v="21-30 minutes"/>
    <n v="6"/>
    <n v="9.6539999999999999"/>
    <s v="Car (shared / passenger)"/>
    <x v="2"/>
    <s v="Full-Time"/>
    <s v="Professional Services"/>
    <n v="9.6560640000000006"/>
    <n v="0.16664000000000001"/>
    <n v="1.6090865049600003"/>
    <n v="5"/>
    <n v="8.0454325248000007"/>
  </r>
  <r>
    <s v="60% on campus (3 days a week if FT)"/>
    <s v="Streatham"/>
    <s v=""/>
    <s v="7.00am - 8.00am"/>
    <s v="4.30pm - 5.00pm"/>
    <s v="41-50 minutes"/>
    <n v="25"/>
    <n v="40.225000000000001"/>
    <s v="Car (alone)"/>
    <x v="3"/>
    <s v="Full-Time"/>
    <s v="Professional Services"/>
    <n v="40.233600000000003"/>
    <n v="0.16664000000000001"/>
    <n v="6.7045271040000012"/>
    <n v="3"/>
    <n v="20.113581312000004"/>
  </r>
  <r>
    <s v="40% on campus (2 days a week if FT)"/>
    <s v="Streatham"/>
    <s v="Geoffrey Pope"/>
    <s v="8.00am - 8.30am"/>
    <s v="4.30pm - 5.00pm"/>
    <s v="21-30 minutes"/>
    <n v="8"/>
    <n v="12.872"/>
    <s v="Car (alone)"/>
    <x v="4"/>
    <s v="Full-Time"/>
    <s v="Professional Services"/>
    <n v="12.874752000000001"/>
    <n v="0.16664000000000001"/>
    <n v="2.1454486732800002"/>
    <n v="2"/>
    <n v="4.2908973465600004"/>
  </r>
  <r>
    <s v="100% on campus (5 days a week if FT)"/>
    <s v="Streatham"/>
    <s v="Living Systems Institute"/>
    <s v="8.00am - 8.30am"/>
    <s v="5.30pm - 6.00pm"/>
    <s v="21-30 minutes"/>
    <n v="1.4896"/>
    <s v=""/>
    <s v="On foot"/>
    <x v="1"/>
    <s v="Full-Time"/>
    <s v="Academic"/>
    <n v="2.3972788224000001"/>
    <n v="0"/>
    <n v="0"/>
    <n v="5"/>
    <n v="0"/>
  </r>
  <r>
    <s v="80% on campus (4 days a week if FT)"/>
    <s v="Streatham"/>
    <s v="Living Systems Institute"/>
    <s v="8.30am - 9.00am"/>
    <s v="5.30pm - 6.00pm"/>
    <s v="11-20 minutes"/>
    <n v="2"/>
    <n v="3.218"/>
    <s v="Bicycle"/>
    <x v="1"/>
    <s v="Full-Time"/>
    <s v="Academic"/>
    <n v="3.2186880000000002"/>
    <n v="0"/>
    <n v="0"/>
    <n v="4"/>
    <n v="0"/>
  </r>
  <r>
    <s v="100% on campus (5 days a week if FT)"/>
    <s v="Streatham"/>
    <s v="Living Systems Institute"/>
    <s v="8.30am - 9.00am"/>
    <s v="Later than 7.00pm"/>
    <s v="21-30 minutes"/>
    <n v="4"/>
    <n v="6.4359999999999999"/>
    <s v="Car (alone)"/>
    <x v="4"/>
    <s v="Full-Time"/>
    <s v="Academic"/>
    <n v="6.4373760000000004"/>
    <n v="0.16664000000000001"/>
    <n v="1.0727243366400001"/>
    <n v="5"/>
    <n v="5.3636216832000008"/>
  </r>
  <r>
    <s v="100% on campus (5 days a week if FT)"/>
    <s v="Streatham"/>
    <s v="Living Systems Institute"/>
    <s v="9.00am - 10.00am"/>
    <s v="4.30pm - 5.00pm"/>
    <s v="51-60 minutes"/>
    <n v="36"/>
    <n v="57.923999999999999"/>
    <s v="Car (alone)"/>
    <x v="1"/>
    <s v="Full-Time"/>
    <s v="Academic"/>
    <n v="57.936384000000004"/>
    <n v="0.16664000000000001"/>
    <n v="9.6545190297600012"/>
    <n v="5"/>
    <n v="48.272595148800008"/>
  </r>
  <r>
    <s v="80% on campus (4 days a week if FT)"/>
    <s v="Streatham"/>
    <s v="Living Systems Institute"/>
    <s v="9.00am - 10.00am"/>
    <s v="5.00pm - 5.30pm"/>
    <s v="31-40 minutes"/>
    <n v="1.9"/>
    <n v="3.0570999999999997"/>
    <s v="On foot"/>
    <x v="4"/>
    <s v="Full-Time"/>
    <s v="Academic"/>
    <n v="3.0577535999999998"/>
    <n v="0"/>
    <n v="0"/>
    <n v="4"/>
    <n v="0"/>
  </r>
  <r>
    <s v="80% on campus (4 days a week if FT)"/>
    <s v="Streatham"/>
    <s v="Living Systems Institute"/>
    <s v="8.00am - 8.30am"/>
    <s v="6.00pm - 7.00pm"/>
    <s v="21-30 minutes"/>
    <n v="5"/>
    <n v="8.0449999999999999"/>
    <s v="Car (shared / passenger)"/>
    <x v="2"/>
    <s v="Full-Time"/>
    <s v="Academic"/>
    <n v="8.0467200000000005"/>
    <n v="0.16664000000000001"/>
    <n v="1.3409054208000002"/>
    <n v="4"/>
    <n v="5.3636216832000008"/>
  </r>
  <r>
    <s v="40% on campus (2 days a week if FT)"/>
    <s v="Streatham"/>
    <s v="Living Systems Institute"/>
    <s v="9.00am - 10.00am"/>
    <s v="5.00pm - 5.30pm"/>
    <s v="21-30 minutes"/>
    <n v="1"/>
    <n v="1.609"/>
    <s v="On foot"/>
    <x v="1"/>
    <s v="Full-Time"/>
    <s v="Academic"/>
    <n v="1.6093440000000001"/>
    <n v="0"/>
    <n v="0"/>
    <n v="2"/>
    <n v="0"/>
  </r>
  <r>
    <s v="100% on campus (5 days a week if FT)"/>
    <s v="Streatham"/>
    <s v="Physics Building"/>
    <s v="8.30am - 9.00am"/>
    <s v="5.30pm - 6.00pm"/>
    <s v="21-30 minutes"/>
    <n v="5"/>
    <n v="8.0449999999999999"/>
    <s v="Bicycle"/>
    <x v="2"/>
    <s v="Full-Time"/>
    <s v="Professional Services"/>
    <n v="8.0467200000000005"/>
    <n v="0"/>
    <n v="0"/>
    <n v="5"/>
    <n v="0"/>
  </r>
  <r>
    <s v="100% on campus (5 days a week if FT)"/>
    <s v="Streatham"/>
    <s v="Living Systems Institute"/>
    <s v="Later than 10.00am"/>
    <s v="5.30pm - 6.00pm"/>
    <s v="21-30 minutes"/>
    <n v="1.4"/>
    <n v="2.2525999999999997"/>
    <s v="On foot"/>
    <x v="0"/>
    <s v="Full-Time"/>
    <s v="Academic"/>
    <n v="2.2530815999999998"/>
    <n v="0"/>
    <n v="0"/>
    <n v="5"/>
    <n v="0"/>
  </r>
  <r>
    <s v="60% on campus (3 days a week if FT)"/>
    <s v="Streatham"/>
    <s v="Living Systems Institute"/>
    <s v="9.00am - 10.00am"/>
    <s v="4.30pm - 5.00pm"/>
    <s v="21-30 minutes"/>
    <n v="1.6"/>
    <n v="2.5744000000000002"/>
    <s v="Bus"/>
    <x v="4"/>
    <s v="Full-Time"/>
    <s v="Academic"/>
    <n v="2.5749504000000005"/>
    <n v="0.10215"/>
    <n v="0.26303118336000009"/>
    <n v="3"/>
    <n v="0.78909355008000026"/>
  </r>
  <r>
    <s v="100% on campus (5 days a week if FT)"/>
    <s v="Streatham"/>
    <s v="Living Systems Institute"/>
    <s v="8.30am - 9.00am"/>
    <s v="5.00pm - 5.30pm"/>
    <s v="21-30 minutes"/>
    <n v="2"/>
    <n v="3.218"/>
    <s v="Bicycle"/>
    <x v="4"/>
    <s v="Full-Time"/>
    <s v="Academic"/>
    <n v="3.2186880000000002"/>
    <n v="0"/>
    <n v="0"/>
    <n v="5"/>
    <n v="0"/>
  </r>
  <r>
    <s v="100% on campus (5 days a week if FT)"/>
    <s v="Streatham"/>
    <s v="Living Systems Institute"/>
    <s v="8.30am - 9.00am"/>
    <s v="6.00pm - 7.00pm"/>
    <s v="51-60 minutes"/>
    <n v="11"/>
    <n v="17.698999999999998"/>
    <s v="Bicycle"/>
    <x v="4"/>
    <s v="Full-Time"/>
    <s v="Professional Services"/>
    <n v="17.702784000000001"/>
    <n v="0"/>
    <n v="0"/>
    <n v="5"/>
    <n v="0"/>
  </r>
  <r>
    <s v="40% on campus (2 days a week if FT)"/>
    <s v="Streatham"/>
    <s v="Innovation Centre"/>
    <s v="8.30am - 9.00am"/>
    <s v="5.00pm - 5.30pm"/>
    <s v="21-30 minutes"/>
    <n v="11"/>
    <n v="17.698999999999998"/>
    <s v="Car (alone)"/>
    <x v="4"/>
    <s v="Full-Time"/>
    <s v="Professional Services"/>
    <n v="17.702784000000001"/>
    <n v="0.16664000000000001"/>
    <n v="2.9499919257600005"/>
    <n v="2"/>
    <n v="5.8999838515200009"/>
  </r>
  <r>
    <s v="100% on campus (5 days a week if FT)"/>
    <s v="Streatham"/>
    <s v="Geoffrey Pope"/>
    <s v="9.00am - 10.00am"/>
    <s v="6.00pm - 7.00pm"/>
    <s v="21-30 minutes"/>
    <n v="2"/>
    <n v="3.218"/>
    <s v="Bicycle"/>
    <x v="3"/>
    <s v="Full-Time"/>
    <s v="Professional Services"/>
    <n v="3.2186880000000002"/>
    <n v="0"/>
    <n v="0"/>
    <n v="5"/>
    <n v="0"/>
  </r>
  <r>
    <s v="80% on campus (4 days a week if FT)"/>
    <s v="Streatham"/>
    <s v="Living Systems Institute"/>
    <s v="Later than 10.00am"/>
    <s v="6.00pm - 7.00pm"/>
    <s v="11-20 minutes"/>
    <n v="0.74564542799999989"/>
    <n v="1.2"/>
    <s v="On foot"/>
    <x v="4"/>
    <s v="Full-Time"/>
    <s v="Academic"/>
    <n v="1.199999995679232"/>
    <n v="0"/>
    <n v="0"/>
    <n v="4"/>
    <n v="0"/>
  </r>
  <r>
    <s v="60% on campus (3 days a week if FT)"/>
    <s v="St Luke's"/>
    <s v=""/>
    <s v="8.30am - 9.00am"/>
    <s v="4.30pm - 5.00pm"/>
    <s v="11-20 minutes"/>
    <n v="2.5"/>
    <n v="4.0225"/>
    <s v="Bus"/>
    <x v="1"/>
    <s v="Full-Time"/>
    <s v="Academic"/>
    <n v="4.0233600000000003"/>
    <n v="0.10215"/>
    <n v="0.41098622400000007"/>
    <n v="3"/>
    <n v="1.2329586720000001"/>
  </r>
  <r>
    <s v="80% on campus (4 days a week if FT)"/>
    <s v="Streatham"/>
    <s v="Living Systems Institute"/>
    <s v="8.30am - 9.00am"/>
    <s v="5.00pm - 5.30pm"/>
    <s v="11-20 minutes"/>
    <n v="1.1000000000000001"/>
    <n v="1.7699"/>
    <s v="On foot"/>
    <x v="0"/>
    <s v="Full-Time"/>
    <s v="Academic"/>
    <n v="1.7702784000000003"/>
    <n v="0"/>
    <n v="0"/>
    <n v="4"/>
    <n v="0"/>
  </r>
  <r>
    <s v="80% on campus (4 days a week if FT)"/>
    <s v="Streatham"/>
    <s v="Living Systems Institute"/>
    <s v="9.00am - 10.00am"/>
    <s v="3.30pm - 4.30pm"/>
    <s v="11-20 minutes"/>
    <n v="0.6"/>
    <n v="0.96539999999999992"/>
    <s v="On foot"/>
    <x v="1"/>
    <s v="Full-Time"/>
    <s v="Academic"/>
    <n v="0.96560639999999998"/>
    <n v="0"/>
    <n v="0"/>
    <n v="4"/>
    <n v="0"/>
  </r>
  <r>
    <s v="80% on campus (4 days a week if FT)"/>
    <s v="Streatham"/>
    <s v="Living Systems Institute"/>
    <s v="8.00am - 8.30am"/>
    <s v="6.00pm - 7.00pm"/>
    <s v="51-60 minutes"/>
    <n v="12"/>
    <n v="19.308"/>
    <s v="Train"/>
    <x v="5"/>
    <s v="Full-Time"/>
    <s v="Academic"/>
    <n v="19.312128000000001"/>
    <n v="3.5459999999999998E-2"/>
    <n v="0.68480805888000007"/>
    <n v="4"/>
    <n v="2.7392322355200003"/>
  </r>
  <r>
    <s v="40% on campus (2 days a week if FT)"/>
    <s v="Streatham"/>
    <s v="Living Systems Institute"/>
    <s v="Later than 10.00am"/>
    <s v="6.00pm - 7.00pm"/>
    <s v="11-20 minutes"/>
    <n v="1.3"/>
    <n v="2.0916999999999999"/>
    <s v="E-bike"/>
    <x v="1"/>
    <s v="Full-Time"/>
    <s v="Academic"/>
    <n v="2.0921472000000003"/>
    <n v="2.1999999999999999E-2"/>
    <n v="4.6027238400000003E-2"/>
    <n v="2"/>
    <n v="9.2054476800000007E-2"/>
  </r>
  <r>
    <s v="100% on campus (5 days a week if FT)"/>
    <s v="RD&amp;E Hospital"/>
    <s v=""/>
    <s v="8.00am - 8.30am"/>
    <s v="4.30pm - 5.00pm"/>
    <s v="21-30 minutes"/>
    <n v="3.4"/>
    <n v="5.4706000000000001"/>
    <s v="Bicycle"/>
    <x v="1"/>
    <s v="Full-Time"/>
    <s v="Professional Services"/>
    <n v="5.4717696"/>
    <n v="0"/>
    <n v="0"/>
    <n v="5"/>
    <n v="0"/>
  </r>
  <r>
    <s v="40% on campus (2 days a week if FT)"/>
    <s v="Streatham"/>
    <s v="Living Systems Institute"/>
    <s v="Later than 10.00am"/>
    <s v="Later than 7.00pm"/>
    <s v="11-20 minutes"/>
    <n v="1"/>
    <n v="1.609"/>
    <s v="Bicycle"/>
    <x v="1"/>
    <s v="Full-Time"/>
    <s v="Academic"/>
    <n v="1.6093440000000001"/>
    <n v="0"/>
    <n v="0"/>
    <n v="2"/>
    <n v="0"/>
  </r>
  <r>
    <s v="100% on campus (5 days a week if FT)"/>
    <s v="Streatham"/>
    <s v="Living Systems Institute"/>
    <s v="7.00am - 8.00am"/>
    <s v="3.30pm - 4.30pm"/>
    <s v="41-50 minutes"/>
    <n v="14"/>
    <n v="22.526"/>
    <s v="Car (shared / passenger)"/>
    <x v="1"/>
    <s v="Full-Time"/>
    <s v="Professional Services"/>
    <n v="22.530816000000002"/>
    <n v="0.16664000000000001"/>
    <n v="3.7545351782400003"/>
    <n v="5"/>
    <n v="18.772675891200002"/>
  </r>
  <r>
    <s v="40% on campus (2 days a week if FT)"/>
    <s v="Streatham"/>
    <s v="Amory Building"/>
    <s v="9.00am - 10.00am"/>
    <s v="5.00pm - 5.30pm"/>
    <s v="31-40 minutes"/>
    <n v="2"/>
    <n v="3.218"/>
    <s v="On foot"/>
    <x v="4"/>
    <s v="Full-Time"/>
    <s v="Professional Services"/>
    <n v="3.2186880000000002"/>
    <n v="0"/>
    <n v="0"/>
    <n v="2"/>
    <n v="0"/>
  </r>
  <r>
    <s v="40% on campus (2 days a week if FT)"/>
    <s v="Streatham"/>
    <s v="Innovation Centre - Phase 2"/>
    <s v="7.00am - 8.00am"/>
    <s v="3.30pm - 4.30pm"/>
    <s v="31-40 minutes"/>
    <n v="6.5"/>
    <n v="10.458500000000001"/>
    <s v="Bicycle"/>
    <x v="2"/>
    <s v="Full-Time"/>
    <s v="Professional Services"/>
    <n v="10.460736000000001"/>
    <n v="0"/>
    <n v="0"/>
    <n v="2"/>
    <n v="0"/>
  </r>
  <r>
    <s v="80% on campus (4 days a week if FT)"/>
    <s v="Streatham"/>
    <s v="Living Systems Institute"/>
    <s v="8.00am - 8.30am"/>
    <s v="5.00pm - 5.30pm"/>
    <s v="21-30 minutes"/>
    <n v="9"/>
    <n v="14.481"/>
    <s v="Car (shared / passenger)"/>
    <x v="2"/>
    <s v="Full-Time"/>
    <s v="Academic"/>
    <n v="14.484096000000001"/>
    <n v="0.16664000000000001"/>
    <n v="2.4136297574400003"/>
    <n v="4"/>
    <n v="9.6545190297600012"/>
  </r>
  <r>
    <s v="100% on campus (5 days a week if FT)"/>
    <s v="Streatham"/>
    <s v="Living Systems Institute"/>
    <s v="9.00am - 10.00am"/>
    <s v="5.30pm - 6.00pm"/>
    <s v="31-40 minutes"/>
    <n v="2"/>
    <n v="3.218"/>
    <s v="On foot"/>
    <x v="1"/>
    <s v="Full-Time"/>
    <s v="Professional Services"/>
    <n v="3.2186880000000002"/>
    <n v="0"/>
    <n v="0"/>
    <n v="5"/>
    <n v="0"/>
  </r>
  <r>
    <s v="100% on campus (5 days a week if FT)"/>
    <s v="Streatham"/>
    <s v="Living Systems Institute"/>
    <s v="9.00am - 10.00am"/>
    <s v="6.00pm - 7.00pm"/>
    <s v="21-30 minutes"/>
    <n v="1.7"/>
    <n v="2.7353000000000001"/>
    <s v="Bicycle"/>
    <x v="1"/>
    <s v="Full-Time"/>
    <s v="Academic"/>
    <n v="2.7358848"/>
    <n v="0"/>
    <n v="0"/>
    <n v="5"/>
    <n v="0"/>
  </r>
  <r>
    <s v="40% on campus (2 days a week if FT)"/>
    <s v="Streatham"/>
    <s v="Amory Building"/>
    <s v="8.00am - 8.30am"/>
    <s v="3.30pm - 4.30pm"/>
    <s v="21-30 minutes"/>
    <n v="1.7"/>
    <n v="2.7353000000000001"/>
    <s v="On foot"/>
    <x v="1"/>
    <s v="Full-Time"/>
    <s v="Professional Services"/>
    <n v="2.7358848"/>
    <n v="0"/>
    <n v="0"/>
    <n v="2"/>
    <n v="0"/>
  </r>
  <r>
    <s v="100% on campus (5 days a week if FT)"/>
    <s v="Streatham"/>
    <s v="Harrison Building"/>
    <s v="7.00am - 8.00am"/>
    <s v="6.00pm - 7.00pm"/>
    <s v="21-30 minutes"/>
    <n v="4.3818000000000001"/>
    <s v=""/>
    <s v="Bicycle"/>
    <x v="2"/>
    <s v="Full-Time"/>
    <s v="Academic"/>
    <n v="7.0518235392000008"/>
    <n v="0"/>
    <n v="0"/>
    <n v="5"/>
    <n v="0"/>
  </r>
  <r>
    <s v="100% on campus (5 days a week if FT)"/>
    <s v="Streatham"/>
    <s v="Queen's Building"/>
    <s v="9.00am - 10.00am"/>
    <s v="4.30pm - 5.00pm"/>
    <s v="11-20 minutes"/>
    <n v="1"/>
    <n v="1.609"/>
    <s v="On foot"/>
    <x v="3"/>
    <s v="Full-Time"/>
    <s v="Academic"/>
    <n v="1.6093440000000001"/>
    <n v="0"/>
    <n v="0"/>
    <n v="5"/>
    <n v="0"/>
  </r>
  <r>
    <s v="80% on campus (4 days a week if FT)"/>
    <s v="Streatham"/>
    <s v="Northcote House"/>
    <s v="7.00am - 8.00am"/>
    <s v="3.30pm - 4.30pm"/>
    <s v="21-30 minutes"/>
    <n v="2"/>
    <n v="3.218"/>
    <s v="On foot"/>
    <x v="1"/>
    <s v="Full-Time"/>
    <s v="Professional Services"/>
    <n v="3.2186880000000002"/>
    <n v="0"/>
    <n v="0"/>
    <n v="4"/>
    <n v="0"/>
  </r>
  <r>
    <s v="100% on campus (5 days a week if FT)"/>
    <s v="Streatham"/>
    <s v="Northcote House"/>
    <s v="Later than 10.00am"/>
    <s v="Later than 7.00pm"/>
    <s v="21-30 minutes"/>
    <n v="2.8"/>
    <n v="4.5051999999999994"/>
    <s v="Bicycle"/>
    <x v="4"/>
    <s v="Full-Time"/>
    <s v="Professional Services"/>
    <n v="4.5061631999999996"/>
    <n v="0"/>
    <n v="0"/>
    <n v="5"/>
    <n v="0"/>
  </r>
  <r>
    <s v="80% on campus (4 days a week if FT)"/>
    <s v="Streatham"/>
    <s v="Amory Building"/>
    <s v="7.00am - 8.00am"/>
    <s v="6.00pm - 7.00pm"/>
    <s v="31-40 minutes"/>
    <n v="2.7"/>
    <n v="4.3443000000000005"/>
    <s v="On foot"/>
    <x v="2"/>
    <s v="Full-Time"/>
    <s v="Academic"/>
    <n v="4.345228800000001"/>
    <n v="0"/>
    <n v="0"/>
    <n v="4"/>
    <n v="0"/>
  </r>
  <r>
    <s v="100% on campus (5 days a week if FT)"/>
    <s v="Streatham"/>
    <s v="Living Systems Institute"/>
    <s v="9.00am - 10.00am"/>
    <s v="Later than 7.00pm"/>
    <s v="31-40 minutes"/>
    <n v="2.2999999999999998"/>
    <n v="3.7006999999999999"/>
    <s v="On foot"/>
    <x v="1"/>
    <s v="Full-Time"/>
    <s v="Academic"/>
    <n v="3.7014912"/>
    <n v="0"/>
    <n v="0"/>
    <n v="5"/>
    <n v="0"/>
  </r>
  <r>
    <s v="40% on campus (2 days a week if FT)"/>
    <s v="Streatham"/>
    <s v="Laver Building"/>
    <s v="8.30am - 9.00am"/>
    <s v="5.00pm - 5.30pm"/>
    <s v="41-50 minutes"/>
    <n v="2.7"/>
    <n v="4.3443000000000005"/>
    <s v="On foot"/>
    <x v="0"/>
    <s v="Full-Time"/>
    <s v="Professional Services"/>
    <n v="4.345228800000001"/>
    <n v="0"/>
    <n v="0"/>
    <n v="2"/>
    <n v="0"/>
  </r>
  <r>
    <s v="60% on campus (3 days a week if FT)"/>
    <s v="Streatham"/>
    <s v="Sports Hall"/>
    <s v="8.00am - 8.30am"/>
    <s v="5.00pm - 5.30pm"/>
    <s v="51-60 minutes"/>
    <n v="36"/>
    <n v="57.923999999999999"/>
    <s v="Train"/>
    <x v="2"/>
    <s v="Full-Time"/>
    <s v="Professional Services"/>
    <n v="57.936384000000004"/>
    <n v="3.5459999999999998E-2"/>
    <n v="2.05442417664"/>
    <n v="3"/>
    <n v="6.1632725299200004"/>
  </r>
  <r>
    <s v="40% on campus (2 days a week if FT)"/>
    <s v="St Luke's"/>
    <s v=""/>
    <s v="8.30am - 9.00am"/>
    <s v="5.00pm - 5.30pm"/>
    <s v="41-50 minutes"/>
    <n v="4"/>
    <n v="6.4359999999999999"/>
    <s v="Bus"/>
    <x v="4"/>
    <s v="Full-Time"/>
    <s v="Professional Services"/>
    <n v="6.4373760000000004"/>
    <n v="0.10215"/>
    <n v="0.65757795840000011"/>
    <n v="2"/>
    <n v="1.3151559168000002"/>
  </r>
  <r>
    <s v="60% on campus (3 days a week if FT)"/>
    <s v="Streatham"/>
    <s v="Harrison Building"/>
    <s v="8.30am - 9.00am"/>
    <s v="5.00pm - 5.30pm"/>
    <s v="41-50 minutes"/>
    <n v="10.9"/>
    <n v="17.5381"/>
    <s v="Train"/>
    <x v="1"/>
    <s v="Full-Time"/>
    <s v="Professional Services"/>
    <n v="17.541849600000003"/>
    <n v="3.5459999999999998E-2"/>
    <n v="0.62203398681600008"/>
    <n v="3"/>
    <n v="1.8661019604480003"/>
  </r>
  <r>
    <s v="100% on campus (5 days a week if FT)"/>
    <s v="Streatham"/>
    <s v="Laver Building"/>
    <s v="9.00am - 10.00am"/>
    <s v="Later than 7.00pm"/>
    <s v="11-20 minutes"/>
    <n v="2"/>
    <n v="3.218"/>
    <s v="Bicycle"/>
    <x v="1"/>
    <s v="Full-Time"/>
    <s v="Academic"/>
    <n v="3.2186880000000002"/>
    <n v="0"/>
    <n v="0"/>
    <n v="5"/>
    <n v="0"/>
  </r>
  <r>
    <s v="60% on campus (3 days a week if FT)"/>
    <s v="Streatham"/>
    <s v=""/>
    <s v="9.00am - 10.00am"/>
    <s v="6.00pm - 7.00pm"/>
    <s v="10 minutes or less"/>
    <n v="0.99990000000000001"/>
    <s v=""/>
    <s v="Bicycle"/>
    <x v="3"/>
    <s v="Full-Time"/>
    <s v="Academic"/>
    <n v="1.6091830656000001"/>
    <n v="0"/>
    <n v="0"/>
    <n v="3"/>
    <n v="0"/>
  </r>
  <r>
    <s v="80% on campus (4 days a week if FT)"/>
    <s v="St Luke's"/>
    <s v=""/>
    <s v="8.00am - 8.30am"/>
    <s v="3.30pm - 4.30pm"/>
    <s v="31-40 minutes"/>
    <n v="11.5"/>
    <n v="18.503499999999999"/>
    <s v="Car (alone)"/>
    <x v="2"/>
    <s v="Full-Time"/>
    <s v="Academic"/>
    <n v="18.507456000000001"/>
    <n v="0.16664000000000001"/>
    <n v="3.0840824678400005"/>
    <n v="4"/>
    <n v="12.336329871360002"/>
  </r>
  <r>
    <s v="100% on campus (5 days a week if FT)"/>
    <s v="Streatham"/>
    <s v="Harrison Building"/>
    <s v="8.00am - 8.30am"/>
    <s v="3.30pm - 4.30pm"/>
    <s v="11-20 minutes"/>
    <n v="1.5"/>
    <n v="2.4135"/>
    <s v="Bicycle"/>
    <x v="3"/>
    <s v="Full-Time"/>
    <s v="Professional Services"/>
    <n v="2.4140160000000002"/>
    <n v="0"/>
    <n v="0"/>
    <n v="5"/>
    <n v="0"/>
  </r>
  <r>
    <s v="100% on campus (5 days a week if FT)"/>
    <s v="Streatham"/>
    <s v="Queen's Building"/>
    <s v="8.30am - 9.00am"/>
    <s v="5.00pm - 5.30pm"/>
    <s v="41-50 minutes"/>
    <n v="3"/>
    <n v="4.827"/>
    <s v="On foot"/>
    <x v="2"/>
    <s v="Full-Time"/>
    <s v="Professional Services"/>
    <n v="4.8280320000000003"/>
    <n v="0"/>
    <n v="0"/>
    <n v="5"/>
    <n v="0"/>
  </r>
  <r>
    <s v="20% on campus (1 day a week if FT)"/>
    <s v="Streatham"/>
    <s v="Innovation Centre - Phase 2"/>
    <s v="8.00am - 8.30am"/>
    <s v="3.30pm - 4.30pm"/>
    <s v="21-30 minutes"/>
    <n v="1.2"/>
    <n v="1.9307999999999998"/>
    <s v="Bus"/>
    <x v="0"/>
    <s v="Full-Time"/>
    <s v="Professional Services"/>
    <n v="1.9312128"/>
    <n v="0.10215"/>
    <n v="0.19727338752000001"/>
    <n v="1"/>
    <n v="0.19727338752000001"/>
  </r>
  <r>
    <s v="20% on campus (1 day a week if FT)"/>
    <s v="Streatham"/>
    <s v="Northcote House"/>
    <s v="8.00am - 8.30am"/>
    <s v="Before 3.30pm"/>
    <s v="51-60 minutes"/>
    <n v="17"/>
    <n v="27.353000000000002"/>
    <s v="Car (alone)"/>
    <x v="2"/>
    <s v="Full-Time"/>
    <s v="Professional Services"/>
    <n v="27.358848000000002"/>
    <n v="0.16664000000000001"/>
    <n v="4.5590784307200005"/>
    <n v="1"/>
    <n v="4.5590784307200005"/>
  </r>
  <r>
    <s v="40% on campus (2 days a week if FT)"/>
    <s v="Streatham"/>
    <s v="Innovation Centre"/>
    <s v="8.00am - 8.30am"/>
    <s v="4.30pm - 5.00pm"/>
    <s v="31-40 minutes"/>
    <n v="13"/>
    <n v="20.917000000000002"/>
    <s v="Car (alone)"/>
    <x v="4"/>
    <s v="Full-Time"/>
    <s v="Professional Services"/>
    <n v="20.921472000000001"/>
    <n v="0.16664000000000001"/>
    <n v="3.4863540940800006"/>
    <n v="2"/>
    <n v="6.9727081881600013"/>
  </r>
  <r>
    <s v="80% on campus (4 days a week if FT)"/>
    <s v="Streatham"/>
    <s v="Physics Building"/>
    <s v="7.00am - 8.00am"/>
    <s v="5.00pm - 5.30pm"/>
    <s v="11-20 minutes"/>
    <n v="0.5"/>
    <n v="0.80449999999999999"/>
    <s v="On foot"/>
    <x v="2"/>
    <s v="Full-Time"/>
    <s v="Professional Services"/>
    <n v="0.80467200000000005"/>
    <n v="0"/>
    <n v="0"/>
    <n v="4"/>
    <n v="0"/>
  </r>
  <r>
    <s v="80% on campus (4 days a week if FT)"/>
    <s v="Streatham"/>
    <s v="Forum Library"/>
    <s v="7.00am - 8.00am"/>
    <s v="3.30pm - 4.30pm"/>
    <s v="51-60 minutes"/>
    <n v="15"/>
    <n v="24.134999999999998"/>
    <s v="Train"/>
    <x v="2"/>
    <s v="Full-Time"/>
    <s v="Professional Services"/>
    <n v="24.140160000000002"/>
    <n v="3.5459999999999998E-2"/>
    <n v="0.85601007360000003"/>
    <n v="4"/>
    <n v="3.4240402944000001"/>
  </r>
  <r>
    <s v="60% on campus (3 days a week if FT)"/>
    <s v="Streatham"/>
    <s v="Washington Singer"/>
    <s v="7.00am - 8.00am"/>
    <s v="3.30pm - 4.30pm"/>
    <s v="11-20 minutes"/>
    <n v="3.5"/>
    <n v="5.6315"/>
    <s v="Bicycle"/>
    <x v="3"/>
    <s v="Full-Time"/>
    <s v="Professional Services"/>
    <n v="5.6327040000000004"/>
    <n v="0"/>
    <n v="0"/>
    <n v="3"/>
    <n v="0"/>
  </r>
  <r>
    <s v="20% on campus (1 day a week if FT)"/>
    <s v="Streatham"/>
    <s v="Innovation Centre"/>
    <s v="8.30am - 9.00am"/>
    <s v="5.30pm - 6.00pm"/>
    <s v="51-60 minutes"/>
    <n v="17"/>
    <n v="27.353000000000002"/>
    <s v="Car (alone)"/>
    <x v="4"/>
    <s v="Full-Time"/>
    <s v="Professional Services"/>
    <n v="27.358848000000002"/>
    <n v="0.16664000000000001"/>
    <n v="4.5590784307200005"/>
    <n v="1"/>
    <n v="4.5590784307200005"/>
  </r>
  <r>
    <s v="100% on campus (5 days a week if FT)"/>
    <s v="Streatham"/>
    <s v="Physics Building"/>
    <s v="8.00am - 8.30am"/>
    <s v="5.30pm - 6.00pm"/>
    <s v="11-20 minutes"/>
    <n v="3"/>
    <n v="4.827"/>
    <s v="Bicycle"/>
    <x v="4"/>
    <s v="Full-Time"/>
    <s v="Academic"/>
    <n v="4.8280320000000003"/>
    <n v="0"/>
    <n v="0"/>
    <n v="5"/>
    <n v="0"/>
  </r>
  <r>
    <s v="40% on campus (2 days a week if FT)"/>
    <s v="St Luke's"/>
    <s v=""/>
    <s v="8.30am - 9.00am"/>
    <s v="5.00pm - 5.30pm"/>
    <s v="11-20 minutes"/>
    <n v="0.8"/>
    <n v="1.2872000000000001"/>
    <s v="On foot"/>
    <x v="1"/>
    <s v="Full-Time"/>
    <s v="Academic"/>
    <n v="1.2874752000000003"/>
    <n v="0"/>
    <n v="0"/>
    <n v="2"/>
    <n v="0"/>
  </r>
  <r>
    <s v="40% on campus (2 days a week if FT)"/>
    <s v="Streatham"/>
    <s v="Lafrowda House"/>
    <s v="7.00am - 8.00am"/>
    <s v="3.30pm - 4.30pm"/>
    <s v="21-30 minutes"/>
    <n v="4.5"/>
    <n v="7.2404999999999999"/>
    <s v="Car (alone)"/>
    <x v="1"/>
    <s v="Full-Time"/>
    <s v="Professional Services"/>
    <n v="7.2420480000000005"/>
    <n v="0.16664000000000001"/>
    <n v="1.2068148787200002"/>
    <n v="2"/>
    <n v="2.4136297574400003"/>
  </r>
  <r>
    <s v="40% on campus (2 days a week if FT)"/>
    <s v="Streatham"/>
    <s v="Washington Singer"/>
    <s v="8.30am - 9.00am"/>
    <s v="5.00pm - 5.30pm"/>
    <s v="31-40 minutes"/>
    <n v="13"/>
    <n v="20.917000000000002"/>
    <s v="Car (alone)"/>
    <x v="4"/>
    <s v="Full-Time"/>
    <s v="Professional Services"/>
    <n v="20.921472000000001"/>
    <n v="0.16664000000000001"/>
    <n v="3.4863540940800006"/>
    <n v="2"/>
    <n v="6.9727081881600013"/>
  </r>
  <r>
    <s v="100% on campus (5 days a week if FT)"/>
    <s v="Streatham"/>
    <s v="Forum"/>
    <s v="8.00am - 8.30am"/>
    <s v="5.00pm - 5.30pm"/>
    <s v="More than 60 minutes"/>
    <n v="7"/>
    <n v="11.263"/>
    <s v="Bus"/>
    <x v="1"/>
    <s v="Full-Time"/>
    <s v="Professional Services"/>
    <n v="11.265408000000001"/>
    <n v="0.10215"/>
    <n v="1.1507614272000002"/>
    <n v="5"/>
    <n v="5.7538071360000007"/>
  </r>
  <r>
    <s v="20% on campus (1 day a week if FT)"/>
    <s v="Streatham"/>
    <s v="Innovation Centre - Phase 2"/>
    <s v="9.00am - 10.00am"/>
    <s v="4.30pm - 5.00pm"/>
    <s v="31-40 minutes"/>
    <n v="1.3"/>
    <n v="2.0916999999999999"/>
    <s v="On foot"/>
    <x v="1"/>
    <s v="Full-Time"/>
    <s v="Professional Services"/>
    <n v="2.0921472000000003"/>
    <n v="0"/>
    <n v="0"/>
    <n v="1"/>
    <n v="0"/>
  </r>
  <r>
    <s v="100% on campus (5 days a week if FT)"/>
    <s v="Streatham"/>
    <s v="Old Library"/>
    <s v="9.00am - 10.00am"/>
    <s v="5.00pm - 5.30pm"/>
    <s v="31-40 minutes"/>
    <n v="2.4"/>
    <n v="3.8615999999999997"/>
    <s v="On foot"/>
    <x v="1"/>
    <s v="Full-Time"/>
    <s v="Professional Services"/>
    <n v="3.8624255999999999"/>
    <n v="0"/>
    <n v="0"/>
    <n v="5"/>
    <n v="0"/>
  </r>
  <r>
    <s v="40% on campus (2 days a week if FT)"/>
    <s v="St Luke's"/>
    <s v=""/>
    <s v="7.00am - 8.00am"/>
    <s v="3.30pm - 4.30pm"/>
    <s v="41-50 minutes"/>
    <n v="10"/>
    <n v="16.09"/>
    <s v="E-bike"/>
    <x v="3"/>
    <s v="Full-Time"/>
    <s v="Academic"/>
    <n v="16.093440000000001"/>
    <n v="2.1999999999999999E-2"/>
    <n v="0.35405567999999998"/>
    <n v="2"/>
    <n v="0.70811135999999997"/>
  </r>
  <r>
    <s v="60% on campus (3 days a week if FT)"/>
    <s v="Streatham"/>
    <s v="Washington Singer"/>
    <s v="8.00am - 8.30am"/>
    <s v="3.30pm - 4.30pm"/>
    <s v="21-30 minutes"/>
    <n v="7.3"/>
    <n v="11.745699999999999"/>
    <s v="Car (alone)"/>
    <x v="2"/>
    <s v="Full-Time"/>
    <s v="Academic"/>
    <n v="11.7482112"/>
    <n v="0.16664000000000001"/>
    <n v="1.957721914368"/>
    <n v="3"/>
    <n v="5.8731657431039999"/>
  </r>
  <r>
    <s v="20% on campus (1 day a week if FT)"/>
    <s v="Streatham"/>
    <s v="Innovation Centre"/>
    <s v="8.00am - 8.30am"/>
    <s v="4.30pm - 5.00pm"/>
    <s v="11-20 minutes"/>
    <n v="2"/>
    <n v="3.218"/>
    <s v="Bicycle"/>
    <x v="1"/>
    <s v="Full-Time"/>
    <s v="Professional Services"/>
    <n v="3.2186880000000002"/>
    <n v="0"/>
    <n v="0"/>
    <n v="1"/>
    <n v="0"/>
  </r>
  <r>
    <s v="20% on campus (1 day a week if FT)"/>
    <s v="St Luke's"/>
    <s v=""/>
    <s v="8.30am - 9.00am"/>
    <s v="5.00pm - 5.30pm"/>
    <s v="21-30 minutes"/>
    <n v="1"/>
    <n v="1.609"/>
    <s v="On foot"/>
    <x v="4"/>
    <s v="Full-Time"/>
    <s v="Professional Services"/>
    <n v="1.6093440000000001"/>
    <n v="0"/>
    <n v="0"/>
    <n v="1"/>
    <n v="0"/>
  </r>
  <r>
    <s v="20% on campus (1 day a week if FT)"/>
    <s v="Streatham"/>
    <s v="Washington Singer"/>
    <s v="9.00am - 10.00am"/>
    <s v="4.30pm - 5.00pm"/>
    <s v="51-60 minutes"/>
    <n v="13.3"/>
    <n v="21.399699999999999"/>
    <s v="Car (alone)"/>
    <x v="4"/>
    <s v="Full-Time"/>
    <s v="Academic"/>
    <n v="21.404275200000004"/>
    <n v="0.16664000000000001"/>
    <n v="3.5668084193280007"/>
    <n v="1"/>
    <n v="3.5668084193280007"/>
  </r>
  <r>
    <s v="40% on campus (2 days a week if FT)"/>
    <s v="Streatham"/>
    <s v="Harrison Building"/>
    <s v="9.00am - 10.00am"/>
    <s v="5.00pm - 5.30pm"/>
    <s v="11-20 minutes"/>
    <n v="1.5"/>
    <n v="2.4135"/>
    <s v="On foot"/>
    <x v="3"/>
    <s v="Full-Time"/>
    <s v="Professional Services"/>
    <n v="2.4140160000000002"/>
    <n v="0"/>
    <n v="0"/>
    <n v="2"/>
    <n v="0"/>
  </r>
  <r>
    <s v="40% on campus (2 days a week if FT)"/>
    <s v="Streatham"/>
    <s v="Northcote House"/>
    <s v="7.00am - 8.00am"/>
    <s v="3.30pm - 4.30pm"/>
    <s v="31-40 minutes"/>
    <n v="20"/>
    <n v="32.18"/>
    <s v="Car (alone)"/>
    <x v="1"/>
    <s v="Full-Time"/>
    <s v="Professional Services"/>
    <n v="32.186880000000002"/>
    <n v="0.16664000000000001"/>
    <n v="5.3636216832000008"/>
    <n v="2"/>
    <n v="10.727243366400002"/>
  </r>
  <r>
    <s v="40% on campus (2 days a week if FT)"/>
    <s v="Streatham"/>
    <s v="Northcote House"/>
    <s v="8.30am - 9.00am"/>
    <s v="4.30pm - 5.00pm"/>
    <s v="31-40 minutes"/>
    <n v="2.5"/>
    <n v="4.0225"/>
    <s v="Bus"/>
    <x v="1"/>
    <s v="Full-Time"/>
    <s v="Professional Services"/>
    <n v="4.0233600000000003"/>
    <n v="0.10215"/>
    <n v="0.41098622400000007"/>
    <n v="2"/>
    <n v="0.82197244800000013"/>
  </r>
  <r>
    <s v="40% on campus (2 days a week if FT)"/>
    <s v="St Luke's"/>
    <s v=""/>
    <s v="Before 7.00am"/>
    <s v="5.30pm - 6.00pm"/>
    <s v="31-40 minutes"/>
    <n v="18"/>
    <n v="28.962"/>
    <s v="Car (shared / passenger)"/>
    <x v="2"/>
    <s v="Full-Time"/>
    <s v="Academic"/>
    <n v="28.968192000000002"/>
    <n v="0.16664000000000001"/>
    <n v="4.8272595148800006"/>
    <n v="2"/>
    <n v="9.6545190297600012"/>
  </r>
  <r>
    <s v="20% on campus (1 day a week if FT)"/>
    <s v="Streatham"/>
    <s v="Northcote House"/>
    <s v="8.30am - 9.00am"/>
    <s v="5.00pm - 5.30pm"/>
    <s v="31-40 minutes"/>
    <n v="2"/>
    <n v="3.218"/>
    <s v="Bicycle"/>
    <x v="3"/>
    <s v="Full-Time"/>
    <s v="Professional Services"/>
    <n v="3.2186880000000002"/>
    <n v="0"/>
    <n v="0"/>
    <n v="1"/>
    <n v="0"/>
  </r>
  <r>
    <s v="100% on campus (5 days a week if FT)"/>
    <s v="St Luke's"/>
    <s v=""/>
    <s v="8.00am - 8.30am"/>
    <s v="3.30pm - 4.30pm"/>
    <s v="21-30 minutes"/>
    <n v="1.5"/>
    <n v="2.4135"/>
    <s v="E-bike"/>
    <x v="1"/>
    <s v="Full-Time"/>
    <s v="Academic"/>
    <n v="2.4140160000000002"/>
    <n v="2.1999999999999999E-2"/>
    <n v="5.3108351999999998E-2"/>
    <n v="5"/>
    <n v="0.26554175999999996"/>
  </r>
  <r>
    <s v="80% on campus (4 days a week if FT)"/>
    <s v="Streatham"/>
    <s v="Sports Hall"/>
    <s v="7.00am - 8.00am"/>
    <s v="4.30pm - 5.00pm"/>
    <s v="41-50 minutes"/>
    <n v="8"/>
    <n v="12.872"/>
    <s v="Bicycle"/>
    <x v="1"/>
    <s v="Full-Time"/>
    <s v="Academic"/>
    <n v="12.874752000000001"/>
    <n v="0"/>
    <n v="0"/>
    <n v="4"/>
    <n v="0"/>
  </r>
  <r>
    <s v="40% on campus (2 days a week if FT)"/>
    <s v="Other"/>
    <s v=""/>
    <s v="7.00am - 8.00am"/>
    <s v="4.30pm - 5.00pm"/>
    <s v="31-40 minutes"/>
    <n v="17.5"/>
    <n v="28.157499999999999"/>
    <s v="Car (alone)"/>
    <x v="3"/>
    <s v="Full-Time"/>
    <s v="Professional Services"/>
    <n v="28.163520000000002"/>
    <n v="0.16664000000000001"/>
    <n v="4.6931689728000006"/>
    <n v="2"/>
    <n v="9.3863379456000011"/>
  </r>
  <r>
    <s v="40% on campus (2 days a week if FT)"/>
    <s v="Streatham"/>
    <s v="Amory Building"/>
    <s v="7.00am - 8.00am"/>
    <s v="3.30pm - 4.30pm"/>
    <s v="41-50 minutes"/>
    <n v="16"/>
    <n v="25.744"/>
    <s v="Car (shared / passenger)"/>
    <x v="3"/>
    <s v="Full-Time"/>
    <s v="Professional Services"/>
    <n v="25.749504000000002"/>
    <n v="0.16664000000000001"/>
    <n v="4.2908973465600004"/>
    <n v="2"/>
    <n v="8.5817946931200009"/>
  </r>
  <r>
    <s v="40% on campus (2 days a week if FT)"/>
    <s v="Streatham"/>
    <s v="Innovation Centre - Phase 2"/>
    <s v="Before 7.00am"/>
    <s v="4.30pm - 5.00pm"/>
    <s v="More than 60 minutes"/>
    <n v="34"/>
    <n v="54.706000000000003"/>
    <s v="Car (alone)"/>
    <x v="2"/>
    <s v="Full-Time"/>
    <s v="Professional Services"/>
    <n v="54.717696000000004"/>
    <n v="0.16664000000000001"/>
    <n v="9.118156861440001"/>
    <n v="2"/>
    <n v="18.236313722880002"/>
  </r>
  <r>
    <s v="40% on campus (2 days a week if FT)"/>
    <s v="St Luke's"/>
    <s v=""/>
    <s v="8.30am - 9.00am"/>
    <s v="4.30pm - 5.00pm"/>
    <s v="31-40 minutes"/>
    <n v="2"/>
    <n v="3.218"/>
    <s v="On foot"/>
    <x v="4"/>
    <s v="Full-Time"/>
    <s v="Professional Services"/>
    <n v="3.2186880000000002"/>
    <n v="0"/>
    <n v="0"/>
    <n v="2"/>
    <n v="0"/>
  </r>
  <r>
    <s v="80% on campus (4 days a week if FT)"/>
    <s v="Streatham"/>
    <s v="Reed Mews Wellbeing"/>
    <s v="8.30am - 9.00am"/>
    <s v="5.00pm - 5.30pm"/>
    <s v="31-40 minutes"/>
    <n v="2"/>
    <n v="3.218"/>
    <s v="On foot"/>
    <x v="1"/>
    <s v="Full-Time"/>
    <s v="Professional Services"/>
    <n v="3.2186880000000002"/>
    <n v="0"/>
    <n v="0"/>
    <n v="4"/>
    <n v="0"/>
  </r>
  <r>
    <s v="100% on campus (5 days a week if FT)"/>
    <s v="Streatham"/>
    <s v="Queen's Building"/>
    <s v="7.00am - 8.00am"/>
    <s v="5.00pm - 5.30pm"/>
    <s v="51-60 minutes"/>
    <n v="7.8"/>
    <n v="12.5502"/>
    <s v="Bus"/>
    <x v="4"/>
    <s v="Full-Time"/>
    <s v="Professional Services"/>
    <n v="12.5528832"/>
    <n v="0.10215"/>
    <n v="1.2822770188800001"/>
    <n v="5"/>
    <n v="6.4113850944000008"/>
  </r>
  <r>
    <s v="60% on campus (3 days a week if FT)"/>
    <s v="Streatham"/>
    <s v="Northcote House"/>
    <s v="7.00am - 8.00am"/>
    <s v="3.30pm - 4.30pm"/>
    <s v="31-40 minutes"/>
    <n v="6"/>
    <n v="9.6539999999999999"/>
    <s v="Bicycle"/>
    <x v="2"/>
    <s v="Full-Time"/>
    <s v="Professional Services"/>
    <n v="9.6560640000000006"/>
    <n v="0"/>
    <n v="0"/>
    <n v="3"/>
    <n v="0"/>
  </r>
  <r>
    <s v="100% on campus (5 days a week if FT)"/>
    <s v="Streatham"/>
    <s v="Forum Library"/>
    <s v="8.30am - 9.00am"/>
    <s v="4.30pm - 5.00pm"/>
    <s v="31-40 minutes"/>
    <n v="2"/>
    <n v="3.218"/>
    <s v="On foot"/>
    <x v="2"/>
    <s v="Full-Time"/>
    <s v="Professional Services"/>
    <n v="3.2186880000000002"/>
    <n v="0"/>
    <n v="0"/>
    <n v="5"/>
    <n v="0"/>
  </r>
  <r>
    <s v="20% on campus (1 day a week if FT)"/>
    <s v="Streatham"/>
    <s v="Old Library"/>
    <s v="9.00am - 10.00am"/>
    <s v="4.30pm - 5.00pm"/>
    <s v="More than 60 minutes"/>
    <n v="30.2"/>
    <n v="48.591799999999999"/>
    <s v="Train"/>
    <x v="0"/>
    <s v="Full-Time"/>
    <s v="Professional Services"/>
    <n v="48.6021888"/>
    <n v="3.5459999999999998E-2"/>
    <n v="1.7234336148479998"/>
    <n v="1"/>
    <n v="1.7234336148479998"/>
  </r>
  <r>
    <s v="40% on campus (2 days a week if FT)"/>
    <s v="Streatham"/>
    <s v="Northcote House"/>
    <s v="9.00am - 10.00am"/>
    <s v="5.00pm - 5.30pm"/>
    <s v="31-40 minutes"/>
    <n v="6.5"/>
    <n v="10.458500000000001"/>
    <s v="Car (alone)"/>
    <x v="4"/>
    <s v="Full-Time"/>
    <s v="Professional Services"/>
    <n v="10.460736000000001"/>
    <n v="0.16664000000000001"/>
    <n v="1.7431770470400003"/>
    <n v="2"/>
    <n v="3.4863540940800006"/>
  </r>
  <r>
    <s v="80% on campus (4 days a week if FT)"/>
    <s v="Streatham"/>
    <s v="Amory Building"/>
    <s v="8.30am - 9.00am"/>
    <s v="5.00pm - 5.30pm"/>
    <s v="31-40 minutes"/>
    <n v="10"/>
    <n v="16.09"/>
    <s v="Electric car (alone)"/>
    <x v="4"/>
    <s v="Full-Time"/>
    <s v="Academic"/>
    <n v="16.093440000000001"/>
    <n v="5.2670000000000002E-2"/>
    <n v="0.84764148480000012"/>
    <n v="4"/>
    <n v="3.3905659392000005"/>
  </r>
  <r>
    <s v="60% on campus (3 days a week if FT)"/>
    <s v="Streatham"/>
    <s v="Building One"/>
    <s v="8.30am - 9.00am"/>
    <s v="5.00pm - 5.30pm"/>
    <s v="More than 60 minutes"/>
    <n v="40"/>
    <n v="64.36"/>
    <s v="Train"/>
    <x v="1"/>
    <s v="Full-Time"/>
    <s v="Professional Services"/>
    <n v="64.373760000000004"/>
    <n v="3.5459999999999998E-2"/>
    <n v="2.2826935295999999"/>
    <n v="3"/>
    <n v="6.8480805888000003"/>
  </r>
  <r>
    <s v="40% on campus (2 days a week if FT)"/>
    <s v="Streatham"/>
    <s v="Forum Library"/>
    <s v="8.30am - 9.00am"/>
    <s v="6.00pm - 7.00pm"/>
    <s v="21-30 minutes"/>
    <n v="2"/>
    <n v="3.218"/>
    <s v="Train"/>
    <x v="2"/>
    <s v="Full-Time"/>
    <s v="Professional Services"/>
    <n v="3.2186880000000002"/>
    <n v="3.5459999999999998E-2"/>
    <n v="0.11413467648"/>
    <n v="2"/>
    <n v="0.22826935296"/>
  </r>
  <r>
    <s v="100% on campus (5 days a week if FT)"/>
    <s v="Streatham"/>
    <s v="Geoffrey Pope"/>
    <s v="8.00am - 8.30am"/>
    <s v="5.00pm - 5.30pm"/>
    <s v="51-60 minutes"/>
    <n v="12"/>
    <n v="19.308"/>
    <s v="Bicycle"/>
    <x v="1"/>
    <s v="Full-Time"/>
    <s v="Professional Services"/>
    <n v="19.312128000000001"/>
    <n v="0"/>
    <n v="0"/>
    <n v="5"/>
    <n v="0"/>
  </r>
  <r>
    <s v="20% on campus (1 day a week if FT)"/>
    <s v="Streatham"/>
    <s v="Washington Singer"/>
    <s v="9.00am - 10.00am"/>
    <s v="4.30pm - 5.00pm"/>
    <s v="21-30 minutes"/>
    <n v="2.7"/>
    <n v="4.3443000000000005"/>
    <s v="Car (alone)"/>
    <x v="1"/>
    <s v="Full-Time"/>
    <s v="Academic"/>
    <n v="4.345228800000001"/>
    <n v="0.16664000000000001"/>
    <n v="0.72408892723200025"/>
    <n v="1"/>
    <n v="0.72408892723200025"/>
  </r>
  <r>
    <s v="40% on campus (2 days a week if FT)"/>
    <s v="Streatham"/>
    <s v="Northcote House"/>
    <s v="8.00am - 8.30am"/>
    <s v="3.30pm - 4.30pm"/>
    <s v="21-30 minutes"/>
    <n v="3"/>
    <n v="4.827"/>
    <s v="Bus"/>
    <x v="1"/>
    <s v="Full-Time"/>
    <s v="Professional Services"/>
    <n v="4.8280320000000003"/>
    <n v="0.10215"/>
    <n v="0.49318346880000008"/>
    <n v="2"/>
    <n v="0.98636693760000016"/>
  </r>
  <r>
    <s v="20% on campus (1 day a week if FT)"/>
    <s v="Streatham"/>
    <s v="Forum"/>
    <s v="7.00am - 8.00am"/>
    <s v="3.30pm - 4.30pm"/>
    <s v="41-50 minutes"/>
    <n v="22"/>
    <n v="35.397999999999996"/>
    <s v="Car (alone)"/>
    <x v="4"/>
    <s v="Full-Time"/>
    <s v="Professional Services"/>
    <n v="35.405568000000002"/>
    <n v="0.16664000000000001"/>
    <n v="5.8999838515200009"/>
    <n v="1"/>
    <n v="5.8999838515200009"/>
  </r>
  <r>
    <s v="100% on campus (5 days a week if FT)"/>
    <s v="Streatham"/>
    <s v="Geoffrey Pope"/>
    <s v="8.00am - 8.30am"/>
    <s v="Later than 7.00pm"/>
    <s v="31-40 minutes"/>
    <n v="5"/>
    <n v="8.0449999999999999"/>
    <s v="Car (shared / passenger)"/>
    <x v="4"/>
    <s v="Full-Time"/>
    <s v="Academic"/>
    <n v="8.0467200000000005"/>
    <n v="0.16664000000000001"/>
    <n v="1.3409054208000002"/>
    <n v="5"/>
    <n v="6.7045271040000012"/>
  </r>
  <r>
    <s v="40% on campus (2 days a week if FT)"/>
    <s v="St Luke's"/>
    <s v=""/>
    <s v="8.00am - 8.30am"/>
    <s v="4.30pm - 5.00pm"/>
    <s v="41-50 minutes"/>
    <n v="7.4"/>
    <n v="11.906600000000001"/>
    <s v="Bus"/>
    <x v="2"/>
    <s v="Full-Time"/>
    <s v="Professional Services"/>
    <n v="11.909145600000002"/>
    <n v="0.10215"/>
    <n v="1.2165192230400004"/>
    <n v="2"/>
    <n v="2.4330384460800007"/>
  </r>
  <r>
    <s v="100% on campus (5 days a week if FT)"/>
    <s v="Streatham"/>
    <s v="Queen's Building"/>
    <s v="8.00am - 8.30am"/>
    <s v="3.30pm - 4.30pm"/>
    <s v="11-20 minutes"/>
    <n v="4"/>
    <n v="6.4359999999999999"/>
    <s v="Car (alone)"/>
    <x v="2"/>
    <s v="Full-Time"/>
    <s v="Professional Services"/>
    <n v="6.4373760000000004"/>
    <n v="0.16664000000000001"/>
    <n v="1.0727243366400001"/>
    <n v="5"/>
    <n v="5.3636216832000008"/>
  </r>
  <r>
    <s v="100% on campus (5 days a week if FT)"/>
    <s v="Streatham"/>
    <s v="Geoffrey Pope"/>
    <s v="8.00am - 8.30am"/>
    <s v="4.30pm - 5.00pm"/>
    <s v="21-30 minutes"/>
    <n v="1.1000000000000001"/>
    <n v="1.7699"/>
    <s v="On foot"/>
    <x v="0"/>
    <s v="Full-Time"/>
    <s v="Professional Services"/>
    <n v="1.7702784000000003"/>
    <n v="0"/>
    <n v="0"/>
    <n v="5"/>
    <n v="0"/>
  </r>
  <r>
    <s v="20% on campus (1 day a week if FT)"/>
    <s v="Streatham"/>
    <s v="Innovation Centre - Phase 2"/>
    <s v="8.30am - 9.00am"/>
    <s v="4.30pm - 5.00pm"/>
    <s v="51-60 minutes"/>
    <n v="2.5"/>
    <n v="4.0225"/>
    <s v="On foot"/>
    <x v="4"/>
    <s v="Full-Time"/>
    <s v="Professional Services"/>
    <n v="4.0233600000000003"/>
    <n v="0"/>
    <n v="0"/>
    <n v="1"/>
    <n v="0"/>
  </r>
  <r>
    <s v="40% on campus (2 days a week if FT)"/>
    <s v="Streatham"/>
    <s v="Innovation Centre - Phase 2"/>
    <s v="8.30am - 9.00am"/>
    <s v="4.30pm - 5.00pm"/>
    <s v="31-40 minutes"/>
    <n v="9"/>
    <n v="14.481"/>
    <s v="Car (alone)"/>
    <x v="1"/>
    <s v="Full-Time"/>
    <s v="Professional Services"/>
    <n v="14.484096000000001"/>
    <n v="0.16664000000000001"/>
    <n v="2.4136297574400003"/>
    <n v="2"/>
    <n v="4.8272595148800006"/>
  </r>
  <r>
    <s v="20% on campus (1 day a week if FT)"/>
    <s v="St Luke's"/>
    <s v=""/>
    <s v="9.00am - 10.00am"/>
    <s v="5.30pm - 6.00pm"/>
    <s v="11-20 minutes"/>
    <n v="1.5"/>
    <n v="2.4135"/>
    <s v="E-bike"/>
    <x v="4"/>
    <s v="Full-Time"/>
    <s v="Academic"/>
    <n v="2.4140160000000002"/>
    <n v="2.1999999999999999E-2"/>
    <n v="5.3108351999999998E-2"/>
    <n v="1"/>
    <n v="5.3108351999999998E-2"/>
  </r>
  <r>
    <s v="40% on campus (2 days a week if FT)"/>
    <s v="Streatham"/>
    <s v="Washington Singer"/>
    <s v="8.00am - 8.30am"/>
    <s v="4.30pm - 5.00pm"/>
    <s v="31-40 minutes"/>
    <n v="1.8"/>
    <n v="2.8961999999999999"/>
    <s v="Bicycle"/>
    <x v="1"/>
    <s v="Full-Time"/>
    <s v="Professional Services"/>
    <n v="2.8968192000000004"/>
    <n v="0"/>
    <n v="0"/>
    <n v="2"/>
    <n v="0"/>
  </r>
  <r>
    <s v="80% on campus (4 days a week if FT)"/>
    <s v="Streatham"/>
    <s v="Harrison Building"/>
    <s v="8.30am - 9.00am"/>
    <s v="5.30pm - 6.00pm"/>
    <s v="21-30 minutes"/>
    <n v="1"/>
    <n v="1.609"/>
    <s v="On foot"/>
    <x v="1"/>
    <s v="Full-Time"/>
    <s v="Academic"/>
    <n v="1.6093440000000001"/>
    <n v="0"/>
    <n v="0"/>
    <n v="4"/>
    <n v="0"/>
  </r>
  <r>
    <s v="60% on campus (3 days a week if FT)"/>
    <s v="Streatham"/>
    <s v="Amory Building"/>
    <s v="9.00am - 10.00am"/>
    <s v="5.30pm - 6.00pm"/>
    <s v="51-60 minutes"/>
    <n v="16"/>
    <n v="25.744"/>
    <s v="Train"/>
    <x v="3"/>
    <s v="Full-Time"/>
    <s v="Academic"/>
    <n v="25.749504000000002"/>
    <n v="3.5459999999999998E-2"/>
    <n v="0.91307741184000002"/>
    <n v="3"/>
    <n v="2.7392322355200003"/>
  </r>
  <r>
    <s v="40% on campus (2 days a week if FT)"/>
    <s v="Streatham"/>
    <s v="Old Library"/>
    <s v="9.00am - 10.00am"/>
    <s v="5.30pm - 6.00pm"/>
    <s v="11-20 minutes"/>
    <n v="0.7"/>
    <n v="1.1262999999999999"/>
    <s v="On foot"/>
    <x v="0"/>
    <s v="Full-Time"/>
    <s v="Professional Services"/>
    <n v="1.1265407999999999"/>
    <n v="0"/>
    <n v="0"/>
    <n v="2"/>
    <n v="0"/>
  </r>
  <r>
    <s v="60% on campus (3 days a week if FT)"/>
    <s v="Streatham"/>
    <s v=""/>
    <s v="9.00am - 10.00am"/>
    <s v="5.00pm - 5.30pm"/>
    <s v="41-50 minutes"/>
    <n v="20"/>
    <n v="32.18"/>
    <s v="Train"/>
    <x v="2"/>
    <s v="Full-Time"/>
    <s v="Academic"/>
    <n v="32.186880000000002"/>
    <n v="3.5459999999999998E-2"/>
    <n v="1.1413467648"/>
    <n v="3"/>
    <n v="3.4240402944000001"/>
  </r>
  <r>
    <s v="40% on campus (2 days a week if FT)"/>
    <s v="Streatham"/>
    <s v="Amory Building"/>
    <s v="Later than 10.00am"/>
    <s v="Before 3.30pm"/>
    <s v="10 minutes or less"/>
    <n v="0.5"/>
    <n v="0.80449999999999999"/>
    <s v="On foot"/>
    <x v="3"/>
    <s v="Full-Time"/>
    <s v="Academic"/>
    <n v="0.80467200000000005"/>
    <n v="0"/>
    <n v="0"/>
    <n v="2"/>
    <n v="0"/>
  </r>
  <r>
    <s v="40% on campus (2 days a week if FT)"/>
    <s v="St Luke's"/>
    <s v=""/>
    <s v="8.30am - 9.00am"/>
    <s v="4.30pm - 5.00pm"/>
    <s v="21-30 minutes"/>
    <n v="2"/>
    <n v="3.218"/>
    <s v="On foot"/>
    <x v="1"/>
    <s v="Full-Time"/>
    <s v="Professional Services"/>
    <n v="3.2186880000000002"/>
    <n v="0"/>
    <n v="0"/>
    <n v="2"/>
    <n v="0"/>
  </r>
  <r>
    <s v="20% on campus (1 day a week if FT)"/>
    <s v="Streatham"/>
    <s v="Harrison Building"/>
    <s v="9.00am - 10.00am"/>
    <s v="5.00pm - 5.30pm"/>
    <s v="11-20 minutes"/>
    <n v="1"/>
    <n v="1.609"/>
    <s v="On foot"/>
    <x v="1"/>
    <s v="Full-Time"/>
    <s v="Academic"/>
    <n v="1.6093440000000001"/>
    <n v="0"/>
    <n v="0"/>
    <n v="1"/>
    <n v="0"/>
  </r>
  <r>
    <s v="80% on campus (4 days a week if FT)"/>
    <s v="St Luke's"/>
    <s v=""/>
    <s v="8.00am - 8.30am"/>
    <s v="6.00pm - 7.00pm"/>
    <s v="21-30 minutes"/>
    <n v="2.5"/>
    <n v="4.0225"/>
    <s v="On foot"/>
    <x v="4"/>
    <s v="Full-Time"/>
    <s v="Academic"/>
    <n v="4.0233600000000003"/>
    <n v="0"/>
    <n v="0"/>
    <n v="4"/>
    <n v="0"/>
  </r>
  <r>
    <s v="60% on campus (3 days a week if FT)"/>
    <s v="RD&amp;E Hospital"/>
    <s v=""/>
    <s v="9.00am - 10.00am"/>
    <s v="5.00pm - 5.30pm"/>
    <s v="More than 60 minutes"/>
    <n v="71.031800000000004"/>
    <s v=""/>
    <s v="Train"/>
    <x v="1"/>
    <s v="Full-Time"/>
    <s v="Academic"/>
    <n v="114.31460113920001"/>
    <n v="3.5459999999999998E-2"/>
    <n v="4.0535957563960325"/>
    <n v="3"/>
    <n v="12.160787269188098"/>
  </r>
  <r>
    <s v="40% on campus (2 days a week if FT)"/>
    <s v="Streatham"/>
    <s v="Innovation Centre - Phase 2"/>
    <s v="8.00am - 8.30am"/>
    <s v="3.30pm - 4.30pm"/>
    <s v="11-20 minutes"/>
    <n v="1.5"/>
    <n v="2.4135"/>
    <s v="Bicycle"/>
    <x v="3"/>
    <s v="Full-Time"/>
    <s v="Professional Services"/>
    <n v="2.4140160000000002"/>
    <n v="0"/>
    <n v="0"/>
    <n v="2"/>
    <n v="0"/>
  </r>
  <r>
    <s v="100% on campus (5 days a week if FT)"/>
    <s v="St Luke's"/>
    <s v=""/>
    <s v="8.30am - 9.00am"/>
    <s v="4.30pm - 5.00pm"/>
    <s v="21-30 minutes"/>
    <n v="4"/>
    <n v="6.4359999999999999"/>
    <s v="Bicycle"/>
    <x v="4"/>
    <s v="Full-Time"/>
    <s v="Academic"/>
    <n v="6.4373760000000004"/>
    <n v="0"/>
    <n v="0"/>
    <n v="5"/>
    <n v="0"/>
  </r>
  <r>
    <s v="80% on campus (4 days a week if FT)"/>
    <s v="Streatham"/>
    <s v="Streatham Farm"/>
    <s v="7.00am - 8.00am"/>
    <s v="3.30pm - 4.30pm"/>
    <s v=""/>
    <n v="14"/>
    <n v="22.526"/>
    <s v="Car (shared / passenger)"/>
    <x v="2"/>
    <s v="Full-Time"/>
    <s v="Professional Services"/>
    <n v="22.530816000000002"/>
    <n v="0.16664000000000001"/>
    <n v="3.7545351782400003"/>
    <n v="4"/>
    <n v="15.018140712960001"/>
  </r>
  <r>
    <s v="20% on campus (1 day a week if FT)"/>
    <s v="St Luke's"/>
    <s v=""/>
    <s v="8.30am - 9.00am"/>
    <s v="3.30pm - 4.30pm"/>
    <s v="51-60 minutes"/>
    <n v="12"/>
    <n v="19.308"/>
    <s v="Train"/>
    <x v="1"/>
    <s v="Full-Time"/>
    <s v="Academic"/>
    <n v="19.312128000000001"/>
    <n v="3.5459999999999998E-2"/>
    <n v="0.68480805888000007"/>
    <n v="1"/>
    <n v="0.68480805888000007"/>
  </r>
  <r>
    <s v="40% on campus (2 days a week if FT)"/>
    <s v="Other"/>
    <s v=""/>
    <s v="7.00am - 8.00am"/>
    <s v="4.30pm - 5.00pm"/>
    <s v="31-40 minutes"/>
    <n v="17.5"/>
    <n v="28.157499999999999"/>
    <s v="Car (alone)"/>
    <x v="3"/>
    <s v="Full-Time"/>
    <s v="Professional Services"/>
    <n v="28.163520000000002"/>
    <n v="0.16664000000000001"/>
    <n v="4.6931689728000006"/>
    <n v="2"/>
    <n v="9.3863379456000011"/>
  </r>
  <r>
    <s v="40% on campus (2 days a week if FT)"/>
    <s v="Streatham"/>
    <s v="Harrison Building"/>
    <s v="9.00am - 10.00am"/>
    <s v="3.30pm - 4.30pm"/>
    <s v="11-20 minutes"/>
    <n v="2"/>
    <n v="3.218"/>
    <s v="Bicycle"/>
    <x v="1"/>
    <s v="Full-Time"/>
    <s v="Professional Services"/>
    <n v="3.2186880000000002"/>
    <n v="0"/>
    <n v="0"/>
    <n v="2"/>
    <n v="0"/>
  </r>
  <r>
    <s v="40% on campus (2 days a week if FT)"/>
    <s v="Streatham"/>
    <s v="Lafrowda House"/>
    <s v="8.30am - 9.00am"/>
    <s v="4.30pm - 5.00pm"/>
    <s v="21-30 minutes"/>
    <n v="5"/>
    <n v="8.0449999999999999"/>
    <s v="Train"/>
    <x v="4"/>
    <s v="Full-Time"/>
    <s v="Professional Services"/>
    <n v="8.0467200000000005"/>
    <n v="3.5459999999999998E-2"/>
    <n v="0.28533669119999999"/>
    <n v="2"/>
    <n v="0.57067338239999998"/>
  </r>
  <r>
    <s v="20% on campus (1 day a week if FT)"/>
    <s v="Streatham"/>
    <s v="Innovation Centre - Phase 2"/>
    <s v="8.30am - 9.00am"/>
    <s v="5.00pm - 5.30pm"/>
    <s v="41-50 minutes"/>
    <n v="8"/>
    <n v="12.872"/>
    <s v="Train"/>
    <x v="0"/>
    <s v="Full-Time"/>
    <s v="Professional Services"/>
    <n v="12.874752000000001"/>
    <n v="3.5459999999999998E-2"/>
    <n v="0.45653870592000001"/>
    <n v="1"/>
    <n v="0.45653870592000001"/>
  </r>
  <r>
    <s v="100% on campus (5 days a week if FT)"/>
    <s v="Streatham"/>
    <s v="Innovation Centre - Phase 2"/>
    <s v="8.00am - 8.30am"/>
    <s v="3.30pm - 4.30pm"/>
    <s v="31-40 minutes"/>
    <n v="3"/>
    <n v="4.827"/>
    <s v="Bicycle"/>
    <x v="3"/>
    <s v="Full-Time"/>
    <s v="Professional Services"/>
    <n v="4.8280320000000003"/>
    <n v="0"/>
    <n v="0"/>
    <n v="5"/>
    <n v="0"/>
  </r>
  <r>
    <s v="100% on campus (5 days a week if FT)"/>
    <s v="St Luke's"/>
    <s v=""/>
    <s v="7.00am - 8.00am"/>
    <s v="3.30pm - 4.30pm"/>
    <s v="21-30 minutes"/>
    <n v="4"/>
    <n v="6.4359999999999999"/>
    <s v="Bicycle"/>
    <x v="1"/>
    <s v="Full-Time"/>
    <s v="Professional Services"/>
    <n v="6.4373760000000004"/>
    <n v="0"/>
    <n v="0"/>
    <n v="5"/>
    <n v="0"/>
  </r>
  <r>
    <s v="100% on campus (5 days a week if FT)"/>
    <s v="Streatham"/>
    <s v="Streatham Court Old"/>
    <s v="8.30am - 9.00am"/>
    <s v="5.00pm - 5.30pm"/>
    <s v="51-60 minutes"/>
    <n v="15"/>
    <n v="24.134999999999998"/>
    <s v="Bus"/>
    <x v="4"/>
    <s v="Full-Time"/>
    <s v="Academic"/>
    <n v="24.140160000000002"/>
    <n v="0.10215"/>
    <n v="2.4659173440000002"/>
    <n v="5"/>
    <n v="12.329586720000002"/>
  </r>
  <r>
    <s v="60% on campus (3 days a week if FT)"/>
    <s v="St Luke's"/>
    <s v=""/>
    <s v="8.30am - 9.00am"/>
    <s v="4.30pm - 5.00pm"/>
    <s v="21-30 minutes"/>
    <n v="1.5"/>
    <n v="2.4135"/>
    <s v="On foot"/>
    <x v="3"/>
    <s v="Full-Time"/>
    <s v="Professional Services"/>
    <n v="2.4140160000000002"/>
    <n v="0"/>
    <n v="0"/>
    <n v="3"/>
    <n v="0"/>
  </r>
  <r>
    <s v="40% on campus (2 days a week if FT)"/>
    <s v="Streatham"/>
    <s v="Reed Hall"/>
    <s v="8.00am - 8.30am"/>
    <s v="5.30pm - 6.00pm"/>
    <s v="31-40 minutes"/>
    <n v="12"/>
    <n v="19.308"/>
    <s v="Car (shared / passenger)"/>
    <x v="2"/>
    <s v="Full-Time"/>
    <s v="Professional Services"/>
    <n v="19.312128000000001"/>
    <n v="0.16664000000000001"/>
    <n v="3.2181730099200005"/>
    <n v="2"/>
    <n v="6.4363460198400011"/>
  </r>
  <r>
    <s v="60% on campus (3 days a week if FT)"/>
    <s v="County Hall"/>
    <s v=""/>
    <s v="8.30am - 9.00am"/>
    <s v="4.30pm - 5.00pm"/>
    <s v="31-40 minutes"/>
    <n v="2"/>
    <n v="3.218"/>
    <s v="E-bike"/>
    <x v="1"/>
    <s v="Full-Time"/>
    <s v="Non-University Staff"/>
    <n v="3.2186880000000002"/>
    <n v="2.1999999999999999E-2"/>
    <n v="7.0811135999999997E-2"/>
    <n v="3"/>
    <n v="0.21243340799999999"/>
  </r>
  <r>
    <s v="60% on campus (3 days a week if FT)"/>
    <s v="Streatham"/>
    <s v="Northcote House"/>
    <s v="8.30am - 9.00am"/>
    <s v="5.30pm - 6.00pm"/>
    <s v="31-40 minutes"/>
    <n v="22"/>
    <n v="35.397999999999996"/>
    <s v="Car (alone)"/>
    <x v="4"/>
    <s v="Full-Time"/>
    <s v="Professional Services"/>
    <n v="35.405568000000002"/>
    <n v="0.16664000000000001"/>
    <n v="5.8999838515200009"/>
    <n v="3"/>
    <n v="17.699951554560002"/>
  </r>
  <r>
    <s v="80% on campus (4 days a week if FT)"/>
    <s v="Streatham"/>
    <s v="Queen's Building"/>
    <s v="8.30am - 9.00am"/>
    <s v="6.00pm - 7.00pm"/>
    <s v="21-30 minutes"/>
    <n v="2"/>
    <n v="3.218"/>
    <s v="On foot"/>
    <x v="4"/>
    <s v="Full-Time"/>
    <s v="Academic"/>
    <n v="3.2186880000000002"/>
    <n v="0"/>
    <n v="0"/>
    <n v="4"/>
    <n v="0"/>
  </r>
  <r>
    <s v="20% on campus (1 day a week if FT)"/>
    <s v="Other"/>
    <s v=""/>
    <s v="8.30am - 9.00am"/>
    <s v="5.00pm - 5.30pm"/>
    <s v="11-20 minutes"/>
    <n v="4"/>
    <n v="6.4359999999999999"/>
    <s v="Car (alone)"/>
    <x v="1"/>
    <s v="Full-Time"/>
    <s v="Professional Services"/>
    <n v="6.4373760000000004"/>
    <n v="0.16664000000000001"/>
    <n v="1.0727243366400001"/>
    <n v="1"/>
    <n v="1.0727243366400001"/>
  </r>
  <r>
    <s v="20% on campus (1 day a week if FT)"/>
    <s v="St Luke's"/>
    <s v=""/>
    <s v="7.00am - 8.00am"/>
    <s v="5.00pm - 5.30pm"/>
    <s v="11-20 minutes"/>
    <n v="1"/>
    <n v="1.609"/>
    <s v="On foot"/>
    <x v="4"/>
    <s v="Full-Time"/>
    <s v="Professional Services"/>
    <n v="1.6093440000000001"/>
    <n v="0"/>
    <n v="0"/>
    <n v="1"/>
    <n v="0"/>
  </r>
  <r>
    <s v="40% on campus (2 days a week if FT)"/>
    <s v="Streatham"/>
    <s v="Northcote House"/>
    <s v="8.30am - 9.00am"/>
    <s v="6.00pm - 7.00pm"/>
    <s v="41-50 minutes"/>
    <n v="13.2"/>
    <n v="21.238799999999998"/>
    <s v="Bicycle"/>
    <x v="4"/>
    <s v="Full-Time"/>
    <s v="Professional Services"/>
    <n v="21.243340799999999"/>
    <n v="0"/>
    <n v="0"/>
    <n v="2"/>
    <n v="0"/>
  </r>
  <r>
    <s v="100% on campus (5 days a week if FT)"/>
    <s v="Streatham"/>
    <s v="Forum"/>
    <s v="8.00am - 8.30am"/>
    <s v="4.30pm - 5.00pm"/>
    <s v="11-20 minutes"/>
    <n v="1"/>
    <n v="1.609"/>
    <s v="On foot"/>
    <x v="1"/>
    <s v="Full-Time"/>
    <s v="Professional Services"/>
    <n v="1.6093440000000001"/>
    <n v="0"/>
    <n v="0"/>
    <n v="5"/>
    <n v="0"/>
  </r>
  <r>
    <s v="40% on campus (2 days a week if FT)"/>
    <s v="St Luke's"/>
    <s v=""/>
    <s v="7.00am - 8.00am"/>
    <s v="5.30pm - 6.00pm"/>
    <s v="21-30 minutes"/>
    <n v="3"/>
    <n v="4.827"/>
    <s v="E-bike"/>
    <x v="4"/>
    <s v="Full-Time"/>
    <s v="Professional Services"/>
    <n v="4.8280320000000003"/>
    <n v="2.1999999999999999E-2"/>
    <n v="0.106216704"/>
    <n v="2"/>
    <n v="0.21243340799999999"/>
  </r>
  <r>
    <s v="100% on campus (5 days a week if FT)"/>
    <s v="Streatham"/>
    <s v="Northcote House"/>
    <s v="8.00am - 8.30am"/>
    <s v="4.30pm - 5.00pm"/>
    <s v="21-30 minutes"/>
    <n v="4.2"/>
    <n v="6.7578000000000005"/>
    <s v="Bicycle"/>
    <x v="1"/>
    <s v="Full-Time"/>
    <s v="Professional Services"/>
    <n v="6.7592448000000012"/>
    <n v="0"/>
    <n v="0"/>
    <n v="5"/>
    <n v="0"/>
  </r>
  <r>
    <s v="60% on campus (3 days a week if FT)"/>
    <s v="Streatham"/>
    <s v="Forum"/>
    <s v="8.30am - 9.00am"/>
    <s v="5.00pm - 5.30pm"/>
    <s v="21-30 minutes"/>
    <n v="2"/>
    <n v="3.218"/>
    <s v="Bicycle"/>
    <x v="4"/>
    <s v="Full-Time"/>
    <s v="Professional Services"/>
    <n v="3.2186880000000002"/>
    <n v="0"/>
    <n v="0"/>
    <n v="3"/>
    <n v="0"/>
  </r>
  <r>
    <s v="100% on campus (5 days a week if FT)"/>
    <s v="Streatham"/>
    <s v="Geoffrey Pope"/>
    <s v="8.00am - 8.30am"/>
    <s v="4.30pm - 5.00pm"/>
    <s v="31-40 minutes"/>
    <n v="1.7"/>
    <n v="2.7353000000000001"/>
    <s v="On foot"/>
    <x v="1"/>
    <s v="Full-Time"/>
    <s v="Professional Services"/>
    <n v="2.7358848"/>
    <n v="0"/>
    <n v="0"/>
    <n v="5"/>
    <n v="0"/>
  </r>
  <r>
    <s v="40% on campus (2 days a week if FT)"/>
    <s v="Streatham"/>
    <s v="Innovation Centre"/>
    <s v="9.00am - 10.00am"/>
    <s v="5.00pm - 5.30pm"/>
    <s v="More than 60 minutes"/>
    <n v="4"/>
    <n v="6.4359999999999999"/>
    <s v="Bus"/>
    <x v="1"/>
    <s v="Full-Time"/>
    <s v="Professional Services"/>
    <n v="6.4373760000000004"/>
    <n v="0.10215"/>
    <n v="0.65757795840000011"/>
    <n v="2"/>
    <n v="1.3151559168000002"/>
  </r>
  <r>
    <s v="100% on campus (5 days a week if FT)"/>
    <s v="Streatham"/>
    <s v="Amory Building"/>
    <s v="8.30am - 9.00am"/>
    <s v="4.30pm - 5.00pm"/>
    <s v="41-50 minutes"/>
    <n v="2.5"/>
    <n v="4.0225"/>
    <s v="Train"/>
    <x v="0"/>
    <s v="Full-Time"/>
    <s v="Academic"/>
    <n v="4.0233600000000003"/>
    <n v="3.5459999999999998E-2"/>
    <n v="0.1426683456"/>
    <n v="5"/>
    <n v="0.71334172799999995"/>
  </r>
  <r>
    <s v="80% on campus (4 days a week if FT)"/>
    <s v="Streatham"/>
    <s v="Physics Building"/>
    <s v="8.00am - 8.30am"/>
    <s v="5.30pm - 6.00pm"/>
    <s v="41-50 minutes"/>
    <n v="15"/>
    <n v="24.134999999999998"/>
    <s v="Car (alone)"/>
    <x v="2"/>
    <s v="Full-Time"/>
    <s v="Academic"/>
    <n v="24.140160000000002"/>
    <n v="0.16664000000000001"/>
    <n v="4.0227162624000004"/>
    <n v="4"/>
    <n v="16.090865049600001"/>
  </r>
  <r>
    <s v="20% on campus (1 day a week if FT)"/>
    <s v="Streatham"/>
    <s v="Innovation Centre"/>
    <s v="8.00am - 8.30am"/>
    <s v="3.30pm - 4.30pm"/>
    <s v="31-40 minutes"/>
    <n v="2.5"/>
    <n v="4.0225"/>
    <s v="On foot"/>
    <x v="2"/>
    <s v="Full-Time"/>
    <s v="Professional Services"/>
    <n v="4.0233600000000003"/>
    <n v="0"/>
    <n v="0"/>
    <n v="1"/>
    <n v="0"/>
  </r>
  <r>
    <s v="80% on campus (4 days a week if FT)"/>
    <s v="Streatham"/>
    <s v="Northcote House"/>
    <s v="7.00am - 8.00am"/>
    <s v="6.00pm - 7.00pm"/>
    <s v="11-20 minutes"/>
    <n v="4"/>
    <n v="6.4359999999999999"/>
    <s v="Bicycle"/>
    <x v="2"/>
    <s v="Full-Time"/>
    <s v="Professional Services"/>
    <n v="6.4373760000000004"/>
    <n v="0"/>
    <n v="0"/>
    <n v="4"/>
    <n v="0"/>
  </r>
  <r>
    <s v="100% on campus (5 days a week if FT)"/>
    <s v="Streatham"/>
    <s v="Living Systems Institute"/>
    <s v="9.00am - 10.00am"/>
    <s v="5.30pm - 6.00pm"/>
    <s v="More than 60 minutes"/>
    <n v="42"/>
    <n v="67.578000000000003"/>
    <s v="Car (alone)"/>
    <x v="2"/>
    <s v="Full-Time"/>
    <s v="Academic"/>
    <n v="67.592448000000005"/>
    <n v="0.16664000000000001"/>
    <n v="11.263605534720002"/>
    <n v="5"/>
    <n v="56.318027673600007"/>
  </r>
  <r>
    <s v="100% on campus (5 days a week if FT)"/>
    <s v="Streatham"/>
    <s v="Clydesdale House"/>
    <s v="8.00am - 8.30am"/>
    <s v="5.30pm - 6.00pm"/>
    <s v="10 minutes or less"/>
    <n v="0.56659999999999999"/>
    <s v=""/>
    <s v="On foot"/>
    <x v="1"/>
    <s v="Full-Time"/>
    <s v="Professional Services"/>
    <n v="0.91185431040000009"/>
    <n v="0"/>
    <n v="0"/>
    <n v="5"/>
    <n v="0"/>
  </r>
  <r>
    <s v="60% on campus (3 days a week if FT)"/>
    <s v="Streatham"/>
    <s v="Building One"/>
    <s v="8.00am - 8.30am"/>
    <s v="4.30pm - 5.00pm"/>
    <s v="21-30 minutes"/>
    <n v="4.5999999999999996"/>
    <n v="7.4013999999999998"/>
    <s v="Car (alone)"/>
    <x v="1"/>
    <s v="Full-Time"/>
    <s v="Professional Services"/>
    <n v="7.4029824"/>
    <n v="0.16664000000000001"/>
    <n v="1.2336329871360001"/>
    <n v="3"/>
    <n v="3.7008989614080003"/>
  </r>
  <r>
    <s v="80% on campus (4 days a week if FT)"/>
    <s v="Streatham"/>
    <s v="Forum Library"/>
    <s v="8.00am - 8.30am"/>
    <s v="3.30pm - 4.30pm"/>
    <s v="21-30 minutes"/>
    <n v="1.3"/>
    <n v="2.0916999999999999"/>
    <s v="On foot"/>
    <x v="3"/>
    <s v="Full-Time"/>
    <s v="Professional Services"/>
    <n v="2.0921472000000003"/>
    <n v="0"/>
    <n v="0"/>
    <n v="4"/>
    <n v="0"/>
  </r>
  <r>
    <s v="40% on campus (2 days a week if FT)"/>
    <s v="St Luke's"/>
    <s v=""/>
    <s v="7.00am - 8.00am"/>
    <s v="4.30pm - 5.00pm"/>
    <s v="11-20 minutes"/>
    <n v="3"/>
    <n v="4.827"/>
    <s v="Car (shared / passenger)"/>
    <x v="4"/>
    <s v="Full-Time"/>
    <s v="Academic"/>
    <n v="4.8280320000000003"/>
    <n v="0.16664000000000001"/>
    <n v="0.80454325248000014"/>
    <n v="2"/>
    <n v="1.6090865049600003"/>
  </r>
  <r>
    <s v="20% on campus (1 day a week if FT)"/>
    <s v="Streatham"/>
    <s v="Innovation Centre"/>
    <s v="7.00am - 8.00am"/>
    <s v="Before 3.30pm"/>
    <s v="41-50 minutes"/>
    <n v="25"/>
    <n v="40.225000000000001"/>
    <s v="Car (alone)"/>
    <x v="3"/>
    <s v="Full-Time"/>
    <s v="Professional Services"/>
    <n v="40.233600000000003"/>
    <n v="0.16664000000000001"/>
    <n v="6.7045271040000012"/>
    <n v="1"/>
    <n v="6.7045271040000012"/>
  </r>
  <r>
    <s v="40% on campus (2 days a week if FT)"/>
    <s v="St Luke's"/>
    <s v=""/>
    <s v="8.00am - 8.30am"/>
    <s v="5.00pm - 5.30pm"/>
    <s v="31-40 minutes"/>
    <n v="12"/>
    <n v="19.308"/>
    <s v="Car (alone)"/>
    <x v="2"/>
    <s v="Full-Time"/>
    <s v="Academic"/>
    <n v="19.312128000000001"/>
    <n v="0.16664000000000001"/>
    <n v="3.2181730099200005"/>
    <n v="2"/>
    <n v="6.4363460198400011"/>
  </r>
  <r>
    <s v="100% on campus (5 days a week if FT)"/>
    <s v="Streatham"/>
    <s v="Northcote House"/>
    <s v="8.30am - 9.00am"/>
    <s v="5.00pm - 5.30pm"/>
    <s v="31-40 minutes"/>
    <n v="2"/>
    <n v="3.218"/>
    <s v="On foot"/>
    <x v="1"/>
    <s v="Full-Time"/>
    <s v="Professional Services"/>
    <n v="3.2186880000000002"/>
    <n v="0"/>
    <n v="0"/>
    <n v="5"/>
    <n v="0"/>
  </r>
  <r>
    <s v="60% on campus (3 days a week if FT)"/>
    <s v="Streatham"/>
    <s v="Streatham Court Old"/>
    <s v="7.00am - 8.00am"/>
    <s v="3.30pm - 4.30pm"/>
    <s v="41-50 minutes"/>
    <n v="16"/>
    <n v="25.744"/>
    <s v="Car (alone)"/>
    <x v="1"/>
    <s v="Full-Time"/>
    <s v="Professional Services"/>
    <n v="25.749504000000002"/>
    <n v="0.16664000000000001"/>
    <n v="4.2908973465600004"/>
    <n v="3"/>
    <n v="12.87269203968"/>
  </r>
  <r>
    <s v="40% on campus (2 days a week if FT)"/>
    <s v="Streatham"/>
    <s v="Forum"/>
    <s v="7.00am - 8.00am"/>
    <s v="4.30pm - 5.00pm"/>
    <s v="31-40 minutes"/>
    <n v="2.5"/>
    <n v="4.0225"/>
    <s v="Bus"/>
    <x v="4"/>
    <s v="Full-Time"/>
    <s v="Professional Services"/>
    <n v="4.0233600000000003"/>
    <n v="0.10215"/>
    <n v="0.41098622400000007"/>
    <n v="2"/>
    <n v="0.82197244800000013"/>
  </r>
  <r>
    <s v="20% on campus (1 day a week if FT)"/>
    <s v="Streatham"/>
    <s v="Northcote House"/>
    <s v="8.00am - 8.30am"/>
    <s v="3.30pm - 4.30pm"/>
    <s v="51-60 minutes"/>
    <n v="20"/>
    <n v="32.18"/>
    <s v="Bus"/>
    <x v="2"/>
    <s v="Full-Time"/>
    <s v="Professional Services"/>
    <n v="32.186880000000002"/>
    <n v="0.10215"/>
    <n v="3.2878897920000005"/>
    <n v="1"/>
    <n v="3.2878897920000005"/>
  </r>
  <r>
    <s v="40% on campus (2 days a week if FT)"/>
    <s v="Streatham"/>
    <s v="Northcote House"/>
    <s v="8.00am - 8.30am"/>
    <s v="5.30pm - 6.00pm"/>
    <s v="51-60 minutes"/>
    <n v="17"/>
    <n v="27.353000000000002"/>
    <s v="Train"/>
    <x v="2"/>
    <s v="Full-Time"/>
    <s v="Professional Services"/>
    <n v="27.358848000000002"/>
    <n v="3.5459999999999998E-2"/>
    <n v="0.97014475008000001"/>
    <n v="2"/>
    <n v="1.94028950016"/>
  </r>
  <r>
    <s v="40% on campus (2 days a week if FT)"/>
    <s v="Streatham"/>
    <s v="Innovation Centre - Phase 2"/>
    <s v="7.00am - 8.00am"/>
    <s v="3.30pm - 4.30pm"/>
    <s v="41-50 minutes"/>
    <n v="13"/>
    <n v="20.917000000000002"/>
    <s v="Car (alone)"/>
    <x v="4"/>
    <s v="Full-Time"/>
    <s v="Professional Services"/>
    <n v="20.921472000000001"/>
    <n v="0.16664000000000001"/>
    <n v="3.4863540940800006"/>
    <n v="2"/>
    <n v="6.9727081881600013"/>
  </r>
  <r>
    <s v="80% on campus (4 days a week if FT)"/>
    <s v="Streatham"/>
    <s v="Innovation Centre"/>
    <s v="8.30am - 9.00am"/>
    <s v="4.30pm - 5.00pm"/>
    <s v="31-40 minutes"/>
    <n v="1.1000000000000001"/>
    <n v="1.7699"/>
    <s v="On foot"/>
    <x v="1"/>
    <s v="Full-Time"/>
    <s v="Professional Services"/>
    <n v="1.7702784000000003"/>
    <n v="0"/>
    <n v="0"/>
    <n v="4"/>
    <n v="0"/>
  </r>
  <r>
    <s v="100% on campus (5 days a week if FT)"/>
    <s v="St Luke's"/>
    <s v=""/>
    <s v="8.00am - 8.30am"/>
    <s v="5.00pm - 5.30pm"/>
    <s v="11-20 minutes"/>
    <n v="0.8"/>
    <n v="1.2872000000000001"/>
    <s v="On foot"/>
    <x v="3"/>
    <s v="Full-Time"/>
    <s v="Professional Services"/>
    <n v="1.2874752000000003"/>
    <n v="0"/>
    <n v="0"/>
    <n v="5"/>
    <n v="0"/>
  </r>
  <r>
    <s v="60% on campus (3 days a week if FT)"/>
    <s v="St Luke's"/>
    <s v=""/>
    <s v="9.00am - 10.00am"/>
    <s v="5.00pm - 5.30pm"/>
    <s v="31-40 minutes"/>
    <n v="20"/>
    <n v="32.18"/>
    <s v="Car (alone)"/>
    <x v="4"/>
    <s v="Full-Time"/>
    <s v="Academic"/>
    <n v="32.186880000000002"/>
    <n v="0.16664000000000001"/>
    <n v="5.3636216832000008"/>
    <n v="3"/>
    <n v="16.090865049600001"/>
  </r>
  <r>
    <s v="100% on campus (5 days a week if FT)"/>
    <s v="St Luke's"/>
    <s v=""/>
    <s v="8.30am - 9.00am"/>
    <s v="5.00pm - 5.30pm"/>
    <s v="11-20 minutes"/>
    <n v="0.5"/>
    <n v="0.80449999999999999"/>
    <s v="On foot"/>
    <x v="0"/>
    <s v="Full-Time"/>
    <s v="Academic"/>
    <n v="0.80467200000000005"/>
    <n v="0"/>
    <n v="0"/>
    <n v="5"/>
    <n v="0"/>
  </r>
  <r>
    <s v="100% on campus (5 days a week if FT)"/>
    <s v="Streatham"/>
    <s v="Lafrowda House"/>
    <s v="8.30am - 9.00am"/>
    <s v="4.30pm - 5.00pm"/>
    <s v="21-30 minutes"/>
    <n v="1"/>
    <n v="1.609"/>
    <s v="On foot"/>
    <x v="1"/>
    <s v="Full-Time"/>
    <s v="Professional Services"/>
    <n v="1.6093440000000001"/>
    <n v="0"/>
    <n v="0"/>
    <n v="5"/>
    <n v="0"/>
  </r>
  <r>
    <s v="40% on campus (2 days a week if FT)"/>
    <s v="Streatham"/>
    <s v="Old Library"/>
    <s v="8.00am - 8.30am"/>
    <s v="3.30pm - 4.30pm"/>
    <s v="51-60 minutes"/>
    <n v="15"/>
    <n v="24.134999999999998"/>
    <s v="Car (alone)"/>
    <x v="1"/>
    <s v="Full-Time"/>
    <s v="Professional Services"/>
    <n v="24.140160000000002"/>
    <n v="0.16664000000000001"/>
    <n v="4.0227162624000004"/>
    <n v="2"/>
    <n v="8.0454325248000007"/>
  </r>
  <r>
    <s v="100% on campus (5 days a week if FT)"/>
    <s v="Streatham"/>
    <s v="Amory Building"/>
    <s v="8.00am - 8.30am"/>
    <s v="5.30pm - 6.00pm"/>
    <s v="21-30 minutes"/>
    <n v="1.5"/>
    <n v="2.4135"/>
    <s v="On foot"/>
    <x v="2"/>
    <s v="Full-Time"/>
    <s v="Academic"/>
    <n v="2.4140160000000002"/>
    <n v="0"/>
    <n v="0"/>
    <n v="5"/>
    <n v="0"/>
  </r>
  <r>
    <s v="40% on campus (2 days a week if FT)"/>
    <s v="Streatham"/>
    <s v="Washington Singer"/>
    <s v="9.00am - 10.00am"/>
    <s v="5.30pm - 6.00pm"/>
    <s v="21-30 minutes"/>
    <n v="1.3"/>
    <n v="2.0916999999999999"/>
    <s v="On foot"/>
    <x v="1"/>
    <s v="Full-Time"/>
    <s v="Professional Services"/>
    <n v="2.0921472000000003"/>
    <n v="0"/>
    <n v="0"/>
    <n v="2"/>
    <n v="0"/>
  </r>
  <r>
    <s v="40% on campus (2 days a week if FT)"/>
    <s v="St Luke's"/>
    <s v=""/>
    <s v="8.00am - 8.30am"/>
    <s v="4.30pm - 5.00pm"/>
    <s v="More than 60 minutes"/>
    <n v="24"/>
    <n v="38.616"/>
    <s v="Train"/>
    <x v="2"/>
    <s v="Full-Time"/>
    <s v="Professional Services"/>
    <n v="38.624256000000003"/>
    <n v="3.5459999999999998E-2"/>
    <n v="1.3696161177600001"/>
    <n v="2"/>
    <n v="2.7392322355200003"/>
  </r>
  <r>
    <s v="80% on campus (4 days a week if FT)"/>
    <s v="Streatham"/>
    <s v="Laver Building"/>
    <s v="8.30am - 9.00am"/>
    <s v="5.00pm - 5.30pm"/>
    <s v="11-20 minutes"/>
    <n v="2"/>
    <n v="3.218"/>
    <s v="Car (alone)"/>
    <x v="2"/>
    <s v="Full-Time"/>
    <s v="Professional Services"/>
    <n v="3.2186880000000002"/>
    <n v="0.16664000000000001"/>
    <n v="0.53636216832000005"/>
    <n v="4"/>
    <n v="2.1454486732800002"/>
  </r>
  <r>
    <s v="100% on campus (5 days a week if FT)"/>
    <s v="Streatham"/>
    <s v="Queen's Building"/>
    <s v="8.30am - 9.00am"/>
    <s v="5.00pm - 5.30pm"/>
    <s v="41-50 minutes"/>
    <n v="3.5"/>
    <n v="5.6315"/>
    <s v="On foot"/>
    <x v="1"/>
    <s v="Full-Time"/>
    <s v="Professional Services"/>
    <n v="5.6327040000000004"/>
    <n v="0"/>
    <n v="0"/>
    <n v="5"/>
    <n v="0"/>
  </r>
  <r>
    <s v="20% on campus (1 day a week if FT)"/>
    <s v="St Luke's"/>
    <s v=""/>
    <s v="8.30am - 9.00am"/>
    <s v="4.30pm - 5.00pm"/>
    <s v="41-50 minutes"/>
    <n v="25"/>
    <n v="40.225000000000001"/>
    <s v="Car (alone)"/>
    <x v="2"/>
    <s v="Full-Time"/>
    <s v="Academic"/>
    <n v="40.233600000000003"/>
    <n v="0.16664000000000001"/>
    <n v="6.7045271040000012"/>
    <n v="1"/>
    <n v="6.7045271040000012"/>
  </r>
  <r>
    <s v="100% on campus (5 days a week if FT)"/>
    <s v="Streatham"/>
    <s v="Physics Building"/>
    <s v="8.30am - 9.00am"/>
    <s v="5.30pm - 6.00pm"/>
    <s v="21-30 minutes"/>
    <n v="3"/>
    <n v="4.827"/>
    <s v="Bicycle"/>
    <x v="1"/>
    <s v="Full-Time"/>
    <s v="Academic"/>
    <n v="4.8280320000000003"/>
    <n v="0"/>
    <n v="0"/>
    <n v="5"/>
    <n v="0"/>
  </r>
  <r>
    <s v="100% on campus (5 days a week if FT)"/>
    <s v="Streatham"/>
    <s v="Xfi Building"/>
    <s v="9.00am - 10.00am"/>
    <s v="6.00pm - 7.00pm"/>
    <s v="31-40 minutes"/>
    <n v="1.6"/>
    <n v="2.5744000000000002"/>
    <s v="On foot"/>
    <x v="1"/>
    <s v="Full-Time"/>
    <s v="Academic"/>
    <n v="2.5749504000000005"/>
    <n v="0"/>
    <n v="0"/>
    <n v="5"/>
    <n v="0"/>
  </r>
  <r>
    <s v="100% on campus (5 days a week if FT)"/>
    <s v="Streatham"/>
    <s v="Lafrowda House"/>
    <s v="8.00am - 8.30am"/>
    <s v="4.30pm - 5.00pm"/>
    <s v="41-50 minutes"/>
    <n v="11"/>
    <n v="17.698999999999998"/>
    <s v="Car (alone)"/>
    <x v="4"/>
    <s v="Full-Time"/>
    <s v="Professional Services"/>
    <n v="17.702784000000001"/>
    <n v="0.16664000000000001"/>
    <n v="2.9499919257600005"/>
    <n v="5"/>
    <n v="14.749959628800003"/>
  </r>
  <r>
    <s v="80% on campus (4 days a week if FT)"/>
    <s v="St Luke's"/>
    <s v=""/>
    <s v="7.00am - 8.00am"/>
    <s v="6.00pm - 7.00pm"/>
    <s v="21-30 minutes"/>
    <n v="4"/>
    <n v="6.4359999999999999"/>
    <s v="Car (shared / passenger)"/>
    <x v="3"/>
    <s v="Full-Time"/>
    <s v="Academic"/>
    <n v="6.4373760000000004"/>
    <n v="0.16664000000000001"/>
    <n v="1.0727243366400001"/>
    <n v="4"/>
    <n v="4.2908973465600004"/>
  </r>
  <r>
    <s v="80% on campus (4 days a week if FT)"/>
    <s v="Streatham"/>
    <s v="Northcote House"/>
    <s v="Before 7.00am"/>
    <s v="6.00pm - 7.00pm"/>
    <s v="11-20 minutes"/>
    <n v="3"/>
    <n v="4.827"/>
    <s v="Car (alone)"/>
    <x v="3"/>
    <s v="Full-Time"/>
    <s v="Professional Services"/>
    <n v="4.8280320000000003"/>
    <n v="0.16664000000000001"/>
    <n v="0.80454325248000014"/>
    <n v="4"/>
    <n v="3.2181730099200005"/>
  </r>
  <r>
    <s v="40% on campus (2 days a week if FT)"/>
    <s v="St Luke's"/>
    <s v=""/>
    <s v="8.00am - 8.30am"/>
    <s v="4.30pm - 5.00pm"/>
    <s v="21-30 minutes"/>
    <n v="8"/>
    <n v="12.872"/>
    <s v="Car (shared / passenger)"/>
    <x v="1"/>
    <s v="Full-Time"/>
    <s v="Professional Services"/>
    <n v="12.874752000000001"/>
    <n v="0.16664000000000001"/>
    <n v="2.1454486732800002"/>
    <n v="2"/>
    <n v="4.2908973465600004"/>
  </r>
  <r>
    <s v="40% on campus (2 days a week if FT)"/>
    <s v="Streatham"/>
    <s v="Northcote House"/>
    <s v="7.00am - 8.00am"/>
    <s v="5.30pm - 6.00pm"/>
    <s v="11-20 minutes"/>
    <n v="2.5"/>
    <n v="4.0225"/>
    <s v="Car (alone)"/>
    <x v="4"/>
    <s v="Full-Time"/>
    <s v="Professional Services"/>
    <n v="4.0233600000000003"/>
    <n v="0.16664000000000001"/>
    <n v="0.6704527104000001"/>
    <n v="2"/>
    <n v="1.3409054208000002"/>
  </r>
  <r>
    <s v="40% on campus (2 days a week if FT)"/>
    <s v="Streatham"/>
    <s v="Amory Building"/>
    <s v="8.00am - 8.30am"/>
    <s v="5.00pm - 5.30pm"/>
    <s v="More than 60 minutes"/>
    <n v="25"/>
    <n v="40.225000000000001"/>
    <s v="Train"/>
    <x v="4"/>
    <s v="Full-Time"/>
    <s v=""/>
    <n v="40.233600000000003"/>
    <n v="3.5459999999999998E-2"/>
    <n v="1.4266834560000001"/>
    <n v="2"/>
    <n v="2.8533669120000003"/>
  </r>
  <r>
    <s v="60% on campus (3 days a week if FT)"/>
    <s v="St Luke's"/>
    <s v=""/>
    <s v="9.00am - 10.00am"/>
    <s v="5.30pm - 6.00pm"/>
    <s v="31-40 minutes"/>
    <n v="2"/>
    <n v="3.218"/>
    <s v="On foot"/>
    <x v="2"/>
    <s v="Full-Time"/>
    <s v="Academic"/>
    <n v="3.2186880000000002"/>
    <n v="0"/>
    <n v="0"/>
    <n v="3"/>
    <n v="0"/>
  </r>
  <r>
    <s v="100% on campus (5 days a week if FT)"/>
    <s v="Streatham"/>
    <s v="Geoffrey Pope"/>
    <s v="7.00am - 8.00am"/>
    <s v="3.30pm - 4.30pm"/>
    <s v="41-50 minutes"/>
    <n v="36"/>
    <n v="57.923999999999999"/>
    <s v="Car (shared / passenger)"/>
    <x v="3"/>
    <s v="Full-Time"/>
    <s v="Professional Services"/>
    <n v="57.936384000000004"/>
    <n v="0.16664000000000001"/>
    <n v="9.6545190297600012"/>
    <n v="5"/>
    <n v="48.272595148800008"/>
  </r>
  <r>
    <s v="100% on campus (5 days a week if FT)"/>
    <s v="Streatham"/>
    <s v="Geoffrey Pope"/>
    <s v="9.00am - 10.00am"/>
    <s v="4.30pm - 5.00pm"/>
    <s v="31-40 minutes"/>
    <n v="2"/>
    <n v="3.218"/>
    <s v="On foot"/>
    <x v="4"/>
    <s v="Full-Time"/>
    <s v="Academic"/>
    <n v="3.2186880000000002"/>
    <n v="0"/>
    <n v="0"/>
    <n v="5"/>
    <n v="0"/>
  </r>
  <r>
    <s v="100% on campus (5 days a week if FT)"/>
    <s v="Streatham"/>
    <s v="Lazenby"/>
    <s v="7.00am - 8.00am"/>
    <s v="5.30pm - 6.00pm"/>
    <s v="11-20 minutes"/>
    <n v="2.5"/>
    <n v="4.0225"/>
    <s v="Bicycle"/>
    <x v="4"/>
    <s v="Full-Time"/>
    <s v="Academic"/>
    <n v="4.0233600000000003"/>
    <n v="0"/>
    <n v="0"/>
    <n v="5"/>
    <n v="0"/>
  </r>
  <r>
    <s v="20% on campus (1 day a week if FT)"/>
    <s v="Streatham"/>
    <s v="Northcote House"/>
    <s v="8.30am - 9.00am"/>
    <s v="4.30pm - 5.00pm"/>
    <s v="More than 60 minutes"/>
    <n v="71.031800000000004"/>
    <s v=""/>
    <s v="Train"/>
    <x v="1"/>
    <s v="Full-Time"/>
    <s v="Professional Services"/>
    <n v="114.31460113920001"/>
    <n v="3.5459999999999998E-2"/>
    <n v="4.0535957563960325"/>
    <n v="1"/>
    <n v="4.0535957563960325"/>
  </r>
  <r>
    <s v="20% on campus (1 day a week if FT)"/>
    <s v="Streatham"/>
    <s v="Innovation Centre - Phase 2"/>
    <s v="9.00am - 10.00am"/>
    <s v="3.30pm - 4.30pm"/>
    <s v="41-50 minutes"/>
    <n v="2.2000000000000002"/>
    <n v="3.5398000000000001"/>
    <s v="On foot"/>
    <x v="2"/>
    <s v="Full-Time"/>
    <s v="Professional Services"/>
    <n v="3.5405568000000005"/>
    <n v="0"/>
    <n v="0"/>
    <n v="1"/>
    <n v="0"/>
  </r>
  <r>
    <s v="20% on campus (1 day a week if FT)"/>
    <s v="Streatham"/>
    <s v="Northcote House"/>
    <s v="8.30am - 9.00am"/>
    <s v="Before 3.30pm"/>
    <s v="11-20 minutes"/>
    <n v="3"/>
    <n v="4.827"/>
    <s v="On foot"/>
    <x v="4"/>
    <s v="Full-Time"/>
    <s v="Professional Services"/>
    <n v="4.8280320000000003"/>
    <n v="0"/>
    <n v="0"/>
    <n v="1"/>
    <n v="0"/>
  </r>
  <r>
    <s v="40% on campus (2 days a week if FT)"/>
    <s v="Streatham"/>
    <s v=""/>
    <s v="8.00am - 8.30am"/>
    <s v="4.30pm - 5.00pm"/>
    <s v="10 minutes or less"/>
    <n v="2.5"/>
    <n v="4.0225"/>
    <s v="Motorbike"/>
    <x v="4"/>
    <s v="Full-Time"/>
    <s v="Professional Services"/>
    <n v="4.0233600000000003"/>
    <n v="0.11366999999999999"/>
    <n v="0.45733533120000003"/>
    <n v="2"/>
    <n v="0.91467066240000006"/>
  </r>
  <r>
    <s v="100% on campus (5 days a week if FT)"/>
    <s v="St Luke's"/>
    <s v=""/>
    <s v="8.00am - 8.30am"/>
    <s v="5.30pm - 6.00pm"/>
    <s v="41-50 minutes"/>
    <n v="17"/>
    <n v="27.353000000000002"/>
    <s v="Electric car (shared / passenger)"/>
    <x v="2"/>
    <s v="Full-Time"/>
    <s v="Academic"/>
    <n v="27.358848000000002"/>
    <n v="5.2670000000000002E-2"/>
    <n v="1.4409905241600001"/>
    <n v="5"/>
    <n v="7.2049526208000003"/>
  </r>
  <r>
    <s v="20% on campus (1 day a week if FT)"/>
    <s v="Streatham"/>
    <s v="Innovation Centre"/>
    <s v="7.00am - 8.00am"/>
    <s v="4.30pm - 5.00pm"/>
    <s v="11-20 minutes"/>
    <n v="3"/>
    <n v="4.827"/>
    <s v="Bicycle"/>
    <x v="4"/>
    <s v="Full-Time"/>
    <s v="Professional Services"/>
    <n v="4.8280320000000003"/>
    <n v="0"/>
    <n v="0"/>
    <n v="1"/>
    <n v="0"/>
  </r>
  <r>
    <s v="100% on campus (5 days a week if FT)"/>
    <s v="Streatham"/>
    <s v=""/>
    <s v="9.00am - 10.00am"/>
    <s v="5.30pm - 6.00pm"/>
    <s v="21-30 minutes"/>
    <n v="3"/>
    <n v="4.827"/>
    <s v="Bicycle"/>
    <x v="4"/>
    <s v="Full-Time"/>
    <s v="Academic"/>
    <n v="4.8280320000000003"/>
    <n v="0"/>
    <n v="0"/>
    <n v="5"/>
    <n v="0"/>
  </r>
  <r>
    <s v="100% on campus (5 days a week if FT)"/>
    <s v="RD&amp;E Hospital"/>
    <s v=""/>
    <s v="9.00am - 10.00am"/>
    <s v="5.00pm - 5.30pm"/>
    <s v="11-20 minutes"/>
    <n v="1.1000000000000001"/>
    <n v="1.7699"/>
    <s v="On foot"/>
    <x v="1"/>
    <s v="Full-Time"/>
    <s v="Academic"/>
    <n v="1.7702784000000003"/>
    <n v="0"/>
    <n v="0"/>
    <n v="5"/>
    <n v="0"/>
  </r>
  <r>
    <s v="20% on campus (1 day a week if FT)"/>
    <s v="St Luke's"/>
    <s v=""/>
    <s v="7.00am - 8.00am"/>
    <s v="4.30pm - 5.00pm"/>
    <s v="41-50 minutes"/>
    <n v="5"/>
    <n v="8.0449999999999999"/>
    <s v="Bus"/>
    <x v="2"/>
    <s v="Full-Time"/>
    <s v="Professional Services"/>
    <n v="8.0467200000000005"/>
    <n v="0.10215"/>
    <n v="0.82197244800000013"/>
    <n v="1"/>
    <n v="0.82197244800000013"/>
  </r>
  <r>
    <s v="60% on campus (3 days a week if FT)"/>
    <s v="Streatham"/>
    <s v="Queen's Building"/>
    <s v="7.00am - 8.00am"/>
    <s v="5.30pm - 6.00pm"/>
    <s v="41-50 minutes"/>
    <n v="16"/>
    <n v="25.744"/>
    <s v="Train"/>
    <x v="3"/>
    <s v="Full-Time"/>
    <s v="Academic"/>
    <n v="25.749504000000002"/>
    <n v="3.5459999999999998E-2"/>
    <n v="0.91307741184000002"/>
    <n v="3"/>
    <n v="2.7392322355200003"/>
  </r>
  <r>
    <s v="40% on campus (2 days a week if FT)"/>
    <s v="Streatham"/>
    <s v="Harrison Building"/>
    <s v="8.30am - 9.00am"/>
    <s v="5.30pm - 6.00pm"/>
    <s v="11-20 minutes"/>
    <n v="1"/>
    <n v="1.609"/>
    <s v="On foot"/>
    <x v="4"/>
    <s v="Full-Time"/>
    <s v="Academic"/>
    <n v="1.6093440000000001"/>
    <n v="0"/>
    <n v="0"/>
    <n v="2"/>
    <n v="0"/>
  </r>
  <r>
    <s v="60% on campus (3 days a week if FT)"/>
    <s v="Streatham"/>
    <s v="Forum Library"/>
    <s v="9.00am - 10.00am"/>
    <s v="5.00pm - 5.30pm"/>
    <s v="More than 60 minutes"/>
    <n v="23"/>
    <n v="37.006999999999998"/>
    <s v="Train"/>
    <x v="1"/>
    <s v="Full-Time"/>
    <s v="Professional Services"/>
    <n v="37.014912000000002"/>
    <n v="3.5459999999999998E-2"/>
    <n v="1.3125487795199999"/>
    <n v="3"/>
    <n v="3.9376463385599996"/>
  </r>
  <r>
    <s v="20% on campus (1 day a week if FT)"/>
    <s v="Streatham"/>
    <s v="Northcote House"/>
    <s v="8.00am - 8.30am"/>
    <s v="5.00pm - 5.30pm"/>
    <s v="11-20 minutes"/>
    <n v="5"/>
    <n v="8.0449999999999999"/>
    <s v="Car (alone)"/>
    <x v="2"/>
    <s v="Full-Time"/>
    <s v="Professional Services"/>
    <n v="8.0467200000000005"/>
    <n v="0.16664000000000001"/>
    <n v="1.3409054208000002"/>
    <n v="1"/>
    <n v="1.3409054208000002"/>
  </r>
  <r>
    <s v="100% on campus (5 days a week if FT)"/>
    <s v="Streatham"/>
    <s v="Clydesdale House"/>
    <s v="8.00am - 8.30am"/>
    <s v="5.00pm - 5.30pm"/>
    <s v="More than 60 minutes"/>
    <n v="8"/>
    <n v="12.872"/>
    <s v="Bus"/>
    <x v="2"/>
    <s v="Full-Time"/>
    <s v="Professional Services"/>
    <n v="12.874752000000001"/>
    <n v="0.10215"/>
    <n v="1.3151559168000002"/>
    <n v="5"/>
    <n v="6.5757795840000011"/>
  </r>
  <r>
    <s v="100% on campus (5 days a week if FT)"/>
    <s v="Streatham"/>
    <s v="Amory Building"/>
    <s v="8.30am - 9.00am"/>
    <s v="5.00pm - 5.30pm"/>
    <s v="31-40 minutes"/>
    <n v="2"/>
    <n v="3.218"/>
    <s v="On foot"/>
    <x v="2"/>
    <s v="Full-Time"/>
    <s v="Professional Services"/>
    <n v="3.2186880000000002"/>
    <n v="0"/>
    <n v="0"/>
    <n v="5"/>
    <n v="0"/>
  </r>
  <r>
    <s v="100% on campus (5 days a week if FT)"/>
    <s v="St Luke's"/>
    <s v=""/>
    <s v="7.00am - 8.00am"/>
    <s v="4.30pm - 5.00pm"/>
    <s v="41-50 minutes"/>
    <n v="4.5"/>
    <n v="7.2404999999999999"/>
    <s v="E-bike"/>
    <x v="4"/>
    <s v="Full-Time"/>
    <s v="Academic"/>
    <n v="7.2420480000000005"/>
    <n v="2.1999999999999999E-2"/>
    <n v="0.15932505599999999"/>
    <n v="5"/>
    <n v="0.79662527999999999"/>
  </r>
  <r>
    <s v="100% on campus (5 days a week if FT)"/>
    <s v="Streatham"/>
    <s v="Living Systems Institute"/>
    <s v="8.30am - 9.00am"/>
    <s v="Later than 7.00pm"/>
    <s v="21-30 minutes"/>
    <n v="1.5"/>
    <n v="2.4135"/>
    <s v="On foot"/>
    <x v="4"/>
    <s v="Full-Time"/>
    <s v="Academic"/>
    <n v="2.4140160000000002"/>
    <n v="0"/>
    <n v="0"/>
    <n v="5"/>
    <n v="0"/>
  </r>
  <r>
    <s v="60% on campus (3 days a week if FT)"/>
    <s v="St Luke's"/>
    <s v=""/>
    <s v="9.00am - 10.00am"/>
    <s v="5.30pm - 6.00pm"/>
    <s v="51-60 minutes"/>
    <n v="11"/>
    <n v="17.698999999999998"/>
    <s v="On foot"/>
    <x v="3"/>
    <s v="Full-Time"/>
    <s v="Professional Services"/>
    <n v="17.702784000000001"/>
    <n v="0"/>
    <n v="0"/>
    <n v="3"/>
    <n v="0"/>
  </r>
  <r>
    <s v="100% on campus (5 days a week if FT)"/>
    <s v="Streatham"/>
    <s v="Northcote House"/>
    <s v="8.30am - 9.00am"/>
    <s v="Before 3.30pm"/>
    <s v="21-30 minutes"/>
    <n v="1.5"/>
    <n v="2.4135"/>
    <s v="On foot"/>
    <x v="2"/>
    <s v="Full-Time"/>
    <s v="Professional Services"/>
    <n v="2.4140160000000002"/>
    <n v="0"/>
    <n v="0"/>
    <n v="5"/>
    <n v="0"/>
  </r>
  <r>
    <s v="20% on campus (1 day a week if FT)"/>
    <s v="Streatham"/>
    <s v="Northcote House"/>
    <s v="9.00am - 10.00am"/>
    <s v="5.00pm - 5.30pm"/>
    <s v="31-40 minutes"/>
    <n v="17"/>
    <n v="27.353000000000002"/>
    <s v="Car (alone)"/>
    <x v="2"/>
    <s v="Full-Time"/>
    <s v="Professional Services"/>
    <n v="27.358848000000002"/>
    <n v="0.16664000000000001"/>
    <n v="4.5590784307200005"/>
    <n v="1"/>
    <n v="4.5590784307200005"/>
  </r>
  <r>
    <s v="100% on campus (5 days a week if FT)"/>
    <s v="Streatham"/>
    <s v="Hatherly Building"/>
    <s v="8.30am - 9.00am"/>
    <s v="4.30pm - 5.00pm"/>
    <s v="11-20 minutes"/>
    <n v="3"/>
    <n v="4.827"/>
    <s v="E-bike"/>
    <x v="3"/>
    <s v="Full-Time"/>
    <s v="Professional Services"/>
    <n v="4.8280320000000003"/>
    <n v="2.1999999999999999E-2"/>
    <n v="0.106216704"/>
    <n v="5"/>
    <n v="0.53108351999999992"/>
  </r>
  <r>
    <s v="100% on campus (5 days a week if FT)"/>
    <s v="St Luke's"/>
    <s v=""/>
    <s v="8.00am - 8.30am"/>
    <s v="5.00pm - 5.30pm"/>
    <s v="41-50 minutes"/>
    <n v="2.5"/>
    <n v="4.0225"/>
    <s v="On foot"/>
    <x v="2"/>
    <s v="Full-Time"/>
    <s v="Professional Services"/>
    <n v="4.0233600000000003"/>
    <n v="0"/>
    <n v="0"/>
    <n v="5"/>
    <n v="0"/>
  </r>
  <r>
    <s v="20% on campus (1 day a week if FT)"/>
    <s v="Streatham"/>
    <s v="Forum"/>
    <s v="8.30am - 9.00am"/>
    <s v="5.30pm - 6.00pm"/>
    <s v="31-40 minutes"/>
    <n v="1.6"/>
    <n v="2.5744000000000002"/>
    <s v="On foot"/>
    <x v="1"/>
    <s v="Full-Time"/>
    <s v="Professional Services"/>
    <n v="2.5749504000000005"/>
    <n v="0"/>
    <n v="0"/>
    <n v="1"/>
    <n v="0"/>
  </r>
  <r>
    <s v="40% on campus (2 days a week if FT)"/>
    <s v="Streatham"/>
    <s v="Innovation Centre - Phase 2"/>
    <s v="8.30am - 9.00am"/>
    <s v="5.30pm - 6.00pm"/>
    <s v="21-30 minutes"/>
    <n v="1"/>
    <n v="1.609"/>
    <s v="On foot"/>
    <x v="4"/>
    <s v="Full-Time"/>
    <s v="Professional Services"/>
    <n v="1.6093440000000001"/>
    <n v="0"/>
    <n v="0"/>
    <n v="2"/>
    <n v="0"/>
  </r>
  <r>
    <s v="20% on campus (1 day a week if FT)"/>
    <s v="St Luke's"/>
    <s v=""/>
    <s v="7.00am - 8.00am"/>
    <s v="3.30pm - 4.30pm"/>
    <s v="31-40 minutes"/>
    <n v="12"/>
    <n v="19.308"/>
    <s v="Car (alone)"/>
    <x v="2"/>
    <s v="Full-Time"/>
    <s v="Professional Services"/>
    <n v="19.312128000000001"/>
    <n v="0.16664000000000001"/>
    <n v="3.2181730099200005"/>
    <n v="1"/>
    <n v="3.2181730099200005"/>
  </r>
  <r>
    <s v="20% on campus (1 day a week if FT)"/>
    <s v="Streatham"/>
    <s v="Streatham Farm"/>
    <s v="9.00am - 10.00am"/>
    <s v="3.30pm - 4.30pm"/>
    <s v="More than 60 minutes"/>
    <n v="46"/>
    <n v="74.013999999999996"/>
    <s v="Car (alone)"/>
    <x v="3"/>
    <s v="Full-Time"/>
    <s v="Professional Services"/>
    <n v="74.029824000000005"/>
    <n v="0.16664000000000001"/>
    <n v="12.336329871360002"/>
    <n v="1"/>
    <n v="12.336329871360002"/>
  </r>
  <r>
    <s v="40% on campus (2 days a week if FT)"/>
    <s v="Streatham"/>
    <s v="Streatham Court Old"/>
    <s v="8.00am - 8.30am"/>
    <s v="5.00pm - 5.30pm"/>
    <s v="More than 60 minutes"/>
    <n v="40"/>
    <n v="64.36"/>
    <s v="Car (alone)"/>
    <x v="1"/>
    <s v="Full-Time"/>
    <s v="Professional Services"/>
    <n v="64.373760000000004"/>
    <n v="0.16664000000000001"/>
    <n v="10.727243366400002"/>
    <n v="2"/>
    <n v="21.454486732800003"/>
  </r>
  <r>
    <s v="60% on campus (3 days a week if FT)"/>
    <s v="Streatham"/>
    <s v="Amory Building"/>
    <s v="9.00am - 10.00am"/>
    <s v="3.30pm - 4.30pm"/>
    <s v="31-40 minutes"/>
    <n v="13"/>
    <n v="20.917000000000002"/>
    <s v="Car (alone)"/>
    <x v="3"/>
    <s v="Full-Time"/>
    <s v="Academic"/>
    <n v="20.921472000000001"/>
    <n v="0.16664000000000001"/>
    <n v="3.4863540940800006"/>
    <n v="3"/>
    <n v="10.459062282240001"/>
  </r>
  <r>
    <s v="20% on campus (1 day a week if FT)"/>
    <s v="Streatham"/>
    <s v="Old Library"/>
    <s v="Later than 10.00am"/>
    <s v="3.30pm - 4.30pm"/>
    <s v="More than 60 minutes"/>
    <n v="36"/>
    <n v="57.923999999999999"/>
    <s v="Train"/>
    <x v="2"/>
    <s v="Full-Time"/>
    <s v="Professional Services"/>
    <n v="57.936384000000004"/>
    <n v="3.5459999999999998E-2"/>
    <n v="2.05442417664"/>
    <n v="1"/>
    <n v="2.05442417664"/>
  </r>
  <r>
    <s v="40% on campus (2 days a week if FT)"/>
    <s v="Other"/>
    <s v=""/>
    <s v="Before 7.00am"/>
    <s v="3.30pm - 4.30pm"/>
    <s v="11-20 minutes"/>
    <n v="2"/>
    <n v="3.218"/>
    <s v="E-bike"/>
    <x v="3"/>
    <s v="Full-Time"/>
    <s v="Professional Services"/>
    <n v="3.2186880000000002"/>
    <n v="2.1999999999999999E-2"/>
    <n v="7.0811135999999997E-2"/>
    <n v="2"/>
    <n v="0.14162227199999999"/>
  </r>
  <r>
    <s v="100% on campus (5 days a week if FT)"/>
    <s v="Streatham"/>
    <s v="Streatham Court Old"/>
    <s v="9.00am - 10.00am"/>
    <s v="4.30pm - 5.00pm"/>
    <s v="21-30 minutes"/>
    <n v="2"/>
    <n v="3.218"/>
    <s v="E-bike"/>
    <x v="4"/>
    <s v="Full-Time"/>
    <s v="Academic"/>
    <n v="3.2186880000000002"/>
    <n v="2.1999999999999999E-2"/>
    <n v="7.0811135999999997E-2"/>
    <n v="5"/>
    <n v="0.35405567999999998"/>
  </r>
  <r>
    <s v="100% on campus (5 days a week if FT)"/>
    <s v="Streatham"/>
    <s v="Innovation Centre"/>
    <s v="8.00am - 8.30am"/>
    <s v="5.30pm - 6.00pm"/>
    <s v="11-20 minutes"/>
    <n v="10"/>
    <n v="16.09"/>
    <s v="Car (alone)"/>
    <x v="3"/>
    <s v="Full-Time"/>
    <s v="Academic"/>
    <n v="16.093440000000001"/>
    <n v="0.16664000000000001"/>
    <n v="2.6818108416000004"/>
    <n v="5"/>
    <n v="13.409054208000002"/>
  </r>
  <r>
    <s v="100% on campus (5 days a week if FT)"/>
    <s v="Streatham"/>
    <s v="Amory Building"/>
    <s v="8.30am - 9.00am"/>
    <s v="5.00pm - 5.30pm"/>
    <s v="11-20 minutes"/>
    <n v="1"/>
    <n v="1.609"/>
    <s v="On foot"/>
    <x v="1"/>
    <s v="Full-Time"/>
    <s v="Academic"/>
    <n v="1.6093440000000001"/>
    <n v="0"/>
    <n v="0"/>
    <n v="5"/>
    <n v="0"/>
  </r>
  <r>
    <s v="40% on campus (2 days a week if FT)"/>
    <s v="Streatham"/>
    <s v="Innovation Centre - Phase 2"/>
    <s v="7.00am - 8.00am"/>
    <s v="3.30pm - 4.30pm"/>
    <s v="31-40 minutes"/>
    <n v="15"/>
    <n v="24.134999999999998"/>
    <s v="Car (alone)"/>
    <x v="4"/>
    <s v="Full-Time"/>
    <s v="Professional Services"/>
    <n v="24.140160000000002"/>
    <n v="0.16664000000000001"/>
    <n v="4.0227162624000004"/>
    <n v="2"/>
    <n v="8.0454325248000007"/>
  </r>
  <r>
    <s v="60% on campus (3 days a week if FT)"/>
    <s v="Streatham"/>
    <s v="Amory Building"/>
    <s v="8.00am - 8.30am"/>
    <s v="4.30pm - 5.00pm"/>
    <s v="31-40 minutes"/>
    <n v="1.8"/>
    <n v="2.8961999999999999"/>
    <s v="On foot"/>
    <x v="2"/>
    <s v="Full-Time"/>
    <s v="Professional Services"/>
    <n v="2.8968192000000004"/>
    <n v="0"/>
    <n v="0"/>
    <n v="3"/>
    <n v="0"/>
  </r>
  <r>
    <s v="80% on campus (4 days a week if FT)"/>
    <s v="RD&amp;E Hospital"/>
    <s v=""/>
    <s v="8.00am - 8.30am"/>
    <s v="4.30pm - 5.00pm"/>
    <s v="11-20 minutes"/>
    <n v="1"/>
    <n v="1.609"/>
    <s v="On foot"/>
    <x v="2"/>
    <s v="Full-Time"/>
    <s v="Professional Services"/>
    <n v="1.6093440000000001"/>
    <n v="0"/>
    <n v="0"/>
    <n v="4"/>
    <n v="0"/>
  </r>
  <r>
    <s v="80% on campus (4 days a week if FT)"/>
    <s v="Streatham"/>
    <s v="Queen's Building"/>
    <s v="8.30am - 9.00am"/>
    <s v="5.30pm - 6.00pm"/>
    <s v="11-20 minutes"/>
    <n v="2"/>
    <n v="3.218"/>
    <s v="Bicycle"/>
    <x v="2"/>
    <s v="Full-Time"/>
    <s v="Academic"/>
    <n v="3.2186880000000002"/>
    <n v="0"/>
    <n v="0"/>
    <n v="4"/>
    <n v="0"/>
  </r>
  <r>
    <s v="60% on campus (3 days a week if FT)"/>
    <s v="Streatham"/>
    <s v="Queen's Building"/>
    <s v="7.00am - 8.00am"/>
    <s v="Before 3.30pm"/>
    <s v="31-40 minutes"/>
    <n v="8"/>
    <n v="12.872"/>
    <s v="Train"/>
    <x v="4"/>
    <s v="Full-Time"/>
    <s v="Professional Services"/>
    <n v="12.874752000000001"/>
    <n v="3.5459999999999998E-2"/>
    <n v="0.45653870592000001"/>
    <n v="3"/>
    <n v="1.3696161177600001"/>
  </r>
  <r>
    <s v="20% on campus (1 day a week if FT)"/>
    <s v="Streatham"/>
    <s v="Northcote House"/>
    <s v="8.30am - 9.00am"/>
    <s v="3.30pm - 4.30pm"/>
    <s v="51-60 minutes"/>
    <n v="2.2999999999999998"/>
    <n v="3.7006999999999999"/>
    <s v="Bus"/>
    <x v="4"/>
    <s v="Full-Time"/>
    <s v="Professional Services"/>
    <n v="3.7014912"/>
    <n v="0.10215"/>
    <n v="0.37810732608000003"/>
    <n v="1"/>
    <n v="0.37810732608000003"/>
  </r>
  <r>
    <s v="40% on campus (2 days a week if FT)"/>
    <s v="Streatham"/>
    <s v="Innovation Centre"/>
    <s v="8.30am - 9.00am"/>
    <s v="4.30pm - 5.00pm"/>
    <s v="41-50 minutes"/>
    <n v="1.3"/>
    <n v="2.0916999999999999"/>
    <s v="On foot"/>
    <x v="1"/>
    <s v="Full-Time"/>
    <s v="Professional Services"/>
    <n v="2.0921472000000003"/>
    <n v="0"/>
    <n v="0"/>
    <n v="2"/>
    <n v="0"/>
  </r>
  <r>
    <s v="40% on campus (2 days a week if FT)"/>
    <s v="Streatham"/>
    <s v="Lafrowda House"/>
    <s v="8.00am - 8.30am"/>
    <s v="5.00pm - 5.30pm"/>
    <s v="21-30 minutes"/>
    <n v="1.3"/>
    <n v="2.0916999999999999"/>
    <s v="On foot"/>
    <x v="4"/>
    <s v="Full-Time"/>
    <s v="Professional Services"/>
    <n v="2.0921472000000003"/>
    <n v="0"/>
    <n v="0"/>
    <n v="2"/>
    <n v="0"/>
  </r>
  <r>
    <s v="60% on campus (3 days a week if FT)"/>
    <s v="Streatham"/>
    <s v="Harrison Building"/>
    <s v="9.00am - 10.00am"/>
    <s v="3.30pm - 4.30pm"/>
    <s v="More than 60 minutes"/>
    <n v="14.5"/>
    <n v="23.330500000000001"/>
    <s v="Bus"/>
    <x v="1"/>
    <s v="Full-Time"/>
    <s v="Professional Services"/>
    <n v="23.335488000000002"/>
    <n v="0.10215"/>
    <n v="2.3837200992000001"/>
    <n v="3"/>
    <n v="7.1511602976000006"/>
  </r>
  <r>
    <s v="80% on campus (4 days a week if FT)"/>
    <s v="St Luke's"/>
    <s v=""/>
    <s v="7.00am - 8.00am"/>
    <s v="5.30pm - 6.00pm"/>
    <s v="31-40 minutes"/>
    <n v="16"/>
    <n v="25.744"/>
    <s v="Motorbike"/>
    <x v="2"/>
    <s v="Full-Time"/>
    <s v="Academic"/>
    <n v="25.749504000000002"/>
    <n v="0.11366999999999999"/>
    <n v="2.9269461196800002"/>
    <n v="4"/>
    <n v="11.707784478720001"/>
  </r>
  <r>
    <s v="40% on campus (2 days a week if FT)"/>
    <s v="Streatham"/>
    <s v="Innovation Centre - Phase 2"/>
    <s v="8.30am - 9.00am"/>
    <s v="5.00pm - 5.30pm"/>
    <s v="41-50 minutes"/>
    <n v="23"/>
    <n v="37.006999999999998"/>
    <s v="Car (shared / passenger)"/>
    <x v="1"/>
    <s v="Full-Time"/>
    <s v="Professional Services"/>
    <n v="37.014912000000002"/>
    <n v="0.16664000000000001"/>
    <n v="6.168164935680001"/>
    <n v="2"/>
    <n v="12.336329871360002"/>
  </r>
  <r>
    <s v="20% on campus (1 day a week if FT)"/>
    <s v="St Luke's"/>
    <s v=""/>
    <s v="8.00am - 8.30am"/>
    <s v="6.00pm - 7.00pm"/>
    <s v="More than 60 minutes"/>
    <n v="36"/>
    <n v="57.923999999999999"/>
    <s v="Train"/>
    <x v="3"/>
    <s v="Full-Time"/>
    <s v="Professional Services"/>
    <n v="57.936384000000004"/>
    <n v="3.5459999999999998E-2"/>
    <n v="2.05442417664"/>
    <n v="1"/>
    <n v="2.05442417664"/>
  </r>
  <r>
    <s v="20% on campus (1 day a week if FT)"/>
    <s v="Streatham"/>
    <s v="Northcote House"/>
    <s v="8.30am - 9.00am"/>
    <s v="5.00pm - 5.30pm"/>
    <s v="More than 60 minutes"/>
    <n v="17"/>
    <n v="27.353000000000002"/>
    <s v="Car (alone)"/>
    <x v="2"/>
    <s v="Full-Time"/>
    <s v="Professional Services"/>
    <n v="27.358848000000002"/>
    <n v="0.16664000000000001"/>
    <n v="4.5590784307200005"/>
    <n v="1"/>
    <n v="4.5590784307200005"/>
  </r>
  <r>
    <s v="40% on campus (2 days a week if FT)"/>
    <s v="Streatham"/>
    <s v="Innovation Centre"/>
    <s v="8.00am - 8.30am"/>
    <s v="5.00pm - 5.30pm"/>
    <s v="41-50 minutes"/>
    <n v="25"/>
    <n v="40.225000000000001"/>
    <s v="Car (alone)"/>
    <x v="1"/>
    <s v="Full-Time"/>
    <s v="Professional Services"/>
    <n v="40.233600000000003"/>
    <n v="0.16664000000000001"/>
    <n v="6.7045271040000012"/>
    <n v="2"/>
    <n v="13.409054208000002"/>
  </r>
  <r>
    <s v="60% on campus (3 days a week if FT)"/>
    <s v="Streatham"/>
    <s v="Clydesdale House"/>
    <s v="9.00am - 10.00am"/>
    <s v="6.00pm - 7.00pm"/>
    <s v="21-30 minutes"/>
    <n v="4"/>
    <n v="6.4359999999999999"/>
    <s v="Bicycle"/>
    <x v="4"/>
    <s v="Full-Time"/>
    <s v="Professional Services"/>
    <n v="6.4373760000000004"/>
    <n v="0"/>
    <n v="0"/>
    <n v="3"/>
    <n v="0"/>
  </r>
  <r>
    <s v="40% on campus (2 days a week if FT)"/>
    <s v="Streatham"/>
    <s v="Northcote House"/>
    <s v="8.00am - 8.30am"/>
    <s v="5.00pm - 5.30pm"/>
    <s v="51-60 minutes"/>
    <n v="24"/>
    <n v="38.616"/>
    <s v="Car (alone)"/>
    <x v="2"/>
    <s v="Full-Time"/>
    <s v="Professional Services"/>
    <n v="38.624256000000003"/>
    <n v="0.16664000000000001"/>
    <n v="6.4363460198400011"/>
    <n v="2"/>
    <n v="12.872692039680002"/>
  </r>
  <r>
    <s v="60% on campus (3 days a week if FT)"/>
    <s v="Streatham"/>
    <s v="Clayden"/>
    <s v="8.30am - 9.00am"/>
    <s v="3.30pm - 4.30pm"/>
    <s v="21-30 minutes"/>
    <n v="3"/>
    <n v="4.827"/>
    <s v="Car (alone)"/>
    <x v="4"/>
    <s v="Full-Time"/>
    <s v="Academic"/>
    <n v="4.8280320000000003"/>
    <n v="0.16664000000000001"/>
    <n v="0.80454325248000014"/>
    <n v="3"/>
    <n v="2.4136297574400003"/>
  </r>
  <r>
    <s v="40% on campus (2 days a week if FT)"/>
    <s v="Streatham"/>
    <s v="Northcote House"/>
    <s v="8.30am - 9.00am"/>
    <s v="5.00pm - 5.30pm"/>
    <s v="21-30 minutes"/>
    <n v="1.3"/>
    <n v="2.0916999999999999"/>
    <s v="On foot"/>
    <x v="1"/>
    <s v="Full-Time"/>
    <s v="Professional Services"/>
    <n v="2.0921472000000003"/>
    <n v="0"/>
    <n v="0"/>
    <n v="2"/>
    <n v="0"/>
  </r>
  <r>
    <s v="60% on campus (3 days a week if FT)"/>
    <s v="Streatham"/>
    <s v="Innovation Centre - Phase 2"/>
    <s v="8.30am - 9.00am"/>
    <s v="5.30pm - 6.00pm"/>
    <s v="31-40 minutes"/>
    <n v="2.5"/>
    <n v="4.0225"/>
    <s v="On foot"/>
    <x v="2"/>
    <s v="Full-Time"/>
    <s v="Professional Services"/>
    <n v="4.0233600000000003"/>
    <n v="0"/>
    <n v="0"/>
    <n v="3"/>
    <n v="0"/>
  </r>
  <r>
    <s v="20% on campus (1 day a week if FT)"/>
    <s v="Streatham"/>
    <s v="Washington Singer"/>
    <s v="9.00am - 10.00am"/>
    <s v="4.30pm - 5.00pm"/>
    <s v="More than 60 minutes"/>
    <n v="78"/>
    <n v="125.502"/>
    <s v="Train"/>
    <x v="1"/>
    <s v="Full-Time"/>
    <s v="Academic"/>
    <n v="125.52883200000001"/>
    <n v="3.5459999999999998E-2"/>
    <n v="4.4512523827199999"/>
    <n v="1"/>
    <n v="4.4512523827199999"/>
  </r>
  <r>
    <s v="80% on campus (4 days a week if FT)"/>
    <s v="Streatham"/>
    <s v=""/>
    <s v="7.00am - 8.00am"/>
    <s v="5.00pm - 5.30pm"/>
    <s v="31-40 minutes"/>
    <n v="26"/>
    <n v="41.834000000000003"/>
    <s v="Car (alone)"/>
    <x v="2"/>
    <s v="Full-Time"/>
    <s v=""/>
    <n v="41.842944000000003"/>
    <n v="0.16664000000000001"/>
    <n v="6.9727081881600013"/>
    <n v="4"/>
    <n v="27.890832752640005"/>
  </r>
  <r>
    <s v="40% on campus (2 days a week if FT)"/>
    <s v="Streatham"/>
    <s v="Old Library"/>
    <s v="8.30am - 9.00am"/>
    <s v="5.30pm - 6.00pm"/>
    <s v="51-60 minutes"/>
    <n v="22"/>
    <n v="35.397999999999996"/>
    <s v="Car (shared / passenger)"/>
    <x v="1"/>
    <s v="Full-Time"/>
    <s v="Professional Services"/>
    <n v="35.405568000000002"/>
    <n v="0.16664000000000001"/>
    <n v="5.8999838515200009"/>
    <n v="2"/>
    <n v="11.799967703040002"/>
  </r>
  <r>
    <s v="60% on campus (3 days a week if FT)"/>
    <s v="Streatham"/>
    <s v="Forum"/>
    <s v="8.30am - 9.00am"/>
    <s v="5.00pm - 5.30pm"/>
    <s v="11-20 minutes"/>
    <n v="0.6"/>
    <n v="0.96539999999999992"/>
    <s v="On foot"/>
    <x v="3"/>
    <s v="Full-Time"/>
    <s v="Professional Services"/>
    <n v="0.96560639999999998"/>
    <n v="0"/>
    <n v="0"/>
    <n v="3"/>
    <n v="0"/>
  </r>
  <r>
    <s v="40% on campus (2 days a week if FT)"/>
    <s v="Streatham"/>
    <s v="Innovation Centre - Phase 2"/>
    <s v="8.30am - 9.00am"/>
    <s v="5.30pm - 6.00pm"/>
    <s v="41-50 minutes"/>
    <n v="2"/>
    <n v="3.218"/>
    <s v="Bus"/>
    <x v="1"/>
    <s v="Full-Time"/>
    <s v="Professional Services"/>
    <n v="3.2186880000000002"/>
    <n v="0.10215"/>
    <n v="0.32878897920000005"/>
    <n v="2"/>
    <n v="0.65757795840000011"/>
  </r>
  <r>
    <s v="40% on campus (2 days a week if FT)"/>
    <s v="Streatham"/>
    <s v="Laver Building"/>
    <s v="8.00am - 8.30am"/>
    <s v="4.30pm - 5.00pm"/>
    <s v="11-20 minutes"/>
    <n v="3"/>
    <n v="4.827"/>
    <s v="Car (alone)"/>
    <x v="2"/>
    <s v="Full-Time"/>
    <s v="Professional Services"/>
    <n v="4.8280320000000003"/>
    <n v="0.16664000000000001"/>
    <n v="0.80454325248000014"/>
    <n v="2"/>
    <n v="1.6090865049600003"/>
  </r>
  <r>
    <s v="100% on campus (5 days a week if FT)"/>
    <s v="Streatham"/>
    <s v="Living Systems Institute"/>
    <s v="8.00am - 8.30am"/>
    <s v="4.30pm - 5.00pm"/>
    <s v="More than 60 minutes"/>
    <n v="25"/>
    <n v="40.225000000000001"/>
    <s v="Car (alone)"/>
    <x v="0"/>
    <s v="Full-Time"/>
    <s v="Academic"/>
    <n v="40.233600000000003"/>
    <n v="0.16664000000000001"/>
    <n v="6.7045271040000012"/>
    <n v="5"/>
    <n v="33.522635520000009"/>
  </r>
  <r>
    <s v="60% on campus (3 days a week if FT)"/>
    <s v="Streatham"/>
    <s v="Amory Building"/>
    <s v="9.00am - 10.00am"/>
    <s v="5.30pm - 6.00pm"/>
    <s v="41-50 minutes"/>
    <n v="12"/>
    <n v="19.308"/>
    <s v="Car (alone)"/>
    <x v="3"/>
    <s v="Full-Time"/>
    <s v="Academic"/>
    <n v="19.312128000000001"/>
    <n v="0.16664000000000001"/>
    <n v="3.2181730099200005"/>
    <n v="3"/>
    <n v="9.6545190297600012"/>
  </r>
  <r>
    <s v="40% on campus (2 days a week if FT)"/>
    <s v="Streatham"/>
    <s v="Innovation Centre"/>
    <s v="8.00am - 8.30am"/>
    <s v="4.30pm - 5.00pm"/>
    <s v="31-40 minutes"/>
    <n v="17"/>
    <n v="27.353000000000002"/>
    <s v="Car (shared / passenger)"/>
    <x v="1"/>
    <s v="Full-Time"/>
    <s v="Professional Services"/>
    <n v="27.358848000000002"/>
    <n v="0.16664000000000001"/>
    <n v="4.5590784307200005"/>
    <n v="2"/>
    <n v="9.118156861440001"/>
  </r>
  <r>
    <s v="40% on campus (2 days a week if FT)"/>
    <s v="Streatham"/>
    <s v="Forum Library"/>
    <s v="8.00am - 8.30am"/>
    <s v="5.00pm - 5.30pm"/>
    <s v="21-30 minutes"/>
    <n v="9"/>
    <n v="14.481"/>
    <s v="Car (shared / passenger)"/>
    <x v="2"/>
    <s v="Full-Time"/>
    <s v="Professional Services"/>
    <n v="14.484096000000001"/>
    <n v="0.16664000000000001"/>
    <n v="2.4136297574400003"/>
    <n v="2"/>
    <n v="4.8272595148800006"/>
  </r>
  <r>
    <s v="40% on campus (2 days a week if FT)"/>
    <s v="Streatham"/>
    <s v="Innovation Centre"/>
    <s v="8.00am - 8.30am"/>
    <s v="3.30pm - 4.30pm"/>
    <s v="51-60 minutes"/>
    <n v="23"/>
    <n v="37.006999999999998"/>
    <s v="Car (alone)"/>
    <x v="1"/>
    <s v="Full-Time"/>
    <s v="Professional Services"/>
    <n v="37.014912000000002"/>
    <n v="0.16664000000000001"/>
    <n v="6.168164935680001"/>
    <n v="2"/>
    <n v="12.336329871360002"/>
  </r>
  <r>
    <s v="60% on campus (3 days a week if FT)"/>
    <s v="Streatham"/>
    <s v="Reed Hall"/>
    <s v="9.00am - 10.00am"/>
    <s v="5.00pm - 5.30pm"/>
    <s v="More than 60 minutes"/>
    <n v="43.2"/>
    <n v="69.508800000000008"/>
    <s v="Train"/>
    <x v="0"/>
    <s v="Full-Time"/>
    <s v="Professional Services"/>
    <n v="69.523660800000016"/>
    <n v="3.5459999999999998E-2"/>
    <n v="2.4653090119680003"/>
    <n v="3"/>
    <n v="7.395927035904001"/>
  </r>
  <r>
    <s v="100% on campus (5 days a week if FT)"/>
    <s v="St Luke's"/>
    <s v=""/>
    <s v="9.00am - 10.00am"/>
    <s v="6.00pm - 7.00pm"/>
    <s v="21-30 minutes"/>
    <n v="1.5"/>
    <n v="2.4135"/>
    <s v="On foot"/>
    <x v="1"/>
    <s v="Full-Time"/>
    <s v="Academic"/>
    <n v="2.4140160000000002"/>
    <n v="0"/>
    <n v="0"/>
    <n v="5"/>
    <n v="0"/>
  </r>
  <r>
    <s v="40% on campus (2 days a week if FT)"/>
    <s v="Streatham"/>
    <s v="Northcote House"/>
    <s v="7.00am - 8.00am"/>
    <s v="5.30pm - 6.00pm"/>
    <s v="31-40 minutes"/>
    <n v="6"/>
    <n v="9.6539999999999999"/>
    <s v="Bicycle"/>
    <x v="2"/>
    <s v="Full-Time"/>
    <s v="Professional Services"/>
    <n v="9.6560640000000006"/>
    <n v="0"/>
    <n v="0"/>
    <n v="2"/>
    <n v="0"/>
  </r>
  <r>
    <s v="20% on campus (1 day a week if FT)"/>
    <s v="Streatham"/>
    <s v="Innovation Centre"/>
    <s v="7.00am - 8.00am"/>
    <s v="3.30pm - 4.30pm"/>
    <s v="31-40 minutes"/>
    <n v="8"/>
    <n v="12.872"/>
    <s v="Car (alone)"/>
    <x v="1"/>
    <s v="Full-Time"/>
    <s v="Professional Services"/>
    <n v="12.874752000000001"/>
    <n v="0.16664000000000001"/>
    <n v="2.1454486732800002"/>
    <n v="1"/>
    <n v="2.1454486732800002"/>
  </r>
  <r>
    <s v="40% on campus (2 days a week if FT)"/>
    <s v="Streatham"/>
    <s v="Lafrowda House"/>
    <s v="8.30am - 9.00am"/>
    <s v="5.00pm - 5.30pm"/>
    <s v="21-30 minutes"/>
    <n v="2.6"/>
    <n v="4.1833999999999998"/>
    <s v="Car (alone)"/>
    <x v="4"/>
    <s v="Full-Time"/>
    <s v="Professional Services"/>
    <n v="4.1842944000000006"/>
    <n v="0.16664000000000001"/>
    <n v="0.69727081881600017"/>
    <n v="2"/>
    <n v="1.3945416376320003"/>
  </r>
  <r>
    <s v="80% on campus (4 days a week if FT)"/>
    <s v="Streatham"/>
    <s v="Washington Singer"/>
    <s v="9.00am - 10.00am"/>
    <s v="6.00pm - 7.00pm"/>
    <s v="41-50 minutes"/>
    <n v="8"/>
    <n v="12.872"/>
    <s v="Bicycle"/>
    <x v="4"/>
    <s v="Full-Time"/>
    <s v="Academic"/>
    <n v="12.874752000000001"/>
    <n v="0"/>
    <n v="0"/>
    <n v="4"/>
    <n v="0"/>
  </r>
  <r>
    <s v="40% on campus (2 days a week if FT)"/>
    <s v="Streatham"/>
    <s v="Laver Building"/>
    <s v="9.00am - 10.00am"/>
    <s v="3.30pm - 4.30pm"/>
    <s v="More than 60 minutes"/>
    <n v="90"/>
    <n v="144.81"/>
    <s v="Train"/>
    <x v="4"/>
    <s v="Full-Time"/>
    <s v="Academic"/>
    <n v="144.84096"/>
    <n v="3.5459999999999998E-2"/>
    <n v="5.1360604415999997"/>
    <n v="2"/>
    <n v="10.272120883199999"/>
  </r>
  <r>
    <s v="40% on campus (2 days a week if FT)"/>
    <s v="Streatham"/>
    <s v="Innovation Centre"/>
    <s v="7.00am - 8.00am"/>
    <s v="5.00pm - 5.30pm"/>
    <s v="More than 60 minutes"/>
    <n v="8"/>
    <n v="12.872"/>
    <s v="Bus"/>
    <x v="3"/>
    <s v="Full-Time"/>
    <s v="Professional Services"/>
    <n v="12.874752000000001"/>
    <n v="0.10215"/>
    <n v="1.3151559168000002"/>
    <n v="2"/>
    <n v="2.6303118336000004"/>
  </r>
  <r>
    <s v="40% on campus (2 days a week if FT)"/>
    <s v="Streatham"/>
    <s v="Laver Building"/>
    <s v="9.00am - 10.00am"/>
    <s v="3.30pm - 4.30pm"/>
    <s v="More than 60 minutes"/>
    <n v="90"/>
    <n v="144.81"/>
    <s v="Train"/>
    <x v="4"/>
    <s v="Full-Time"/>
    <s v="Academic"/>
    <n v="144.84096"/>
    <n v="3.5459999999999998E-2"/>
    <n v="5.1360604415999997"/>
    <n v="2"/>
    <n v="10.272120883199999"/>
  </r>
  <r>
    <s v="60% on campus (3 days a week if FT)"/>
    <s v="Streatham"/>
    <s v="Amory Building"/>
    <s v="9.00am - 10.00am"/>
    <s v="4.30pm - 5.00pm"/>
    <s v="31-40 minutes"/>
    <n v="2"/>
    <n v="3.218"/>
    <s v="Bus"/>
    <x v="4"/>
    <s v="Full-Time"/>
    <s v="Academic"/>
    <n v="3.2186880000000002"/>
    <n v="0.10215"/>
    <n v="0.32878897920000005"/>
    <n v="3"/>
    <n v="0.98636693760000016"/>
  </r>
  <r>
    <s v="100% on campus (5 days a week if FT)"/>
    <s v="Streatham"/>
    <s v="Innovation Centre"/>
    <s v="8.30am - 9.00am"/>
    <s v="Later than 7.00pm"/>
    <s v="21-30 minutes"/>
    <n v="1.5"/>
    <n v="2.4135"/>
    <s v="On foot"/>
    <x v="1"/>
    <s v="Full-Time"/>
    <s v="Academic"/>
    <n v="2.4140160000000002"/>
    <n v="0"/>
    <n v="0"/>
    <n v="5"/>
    <n v="0"/>
  </r>
  <r>
    <s v="40% on campus (2 days a week if FT)"/>
    <s v="Streatham"/>
    <s v="Innovation Centre"/>
    <s v="8.00am - 8.30am"/>
    <s v="3.30pm - 4.30pm"/>
    <s v="More than 60 minutes"/>
    <n v="29"/>
    <n v="46.661000000000001"/>
    <s v="Car (alone)"/>
    <x v="2"/>
    <s v="Full-Time"/>
    <s v="Professional Services"/>
    <n v="46.670976000000003"/>
    <n v="0.16664000000000001"/>
    <n v="7.7772514406400006"/>
    <n v="2"/>
    <n v="15.554502881280001"/>
  </r>
  <r>
    <s v="60% on campus (3 days a week if FT)"/>
    <s v="Streatham"/>
    <s v="Building One"/>
    <s v="8.30am - 9.00am"/>
    <s v="5.30pm - 6.00pm"/>
    <s v="41-50 minutes"/>
    <n v="2.1"/>
    <n v="3.3789000000000002"/>
    <s v="On foot"/>
    <x v="1"/>
    <s v="Full-Time"/>
    <s v="Professional Services"/>
    <n v="3.3796224000000006"/>
    <n v="0"/>
    <n v="0"/>
    <n v="3"/>
    <n v="0"/>
  </r>
  <r>
    <s v="20% on campus (1 day a week if FT)"/>
    <s v="Streatham"/>
    <s v="Northcote House"/>
    <s v="8.30am - 9.00am"/>
    <s v="5.00pm - 5.30pm"/>
    <s v="11-20 minutes"/>
    <n v="1"/>
    <n v="1.609"/>
    <s v="On foot"/>
    <x v="3"/>
    <s v="Full-Time"/>
    <s v="Professional Services"/>
    <n v="1.6093440000000001"/>
    <n v="0"/>
    <n v="0"/>
    <n v="1"/>
    <n v="0"/>
  </r>
  <r>
    <s v="80% on campus (4 days a week if FT)"/>
    <s v="Streatham"/>
    <s v="Queen's Building"/>
    <s v="8.30am - 9.00am"/>
    <s v="5.00pm - 5.30pm"/>
    <s v="21-30 minutes"/>
    <n v="4"/>
    <n v="6.4359999999999999"/>
    <s v="Car (shared / passenger)"/>
    <x v="3"/>
    <s v="Full-Time"/>
    <s v="Professional Services"/>
    <n v="6.4373760000000004"/>
    <n v="0.16664000000000001"/>
    <n v="1.0727243366400001"/>
    <n v="4"/>
    <n v="4.2908973465600004"/>
  </r>
  <r>
    <s v="40% on campus (2 days a week if FT)"/>
    <s v="Streatham"/>
    <s v="Queen's Building"/>
    <s v="9.00am - 10.00am"/>
    <s v="6.00pm - 7.00pm"/>
    <s v="21-30 minutes"/>
    <n v="6.5"/>
    <n v="10.458500000000001"/>
    <s v="Car (alone)"/>
    <x v="4"/>
    <s v="Full-Time"/>
    <s v="Professional Services"/>
    <n v="10.460736000000001"/>
    <n v="0.16664000000000001"/>
    <n v="1.7431770470400003"/>
    <n v="2"/>
    <n v="3.4863540940800006"/>
  </r>
  <r>
    <s v="40% on campus (2 days a week if FT)"/>
    <s v="Streatham"/>
    <s v="Amory Building"/>
    <s v="7.00am - 8.00am"/>
    <s v="6.00pm - 7.00pm"/>
    <s v="More than 60 minutes"/>
    <n v="200"/>
    <n v="321.8"/>
    <s v="Train"/>
    <x v="4"/>
    <s v="Full-Time"/>
    <s v="Academic"/>
    <n v="321.86880000000002"/>
    <n v="3.5459999999999998E-2"/>
    <n v="11.413467648000001"/>
    <n v="2"/>
    <n v="22.826935296000002"/>
  </r>
  <r>
    <s v="20% on campus (1 day a week if FT)"/>
    <s v="St Luke's"/>
    <s v=""/>
    <s v="9.00am - 10.00am"/>
    <s v="5.00pm - 5.30pm"/>
    <s v="More than 60 minutes"/>
    <n v="78"/>
    <n v="125.502"/>
    <s v="Train"/>
    <x v="0"/>
    <s v="Full-Time"/>
    <s v="Academic"/>
    <n v="125.52883200000001"/>
    <n v="3.5459999999999998E-2"/>
    <n v="4.4512523827199999"/>
    <n v="1"/>
    <n v="4.4512523827199999"/>
  </r>
  <r>
    <s v="20% on campus (1 day a week if FT)"/>
    <s v="Streatham"/>
    <s v="Northcote House"/>
    <s v="9.00am - 10.00am"/>
    <s v="5.30pm - 6.00pm"/>
    <s v="More than 60 minutes"/>
    <n v="42"/>
    <n v="67.578000000000003"/>
    <s v="Car (alone)"/>
    <x v="3"/>
    <s v="Full-Time"/>
    <s v="Professional Services"/>
    <n v="67.592448000000005"/>
    <n v="0.16664000000000001"/>
    <n v="11.263605534720002"/>
    <n v="1"/>
    <n v="11.263605534720002"/>
  </r>
  <r>
    <s v="80% on campus (4 days a week if FT)"/>
    <s v="Streatham"/>
    <s v="INTO Building"/>
    <s v="7.00am - 8.00am"/>
    <s v="4.30pm - 5.00pm"/>
    <s v="21-30 minutes"/>
    <n v="5"/>
    <n v="8.0449999999999999"/>
    <s v="Car (alone)"/>
    <x v="3"/>
    <s v="Full-Time"/>
    <s v="Non-University Staff"/>
    <n v="8.0467200000000005"/>
    <n v="0.16664000000000001"/>
    <n v="1.3409054208000002"/>
    <n v="4"/>
    <n v="5.3636216832000008"/>
  </r>
  <r>
    <s v="60% on campus (3 days a week if FT)"/>
    <s v="Streatham"/>
    <s v="Streatham Court Old"/>
    <s v="8.30am - 9.00am"/>
    <s v="5.00pm - 5.30pm"/>
    <s v="31-40 minutes"/>
    <n v="1.8"/>
    <n v="2.8961999999999999"/>
    <s v="On foot"/>
    <x v="1"/>
    <s v="Full-Time"/>
    <s v="Professional Services"/>
    <n v="2.8968192000000004"/>
    <n v="0"/>
    <n v="0"/>
    <n v="3"/>
    <n v="0"/>
  </r>
  <r>
    <s v="40% on campus (2 days a week if FT)"/>
    <s v="Streatham"/>
    <s v="Lafrowda House"/>
    <s v="8.30am - 9.00am"/>
    <s v="5.00pm - 5.30pm"/>
    <s v="31-40 minutes"/>
    <n v="6"/>
    <n v="9.6539999999999999"/>
    <s v="E-bike"/>
    <x v="3"/>
    <s v="Full-Time"/>
    <s v="Professional Services"/>
    <n v="9.6560640000000006"/>
    <n v="2.1999999999999999E-2"/>
    <n v="0.21243340799999999"/>
    <n v="2"/>
    <n v="0.42486681599999998"/>
  </r>
  <r>
    <s v="40% on campus (2 days a week if FT)"/>
    <s v="Streatham"/>
    <s v="Northcote House"/>
    <s v="Later than 10.00am"/>
    <s v="5.30pm - 6.00pm"/>
    <s v="21-30 minutes"/>
    <n v="1.4"/>
    <n v="2.2525999999999997"/>
    <s v="On foot"/>
    <x v="4"/>
    <s v="Full-Time"/>
    <s v="Professional Services"/>
    <n v="2.2530815999999998"/>
    <n v="0"/>
    <n v="0"/>
    <n v="2"/>
    <n v="0"/>
  </r>
  <r>
    <s v="60% on campus (3 days a week if FT)"/>
    <s v="Streatham"/>
    <s v="Old Library"/>
    <s v="8.00am - 8.30am"/>
    <s v="5.00pm - 5.30pm"/>
    <s v="31-40 minutes"/>
    <n v="6"/>
    <n v="9.6539999999999999"/>
    <s v="Bicycle"/>
    <x v="2"/>
    <s v="Full-Time"/>
    <s v="Academic"/>
    <n v="9.6560640000000006"/>
    <n v="0"/>
    <n v="0"/>
    <n v="3"/>
    <n v="0"/>
  </r>
  <r>
    <s v="40% on campus (2 days a week if FT)"/>
    <s v="Streatham"/>
    <s v="Building One"/>
    <s v="8.00am - 8.30am"/>
    <s v="5.00pm - 5.30pm"/>
    <s v="31-40 minutes"/>
    <n v="15"/>
    <n v="24.134999999999998"/>
    <s v="Car (alone)"/>
    <x v="3"/>
    <s v="Full-Time"/>
    <s v="Academic"/>
    <n v="24.140160000000002"/>
    <n v="0.16664000000000001"/>
    <n v="4.0227162624000004"/>
    <n v="2"/>
    <n v="8.0454325248000007"/>
  </r>
  <r>
    <s v="80% on campus (4 days a week if FT)"/>
    <s v="Streatham"/>
    <s v="Living Systems Institute"/>
    <s v="8.00am - 8.30am"/>
    <s v="5.00pm - 5.30pm"/>
    <s v="21-30 minutes"/>
    <n v="1.1000000000000001"/>
    <n v="1.7699"/>
    <s v="On foot"/>
    <x v="4"/>
    <s v="Full-Time"/>
    <s v="Academic"/>
    <n v="1.7702784000000003"/>
    <n v="0"/>
    <n v="0"/>
    <n v="4"/>
    <n v="0"/>
  </r>
  <r>
    <s v="40% on campus (2 days a week if FT)"/>
    <s v="Streatham"/>
    <s v="Amory Building"/>
    <s v="8.30am - 9.00am"/>
    <s v="5.00pm - 5.30pm"/>
    <s v="41-50 minutes"/>
    <n v="15"/>
    <n v="24.134999999999998"/>
    <s v="Car (shared / passenger)"/>
    <x v="1"/>
    <s v="Full-Time"/>
    <s v="Professional Services"/>
    <n v="24.140160000000002"/>
    <n v="0.16664000000000001"/>
    <n v="4.0227162624000004"/>
    <n v="2"/>
    <n v="8.0454325248000007"/>
  </r>
  <r>
    <s v="100% on campus (5 days a week if FT)"/>
    <s v="St Luke's"/>
    <s v=""/>
    <s v="9.00am - 10.00am"/>
    <s v="5.30pm - 6.00pm"/>
    <s v="21-30 minutes"/>
    <n v="1"/>
    <n v="1.609"/>
    <s v="On foot"/>
    <x v="2"/>
    <s v="Full-Time"/>
    <s v="Academic"/>
    <n v="1.6093440000000001"/>
    <n v="0"/>
    <n v="0"/>
    <n v="5"/>
    <n v="0"/>
  </r>
  <r>
    <s v="60% on campus (3 days a week if FT)"/>
    <s v="Streatham"/>
    <s v="Innovation Centre - Phase 2"/>
    <s v="8.30am - 9.00am"/>
    <s v="5.30pm - 6.00pm"/>
    <s v="11-20 minutes"/>
    <n v="2.2999999999999998"/>
    <n v="3.7006999999999999"/>
    <s v="Bus"/>
    <x v="1"/>
    <s v="Full-Time"/>
    <s v="Professional Services"/>
    <n v="3.7014912"/>
    <n v="0.10215"/>
    <n v="0.37810732608000003"/>
    <n v="3"/>
    <n v="1.13432197824"/>
  </r>
  <r>
    <s v="80% on campus (4 days a week if FT)"/>
    <s v="Streatham"/>
    <s v="Reed Hall"/>
    <s v="7.00am - 8.00am"/>
    <s v="5.00pm - 5.30pm"/>
    <s v="More than 60 minutes"/>
    <n v="45"/>
    <n v="72.405000000000001"/>
    <s v="Car (alone)"/>
    <x v="2"/>
    <s v="Full-Time"/>
    <s v="Professional Services"/>
    <n v="72.420479999999998"/>
    <n v="0.16664000000000001"/>
    <n v="12.0681487872"/>
    <n v="4"/>
    <n v="48.272595148800001"/>
  </r>
  <r>
    <s v="60% on campus (3 days a week if FT)"/>
    <s v="St Luke's"/>
    <s v=""/>
    <s v="9.00am - 10.00am"/>
    <s v="5.30pm - 6.00pm"/>
    <s v="31-40 minutes"/>
    <n v="18"/>
    <n v="28.962"/>
    <s v="Car (alone)"/>
    <x v="1"/>
    <s v="Full-Time"/>
    <s v="Professional Services"/>
    <n v="28.968192000000002"/>
    <n v="0.16664000000000001"/>
    <n v="4.8272595148800006"/>
    <n v="3"/>
    <n v="14.481778544640001"/>
  </r>
  <r>
    <s v="60% on campus (3 days a week if FT)"/>
    <s v="Streatham"/>
    <s v="Forum"/>
    <s v="9.00am - 10.00am"/>
    <s v="5.00pm - 5.30pm"/>
    <s v="21-30 minutes"/>
    <n v="1.3"/>
    <n v="2.0916999999999999"/>
    <s v="On foot"/>
    <x v="0"/>
    <s v="Full-Time"/>
    <s v="Professional Services"/>
    <n v="2.0921472000000003"/>
    <n v="0"/>
    <n v="0"/>
    <n v="3"/>
    <n v="0"/>
  </r>
  <r>
    <s v="40% on campus (2 days a week if FT)"/>
    <s v="St Luke's"/>
    <s v=""/>
    <s v="9.00am - 10.00am"/>
    <s v="5.30pm - 6.00pm"/>
    <s v="31-40 minutes"/>
    <n v="1.6"/>
    <n v="2.5744000000000002"/>
    <s v="On foot"/>
    <x v="4"/>
    <s v="Full-Time"/>
    <s v="Professional Services"/>
    <n v="2.5749504000000005"/>
    <n v="0"/>
    <n v="0"/>
    <n v="2"/>
    <n v="0"/>
  </r>
  <r>
    <s v="80% on campus (4 days a week if FT)"/>
    <s v="Streatham"/>
    <s v="Lafrowda House"/>
    <s v="8.30am - 9.00am"/>
    <s v="6.00pm - 7.00pm"/>
    <s v="41-50 minutes"/>
    <n v="18"/>
    <n v="28.962"/>
    <s v="Car (alone)"/>
    <x v="4"/>
    <s v="Full-Time"/>
    <s v="Professional Services"/>
    <n v="28.968192000000002"/>
    <n v="0.16664000000000001"/>
    <n v="4.8272595148800006"/>
    <n v="4"/>
    <n v="19.309038059520002"/>
  </r>
  <r>
    <s v="60% on campus (3 days a week if FT)"/>
    <s v="Streatham"/>
    <s v="Harrison Building"/>
    <s v="8.00am - 8.30am"/>
    <s v="4.30pm - 5.00pm"/>
    <s v="31-40 minutes"/>
    <n v="4"/>
    <n v="6.4359999999999999"/>
    <s v="Train"/>
    <x v="3"/>
    <s v="Full-Time"/>
    <s v="Academic"/>
    <n v="6.4373760000000004"/>
    <n v="3.5459999999999998E-2"/>
    <n v="0.22826935296"/>
    <n v="3"/>
    <n v="0.68480805888000007"/>
  </r>
  <r>
    <s v="80% on campus (4 days a week if FT)"/>
    <s v="Streatham"/>
    <s v="Living Systems Institute"/>
    <s v="9.00am - 10.00am"/>
    <s v="5.30pm - 6.00pm"/>
    <s v="31-40 minutes"/>
    <n v="18"/>
    <n v="28.962"/>
    <s v="Car (alone)"/>
    <x v="2"/>
    <s v="Full-Time"/>
    <s v="Professional Services"/>
    <n v="28.968192000000002"/>
    <n v="0.16664000000000001"/>
    <n v="4.8272595148800006"/>
    <n v="4"/>
    <n v="19.309038059520002"/>
  </r>
  <r>
    <s v="60% on campus (3 days a week if FT)"/>
    <s v="Streatham"/>
    <s v="Harrison Building"/>
    <s v="8.00am - 8.30am"/>
    <s v="6.00pm - 7.00pm"/>
    <s v="41-50 minutes"/>
    <n v="5"/>
    <n v="8.0449999999999999"/>
    <s v="Train"/>
    <x v="2"/>
    <s v="Full-Time"/>
    <s v="Professional Services"/>
    <n v="8.0467200000000005"/>
    <n v="3.5459999999999998E-2"/>
    <n v="0.28533669119999999"/>
    <n v="3"/>
    <n v="0.85601007360000003"/>
  </r>
  <r>
    <s v="20% on campus (1 day a week if FT)"/>
    <s v="St Luke's"/>
    <s v=""/>
    <s v="9.00am - 10.00am"/>
    <s v="5.30pm - 6.00pm"/>
    <s v="11-20 minutes"/>
    <n v="0.8"/>
    <n v="1.2872000000000001"/>
    <s v="On foot"/>
    <x v="3"/>
    <s v="Full-Time"/>
    <s v="Professional Services"/>
    <n v="1.2874752000000003"/>
    <n v="0"/>
    <n v="0"/>
    <n v="1"/>
    <n v="0"/>
  </r>
  <r>
    <s v="100% on campus (5 days a week if FT)"/>
    <s v="Streatham"/>
    <s v=""/>
    <s v="9.00am - 10.00am"/>
    <s v="5.00pm - 5.30pm"/>
    <s v="31-40 minutes"/>
    <n v="16"/>
    <n v="25.744"/>
    <s v="Car (alone)"/>
    <x v="1"/>
    <s v="Full-Time"/>
    <s v="Professional Services"/>
    <n v="25.749504000000002"/>
    <n v="0.16664000000000001"/>
    <n v="4.2908973465600004"/>
    <n v="5"/>
    <n v="21.454486732800003"/>
  </r>
  <r>
    <s v="40% on campus (2 days a week if FT)"/>
    <s v="Streatham"/>
    <s v="Innovation Centre - Phase 2"/>
    <s v="8.30am - 9.00am"/>
    <s v="5.00pm - 5.30pm"/>
    <s v="51-60 minutes"/>
    <n v="6"/>
    <n v="9.6539999999999999"/>
    <s v="Train"/>
    <x v="2"/>
    <s v="Full-Time"/>
    <s v="Professional Services"/>
    <n v="9.6560640000000006"/>
    <n v="3.5459999999999998E-2"/>
    <n v="0.34240402944000004"/>
    <n v="2"/>
    <n v="0.68480805888000007"/>
  </r>
  <r>
    <s v="40% on campus (2 days a week if FT)"/>
    <s v="Streatham"/>
    <s v="Innovation Centre - Phase 2"/>
    <s v="Before 7.00am"/>
    <s v="3.30pm - 4.30pm"/>
    <s v="11-20 minutes"/>
    <n v="4"/>
    <n v="6.4359999999999999"/>
    <s v="Car (shared / passenger)"/>
    <x v="3"/>
    <s v="Full-Time"/>
    <s v="Professional Services"/>
    <n v="6.4373760000000004"/>
    <n v="0.16664000000000001"/>
    <n v="1.0727243366400001"/>
    <n v="2"/>
    <n v="2.1454486732800002"/>
  </r>
  <r>
    <s v="40% on campus (2 days a week if FT)"/>
    <s v="St Luke's"/>
    <s v=""/>
    <s v="7.00am - 8.00am"/>
    <s v="4.30pm - 5.00pm"/>
    <s v="21-30 minutes"/>
    <n v="2"/>
    <n v="3.218"/>
    <s v="Bicycle"/>
    <x v="2"/>
    <s v="Full-Time"/>
    <s v="Professional Services"/>
    <n v="3.2186880000000002"/>
    <n v="0"/>
    <n v="0"/>
    <n v="2"/>
    <n v="0"/>
  </r>
  <r>
    <s v="100% on campus (5 days a week if FT)"/>
    <s v="Streatham"/>
    <s v="Streatham Court Old"/>
    <s v="9.00am - 10.00am"/>
    <s v="6.00pm - 7.00pm"/>
    <s v="10 minutes or less"/>
    <n v="2.5"/>
    <s v=""/>
    <s v="Car (alone)"/>
    <x v="4"/>
    <s v="Full-Time"/>
    <s v="Academic"/>
    <n v="4.0233600000000003"/>
    <n v="0.16664000000000001"/>
    <n v="0.6704527104000001"/>
    <n v="5"/>
    <n v="3.3522635520000006"/>
  </r>
  <r>
    <s v="80% on campus (4 days a week if FT)"/>
    <s v="Streatham"/>
    <s v=""/>
    <s v="9.00am - 10.00am"/>
    <s v="6.00pm - 7.00pm"/>
    <s v="21-30 minutes"/>
    <n v="2.8"/>
    <n v="4.5051999999999994"/>
    <s v="Car (shared / passenger)"/>
    <x v="1"/>
    <s v="Full-Time"/>
    <s v="Academic"/>
    <n v="4.5061631999999996"/>
    <n v="0.16664000000000001"/>
    <n v="0.75090703564799999"/>
    <n v="4"/>
    <n v="3.0036281425919999"/>
  </r>
  <r>
    <s v="80% on campus (4 days a week if FT)"/>
    <s v="Streatham"/>
    <s v="Harrison Building"/>
    <s v="7.00am - 8.00am"/>
    <s v="6.00pm - 7.00pm"/>
    <s v="11-20 minutes"/>
    <n v="1.1000000000000001"/>
    <n v="1.7699"/>
    <s v="On foot"/>
    <x v="3"/>
    <s v="Full-Time"/>
    <s v="Academic"/>
    <n v="1.7702784000000003"/>
    <n v="0"/>
    <n v="0"/>
    <n v="4"/>
    <n v="0"/>
  </r>
  <r>
    <s v="100% on campus (5 days a week if FT)"/>
    <s v="Streatham"/>
    <s v="Laver Building"/>
    <s v="9.00am - 10.00am"/>
    <s v="4.30pm - 5.00pm"/>
    <s v="21-30 minutes"/>
    <n v="4.5"/>
    <n v="7.2404999999999999"/>
    <s v="Car (shared / passenger)"/>
    <x v="2"/>
    <s v="Full-Time"/>
    <s v="Professional Services"/>
    <n v="7.2420480000000005"/>
    <n v="0.16664000000000001"/>
    <n v="1.2068148787200002"/>
    <n v="5"/>
    <n v="6.034074393600001"/>
  </r>
  <r>
    <s v="40% on campus (2 days a week if FT)"/>
    <s v="Streatham"/>
    <s v="Northcote House"/>
    <s v="7.00am - 8.00am"/>
    <s v="4.30pm - 5.00pm"/>
    <s v="21-30 minutes"/>
    <n v="1"/>
    <n v="1.609"/>
    <s v="On foot"/>
    <x v="4"/>
    <s v="Full-Time"/>
    <s v="Professional Services"/>
    <n v="1.6093440000000001"/>
    <n v="0"/>
    <n v="0"/>
    <n v="2"/>
    <n v="0"/>
  </r>
  <r>
    <s v="100% on campus (5 days a week if FT)"/>
    <s v="Streatham"/>
    <s v="Lafrowda House"/>
    <s v="9.00am - 10.00am"/>
    <s v="6.00pm - 7.00pm"/>
    <s v="11-20 minutes"/>
    <n v="6"/>
    <n v="9.6539999999999999"/>
    <s v="Car (shared / passenger)"/>
    <x v="4"/>
    <s v="Full-Time"/>
    <s v="Professional Services"/>
    <n v="9.6560640000000006"/>
    <n v="0.16664000000000001"/>
    <n v="1.6090865049600003"/>
    <n v="5"/>
    <n v="8.0454325248000007"/>
  </r>
  <r>
    <s v="100% on campus (5 days a week if FT)"/>
    <s v="Streatham"/>
    <s v="Innovation Centre"/>
    <s v="9.00am - 10.00am"/>
    <s v="6.00pm - 7.00pm"/>
    <s v="21-30 minutes"/>
    <n v="2.8"/>
    <n v="4.5051999999999994"/>
    <s v="Bicycle"/>
    <x v="4"/>
    <s v="Full-Time"/>
    <s v="Academic"/>
    <n v="4.5061631999999996"/>
    <n v="0"/>
    <n v="0"/>
    <n v="5"/>
    <n v="0"/>
  </r>
  <r>
    <s v="60% on campus (3 days a week if FT)"/>
    <s v="Streatham"/>
    <s v="Streatham Court Old"/>
    <s v="8.30am - 9.00am"/>
    <s v="Before 3.30pm"/>
    <s v="31-40 minutes"/>
    <n v="7"/>
    <n v="11.263"/>
    <s v="Train"/>
    <x v="3"/>
    <s v="Full-Time"/>
    <s v="Academic"/>
    <n v="11.265408000000001"/>
    <n v="3.5459999999999998E-2"/>
    <n v="0.39947136768000002"/>
    <n v="3"/>
    <n v="1.1984141030400002"/>
  </r>
  <r>
    <s v="40% on campus (2 days a week if FT)"/>
    <s v="Streatham"/>
    <s v="Innovation Centre - Phase 2"/>
    <s v="8.30am - 9.00am"/>
    <s v="5.30pm - 6.00pm"/>
    <s v="31-40 minutes"/>
    <n v="1.8"/>
    <n v="2.8961999999999999"/>
    <s v="Bus"/>
    <x v="2"/>
    <s v="Full-Time"/>
    <s v="Professional Services"/>
    <n v="2.8968192000000004"/>
    <n v="0.10215"/>
    <n v="0.29591008128000007"/>
    <n v="2"/>
    <n v="0.59182016256000014"/>
  </r>
  <r>
    <s v="100% on campus (5 days a week if FT)"/>
    <s v="St Luke's"/>
    <s v=""/>
    <s v="8.00am - 8.30am"/>
    <s v="6.00pm - 7.00pm"/>
    <s v="41-50 minutes"/>
    <n v="10"/>
    <n v="16.09"/>
    <s v="Car (alone)"/>
    <x v="1"/>
    <s v="Full-Time"/>
    <s v="Academic"/>
    <n v="16.093440000000001"/>
    <n v="0.16664000000000001"/>
    <n v="2.6818108416000004"/>
    <n v="5"/>
    <n v="13.409054208000002"/>
  </r>
  <r>
    <s v="100% on campus (5 days a week if FT)"/>
    <s v="Streatham"/>
    <s v="Washington Singer"/>
    <s v="9.00am - 10.00am"/>
    <s v="6.00pm - 7.00pm"/>
    <s v="11-20 minutes"/>
    <n v="2.7"/>
    <n v="4.3443000000000005"/>
    <s v="Bicycle"/>
    <x v="1"/>
    <s v="Full-Time"/>
    <s v="Academic"/>
    <n v="4.345228800000001"/>
    <n v="0"/>
    <n v="0"/>
    <n v="5"/>
    <n v="0"/>
  </r>
  <r>
    <s v="20% on campus (1 day a week if FT)"/>
    <s v="St Luke's"/>
    <s v=""/>
    <s v="7.00am - 8.00am"/>
    <s v="6.00pm - 7.00pm"/>
    <s v="More than 60 minutes"/>
    <n v="45"/>
    <n v="72.405000000000001"/>
    <s v="Car (shared / passenger)"/>
    <x v="2"/>
    <s v="Full-Time"/>
    <s v="Academic"/>
    <n v="72.420479999999998"/>
    <n v="0.16664000000000001"/>
    <n v="12.0681487872"/>
    <n v="1"/>
    <n v="12.0681487872"/>
  </r>
  <r>
    <s v="80% on campus (4 days a week if FT)"/>
    <s v="Streatham"/>
    <s v="Geoffrey Pope"/>
    <s v="9.00am - 10.00am"/>
    <s v="6.00pm - 7.00pm"/>
    <s v="21-30 minutes"/>
    <n v="1"/>
    <n v="1.609"/>
    <s v="On foot"/>
    <x v="2"/>
    <s v="Full-Time"/>
    <s v="Academic"/>
    <n v="1.6093440000000001"/>
    <n v="0"/>
    <n v="0"/>
    <n v="4"/>
    <n v="0"/>
  </r>
  <r>
    <s v="20% on campus (1 day a week if FT)"/>
    <s v="Streatham"/>
    <s v=""/>
    <s v="Later than 10.00am"/>
    <s v="Before 3.30pm"/>
    <s v="31-40 minutes"/>
    <n v="1.5"/>
    <n v="2.4135"/>
    <s v="On foot"/>
    <x v="2"/>
    <s v="Full-Time"/>
    <s v="Academic"/>
    <n v="2.4140160000000002"/>
    <n v="0"/>
    <n v="0"/>
    <n v="1"/>
    <n v="0"/>
  </r>
  <r>
    <s v="60% on campus (3 days a week if FT)"/>
    <s v="Streatham"/>
    <s v="Harrison Building"/>
    <s v="Later than 10.00am"/>
    <s v="4.30pm - 5.00pm"/>
    <s v="21-30 minutes"/>
    <n v="2"/>
    <n v="3.218"/>
    <s v="On foot"/>
    <x v="2"/>
    <s v="Full-Time"/>
    <s v="Academic"/>
    <n v="3.2186880000000002"/>
    <n v="0"/>
    <n v="0"/>
    <n v="3"/>
    <n v="0"/>
  </r>
  <r>
    <s v="40% on campus (2 days a week if FT)"/>
    <s v="Streatham"/>
    <s v="Institute of Arab and Islamic Studies"/>
    <s v="9.00am - 10.00am"/>
    <s v="5.00pm - 5.30pm"/>
    <s v="31-40 minutes"/>
    <n v="13"/>
    <n v="20.917000000000002"/>
    <s v="Car (alone)"/>
    <x v="3"/>
    <s v="Full-Time"/>
    <s v="Professional Services"/>
    <n v="20.921472000000001"/>
    <n v="0.16664000000000001"/>
    <n v="3.4863540940800006"/>
    <n v="2"/>
    <n v="6.9727081881600013"/>
  </r>
  <r>
    <s v="100% on campus (5 days a week if FT)"/>
    <s v="Streatham"/>
    <s v="Laver Building"/>
    <s v="8.30am - 9.00am"/>
    <s v="5.00pm - 5.30pm"/>
    <s v="10 minutes or less"/>
    <n v="2"/>
    <n v="3.218"/>
    <s v="Bicycle"/>
    <x v="2"/>
    <s v="Full-Time"/>
    <s v="Academic"/>
    <n v="3.2186880000000002"/>
    <n v="0"/>
    <n v="0"/>
    <n v="5"/>
    <n v="0"/>
  </r>
  <r>
    <s v="40% on campus (2 days a week if FT)"/>
    <s v="St Luke's"/>
    <s v=""/>
    <s v="7.00am - 8.00am"/>
    <s v="5.00pm - 5.30pm"/>
    <s v="51-60 minutes"/>
    <n v="15"/>
    <n v="24.134999999999998"/>
    <s v="Bicycle"/>
    <x v="3"/>
    <s v="Full-Time"/>
    <s v="Academic"/>
    <n v="24.140160000000002"/>
    <n v="0"/>
    <n v="0"/>
    <n v="2"/>
    <n v="0"/>
  </r>
  <r>
    <s v="100% on campus (5 days a week if FT)"/>
    <s v="Streatham"/>
    <s v="Harrison Building"/>
    <s v="9.00am - 10.00am"/>
    <s v="Later than 7.00pm"/>
    <s v="11-20 minutes"/>
    <n v="1.5"/>
    <n v="2.4135"/>
    <s v="Bicycle"/>
    <x v="2"/>
    <s v="Full-Time"/>
    <s v="Academic"/>
    <n v="2.4140160000000002"/>
    <n v="0"/>
    <n v="0"/>
    <n v="5"/>
    <n v="0"/>
  </r>
  <r>
    <s v="20% on campus (1 day a week if FT)"/>
    <s v="St Luke's"/>
    <s v=""/>
    <s v="8.00am - 8.30am"/>
    <s v="3.30pm - 4.30pm"/>
    <s v="51-60 minutes"/>
    <n v="4"/>
    <n v="6.4359999999999999"/>
    <s v="Bus"/>
    <x v="2"/>
    <s v="Full-Time"/>
    <s v="Academic"/>
    <n v="6.4373760000000004"/>
    <n v="0.10215"/>
    <n v="0.65757795840000011"/>
    <n v="1"/>
    <n v="0.65757795840000011"/>
  </r>
  <r>
    <s v="40% on campus (2 days a week if FT)"/>
    <s v="St Luke's"/>
    <s v=""/>
    <s v="8.00am - 8.30am"/>
    <s v="5.00pm - 5.30pm"/>
    <s v="21-30 minutes"/>
    <n v="3.5"/>
    <n v="5.6315"/>
    <s v="Bicycle"/>
    <x v="4"/>
    <s v="Full-Time"/>
    <s v="Professional Services"/>
    <n v="5.6327040000000004"/>
    <n v="0"/>
    <n v="0"/>
    <n v="2"/>
    <n v="0"/>
  </r>
  <r>
    <s v="40% on campus (2 days a week if FT)"/>
    <s v="Streatham"/>
    <s v="Innovation Centre"/>
    <s v="8.00am - 8.30am"/>
    <s v="3.30pm - 4.30pm"/>
    <s v="21-30 minutes"/>
    <n v="3"/>
    <n v="4.827"/>
    <s v="Car (alone)"/>
    <x v="1"/>
    <s v="Full-Time"/>
    <s v="Professional Services"/>
    <n v="4.8280320000000003"/>
    <n v="0.16664000000000001"/>
    <n v="0.80454325248000014"/>
    <n v="2"/>
    <n v="1.6090865049600003"/>
  </r>
  <r>
    <s v="40% on campus (2 days a week if FT)"/>
    <s v="Streatham"/>
    <s v="Innovation Centre - Phase 2"/>
    <s v="8.00am - 8.30am"/>
    <s v="5.00pm - 5.30pm"/>
    <s v="51-60 minutes"/>
    <n v="2"/>
    <n v="3.218"/>
    <s v="On foot"/>
    <x v="1"/>
    <s v="Full-Time"/>
    <s v="Professional Services"/>
    <n v="3.2186880000000002"/>
    <n v="0"/>
    <n v="0"/>
    <n v="2"/>
    <n v="0"/>
  </r>
  <r>
    <s v="60% on campus (3 days a week if FT)"/>
    <s v="Streatham"/>
    <s v=""/>
    <s v="7.00am - 8.00am"/>
    <s v="5.30pm - 6.00pm"/>
    <s v="11-20 minutes"/>
    <n v="4"/>
    <n v="6.4359999999999999"/>
    <s v="Car (alone)"/>
    <x v="3"/>
    <s v="Full-Time"/>
    <s v="Academic"/>
    <n v="6.4373760000000004"/>
    <n v="0.16664000000000001"/>
    <n v="1.0727243366400001"/>
    <n v="3"/>
    <n v="3.2181730099200001"/>
  </r>
  <r>
    <s v="60% on campus (3 days a week if FT)"/>
    <s v="Streatham"/>
    <s v="Byrne House"/>
    <s v="Later than 10.00am"/>
    <s v="5.30pm - 6.00pm"/>
    <s v="21-30 minutes"/>
    <n v="1.4"/>
    <n v="2.2525999999999997"/>
    <s v="On foot"/>
    <x v="3"/>
    <s v="Full-Time"/>
    <s v="Academic"/>
    <n v="2.2530815999999998"/>
    <n v="0"/>
    <n v="0"/>
    <n v="3"/>
    <n v="0"/>
  </r>
  <r>
    <s v="100% on campus (5 days a week if FT)"/>
    <s v="Streatham"/>
    <s v="Physics Building"/>
    <s v="8.30am - 9.00am"/>
    <s v="4.30pm - 5.00pm"/>
    <s v="11-20 minutes"/>
    <n v="3"/>
    <n v="4.827"/>
    <s v="E-bike"/>
    <x v="1"/>
    <s v="Full-Time"/>
    <s v="Academic"/>
    <n v="4.8280320000000003"/>
    <n v="2.1999999999999999E-2"/>
    <n v="0.106216704"/>
    <n v="5"/>
    <n v="0.53108351999999992"/>
  </r>
  <r>
    <s v="40% on campus (2 days a week if FT)"/>
    <s v="Streatham"/>
    <s v="Living Systems Institute"/>
    <s v="Later than 10.00am"/>
    <s v="4.30pm - 5.00pm"/>
    <s v="11-20 minutes"/>
    <n v="2"/>
    <n v="3.218"/>
    <s v="Car (alone)"/>
    <x v="2"/>
    <s v="Full-Time"/>
    <s v="Professional Services"/>
    <n v="3.2186880000000002"/>
    <n v="0.16664000000000001"/>
    <n v="0.53636216832000005"/>
    <n v="2"/>
    <n v="1.0727243366400001"/>
  </r>
  <r>
    <s v="60% on campus (3 days a week if FT)"/>
    <s v="Streatham"/>
    <s v="Hatherly Building"/>
    <s v="Later than 10.00am"/>
    <s v="Later than 7.00pm"/>
    <s v="21-30 minutes"/>
    <n v="0.6"/>
    <n v="0.96539999999999992"/>
    <s v="On foot"/>
    <x v="3"/>
    <s v="Full-Time"/>
    <s v="Academic"/>
    <n v="0.96560639999999998"/>
    <n v="0"/>
    <n v="0"/>
    <n v="3"/>
    <n v="0"/>
  </r>
  <r>
    <s v="60% on campus (3 days a week if FT)"/>
    <s v="Streatham"/>
    <s v="Forum"/>
    <s v="9.00am - 10.00am"/>
    <s v="4.30pm - 5.00pm"/>
    <s v="31-40 minutes"/>
    <n v="2.1"/>
    <n v="3.3789000000000002"/>
    <s v="Car (alone)"/>
    <x v="1"/>
    <s v="Full-Time"/>
    <s v="Professional Services"/>
    <n v="3.3796224000000006"/>
    <n v="0.16664000000000001"/>
    <n v="0.56318027673600013"/>
    <n v="3"/>
    <n v="1.6895408302080004"/>
  </r>
  <r>
    <s v="60% on campus (3 days a week if FT)"/>
    <s v="Streatham"/>
    <s v="Forum Library"/>
    <s v="7.00am - 8.00am"/>
    <s v="3.30pm - 4.30pm"/>
    <s v="11-20 minutes"/>
    <n v="2"/>
    <n v="3.218"/>
    <s v="Bicycle"/>
    <x v="4"/>
    <s v="Full-Time"/>
    <s v="Professional Services"/>
    <n v="3.2186880000000002"/>
    <n v="0"/>
    <n v="0"/>
    <n v="3"/>
    <n v="0"/>
  </r>
  <r>
    <s v="80% on campus (4 days a week if FT)"/>
    <s v="St Luke's"/>
    <s v=""/>
    <s v="8.30am - 9.00am"/>
    <s v="5.30pm - 6.00pm"/>
    <s v="21-30 minutes"/>
    <n v="1"/>
    <n v="1.609"/>
    <s v="On foot"/>
    <x v="2"/>
    <s v="Full-Time"/>
    <s v="Academic"/>
    <n v="1.6093440000000001"/>
    <n v="0"/>
    <n v="0"/>
    <n v="4"/>
    <n v="0"/>
  </r>
  <r>
    <s v="20% on campus (1 day a week if FT)"/>
    <s v="Streatham"/>
    <s v="Northcote House"/>
    <s v="7.00am - 8.00am"/>
    <s v="3.30pm - 4.30pm"/>
    <s v="51-60 minutes"/>
    <n v="3"/>
    <n v="4.827"/>
    <s v="Car (alone)"/>
    <x v="2"/>
    <s v="Full-Time"/>
    <s v="Professional Services"/>
    <n v="4.8280320000000003"/>
    <n v="0.16664000000000001"/>
    <n v="0.80454325248000014"/>
    <n v="1"/>
    <n v="0.80454325248000014"/>
  </r>
  <r>
    <s v="100% on campus (5 days a week if FT)"/>
    <s v="Streatham"/>
    <s v="Forum"/>
    <s v="7.00am - 8.00am"/>
    <s v="4.30pm - 5.00pm"/>
    <s v="21-30 minutes"/>
    <n v="6.5"/>
    <n v="10.458500000000001"/>
    <s v="Bicycle"/>
    <x v="4"/>
    <s v="Full-Time"/>
    <s v="Professional Services"/>
    <n v="10.460736000000001"/>
    <n v="0"/>
    <n v="0"/>
    <n v="5"/>
    <n v="0"/>
  </r>
  <r>
    <s v="20% on campus (1 day a week if FT)"/>
    <s v="Streatham"/>
    <s v="Innovation Centre - Phase 2"/>
    <s v="7.00am - 8.00am"/>
    <s v="3.30pm - 4.30pm"/>
    <s v="11-20 minutes"/>
    <n v="3"/>
    <n v="4.827"/>
    <s v="Train"/>
    <x v="2"/>
    <s v="Full-Time"/>
    <s v="Professional Services"/>
    <n v="4.8280320000000003"/>
    <n v="3.5459999999999998E-2"/>
    <n v="0.17120201472000002"/>
    <n v="1"/>
    <n v="0.17120201472000002"/>
  </r>
  <r>
    <s v="100% on campus (5 days a week if FT)"/>
    <s v="Streatham"/>
    <s v=""/>
    <s v="8.30am - 9.00am"/>
    <s v="5.00pm - 5.30pm"/>
    <s v="41-50 minutes"/>
    <n v="2"/>
    <n v="3.218"/>
    <s v="Bus"/>
    <x v="3"/>
    <s v="Full-Time"/>
    <s v="Academic"/>
    <n v="3.2186880000000002"/>
    <n v="0.10215"/>
    <n v="0.32878897920000005"/>
    <n v="5"/>
    <n v="1.6439448960000003"/>
  </r>
  <r>
    <s v="80% on campus (4 days a week if FT)"/>
    <s v="Streatham"/>
    <s v="Amory Building"/>
    <s v="8.00am - 8.30am"/>
    <s v="3.30pm - 4.30pm"/>
    <s v="31-40 minutes"/>
    <n v="16"/>
    <n v="25.744"/>
    <s v="Car (shared / passenger)"/>
    <x v="1"/>
    <s v="Full-Time"/>
    <s v="Professional Services"/>
    <n v="25.749504000000002"/>
    <n v="0.16664000000000001"/>
    <n v="4.2908973465600004"/>
    <n v="4"/>
    <n v="17.163589386240002"/>
  </r>
  <r>
    <s v="80% on campus (4 days a week if FT)"/>
    <s v="Streatham"/>
    <s v="Hope Hall"/>
    <s v="Before 7.00am"/>
    <s v="Before 3.30pm"/>
    <s v="10 minutes or less"/>
    <n v="2"/>
    <n v="3.218"/>
    <s v="Car (alone)"/>
    <x v="3"/>
    <s v="Full-Time"/>
    <s v="Professional Services"/>
    <n v="3.2186880000000002"/>
    <n v="0.16664000000000001"/>
    <n v="0.53636216832000005"/>
    <n v="4"/>
    <n v="2.1454486732800002"/>
  </r>
  <r>
    <s v="20% on campus (1 day a week if FT)"/>
    <s v="Streatham"/>
    <s v="Forum Library"/>
    <s v="7.00am - 8.00am"/>
    <s v="Before 3.30pm"/>
    <s v="51-60 minutes"/>
    <n v="15"/>
    <n v="24.134999999999998"/>
    <s v="Car (alone)"/>
    <x v="4"/>
    <s v="Full-Time"/>
    <s v="Professional Services"/>
    <n v="24.140160000000002"/>
    <n v="0.16664000000000001"/>
    <n v="4.0227162624000004"/>
    <n v="1"/>
    <n v="4.0227162624000004"/>
  </r>
  <r>
    <s v="40% on campus (2 days a week if FT)"/>
    <s v="Streatham"/>
    <s v="Streatham Farm"/>
    <s v="7.00am - 8.00am"/>
    <s v="3.30pm - 4.30pm"/>
    <s v="31-40 minutes"/>
    <n v="1.2"/>
    <n v="1.9307999999999998"/>
    <s v="On foot"/>
    <x v="1"/>
    <s v="Full-Time"/>
    <s v="Professional Services"/>
    <n v="1.9312128"/>
    <n v="0"/>
    <n v="0"/>
    <n v="2"/>
    <n v="0"/>
  </r>
  <r>
    <s v="40% on campus (2 days a week if FT)"/>
    <s v="St Luke's"/>
    <s v=""/>
    <s v="8.30am - 9.00am"/>
    <s v="5.00pm - 5.30pm"/>
    <s v="21-30 minutes"/>
    <n v="1.5"/>
    <n v="2.4135"/>
    <s v="On foot"/>
    <x v="5"/>
    <s v="Full-Time"/>
    <s v="Academic"/>
    <n v="2.4140160000000002"/>
    <n v="0"/>
    <n v="0"/>
    <n v="2"/>
    <n v="0"/>
  </r>
  <r>
    <s v="100% on campus (5 days a week if FT)"/>
    <s v="Streatham"/>
    <s v=""/>
    <s v="7.00am - 8.00am"/>
    <s v="6.00pm - 7.00pm"/>
    <s v="41-50 minutes"/>
    <n v="16"/>
    <n v="25.744"/>
    <s v="Car (alone)"/>
    <x v="3"/>
    <s v="Full-Time"/>
    <s v="Professional Services"/>
    <n v="25.749504000000002"/>
    <n v="0.16664000000000001"/>
    <n v="4.2908973465600004"/>
    <n v="5"/>
    <n v="21.454486732800003"/>
  </r>
  <r>
    <s v="80% on campus (4 days a week if FT)"/>
    <s v="Streatham"/>
    <s v="Living Systems Institute"/>
    <s v="8.00am - 8.30am"/>
    <s v="4.30pm - 5.00pm"/>
    <s v="More than 60 minutes"/>
    <n v="12"/>
    <n v="19.308"/>
    <s v="Train"/>
    <x v="3"/>
    <s v="Full-Time"/>
    <s v="Professional Services"/>
    <n v="19.312128000000001"/>
    <n v="3.5459999999999998E-2"/>
    <n v="0.68480805888000007"/>
    <n v="4"/>
    <n v="2.7392322355200003"/>
  </r>
  <r>
    <s v="60% on campus (3 days a week if FT)"/>
    <s v="Streatham"/>
    <s v="Northcote House"/>
    <s v="7.00am - 8.00am"/>
    <s v="5.00pm - 5.30pm"/>
    <s v="51-60 minutes"/>
    <n v="17"/>
    <n v="27.353000000000002"/>
    <s v="Train"/>
    <x v="2"/>
    <s v="Full-Time"/>
    <s v="Professional Services"/>
    <n v="27.358848000000002"/>
    <n v="3.5459999999999998E-2"/>
    <n v="0.97014475008000001"/>
    <n v="3"/>
    <n v="2.9104342502399998"/>
  </r>
  <r>
    <s v="100% on campus (5 days a week if FT)"/>
    <s v="Streatham"/>
    <s v="Lafrowda House"/>
    <s v="8.00am - 8.30am"/>
    <s v="5.00pm - 5.30pm"/>
    <s v="51-60 minutes"/>
    <n v="40"/>
    <n v="64.36"/>
    <s v="Train"/>
    <x v="2"/>
    <s v="Full-Time"/>
    <s v="Professional Services"/>
    <n v="64.373760000000004"/>
    <n v="3.5459999999999998E-2"/>
    <n v="2.2826935295999999"/>
    <n v="5"/>
    <n v="11.413467647999999"/>
  </r>
  <r>
    <s v="20% on campus (1 day a week if FT)"/>
    <s v="Streatham"/>
    <s v="Northcote House"/>
    <s v="8.00am - 8.30am"/>
    <s v="3.30pm - 4.30pm"/>
    <s v="More than 60 minutes"/>
    <n v="14"/>
    <n v="22.526"/>
    <s v="Train"/>
    <x v="4"/>
    <s v="Full-Time"/>
    <s v="Professional Services"/>
    <n v="22.530816000000002"/>
    <n v="3.5459999999999998E-2"/>
    <n v="0.79894273536000004"/>
    <n v="1"/>
    <n v="0.79894273536000004"/>
  </r>
  <r>
    <s v="100% on campus (5 days a week if FT)"/>
    <s v="Streatham"/>
    <s v="Innovation Centre"/>
    <s v="8.00am - 8.30am"/>
    <s v="3.30pm - 4.30pm"/>
    <s v="11-20 minutes"/>
    <n v="2"/>
    <n v="3.218"/>
    <s v="Motorbike"/>
    <x v="2"/>
    <s v="Full-Time"/>
    <s v="Professional Services"/>
    <n v="3.2186880000000002"/>
    <n v="0.11366999999999999"/>
    <n v="0.36586826496000002"/>
    <n v="5"/>
    <n v="1.8293413248000001"/>
  </r>
  <r>
    <s v="20% on campus (1 day a week if FT)"/>
    <s v="Streatham"/>
    <s v="Northcote House"/>
    <s v="8.00am - 8.30am"/>
    <s v="4.30pm - 5.00pm"/>
    <s v="21-30 minutes"/>
    <n v="11"/>
    <n v="17.698999999999998"/>
    <s v="Car (alone)"/>
    <x v="4"/>
    <s v="Full-Time"/>
    <s v="Professional Services"/>
    <n v="17.702784000000001"/>
    <n v="0.16664000000000001"/>
    <n v="2.9499919257600005"/>
    <n v="1"/>
    <n v="2.9499919257600005"/>
  </r>
  <r>
    <s v="60% on campus (3 days a week if FT)"/>
    <s v="Streatham"/>
    <s v="Forum Library"/>
    <s v="7.00am - 8.00am"/>
    <s v="4.30pm - 5.00pm"/>
    <s v="41-50 minutes"/>
    <n v="6"/>
    <n v="9.6539999999999999"/>
    <s v="Bus"/>
    <x v="3"/>
    <s v="Full-Time"/>
    <s v="Professional Services"/>
    <n v="9.6560640000000006"/>
    <n v="0.10215"/>
    <n v="0.98636693760000016"/>
    <n v="3"/>
    <n v="2.9591008128000005"/>
  </r>
  <r>
    <s v="60% on campus (3 days a week if FT)"/>
    <s v="St Luke's"/>
    <s v=""/>
    <s v="7.00am - 8.00am"/>
    <s v="5.00pm - 5.30pm"/>
    <s v="41-50 minutes"/>
    <n v="19"/>
    <n v="30.570999999999998"/>
    <s v="Car (alone)"/>
    <x v="2"/>
    <s v="Full-Time"/>
    <s v="Professional Services"/>
    <n v="30.577536000000002"/>
    <n v="0.16664000000000001"/>
    <n v="5.0954405990400007"/>
    <n v="3"/>
    <n v="15.286321797120003"/>
  </r>
  <r>
    <s v="40% on campus (2 days a week if FT)"/>
    <s v="Streatham"/>
    <s v="Physics Building"/>
    <s v="7.00am - 8.00am"/>
    <s v="4.30pm - 5.00pm"/>
    <s v="31-40 minutes"/>
    <n v="2"/>
    <n v="3.218"/>
    <s v="Bus"/>
    <x v="4"/>
    <s v="Full-Time"/>
    <s v="Professional Services"/>
    <n v="3.2186880000000002"/>
    <n v="0.10215"/>
    <n v="0.32878897920000005"/>
    <n v="2"/>
    <n v="0.65757795840000011"/>
  </r>
  <r>
    <s v="60% on campus (3 days a week if FT)"/>
    <s v="Streatham"/>
    <s v="Harrison Building"/>
    <s v="8.00am - 8.30am"/>
    <s v="3.30pm - 4.30pm"/>
    <s v="21-30 minutes"/>
    <n v="4"/>
    <n v="6.4359999999999999"/>
    <s v="Electric car (alone)"/>
    <x v="2"/>
    <s v="Full-Time"/>
    <s v="Professional Services"/>
    <n v="6.4373760000000004"/>
    <n v="5.2670000000000002E-2"/>
    <n v="0.33905659392000004"/>
    <n v="3"/>
    <n v="1.0171697817600001"/>
  </r>
  <r>
    <s v="100% on campus (5 days a week if FT)"/>
    <s v="Streatham"/>
    <s v=""/>
    <s v="7.00am - 8.00am"/>
    <s v="3.30pm - 4.30pm"/>
    <s v="More than 60 minutes"/>
    <n v="30"/>
    <n v="48.269999999999996"/>
    <s v="Car (alone)"/>
    <x v="3"/>
    <s v="Full-Time"/>
    <s v="Academic"/>
    <n v="48.280320000000003"/>
    <n v="0.16664000000000001"/>
    <n v="8.0454325248000007"/>
    <n v="5"/>
    <n v="40.227162624000002"/>
  </r>
  <r>
    <s v="20% on campus (1 day a week if FT)"/>
    <s v="Streatham"/>
    <s v="Lafrowda House"/>
    <s v="8.00am - 8.30am"/>
    <s v="3.30pm - 4.30pm"/>
    <s v="51-60 minutes"/>
    <n v="23"/>
    <n v="37.006999999999998"/>
    <s v="Train"/>
    <x v="3"/>
    <s v="Full-Time"/>
    <s v="Professional Services"/>
    <n v="37.014912000000002"/>
    <n v="3.5459999999999998E-2"/>
    <n v="1.3125487795199999"/>
    <n v="1"/>
    <n v="1.3125487795199999"/>
  </r>
  <r>
    <s v="40% on campus (2 days a week if FT)"/>
    <s v="Streatham"/>
    <s v="Innovation Centre"/>
    <s v="8.00am - 8.30am"/>
    <s v="4.30pm - 5.00pm"/>
    <s v="41-50 minutes"/>
    <n v="13"/>
    <n v="20.917000000000002"/>
    <s v="Car (alone)"/>
    <x v="3"/>
    <s v="Full-Time"/>
    <s v="Professional Services"/>
    <n v="20.921472000000001"/>
    <n v="0.16664000000000001"/>
    <n v="3.4863540940800006"/>
    <n v="2"/>
    <n v="6.9727081881600013"/>
  </r>
  <r>
    <s v="100% on campus (5 days a week if FT)"/>
    <s v="Streatham"/>
    <s v="Lafrowda House"/>
    <s v="8.30am - 9.00am"/>
    <s v="4.30pm - 5.00pm"/>
    <s v="31-40 minutes"/>
    <n v="16"/>
    <n v="25.744"/>
    <s v="Car (shared / passenger)"/>
    <x v="1"/>
    <s v="Full-Time"/>
    <s v="Professional Services"/>
    <n v="25.749504000000002"/>
    <n v="0.16664000000000001"/>
    <n v="4.2908973465600004"/>
    <n v="5"/>
    <n v="21.454486732800003"/>
  </r>
  <r>
    <s v="20% on campus (1 day a week if FT)"/>
    <s v="Streatham"/>
    <s v="Northcote House"/>
    <s v="7.00am - 8.00am"/>
    <s v="3.30pm - 4.30pm"/>
    <s v="51-60 minutes"/>
    <n v="10"/>
    <n v="16.09"/>
    <s v="Train"/>
    <x v="1"/>
    <s v="Full-Time"/>
    <s v="Professional Services"/>
    <n v="16.093440000000001"/>
    <n v="3.5459999999999998E-2"/>
    <n v="0.57067338239999998"/>
    <n v="1"/>
    <n v="0.57067338239999998"/>
  </r>
  <r>
    <s v="80% on campus (4 days a week if FT)"/>
    <s v="Streatham"/>
    <s v="Laver Building"/>
    <s v="8.00am - 8.30am"/>
    <s v="5.00pm - 5.30pm"/>
    <s v="31-40 minutes"/>
    <n v="5"/>
    <n v="8.0449999999999999"/>
    <s v="E-bike"/>
    <x v="4"/>
    <s v="Full-Time"/>
    <s v="Academic"/>
    <n v="8.0467200000000005"/>
    <n v="2.1999999999999999E-2"/>
    <n v="0.17702783999999999"/>
    <n v="4"/>
    <n v="0.70811135999999997"/>
  </r>
  <r>
    <s v="40% on campus (2 days a week if FT)"/>
    <s v="Streatham"/>
    <s v="Amory Building"/>
    <s v="8.00am - 8.30am"/>
    <s v="4.30pm - 5.00pm"/>
    <s v="21-30 minutes"/>
    <n v="1.2"/>
    <n v="1.9307999999999998"/>
    <s v="On foot"/>
    <x v="1"/>
    <s v="Full-Time"/>
    <s v="Professional Services"/>
    <n v="1.9312128"/>
    <n v="0"/>
    <n v="0"/>
    <n v="2"/>
    <n v="0"/>
  </r>
  <r>
    <s v="40% on campus (2 days a week if FT)"/>
    <s v="Streatham"/>
    <s v="Innovation Centre"/>
    <s v="8.00am - 8.30am"/>
    <s v="3.30pm - 4.30pm"/>
    <s v="21-30 minutes"/>
    <n v="1"/>
    <n v="1.609"/>
    <s v="On foot"/>
    <x v="2"/>
    <s v="Full-Time"/>
    <s v="Professional Services"/>
    <n v="1.6093440000000001"/>
    <n v="0"/>
    <n v="0"/>
    <n v="2"/>
    <n v="0"/>
  </r>
  <r>
    <s v="40% on campus (2 days a week if FT)"/>
    <s v="Streatham"/>
    <s v="Innovation Centre"/>
    <s v="8.00am - 8.30am"/>
    <s v="3.30pm - 4.30pm"/>
    <s v="31-40 minutes"/>
    <n v="9.4"/>
    <n v="15.124600000000001"/>
    <s v="Car (alone)"/>
    <x v="0"/>
    <s v="Full-Time"/>
    <s v="Professional Services"/>
    <n v="15.127833600000002"/>
    <n v="0.16664000000000001"/>
    <n v="2.5209021911040006"/>
    <n v="2"/>
    <n v="5.0418043822080012"/>
  </r>
  <r>
    <s v="20% on campus (1 day a week if FT)"/>
    <s v="Streatham"/>
    <s v=""/>
    <s v="8.30am - 9.00am"/>
    <s v="5.00pm - 5.30pm"/>
    <s v="31-40 minutes"/>
    <n v="6"/>
    <n v="9.6539999999999999"/>
    <s v="Car (alone)"/>
    <x v="4"/>
    <s v="Full-Time"/>
    <s v="Professional Services"/>
    <n v="9.6560640000000006"/>
    <n v="0.16664000000000001"/>
    <n v="1.6090865049600003"/>
    <n v="1"/>
    <n v="1.6090865049600003"/>
  </r>
  <r>
    <s v="40% on campus (2 days a week if FT)"/>
    <s v="Streatham"/>
    <s v="Innovation Centre"/>
    <s v="8.00am - 8.30am"/>
    <s v="3.30pm - 4.30pm"/>
    <s v="21-30 minutes"/>
    <n v="1.3"/>
    <n v="2.0916999999999999"/>
    <s v="On foot"/>
    <x v="1"/>
    <s v="Full-Time"/>
    <s v="Professional Services"/>
    <n v="2.0921472000000003"/>
    <n v="0"/>
    <n v="0"/>
    <n v="2"/>
    <n v="0"/>
  </r>
  <r>
    <s v="80% on campus (4 days a week if FT)"/>
    <s v="Streatham"/>
    <s v="Laver Building"/>
    <s v="8.30am - 9.00am"/>
    <s v="5.00pm - 5.30pm"/>
    <s v="21-30 minutes"/>
    <n v="1.5"/>
    <n v="2.4135"/>
    <s v="On foot"/>
    <x v="4"/>
    <s v="Full-Time"/>
    <s v="Professional Services"/>
    <n v="2.4140160000000002"/>
    <n v="0"/>
    <n v="0"/>
    <n v="4"/>
    <n v="0"/>
  </r>
  <r>
    <s v="40% on campus (2 days a week if FT)"/>
    <s v="Streatham"/>
    <s v="Innovation Centre - Phase 2"/>
    <s v="7.00am - 8.00am"/>
    <s v="3.30pm - 4.30pm"/>
    <s v="51-60 minutes"/>
    <n v="11"/>
    <n v="17.698999999999998"/>
    <s v="Car (alone)"/>
    <x v="1"/>
    <s v="Full-Time"/>
    <s v="Professional Services"/>
    <n v="17.702784000000001"/>
    <n v="0.16664000000000001"/>
    <n v="2.9499919257600005"/>
    <n v="2"/>
    <n v="5.8999838515200009"/>
  </r>
  <r>
    <s v="60% on campus (3 days a week if FT)"/>
    <s v="Streatham"/>
    <s v="Northcote House"/>
    <s v="8.30am - 9.00am"/>
    <s v="4.30pm - 5.00pm"/>
    <s v="11-20 minutes"/>
    <n v="1"/>
    <n v="1.609"/>
    <s v="Bus"/>
    <x v="0"/>
    <s v="Full-Time"/>
    <s v="Academic"/>
    <n v="1.6093440000000001"/>
    <n v="0.10215"/>
    <n v="0.16439448960000003"/>
    <n v="3"/>
    <n v="0.49318346880000008"/>
  </r>
  <r>
    <s v="40% on campus (2 days a week if FT)"/>
    <s v="Streatham"/>
    <s v="Innovation Centre - Phase 2"/>
    <s v="7.00am - 8.00am"/>
    <s v="3.30pm - 4.30pm"/>
    <s v="31-40 minutes"/>
    <n v="20"/>
    <n v="32.18"/>
    <s v="Car (alone)"/>
    <x v="1"/>
    <s v="Full-Time"/>
    <s v="Professional Services"/>
    <n v="32.186880000000002"/>
    <n v="0.16664000000000001"/>
    <n v="5.3636216832000008"/>
    <n v="2"/>
    <n v="10.727243366400002"/>
  </r>
  <r>
    <s v="60% on campus (3 days a week if FT)"/>
    <s v="Streatham"/>
    <s v="Harrison Building"/>
    <s v="8.00am - 8.30am"/>
    <s v="5.00pm - 5.30pm"/>
    <s v="41-50 minutes"/>
    <n v="11"/>
    <n v="17.698999999999998"/>
    <s v="Car (shared / passenger)"/>
    <x v="1"/>
    <s v="Full-Time"/>
    <s v="Professional Services"/>
    <n v="17.702784000000001"/>
    <n v="0.16664000000000001"/>
    <n v="2.9499919257600005"/>
    <n v="3"/>
    <n v="8.849975777280001"/>
  </r>
  <r>
    <s v="20% on campus (1 day a week if FT)"/>
    <s v="Streatham"/>
    <s v="Northcote House"/>
    <s v="7.00am - 8.00am"/>
    <s v="5.00pm - 5.30pm"/>
    <s v="More than 60 minutes"/>
    <n v="90.971400000000003"/>
    <s v=""/>
    <s v="Train"/>
    <x v="4"/>
    <s v="Full-Time"/>
    <s v="Professional Services"/>
    <n v="146.40427676160002"/>
    <n v="3.5459999999999998E-2"/>
    <n v="5.1914956539663359"/>
    <n v="1"/>
    <n v="5.1914956539663359"/>
  </r>
  <r>
    <s v="20% on campus (1 day a week if FT)"/>
    <s v="Streatham"/>
    <s v="Old Library"/>
    <s v="8.30am - 9.00am"/>
    <s v="5.00pm - 5.30pm"/>
    <s v="More than 60 minutes"/>
    <n v="60"/>
    <n v="96.539999999999992"/>
    <s v="Train"/>
    <x v="0"/>
    <s v="Full-Time"/>
    <s v="Professional Services"/>
    <n v="96.560640000000006"/>
    <n v="3.5459999999999998E-2"/>
    <n v="3.4240402944000001"/>
    <n v="1"/>
    <n v="3.4240402944000001"/>
  </r>
  <r>
    <s v="40% on campus (2 days a week if FT)"/>
    <s v="Streatham"/>
    <s v="Innovation Centre - Phase 2"/>
    <s v="7.00am - 8.00am"/>
    <s v="4.30pm - 5.00pm"/>
    <s v="31-40 minutes"/>
    <n v="14"/>
    <n v="22.526"/>
    <s v="Car (alone)"/>
    <x v="4"/>
    <s v="Full-Time"/>
    <s v="Professional Services"/>
    <n v="22.530816000000002"/>
    <n v="0.16664000000000001"/>
    <n v="3.7545351782400003"/>
    <n v="2"/>
    <n v="7.5090703564800005"/>
  </r>
  <r>
    <s v="40% on campus (2 days a week if FT)"/>
    <s v="Streatham"/>
    <s v="Innovation Centre - Phase 2"/>
    <s v="8.00am - 8.30am"/>
    <s v="3.30pm - 4.30pm"/>
    <s v="21-30 minutes"/>
    <n v="4"/>
    <n v="6.4359999999999999"/>
    <s v="Car (alone)"/>
    <x v="1"/>
    <s v="Full-Time"/>
    <s v="Professional Services"/>
    <n v="6.4373760000000004"/>
    <n v="0.16664000000000001"/>
    <n v="1.0727243366400001"/>
    <n v="2"/>
    <n v="2.1454486732800002"/>
  </r>
  <r>
    <s v="100% on campus (5 days a week if FT)"/>
    <s v="Streatham"/>
    <s v="Lafrowda House"/>
    <s v="9.00am - 10.00am"/>
    <s v="5.30pm - 6.00pm"/>
    <s v="41-50 minutes"/>
    <n v="2.5"/>
    <n v="4.0225"/>
    <s v="Bus"/>
    <x v="4"/>
    <s v="Full-Time"/>
    <s v="Professional Services"/>
    <n v="4.0233600000000003"/>
    <n v="0.10215"/>
    <n v="0.41098622400000007"/>
    <n v="5"/>
    <n v="2.0549311200000004"/>
  </r>
  <r>
    <s v="40% on campus (2 days a week if FT)"/>
    <s v="Streatham"/>
    <s v="Innovation Centre"/>
    <s v="8.00am - 8.30am"/>
    <s v="4.30pm - 5.00pm"/>
    <s v="51-60 minutes"/>
    <n v="41"/>
    <n v="65.968999999999994"/>
    <s v="Car (shared / passenger)"/>
    <x v="1"/>
    <s v="Full-Time"/>
    <s v="Professional Services"/>
    <n v="65.983103999999997"/>
    <n v="0.16664000000000001"/>
    <n v="10.99542445056"/>
    <n v="2"/>
    <n v="21.99084890112"/>
  </r>
  <r>
    <s v="60% on campus (3 days a week if FT)"/>
    <s v="Streatham"/>
    <s v="Northcote House"/>
    <s v="9.00am - 10.00am"/>
    <s v="5.30pm - 6.00pm"/>
    <s v="11-20 minutes"/>
    <n v="0.7"/>
    <n v="1.1262999999999999"/>
    <s v="On foot"/>
    <x v="4"/>
    <s v="Full-Time"/>
    <s v="Professional Services"/>
    <n v="1.1265407999999999"/>
    <n v="0"/>
    <n v="0"/>
    <n v="3"/>
    <n v="0"/>
  </r>
  <r>
    <s v="80% on campus (4 days a week if FT)"/>
    <s v="Streatham"/>
    <s v="Queen's Building"/>
    <s v="8.30am - 9.00am"/>
    <s v="4.30pm - 5.00pm"/>
    <s v="11-20 minutes"/>
    <n v="1"/>
    <n v="1.609"/>
    <s v="Bicycle"/>
    <x v="2"/>
    <s v="Full-Time"/>
    <s v="Professional Services"/>
    <n v="1.6093440000000001"/>
    <n v="0"/>
    <n v="0"/>
    <n v="4"/>
    <n v="0"/>
  </r>
  <r>
    <s v="20% on campus (1 day a week if FT)"/>
    <s v="Streatham"/>
    <s v="Innovation Centre"/>
    <s v="8.30am - 9.00am"/>
    <s v="4.30pm - 5.00pm"/>
    <s v="11-20 minutes"/>
    <n v="10"/>
    <n v="16.09"/>
    <s v="Car (shared / passenger)"/>
    <x v="1"/>
    <s v="Full-Time"/>
    <s v="Professional Services"/>
    <n v="16.093440000000001"/>
    <n v="0.16664000000000001"/>
    <n v="2.6818108416000004"/>
    <n v="1"/>
    <n v="2.6818108416000004"/>
  </r>
  <r>
    <s v="60% on campus (3 days a week if FT)"/>
    <s v="Streatham"/>
    <s v=""/>
    <s v="8.30am - 9.00am"/>
    <s v="4.30pm - 5.00pm"/>
    <s v="31-40 minutes"/>
    <n v="1.2"/>
    <n v="1.9307999999999998"/>
    <s v="On foot"/>
    <x v="2"/>
    <s v="Full-Time"/>
    <s v="Professional Services"/>
    <n v="1.9312128"/>
    <n v="0"/>
    <n v="0"/>
    <n v="3"/>
    <n v="0"/>
  </r>
  <r>
    <s v="100% on campus (5 days a week if FT)"/>
    <s v="Streatham"/>
    <s v="Living Systems Institute"/>
    <s v="8.30am - 9.00am"/>
    <s v="6.00pm - 7.00pm"/>
    <s v="21-30 minutes"/>
    <n v="1.5"/>
    <n v="2.4135"/>
    <s v="E-bike"/>
    <x v="4"/>
    <s v="Full-Time"/>
    <s v="Academic"/>
    <n v="2.4140160000000002"/>
    <n v="2.1999999999999999E-2"/>
    <n v="5.3108351999999998E-2"/>
    <n v="5"/>
    <n v="0.26554175999999996"/>
  </r>
  <r>
    <s v="40% on campus (2 days a week if FT)"/>
    <s v="Streatham"/>
    <s v="Innovation Centre - Phase 2"/>
    <s v="8.00am - 8.30am"/>
    <s v="3.30pm - 4.30pm"/>
    <s v="21-30 minutes"/>
    <n v="15"/>
    <n v="24.134999999999998"/>
    <s v="Car (alone)"/>
    <x v="1"/>
    <s v="Full-Time"/>
    <s v="Professional Services"/>
    <n v="24.140160000000002"/>
    <n v="0.16664000000000001"/>
    <n v="4.0227162624000004"/>
    <n v="2"/>
    <n v="8.0454325248000007"/>
  </r>
  <r>
    <s v="40% on campus (2 days a week if FT)"/>
    <s v="Streatham"/>
    <s v="Innovation Centre"/>
    <s v="7.00am - 8.00am"/>
    <s v="3.30pm - 4.30pm"/>
    <s v="41-50 minutes"/>
    <n v="16"/>
    <n v="25.744"/>
    <s v="Car (shared / passenger)"/>
    <x v="0"/>
    <s v="Full-Time"/>
    <s v="Professional Services"/>
    <n v="25.749504000000002"/>
    <n v="0.16664000000000001"/>
    <n v="4.2908973465600004"/>
    <n v="2"/>
    <n v="8.5817946931200009"/>
  </r>
  <r>
    <s v="100% on campus (5 days a week if FT)"/>
    <s v="Streatham"/>
    <s v=""/>
    <s v="8.30am - 9.00am"/>
    <s v="4.30pm - 5.00pm"/>
    <s v="11-20 minutes"/>
    <n v="2"/>
    <n v="3.218"/>
    <s v="Bicycle"/>
    <x v="3"/>
    <s v="Full-Time"/>
    <s v="Professional Services"/>
    <n v="3.2186880000000002"/>
    <n v="0"/>
    <n v="0"/>
    <n v="5"/>
    <n v="0"/>
  </r>
  <r>
    <s v="40% on campus (2 days a week if FT)"/>
    <s v="Streatham"/>
    <s v="Innovation Centre"/>
    <s v="7.00am - 8.00am"/>
    <s v="5.00pm - 5.30pm"/>
    <s v="31-40 minutes"/>
    <n v="15"/>
    <n v="24.134999999999998"/>
    <s v="Car (alone)"/>
    <x v="3"/>
    <s v="Full-Time"/>
    <s v="Professional Services"/>
    <n v="24.140160000000002"/>
    <n v="0.16664000000000001"/>
    <n v="4.0227162624000004"/>
    <n v="2"/>
    <n v="8.0454325248000007"/>
  </r>
  <r>
    <s v="40% on campus (2 days a week if FT)"/>
    <s v="Streatham"/>
    <s v="Innovation Centre"/>
    <s v="8.00am - 8.30am"/>
    <s v="4.30pm - 5.00pm"/>
    <s v="11-20 minutes"/>
    <n v="3"/>
    <n v="4.827"/>
    <s v="Car (alone)"/>
    <x v="4"/>
    <s v="Full-Time"/>
    <s v="Professional Services"/>
    <n v="4.8280320000000003"/>
    <n v="0.16664000000000001"/>
    <n v="0.80454325248000014"/>
    <n v="2"/>
    <n v="1.6090865049600003"/>
  </r>
  <r>
    <s v="40% on campus (2 days a week if FT)"/>
    <s v="Streatham"/>
    <s v="Northcote House"/>
    <s v="8.30am - 9.00am"/>
    <s v="4.30pm - 5.00pm"/>
    <s v="More than 60 minutes"/>
    <n v="15.5"/>
    <n v="24.939499999999999"/>
    <s v="Bus"/>
    <x v="4"/>
    <s v="Full-Time"/>
    <s v="Professional Services"/>
    <n v="24.944832000000002"/>
    <n v="0.10215"/>
    <n v="2.5481145888000003"/>
    <n v="2"/>
    <n v="5.0962291776000006"/>
  </r>
  <r>
    <s v="60% on campus (3 days a week if FT)"/>
    <s v="Streatham"/>
    <s v="Amory Building"/>
    <s v="8.30am - 9.00am"/>
    <s v="5.00pm - 5.30pm"/>
    <s v="21-30 minutes"/>
    <n v="1"/>
    <n v="1.609"/>
    <s v="On foot"/>
    <x v="0"/>
    <s v="Full-Time"/>
    <s v="Professional Services"/>
    <n v="1.6093440000000001"/>
    <n v="0"/>
    <n v="0"/>
    <n v="3"/>
    <n v="0"/>
  </r>
  <r>
    <s v="40% on campus (2 days a week if FT)"/>
    <s v="Streatham"/>
    <s v="Innovation Centre"/>
    <s v="8.00am - 8.30am"/>
    <s v="3.30pm - 4.30pm"/>
    <s v="51-60 minutes"/>
    <n v="16"/>
    <n v="25.744"/>
    <s v="Car (shared / passenger)"/>
    <x v="4"/>
    <s v="Full-Time"/>
    <s v="Academic"/>
    <n v="25.749504000000002"/>
    <n v="0.16664000000000001"/>
    <n v="4.2908973465600004"/>
    <n v="2"/>
    <n v="8.5817946931200009"/>
  </r>
  <r>
    <s v="100% on campus (5 days a week if FT)"/>
    <s v="Streatham"/>
    <s v="Peter CHalke Centre"/>
    <s v="8.00am - 8.30am"/>
    <s v="4.30pm - 5.00pm"/>
    <s v="21-30 minutes"/>
    <n v="1.4"/>
    <n v="2.2525999999999997"/>
    <s v="On foot"/>
    <x v="1"/>
    <s v="Full-Time"/>
    <s v="Professional Services"/>
    <n v="2.2530815999999998"/>
    <n v="0"/>
    <n v="0"/>
    <n v="5"/>
    <n v="0"/>
  </r>
  <r>
    <s v="60% on campus (3 days a week if FT)"/>
    <s v="Streatham"/>
    <s v="Queen's Building"/>
    <s v="8.00am - 8.30am"/>
    <s v="3.30pm - 4.30pm"/>
    <s v="41-50 minutes"/>
    <n v="17"/>
    <n v="27.353000000000002"/>
    <s v="Car (alone)"/>
    <x v="2"/>
    <s v="Full-Time"/>
    <s v="Professional Services"/>
    <n v="27.358848000000002"/>
    <n v="0.16664000000000001"/>
    <n v="4.5590784307200005"/>
    <n v="3"/>
    <n v="13.677235292160002"/>
  </r>
  <r>
    <s v="80% on campus (4 days a week if FT)"/>
    <s v="Streatham"/>
    <s v="Building One"/>
    <s v="9.00am - 10.00am"/>
    <s v="5.30pm - 6.00pm"/>
    <s v="51-60 minutes"/>
    <n v="25"/>
    <n v="40.225000000000001"/>
    <s v="Train"/>
    <x v="3"/>
    <s v="Full-Time"/>
    <s v="Academic"/>
    <n v="40.233600000000003"/>
    <n v="3.5459999999999998E-2"/>
    <n v="1.4266834560000001"/>
    <n v="4"/>
    <n v="5.7067338240000005"/>
  </r>
  <r>
    <s v="40% on campus (2 days a week if FT)"/>
    <s v="Streatham"/>
    <s v="Innovation Centre"/>
    <s v="8.00am - 8.30am"/>
    <s v="3.30pm - 4.30pm"/>
    <s v="41-50 minutes"/>
    <n v="23"/>
    <n v="37.006999999999998"/>
    <s v="Car (shared / passenger)"/>
    <x v="1"/>
    <s v="Full-Time"/>
    <s v="Professional Services"/>
    <n v="37.014912000000002"/>
    <n v="0.16664000000000001"/>
    <n v="6.168164935680001"/>
    <n v="2"/>
    <n v="12.336329871360002"/>
  </r>
  <r>
    <s v="100% on campus (5 days a week if FT)"/>
    <s v="St Luke's"/>
    <s v=""/>
    <s v="8.30am - 9.00am"/>
    <s v="4.30pm - 5.00pm"/>
    <s v="11-20 minutes"/>
    <n v="0.8"/>
    <n v="1.2872000000000001"/>
    <s v="On foot"/>
    <x v="0"/>
    <s v="Full-Time"/>
    <s v="Professional Services"/>
    <n v="1.2874752000000003"/>
    <n v="0"/>
    <n v="0"/>
    <n v="5"/>
    <n v="0"/>
  </r>
  <r>
    <s v="20% on campus (1 day a week if FT)"/>
    <s v="Streatham"/>
    <s v="Innovation Centre - Phase 2"/>
    <s v="8.30am - 9.00am"/>
    <s v="5.30pm - 6.00pm"/>
    <s v="More than 60 minutes"/>
    <n v="35"/>
    <n v="56.314999999999998"/>
    <s v="Car (alone)"/>
    <x v="2"/>
    <s v="Full-Time"/>
    <s v="Professional Services"/>
    <n v="56.327040000000004"/>
    <n v="0.16664000000000001"/>
    <n v="9.3863379456000011"/>
    <n v="1"/>
    <n v="9.3863379456000011"/>
  </r>
  <r>
    <s v="40% on campus (2 days a week if FT)"/>
    <s v="Streatham"/>
    <s v="Innovation Centre"/>
    <s v="7.00am - 8.00am"/>
    <s v="4.30pm - 5.00pm"/>
    <s v="11-20 minutes"/>
    <n v="2.5"/>
    <n v="4.0225"/>
    <s v="Bicycle"/>
    <x v="4"/>
    <s v="Full-Time"/>
    <s v="Professional Services"/>
    <n v="4.0233600000000003"/>
    <n v="0"/>
    <n v="0"/>
    <n v="2"/>
    <n v="0"/>
  </r>
  <r>
    <s v="40% on campus (2 days a week if FT)"/>
    <s v="Streatham"/>
    <s v="Northcote House"/>
    <s v="7.00am - 8.00am"/>
    <s v="3.30pm - 4.30pm"/>
    <s v="11-20 minutes"/>
    <n v="6"/>
    <n v="9.6539999999999999"/>
    <s v="Car (alone)"/>
    <x v="3"/>
    <s v="Full-Time"/>
    <s v="Professional Services"/>
    <n v="9.6560640000000006"/>
    <n v="0.16664000000000001"/>
    <n v="1.6090865049600003"/>
    <n v="2"/>
    <n v="3.2181730099200005"/>
  </r>
  <r>
    <s v="40% on campus (2 days a week if FT)"/>
    <s v="St Luke's"/>
    <s v=""/>
    <s v="8.00am - 8.30am"/>
    <s v="3.30pm - 4.30pm"/>
    <s v="21-30 minutes"/>
    <n v="2"/>
    <n v="3.218"/>
    <s v="Car (alone)"/>
    <x v="4"/>
    <s v="Full-Time"/>
    <s v="Professional Services"/>
    <n v="3.2186880000000002"/>
    <n v="0.16664000000000001"/>
    <n v="0.53636216832000005"/>
    <n v="2"/>
    <n v="1.0727243366400001"/>
  </r>
  <r>
    <s v="60% on campus (3 days a week if FT)"/>
    <s v="Streatham"/>
    <s v="Northcote House"/>
    <s v="8.00am - 8.30am"/>
    <s v="5.00pm - 5.30pm"/>
    <s v="11-20 minutes"/>
    <n v="8"/>
    <n v="12.872"/>
    <s v="Car (alone)"/>
    <x v="2"/>
    <s v="Full-Time"/>
    <s v="Professional Services"/>
    <n v="12.874752000000001"/>
    <n v="0.16664000000000001"/>
    <n v="2.1454486732800002"/>
    <n v="3"/>
    <n v="6.4363460198400002"/>
  </r>
  <r>
    <s v="60% on campus (3 days a week if FT)"/>
    <s v="Streatham"/>
    <s v="Innovation Centre"/>
    <s v="8.00am - 8.30am"/>
    <s v="4.30pm - 5.00pm"/>
    <s v="11-20 minutes"/>
    <n v="4.5"/>
    <n v="7.2404999999999999"/>
    <s v="Car (alone)"/>
    <x v="2"/>
    <s v="Full-Time"/>
    <s v="Professional Services"/>
    <n v="7.2420480000000005"/>
    <n v="0.16664000000000001"/>
    <n v="1.2068148787200002"/>
    <n v="3"/>
    <n v="3.6204446361600002"/>
  </r>
  <r>
    <s v="80% on campus (4 days a week if FT)"/>
    <s v="Streatham"/>
    <s v="Queen's Building"/>
    <s v="8.30am - 9.00am"/>
    <s v="5.00pm - 5.30pm"/>
    <s v="11-20 minutes"/>
    <n v="2"/>
    <n v="3.218"/>
    <s v="Bicycle"/>
    <x v="2"/>
    <s v="Full-Time"/>
    <s v="Academic"/>
    <n v="3.2186880000000002"/>
    <n v="0"/>
    <n v="0"/>
    <n v="4"/>
    <n v="0"/>
  </r>
  <r>
    <s v="20% on campus (1 day a week if FT)"/>
    <s v="St Luke's"/>
    <s v=""/>
    <s v="7.00am - 8.00am"/>
    <s v="3.30pm - 4.30pm"/>
    <s v="21-30 minutes"/>
    <n v="2.1"/>
    <n v="3.3789000000000002"/>
    <s v="Bicycle"/>
    <x v="2"/>
    <s v="Full-Time"/>
    <s v="Professional Services"/>
    <n v="3.3796224000000006"/>
    <n v="0"/>
    <n v="0"/>
    <n v="1"/>
    <n v="0"/>
  </r>
  <r>
    <s v="100% on campus (5 days a week if FT)"/>
    <s v="Other"/>
    <s v=""/>
    <s v="8.00am - 8.30am"/>
    <s v="Later than 7.00pm"/>
    <s v="21-30 minutes"/>
    <n v="4"/>
    <n v="6.4359999999999999"/>
    <s v="Car (shared / passenger)"/>
    <x v="2"/>
    <s v="Full-Time"/>
    <s v="Professional Services"/>
    <n v="6.4373760000000004"/>
    <n v="0.16664000000000001"/>
    <n v="1.0727243366400001"/>
    <n v="5"/>
    <n v="5.3636216832000008"/>
  </r>
  <r>
    <s v="100% on campus (5 days a week if FT)"/>
    <s v="Streatham"/>
    <s v="Geoffrey Pope"/>
    <s v="8.30am - 9.00am"/>
    <s v="4.30pm - 5.00pm"/>
    <s v="21-30 minutes"/>
    <n v="4"/>
    <n v="6.4359999999999999"/>
    <s v="E-bike"/>
    <x v="2"/>
    <s v="Full-Time"/>
    <s v="Professional Services"/>
    <n v="6.4373760000000004"/>
    <n v="2.1999999999999999E-2"/>
    <n v="0.14162227199999999"/>
    <n v="5"/>
    <n v="0.70811135999999997"/>
  </r>
  <r>
    <s v="80% on campus (4 days a week if FT)"/>
    <s v="Streatham"/>
    <s v="Laver Building"/>
    <s v="9.00am - 10.00am"/>
    <s v="5.30pm - 6.00pm"/>
    <s v="21-30 minutes"/>
    <n v="1.5"/>
    <n v="2.4135"/>
    <s v="On foot"/>
    <x v="1"/>
    <s v="Full-Time"/>
    <s v="Academic"/>
    <n v="2.4140160000000002"/>
    <n v="0"/>
    <n v="0"/>
    <n v="4"/>
    <n v="0"/>
  </r>
  <r>
    <s v="40% on campus (2 days a week if FT)"/>
    <s v="Streatham"/>
    <s v="Innovation Centre"/>
    <s v="8.30am - 9.00am"/>
    <s v="4.30pm - 5.00pm"/>
    <s v="51-60 minutes"/>
    <n v="22"/>
    <n v="35.397999999999996"/>
    <s v="Car (alone)"/>
    <x v="1"/>
    <s v="Full-Time"/>
    <s v="Professional Services"/>
    <n v="35.405568000000002"/>
    <n v="0.16664000000000001"/>
    <n v="5.8999838515200009"/>
    <n v="2"/>
    <n v="11.799967703040002"/>
  </r>
  <r>
    <s v="40% on campus (2 days a week if FT)"/>
    <s v="Streatham"/>
    <s v="Washington Singer"/>
    <s v="8.30am - 9.00am"/>
    <s v="5.00pm - 5.30pm"/>
    <s v="41-50 minutes"/>
    <n v="2"/>
    <n v="3.218"/>
    <s v="Bus"/>
    <x v="1"/>
    <s v="Full-Time"/>
    <s v="Academic"/>
    <n v="3.2186880000000002"/>
    <n v="0.10215"/>
    <n v="0.32878897920000005"/>
    <n v="2"/>
    <n v="0.65757795840000011"/>
  </r>
  <r>
    <s v="20% on campus (1 day a week if FT)"/>
    <s v="Streatham"/>
    <s v="Innovation Centre - Phase 2"/>
    <s v="8.30am - 9.00am"/>
    <s v="4.30pm - 5.00pm"/>
    <s v="51-60 minutes"/>
    <n v="5"/>
    <n v="8.0449999999999999"/>
    <s v="Bus"/>
    <x v="4"/>
    <s v="Full-Time"/>
    <s v="Professional Services"/>
    <n v="8.0467200000000005"/>
    <n v="0.10215"/>
    <n v="0.82197244800000013"/>
    <n v="1"/>
    <n v="0.82197244800000013"/>
  </r>
  <r>
    <s v="40% on campus (2 days a week if FT)"/>
    <s v="Streatham"/>
    <s v="Laver Building"/>
    <s v="8.30am - 9.00am"/>
    <s v="5.00pm - 5.30pm"/>
    <s v="More than 60 minutes"/>
    <n v="76"/>
    <n v="122.28399999999999"/>
    <s v="Car (shared / passenger)"/>
    <x v="4"/>
    <s v="Full-Time"/>
    <s v="Academic"/>
    <n v="122.31014400000001"/>
    <n v="0.16664000000000001"/>
    <n v="20.381762396160003"/>
    <n v="2"/>
    <n v="40.763524792320005"/>
  </r>
  <r>
    <s v="20% on campus (1 day a week if FT)"/>
    <s v="Streatham"/>
    <s v="Innovation Centre"/>
    <s v="7.00am - 8.00am"/>
    <s v="3.30pm - 4.30pm"/>
    <s v="21-30 minutes"/>
    <n v="3"/>
    <n v="4.827"/>
    <s v="Car (alone)"/>
    <x v="3"/>
    <s v="Full-Time"/>
    <s v="Professional Services"/>
    <n v="4.8280320000000003"/>
    <n v="0.16664000000000001"/>
    <n v="0.80454325248000014"/>
    <n v="1"/>
    <n v="0.80454325248000014"/>
  </r>
  <r>
    <s v="40% on campus (2 days a week if FT)"/>
    <s v="St Luke's"/>
    <s v=""/>
    <s v="8.30am - 9.00am"/>
    <s v="5.00pm - 5.30pm"/>
    <s v="41-50 minutes"/>
    <n v="17"/>
    <n v="27.353000000000002"/>
    <s v="Car (alone)"/>
    <x v="1"/>
    <s v="Full-Time"/>
    <s v="Academic"/>
    <n v="27.358848000000002"/>
    <n v="0.16664000000000001"/>
    <n v="4.5590784307200005"/>
    <n v="2"/>
    <n v="9.118156861440001"/>
  </r>
  <r>
    <s v="20% on campus (1 day a week if FT)"/>
    <s v="St Luke's"/>
    <s v=""/>
    <s v="7.00am - 8.00am"/>
    <s v="3.30pm - 4.30pm"/>
    <s v="51-60 minutes"/>
    <n v="24"/>
    <n v="38.616"/>
    <s v="Car (alone)"/>
    <x v="6"/>
    <s v="Full-Time"/>
    <s v="Professional Services"/>
    <n v="38.624256000000003"/>
    <n v="0.16664000000000001"/>
    <n v="6.4363460198400011"/>
    <n v="1"/>
    <n v="6.4363460198400011"/>
  </r>
  <r>
    <s v="100% on campus (5 days a week if FT)"/>
    <s v="Streatham"/>
    <s v="Geoffrey Pope"/>
    <s v="8.30am - 9.00am"/>
    <s v="5.00pm - 5.30pm"/>
    <s v="31-40 minutes"/>
    <n v="4.3"/>
    <n v="6.9186999999999994"/>
    <s v="Bus"/>
    <x v="1"/>
    <s v="Full-Time"/>
    <s v="Non-University Staff"/>
    <n v="6.9201791999999998"/>
    <n v="0.10215"/>
    <n v="0.70689630528000003"/>
    <n v="5"/>
    <n v="3.5344815264"/>
  </r>
  <r>
    <s v="20% on campus (1 day a week if FT)"/>
    <s v="Streatham"/>
    <s v="Northcote House"/>
    <s v="7.00am - 8.00am"/>
    <s v="6.00pm - 7.00pm"/>
    <s v="31-40 minutes"/>
    <n v="31"/>
    <n v="49.878999999999998"/>
    <s v="Car (alone)"/>
    <x v="4"/>
    <s v="Full-Time"/>
    <s v="Professional Services"/>
    <n v="49.889664000000003"/>
    <n v="0.16664000000000001"/>
    <n v="8.3136136089600008"/>
    <n v="1"/>
    <n v="8.3136136089600008"/>
  </r>
  <r>
    <s v="40% on campus (2 days a week if FT)"/>
    <s v="Streatham"/>
    <s v="Innovation Centre"/>
    <s v="8.00am - 8.30am"/>
    <s v="4.30pm - 5.00pm"/>
    <s v="31-40 minutes"/>
    <n v="1.6"/>
    <n v="2.5744000000000002"/>
    <s v="On foot"/>
    <x v="1"/>
    <s v="Full-Time"/>
    <s v="Professional Services"/>
    <n v="2.5749504000000005"/>
    <n v="0"/>
    <n v="0"/>
    <n v="2"/>
    <n v="0"/>
  </r>
  <r>
    <s v="100% on campus (5 days a week if FT)"/>
    <s v="Streatham"/>
    <s v="Living Systems Institute"/>
    <s v="8.00am - 8.30am"/>
    <s v="5.30pm - 6.00pm"/>
    <s v="51-60 minutes"/>
    <n v="10"/>
    <n v="16.09"/>
    <s v="Train"/>
    <x v="2"/>
    <s v="Full-Time"/>
    <s v="Academic"/>
    <n v="16.093440000000001"/>
    <n v="3.5459999999999998E-2"/>
    <n v="0.57067338239999998"/>
    <n v="5"/>
    <n v="2.8533669119999998"/>
  </r>
  <r>
    <s v="20% on campus (1 day a week if FT)"/>
    <s v="Streatham"/>
    <s v="Sir Henry Wellcome Building for Mood Disorders Research"/>
    <s v="8.30am - 9.00am"/>
    <s v="5.00pm - 5.30pm"/>
    <s v="41-50 minutes"/>
    <n v="11"/>
    <n v="17.698999999999998"/>
    <s v="Car (alone)"/>
    <x v="3"/>
    <s v="Full-Time"/>
    <s v="Professional Services"/>
    <n v="17.702784000000001"/>
    <n v="0.16664000000000001"/>
    <n v="2.9499919257600005"/>
    <n v="1"/>
    <n v="2.9499919257600005"/>
  </r>
  <r>
    <s v="100% on campus (5 days a week if FT)"/>
    <s v="Streatham"/>
    <s v="Living Systems Institute"/>
    <s v="8.00am - 8.30am"/>
    <s v="4.30pm - 5.00pm"/>
    <s v="21-30 minutes"/>
    <n v="14"/>
    <n v="22.526"/>
    <s v="Car (alone)"/>
    <x v="0"/>
    <s v="Full-Time"/>
    <s v="Professional Services"/>
    <n v="22.530816000000002"/>
    <n v="0.16664000000000001"/>
    <n v="3.7545351782400003"/>
    <n v="5"/>
    <n v="18.772675891200002"/>
  </r>
  <r>
    <s v="100% on campus (5 days a week if FT)"/>
    <s v="RD&amp;E Hospital"/>
    <s v=""/>
    <s v="9.00am - 10.00am"/>
    <s v="6.00pm - 7.00pm"/>
    <s v="31-40 minutes"/>
    <n v="1.4"/>
    <n v="2.2525999999999997"/>
    <s v="On foot"/>
    <x v="1"/>
    <s v="Full-Time"/>
    <s v="Academic"/>
    <n v="2.2530815999999998"/>
    <n v="0"/>
    <n v="0"/>
    <n v="5"/>
    <n v="0"/>
  </r>
  <r>
    <s v="40% on campus (2 days a week if FT)"/>
    <s v="Streatham"/>
    <s v="Innovation Centre - Phase 2"/>
    <s v="8.00am - 8.30am"/>
    <s v="5.00pm - 5.30pm"/>
    <s v="41-50 minutes"/>
    <n v="3.1"/>
    <n v="4.9878999999999998"/>
    <s v="Train"/>
    <x v="2"/>
    <s v="Full-Time"/>
    <s v="Professional Services"/>
    <n v="4.9889664000000007"/>
    <n v="3.5459999999999998E-2"/>
    <n v="0.17690874854400002"/>
    <n v="2"/>
    <n v="0.35381749708800003"/>
  </r>
  <r>
    <s v="20% on campus (1 day a week if FT)"/>
    <s v="Streatham"/>
    <s v="Northcote House"/>
    <s v="8.00am - 8.30am"/>
    <s v="3.30pm - 4.30pm"/>
    <s v="31-40 minutes"/>
    <n v="9"/>
    <n v="14.481"/>
    <s v="Car (alone)"/>
    <x v="2"/>
    <s v="Full-Time"/>
    <s v="Professional Services"/>
    <n v="14.484096000000001"/>
    <n v="0.16664000000000001"/>
    <n v="2.4136297574400003"/>
    <n v="1"/>
    <n v="2.4136297574400003"/>
  </r>
  <r>
    <s v="40% on campus (2 days a week if FT)"/>
    <s v="Streatham"/>
    <s v="Innovation Centre - Phase 2"/>
    <s v="7.00am - 8.00am"/>
    <s v="3.30pm - 4.30pm"/>
    <s v="More than 60 minutes"/>
    <n v="35"/>
    <n v="56.314999999999998"/>
    <s v="Car (alone)"/>
    <x v="2"/>
    <s v="Full-Time"/>
    <s v="Professional Services"/>
    <n v="56.327040000000004"/>
    <n v="0.16664000000000001"/>
    <n v="9.3863379456000011"/>
    <n v="2"/>
    <n v="18.772675891200002"/>
  </r>
  <r>
    <s v="40% on campus (2 days a week if FT)"/>
    <s v="Streatham"/>
    <s v="Innovation Centre - Phase 2"/>
    <s v="8.00am - 8.30am"/>
    <s v="5.00pm - 5.30pm"/>
    <s v="31-40 minutes"/>
    <n v="3.5"/>
    <n v="5.6315"/>
    <s v="Train"/>
    <x v="4"/>
    <s v="Full-Time"/>
    <s v="Professional Services"/>
    <n v="5.6327040000000004"/>
    <n v="3.5459999999999998E-2"/>
    <n v="0.19973568384000001"/>
    <n v="2"/>
    <n v="0.39947136768000002"/>
  </r>
  <r>
    <s v="20% on campus (1 day a week if FT)"/>
    <s v="Streatham"/>
    <s v="Innovation Centre - Phase 2"/>
    <s v="9.00am - 10.00am"/>
    <s v="5.00pm - 5.30pm"/>
    <s v="41-50 minutes"/>
    <n v="7"/>
    <n v="11.263"/>
    <s v="Train"/>
    <x v="2"/>
    <s v="Full-Time"/>
    <s v="Professional Services"/>
    <n v="11.265408000000001"/>
    <n v="3.5459999999999998E-2"/>
    <n v="0.39947136768000002"/>
    <n v="1"/>
    <n v="0.39947136768000002"/>
  </r>
  <r>
    <s v="20% on campus (1 day a week if FT)"/>
    <s v="Streatham"/>
    <s v=""/>
    <s v="Later than 10.00am"/>
    <s v="4.30pm - 5.00pm"/>
    <s v="21-30 minutes"/>
    <n v="5"/>
    <n v="8.0449999999999999"/>
    <s v="Car (alone)"/>
    <x v="2"/>
    <s v="Full-Time"/>
    <s v="Professional Services"/>
    <n v="8.0467200000000005"/>
    <n v="0.16664000000000001"/>
    <n v="1.3409054208000002"/>
    <n v="1"/>
    <n v="1.3409054208000002"/>
  </r>
  <r>
    <s v="40% on campus (2 days a week if FT)"/>
    <s v="Streatham"/>
    <s v="Northcote House"/>
    <s v="8.30am - 9.00am"/>
    <s v="5.00pm - 5.30pm"/>
    <s v="11-20 minutes"/>
    <n v="2"/>
    <n v="3.218"/>
    <s v="Car (alone)"/>
    <x v="1"/>
    <s v="Full-Time"/>
    <s v="Professional Services"/>
    <n v="3.2186880000000002"/>
    <n v="0.16664000000000001"/>
    <n v="0.53636216832000005"/>
    <n v="2"/>
    <n v="1.0727243366400001"/>
  </r>
  <r>
    <s v="40% on campus (2 days a week if FT)"/>
    <s v="Streatham"/>
    <s v="Geoffrey Pope"/>
    <s v="9.00am - 10.00am"/>
    <s v="6.00pm - 7.00pm"/>
    <s v="51-60 minutes"/>
    <n v="20"/>
    <n v="32.18"/>
    <s v="Train"/>
    <x v="3"/>
    <s v="Full-Time"/>
    <s v="Professional Services"/>
    <n v="32.186880000000002"/>
    <n v="3.5459999999999998E-2"/>
    <n v="1.1413467648"/>
    <n v="2"/>
    <n v="2.2826935295999999"/>
  </r>
  <r>
    <s v="100% on campus (5 days a week if FT)"/>
    <s v="St Luke's"/>
    <s v=""/>
    <s v="7.00am - 8.00am"/>
    <s v="3.30pm - 4.30pm"/>
    <s v="31-40 minutes"/>
    <n v="17"/>
    <n v="27.353000000000002"/>
    <s v="Car (alone)"/>
    <x v="2"/>
    <s v="Full-Time"/>
    <s v="Professional Services"/>
    <n v="27.358848000000002"/>
    <n v="0.16664000000000001"/>
    <n v="4.5590784307200005"/>
    <n v="5"/>
    <n v="22.795392153600002"/>
  </r>
  <r>
    <s v="60% on campus (3 days a week if FT)"/>
    <s v="St Luke's"/>
    <s v=""/>
    <s v="8.30am - 9.00am"/>
    <s v="5.00pm - 5.30pm"/>
    <s v="41-50 minutes"/>
    <n v="3.8"/>
    <n v="6.1141999999999994"/>
    <s v="Bus"/>
    <x v="4"/>
    <s v="Full-Time"/>
    <s v="Professional Services"/>
    <n v="6.1155071999999997"/>
    <n v="0.10215"/>
    <n v="0.62469906048000001"/>
    <n v="3"/>
    <n v="1.87409718144"/>
  </r>
  <r>
    <s v="80% on campus (4 days a week if FT)"/>
    <s v="Streatham"/>
    <s v="Devonshire House"/>
    <s v="7.00am - 8.00am"/>
    <s v="Before 3.30pm"/>
    <s v="11-20 minutes"/>
    <n v="2"/>
    <n v="3.218"/>
    <s v="E-bike"/>
    <x v="3"/>
    <s v="Full-Time"/>
    <s v="Professional Services"/>
    <n v="3.2186880000000002"/>
    <n v="2.1999999999999999E-2"/>
    <n v="7.0811135999999997E-2"/>
    <n v="4"/>
    <n v="0.28324454399999999"/>
  </r>
  <r>
    <s v="100% on campus (5 days a week if FT)"/>
    <s v="Streatham"/>
    <s v="INTO Building"/>
    <s v="8.30am - 9.00am"/>
    <s v="4.30pm - 5.00pm"/>
    <s v="31-40 minutes"/>
    <n v="5"/>
    <n v="8.0449999999999999"/>
    <s v="E-bike"/>
    <x v="2"/>
    <s v="Full-Time"/>
    <s v="Academic"/>
    <n v="8.0467200000000005"/>
    <n v="2.1999999999999999E-2"/>
    <n v="0.17702783999999999"/>
    <n v="5"/>
    <n v="0.88513920000000001"/>
  </r>
  <r>
    <s v="60% on campus (3 days a week if FT)"/>
    <s v="Streatham"/>
    <s v="Amory Building"/>
    <s v="8.00am - 8.30am"/>
    <s v="6.00pm - 7.00pm"/>
    <s v="31-40 minutes"/>
    <n v="11"/>
    <n v="17.698999999999998"/>
    <s v="Car (alone)"/>
    <x v="2"/>
    <s v="Full-Time"/>
    <s v="Professional Services"/>
    <n v="17.702784000000001"/>
    <n v="0.16664000000000001"/>
    <n v="2.9499919257600005"/>
    <n v="3"/>
    <n v="8.849975777280001"/>
  </r>
  <r>
    <s v="60% on campus (3 days a week if FT)"/>
    <s v="Streatham"/>
    <s v="Hope Hall"/>
    <s v="8.00am - 8.30am"/>
    <s v="4.30pm - 5.00pm"/>
    <s v="51-60 minutes"/>
    <n v="30"/>
    <n v="48.269999999999996"/>
    <s v="Car (alone)"/>
    <x v="3"/>
    <s v="Full-Time"/>
    <s v="Professional Services"/>
    <n v="48.280320000000003"/>
    <n v="0.16664000000000001"/>
    <n v="8.0454325248000007"/>
    <n v="3"/>
    <n v="24.136297574400004"/>
  </r>
  <r>
    <s v="60% on campus (3 days a week if FT)"/>
    <s v="Streatham"/>
    <s v="Harrison Building"/>
    <s v="8.30am - 9.00am"/>
    <s v="5.00pm - 5.30pm"/>
    <s v="31-40 minutes"/>
    <n v="3"/>
    <n v="4.827"/>
    <s v="Bus"/>
    <x v="4"/>
    <s v="Full-Time"/>
    <s v="Professional Services"/>
    <n v="4.8280320000000003"/>
    <n v="0.10215"/>
    <n v="0.49318346880000008"/>
    <n v="3"/>
    <n v="1.4795504064000002"/>
  </r>
  <r>
    <s v="60% on campus (3 days a week if FT)"/>
    <s v="Streatham"/>
    <s v="Northcote House"/>
    <s v="8.00am - 8.30am"/>
    <s v="3.30pm - 4.30pm"/>
    <s v="31-40 minutes"/>
    <n v="18"/>
    <n v="28.962"/>
    <s v="Car (alone)"/>
    <x v="2"/>
    <s v="Full-Time"/>
    <s v="Professional Services"/>
    <n v="28.968192000000002"/>
    <n v="0.16664000000000001"/>
    <n v="4.8272595148800006"/>
    <n v="3"/>
    <n v="14.481778544640001"/>
  </r>
  <r>
    <s v="80% on campus (4 days a week if FT)"/>
    <s v="Streatham"/>
    <s v="Amory Building"/>
    <s v="8.30am - 9.00am"/>
    <s v="5.30pm - 6.00pm"/>
    <s v="21-30 minutes"/>
    <n v="2"/>
    <n v="3.218"/>
    <s v="Car (alone)"/>
    <x v="3"/>
    <s v="Full-Time"/>
    <s v="Academic"/>
    <n v="3.2186880000000002"/>
    <n v="0.16664000000000001"/>
    <n v="0.53636216832000005"/>
    <n v="4"/>
    <n v="2.1454486732800002"/>
  </r>
  <r>
    <s v="40% on campus (2 days a week if FT)"/>
    <s v="Streatham"/>
    <s v="Northcote House"/>
    <s v="8.30am - 9.00am"/>
    <s v="5.00pm - 5.30pm"/>
    <s v="41-50 minutes"/>
    <n v="3"/>
    <n v="4.827"/>
    <s v="On foot"/>
    <x v="4"/>
    <s v="Full-Time"/>
    <s v="Professional Services"/>
    <n v="4.8280320000000003"/>
    <n v="0"/>
    <n v="0"/>
    <n v="2"/>
    <n v="0"/>
  </r>
  <r>
    <s v="40% on campus (2 days a week if FT)"/>
    <s v="Streatham"/>
    <s v="Harrison Building"/>
    <s v="8.30am - 9.00am"/>
    <s v="5.00pm - 5.30pm"/>
    <s v="31-40 minutes"/>
    <n v="1.8"/>
    <n v="2.8961999999999999"/>
    <s v="On foot"/>
    <x v="4"/>
    <s v="Full-Time"/>
    <s v="Professional Services"/>
    <n v="2.8968192000000004"/>
    <n v="0"/>
    <n v="0"/>
    <n v="2"/>
    <n v="0"/>
  </r>
  <r>
    <s v="100% on campus (5 days a week if FT)"/>
    <s v="Streatham"/>
    <s v=""/>
    <s v="8.00am - 8.30am"/>
    <s v="5.30pm - 6.00pm"/>
    <s v="21-30 minutes"/>
    <n v="9"/>
    <n v="14.481"/>
    <s v="Car (shared / passenger)"/>
    <x v="2"/>
    <s v="Full-Time"/>
    <s v="Professional Services"/>
    <n v="14.484096000000001"/>
    <n v="0.16664000000000001"/>
    <n v="2.4136297574400003"/>
    <n v="5"/>
    <n v="12.068148787200002"/>
  </r>
  <r>
    <s v="100% on campus (5 days a week if FT)"/>
    <s v="Streatham"/>
    <s v="Amory Building"/>
    <s v="9.00am - 10.00am"/>
    <s v="4.30pm - 5.00pm"/>
    <s v="11-20 minutes"/>
    <n v="1.1000000000000001"/>
    <n v="1.7699"/>
    <s v="On foot"/>
    <x v="1"/>
    <s v="Full-Time"/>
    <s v="Academic"/>
    <n v="1.7702784000000003"/>
    <n v="0"/>
    <n v="0"/>
    <n v="5"/>
    <n v="0"/>
  </r>
  <r>
    <s v="40% on campus (2 days a week if FT)"/>
    <s v="Streatham"/>
    <s v="Northcote House"/>
    <s v="7.00am - 8.00am"/>
    <s v="3.30pm - 4.30pm"/>
    <s v="41-50 minutes"/>
    <n v="2.1"/>
    <n v="3.3789000000000002"/>
    <s v="On foot"/>
    <x v="1"/>
    <s v="Full-Time"/>
    <s v="Professional Services"/>
    <n v="3.3796224000000006"/>
    <n v="0"/>
    <n v="0"/>
    <n v="2"/>
    <n v="0"/>
  </r>
  <r>
    <s v="40% on campus (2 days a week if FT)"/>
    <s v="Streatham"/>
    <s v="Innovation Centre"/>
    <s v="8.30am - 9.00am"/>
    <s v="5.00pm - 5.30pm"/>
    <s v="41-50 minutes"/>
    <n v="5"/>
    <n v="8.0449999999999999"/>
    <s v="Train"/>
    <x v="5"/>
    <s v="Full-Time"/>
    <s v="Professional Services"/>
    <n v="8.0467200000000005"/>
    <n v="3.5459999999999998E-2"/>
    <n v="0.28533669119999999"/>
    <n v="2"/>
    <n v="0.57067338239999998"/>
  </r>
  <r>
    <s v="40% on campus (2 days a week if FT)"/>
    <s v="Streatham"/>
    <s v="Innovation Centre - Phase 2"/>
    <s v="8.30am - 9.00am"/>
    <s v="4.30pm - 5.00pm"/>
    <s v="31-40 minutes"/>
    <n v="8"/>
    <n v="12.872"/>
    <s v="Car (alone)"/>
    <x v="4"/>
    <s v="Full-Time"/>
    <s v="Professional Services"/>
    <n v="12.874752000000001"/>
    <n v="0.16664000000000001"/>
    <n v="2.1454486732800002"/>
    <n v="2"/>
    <n v="4.2908973465600004"/>
  </r>
  <r>
    <s v="100% on campus (5 days a week if FT)"/>
    <s v="Streatham"/>
    <s v="Forum"/>
    <s v="8.00am - 8.30am"/>
    <s v="3.30pm - 4.30pm"/>
    <s v="10 minutes or less"/>
    <n v="1.4"/>
    <n v="2.2525999999999997"/>
    <s v="Bicycle"/>
    <x v="1"/>
    <s v="Full-Time"/>
    <s v="Non-University Staff"/>
    <n v="2.2530815999999998"/>
    <n v="0"/>
    <n v="0"/>
    <n v="5"/>
    <n v="0"/>
  </r>
  <r>
    <s v="100% on campus (5 days a week if FT)"/>
    <s v="Streatham"/>
    <s v="Physics Building"/>
    <s v="9.00am - 10.00am"/>
    <s v="6.00pm - 7.00pm"/>
    <s v="21-30 minutes"/>
    <n v="2.5"/>
    <n v="4.0225"/>
    <s v="Bicycle"/>
    <x v="4"/>
    <s v="Full-Time"/>
    <s v="Academic"/>
    <n v="4.0233600000000003"/>
    <n v="0"/>
    <n v="0"/>
    <n v="5"/>
    <n v="0"/>
  </r>
  <r>
    <s v="20% on campus (1 day a week if FT)"/>
    <s v="Streatham"/>
    <s v="Northcote House"/>
    <s v="8.00am - 8.30am"/>
    <s v="4.30pm - 5.00pm"/>
    <s v="More than 60 minutes"/>
    <n v="30"/>
    <n v="48.269999999999996"/>
    <s v="Train"/>
    <x v="4"/>
    <s v="Full-Time"/>
    <s v="Professional Services"/>
    <n v="48.280320000000003"/>
    <n v="3.5459999999999998E-2"/>
    <n v="1.7120201472000001"/>
    <n v="1"/>
    <n v="1.7120201472000001"/>
  </r>
  <r>
    <s v="60% on campus (3 days a week if FT)"/>
    <s v="Streatham"/>
    <s v="Amory Building"/>
    <s v="8.30am - 9.00am"/>
    <s v="5.00pm - 5.30pm"/>
    <s v="31-40 minutes"/>
    <n v="8"/>
    <n v="12.872"/>
    <s v="Car (alone)"/>
    <x v="0"/>
    <s v="Full-Time"/>
    <s v="Professional Services"/>
    <n v="12.874752000000001"/>
    <n v="0.16664000000000001"/>
    <n v="2.1454486732800002"/>
    <n v="3"/>
    <n v="6.4363460198400002"/>
  </r>
  <r>
    <s v="100% on campus (5 days a week if FT)"/>
    <s v="Streatham"/>
    <s v="Laver Building"/>
    <s v="8.00am - 8.30am"/>
    <s v="6.00pm - 7.00pm"/>
    <s v="More than 60 minutes"/>
    <n v="30"/>
    <n v="48.269999999999996"/>
    <s v="Train"/>
    <x v="3"/>
    <s v="Full-Time"/>
    <s v="Professional Services"/>
    <n v="48.280320000000003"/>
    <n v="3.5459999999999998E-2"/>
    <n v="1.7120201472000001"/>
    <n v="5"/>
    <n v="8.5601007360000008"/>
  </r>
  <r>
    <s v="100% on campus (5 days a week if FT)"/>
    <s v="Streatham"/>
    <s v="Geoffrey Pope"/>
    <s v="8.00am - 8.30am"/>
    <s v="5.00pm - 5.30pm"/>
    <s v="31-40 minutes"/>
    <n v="13"/>
    <n v="20.917000000000002"/>
    <s v="Car (alone)"/>
    <x v="1"/>
    <s v="Full-Time"/>
    <s v="Academic"/>
    <n v="20.921472000000001"/>
    <n v="0.16664000000000001"/>
    <n v="3.4863540940800006"/>
    <n v="5"/>
    <n v="17.431770470400004"/>
  </r>
  <r>
    <s v="80% on campus (4 days a week if FT)"/>
    <s v="Streatham"/>
    <s v="Laver Building"/>
    <s v="9.00am - 10.00am"/>
    <s v="5.00pm - 5.30pm"/>
    <s v="21-30 minutes"/>
    <n v="2"/>
    <n v="3.218"/>
    <s v="On foot"/>
    <x v="1"/>
    <s v="Full-Time"/>
    <s v="Academic"/>
    <n v="3.2186880000000002"/>
    <n v="0"/>
    <n v="0"/>
    <n v="4"/>
    <n v="0"/>
  </r>
  <r>
    <s v="40% on campus (2 days a week if FT)"/>
    <s v="Streatham"/>
    <s v="Innovation Centre - Phase 2"/>
    <s v="8.00am - 8.30am"/>
    <s v="4.30pm - 5.00pm"/>
    <s v="51-60 minutes"/>
    <n v="21"/>
    <n v="33.789000000000001"/>
    <s v="Train"/>
    <x v="1"/>
    <s v="Full-Time"/>
    <s v="Professional Services"/>
    <n v="33.796224000000002"/>
    <n v="3.5459999999999998E-2"/>
    <n v="1.19841410304"/>
    <n v="2"/>
    <n v="2.3968282060799999"/>
  </r>
  <r>
    <s v="60% on campus (3 days a week if FT)"/>
    <s v="St Luke's"/>
    <s v=""/>
    <s v="8.30am - 9.00am"/>
    <s v="5.00pm - 5.30pm"/>
    <s v="11-20 minutes"/>
    <n v="2.2000000000000002"/>
    <n v="3.5398000000000001"/>
    <s v="Bicycle"/>
    <x v="4"/>
    <s v="Full-Time"/>
    <s v="Professional Services"/>
    <n v="3.5405568000000005"/>
    <n v="0"/>
    <n v="0"/>
    <n v="3"/>
    <n v="0"/>
  </r>
  <r>
    <s v="80% on campus (4 days a week if FT)"/>
    <s v="Streatham"/>
    <s v="Living Systems Institute"/>
    <s v="8.30am - 9.00am"/>
    <s v="6.00pm - 7.00pm"/>
    <s v="11-20 minutes"/>
    <n v="1.7"/>
    <n v="2.7353000000000001"/>
    <s v="Bicycle"/>
    <x v="4"/>
    <s v="Full-Time"/>
    <s v="Academic"/>
    <n v="2.7358848"/>
    <n v="0"/>
    <n v="0"/>
    <n v="4"/>
    <n v="0"/>
  </r>
  <r>
    <s v="40% on campus (2 days a week if FT)"/>
    <s v="Streatham"/>
    <s v="Innovation Centre - Phase 2"/>
    <s v="8.30am - 9.00am"/>
    <s v="5.00pm - 5.30pm"/>
    <s v="21-30 minutes"/>
    <n v="5"/>
    <n v="8.0449999999999999"/>
    <s v="Train"/>
    <x v="0"/>
    <s v="Full-Time"/>
    <s v="Professional Services"/>
    <n v="8.0467200000000005"/>
    <n v="3.5459999999999998E-2"/>
    <n v="0.28533669119999999"/>
    <n v="2"/>
    <n v="0.57067338239999998"/>
  </r>
  <r>
    <s v="100% on campus (5 days a week if FT)"/>
    <s v="Streatham"/>
    <s v="Amory Building"/>
    <s v="7.00am - 8.00am"/>
    <s v="5.00pm - 5.30pm"/>
    <s v="10 minutes or less"/>
    <n v="0.5"/>
    <n v="0.80449999999999999"/>
    <s v="On foot"/>
    <x v="2"/>
    <s v="Full-Time"/>
    <s v="Academic"/>
    <n v="0.80467200000000005"/>
    <n v="0"/>
    <n v="0"/>
    <n v="5"/>
    <n v="0"/>
  </r>
  <r>
    <s v="100% on campus (5 days a week if FT)"/>
    <s v="Streatham"/>
    <s v="Forum Library"/>
    <s v="9.00am - 10.00am"/>
    <s v="Later than 7.00pm"/>
    <s v="11-20 minutes"/>
    <n v="1.3"/>
    <n v="2.0916999999999999"/>
    <s v="Bicycle"/>
    <x v="3"/>
    <s v="Full-Time"/>
    <s v="Professional Services"/>
    <n v="2.0921472000000003"/>
    <n v="0"/>
    <n v="0"/>
    <n v="5"/>
    <n v="0"/>
  </r>
  <r>
    <s v="40% on campus (2 days a week if FT)"/>
    <s v="Streatham"/>
    <s v="Streatham Court Old"/>
    <s v="9.00am - 10.00am"/>
    <s v="6.00pm - 7.00pm"/>
    <s v="More than 60 minutes"/>
    <n v="161"/>
    <n v="259.04899999999998"/>
    <s v="On foot"/>
    <x v="1"/>
    <s v="Full-Time"/>
    <s v="Academic"/>
    <n v="259.10438400000004"/>
    <n v="0"/>
    <n v="0"/>
    <n v="2"/>
    <n v="0"/>
  </r>
  <r>
    <s v="20% on campus (1 day a week if FT)"/>
    <s v="Streatham"/>
    <s v="Innovation Centre"/>
    <s v="8.30am - 9.00am"/>
    <s v="4.30pm - 5.00pm"/>
    <s v="51-60 minutes"/>
    <n v="19"/>
    <n v="30.570999999999998"/>
    <s v="On foot"/>
    <x v="4"/>
    <s v="Full-Time"/>
    <s v="Professional Services"/>
    <n v="30.577536000000002"/>
    <n v="0"/>
    <n v="0"/>
    <n v="1"/>
    <n v="0"/>
  </r>
  <r>
    <s v="100% on campus (5 days a week if FT)"/>
    <s v="Streatham"/>
    <s v="Geoffrey Pope"/>
    <s v="8.30am - 9.00am"/>
    <s v="5.30pm - 6.00pm"/>
    <s v="11-20 minutes"/>
    <n v="2"/>
    <n v="3.218"/>
    <s v="Bicycle"/>
    <x v="4"/>
    <s v="Full-Time"/>
    <s v="Academic"/>
    <n v="3.2186880000000002"/>
    <n v="0"/>
    <n v="0"/>
    <n v="5"/>
    <n v="0"/>
  </r>
  <r>
    <s v="100% on campus (5 days a week if FT)"/>
    <s v="Streatham"/>
    <s v="Living Systems Institute"/>
    <s v="9.00am - 10.00am"/>
    <s v="5.30pm - 6.00pm"/>
    <s v="31-40 minutes"/>
    <n v="6.5"/>
    <n v="10.458500000000001"/>
    <s v="Car (alone)"/>
    <x v="4"/>
    <s v="Full-Time"/>
    <s v="Professional Services"/>
    <n v="10.460736000000001"/>
    <n v="0.16664000000000001"/>
    <n v="1.7431770470400003"/>
    <n v="5"/>
    <n v="8.7158852352000018"/>
  </r>
  <r>
    <s v="20% on campus (1 day a week if FT)"/>
    <s v="St Luke's"/>
    <s v=""/>
    <s v="8.00am - 8.30am"/>
    <s v="3.30pm - 4.30pm"/>
    <s v="10 minutes or less"/>
    <n v="1.5"/>
    <n v="2.4135"/>
    <s v="Bicycle"/>
    <x v="2"/>
    <s v="Full-Time"/>
    <s v="Professional Services"/>
    <n v="2.4140160000000002"/>
    <n v="0"/>
    <n v="0"/>
    <n v="1"/>
    <n v="0"/>
  </r>
  <r>
    <s v="40% on campus (2 days a week if FT)"/>
    <s v="Streatham"/>
    <s v="Queen's Building"/>
    <s v="8.30am - 9.00am"/>
    <s v="6.00pm - 7.00pm"/>
    <s v="21-30 minutes"/>
    <n v="8"/>
    <n v="12.872"/>
    <s v="Electric car (alone)"/>
    <x v="4"/>
    <s v="Full-Time"/>
    <s v="Professional Services"/>
    <n v="12.874752000000001"/>
    <n v="5.2670000000000002E-2"/>
    <n v="0.67811318784000008"/>
    <n v="2"/>
    <n v="1.3562263756800002"/>
  </r>
  <r>
    <s v="80% on campus (4 days a week if FT)"/>
    <s v="Other"/>
    <s v=""/>
    <s v="8.00am - 8.30am"/>
    <s v="5.00pm - 5.30pm"/>
    <s v="21-30 minutes"/>
    <n v="10"/>
    <n v="16.09"/>
    <s v="Car (alone)"/>
    <x v="2"/>
    <s v="Full-Time"/>
    <s v="Professional Services"/>
    <n v="16.093440000000001"/>
    <n v="0.16664000000000001"/>
    <n v="2.6818108416000004"/>
    <n v="4"/>
    <n v="10.727243366400002"/>
  </r>
  <r>
    <s v="100% on campus (5 days a week if FT)"/>
    <s v="Streatham"/>
    <s v="Lafrowda House"/>
    <s v="7.00am - 8.00am"/>
    <s v="5.00pm - 5.30pm"/>
    <s v="11-20 minutes"/>
    <n v="3"/>
    <n v="4.827"/>
    <s v="Car (alone)"/>
    <x v="4"/>
    <s v="Full-Time"/>
    <s v="Professional Services"/>
    <n v="4.8280320000000003"/>
    <n v="0.16664000000000001"/>
    <n v="0.80454325248000014"/>
    <n v="5"/>
    <n v="4.0227162624000004"/>
  </r>
  <r>
    <s v="60% on campus (3 days a week if FT)"/>
    <s v="Streatham"/>
    <s v="Innovation Centre"/>
    <s v="8.00am - 8.30am"/>
    <s v="5.00pm - 5.30pm"/>
    <s v="11-20 minutes"/>
    <n v="2"/>
    <n v="3.218"/>
    <s v="E-bike"/>
    <x v="1"/>
    <s v="Full-Time"/>
    <s v="Professional Services"/>
    <n v="3.2186880000000002"/>
    <n v="2.1999999999999999E-2"/>
    <n v="7.0811135999999997E-2"/>
    <n v="3"/>
    <n v="0.21243340799999999"/>
  </r>
  <r>
    <s v="60% on campus (3 days a week if FT)"/>
    <s v="Streatham"/>
    <s v="Reed Mews Wellbeing"/>
    <s v="8.30am - 9.00am"/>
    <s v="5.00pm - 5.30pm"/>
    <s v="21-30 minutes"/>
    <n v="2"/>
    <n v="3.218"/>
    <s v="On foot"/>
    <x v="1"/>
    <s v="Full-Time"/>
    <s v="Professional Services"/>
    <n v="3.2186880000000002"/>
    <n v="0"/>
    <n v="0"/>
    <n v="3"/>
    <n v="0"/>
  </r>
  <r>
    <s v="60% on campus (3 days a week if FT)"/>
    <s v="Streatham"/>
    <s v=""/>
    <s v="8.00am - 8.30am"/>
    <s v="4.30pm - 5.00pm"/>
    <s v="21-30 minutes"/>
    <n v="12"/>
    <n v="19.308"/>
    <s v="Train"/>
    <x v="0"/>
    <s v="Full-Time"/>
    <s v="Professional Services"/>
    <n v="19.312128000000001"/>
    <n v="3.5459999999999998E-2"/>
    <n v="0.68480805888000007"/>
    <n v="3"/>
    <n v="2.0544241766400004"/>
  </r>
  <r>
    <s v="40% on campus (2 days a week if FT)"/>
    <s v="Streatham"/>
    <s v="Innovation Centre - Phase 2"/>
    <s v="8.30am - 9.00am"/>
    <s v="5.00pm - 5.30pm"/>
    <s v="11-20 minutes"/>
    <n v="2.9"/>
    <n v="4.6661000000000001"/>
    <s v="Car (alone)"/>
    <x v="4"/>
    <s v="Full-Time"/>
    <s v="Professional Services"/>
    <n v="4.6670976"/>
    <n v="0.16664000000000001"/>
    <n v="0.77772514406400006"/>
    <n v="2"/>
    <n v="1.5554502881280001"/>
  </r>
  <r>
    <s v="80% on campus (4 days a week if FT)"/>
    <s v="Streatham"/>
    <s v="Byrne House"/>
    <s v="8.00am - 8.30am"/>
    <s v="5.00pm - 5.30pm"/>
    <s v="31-40 minutes"/>
    <n v="15"/>
    <n v="24.134999999999998"/>
    <s v="Car (shared / passenger)"/>
    <x v="3"/>
    <s v="Full-Time"/>
    <s v="Professional Services"/>
    <n v="24.140160000000002"/>
    <n v="0.16664000000000001"/>
    <n v="4.0227162624000004"/>
    <n v="4"/>
    <n v="16.090865049600001"/>
  </r>
  <r>
    <s v="20% on campus (1 day a week if FT)"/>
    <s v="Streatham"/>
    <s v="Northcote House"/>
    <s v="7.00am - 8.00am"/>
    <s v="4.30pm - 5.00pm"/>
    <s v="21-30 minutes"/>
    <n v="13"/>
    <n v="20.917000000000002"/>
    <s v="Car (alone)"/>
    <x v="2"/>
    <s v="Full-Time"/>
    <s v="Professional Services"/>
    <n v="20.921472000000001"/>
    <n v="0.16664000000000001"/>
    <n v="3.4863540940800006"/>
    <n v="1"/>
    <n v="3.4863540940800006"/>
  </r>
  <r>
    <s v="40% on campus (2 days a week if FT)"/>
    <s v="Streatham"/>
    <s v="Northcote House"/>
    <s v="7.00am - 8.00am"/>
    <s v="4.30pm - 5.00pm"/>
    <s v="11-20 minutes"/>
    <n v="1"/>
    <n v="1.609"/>
    <s v="On foot"/>
    <x v="1"/>
    <s v="Full-Time"/>
    <s v="Professional Services"/>
    <n v="1.6093440000000001"/>
    <n v="0"/>
    <n v="0"/>
    <n v="2"/>
    <n v="0"/>
  </r>
  <r>
    <s v="60% on campus (3 days a week if FT)"/>
    <s v="Streatham"/>
    <s v=""/>
    <s v="7.00am - 8.00am"/>
    <s v="5.00pm - 5.30pm"/>
    <s v="31-40 minutes"/>
    <n v="2.5"/>
    <n v="4.0225"/>
    <s v="Train"/>
    <x v="3"/>
    <s v="Full-Time"/>
    <s v="Academic"/>
    <n v="4.0233600000000003"/>
    <n v="3.5459999999999998E-2"/>
    <n v="0.1426683456"/>
    <n v="3"/>
    <n v="0.42800503680000002"/>
  </r>
  <r>
    <s v="100% on campus (5 days a week if FT)"/>
    <s v="Streatham"/>
    <s v="Geoffrey Pope"/>
    <s v="8.00am - 8.30am"/>
    <s v="5.30pm - 6.00pm"/>
    <s v="51-60 minutes"/>
    <n v="11"/>
    <n v="17.698999999999998"/>
    <s v="Bicycle"/>
    <x v="2"/>
    <s v="Full-Time"/>
    <s v="Academic"/>
    <n v="17.702784000000001"/>
    <n v="0"/>
    <n v="0"/>
    <n v="5"/>
    <n v="0"/>
  </r>
  <r>
    <s v="100% on campus (5 days a week if FT)"/>
    <s v="Streatham"/>
    <s v="Geoffrey Pope"/>
    <s v="8.30am - 9.00am"/>
    <s v="5.30pm - 6.00pm"/>
    <s v="21-30 minutes"/>
    <n v="6"/>
    <n v="9.6539999999999999"/>
    <s v="Car (shared / passenger)"/>
    <x v="2"/>
    <s v="Full-Time"/>
    <s v="Academic"/>
    <n v="9.6560640000000006"/>
    <n v="0.16664000000000001"/>
    <n v="1.6090865049600003"/>
    <n v="5"/>
    <n v="8.0454325248000007"/>
  </r>
  <r>
    <s v="80% on campus (4 days a week if FT)"/>
    <s v="Streatham"/>
    <s v="Geoffrey Pope"/>
    <s v="9.00am - 10.00am"/>
    <s v="Later than 7.00pm"/>
    <s v="51-60 minutes"/>
    <n v="40"/>
    <n v="64.36"/>
    <s v="Car (alone)"/>
    <x v="4"/>
    <s v="Full-Time"/>
    <s v="Academic"/>
    <n v="64.373760000000004"/>
    <n v="0.16664000000000001"/>
    <n v="10.727243366400002"/>
    <n v="4"/>
    <n v="42.908973465600006"/>
  </r>
  <r>
    <s v="80% on campus (4 days a week if FT)"/>
    <s v="Streatham"/>
    <s v="Living Systems Institute"/>
    <s v="8.30am - 9.00am"/>
    <s v="5.00pm - 5.30pm"/>
    <s v="31-40 minutes"/>
    <n v="8"/>
    <n v="12.872"/>
    <s v="Bicycle"/>
    <x v="1"/>
    <s v="Full-Time"/>
    <s v="Professional Services"/>
    <n v="12.874752000000001"/>
    <n v="0"/>
    <n v="0"/>
    <n v="4"/>
    <n v="0"/>
  </r>
  <r>
    <s v="100% on campus (5 days a week if FT)"/>
    <s v="Streatham"/>
    <s v="Living Systems Institute"/>
    <s v="7.00am - 8.00am"/>
    <s v="Later than 7.00pm"/>
    <s v="11-20 minutes"/>
    <n v="1.5"/>
    <n v="2.4135"/>
    <s v="Bicycle"/>
    <x v="4"/>
    <s v="Full-Time"/>
    <s v="Academic"/>
    <n v="2.4140160000000002"/>
    <n v="0"/>
    <n v="0"/>
    <n v="5"/>
    <n v="0"/>
  </r>
  <r>
    <s v="100% on campus (5 days a week if FT)"/>
    <s v="Streatham"/>
    <s v="Living Systems Institute"/>
    <s v="7.00am - 8.00am"/>
    <s v="5.30pm - 6.00pm"/>
    <s v="21-30 minutes"/>
    <n v="1.2"/>
    <n v="1.9307999999999998"/>
    <s v="On foot"/>
    <x v="1"/>
    <s v="Full-Time"/>
    <s v="Academic"/>
    <n v="1.9312128"/>
    <n v="0"/>
    <n v="0"/>
    <n v="5"/>
    <n v="0"/>
  </r>
  <r>
    <s v="100% on campus (5 days a week if FT)"/>
    <s v="Streatham"/>
    <s v="Geoffrey Pope"/>
    <s v="8.30am - 9.00am"/>
    <s v="5.00pm - 5.30pm"/>
    <s v="31-40 minutes"/>
    <n v="2"/>
    <n v="3.218"/>
    <s v="Bus"/>
    <x v="1"/>
    <s v="Full-Time"/>
    <s v="Professional Services"/>
    <n v="3.2186880000000002"/>
    <n v="0.10215"/>
    <n v="0.32878897920000005"/>
    <n v="5"/>
    <n v="1.6439448960000003"/>
  </r>
  <r>
    <s v="60% on campus (3 days a week if FT)"/>
    <s v="Streatham"/>
    <s v="Geoffrey Pope"/>
    <s v="8.30am - 9.00am"/>
    <s v="5.00pm - 5.30pm"/>
    <s v="11-20 minutes"/>
    <n v="2.2000000000000002"/>
    <n v="3.5398000000000001"/>
    <s v="Bicycle"/>
    <x v="1"/>
    <s v="Full-Time"/>
    <s v="Academic"/>
    <n v="3.5405568000000005"/>
    <n v="0"/>
    <n v="0"/>
    <n v="3"/>
    <n v="0"/>
  </r>
  <r>
    <s v="100% on campus (5 days a week if FT)"/>
    <s v="Streatham"/>
    <s v="Forum Library"/>
    <s v="8.00am - 8.30am"/>
    <s v="3.30pm - 4.30pm"/>
    <s v="21-30 minutes"/>
    <n v="13"/>
    <n v="20.917000000000002"/>
    <s v="Car (shared / passenger)"/>
    <x v="4"/>
    <s v="Full-Time"/>
    <s v="Professional Services"/>
    <n v="20.921472000000001"/>
    <n v="0.16664000000000001"/>
    <n v="3.4863540940800006"/>
    <n v="5"/>
    <n v="17.431770470400004"/>
  </r>
  <r>
    <s v="80% on campus (4 days a week if FT)"/>
    <s v="Streatham"/>
    <s v="Northcote House"/>
    <s v="8.00am - 8.30am"/>
    <s v="5.30pm - 6.00pm"/>
    <s v="41-50 minutes"/>
    <n v="20"/>
    <n v="32.18"/>
    <s v="Car (alone)"/>
    <x v="5"/>
    <s v="Full-Time"/>
    <s v="Academic"/>
    <n v="32.186880000000002"/>
    <n v="0.16664000000000001"/>
    <n v="5.3636216832000008"/>
    <n v="4"/>
    <n v="21.454486732800003"/>
  </r>
  <r>
    <s v="40% on campus (2 days a week if FT)"/>
    <s v="St Luke's"/>
    <s v=""/>
    <s v="8.30am - 9.00am"/>
    <s v="Before 3.30pm"/>
    <s v="11-20 minutes"/>
    <n v="1.7"/>
    <n v="2.7353000000000001"/>
    <s v="Bicycle"/>
    <x v="2"/>
    <s v="Full-Time"/>
    <s v="Academic"/>
    <n v="2.7358848"/>
    <n v="0"/>
    <n v="0"/>
    <n v="2"/>
    <n v="0"/>
  </r>
  <r>
    <s v="80% on campus (4 days a week if FT)"/>
    <s v="Streatham"/>
    <s v="Geoffrey Pope"/>
    <s v="9.00am - 10.00am"/>
    <s v="6.00pm - 7.00pm"/>
    <s v="21-30 minutes"/>
    <n v="1.5"/>
    <n v="2.4135"/>
    <s v="On foot"/>
    <x v="4"/>
    <s v="Full-Time"/>
    <s v="Academic"/>
    <n v="2.4140160000000002"/>
    <n v="0"/>
    <n v="0"/>
    <n v="4"/>
    <n v="0"/>
  </r>
  <r>
    <s v="100% on campus (5 days a week if FT)"/>
    <s v="Streatham"/>
    <s v=""/>
    <s v="8.30am - 9.00am"/>
    <s v="5.30pm - 6.00pm"/>
    <s v="11-20 minutes"/>
    <n v="1"/>
    <n v="1.609"/>
    <s v="Bus"/>
    <x v="1"/>
    <s v="Full-Time"/>
    <s v="Academic"/>
    <n v="1.6093440000000001"/>
    <n v="0.10215"/>
    <n v="0.16439448960000003"/>
    <n v="5"/>
    <n v="0.82197244800000013"/>
  </r>
  <r>
    <s v="100% on campus (5 days a week if FT)"/>
    <s v="Streatham"/>
    <s v=""/>
    <s v="8.30am - 9.00am"/>
    <s v="5.00pm - 5.30pm"/>
    <s v="21-30 minutes"/>
    <n v="3"/>
    <n v="4.827"/>
    <s v="E-bike"/>
    <x v="3"/>
    <s v="Full-Time"/>
    <s v="Professional Services"/>
    <n v="4.8280320000000003"/>
    <n v="2.1999999999999999E-2"/>
    <n v="0.106216704"/>
    <n v="5"/>
    <n v="0.53108351999999992"/>
  </r>
  <r>
    <s v="100% on campus (5 days a week if FT)"/>
    <s v="Streatham"/>
    <s v="Geoffrey Pope"/>
    <s v="8.30am - 9.00am"/>
    <s v="4.30pm - 5.00pm"/>
    <s v="31-40 minutes"/>
    <n v="2.5"/>
    <n v="4.0225"/>
    <s v="On foot"/>
    <x v="4"/>
    <s v="Full-Time"/>
    <s v="Academic"/>
    <n v="4.0233600000000003"/>
    <n v="0"/>
    <n v="0"/>
    <n v="5"/>
    <n v="0"/>
  </r>
  <r>
    <s v="100% on campus (5 days a week if FT)"/>
    <s v="Streatham"/>
    <s v="Living Systems Institute"/>
    <s v="8.00am - 8.30am"/>
    <s v="6.00pm - 7.00pm"/>
    <s v="31-40 minutes"/>
    <n v="7"/>
    <n v="11.263"/>
    <s v="Bicycle"/>
    <x v="4"/>
    <s v="Full-Time"/>
    <s v="Academic"/>
    <n v="11.265408000000001"/>
    <n v="0"/>
    <n v="0"/>
    <n v="5"/>
    <n v="0"/>
  </r>
  <r>
    <s v="100% on campus (5 days a week if FT)"/>
    <s v="Streatham"/>
    <s v="Living Systems Institute"/>
    <s v="9.00am - 10.00am"/>
    <s v="5.00pm - 5.30pm"/>
    <s v="21-30 minutes"/>
    <n v="2"/>
    <n v="3.218"/>
    <s v="Bicycle"/>
    <x v="1"/>
    <s v="Full-Time"/>
    <s v="Academic"/>
    <n v="3.2186880000000002"/>
    <n v="0"/>
    <n v="0"/>
    <n v="5"/>
    <n v="0"/>
  </r>
  <r>
    <s v="60% on campus (3 days a week if FT)"/>
    <s v="Streatham"/>
    <s v="Geoffrey Pope"/>
    <s v="9.00am - 10.00am"/>
    <s v="5.30pm - 6.00pm"/>
    <s v="More than 60 minutes"/>
    <n v="32"/>
    <n v="51.488"/>
    <s v="Car (alone)"/>
    <x v="4"/>
    <s v="Full-Time"/>
    <s v="Professional Services"/>
    <n v="51.499008000000003"/>
    <n v="0.16664000000000001"/>
    <n v="8.5817946931200009"/>
    <n v="3"/>
    <n v="25.745384079360001"/>
  </r>
  <r>
    <s v="60% on campus (3 days a week if FT)"/>
    <s v="Streatham"/>
    <s v="Geoffrey Pope"/>
    <s v="8.30am - 9.00am"/>
    <s v="5.00pm - 5.30pm"/>
    <s v="31-40 minutes"/>
    <n v="8"/>
    <n v="12.872"/>
    <s v="Car (alone)"/>
    <x v="2"/>
    <s v="Full-Time"/>
    <s v="Academic"/>
    <n v="12.874752000000001"/>
    <n v="0.16664000000000001"/>
    <n v="2.1454486732800002"/>
    <n v="3"/>
    <n v="6.4363460198400002"/>
  </r>
  <r>
    <s v="40% on campus (2 days a week if FT)"/>
    <s v="St Luke's"/>
    <s v=""/>
    <s v="7.00am - 8.00am"/>
    <s v="3.30pm - 4.30pm"/>
    <s v="31-40 minutes"/>
    <n v="15"/>
    <n v="24.134999999999998"/>
    <s v="Car (alone)"/>
    <x v="2"/>
    <s v="Full-Time"/>
    <s v="Professional Services"/>
    <n v="24.140160000000002"/>
    <n v="0.16664000000000001"/>
    <n v="4.0227162624000004"/>
    <n v="2"/>
    <n v="8.0454325248000007"/>
  </r>
  <r>
    <s v="100% on campus (5 days a week if FT)"/>
    <s v="Streatham"/>
    <s v=""/>
    <s v="8.00am - 8.30am"/>
    <s v="4.30pm - 5.00pm"/>
    <s v="31-40 minutes"/>
    <n v="5"/>
    <n v="8.0449999999999999"/>
    <s v="Car (shared / passenger)"/>
    <x v="2"/>
    <s v="Full-Time"/>
    <s v="Academic"/>
    <n v="8.0467200000000005"/>
    <n v="0.16664000000000001"/>
    <n v="1.3409054208000002"/>
    <n v="5"/>
    <n v="6.7045271040000012"/>
  </r>
  <r>
    <s v="100% on campus (5 days a week if FT)"/>
    <s v="Streatham"/>
    <s v="Hatherly Building"/>
    <s v="9.00am - 10.00am"/>
    <s v="6.00pm - 7.00pm"/>
    <s v="11-20 minutes"/>
    <n v="2.5"/>
    <n v="4.0225"/>
    <s v="Bicycle"/>
    <x v="3"/>
    <s v="Full-Time"/>
    <s v="Academic"/>
    <n v="4.0233600000000003"/>
    <n v="0"/>
    <n v="0"/>
    <n v="5"/>
    <n v="0"/>
  </r>
  <r>
    <s v="60% on campus (3 days a week if FT)"/>
    <s v="Streatham"/>
    <s v="Streatham Court New"/>
    <s v="7.00am - 8.00am"/>
    <s v="3.30pm - 4.30pm"/>
    <s v="31-40 minutes"/>
    <n v="15"/>
    <n v="24.134999999999998"/>
    <s v="Car (alone)"/>
    <x v="4"/>
    <s v="Full-Time"/>
    <s v="Academic"/>
    <n v="24.140160000000002"/>
    <n v="0.16664000000000001"/>
    <n v="4.0227162624000004"/>
    <n v="3"/>
    <n v="12.068148787200002"/>
  </r>
  <r>
    <s v="60% on campus (3 days a week if FT)"/>
    <s v="Streatham"/>
    <s v="Geoffrey Pope"/>
    <s v="7.00am - 8.00am"/>
    <s v="3.30pm - 4.30pm"/>
    <s v="41-50 minutes"/>
    <n v="32"/>
    <n v="51.488"/>
    <s v="Car (alone)"/>
    <x v="4"/>
    <s v="Full-Time"/>
    <s v="Academic"/>
    <n v="51.499008000000003"/>
    <n v="0.16664000000000001"/>
    <n v="8.5817946931200009"/>
    <n v="3"/>
    <n v="25.745384079360001"/>
  </r>
  <r>
    <s v="80% on campus (4 days a week if FT)"/>
    <s v="Streatham"/>
    <s v="Geoffrey Pope"/>
    <s v="8.30am - 9.00am"/>
    <s v="6.00pm - 7.00pm"/>
    <s v="More than 60 minutes"/>
    <n v="4"/>
    <n v="6.4359999999999999"/>
    <s v="Bus"/>
    <x v="4"/>
    <s v="Full-Time"/>
    <s v="Academic"/>
    <n v="6.4373760000000004"/>
    <n v="0.10215"/>
    <n v="0.65757795840000011"/>
    <n v="4"/>
    <n v="2.6303118336000004"/>
  </r>
  <r>
    <s v="100% on campus (5 days a week if FT)"/>
    <s v="Streatham"/>
    <s v="Hatherly Building"/>
    <s v="8.30am - 9.00am"/>
    <s v="5.00pm - 5.30pm"/>
    <s v="31-40 minutes"/>
    <n v="2"/>
    <n v="3.218"/>
    <s v="On foot"/>
    <x v="0"/>
    <s v="Full-Time"/>
    <s v="Academic"/>
    <n v="3.2186880000000002"/>
    <n v="0"/>
    <n v="0"/>
    <n v="5"/>
    <n v="0"/>
  </r>
  <r>
    <s v="80% on campus (4 days a week if FT)"/>
    <s v="Streatham"/>
    <s v="Hatherly Building"/>
    <s v="8.30am - 9.00am"/>
    <s v="5.00pm - 5.30pm"/>
    <s v="31-40 minutes"/>
    <n v="2"/>
    <n v="3.218"/>
    <s v="On foot"/>
    <x v="4"/>
    <s v="Full-Time"/>
    <s v="Academic"/>
    <n v="3.2186880000000002"/>
    <n v="0"/>
    <n v="0"/>
    <n v="4"/>
    <n v="0"/>
  </r>
  <r>
    <s v="100% on campus (5 days a week if FT)"/>
    <s v="Streatham"/>
    <s v="Living Systems Institute"/>
    <s v="9.00am - 10.00am"/>
    <s v="Later than 7.00pm"/>
    <s v="21-30 minutes"/>
    <n v="2"/>
    <n v="3.218"/>
    <s v="On foot"/>
    <x v="0"/>
    <s v="Full-Time"/>
    <s v="Academic"/>
    <n v="3.2186880000000002"/>
    <n v="0"/>
    <n v="0"/>
    <n v="5"/>
    <n v="0"/>
  </r>
  <r>
    <s v="80% on campus (4 days a week if FT)"/>
    <s v="Streatham"/>
    <s v="Geoffrey Pope"/>
    <s v="8.30am - 9.00am"/>
    <s v="4.30pm - 5.00pm"/>
    <s v="11-20 minutes"/>
    <n v="1"/>
    <n v="1.609"/>
    <s v="Bus"/>
    <x v="1"/>
    <s v="Full-Time"/>
    <s v="Academic"/>
    <n v="1.6093440000000001"/>
    <n v="0.10215"/>
    <n v="0.16439448960000003"/>
    <n v="4"/>
    <n v="0.65757795840000011"/>
  </r>
  <r>
    <s v="100% on campus (5 days a week if FT)"/>
    <s v="Streatham"/>
    <s v=""/>
    <s v="8.30am - 9.00am"/>
    <s v="4.30pm - 5.00pm"/>
    <s v="10 minutes or less"/>
    <n v="0.4"/>
    <n v="0.64360000000000006"/>
    <s v="On foot"/>
    <x v="4"/>
    <s v="Full-Time"/>
    <s v="Academic"/>
    <n v="0.64373760000000013"/>
    <n v="0"/>
    <n v="0"/>
    <n v="5"/>
    <n v="0"/>
  </r>
  <r>
    <s v="60% on campus (3 days a week if FT)"/>
    <s v="Streatham"/>
    <s v="Innovation Centre - Phase 2"/>
    <s v="Later than 10.00am"/>
    <s v="Before 3.30pm"/>
    <s v="51-60 minutes"/>
    <n v="41"/>
    <n v="65.968999999999994"/>
    <s v="Electric car (alone)"/>
    <x v="1"/>
    <s v="Full-Time"/>
    <s v="Academic"/>
    <n v="65.983103999999997"/>
    <n v="5.2670000000000002E-2"/>
    <n v="3.4753300876800002"/>
    <n v="3"/>
    <n v="10.425990263040001"/>
  </r>
  <r>
    <s v="60% on campus (3 days a week if FT)"/>
    <s v="Streatham"/>
    <s v="Streatham Court Old"/>
    <s v="Later than 10.00am"/>
    <s v="5.00pm - 5.30pm"/>
    <s v="10 minutes or less"/>
    <n v="1"/>
    <n v="1.609"/>
    <s v="On foot"/>
    <x v="4"/>
    <s v="Full-Time"/>
    <s v="Academic"/>
    <n v="1.6093440000000001"/>
    <n v="0"/>
    <n v="0"/>
    <n v="3"/>
    <n v="0"/>
  </r>
  <r>
    <s v="40% on campus (2 days a week if FT)"/>
    <s v="Streatham"/>
    <s v="Hatherly Building"/>
    <s v="7.00am - 8.00am"/>
    <s v="3.30pm - 4.30pm"/>
    <s v="51-60 minutes"/>
    <n v="60"/>
    <n v="96.539999999999992"/>
    <s v="Car (alone)"/>
    <x v="2"/>
    <s v="Full-Time"/>
    <s v="Academic"/>
    <n v="96.560640000000006"/>
    <n v="0.16664000000000001"/>
    <n v="16.090865049600001"/>
    <n v="2"/>
    <n v="32.181730099200003"/>
  </r>
  <r>
    <s v="100% on campus (5 days a week if FT)"/>
    <s v="Streatham"/>
    <s v="Henry Wellcome Building for Biocatalysis"/>
    <s v="8.30am - 9.00am"/>
    <s v="4.30pm - 5.00pm"/>
    <s v="41-50 minutes"/>
    <n v="14"/>
    <n v="22.526"/>
    <s v="Train"/>
    <x v="1"/>
    <s v="Full-Time"/>
    <s v="Academic"/>
    <n v="22.530816000000002"/>
    <n v="3.5459999999999998E-2"/>
    <n v="0.79894273536000004"/>
    <n v="5"/>
    <n v="3.9947136768"/>
  </r>
  <r>
    <s v="100% on campus (5 days a week if FT)"/>
    <s v="Streatham"/>
    <s v="Geoffrey Pope"/>
    <s v="8.30am - 9.00am"/>
    <s v="5.30pm - 6.00pm"/>
    <s v="11-20 minutes"/>
    <n v="1"/>
    <n v="1.609"/>
    <s v="On foot"/>
    <x v="1"/>
    <s v="Full-Time"/>
    <s v="Academic"/>
    <n v="1.6093440000000001"/>
    <n v="0"/>
    <n v="0"/>
    <n v="5"/>
    <n v="0"/>
  </r>
  <r>
    <s v="100% on campus (5 days a week if FT)"/>
    <s v="Streatham"/>
    <s v="Geoffrey Pope"/>
    <s v="9.00am - 10.00am"/>
    <s v="6.00pm - 7.00pm"/>
    <s v="11-20 minutes"/>
    <n v="2.2000000000000002"/>
    <n v="3.5398000000000001"/>
    <s v="Bicycle"/>
    <x v="1"/>
    <s v="Full-Time"/>
    <s v="Academic"/>
    <n v="3.5405568000000005"/>
    <n v="0"/>
    <n v="0"/>
    <n v="5"/>
    <n v="0"/>
  </r>
  <r>
    <s v="80% on campus (4 days a week if FT)"/>
    <s v="Streatham"/>
    <s v="Geoffrey Pope"/>
    <s v="8.30am - 9.00am"/>
    <s v="5.30pm - 6.00pm"/>
    <s v="11-20 minutes"/>
    <n v="2"/>
    <n v="3.218"/>
    <s v="Bicycle"/>
    <x v="1"/>
    <s v="Full-Time"/>
    <s v="Academic"/>
    <n v="3.2186880000000002"/>
    <n v="0"/>
    <n v="0"/>
    <n v="4"/>
    <n v="0"/>
  </r>
  <r>
    <s v="80% on campus (4 days a week if FT)"/>
    <s v="Streatham"/>
    <s v="Streatham Court New"/>
    <s v="8.00am - 8.30am"/>
    <s v="5.00pm - 5.30pm"/>
    <s v="11-20 minutes"/>
    <n v="2"/>
    <n v="3.218"/>
    <s v="Bicycle"/>
    <x v="2"/>
    <s v="Full-Time"/>
    <s v="Academic"/>
    <n v="3.2186880000000002"/>
    <n v="0"/>
    <n v="0"/>
    <n v="4"/>
    <n v="0"/>
  </r>
  <r>
    <s v="60% on campus (3 days a week if FT)"/>
    <s v="Streatham"/>
    <s v="Streatham Court Old"/>
    <s v="9.00am - 10.00am"/>
    <s v="5.00pm - 5.30pm"/>
    <s v="21-30 minutes"/>
    <n v="1"/>
    <n v="1.609"/>
    <s v="On foot"/>
    <x v="1"/>
    <s v="Full-Time"/>
    <s v="Academic"/>
    <n v="1.6093440000000001"/>
    <n v="0"/>
    <n v="0"/>
    <n v="3"/>
    <n v="0"/>
  </r>
  <r>
    <s v="100% on campus (5 days a week if FT)"/>
    <s v="Streatham"/>
    <s v="Living Systems Institute"/>
    <s v="9.00am - 10.00am"/>
    <s v="4.30pm - 5.00pm"/>
    <s v="31-40 minutes"/>
    <n v="1.6"/>
    <n v="2.5744000000000002"/>
    <s v="Bus"/>
    <x v="1"/>
    <s v="Full-Time"/>
    <s v="Academic"/>
    <n v="2.5749504000000005"/>
    <n v="0.10215"/>
    <n v="0.26303118336000009"/>
    <n v="5"/>
    <n v="1.3151559168000004"/>
  </r>
  <r>
    <s v="60% on campus (3 days a week if FT)"/>
    <s v="Streatham"/>
    <s v="Geoffrey Pope"/>
    <s v="9.00am - 10.00am"/>
    <s v="6.00pm - 7.00pm"/>
    <s v="11-20 minutes"/>
    <n v="1.8"/>
    <n v="2.8961999999999999"/>
    <s v="Bicycle"/>
    <x v="4"/>
    <s v="Full-Time"/>
    <s v="Academic"/>
    <n v="2.8968192000000004"/>
    <n v="0"/>
    <n v="0"/>
    <n v="3"/>
    <n v="0"/>
  </r>
  <r>
    <s v="80% on campus (4 days a week if FT)"/>
    <s v="Streatham"/>
    <s v="Streatham Court Old"/>
    <s v="8.00am - 8.30am"/>
    <s v="4.30pm - 5.00pm"/>
    <s v=""/>
    <n v="20.819700000000001"/>
    <s v=""/>
    <s v="Car (alone)"/>
    <x v="2"/>
    <s v="Full-Time"/>
    <s v="Academic"/>
    <n v="33.506059276800002"/>
    <n v="0.16664000000000001"/>
    <n v="5.5834497178859523"/>
    <n v="4"/>
    <n v="22.333798871543809"/>
  </r>
  <r>
    <s v="60% on campus (3 days a week if FT)"/>
    <s v="Streatham"/>
    <s v=""/>
    <s v="9.00am - 10.00am"/>
    <s v="5.00pm - 5.30pm"/>
    <s v="21-30 minutes"/>
    <n v="2"/>
    <n v="3.218"/>
    <s v="Bicycle"/>
    <x v="4"/>
    <s v="Full-Time"/>
    <s v="Academic"/>
    <n v="3.2186880000000002"/>
    <n v="0"/>
    <n v="0"/>
    <n v="3"/>
    <n v="0"/>
  </r>
  <r>
    <s v="60% on campus (3 days a week if FT)"/>
    <s v="Streatham"/>
    <s v="Forum"/>
    <s v="8.00am - 8.30am"/>
    <s v="5.30pm - 6.00pm"/>
    <s v="51-60 minutes"/>
    <n v="3"/>
    <n v="4.827"/>
    <s v="Bus"/>
    <x v="1"/>
    <s v="Full-Time"/>
    <s v="Professional Services"/>
    <n v="4.8280320000000003"/>
    <n v="0.10215"/>
    <n v="0.49318346880000008"/>
    <n v="3"/>
    <n v="1.4795504064000002"/>
  </r>
  <r>
    <s v="20% on campus (1 day a week if FT)"/>
    <s v="Streatham"/>
    <s v="Xfi Building"/>
    <s v="9.00am - 10.00am"/>
    <s v="5.00pm - 5.30pm"/>
    <s v="21-30 minutes"/>
    <n v="1.5"/>
    <n v="2.4135"/>
    <s v="On foot"/>
    <x v="1"/>
    <s v="Full-Time"/>
    <s v="Professional Services"/>
    <n v="2.4140160000000002"/>
    <n v="0"/>
    <n v="0"/>
    <n v="1"/>
    <n v="0"/>
  </r>
  <r>
    <s v="100% on campus (5 days a week if FT)"/>
    <s v="Streatham"/>
    <s v="Streatham Court New"/>
    <s v="8.00am - 8.30am"/>
    <s v="5.30pm - 6.00pm"/>
    <s v="21-30 minutes"/>
    <n v="4"/>
    <n v="6.4359999999999999"/>
    <s v="Car (alone)"/>
    <x v="2"/>
    <s v="Full-Time"/>
    <s v="Academic"/>
    <n v="6.4373760000000004"/>
    <n v="0.16664000000000001"/>
    <n v="1.0727243366400001"/>
    <n v="5"/>
    <n v="5.3636216832000008"/>
  </r>
  <r>
    <s v="80% on campus (4 days a week if FT)"/>
    <s v="Streatham"/>
    <s v="Geoffrey Pope"/>
    <s v="7.00am - 8.00am"/>
    <s v="5.30pm - 6.00pm"/>
    <s v="51-60 minutes"/>
    <n v="32"/>
    <n v="51.488"/>
    <s v="Car (alone)"/>
    <x v="2"/>
    <s v="Full-Time"/>
    <s v="Academic"/>
    <n v="51.499008000000003"/>
    <n v="0.16664000000000001"/>
    <n v="8.5817946931200009"/>
    <n v="4"/>
    <n v="34.327178772480003"/>
  </r>
  <r>
    <s v="100% on campus (5 days a week if FT)"/>
    <s v="Streatham"/>
    <s v="Hatherly Building"/>
    <s v="7.00am - 8.00am"/>
    <s v="3.30pm - 4.30pm"/>
    <s v="More than 60 minutes"/>
    <n v="25"/>
    <n v="40.225000000000001"/>
    <s v="Train"/>
    <x v="4"/>
    <s v="Full-Time"/>
    <s v="Professional Services"/>
    <n v="40.233600000000003"/>
    <n v="3.5459999999999998E-2"/>
    <n v="1.4266834560000001"/>
    <n v="5"/>
    <n v="7.1334172800000006"/>
  </r>
  <r>
    <s v="100% on campus (5 days a week if FT)"/>
    <s v="Streatham"/>
    <s v="Geoffrey Pope"/>
    <s v="8.00am - 8.30am"/>
    <s v="4.30pm - 5.00pm"/>
    <s v="11-20 minutes"/>
    <n v="8"/>
    <n v="12.872"/>
    <s v="Car (shared / passenger)"/>
    <x v="4"/>
    <s v="Full-Time"/>
    <s v="Professional Services"/>
    <n v="12.874752000000001"/>
    <n v="0.16664000000000001"/>
    <n v="2.1454486732800002"/>
    <n v="5"/>
    <n v="10.727243366400002"/>
  </r>
  <r>
    <s v="20% on campus (1 day a week if FT)"/>
    <s v="Streatham"/>
    <s v="Building One"/>
    <s v="8.00am - 8.30am"/>
    <s v="5.30pm - 6.00pm"/>
    <s v="More than 60 minutes"/>
    <n v="2.5"/>
    <n v="4.0225"/>
    <s v="Bus"/>
    <x v="1"/>
    <s v="Full-Time"/>
    <s v="Academic"/>
    <n v="4.0233600000000003"/>
    <n v="0.10215"/>
    <n v="0.41098622400000007"/>
    <n v="1"/>
    <n v="0.41098622400000007"/>
  </r>
  <r>
    <s v="100% on campus (5 days a week if FT)"/>
    <s v="Streatham"/>
    <s v="Hatherly Building"/>
    <s v="8.30am - 9.00am"/>
    <s v="6.00pm - 7.00pm"/>
    <s v="21-30 minutes"/>
    <n v="1.1000000000000001"/>
    <n v="1.7699"/>
    <s v="On foot"/>
    <x v="1"/>
    <s v="Full-Time"/>
    <s v="Academic"/>
    <n v="1.7702784000000003"/>
    <n v="0"/>
    <n v="0"/>
    <n v="5"/>
    <n v="0"/>
  </r>
  <r>
    <s v="100% on campus (5 days a week if FT)"/>
    <s v="Streatham"/>
    <s v="Geoffrey Pope"/>
    <s v="8.00am - 8.30am"/>
    <s v="5.30pm - 6.00pm"/>
    <s v="21-30 minutes"/>
    <n v="1.4432"/>
    <s v=""/>
    <s v="On foot"/>
    <x v="4"/>
    <s v="Full-Time"/>
    <s v="Academic"/>
    <n v="2.3226052608000001"/>
    <n v="0"/>
    <n v="0"/>
    <n v="5"/>
    <n v="0"/>
  </r>
  <r>
    <s v="40% on campus (2 days a week if FT)"/>
    <s v="Streatham"/>
    <s v="Hatherly Building"/>
    <s v="7.00am - 8.00am"/>
    <s v="3.30pm - 4.30pm"/>
    <s v="41-50 minutes"/>
    <n v="17"/>
    <n v="27.353000000000002"/>
    <s v="Train"/>
    <x v="2"/>
    <s v="Full-Time"/>
    <s v="Academic"/>
    <n v="27.358848000000002"/>
    <n v="3.5459999999999998E-2"/>
    <n v="0.97014475008000001"/>
    <n v="2"/>
    <n v="1.94028950016"/>
  </r>
  <r>
    <s v="100% on campus (5 days a week if FT)"/>
    <s v="Streatham"/>
    <s v=""/>
    <s v="7.00am - 8.00am"/>
    <s v="4.30pm - 5.00pm"/>
    <s v="31-40 minutes"/>
    <n v="11"/>
    <n v="17.698999999999998"/>
    <s v="Bicycle"/>
    <x v="4"/>
    <s v="Full-Time"/>
    <s v="Academic"/>
    <n v="17.702784000000001"/>
    <n v="0"/>
    <n v="0"/>
    <n v="5"/>
    <n v="0"/>
  </r>
  <r>
    <s v="40% on campus (2 days a week if FT)"/>
    <s v="Streatham"/>
    <s v="Streatham Court Old"/>
    <s v="Before 7.00am"/>
    <s v="5.30pm - 6.00pm"/>
    <s v="51-60 minutes"/>
    <n v="50"/>
    <n v="80.45"/>
    <s v="Car (shared / passenger)"/>
    <x v="2"/>
    <s v="Full-Time"/>
    <s v="Academic"/>
    <n v="80.467200000000005"/>
    <n v="0.16664000000000001"/>
    <n v="13.409054208000002"/>
    <n v="2"/>
    <n v="26.818108416000005"/>
  </r>
  <r>
    <s v="80% on campus (4 days a week if FT)"/>
    <s v="Streatham"/>
    <s v="Geoffrey Pope"/>
    <s v="9.00am - 10.00am"/>
    <s v="6.00pm - 7.00pm"/>
    <s v="41-50 minutes"/>
    <n v="1.7"/>
    <n v="2.7353000000000001"/>
    <s v="Bus"/>
    <x v="4"/>
    <s v="Full-Time"/>
    <s v="Academic"/>
    <n v="2.7358848"/>
    <n v="0.10215"/>
    <n v="0.27947063232000002"/>
    <n v="4"/>
    <n v="1.1178825292800001"/>
  </r>
  <r>
    <s v="40% on campus (2 days a week if FT)"/>
    <s v="Streatham"/>
    <s v="Streatham Court New"/>
    <s v="8.00am - 8.30am"/>
    <s v="5.00pm - 5.30pm"/>
    <s v="41-50 minutes"/>
    <n v="12.4"/>
    <n v="19.951599999999999"/>
    <s v="Car (alone)"/>
    <x v="1"/>
    <s v="Full-Time"/>
    <s v="Professional Services"/>
    <n v="19.955865600000003"/>
    <n v="0.16664000000000001"/>
    <n v="3.3254454435840008"/>
    <n v="2"/>
    <n v="6.6508908871680017"/>
  </r>
  <r>
    <s v="40% on campus (2 days a week if FT)"/>
    <s v="Streatham"/>
    <s v="Innovation Centre - Phase 2"/>
    <s v="8.30am - 9.00am"/>
    <s v="4.30pm - 5.00pm"/>
    <s v="More than 60 minutes"/>
    <n v="30"/>
    <n v="48.269999999999996"/>
    <s v="Train"/>
    <x v="2"/>
    <s v="Full-Time"/>
    <s v="Professional Services"/>
    <n v="48.280320000000003"/>
    <n v="3.5459999999999998E-2"/>
    <n v="1.7120201472000001"/>
    <n v="2"/>
    <n v="3.4240402944000001"/>
  </r>
  <r>
    <s v="100% on campus (5 days a week if FT)"/>
    <s v="Streatham"/>
    <s v="Geoffrey Pope"/>
    <s v="8.00am - 8.30am"/>
    <s v="6.00pm - 7.00pm"/>
    <s v="31-40 minutes"/>
    <n v="12"/>
    <n v="19.308"/>
    <s v="Car (shared / passenger)"/>
    <x v="2"/>
    <s v="Full-Time"/>
    <s v="Academic"/>
    <n v="19.312128000000001"/>
    <n v="0.16664000000000001"/>
    <n v="3.2181730099200005"/>
    <n v="5"/>
    <n v="16.090865049600001"/>
  </r>
  <r>
    <s v="100% on campus (5 days a week if FT)"/>
    <s v="Streatham"/>
    <s v="Geoffrey Pope"/>
    <s v="9.00am - 10.00am"/>
    <s v="4.30pm - 5.00pm"/>
    <s v="51-60 minutes"/>
    <n v="14"/>
    <n v="22.526"/>
    <s v="E-bike"/>
    <x v="4"/>
    <s v="Full-Time"/>
    <s v="Academic"/>
    <n v="22.530816000000002"/>
    <n v="2.1999999999999999E-2"/>
    <n v="0.49567795199999998"/>
    <n v="5"/>
    <n v="2.4783897599999998"/>
  </r>
  <r>
    <s v="100% on campus (5 days a week if FT)"/>
    <s v="Streatham"/>
    <s v=""/>
    <s v="9.00am - 10.00am"/>
    <s v="5.00pm - 5.30pm"/>
    <s v="21-30 minutes"/>
    <n v="1.5"/>
    <n v="2.4135"/>
    <s v="On foot"/>
    <x v="4"/>
    <s v="Full-Time"/>
    <s v="Academic"/>
    <n v="2.4140160000000002"/>
    <n v="0"/>
    <n v="0"/>
    <n v="5"/>
    <n v="0"/>
  </r>
  <r>
    <s v="100% on campus (5 days a week if FT)"/>
    <s v="Streatham"/>
    <s v="Geoffrey Pope"/>
    <s v="8.00am - 8.30am"/>
    <s v="5.30pm - 6.00pm"/>
    <s v="11-20 minutes"/>
    <n v="1.6"/>
    <n v="2.5744000000000002"/>
    <s v="Bicycle"/>
    <x v="2"/>
    <s v="Full-Time"/>
    <s v="Academic"/>
    <n v="2.5749504000000005"/>
    <n v="0"/>
    <n v="0"/>
    <n v="5"/>
    <n v="0"/>
  </r>
  <r>
    <s v="100% on campus (5 days a week if FT)"/>
    <s v="Streatham"/>
    <s v="Hatherly Building"/>
    <s v="9.00am - 10.00am"/>
    <s v="5.30pm - 6.00pm"/>
    <s v="41-50 minutes"/>
    <n v="15"/>
    <n v="24.134999999999998"/>
    <s v="Car (alone)"/>
    <x v="2"/>
    <s v="Full-Time"/>
    <s v="Professional Services"/>
    <n v="24.140160000000002"/>
    <n v="0.16664000000000001"/>
    <n v="4.0227162624000004"/>
    <n v="5"/>
    <n v="20.113581312000001"/>
  </r>
  <r>
    <s v="40% on campus (2 days a week if FT)"/>
    <s v="Streatham"/>
    <s v="Geoffrey Pope"/>
    <s v="8.00am - 8.30am"/>
    <s v="4.30pm - 5.00pm"/>
    <s v="31-40 minutes"/>
    <n v="2"/>
    <n v="3.218"/>
    <s v="On foot"/>
    <x v="1"/>
    <s v="Full-Time"/>
    <s v="Professional Services"/>
    <n v="3.2186880000000002"/>
    <n v="0"/>
    <n v="0"/>
    <n v="2"/>
    <n v="0"/>
  </r>
  <r>
    <s v="60% on campus (3 days a week if FT)"/>
    <s v="Streatham"/>
    <s v="Streatham Court Old"/>
    <s v="8.00am - 8.30am"/>
    <s v="5.30pm - 6.00pm"/>
    <s v="More than 60 minutes"/>
    <n v="20"/>
    <n v="32.18"/>
    <s v="Car (alone)"/>
    <x v="3"/>
    <s v="Full-Time"/>
    <s v="Academic"/>
    <n v="32.186880000000002"/>
    <n v="0.16664000000000001"/>
    <n v="5.3636216832000008"/>
    <n v="3"/>
    <n v="16.090865049600001"/>
  </r>
  <r>
    <s v="60% on campus (3 days a week if FT)"/>
    <s v="Streatham"/>
    <s v="Streatham Court Old"/>
    <s v="Before 7.00am"/>
    <s v="6.00pm - 7.00pm"/>
    <s v="41-50 minutes"/>
    <n v="50"/>
    <n v="80.45"/>
    <s v="Car (shared / passenger)"/>
    <x v="2"/>
    <s v="Full-Time"/>
    <s v="Academic"/>
    <n v="80.467200000000005"/>
    <n v="0.16664000000000001"/>
    <n v="13.409054208000002"/>
    <n v="3"/>
    <n v="40.227162624000009"/>
  </r>
  <r>
    <s v="60% on campus (3 days a week if FT)"/>
    <s v="Streatham"/>
    <s v="Geoffrey Pope"/>
    <s v="9.00am - 10.00am"/>
    <s v="6.00pm - 7.00pm"/>
    <s v="More than 60 minutes"/>
    <n v="80"/>
    <n v="128.72"/>
    <s v="Train"/>
    <x v="4"/>
    <s v="Full-Time"/>
    <s v="Academic"/>
    <n v="128.74752000000001"/>
    <n v="3.5459999999999998E-2"/>
    <n v="4.5653870591999999"/>
    <n v="3"/>
    <n v="13.696161177600001"/>
  </r>
  <r>
    <s v="60% on campus (3 days a week if FT)"/>
    <s v="St Luke's"/>
    <s v=""/>
    <s v="7.00am - 8.00am"/>
    <s v="5.30pm - 6.00pm"/>
    <s v="21-30 minutes"/>
    <n v="1"/>
    <n v="1.609"/>
    <s v="On foot"/>
    <x v="4"/>
    <s v="Full-Time"/>
    <s v="Academic"/>
    <n v="1.6093440000000001"/>
    <n v="0"/>
    <n v="0"/>
    <n v="3"/>
    <n v="0"/>
  </r>
  <r>
    <s v="20% on campus (1 day a week if FT)"/>
    <s v="Streatham"/>
    <s v="Geoffrey Pope"/>
    <s v="9.00am - 10.00am"/>
    <s v="4.30pm - 5.00pm"/>
    <s v="31-40 minutes"/>
    <n v="7"/>
    <n v="11.263"/>
    <s v="E-bike"/>
    <x v="4"/>
    <s v="Full-Time"/>
    <s v="Academic"/>
    <n v="11.265408000000001"/>
    <n v="2.1999999999999999E-2"/>
    <n v="0.24783897599999999"/>
    <n v="1"/>
    <n v="0.24783897599999999"/>
  </r>
  <r>
    <s v="100% on campus (5 days a week if FT)"/>
    <s v="Streatham"/>
    <s v="Living Systems Institute"/>
    <s v="8.30am - 9.00am"/>
    <s v="5.00pm - 5.30pm"/>
    <s v="31-40 minutes"/>
    <n v="6"/>
    <n v="9.6539999999999999"/>
    <s v="Bicycle"/>
    <x v="4"/>
    <s v="Full-Time"/>
    <s v="Professional Services"/>
    <n v="9.6560640000000006"/>
    <n v="0"/>
    <n v="0"/>
    <n v="5"/>
    <n v="0"/>
  </r>
  <r>
    <s v="40% on campus (2 days a week if FT)"/>
    <s v="Streatham"/>
    <s v=""/>
    <s v="8.00am - 8.30am"/>
    <s v="6.00pm - 7.00pm"/>
    <s v="21-30 minutes"/>
    <n v="1.3"/>
    <n v="2.0916999999999999"/>
    <s v="Bus"/>
    <x v="4"/>
    <s v="Full-Time"/>
    <s v="Professional Services"/>
    <n v="2.0921472000000003"/>
    <n v="0.10215"/>
    <n v="0.21371283648000003"/>
    <n v="2"/>
    <n v="0.42742567296000006"/>
  </r>
  <r>
    <s v="100% on campus (5 days a week if FT)"/>
    <s v="Streatham"/>
    <s v="Living Systems Institute"/>
    <s v="9.00am - 10.00am"/>
    <s v="6.00pm - 7.00pm"/>
    <s v="11-20 minutes"/>
    <n v="4"/>
    <n v="6.4359999999999999"/>
    <s v="Bicycle"/>
    <x v="3"/>
    <s v="Full-Time"/>
    <s v="Academic"/>
    <n v="6.4373760000000004"/>
    <n v="0"/>
    <n v="0"/>
    <n v="5"/>
    <n v="0"/>
  </r>
  <r>
    <s v="100% on campus (5 days a week if FT)"/>
    <s v="Streatham"/>
    <s v="Geoffrey Pope"/>
    <s v="8.30am - 9.00am"/>
    <s v="5.00pm - 5.30pm"/>
    <s v="21-30 minutes"/>
    <n v="3"/>
    <n v="4.827"/>
    <s v="E-bike"/>
    <x v="2"/>
    <s v="Full-Time"/>
    <s v="Academic"/>
    <n v="4.8280320000000003"/>
    <n v="2.1999999999999999E-2"/>
    <n v="0.106216704"/>
    <n v="5"/>
    <n v="0.53108351999999992"/>
  </r>
  <r>
    <s v="100% on campus (5 days a week if FT)"/>
    <s v="Streatham"/>
    <s v="Geoffrey Pope"/>
    <s v="8.30am - 9.00am"/>
    <s v="4.30pm - 5.00pm"/>
    <s v="31-40 minutes"/>
    <n v="2"/>
    <n v="3.218"/>
    <s v="On foot"/>
    <x v="1"/>
    <s v="Full-Time"/>
    <s v="Academic"/>
    <n v="3.2186880000000002"/>
    <n v="0"/>
    <n v="0"/>
    <n v="5"/>
    <n v="0"/>
  </r>
  <r>
    <s v="60% on campus (3 days a week if FT)"/>
    <s v="Streatham"/>
    <s v="Building One"/>
    <s v="9.00am - 10.00am"/>
    <s v="5.30pm - 6.00pm"/>
    <s v="More than 60 minutes"/>
    <n v="14"/>
    <n v="22.526"/>
    <s v="Car (alone)"/>
    <x v="2"/>
    <s v="Full-Time"/>
    <s v="Academic"/>
    <n v="22.530816000000002"/>
    <n v="0.16664000000000001"/>
    <n v="3.7545351782400003"/>
    <n v="3"/>
    <n v="11.26360553472"/>
  </r>
  <r>
    <s v="100% on campus (5 days a week if FT)"/>
    <s v="Streatham"/>
    <s v="Living Systems Institute"/>
    <s v="Later than 10.00am"/>
    <s v="Later than 7.00pm"/>
    <s v="11-20 minutes"/>
    <n v="1.3"/>
    <n v="2.0916999999999999"/>
    <s v="Bicycle"/>
    <x v="0"/>
    <s v="Full-Time"/>
    <s v="Academic"/>
    <n v="2.0921472000000003"/>
    <n v="0"/>
    <n v="0"/>
    <n v="5"/>
    <n v="0"/>
  </r>
  <r>
    <s v="60% on campus (3 days a week if FT)"/>
    <s v="Streatham"/>
    <s v="Geoffrey Pope"/>
    <s v="8.30am - 9.00am"/>
    <s v="5.30pm - 6.00pm"/>
    <s v="11-20 minutes"/>
    <n v="2"/>
    <n v="3.218"/>
    <s v="Bicycle"/>
    <x v="1"/>
    <s v="Full-Time"/>
    <s v="Academic"/>
    <n v="3.2186880000000002"/>
    <n v="0"/>
    <n v="0"/>
    <n v="3"/>
    <n v="0"/>
  </r>
  <r>
    <s v="100% on campus (5 days a week if FT)"/>
    <s v="Streatham"/>
    <s v="Geoffrey Pope"/>
    <s v="9.00am - 10.00am"/>
    <s v="5.30pm - 6.00pm"/>
    <s v="11-20 minutes"/>
    <n v="1.1000000000000001"/>
    <n v="1.7699"/>
    <s v="On foot"/>
    <x v="4"/>
    <s v="Full-Time"/>
    <s v="Academic"/>
    <n v="1.7702784000000003"/>
    <n v="0"/>
    <n v="0"/>
    <n v="5"/>
    <n v="0"/>
  </r>
  <r>
    <s v="80% on campus (4 days a week if FT)"/>
    <s v="Streatham"/>
    <s v="Henry Wellcome Building for Biocatalysis"/>
    <s v="9.00am - 10.00am"/>
    <s v="6.00pm - 7.00pm"/>
    <s v="11-20 minutes"/>
    <n v="1"/>
    <n v="1.609"/>
    <s v="E-bike"/>
    <x v="4"/>
    <s v="Full-Time"/>
    <s v="Academic"/>
    <n v="1.6093440000000001"/>
    <n v="2.1999999999999999E-2"/>
    <n v="3.5405567999999998E-2"/>
    <n v="4"/>
    <n v="0.14162227199999999"/>
  </r>
  <r>
    <s v="100% on campus (5 days a week if FT)"/>
    <s v="Streatham"/>
    <s v="Geoffrey Pope"/>
    <s v="8.00am - 8.30am"/>
    <s v="6.00pm - 7.00pm"/>
    <s v="51-60 minutes"/>
    <n v="16"/>
    <n v="25.744"/>
    <s v="Car (alone)"/>
    <x v="5"/>
    <s v="Full-Time"/>
    <s v="Academic"/>
    <n v="25.749504000000002"/>
    <n v="0.16664000000000001"/>
    <n v="4.2908973465600004"/>
    <n v="5"/>
    <n v="21.454486732800003"/>
  </r>
  <r>
    <s v="100% on campus (5 days a week if FT)"/>
    <s v="Streatham"/>
    <s v="Geoffrey Pope"/>
    <s v="8.00am - 8.30am"/>
    <s v="5.30pm - 6.00pm"/>
    <s v="11-20 minutes"/>
    <n v="2.1"/>
    <n v="3.3789000000000002"/>
    <s v="Bicycle"/>
    <x v="0"/>
    <s v="Full-Time"/>
    <s v="Academic"/>
    <n v="3.3796224000000006"/>
    <n v="0"/>
    <n v="0"/>
    <n v="5"/>
    <n v="0"/>
  </r>
  <r>
    <s v="20% on campus (1 day a week if FT)"/>
    <s v="Streatham"/>
    <s v="Geoffrey Pope"/>
    <s v="Later than 10.00am"/>
    <s v="5.30pm - 6.00pm"/>
    <s v=""/>
    <n v="63"/>
    <n v="101.367"/>
    <s v="Car (alone)"/>
    <x v="1"/>
    <s v="Full-Time"/>
    <s v="Academic"/>
    <n v="101.38867200000001"/>
    <n v="0.16664000000000001"/>
    <n v="16.895408302080003"/>
    <n v="1"/>
    <n v="16.895408302080003"/>
  </r>
  <r>
    <s v="80% on campus (4 days a week if FT)"/>
    <s v="Streatham"/>
    <s v="Streatham Court Old"/>
    <s v="9.00am - 10.00am"/>
    <s v="5.30pm - 6.00pm"/>
    <s v="11-20 minutes"/>
    <n v="1"/>
    <n v="1.609"/>
    <s v="On foot"/>
    <x v="4"/>
    <s v="Full-Time"/>
    <s v="Academic"/>
    <n v="1.6093440000000001"/>
    <n v="0"/>
    <n v="0"/>
    <n v="4"/>
    <n v="0"/>
  </r>
  <r>
    <s v="100% on campus (5 days a week if FT)"/>
    <s v="Streatham"/>
    <s v="Geoffrey Pope"/>
    <s v="8.30am - 9.00am"/>
    <s v="5.30pm - 6.00pm"/>
    <s v="10 minutes or less"/>
    <n v="0.3"/>
    <n v="0.48269999999999996"/>
    <s v="On foot"/>
    <x v="2"/>
    <s v="Full-Time"/>
    <s v="Academic"/>
    <n v="0.48280319999999999"/>
    <n v="0"/>
    <n v="0"/>
    <n v="5"/>
    <n v="0"/>
  </r>
  <r>
    <s v="20% on campus (1 day a week if FT)"/>
    <s v="Streatham"/>
    <s v="Northcote House"/>
    <s v="9.00am - 10.00am"/>
    <s v="3.30pm - 4.30pm"/>
    <s v="More than 60 minutes"/>
    <n v="110"/>
    <n v="176.99"/>
    <s v="Train"/>
    <x v="1"/>
    <s v="Full-Time"/>
    <s v="Professional Services"/>
    <n v="177.02784000000003"/>
    <n v="3.5459999999999998E-2"/>
    <n v="6.2774072064000004"/>
    <n v="1"/>
    <n v="6.2774072064000004"/>
  </r>
  <r>
    <s v="100% on campus (5 days a week if FT)"/>
    <s v="Streatham"/>
    <s v="Geoffrey Pope"/>
    <s v="8.30am - 9.00am"/>
    <s v="4.30pm - 5.00pm"/>
    <s v="More than 60 minutes"/>
    <n v="37"/>
    <n v="59.533000000000001"/>
    <s v="Train"/>
    <x v="0"/>
    <s v="Full-Time"/>
    <s v="Professional Services"/>
    <n v="59.545728000000004"/>
    <n v="3.5459999999999998E-2"/>
    <n v="2.11149151488"/>
    <n v="5"/>
    <n v="10.557457574400001"/>
  </r>
  <r>
    <s v="100% on campus (5 days a week if FT)"/>
    <s v="Streatham"/>
    <s v="Washington Singer"/>
    <s v="8.30am - 9.00am"/>
    <s v="4.30pm - 5.00pm"/>
    <s v="11-20 minutes"/>
    <n v="2"/>
    <n v="3.218"/>
    <s v="Bicycle"/>
    <x v="4"/>
    <s v="Full-Time"/>
    <s v="Professional Services"/>
    <n v="3.2186880000000002"/>
    <n v="0"/>
    <n v="0"/>
    <n v="5"/>
    <n v="0"/>
  </r>
  <r>
    <s v="40% on campus (2 days a week if FT)"/>
    <s v="Streatham"/>
    <s v="Building One"/>
    <s v="8.00am - 8.30am"/>
    <s v="4.30pm - 5.00pm"/>
    <s v="41-50 minutes"/>
    <n v="10"/>
    <n v="16.09"/>
    <s v="Car (alone)"/>
    <x v="4"/>
    <s v="Full-Time"/>
    <s v="Professional Services"/>
    <n v="16.093440000000001"/>
    <n v="0.16664000000000001"/>
    <n v="2.6818108416000004"/>
    <n v="2"/>
    <n v="5.3636216832000008"/>
  </r>
  <r>
    <s v="100% on campus (5 days a week if FT)"/>
    <s v="Streatham"/>
    <s v="Northcote House"/>
    <s v="8.30am - 9.00am"/>
    <s v="4.30pm - 5.00pm"/>
    <s v="31-40 minutes"/>
    <n v="16"/>
    <n v="25.744"/>
    <s v="Car (shared / passenger)"/>
    <x v="1"/>
    <s v="Full-Time"/>
    <s v="Professional Services"/>
    <n v="25.749504000000002"/>
    <n v="0.16664000000000001"/>
    <n v="4.2908973465600004"/>
    <n v="5"/>
    <n v="21.454486732800003"/>
  </r>
  <r>
    <s v="40% on campus (2 days a week if FT)"/>
    <s v="Streatham"/>
    <s v="Northcote House"/>
    <s v="8.30am - 9.00am"/>
    <s v="5.30pm - 6.00pm"/>
    <s v="More than 60 minutes"/>
    <n v="25"/>
    <n v="40.225000000000001"/>
    <s v="Train"/>
    <x v="2"/>
    <s v="Full-Time"/>
    <s v="Professional Services"/>
    <n v="40.233600000000003"/>
    <n v="3.5459999999999998E-2"/>
    <n v="1.4266834560000001"/>
    <n v="2"/>
    <n v="2.8533669120000003"/>
  </r>
  <r>
    <s v="100% on campus (5 days a week if FT)"/>
    <s v="Streatham"/>
    <s v="Geoffrey Pope"/>
    <s v="8.30am - 9.00am"/>
    <s v="6.00pm - 7.00pm"/>
    <s v="31-40 minutes"/>
    <n v="3.3"/>
    <n v="5.3096999999999994"/>
    <s v="Bus"/>
    <x v="2"/>
    <s v="Full-Time"/>
    <s v="Professional Services"/>
    <n v="5.3108351999999996"/>
    <n v="0.10215"/>
    <n v="0.54250181568"/>
    <n v="5"/>
    <n v="2.7125090784000001"/>
  </r>
  <r>
    <s v="80% on campus (4 days a week if FT)"/>
    <s v="Streatham"/>
    <s v="Geoffrey Pope"/>
    <s v="8.30am - 9.00am"/>
    <s v="5.30pm - 6.00pm"/>
    <s v="11-20 minutes"/>
    <n v="2"/>
    <n v="3.218"/>
    <s v="On foot"/>
    <x v="4"/>
    <s v="Full-Time"/>
    <s v="Professional Services"/>
    <n v="3.2186880000000002"/>
    <n v="0"/>
    <n v="0"/>
    <n v="4"/>
    <n v="0"/>
  </r>
  <r>
    <s v="100% on campus (5 days a week if FT)"/>
    <s v="Streatham"/>
    <s v="Northcote House"/>
    <s v="8.00am - 8.30am"/>
    <s v="3.30pm - 4.30pm"/>
    <s v="31-40 minutes"/>
    <n v="15"/>
    <n v="24.134999999999998"/>
    <s v="Car (alone)"/>
    <x v="3"/>
    <s v="Full-Time"/>
    <s v="Professional Services"/>
    <n v="24.140160000000002"/>
    <n v="0.16664000000000001"/>
    <n v="4.0227162624000004"/>
    <n v="5"/>
    <n v="20.113581312000001"/>
  </r>
  <r>
    <s v="20% on campus (1 day a week if FT)"/>
    <s v="Streatham"/>
    <s v="Innovation Centre"/>
    <s v="8.30am - 9.00am"/>
    <s v="4.30pm - 5.00pm"/>
    <s v="21-30 minutes"/>
    <n v="3"/>
    <n v="4.827"/>
    <s v="Bicycle"/>
    <x v="6"/>
    <s v="Full-Time"/>
    <s v="Professional Services"/>
    <n v="4.8280320000000003"/>
    <n v="0"/>
    <n v="0"/>
    <n v="1"/>
    <n v="0"/>
  </r>
  <r>
    <s v="100% on campus (5 days a week if FT)"/>
    <s v="Streatham"/>
    <s v="Northcote House"/>
    <s v="9.00am - 10.00am"/>
    <s v="5.00pm - 5.30pm"/>
    <s v="21-30 minutes"/>
    <n v="10"/>
    <n v="16.09"/>
    <s v="Car (alone)"/>
    <x v="4"/>
    <s v="Full-Time"/>
    <s v="Professional Services"/>
    <n v="16.093440000000001"/>
    <n v="0.16664000000000001"/>
    <n v="2.6818108416000004"/>
    <n v="5"/>
    <n v="13.409054208000002"/>
  </r>
  <r>
    <s v="100% on campus (5 days a week if FT)"/>
    <s v="Streatham"/>
    <s v="Geoffrey Pope"/>
    <s v="8.00am - 8.30am"/>
    <s v="5.00pm - 5.30pm"/>
    <s v="21-30 minutes"/>
    <n v="1.2"/>
    <n v="1.9307999999999998"/>
    <s v="On foot"/>
    <x v="1"/>
    <s v="Full-Time"/>
    <s v="Academic"/>
    <n v="1.9312128"/>
    <n v="0"/>
    <n v="0"/>
    <n v="5"/>
    <n v="0"/>
  </r>
  <r>
    <s v="100% on campus (5 days a week if FT)"/>
    <s v="St Luke's"/>
    <s v=""/>
    <s v="7.00am - 8.00am"/>
    <s v="3.30pm - 4.30pm"/>
    <s v="11-20 minutes"/>
    <n v="4"/>
    <n v="6.4359999999999999"/>
    <s v="Bicycle"/>
    <x v="4"/>
    <s v="Full-Time"/>
    <s v="Professional Services"/>
    <n v="6.4373760000000004"/>
    <n v="0"/>
    <n v="0"/>
    <n v="5"/>
    <n v="0"/>
  </r>
  <r>
    <s v="100% on campus (5 days a week if FT)"/>
    <s v="Streatham"/>
    <s v="Geoffrey Pope"/>
    <s v="9.00am - 10.00am"/>
    <s v="6.00pm - 7.00pm"/>
    <s v="11-20 minutes"/>
    <n v="2"/>
    <n v="3.218"/>
    <s v="Bicycle"/>
    <x v="2"/>
    <s v="Full-Time"/>
    <s v="Academic"/>
    <n v="3.2186880000000002"/>
    <n v="0"/>
    <n v="0"/>
    <n v="5"/>
    <n v="0"/>
  </r>
  <r>
    <s v="20% on campus (1 day a week if FT)"/>
    <s v="Streatham"/>
    <s v="Building One"/>
    <s v="9.00am - 10.00am"/>
    <s v="Before 3.30pm"/>
    <s v="51-60 minutes"/>
    <n v="35"/>
    <n v="56.314999999999998"/>
    <s v="Car (alone)"/>
    <x v="1"/>
    <s v="Full-Time"/>
    <s v="Academic"/>
    <n v="56.327040000000004"/>
    <n v="0.16664000000000001"/>
    <n v="9.3863379456000011"/>
    <n v="1"/>
    <n v="9.3863379456000011"/>
  </r>
  <r>
    <s v="80% on campus (4 days a week if FT)"/>
    <s v="Streatham"/>
    <s v="Geoffrey Pope"/>
    <s v="9.00am - 10.00am"/>
    <s v="6.00pm - 7.00pm"/>
    <s v="11-20 minutes"/>
    <n v="2.5"/>
    <n v="4.0225"/>
    <s v="Bicycle"/>
    <x v="4"/>
    <s v="Full-Time"/>
    <s v="Academic"/>
    <n v="4.0233600000000003"/>
    <n v="0"/>
    <n v="0"/>
    <n v="4"/>
    <n v="0"/>
  </r>
  <r>
    <s v="80% on campus (4 days a week if FT)"/>
    <s v="Streatham"/>
    <s v="Amory Building"/>
    <s v="8.00am - 8.30am"/>
    <s v="5.00pm - 5.30pm"/>
    <s v="11-20 minutes"/>
    <n v="1.4"/>
    <n v="2.2525999999999997"/>
    <s v="Bicycle"/>
    <x v="1"/>
    <s v="Full-Time"/>
    <s v="Academic"/>
    <n v="2.2530815999999998"/>
    <n v="0"/>
    <n v="0"/>
    <n v="4"/>
    <n v="0"/>
  </r>
  <r>
    <s v="40% on campus (2 days a week if FT)"/>
    <s v="Streatham"/>
    <s v="Northcote House"/>
    <s v="7.00am - 8.00am"/>
    <s v="3.30pm - 4.30pm"/>
    <s v="51-60 minutes"/>
    <n v="20"/>
    <n v="32.18"/>
    <s v="Train"/>
    <x v="3"/>
    <s v="Full-Time"/>
    <s v="Professional Services"/>
    <n v="32.186880000000002"/>
    <n v="3.5459999999999998E-2"/>
    <n v="1.1413467648"/>
    <n v="2"/>
    <n v="2.2826935295999999"/>
  </r>
  <r>
    <s v="80% on campus (4 days a week if FT)"/>
    <s v="Streatham"/>
    <s v="Geoffrey Pope"/>
    <s v="9.00am - 10.00am"/>
    <s v="4.30pm - 5.00pm"/>
    <s v="21-30 minutes"/>
    <n v="2.5"/>
    <n v="4.0225"/>
    <s v="Bus"/>
    <x v="0"/>
    <s v="Full-Time"/>
    <s v="Professional Services"/>
    <n v="4.0233600000000003"/>
    <n v="0.10215"/>
    <n v="0.41098622400000007"/>
    <n v="4"/>
    <n v="1.6439448960000003"/>
  </r>
  <r>
    <s v="100% on campus (5 days a week if FT)"/>
    <s v="Streatham"/>
    <s v=""/>
    <s v="9.00am - 10.00am"/>
    <s v="5.30pm - 6.00pm"/>
    <s v="11-20 minutes"/>
    <n v="3.3"/>
    <n v="5.3096999999999994"/>
    <s v="Bicycle"/>
    <x v="2"/>
    <s v="Full-Time"/>
    <s v="Academic"/>
    <n v="5.3108351999999996"/>
    <n v="0"/>
    <n v="0"/>
    <n v="5"/>
    <n v="0"/>
  </r>
  <r>
    <s v="60% on campus (3 days a week if FT)"/>
    <s v="Streatham"/>
    <s v="Streatham Court New"/>
    <s v="8.30am - 9.00am"/>
    <s v="5.00pm - 5.30pm"/>
    <s v="21-30 minutes"/>
    <n v="2"/>
    <n v="3.218"/>
    <s v="Bus"/>
    <x v="1"/>
    <s v="Full-Time"/>
    <s v="Professional Services"/>
    <n v="3.2186880000000002"/>
    <n v="0.10215"/>
    <n v="0.32878897920000005"/>
    <n v="3"/>
    <n v="0.98636693760000016"/>
  </r>
  <r>
    <s v="80% on campus (4 days a week if FT)"/>
    <s v="Streatham"/>
    <s v="Geoffrey Pope"/>
    <s v="8.00am - 8.30am"/>
    <s v="4.30pm - 5.00pm"/>
    <s v="41-50 minutes"/>
    <n v="17"/>
    <n v="27.353000000000002"/>
    <s v="Car (alone)"/>
    <x v="2"/>
    <s v="Full-Time"/>
    <s v="Academic"/>
    <n v="27.358848000000002"/>
    <n v="0.16664000000000001"/>
    <n v="4.5590784307200005"/>
    <n v="4"/>
    <n v="18.236313722880002"/>
  </r>
  <r>
    <s v="100% on campus (5 days a week if FT)"/>
    <s v="RD&amp;E Hospital"/>
    <s v=""/>
    <s v="8.00am - 8.30am"/>
    <s v="6.00pm - 7.00pm"/>
    <s v="21-30 minutes"/>
    <n v="2"/>
    <n v="3.218"/>
    <s v="Bicycle"/>
    <x v="4"/>
    <s v="Full-Time"/>
    <s v="Academic"/>
    <n v="3.2186880000000002"/>
    <n v="0"/>
    <n v="0"/>
    <n v="5"/>
    <n v="0"/>
  </r>
  <r>
    <s v="20% on campus (1 day a week if FT)"/>
    <s v="Streatham"/>
    <s v="Northcote House"/>
    <s v="8.00am - 8.30am"/>
    <s v="4.30pm - 5.00pm"/>
    <s v="51-60 minutes"/>
    <n v="5"/>
    <n v="8.0449999999999999"/>
    <s v="Car (alone)"/>
    <x v="1"/>
    <s v="Full-Time"/>
    <s v="Professional Services"/>
    <n v="8.0467200000000005"/>
    <n v="0.16664000000000001"/>
    <n v="1.3409054208000002"/>
    <n v="1"/>
    <n v="1.3409054208000002"/>
  </r>
  <r>
    <s v="80% on campus (4 days a week if FT)"/>
    <s v="Streatham"/>
    <s v="Living Systems Institute"/>
    <s v="Later than 10.00am"/>
    <s v="5.30pm - 6.00pm"/>
    <s v="11-20 minutes"/>
    <n v="1"/>
    <n v="1.609"/>
    <s v="On foot"/>
    <x v="4"/>
    <s v="Full-Time"/>
    <s v="Academic"/>
    <n v="1.6093440000000001"/>
    <n v="0"/>
    <n v="0"/>
    <n v="4"/>
    <n v="0"/>
  </r>
  <r>
    <s v="20% on campus (1 day a week if FT)"/>
    <s v="Streatham"/>
    <s v="Innovation Centre - Phase 2"/>
    <s v="8.30am - 9.00am"/>
    <s v="5.00pm - 5.30pm"/>
    <s v="31-40 minutes"/>
    <n v="2"/>
    <n v="3.218"/>
    <s v="On foot"/>
    <x v="1"/>
    <s v="Full-Time"/>
    <s v="Professional Services"/>
    <n v="3.2186880000000002"/>
    <n v="0"/>
    <n v="0"/>
    <n v="1"/>
    <n v="0"/>
  </r>
  <r>
    <s v="80% on campus (4 days a week if FT)"/>
    <s v="Streatham"/>
    <s v="Northcote House"/>
    <s v="8.00am - 8.30am"/>
    <s v="4.30pm - 5.00pm"/>
    <s v="More than 60 minutes"/>
    <n v="45"/>
    <n v="72.405000000000001"/>
    <s v="Car (alone)"/>
    <x v="2"/>
    <s v="Full-Time"/>
    <s v="Professional Services"/>
    <n v="72.420479999999998"/>
    <n v="0.16664000000000001"/>
    <n v="12.0681487872"/>
    <n v="4"/>
    <n v="48.272595148800001"/>
  </r>
  <r>
    <s v="100% on campus (5 days a week if FT)"/>
    <s v="Streatham"/>
    <s v="Geoffrey Pope"/>
    <s v="8.30am - 9.00am"/>
    <s v="5.30pm - 6.00pm"/>
    <s v="31-40 minutes"/>
    <n v="6"/>
    <n v="9.6539999999999999"/>
    <s v="Electric car (shared / passenger)"/>
    <x v="2"/>
    <s v="Full-Time"/>
    <s v="Academic"/>
    <n v="9.6560640000000006"/>
    <n v="5.2670000000000002E-2"/>
    <n v="0.50858489088000003"/>
    <n v="5"/>
    <n v="2.5429244544"/>
  </r>
  <r>
    <s v="100% on campus (5 days a week if FT)"/>
    <s v="Streatham"/>
    <s v="Geoffrey Pope"/>
    <s v="8.30am - 9.00am"/>
    <s v="5.30pm - 6.00pm"/>
    <s v="21-30 minutes"/>
    <n v="1.5"/>
    <n v="2.4135"/>
    <s v="On foot"/>
    <x v="1"/>
    <s v="Full-Time"/>
    <s v="Academic"/>
    <n v="2.4140160000000002"/>
    <n v="0"/>
    <n v="0"/>
    <n v="5"/>
    <n v="0"/>
  </r>
  <r>
    <s v="80% on campus (4 days a week if FT)"/>
    <s v="Streatham"/>
    <s v="Queen's Building"/>
    <s v="8.30am - 9.00am"/>
    <s v="5.30pm - 6.00pm"/>
    <s v="31-40 minutes"/>
    <n v="13"/>
    <n v="20.917000000000002"/>
    <s v="Car (alone)"/>
    <x v="2"/>
    <s v="Full-Time"/>
    <s v="Professional Services"/>
    <n v="20.921472000000001"/>
    <n v="0.16664000000000001"/>
    <n v="3.4863540940800006"/>
    <n v="4"/>
    <n v="13.945416376320003"/>
  </r>
  <r>
    <s v="60% on campus (3 days a week if FT)"/>
    <s v="Streatham"/>
    <s v="Living Systems Institute"/>
    <s v="9.00am - 10.00am"/>
    <s v="5.00pm - 5.30pm"/>
    <s v="11-20 minutes"/>
    <n v="4"/>
    <n v="6.4359999999999999"/>
    <s v="Car (alone)"/>
    <x v="1"/>
    <s v="Full-Time"/>
    <s v="Academic"/>
    <n v="6.4373760000000004"/>
    <n v="0.16664000000000001"/>
    <n v="1.0727243366400001"/>
    <n v="3"/>
    <n v="3.2181730099200001"/>
  </r>
  <r>
    <s v="80% on campus (4 days a week if FT)"/>
    <s v="Streatham"/>
    <s v="Geoffrey Pope"/>
    <s v=""/>
    <s v="3.30pm - 4.30pm"/>
    <s v="51-60 minutes"/>
    <n v="32"/>
    <n v="51.488"/>
    <s v="Train"/>
    <x v="1"/>
    <s v="Full-Time"/>
    <s v="Academic"/>
    <n v="51.499008000000003"/>
    <n v="3.5459999999999998E-2"/>
    <n v="1.82615482368"/>
    <n v="4"/>
    <n v="7.3046192947200002"/>
  </r>
  <r>
    <s v="40% on campus (2 days a week if FT)"/>
    <s v="Streatham"/>
    <s v="Forum Library"/>
    <s v="8.30am - 9.00am"/>
    <s v="3.30pm - 4.30pm"/>
    <s v="21-30 minutes"/>
    <n v="6.4"/>
    <n v="10.297600000000001"/>
    <s v="Bicycle"/>
    <x v="2"/>
    <s v="Full-Time"/>
    <s v="Professional Services"/>
    <n v="10.299801600000002"/>
    <n v="0"/>
    <n v="0"/>
    <n v="2"/>
    <n v="0"/>
  </r>
  <r>
    <s v="100% on campus (5 days a week if FT)"/>
    <s v="Streatham"/>
    <s v="Geoffrey Pope"/>
    <s v="8.30am - 9.00am"/>
    <s v="5.00pm - 5.30pm"/>
    <s v="31-40 minutes"/>
    <n v="6"/>
    <n v="9.6539999999999999"/>
    <s v="Bicycle"/>
    <x v="4"/>
    <s v="Full-Time"/>
    <s v="Professional Services"/>
    <n v="9.6560640000000006"/>
    <n v="0"/>
    <n v="0"/>
    <n v="5"/>
    <n v="0"/>
  </r>
  <r>
    <s v="40% on campus (2 days a week if FT)"/>
    <s v="Streatham"/>
    <s v="Innovation Centre"/>
    <s v="8.00am - 8.30am"/>
    <s v="3.30pm - 4.30pm"/>
    <s v="More than 60 minutes"/>
    <n v="50"/>
    <n v="80.45"/>
    <s v="Car (alone)"/>
    <x v="4"/>
    <s v="Full-Time"/>
    <s v="Professional Services"/>
    <n v="80.467200000000005"/>
    <n v="0.16664000000000001"/>
    <n v="13.409054208000002"/>
    <n v="2"/>
    <n v="26.818108416000005"/>
  </r>
  <r>
    <s v="100% on campus (5 days a week if FT)"/>
    <s v="Streatham"/>
    <s v="Geoffrey Pope"/>
    <s v="8.00am - 8.30am"/>
    <s v="6.00pm - 7.00pm"/>
    <s v="21-30 minutes"/>
    <n v="8"/>
    <n v="12.872"/>
    <s v="Car (shared / passenger)"/>
    <x v="3"/>
    <s v="Full-Time"/>
    <s v="Academic"/>
    <n v="12.874752000000001"/>
    <n v="0.16664000000000001"/>
    <n v="2.1454486732800002"/>
    <n v="5"/>
    <n v="10.727243366400002"/>
  </r>
  <r>
    <s v="80% on campus (4 days a week if FT)"/>
    <s v="Streatham"/>
    <s v="Geoffrey Pope"/>
    <s v="9.00am - 10.00am"/>
    <s v="3.30pm - 4.30pm"/>
    <s v="21-30 minutes"/>
    <n v="5"/>
    <n v="8.0449999999999999"/>
    <s v="Motorbike"/>
    <x v="2"/>
    <s v="Full-Time"/>
    <s v="Academic"/>
    <n v="8.0467200000000005"/>
    <n v="0.11366999999999999"/>
    <n v="0.91467066240000006"/>
    <n v="4"/>
    <n v="3.6586826496000002"/>
  </r>
  <r>
    <s v="100% on campus (5 days a week if FT)"/>
    <s v="Streatham"/>
    <s v="Geoffrey Pope"/>
    <s v="9.00am - 10.00am"/>
    <s v="6.00pm - 7.00pm"/>
    <s v="51-60 minutes"/>
    <n v="29"/>
    <n v="46.661000000000001"/>
    <s v="Car (alone)"/>
    <x v="1"/>
    <s v="Full-Time"/>
    <s v="Professional Services"/>
    <n v="46.670976000000003"/>
    <n v="0.16664000000000001"/>
    <n v="7.7772514406400006"/>
    <n v="5"/>
    <n v="38.886257203200003"/>
  </r>
  <r>
    <s v="100% on campus (5 days a week if FT)"/>
    <s v="Streatham"/>
    <s v="Geoffrey Pope"/>
    <s v="9.00am - 10.00am"/>
    <s v="5.30pm - 6.00pm"/>
    <s v="41-50 minutes"/>
    <n v="6"/>
    <n v="9.6539999999999999"/>
    <s v="Bicycle"/>
    <x v="4"/>
    <s v="Full-Time"/>
    <s v="Academic"/>
    <n v="9.6560640000000006"/>
    <n v="0"/>
    <n v="0"/>
    <n v="5"/>
    <n v="0"/>
  </r>
  <r>
    <s v="100% on campus (5 days a week if FT)"/>
    <s v="Streatham"/>
    <s v="Geoffrey Pope"/>
    <s v="9.00am - 10.00am"/>
    <s v="6.00pm - 7.00pm"/>
    <s v="10 minutes or less"/>
    <n v="0.5"/>
    <n v="0.80449999999999999"/>
    <s v="On foot"/>
    <x v="1"/>
    <s v="Full-Time"/>
    <s v="Academic"/>
    <n v="0.80467200000000005"/>
    <n v="0"/>
    <n v="0"/>
    <n v="5"/>
    <n v="0"/>
  </r>
  <r>
    <s v="100% on campus (5 days a week if FT)"/>
    <s v="Streatham"/>
    <s v="Geoffrey Pope"/>
    <s v="9.00am - 10.00am"/>
    <s v="5.30pm - 6.00pm"/>
    <s v="10 minutes or less"/>
    <n v="1.1000000000000001"/>
    <n v="1.7699"/>
    <s v="E-bike"/>
    <x v="1"/>
    <s v="Full-Time"/>
    <s v="Academic"/>
    <n v="1.7702784000000003"/>
    <n v="2.1999999999999999E-2"/>
    <n v="3.8946124800000002E-2"/>
    <n v="5"/>
    <n v="0.19473062400000002"/>
  </r>
  <r>
    <s v="60% on campus (3 days a week if FT)"/>
    <s v="Streatham"/>
    <s v="Amory Building"/>
    <s v="8.30am - 9.00am"/>
    <s v="5.00pm - 5.30pm"/>
    <s v="21-30 minutes"/>
    <n v="2"/>
    <n v="3.218"/>
    <s v="E-bike"/>
    <x v="1"/>
    <s v="Full-Time"/>
    <s v="Professional Services"/>
    <n v="3.2186880000000002"/>
    <n v="2.1999999999999999E-2"/>
    <n v="7.0811135999999997E-2"/>
    <n v="3"/>
    <n v="0.21243340799999999"/>
  </r>
  <r>
    <s v="80% on campus (4 days a week if FT)"/>
    <s v="Streatham"/>
    <s v="Geoffrey Pope"/>
    <s v="8.00am - 8.30am"/>
    <s v="6.00pm - 7.00pm"/>
    <s v="31-40 minutes"/>
    <n v="15"/>
    <n v="24.134999999999998"/>
    <s v="Car (alone)"/>
    <x v="5"/>
    <s v="Full-Time"/>
    <s v="Academic"/>
    <n v="24.140160000000002"/>
    <n v="0.16664000000000001"/>
    <n v="4.0227162624000004"/>
    <n v="4"/>
    <n v="16.090865049600001"/>
  </r>
  <r>
    <s v="20% on campus (1 day a week if FT)"/>
    <s v="Streatham"/>
    <s v="Harrison Building"/>
    <s v="9.00am - 10.00am"/>
    <s v="5.30pm - 6.00pm"/>
    <s v="51-60 minutes"/>
    <n v="12"/>
    <n v="19.308"/>
    <s v="Train"/>
    <x v="1"/>
    <s v="Full-Time"/>
    <s v="Academic"/>
    <n v="19.312128000000001"/>
    <n v="3.5459999999999998E-2"/>
    <n v="0.68480805888000007"/>
    <n v="1"/>
    <n v="0.68480805888000007"/>
  </r>
  <r>
    <s v="60% on campus (3 days a week if FT)"/>
    <s v="Streatham"/>
    <s v="Forum"/>
    <s v="8.00am - 8.30am"/>
    <s v="4.30pm - 5.00pm"/>
    <s v="51-60 minutes"/>
    <n v="36"/>
    <n v="57.923999999999999"/>
    <s v="Car (alone)"/>
    <x v="1"/>
    <s v="Full-Time"/>
    <s v="Professional Services"/>
    <n v="57.936384000000004"/>
    <n v="0.16664000000000001"/>
    <n v="9.6545190297600012"/>
    <n v="3"/>
    <n v="28.963557089280002"/>
  </r>
  <r>
    <s v="100% on campus (5 days a week if FT)"/>
    <s v="Streatham"/>
    <s v="Physics Building"/>
    <s v="8.00am - 8.30am"/>
    <s v="5.30pm - 6.00pm"/>
    <s v="11-20 minutes"/>
    <n v="3"/>
    <n v="4.827"/>
    <s v="Bicycle"/>
    <x v="4"/>
    <s v="Full-Time"/>
    <s v="Academic"/>
    <n v="4.8280320000000003"/>
    <n v="0"/>
    <n v="0"/>
    <n v="5"/>
    <n v="0"/>
  </r>
  <r>
    <s v="40% on campus (2 days a week if FT)"/>
    <s v="Streatham"/>
    <s v="Old Library"/>
    <s v="7.00am - 8.00am"/>
    <s v="Before 3.30pm"/>
    <s v="More than 60 minutes"/>
    <n v="45"/>
    <n v="72.405000000000001"/>
    <s v="Car (alone)"/>
    <x v="1"/>
    <s v="Full-Time"/>
    <s v="Professional Services"/>
    <n v="72.420479999999998"/>
    <n v="0.16664000000000001"/>
    <n v="12.0681487872"/>
    <n v="2"/>
    <n v="24.1362975744"/>
  </r>
  <r>
    <s v="60% on campus (3 days a week if FT)"/>
    <s v="Streatham"/>
    <s v="Reed Hall"/>
    <s v="7.00am - 8.00am"/>
    <s v="6.00pm - 7.00pm"/>
    <s v="51-60 minutes"/>
    <n v="38"/>
    <n v="61.141999999999996"/>
    <s v="Car (shared / passenger)"/>
    <x v="2"/>
    <s v="Full-Time"/>
    <s v="Professional Services"/>
    <n v="61.155072000000004"/>
    <n v="0.16664000000000001"/>
    <n v="10.190881198080001"/>
    <n v="3"/>
    <n v="30.572643594240006"/>
  </r>
  <r>
    <s v="80% on campus (4 days a week if FT)"/>
    <s v="Streatham"/>
    <s v="Streatham Farm"/>
    <s v="8.00am - 8.30am"/>
    <s v="4.30pm - 5.00pm"/>
    <s v="21-30 minutes"/>
    <n v="15"/>
    <n v="24.134999999999998"/>
    <s v="Electric car (shared / passenger)"/>
    <x v="2"/>
    <s v="Full-Time"/>
    <s v="Professional Services"/>
    <n v="24.140160000000002"/>
    <n v="5.2670000000000002E-2"/>
    <n v="1.2714622272"/>
    <n v="4"/>
    <n v="5.0858489088000001"/>
  </r>
  <r>
    <s v="20% on campus (1 day a week if FT)"/>
    <s v="Streatham"/>
    <s v="Northcote House"/>
    <s v="8.30am - 9.00am"/>
    <s v="3.30pm - 4.30pm"/>
    <s v="31-40 minutes"/>
    <n v="18"/>
    <n v="28.962"/>
    <s v="Train"/>
    <x v="1"/>
    <s v="Full-Time"/>
    <s v="Professional Services"/>
    <n v="28.968192000000002"/>
    <n v="3.5459999999999998E-2"/>
    <n v="1.02721208832"/>
    <n v="1"/>
    <n v="1.02721208832"/>
  </r>
  <r>
    <s v="60% on campus (3 days a week if FT)"/>
    <s v="Streatham"/>
    <s v="Streatham Farm"/>
    <s v="7.00am - 8.00am"/>
    <s v="4.30pm - 5.00pm"/>
    <s v="41-50 minutes"/>
    <n v="15"/>
    <n v="24.134999999999998"/>
    <s v="Car (shared / passenger)"/>
    <x v="3"/>
    <s v="Full-Time"/>
    <s v="Professional Services"/>
    <n v="24.140160000000002"/>
    <n v="0.16664000000000001"/>
    <n v="4.0227162624000004"/>
    <n v="3"/>
    <n v="12.068148787200002"/>
  </r>
  <r>
    <s v="60% on campus (3 days a week if FT)"/>
    <s v="Streatham"/>
    <s v="Northcote House"/>
    <s v="8.30am - 9.00am"/>
    <s v="4.30pm - 5.00pm"/>
    <s v="21-30 minutes"/>
    <n v="3"/>
    <n v="4.827"/>
    <s v="Bicycle"/>
    <x v="4"/>
    <s v="Full-Time"/>
    <s v="Professional Services"/>
    <n v="4.8280320000000003"/>
    <n v="0"/>
    <n v="0"/>
    <n v="3"/>
    <n v="0"/>
  </r>
  <r>
    <s v="40% on campus (2 days a week if FT)"/>
    <s v="Streatham"/>
    <s v="Northcote House"/>
    <s v="8.00am - 8.30am"/>
    <s v="4.30pm - 5.00pm"/>
    <s v="21-30 minutes"/>
    <n v="2"/>
    <n v="3.218"/>
    <s v="On foot"/>
    <x v="2"/>
    <s v="Full-Time"/>
    <s v="Professional Services"/>
    <n v="3.2186880000000002"/>
    <n v="0"/>
    <n v="0"/>
    <n v="2"/>
    <n v="0"/>
  </r>
  <r>
    <s v="20% on campus (1 day a week if FT)"/>
    <s v="Streatham"/>
    <s v="Northcote House"/>
    <s v="8.00am - 8.30am"/>
    <s v="4.30pm - 5.00pm"/>
    <s v="31-40 minutes"/>
    <n v="8"/>
    <n v="12.872"/>
    <s v="Bus"/>
    <x v="4"/>
    <s v="Full-Time"/>
    <s v="Professional Services"/>
    <n v="12.874752000000001"/>
    <n v="0.10215"/>
    <n v="1.3151559168000002"/>
    <n v="1"/>
    <n v="1.3151559168000002"/>
  </r>
  <r>
    <s v="100% on campus (5 days a week if FT)"/>
    <s v="Streatham"/>
    <s v="Old Library"/>
    <s v="7.00am - 8.00am"/>
    <s v="4.30pm - 5.00pm"/>
    <s v="41-50 minutes"/>
    <n v="30"/>
    <n v="48.269999999999996"/>
    <s v="Car (alone)"/>
    <x v="2"/>
    <s v="Full-Time"/>
    <s v="Professional Services"/>
    <n v="48.280320000000003"/>
    <n v="0.16664000000000001"/>
    <n v="8.0454325248000007"/>
    <n v="5"/>
    <n v="40.227162624000002"/>
  </r>
  <r>
    <s v="20% on campus (1 day a week if FT)"/>
    <s v="Streatham"/>
    <s v="Streatham Farm"/>
    <s v="8.00am - 8.30am"/>
    <s v="5.00pm - 5.30pm"/>
    <s v="51-60 minutes"/>
    <n v="30"/>
    <n v="48.269999999999996"/>
    <s v="Car (alone)"/>
    <x v="3"/>
    <s v="Full-Time"/>
    <s v="Professional Services"/>
    <n v="48.280320000000003"/>
    <n v="0.16664000000000001"/>
    <n v="8.0454325248000007"/>
    <n v="1"/>
    <n v="8.0454325248000007"/>
  </r>
  <r>
    <s v="100% on campus (5 days a week if FT)"/>
    <s v="Streatham"/>
    <s v="Reed Hall"/>
    <s v="8.30am - 9.00am"/>
    <s v="5.00pm - 5.30pm"/>
    <s v="41-50 minutes"/>
    <n v="13"/>
    <n v="20.917000000000002"/>
    <s v="Car (alone)"/>
    <x v="1"/>
    <s v="Full-Time"/>
    <s v="Professional Services"/>
    <n v="20.921472000000001"/>
    <n v="0.16664000000000001"/>
    <n v="3.4863540940800006"/>
    <n v="5"/>
    <n v="17.431770470400004"/>
  </r>
  <r>
    <s v="100% on campus (5 days a week if FT)"/>
    <s v="Streatham"/>
    <s v="Streatham Farm"/>
    <s v="7.00am - 8.00am"/>
    <s v="5.00pm - 5.30pm"/>
    <s v="21-30 minutes"/>
    <n v="7"/>
    <n v="11.263"/>
    <s v="Car (alone)"/>
    <x v="1"/>
    <s v="Full-Time"/>
    <s v="Professional Services"/>
    <n v="11.265408000000001"/>
    <n v="0.16664000000000001"/>
    <n v="1.8772675891200001"/>
    <n v="5"/>
    <n v="9.3863379456000011"/>
  </r>
  <r>
    <s v="20% on campus (1 day a week if FT)"/>
    <s v="Streatham"/>
    <s v=""/>
    <s v="8.30am - 9.00am"/>
    <s v="5.00pm - 5.30pm"/>
    <s v="51-60 minutes"/>
    <n v="23"/>
    <n v="37.006999999999998"/>
    <s v="Car (alone)"/>
    <x v="3"/>
    <s v="Full-Time"/>
    <s v="Professional Services"/>
    <n v="37.014912000000002"/>
    <n v="0.16664000000000001"/>
    <n v="6.168164935680001"/>
    <n v="1"/>
    <n v="6.168164935680001"/>
  </r>
  <r>
    <s v="100% on campus (5 days a week if FT)"/>
    <s v="Streatham"/>
    <s v="Reed Hall"/>
    <s v="8.00am - 8.30am"/>
    <s v="4.30pm - 5.00pm"/>
    <s v="21-30 minutes"/>
    <n v="2"/>
    <n v="3.218"/>
    <s v="On foot"/>
    <x v="1"/>
    <s v="Full-Time"/>
    <s v="Professional Services"/>
    <n v="3.2186880000000002"/>
    <n v="0"/>
    <n v="0"/>
    <n v="5"/>
    <n v="0"/>
  </r>
  <r>
    <s v="40% on campus (2 days a week if FT)"/>
    <s v="Streatham"/>
    <s v="Northcote House"/>
    <s v="7.00am - 8.00am"/>
    <s v="4.30pm - 5.00pm"/>
    <s v="41-50 minutes"/>
    <n v="12"/>
    <n v="19.308"/>
    <s v="Car (alone)"/>
    <x v="3"/>
    <s v="Full-Time"/>
    <s v="Professional Services"/>
    <n v="19.312128000000001"/>
    <n v="0.16664000000000001"/>
    <n v="3.2181730099200005"/>
    <n v="2"/>
    <n v="6.4363460198400011"/>
  </r>
  <r>
    <s v="80% on campus (4 days a week if FT)"/>
    <s v="Streatham"/>
    <s v="Reed Hall"/>
    <s v="7.00am - 8.00am"/>
    <s v="5.00pm - 5.30pm"/>
    <s v="10 minutes or less"/>
    <n v="1"/>
    <n v="1.609"/>
    <s v="On foot"/>
    <x v="3"/>
    <s v="Full-Time"/>
    <s v="Professional Services"/>
    <n v="1.6093440000000001"/>
    <n v="0"/>
    <n v="0"/>
    <n v="4"/>
    <n v="0"/>
  </r>
  <r>
    <s v="80% on campus (4 days a week if FT)"/>
    <s v="Streatham"/>
    <s v="Queen's Building"/>
    <s v="9.00am - 10.00am"/>
    <s v="6.00pm - 7.00pm"/>
    <s v="51-60 minutes"/>
    <n v="11"/>
    <n v="17.698999999999998"/>
    <s v="Train"/>
    <x v="2"/>
    <s v="Full-Time"/>
    <s v="Professional Services"/>
    <n v="17.702784000000001"/>
    <n v="3.5459999999999998E-2"/>
    <n v="0.62774072063999997"/>
    <n v="4"/>
    <n v="2.5109628825599999"/>
  </r>
  <r>
    <s v="80% on campus (4 days a week if FT)"/>
    <s v="Streatham"/>
    <s v="Streatham Farm"/>
    <s v="Before 7.00am"/>
    <s v="4.30pm - 5.00pm"/>
    <s v="11-20 minutes"/>
    <n v="6"/>
    <n v="9.6539999999999999"/>
    <s v="Car (alone)"/>
    <x v="3"/>
    <s v="Full-Time"/>
    <s v="Professional Services"/>
    <n v="9.6560640000000006"/>
    <n v="0.16664000000000001"/>
    <n v="1.6090865049600003"/>
    <n v="4"/>
    <n v="6.4363460198400011"/>
  </r>
  <r>
    <s v="80% on campus (4 days a week if FT)"/>
    <s v="Streatham"/>
    <s v=""/>
    <s v="7.00am - 8.00am"/>
    <s v="5.30pm - 6.00pm"/>
    <s v="51-60 minutes"/>
    <n v="28"/>
    <n v="45.052"/>
    <s v="Car (alone)"/>
    <x v="3"/>
    <s v="Full-Time"/>
    <s v="Professional Services"/>
    <n v="45.061632000000003"/>
    <n v="0.16664000000000001"/>
    <n v="7.5090703564800005"/>
    <n v="4"/>
    <n v="30.036281425920002"/>
  </r>
  <r>
    <s v="20% on campus (1 day a week if FT)"/>
    <s v="Streatham"/>
    <s v="Northcote House"/>
    <s v="9.00am - 10.00am"/>
    <s v="5.30pm - 6.00pm"/>
    <s v="31-40 minutes"/>
    <n v="15"/>
    <n v="24.134999999999998"/>
    <s v="Car (alone)"/>
    <x v="2"/>
    <s v="Full-Time"/>
    <s v="Professional Services"/>
    <n v="24.140160000000002"/>
    <n v="0.16664000000000001"/>
    <n v="4.0227162624000004"/>
    <n v="1"/>
    <n v="4.0227162624000004"/>
  </r>
  <r>
    <s v="80% on campus (4 days a week if FT)"/>
    <s v="Streatham"/>
    <s v="Streatham Farm"/>
    <s v="7.00am - 8.00am"/>
    <s v="5.30pm - 6.00pm"/>
    <s v="21-30 minutes"/>
    <n v="6"/>
    <n v="9.6539999999999999"/>
    <s v="Car (alone)"/>
    <x v="3"/>
    <s v="Full-Time"/>
    <s v="Professional Services"/>
    <n v="9.6560640000000006"/>
    <n v="0.16664000000000001"/>
    <n v="1.6090865049600003"/>
    <n v="4"/>
    <n v="6.4363460198400011"/>
  </r>
  <r>
    <s v="40% on campus (2 days a week if FT)"/>
    <s v="Streatham"/>
    <s v="Building One"/>
    <s v="9.00am - 10.00am"/>
    <s v="5.00pm - 5.30pm"/>
    <s v="More than 60 minutes"/>
    <n v="102"/>
    <n v="164.11799999999999"/>
    <s v="Train"/>
    <x v="5"/>
    <s v="Full-Time"/>
    <s v="Academic"/>
    <n v="164.15308800000003"/>
    <n v="3.5459999999999998E-2"/>
    <n v="5.8208685004800005"/>
    <n v="2"/>
    <n v="11.641737000960001"/>
  </r>
  <r>
    <s v="20% on campus (1 day a week if FT)"/>
    <s v="Streatham"/>
    <s v="Northcote House"/>
    <s v="8.00am - 8.30am"/>
    <s v="3.30pm - 4.30pm"/>
    <s v="11-20 minutes"/>
    <n v="3"/>
    <n v="4.827"/>
    <s v="Bicycle"/>
    <x v="4"/>
    <s v="Full-Time"/>
    <s v="Professional Services"/>
    <n v="4.8280320000000003"/>
    <n v="0"/>
    <n v="0"/>
    <n v="1"/>
    <n v="0"/>
  </r>
  <r>
    <s v="100% on campus (5 days a week if FT)"/>
    <s v="Streatham"/>
    <s v=""/>
    <s v="Before 7.00am"/>
    <s v="Before 3.30pm"/>
    <s v="21-30 minutes"/>
    <n v="2"/>
    <n v="3.218"/>
    <s v="On foot"/>
    <x v="5"/>
    <s v="Full-Time"/>
    <s v="Professional Services"/>
    <n v="3.2186880000000002"/>
    <n v="0"/>
    <n v="0"/>
    <n v="5"/>
    <n v="0"/>
  </r>
  <r>
    <s v="20% on campus (1 day a week if FT)"/>
    <s v="Streatham"/>
    <s v="Northcote House"/>
    <s v="8.30am - 9.00am"/>
    <s v="3.30pm - 4.30pm"/>
    <s v="41-50 minutes"/>
    <n v="4"/>
    <n v="6.4359999999999999"/>
    <s v="Bus"/>
    <x v="4"/>
    <s v="Full-Time"/>
    <s v="Professional Services"/>
    <n v="6.4373760000000004"/>
    <n v="0.10215"/>
    <n v="0.65757795840000011"/>
    <n v="1"/>
    <n v="0.65757795840000011"/>
  </r>
  <r>
    <s v="40% on campus (2 days a week if FT)"/>
    <s v="Streatham"/>
    <s v="Reed Hall"/>
    <s v="8.00am - 8.30am"/>
    <s v="4.30pm - 5.00pm"/>
    <s v="31-40 minutes"/>
    <n v="11"/>
    <n v="17.698999999999998"/>
    <s v="Car (alone)"/>
    <x v="3"/>
    <s v="Full-Time"/>
    <s v="Professional Services"/>
    <n v="17.702784000000001"/>
    <n v="0.16664000000000001"/>
    <n v="2.9499919257600005"/>
    <n v="2"/>
    <n v="5.8999838515200009"/>
  </r>
  <r>
    <s v="100% on campus (5 days a week if FT)"/>
    <s v="St Luke's"/>
    <s v=""/>
    <s v="Later than 10.00am"/>
    <s v="Later than 7.00pm"/>
    <s v="11-20 minutes"/>
    <n v="1.5"/>
    <n v="2.4135"/>
    <s v="E-bike"/>
    <x v="3"/>
    <s v="Full-Time"/>
    <s v="Professional Services"/>
    <n v="2.4140160000000002"/>
    <n v="2.1999999999999999E-2"/>
    <n v="5.3108351999999998E-2"/>
    <n v="5"/>
    <n v="0.26554175999999996"/>
  </r>
  <r>
    <s v="40% on campus (2 days a week if FT)"/>
    <s v="Streatham"/>
    <s v="Northcote House"/>
    <s v="8.30am - 9.00am"/>
    <s v="6.00pm - 7.00pm"/>
    <s v="41-50 minutes"/>
    <n v="13.5"/>
    <n v="21.721499999999999"/>
    <s v="Bicycle"/>
    <x v="4"/>
    <s v="Full-Time"/>
    <s v="Professional Services"/>
    <n v="21.726144000000001"/>
    <n v="0"/>
    <n v="0"/>
    <n v="2"/>
    <n v="0"/>
  </r>
  <r>
    <s v="100% on campus (5 days a week if FT)"/>
    <s v="Streatham"/>
    <s v="Clydesdale House"/>
    <s v="Later than 10.00am"/>
    <s v="Later than 7.00pm"/>
    <s v="31-40 minutes"/>
    <n v="2.5"/>
    <n v="4.0225"/>
    <s v="Bus"/>
    <x v="4"/>
    <s v="Full-Time"/>
    <s v="Professional Services"/>
    <n v="4.0233600000000003"/>
    <n v="0.10215"/>
    <n v="0.41098622400000007"/>
    <n v="5"/>
    <n v="2.0549311200000004"/>
  </r>
  <r>
    <s v="60% on campus (3 days a week if FT)"/>
    <s v="Streatham"/>
    <s v="Streatham Farm"/>
    <s v="8.00am - 8.30am"/>
    <s v="5.00pm - 5.30pm"/>
    <s v="31-40 minutes"/>
    <n v="25"/>
    <n v="40.225000000000001"/>
    <s v="Car (shared / passenger)"/>
    <x v="2"/>
    <s v="Full-Time"/>
    <s v="Professional Services"/>
    <n v="40.233600000000003"/>
    <n v="0.16664000000000001"/>
    <n v="6.7045271040000012"/>
    <n v="3"/>
    <n v="20.113581312000004"/>
  </r>
  <r>
    <s v="20% on campus (1 day a week if FT)"/>
    <s v="Streatham"/>
    <s v="Northcote House"/>
    <s v="8.30am - 9.00am"/>
    <s v="4.30pm - 5.00pm"/>
    <s v="31-40 minutes"/>
    <n v="15"/>
    <n v="24.134999999999998"/>
    <s v="Car (alone)"/>
    <x v="1"/>
    <s v="Full-Time"/>
    <s v="Professional Services"/>
    <n v="24.140160000000002"/>
    <n v="0.16664000000000001"/>
    <n v="4.0227162624000004"/>
    <n v="1"/>
    <n v="4.0227162624000004"/>
  </r>
  <r>
    <s v="100% on campus (5 days a week if FT)"/>
    <s v="Streatham"/>
    <s v="Reed Hall"/>
    <s v="8.30am - 9.00am"/>
    <s v="5.00pm - 5.30pm"/>
    <s v="21-30 minutes"/>
    <n v="6"/>
    <n v="9.6539999999999999"/>
    <s v="Car (alone)"/>
    <x v="1"/>
    <s v="Full-Time"/>
    <s v="Professional Services"/>
    <n v="9.6560640000000006"/>
    <n v="0.16664000000000001"/>
    <n v="1.6090865049600003"/>
    <n v="5"/>
    <n v="8.0454325248000007"/>
  </r>
  <r>
    <s v="40% on campus (2 days a week if FT)"/>
    <s v="St Luke's"/>
    <s v=""/>
    <s v="8.00am - 8.30am"/>
    <s v="4.30pm - 5.00pm"/>
    <s v="41-50 minutes"/>
    <n v="10"/>
    <n v="16.09"/>
    <s v="Car (alone)"/>
    <x v="4"/>
    <s v="Full-Time"/>
    <s v="Professional Services"/>
    <n v="16.093440000000001"/>
    <n v="0.16664000000000001"/>
    <n v="2.6818108416000004"/>
    <n v="2"/>
    <n v="5.3636216832000008"/>
  </r>
  <r>
    <s v="100% on campus (5 days a week if FT)"/>
    <s v="Streatham"/>
    <s v="Streatham Farm"/>
    <s v="7.00am - 8.00am"/>
    <s v="5.30pm - 6.00pm"/>
    <s v="31-40 minutes"/>
    <n v="18"/>
    <n v="28.962"/>
    <s v="Electric car (shared / passenger)"/>
    <x v="4"/>
    <s v="Full-Time"/>
    <s v=""/>
    <n v="28.968192000000002"/>
    <n v="5.2670000000000002E-2"/>
    <n v="1.5257546726400002"/>
    <n v="5"/>
    <n v="7.6287733632000005"/>
  </r>
  <r>
    <s v="20% on campus (1 day a week if FT)"/>
    <s v="Streatham"/>
    <s v="Northcote House"/>
    <s v="8.30am - 9.00am"/>
    <s v="5.00pm - 5.30pm"/>
    <s v="More than 60 minutes"/>
    <n v="3.4"/>
    <n v="5.4706000000000001"/>
    <s v="Bus"/>
    <x v="4"/>
    <s v="Full-Time"/>
    <s v="Professional Services"/>
    <n v="5.4717696"/>
    <n v="0.10215"/>
    <n v="0.55894126464000005"/>
    <n v="1"/>
    <n v="0.55894126464000005"/>
  </r>
  <r>
    <s v="20% on campus (1 day a week if FT)"/>
    <s v="Streatham"/>
    <s v="Northcote House"/>
    <s v="8.00am - 8.30am"/>
    <s v="5.00pm - 5.30pm"/>
    <s v="11-20 minutes"/>
    <n v="5"/>
    <n v="8.0449999999999999"/>
    <s v="Car (shared / passenger)"/>
    <x v="3"/>
    <s v="Full-Time"/>
    <s v="Professional Services"/>
    <n v="8.0467200000000005"/>
    <n v="0.16664000000000001"/>
    <n v="1.3409054208000002"/>
    <n v="1"/>
    <n v="1.3409054208000002"/>
  </r>
  <r>
    <s v="100% on campus (5 days a week if FT)"/>
    <s v="Streatham"/>
    <s v=""/>
    <s v="Before 7.00am"/>
    <s v="Before 3.30pm"/>
    <s v="11-20 minutes"/>
    <n v="1"/>
    <n v="1.609"/>
    <s v="On foot"/>
    <x v="2"/>
    <s v="Full-Time"/>
    <s v="Professional Services"/>
    <n v="1.6093440000000001"/>
    <n v="0"/>
    <n v="0"/>
    <n v="5"/>
    <n v="0"/>
  </r>
  <r>
    <s v="60% on campus (3 days a week if FT)"/>
    <s v="Streatham"/>
    <s v="Reed Hall"/>
    <s v="8.00am - 8.30am"/>
    <s v="5.00pm - 5.30pm"/>
    <s v="21-30 minutes"/>
    <n v="6"/>
    <n v="9.6539999999999999"/>
    <s v="Bus"/>
    <x v="4"/>
    <s v="Full-Time"/>
    <s v="Professional Services"/>
    <n v="9.6560640000000006"/>
    <n v="0.10215"/>
    <n v="0.98636693760000016"/>
    <n v="3"/>
    <n v="2.9591008128000005"/>
  </r>
  <r>
    <s v="40% on campus (2 days a week if FT)"/>
    <s v="Streatham"/>
    <s v="Northcote House"/>
    <s v="8.00am - 8.30am"/>
    <s v="4.30pm - 5.00pm"/>
    <s v="51-60 minutes"/>
    <n v="25"/>
    <n v="40.225000000000001"/>
    <s v="Car (alone)"/>
    <x v="3"/>
    <s v="Full-Time"/>
    <s v="Professional Services"/>
    <n v="40.233600000000003"/>
    <n v="0.16664000000000001"/>
    <n v="6.7045271040000012"/>
    <n v="2"/>
    <n v="13.409054208000002"/>
  </r>
  <r>
    <s v="40% on campus (2 days a week if FT)"/>
    <s v="Streatham"/>
    <s v="Streatham Farm"/>
    <s v="8.00am - 8.30am"/>
    <s v="4.30pm - 5.00pm"/>
    <s v="11-20 minutes"/>
    <n v="6"/>
    <n v="9.6539999999999999"/>
    <s v="Car (alone)"/>
    <x v="2"/>
    <s v="Full-Time"/>
    <s v="Professional Services"/>
    <n v="9.6560640000000006"/>
    <n v="0.16664000000000001"/>
    <n v="1.6090865049600003"/>
    <n v="2"/>
    <n v="3.2181730099200005"/>
  </r>
  <r>
    <s v="100% on campus (5 days a week if FT)"/>
    <s v="Streatham"/>
    <s v=""/>
    <s v="Before 7.00am"/>
    <s v="Before 3.30pm"/>
    <s v="21-30 minutes"/>
    <n v="3.7"/>
    <n v="5.9533000000000005"/>
    <s v="Car (alone)"/>
    <x v="2"/>
    <s v="Full-Time"/>
    <s v="Professional Services"/>
    <n v="5.9545728000000011"/>
    <n v="0.16664000000000001"/>
    <n v="0.99227001139200022"/>
    <n v="5"/>
    <n v="4.9613500569600006"/>
  </r>
  <r>
    <s v="80% on campus (4 days a week if FT)"/>
    <s v="Streatham"/>
    <s v="Reed Hall"/>
    <s v="8.00am - 8.30am"/>
    <s v="Later than 7.00pm"/>
    <s v="More than 60 minutes"/>
    <n v="45"/>
    <n v="72.405000000000001"/>
    <s v="Car (alone)"/>
    <x v="4"/>
    <s v="Full-Time"/>
    <s v="Professional Services"/>
    <n v="72.420479999999998"/>
    <n v="0.16664000000000001"/>
    <n v="12.0681487872"/>
    <n v="4"/>
    <n v="48.272595148800001"/>
  </r>
  <r>
    <s v="100% on campus (5 days a week if FT)"/>
    <s v="Streatham"/>
    <s v="Reed Hall"/>
    <s v="7.00am - 8.00am"/>
    <s v="5.30pm - 6.00pm"/>
    <s v="21-30 minutes"/>
    <n v="7"/>
    <n v="11.263"/>
    <s v="Car (alone)"/>
    <x v="4"/>
    <s v="Full-Time"/>
    <s v="Professional Services"/>
    <n v="11.265408000000001"/>
    <n v="0.16664000000000001"/>
    <n v="1.8772675891200001"/>
    <n v="5"/>
    <n v="9.3863379456000011"/>
  </r>
  <r>
    <s v="100% on campus (5 days a week if FT)"/>
    <s v="Streatham"/>
    <s v="Streatham Farm"/>
    <s v="8.00am - 8.30am"/>
    <s v="4.30pm - 5.00pm"/>
    <s v="11-20 minutes"/>
    <n v="1"/>
    <n v="1.609"/>
    <s v="On foot"/>
    <x v="2"/>
    <s v="Full-Time"/>
    <s v="Professional Services"/>
    <n v="1.6093440000000001"/>
    <n v="0"/>
    <n v="0"/>
    <n v="5"/>
    <n v="0"/>
  </r>
  <r>
    <s v="100% on campus (5 days a week if FT)"/>
    <s v="Streatham"/>
    <s v="Forum"/>
    <s v="Later than 10.00am"/>
    <s v="6.00pm - 7.00pm"/>
    <s v="11-20 minutes"/>
    <n v="3"/>
    <n v="4.827"/>
    <s v="E-bike"/>
    <x v="2"/>
    <s v="Full-Time"/>
    <s v="Academic"/>
    <n v="4.8280320000000003"/>
    <n v="2.1999999999999999E-2"/>
    <n v="0.106216704"/>
    <n v="5"/>
    <n v="0.53108351999999992"/>
  </r>
  <r>
    <s v="100% on campus (5 days a week if FT)"/>
    <s v="Streatham"/>
    <s v="Cornwall House"/>
    <s v="7.00am - 8.00am"/>
    <s v="Later than 7.00pm"/>
    <s v="21-30 minutes"/>
    <n v="5"/>
    <n v="8.0449999999999999"/>
    <s v="Car (alone)"/>
    <x v="3"/>
    <s v="Full-Time"/>
    <s v="Professional Services"/>
    <n v="8.0467200000000005"/>
    <n v="0.16664000000000001"/>
    <n v="1.3409054208000002"/>
    <n v="5"/>
    <n v="6.7045271040000012"/>
  </r>
  <r>
    <s v="20% on campus (1 day a week if FT)"/>
    <s v="Streatham"/>
    <s v="Northcote House"/>
    <s v="9.00am - 10.00am"/>
    <s v="5.30pm - 6.00pm"/>
    <s v="21-30 minutes"/>
    <n v="3.5"/>
    <n v="5.6315"/>
    <s v="Motorbike"/>
    <x v="4"/>
    <s v="Full-Time"/>
    <s v="Professional Services"/>
    <n v="5.6327040000000004"/>
    <n v="0.11366999999999999"/>
    <n v="0.64026946368000004"/>
    <n v="1"/>
    <n v="0.64026946368000004"/>
  </r>
  <r>
    <s v="100% on campus (5 days a week if FT)"/>
    <s v="Streatham"/>
    <s v="Cornwall House"/>
    <s v="9.00am - 10.00am"/>
    <s v="Later than 7.00pm"/>
    <s v="More than 60 minutes"/>
    <n v="2.5"/>
    <n v="4.0225"/>
    <s v="On foot"/>
    <x v="1"/>
    <s v="Full-Time"/>
    <s v="Professional Services"/>
    <n v="4.0233600000000003"/>
    <n v="0"/>
    <n v="0"/>
    <n v="5"/>
    <n v="0"/>
  </r>
  <r>
    <s v="20% on campus (1 day a week if FT)"/>
    <s v="Streatham"/>
    <s v="Northcote House"/>
    <s v="8.00am - 8.30am"/>
    <s v="4.30pm - 5.00pm"/>
    <s v="11-20 minutes"/>
    <n v="3.2"/>
    <n v="5.1488000000000005"/>
    <s v="Car (alone)"/>
    <x v="5"/>
    <s v="Full-Time"/>
    <s v="Professional Services"/>
    <n v="5.1499008000000011"/>
    <n v="0.16664000000000001"/>
    <n v="0.85817946931200018"/>
    <n v="1"/>
    <n v="0.85817946931200018"/>
  </r>
  <r>
    <s v="20% on campus (1 day a week if FT)"/>
    <s v="Streatham"/>
    <s v="Northcote House"/>
    <s v="8.00am - 8.30am"/>
    <s v="6.00pm - 7.00pm"/>
    <s v="10 minutes or less"/>
    <n v="4.4000000000000004"/>
    <n v="7.0796000000000001"/>
    <s v="Car (shared / passenger)"/>
    <x v="1"/>
    <s v="Full-Time"/>
    <s v="Professional Services"/>
    <n v="7.081113600000001"/>
    <n v="0.16664000000000001"/>
    <n v="1.1799967703040002"/>
    <n v="1"/>
    <n v="1.1799967703040002"/>
  </r>
  <r>
    <s v="100% on campus (5 days a week if FT)"/>
    <s v="St Luke's"/>
    <s v=""/>
    <s v="7.00am - 8.00am"/>
    <s v="4.30pm - 5.00pm"/>
    <s v="More than 60 minutes"/>
    <n v="3"/>
    <n v="4.827"/>
    <s v="Bus"/>
    <x v="5"/>
    <s v="Full-Time"/>
    <s v="Professional Services"/>
    <n v="4.8280320000000003"/>
    <n v="0.10215"/>
    <n v="0.49318346880000008"/>
    <n v="5"/>
    <n v="2.4659173440000002"/>
  </r>
  <r>
    <s v="100% on campus (5 days a week if FT)"/>
    <s v="Other"/>
    <s v=""/>
    <s v="7.00am - 8.00am"/>
    <s v="Before 3.30pm"/>
    <s v="21-30 minutes"/>
    <n v="1"/>
    <n v="1.609"/>
    <s v="On foot"/>
    <x v="1"/>
    <s v="Full-Time"/>
    <s v="Professional Services"/>
    <n v="1.6093440000000001"/>
    <n v="0"/>
    <n v="0"/>
    <n v="5"/>
    <n v="0"/>
  </r>
  <r>
    <s v="60% on campus (3 days a week if FT)"/>
    <s v="Streatham"/>
    <s v="Northcote House"/>
    <s v="8.30am - 9.00am"/>
    <s v="5.30pm - 6.00pm"/>
    <s v="41-50 minutes"/>
    <n v="22"/>
    <n v="35.397999999999996"/>
    <s v="Car (alone)"/>
    <x v="4"/>
    <s v="Full-Time"/>
    <s v="Professional Services"/>
    <n v="35.405568000000002"/>
    <n v="0.16664000000000001"/>
    <n v="5.8999838515200009"/>
    <n v="3"/>
    <n v="17.699951554560002"/>
  </r>
  <r>
    <s v="100% on campus (5 days a week if FT)"/>
    <s v="Streatham"/>
    <s v="Estate Services Centre"/>
    <s v="7.00am - 8.00am"/>
    <s v="3.30pm - 4.30pm"/>
    <s v="11-20 minutes"/>
    <n v="2"/>
    <n v="3.218"/>
    <s v="Car (alone)"/>
    <x v="2"/>
    <s v="Full-Time"/>
    <s v="Professional Services"/>
    <n v="3.2186880000000002"/>
    <n v="0.16664000000000001"/>
    <n v="0.53636216832000005"/>
    <n v="5"/>
    <n v="2.6818108416000004"/>
  </r>
  <r>
    <s v="100% on campus (5 days a week if FT)"/>
    <s v="Streatham"/>
    <s v="Forum"/>
    <s v="9.00am - 10.00am"/>
    <s v="Later than 7.00pm"/>
    <s v="41-50 minutes"/>
    <n v="25"/>
    <n v="40.225000000000001"/>
    <s v="Car (alone)"/>
    <x v="4"/>
    <s v="Full-Time"/>
    <s v="Professional Services"/>
    <n v="40.233600000000003"/>
    <n v="0.16664000000000001"/>
    <n v="6.7045271040000012"/>
    <n v="5"/>
    <n v="33.522635520000009"/>
  </r>
  <r>
    <s v="80% on campus (4 days a week if FT)"/>
    <s v="Streatham"/>
    <s v="Harrison Building"/>
    <s v="8.30am - 9.00am"/>
    <s v="4.30pm - 5.00pm"/>
    <s v="31-40 minutes"/>
    <n v="13"/>
    <n v="20.917000000000002"/>
    <s v="Car (alone)"/>
    <x v="4"/>
    <s v="Full-Time"/>
    <s v="Academic"/>
    <n v="20.921472000000001"/>
    <n v="0.16664000000000001"/>
    <n v="3.4863540940800006"/>
    <n v="4"/>
    <n v="13.945416376320003"/>
  </r>
  <r>
    <s v="40% on campus (2 days a week if FT)"/>
    <s v="Streatham"/>
    <s v=""/>
    <s v="7.00am - 8.00am"/>
    <s v="3.30pm - 4.30pm"/>
    <s v="51-60 minutes"/>
    <n v="25"/>
    <n v="40.225000000000001"/>
    <s v="Electric car (alone)"/>
    <x v="2"/>
    <s v="Full-Time"/>
    <s v="Professional Services"/>
    <n v="40.233600000000003"/>
    <n v="5.2670000000000002E-2"/>
    <n v="2.1191037120000003"/>
    <n v="2"/>
    <n v="4.2382074240000005"/>
  </r>
  <r>
    <s v="100% on campus (5 days a week if FT)"/>
    <s v="Streatham"/>
    <s v="Estate Services Centre"/>
    <s v="7.00am - 8.00am"/>
    <s v="3.30pm - 4.30pm"/>
    <s v="21-30 minutes"/>
    <n v="4"/>
    <n v="6.4359999999999999"/>
    <s v="Bicycle"/>
    <x v="1"/>
    <s v="Full-Time"/>
    <s v="Professional Services"/>
    <n v="6.4373760000000004"/>
    <n v="0"/>
    <n v="0"/>
    <n v="5"/>
    <n v="0"/>
  </r>
  <r>
    <s v="20% on campus (1 day a week if FT)"/>
    <s v="Streatham"/>
    <s v="Northcote House"/>
    <s v="8.30am - 9.00am"/>
    <s v="5.30pm - 6.00pm"/>
    <s v="11-20 minutes"/>
    <n v="2.5"/>
    <n v="4.0225"/>
    <s v="Car (alone)"/>
    <x v="4"/>
    <s v="Full-Time"/>
    <s v="Professional Services"/>
    <n v="4.0233600000000003"/>
    <n v="0.16664000000000001"/>
    <n v="0.6704527104000001"/>
    <n v="1"/>
    <n v="0.6704527104000001"/>
  </r>
  <r>
    <s v="40% on campus (2 days a week if FT)"/>
    <s v="Streatham"/>
    <s v="Northcote House"/>
    <s v="7.00am - 8.00am"/>
    <s v="6.00pm - 7.00pm"/>
    <s v="11-20 minutes"/>
    <n v="2.5"/>
    <n v="4.0225"/>
    <s v="Car (shared / passenger)"/>
    <x v="3"/>
    <s v="Full-Time"/>
    <s v="Professional Services"/>
    <n v="4.0233600000000003"/>
    <n v="0.16664000000000001"/>
    <n v="0.6704527104000001"/>
    <n v="2"/>
    <n v="1.3409054208000002"/>
  </r>
  <r>
    <s v="80% on campus (4 days a week if FT)"/>
    <s v="Streatham"/>
    <s v="Streatham Farm"/>
    <s v="7.00am - 8.00am"/>
    <s v="3.30pm - 4.30pm"/>
    <s v="31-40 minutes"/>
    <n v="15"/>
    <n v="24.134999999999998"/>
    <s v="Car (alone)"/>
    <x v="2"/>
    <s v="Full-Time"/>
    <s v="Professional Services"/>
    <n v="24.140160000000002"/>
    <n v="0.16664000000000001"/>
    <n v="4.0227162624000004"/>
    <n v="4"/>
    <n v="16.090865049600001"/>
  </r>
  <r>
    <s v="20% on campus (1 day a week if FT)"/>
    <s v="Streatham"/>
    <s v="Northcote House"/>
    <s v="7.00am - 8.00am"/>
    <s v="5.00pm - 5.30pm"/>
    <s v="41-50 minutes"/>
    <n v="16"/>
    <n v="25.744"/>
    <s v="Car (alone)"/>
    <x v="2"/>
    <s v="Full-Time"/>
    <s v="Professional Services"/>
    <n v="25.749504000000002"/>
    <n v="0.16664000000000001"/>
    <n v="4.2908973465600004"/>
    <n v="1"/>
    <n v="4.2908973465600004"/>
  </r>
  <r>
    <s v="20% on campus (1 day a week if FT)"/>
    <s v="Streatham"/>
    <s v="Northcote House"/>
    <s v="8.00am - 8.30am"/>
    <s v="3.30pm - 4.30pm"/>
    <s v="11-20 minutes"/>
    <n v="3"/>
    <n v="4.827"/>
    <s v="Car (alone)"/>
    <x v="2"/>
    <s v="Full-Time"/>
    <s v="Professional Services"/>
    <n v="4.8280320000000003"/>
    <n v="0.16664000000000001"/>
    <n v="0.80454325248000014"/>
    <n v="1"/>
    <n v="0.80454325248000014"/>
  </r>
  <r>
    <s v="100% on campus (5 days a week if FT)"/>
    <s v="Streatham"/>
    <s v="Mardon Hill Buildings"/>
    <s v="7.00am - 8.00am"/>
    <s v="Before 3.30pm"/>
    <s v="11-20 minutes"/>
    <n v="2"/>
    <n v="3.218"/>
    <s v="Bus"/>
    <x v="4"/>
    <s v="Full-Time"/>
    <s v="Professional Services"/>
    <n v="3.2186880000000002"/>
    <n v="0.10215"/>
    <n v="0.32878897920000005"/>
    <n v="5"/>
    <n v="1.6439448960000003"/>
  </r>
  <r>
    <s v="100% on campus (5 days a week if FT)"/>
    <s v="Streatham"/>
    <s v="Streatham Farm"/>
    <s v="Before 7.00am"/>
    <s v="5.30pm - 6.00pm"/>
    <s v="21-30 minutes"/>
    <n v="18"/>
    <n v="28.962"/>
    <s v="Car (alone)"/>
    <x v="3"/>
    <s v="Full-Time"/>
    <s v="Professional Services"/>
    <n v="28.968192000000002"/>
    <n v="0.16664000000000001"/>
    <n v="4.8272595148800006"/>
    <n v="5"/>
    <n v="24.136297574400004"/>
  </r>
  <r>
    <s v="60% on campus (3 days a week if FT)"/>
    <s v="Streatham"/>
    <s v="Northcote House"/>
    <s v="8.00am - 8.30am"/>
    <s v="4.30pm - 5.00pm"/>
    <s v="21-30 minutes"/>
    <n v="2.5"/>
    <n v="4.0225"/>
    <s v="Bicycle"/>
    <x v="3"/>
    <s v="Full-Time"/>
    <s v="Professional Services"/>
    <n v="4.0233600000000003"/>
    <n v="0"/>
    <n v="0"/>
    <n v="3"/>
    <n v="0"/>
  </r>
  <r>
    <s v="60% on campus (3 days a week if FT)"/>
    <s v="Streatham"/>
    <s v="Streatham Farm"/>
    <s v="7.00am - 8.00am"/>
    <s v="3.30pm - 4.30pm"/>
    <s v="31-40 minutes"/>
    <n v="4"/>
    <n v="6.4359999999999999"/>
    <s v="Bus"/>
    <x v="2"/>
    <s v="Full-Time"/>
    <s v="Professional Services"/>
    <n v="6.4373760000000004"/>
    <n v="0.10215"/>
    <n v="0.65757795840000011"/>
    <n v="3"/>
    <n v="1.9727338752000003"/>
  </r>
  <r>
    <s v="100% on campus (5 days a week if FT)"/>
    <s v="Streatham"/>
    <s v="Roborough"/>
    <s v="Before 7.00am"/>
    <s v="Before 3.30pm"/>
    <s v="10 minutes or less"/>
    <n v="1.5"/>
    <n v="2.4135"/>
    <s v="Bicycle"/>
    <x v="2"/>
    <s v="Full-Time"/>
    <s v="Academic"/>
    <n v="2.4140160000000002"/>
    <n v="0"/>
    <n v="0"/>
    <n v="5"/>
    <n v="0"/>
  </r>
  <r>
    <s v="100% on campus (5 days a week if FT)"/>
    <s v="Streatham"/>
    <s v=""/>
    <s v="8.00am - 8.30am"/>
    <s v="Before 3.30pm"/>
    <s v="41-50 minutes"/>
    <n v="18.916599999999999"/>
    <s v=""/>
    <s v="Car (alone)"/>
    <x v="2"/>
    <s v="Full-Time"/>
    <s v="Professional Services"/>
    <n v="30.443316710400001"/>
    <n v="0.16664000000000001"/>
    <n v="5.0730742966210567"/>
    <n v="5"/>
    <n v="25.365371483105285"/>
  </r>
  <r>
    <s v="100% on campus (5 days a week if FT)"/>
    <s v="St Luke's"/>
    <s v=""/>
    <s v="Before 7.00am"/>
    <s v="Before 3.30pm"/>
    <s v="41-50 minutes"/>
    <n v="3"/>
    <n v="4.827"/>
    <s v="On foot"/>
    <x v="3"/>
    <s v="Full-Time"/>
    <s v="Professional Services"/>
    <n v="4.8280320000000003"/>
    <n v="0"/>
    <n v="0"/>
    <n v="5"/>
    <n v="0"/>
  </r>
  <r>
    <s v="100% on campus (5 days a week if FT)"/>
    <s v="Streatham"/>
    <s v="Streatham Farm"/>
    <s v="7.00am - 8.00am"/>
    <s v="5.30pm - 6.00pm"/>
    <s v="31-40 minutes"/>
    <n v="12.335100000000001"/>
    <s v=""/>
    <s v="Car (alone)"/>
    <x v="4"/>
    <s v="Full-Time"/>
    <s v="Professional Services"/>
    <n v="19.851419174400004"/>
    <n v="0.16664000000000001"/>
    <n v="3.3080404912220169"/>
    <n v="5"/>
    <n v="16.540202456110084"/>
  </r>
  <r>
    <s v="100% on campus (5 days a week if FT)"/>
    <s v="RD&amp;E Hospital"/>
    <s v=""/>
    <s v="7.00am - 8.00am"/>
    <s v="3.30pm - 4.30pm"/>
    <s v="41-50 minutes"/>
    <n v="19"/>
    <n v="30.570999999999998"/>
    <s v="Car (alone)"/>
    <x v="2"/>
    <s v="Full-Time"/>
    <s v="Professional Services"/>
    <n v="30.577536000000002"/>
    <n v="0.16664000000000001"/>
    <n v="5.0954405990400007"/>
    <n v="5"/>
    <n v="25.477202995200003"/>
  </r>
  <r>
    <s v="40% on campus (2 days a week if FT)"/>
    <s v="Streatham"/>
    <s v="Northcote House"/>
    <s v="8.30am - 9.00am"/>
    <s v="3.30pm - 4.30pm"/>
    <s v="31-40 minutes"/>
    <n v="4"/>
    <n v="6.4359999999999999"/>
    <s v="Bicycle"/>
    <x v="2"/>
    <s v="Full-Time"/>
    <s v="Professional Services"/>
    <n v="6.4373760000000004"/>
    <n v="0"/>
    <n v="0"/>
    <n v="2"/>
    <n v="0"/>
  </r>
  <r>
    <s v="100% on campus (5 days a week if FT)"/>
    <s v="Streatham"/>
    <s v="Streatham Farm"/>
    <s v="7.00am - 8.00am"/>
    <s v="5.00pm - 5.30pm"/>
    <s v="21-30 minutes"/>
    <n v="5"/>
    <n v="8.0449999999999999"/>
    <s v="Car (shared / passenger)"/>
    <x v="3"/>
    <s v="Full-Time"/>
    <s v="Professional Services"/>
    <n v="8.0467200000000005"/>
    <n v="0.16664000000000001"/>
    <n v="1.3409054208000002"/>
    <n v="5"/>
    <n v="6.7045271040000012"/>
  </r>
  <r>
    <s v="100% on campus (5 days a week if FT)"/>
    <s v="St Luke's"/>
    <s v=""/>
    <s v="8.00am - 8.30am"/>
    <s v="3.30pm - 4.30pm"/>
    <s v="41-50 minutes"/>
    <n v="2.5"/>
    <n v="4.0225"/>
    <s v="Bus"/>
    <x v="4"/>
    <s v="Full-Time"/>
    <s v="Professional Services"/>
    <n v="4.0233600000000003"/>
    <n v="0.10215"/>
    <n v="0.41098622400000007"/>
    <n v="5"/>
    <n v="2.0549311200000004"/>
  </r>
  <r>
    <s v="80% on campus (4 days a week if FT)"/>
    <s v="Streatham"/>
    <s v="Estate Services Centre"/>
    <s v="7.00am - 8.00am"/>
    <s v="3.30pm - 4.30pm"/>
    <s v="21-30 minutes"/>
    <n v="2.6"/>
    <n v="4.1833999999999998"/>
    <s v="Bicycle"/>
    <x v="1"/>
    <s v="Full-Time"/>
    <s v="Professional Services"/>
    <n v="4.1842944000000006"/>
    <n v="0"/>
    <n v="0"/>
    <n v="4"/>
    <n v="0"/>
  </r>
  <r>
    <s v="100% on campus (5 days a week if FT)"/>
    <s v="Streatham"/>
    <s v=""/>
    <s v="Before 7.00am"/>
    <s v="Before 3.30pm"/>
    <s v="11-20 minutes"/>
    <n v="3"/>
    <n v="4.827"/>
    <s v="Car (alone)"/>
    <x v="3"/>
    <s v="Full-Time"/>
    <s v="Professional Services"/>
    <n v="4.8280320000000003"/>
    <n v="0.16664000000000001"/>
    <n v="0.80454325248000014"/>
    <n v="5"/>
    <n v="4.0227162624000004"/>
  </r>
  <r>
    <s v="100% on campus (5 days a week if FT)"/>
    <s v="Streatham"/>
    <s v=""/>
    <s v="9.00am - 10.00am"/>
    <s v="5.30pm - 6.00pm"/>
    <s v="10 minutes or less"/>
    <n v="1.5"/>
    <n v="2.4135"/>
    <s v="E-bike"/>
    <x v="1"/>
    <s v="Full-Time"/>
    <s v="Academic"/>
    <n v="2.4140160000000002"/>
    <n v="2.1999999999999999E-2"/>
    <n v="5.3108351999999998E-2"/>
    <n v="5"/>
    <n v="0.26554175999999996"/>
  </r>
  <r>
    <s v="100% on campus (5 days a week if FT)"/>
    <s v="Streatham"/>
    <s v="Devonshire House"/>
    <s v="7.00am - 8.00am"/>
    <s v="Before 3.30pm"/>
    <s v="51-60 minutes"/>
    <n v="25"/>
    <n v="40.225000000000001"/>
    <s v="Car (alone)"/>
    <x v="2"/>
    <s v="Full-Time"/>
    <s v="Professional Services"/>
    <n v="40.233600000000003"/>
    <n v="0.16664000000000001"/>
    <n v="6.7045271040000012"/>
    <n v="5"/>
    <n v="33.522635520000009"/>
  </r>
  <r>
    <s v="100% on campus (5 days a week if FT)"/>
    <s v="Streatham"/>
    <s v="Streatham Farm"/>
    <s v="8.00am - 8.30am"/>
    <s v="3.30pm - 4.30pm"/>
    <s v="21-30 minutes"/>
    <n v="1.5"/>
    <n v="2.4135"/>
    <s v="On foot"/>
    <x v="2"/>
    <s v="Full-Time"/>
    <s v="Professional Services"/>
    <n v="2.4140160000000002"/>
    <n v="0"/>
    <n v="0"/>
    <n v="5"/>
    <n v="0"/>
  </r>
  <r>
    <s v="40% on campus (2 days a week if FT)"/>
    <s v="Streatham"/>
    <s v="Streatham Farm"/>
    <s v="8.00am - 8.30am"/>
    <s v="4.30pm - 5.00pm"/>
    <s v="11-20 minutes"/>
    <n v="0.25"/>
    <n v="0.40225"/>
    <s v="On foot"/>
    <x v="2"/>
    <s v="Full-Time"/>
    <s v="Professional Services"/>
    <n v="0.40233600000000003"/>
    <n v="0"/>
    <n v="0"/>
    <n v="2"/>
    <n v="0"/>
  </r>
  <r>
    <s v="80% on campus (4 days a week if FT)"/>
    <s v="Streatham"/>
    <s v="Reed Hall"/>
    <s v="7.00am - 8.00am"/>
    <s v="4.30pm - 5.00pm"/>
    <s v="21-30 minutes"/>
    <n v="7"/>
    <n v="11.263"/>
    <s v="Car (alone)"/>
    <x v="1"/>
    <s v="Full-Time"/>
    <s v="Professional Services"/>
    <n v="11.265408000000001"/>
    <n v="0.16664000000000001"/>
    <n v="1.8772675891200001"/>
    <n v="4"/>
    <n v="7.5090703564800005"/>
  </r>
  <r>
    <s v="40% on campus (2 days a week if FT)"/>
    <s v="Streatham"/>
    <s v="Northcote House"/>
    <s v="8.30am - 9.00am"/>
    <s v="5.30pm - 6.00pm"/>
    <s v="41-50 minutes"/>
    <n v="8"/>
    <n v="12.872"/>
    <s v="Car (alone)"/>
    <x v="2"/>
    <s v="Full-Time"/>
    <s v="Professional Services"/>
    <n v="12.874752000000001"/>
    <n v="0.16664000000000001"/>
    <n v="2.1454486732800002"/>
    <n v="2"/>
    <n v="4.2908973465600004"/>
  </r>
  <r>
    <s v="100% on campus (5 days a week if FT)"/>
    <s v="Streatham"/>
    <s v="Forum"/>
    <s v="7.00am - 8.00am"/>
    <s v="3.30pm - 4.30pm"/>
    <s v="21-30 minutes"/>
    <n v="3"/>
    <n v="4.827"/>
    <s v="Bicycle"/>
    <x v="1"/>
    <s v="Full-Time"/>
    <s v="Professional Services"/>
    <n v="4.8280320000000003"/>
    <n v="0"/>
    <n v="0"/>
    <n v="5"/>
    <n v="0"/>
  </r>
  <r>
    <s v="100% on campus (5 days a week if FT)"/>
    <s v="Streatham"/>
    <s v=""/>
    <s v="8.00am - 8.30am"/>
    <s v="5.30pm - 6.00pm"/>
    <s v="10 minutes or less"/>
    <n v="1"/>
    <n v="1.609"/>
    <s v="Car (alone)"/>
    <x v="2"/>
    <s v="Full-Time"/>
    <s v="Professional Services"/>
    <n v="1.6093440000000001"/>
    <n v="0.16664000000000001"/>
    <n v="0.26818108416000003"/>
    <n v="5"/>
    <n v="1.3409054208000002"/>
  </r>
  <r>
    <s v="20% on campus (1 day a week if FT)"/>
    <s v="Streatham"/>
    <s v="Northcote House"/>
    <s v="8.30am - 9.00am"/>
    <s v="5.00pm - 5.30pm"/>
    <s v="41-50 minutes"/>
    <n v="3"/>
    <n v="4.827"/>
    <s v="On foot"/>
    <x v="4"/>
    <s v="Full-Time"/>
    <s v="Professional Services"/>
    <n v="4.8280320000000003"/>
    <n v="0"/>
    <n v="0"/>
    <n v="1"/>
    <n v="0"/>
  </r>
  <r>
    <s v="100% on campus (5 days a week if FT)"/>
    <s v="Streatham"/>
    <s v="Mardon Hill Buildings"/>
    <s v="7.00am - 8.00am"/>
    <s v="Before 3.30pm"/>
    <s v="31-40 minutes"/>
    <n v="12"/>
    <n v="19.308"/>
    <s v="Car (alone)"/>
    <x v="3"/>
    <s v="Full-Time"/>
    <s v="Professional Services"/>
    <n v="19.312128000000001"/>
    <n v="0.16664000000000001"/>
    <n v="3.2181730099200005"/>
    <n v="5"/>
    <n v="16.090865049600001"/>
  </r>
  <r>
    <s v="40% on campus (2 days a week if FT)"/>
    <s v="Streatham"/>
    <s v="Reed Hall"/>
    <s v="7.00am - 8.00am"/>
    <s v="5.00pm - 5.30pm"/>
    <s v="31-40 minutes"/>
    <n v="24"/>
    <n v="38.616"/>
    <s v="Car (alone)"/>
    <x v="4"/>
    <s v="Full-Time"/>
    <s v="Professional Services"/>
    <n v="38.624256000000003"/>
    <n v="0.16664000000000001"/>
    <n v="6.4363460198400011"/>
    <n v="2"/>
    <n v="12.872692039680002"/>
  </r>
  <r>
    <s v="20% on campus (1 day a week if FT)"/>
    <s v="Streatham"/>
    <s v=""/>
    <s v="8.00am - 8.30am"/>
    <s v="3.30pm - 4.30pm"/>
    <s v="31-40 minutes"/>
    <n v="15"/>
    <n v="24.134999999999998"/>
    <s v="Car (shared / passenger)"/>
    <x v="1"/>
    <s v="Full-Time"/>
    <s v="Professional Services"/>
    <n v="24.140160000000002"/>
    <n v="0.16664000000000001"/>
    <n v="4.0227162624000004"/>
    <n v="1"/>
    <n v="4.0227162624000004"/>
  </r>
  <r>
    <s v="40% on campus (2 days a week if FT)"/>
    <s v="Streatham"/>
    <s v=""/>
    <s v="8.30am - 9.00am"/>
    <s v="4.30pm - 5.00pm"/>
    <s v="31-40 minutes"/>
    <n v="3"/>
    <n v="4.827"/>
    <s v="E-bike"/>
    <x v="2"/>
    <s v="Full-Time"/>
    <s v="Professional Services"/>
    <n v="4.8280320000000003"/>
    <n v="2.1999999999999999E-2"/>
    <n v="0.106216704"/>
    <n v="2"/>
    <n v="0.21243340799999999"/>
  </r>
  <r>
    <s v="100% on campus (5 days a week if FT)"/>
    <s v="Streatham"/>
    <s v=""/>
    <s v="7.00am - 8.00am"/>
    <s v="Before 3.30pm"/>
    <s v="11-20 minutes"/>
    <n v="2"/>
    <n v="3.218"/>
    <s v="E-bike"/>
    <x v="3"/>
    <s v="Full-Time"/>
    <s v="Professional Services"/>
    <n v="3.2186880000000002"/>
    <n v="2.1999999999999999E-2"/>
    <n v="7.0811135999999997E-2"/>
    <n v="5"/>
    <n v="0.35405567999999998"/>
  </r>
  <r>
    <s v="20% on campus (1 day a week if FT)"/>
    <s v="Streatham"/>
    <s v="Northcote House"/>
    <s v="9.00am - 10.00am"/>
    <s v="5.30pm - 6.00pm"/>
    <s v="11-20 minutes"/>
    <n v="2"/>
    <n v="3.218"/>
    <s v="E-bike"/>
    <x v="4"/>
    <s v="Full-Time"/>
    <s v="Professional Services"/>
    <n v="3.2186880000000002"/>
    <n v="2.1999999999999999E-2"/>
    <n v="7.0811135999999997E-2"/>
    <n v="1"/>
    <n v="7.0811135999999997E-2"/>
  </r>
  <r>
    <s v="100% on campus (5 days a week if FT)"/>
    <s v="Streatham"/>
    <s v="Reed Hall"/>
    <s v="8.30am - 9.00am"/>
    <s v="5.00pm - 5.30pm"/>
    <s v="51-60 minutes"/>
    <n v="3"/>
    <n v="4.827"/>
    <s v="Bus"/>
    <x v="2"/>
    <s v="Full-Time"/>
    <s v="Professional Services"/>
    <n v="4.8280320000000003"/>
    <n v="0.10215"/>
    <n v="0.49318346880000008"/>
    <n v="5"/>
    <n v="2.4659173440000002"/>
  </r>
  <r>
    <s v="80% on campus (4 days a week if FT)"/>
    <s v="Streatham"/>
    <s v="Institute of Arab and Islamic Studies"/>
    <s v="9.00am - 10.00am"/>
    <s v="5.30pm - 6.00pm"/>
    <s v="51-60 minutes"/>
    <n v="2.5"/>
    <n v="4.0225"/>
    <s v="On foot"/>
    <x v="3"/>
    <s v="Full-Time"/>
    <s v="Professional Services"/>
    <n v="4.0233600000000003"/>
    <n v="0"/>
    <n v="0"/>
    <n v="4"/>
    <n v="0"/>
  </r>
  <r>
    <s v="60% on campus (3 days a week if FT)"/>
    <s v="Streatham"/>
    <s v=""/>
    <s v="8.30am - 9.00am"/>
    <s v="5.00pm - 5.30pm"/>
    <s v="21-30 minutes"/>
    <n v="1.1000000000000001"/>
    <n v="1.7699"/>
    <s v="On foot"/>
    <x v="0"/>
    <s v="Full-Time"/>
    <s v="Professional Services"/>
    <n v="1.7702784000000003"/>
    <n v="0"/>
    <n v="0"/>
    <n v="3"/>
    <n v="0"/>
  </r>
  <r>
    <s v="60% on campus (3 days a week if FT)"/>
    <s v="Streatham"/>
    <s v="Streatham Farm"/>
    <s v="7.00am - 8.00am"/>
    <s v="3.30pm - 4.30pm"/>
    <s v="51-60 minutes"/>
    <n v="27"/>
    <n v="43.442999999999998"/>
    <s v="Electric car (alone)"/>
    <x v="4"/>
    <s v="Full-Time"/>
    <s v="Professional Services"/>
    <n v="43.452288000000003"/>
    <n v="5.2670000000000002E-2"/>
    <n v="2.2886320089600001"/>
    <n v="3"/>
    <n v="6.8658960268799998"/>
  </r>
  <r>
    <s v="60% on campus (3 days a week if FT)"/>
    <s v="Streatham"/>
    <s v="Peter CHalke Centre"/>
    <s v="8.30am - 9.00am"/>
    <s v="5.00pm - 5.30pm"/>
    <s v="21-30 minutes"/>
    <n v="1.3"/>
    <n v="2.0916999999999999"/>
    <s v="On foot"/>
    <x v="2"/>
    <s v="Full-Time"/>
    <s v="Professional Services"/>
    <n v="2.0921472000000003"/>
    <n v="0"/>
    <n v="0"/>
    <n v="3"/>
    <n v="0"/>
  </r>
  <r>
    <s v="60% on campus (3 days a week if FT)"/>
    <s v="Streatham"/>
    <s v="Washington Singer"/>
    <s v="8.00am - 8.30am"/>
    <s v="5.00pm - 5.30pm"/>
    <s v="11-20 minutes"/>
    <n v="2.5"/>
    <n v="4.0225"/>
    <s v="Car (shared / passenger)"/>
    <x v="0"/>
    <s v="Full-Time"/>
    <s v="Professional Services"/>
    <n v="4.0233600000000003"/>
    <n v="0.16664000000000001"/>
    <n v="0.6704527104000001"/>
    <n v="3"/>
    <n v="2.0113581312000002"/>
  </r>
  <r>
    <s v="100% on campus (5 days a week if FT)"/>
    <s v="Streatham"/>
    <s v="Innovation Centre - Phase 2"/>
    <s v="8.30am - 9.00am"/>
    <s v="3.30pm - 4.30pm"/>
    <s v="41-50 minutes"/>
    <n v="3"/>
    <n v="4.827"/>
    <s v="Bicycle"/>
    <x v="2"/>
    <s v="Full-Time"/>
    <s v="Professional Services"/>
    <n v="4.8280320000000003"/>
    <n v="0"/>
    <n v="0"/>
    <n v="5"/>
    <n v="0"/>
  </r>
  <r>
    <s v="100% on campus (5 days a week if FT)"/>
    <s v="County Hall"/>
    <s v=""/>
    <s v="Before 7.00am"/>
    <s v="Later than 7.00pm"/>
    <s v="21-30 minutes"/>
    <n v="4"/>
    <n v="6.4359999999999999"/>
    <s v="Car (alone)"/>
    <x v="4"/>
    <s v="Full-Time"/>
    <s v="Academic"/>
    <n v="6.4373760000000004"/>
    <n v="0.16664000000000001"/>
    <n v="1.0727243366400001"/>
    <n v="5"/>
    <n v="5.3636216832000008"/>
  </r>
  <r>
    <s v="60% on campus (3 days a week if FT)"/>
    <s v="Streatham"/>
    <s v="Innovation Centre"/>
    <s v="8.00am - 8.30am"/>
    <s v="5.30pm - 6.00pm"/>
    <s v="31-40 minutes"/>
    <n v="2.5"/>
    <n v="4.0225"/>
    <s v="On foot"/>
    <x v="2"/>
    <s v="Full-Time"/>
    <s v="Professional Services"/>
    <n v="4.0233600000000003"/>
    <n v="0"/>
    <n v="0"/>
    <n v="3"/>
    <n v="0"/>
  </r>
  <r>
    <s v="20% on campus (1 day a week if FT)"/>
    <s v="Streatham"/>
    <s v="Northcote House"/>
    <s v="8.30am - 9.00am"/>
    <s v="5.00pm - 5.30pm"/>
    <s v="51-60 minutes"/>
    <n v="12"/>
    <n v="19.308"/>
    <s v="Train"/>
    <x v="1"/>
    <s v="Full-Time"/>
    <s v="Professional Services"/>
    <n v="19.312128000000001"/>
    <n v="3.5459999999999998E-2"/>
    <n v="0.68480805888000007"/>
    <n v="1"/>
    <n v="0.68480805888000007"/>
  </r>
  <r>
    <s v="100% on campus (5 days a week if FT)"/>
    <s v="Streatham"/>
    <s v="Building One"/>
    <s v="8.00am - 8.30am"/>
    <s v="3.30pm - 4.30pm"/>
    <s v="More than 60 minutes"/>
    <n v="25"/>
    <n v="40.225000000000001"/>
    <s v="Bus"/>
    <x v="3"/>
    <s v="Full-Time"/>
    <s v="Academic"/>
    <n v="40.233600000000003"/>
    <n v="0.10215"/>
    <n v="4.1098622400000009"/>
    <n v="5"/>
    <n v="20.549311200000005"/>
  </r>
  <r>
    <s v="60% on campus (3 days a week if FT)"/>
    <s v="Streatham"/>
    <s v="Harrison Building"/>
    <s v="8.30am - 9.00am"/>
    <s v="5.30pm - 6.00pm"/>
    <s v="51-60 minutes"/>
    <n v="15"/>
    <n v="24.134999999999998"/>
    <s v="Car (alone)"/>
    <x v="4"/>
    <s v="Full-Time"/>
    <s v="Professional Services"/>
    <n v="24.140160000000002"/>
    <n v="0.16664000000000001"/>
    <n v="4.0227162624000004"/>
    <n v="3"/>
    <n v="12.068148787200002"/>
  </r>
  <r>
    <s v="40% on campus (2 days a week if FT)"/>
    <s v="Streatham"/>
    <s v="Streatham Court New"/>
    <s v="Later than 10.00am"/>
    <s v="4.30pm - 5.00pm"/>
    <s v="21-30 minutes"/>
    <n v="1"/>
    <n v="1.609"/>
    <s v="On foot"/>
    <x v="2"/>
    <s v="Full-Time"/>
    <s v="Academic"/>
    <n v="1.6093440000000001"/>
    <n v="0"/>
    <n v="0"/>
    <n v="2"/>
    <n v="0"/>
  </r>
  <r>
    <s v="100% on campus (5 days a week if FT)"/>
    <s v="St Luke's"/>
    <s v=""/>
    <s v="Before 7.00am"/>
    <s v="Before 3.30pm"/>
    <s v="10 minutes or less"/>
    <n v="0.78749999999999998"/>
    <s v=""/>
    <s v="E-bike"/>
    <x v="2"/>
    <s v="Full-Time"/>
    <s v="Professional Services"/>
    <n v="1.2673584"/>
    <n v="2.1999999999999999E-2"/>
    <n v="2.7881884799999999E-2"/>
    <n v="5"/>
    <n v="0.139409424"/>
  </r>
  <r>
    <s v="100% on campus (5 days a week if FT)"/>
    <s v="Streatham"/>
    <s v="Forum"/>
    <s v="Before 7.00am"/>
    <s v="6.00pm - 7.00pm"/>
    <s v="21-30 minutes"/>
    <n v="8"/>
    <n v="12.872"/>
    <s v="Car (alone)"/>
    <x v="3"/>
    <s v="Full-Time"/>
    <s v="Professional Services"/>
    <n v="12.874752000000001"/>
    <n v="0.16664000000000001"/>
    <n v="2.1454486732800002"/>
    <n v="5"/>
    <n v="10.727243366400002"/>
  </r>
  <r>
    <s v="100% on campus (5 days a week if FT)"/>
    <s v="Streatham"/>
    <s v="Geoffrey Pope"/>
    <s v="8.00am - 8.30am"/>
    <s v="3.30pm - 4.30pm"/>
    <s v="41-50 minutes"/>
    <n v="21"/>
    <n v="33.789000000000001"/>
    <s v="Car (alone)"/>
    <x v="4"/>
    <s v="Full-Time"/>
    <s v="Professional Services"/>
    <n v="33.796224000000002"/>
    <n v="0.16664000000000001"/>
    <n v="5.6318027673600008"/>
    <n v="5"/>
    <n v="28.159013836800003"/>
  </r>
  <r>
    <s v="100% on campus (5 days a week if FT)"/>
    <s v="Streatham"/>
    <s v="Washington Singer"/>
    <s v="7.00am - 8.00am"/>
    <s v="3.30pm - 4.30pm"/>
    <s v="31-40 minutes"/>
    <n v="17"/>
    <n v="27.353000000000002"/>
    <s v="Electric car (alone)"/>
    <x v="3"/>
    <s v="Full-Time"/>
    <s v="Professional Services"/>
    <n v="27.358848000000002"/>
    <n v="5.2670000000000002E-2"/>
    <n v="1.4409905241600001"/>
    <n v="5"/>
    <n v="7.2049526208000003"/>
  </r>
  <r>
    <s v="20% on campus (1 day a week if FT)"/>
    <s v="Streatham"/>
    <s v="Old Library"/>
    <s v="8.00am - 8.30am"/>
    <s v="3.30pm - 4.30pm"/>
    <s v="10 minutes or less"/>
    <n v="0.5"/>
    <n v="0.80449999999999999"/>
    <s v="Bus"/>
    <x v="1"/>
    <s v="Full-Time"/>
    <s v="Professional Services"/>
    <n v="0.80467200000000005"/>
    <n v="0.10215"/>
    <n v="8.2197244800000013E-2"/>
    <n v="1"/>
    <n v="8.2197244800000013E-2"/>
  </r>
  <r>
    <s v="100% on campus (5 days a week if FT)"/>
    <s v="Streatham"/>
    <s v="Living Systems Institute"/>
    <s v="9.00am - 10.00am"/>
    <s v="6.00pm - 7.00pm"/>
    <s v="31-40 minutes"/>
    <n v="2.5"/>
    <n v="4.0225"/>
    <s v="On foot"/>
    <x v="1"/>
    <s v="Full-Time"/>
    <s v="Academic"/>
    <n v="4.0233600000000003"/>
    <n v="0"/>
    <n v="0"/>
    <n v="5"/>
    <n v="0"/>
  </r>
  <r>
    <s v="100% on campus (5 days a week if FT)"/>
    <s v="Streatham"/>
    <s v="Northcote House"/>
    <s v="8.00am - 8.30am"/>
    <s v="3.30pm - 4.30pm"/>
    <s v="11-20 minutes"/>
    <n v="2"/>
    <n v="3.218"/>
    <s v="Car (alone)"/>
    <x v="4"/>
    <s v="Full-Time"/>
    <s v="Professional Services"/>
    <n v="3.2186880000000002"/>
    <n v="0.16664000000000001"/>
    <n v="0.53636216832000005"/>
    <n v="5"/>
    <n v="2.6818108416000004"/>
  </r>
  <r>
    <s v="100% on campus (5 days a week if FT)"/>
    <s v="Streatham"/>
    <s v="Mardon Hill Buildings"/>
    <s v="8.00am - 8.30am"/>
    <s v="3.30pm - 4.30pm"/>
    <s v="21-30 minutes"/>
    <n v="1.1000000000000001"/>
    <n v="1.7699"/>
    <s v="On foot"/>
    <x v="3"/>
    <s v="Full-Time"/>
    <s v="Professional Services"/>
    <n v="1.7702784000000003"/>
    <n v="0"/>
    <n v="0"/>
    <n v="5"/>
    <n v="0"/>
  </r>
  <r>
    <s v="100% on campus (5 days a week if FT)"/>
    <s v="Streatham"/>
    <s v=""/>
    <s v="Later than 10.00am"/>
    <s v="Later than 7.00pm"/>
    <s v="21-30 minutes"/>
    <n v="2.5"/>
    <n v="4.0225"/>
    <s v="On foot"/>
    <x v="3"/>
    <s v="Full-Time"/>
    <s v="Professional Services"/>
    <n v="4.0233600000000003"/>
    <n v="0"/>
    <n v="0"/>
    <n v="5"/>
    <n v="0"/>
  </r>
  <r>
    <s v="60% on campus (3 days a week if FT)"/>
    <s v="Streatham"/>
    <s v="Geoffrey Pope"/>
    <s v="Later than 10.00am"/>
    <s v="6.00pm - 7.00pm"/>
    <s v="11-20 minutes"/>
    <n v="1"/>
    <n v="1.609"/>
    <s v="On foot"/>
    <x v="1"/>
    <s v="Full-Time"/>
    <s v="Academic"/>
    <n v="1.6093440000000001"/>
    <n v="0"/>
    <n v="0"/>
    <n v="3"/>
    <n v="0"/>
  </r>
  <r>
    <s v="60% on campus (3 days a week if FT)"/>
    <s v="Streatham"/>
    <s v="Washington Singer"/>
    <s v="8.30am - 9.00am"/>
    <s v="5.00pm - 5.30pm"/>
    <s v="51-60 minutes"/>
    <n v="2.2000000000000002"/>
    <n v="3.5398000000000001"/>
    <s v="On foot"/>
    <x v="2"/>
    <s v="Full-Time"/>
    <s v="Professional Services"/>
    <n v="3.5405568000000005"/>
    <n v="0"/>
    <n v="0"/>
    <n v="3"/>
    <n v="0"/>
  </r>
  <r>
    <s v="20% on campus (1 day a week if FT)"/>
    <s v="Streatham"/>
    <s v=""/>
    <s v="9.00am - 10.00am"/>
    <s v="5.30pm - 6.00pm"/>
    <s v="More than 60 minutes"/>
    <n v="150"/>
    <n v="241.35"/>
    <s v="Train"/>
    <x v="1"/>
    <s v="Full-Time"/>
    <s v="Academic"/>
    <n v="241.40160000000003"/>
    <n v="3.5459999999999998E-2"/>
    <n v="8.5601007360000008"/>
    <n v="1"/>
    <n v="8.5601007360000008"/>
  </r>
  <r>
    <s v="60% on campus (3 days a week if FT)"/>
    <s v="Streatham"/>
    <s v="Amory Building"/>
    <s v="8.00am - 8.30am"/>
    <s v="3.30pm - 4.30pm"/>
    <s v="51-60 minutes"/>
    <n v="20"/>
    <n v="32.18"/>
    <s v="Car (alone)"/>
    <x v="0"/>
    <s v="Full-Time"/>
    <s v="Professional Services"/>
    <n v="32.186880000000002"/>
    <n v="0.16664000000000001"/>
    <n v="5.3636216832000008"/>
    <n v="3"/>
    <n v="16.090865049600001"/>
  </r>
  <r>
    <s v="80% on campus (4 days a week if FT)"/>
    <s v="Streatham"/>
    <s v="Living Systems Institute"/>
    <s v="9.00am - 10.00am"/>
    <s v="6.00pm - 7.00pm"/>
    <s v="41-50 minutes"/>
    <n v="15"/>
    <n v="24.134999999999998"/>
    <s v="Train"/>
    <x v="4"/>
    <s v="Full-Time"/>
    <s v="Academic"/>
    <n v="24.140160000000002"/>
    <n v="3.5459999999999998E-2"/>
    <n v="0.85601007360000003"/>
    <n v="4"/>
    <n v="3.4240402944000001"/>
  </r>
  <r>
    <s v="60% on campus (3 days a week if FT)"/>
    <s v="Streatham"/>
    <s v="Amory Building"/>
    <s v="9.00am - 10.00am"/>
    <s v="Later than 7.00pm"/>
    <s v="11-20 minutes"/>
    <n v="110"/>
    <n v="176.99"/>
    <s v="Train"/>
    <x v="1"/>
    <s v="Full-Time"/>
    <s v="Academic"/>
    <n v="177.02784000000003"/>
    <n v="3.5459999999999998E-2"/>
    <n v="6.2774072064000004"/>
    <n v="3"/>
    <n v="18.832221619200002"/>
  </r>
  <r>
    <s v="40% on campus (2 days a week if FT)"/>
    <s v="Streatham"/>
    <s v="Amory Building"/>
    <s v="9.00am - 10.00am"/>
    <s v="4.30pm - 5.00pm"/>
    <s v="More than 60 minutes"/>
    <n v="20"/>
    <n v="32.18"/>
    <s v="Car (alone)"/>
    <x v="4"/>
    <s v="Full-Time"/>
    <s v="Academic"/>
    <n v="32.186880000000002"/>
    <n v="0.16664000000000001"/>
    <n v="5.3636216832000008"/>
    <n v="2"/>
    <n v="10.727243366400002"/>
  </r>
  <r>
    <s v="60% on campus (3 days a week if FT)"/>
    <s v="Streatham"/>
    <s v="Queen's Building"/>
    <s v="9.00am - 10.00am"/>
    <s v="5.00pm - 5.30pm"/>
    <s v="More than 60 minutes"/>
    <n v="40"/>
    <n v="64.36"/>
    <s v="Train"/>
    <x v="1"/>
    <s v="Full-Time"/>
    <s v="Professional Services"/>
    <n v="64.373760000000004"/>
    <n v="3.5459999999999998E-2"/>
    <n v="2.2826935295999999"/>
    <n v="3"/>
    <n v="6.8480805888000003"/>
  </r>
  <r>
    <s v="80% on campus (4 days a week if FT)"/>
    <s v="Streatham"/>
    <s v="Queen's Building"/>
    <s v="8.00am - 8.30am"/>
    <s v="6.00pm - 7.00pm"/>
    <s v="21-30 minutes"/>
    <n v="1.3"/>
    <n v="2.0916999999999999"/>
    <s v="On foot"/>
    <x v="1"/>
    <s v="Full-Time"/>
    <s v="Academic"/>
    <n v="2.0921472000000003"/>
    <n v="0"/>
    <n v="0"/>
    <n v="4"/>
    <n v="0"/>
  </r>
  <r>
    <s v="80% on campus (4 days a week if FT)"/>
    <s v="Streatham"/>
    <s v="Amory Building"/>
    <s v="8.00am - 8.30am"/>
    <s v="4.30pm - 5.00pm"/>
    <s v="31-40 minutes"/>
    <n v="4.1500000000000004"/>
    <s v=""/>
    <s v="Bus"/>
    <x v="4"/>
    <s v="Full-Time"/>
    <s v="Academic"/>
    <n v="6.678777600000001"/>
    <n v="0.10215"/>
    <n v="0.68223713184000012"/>
    <n v="4"/>
    <n v="2.7289485273600005"/>
  </r>
  <r>
    <s v="80% on campus (4 days a week if FT)"/>
    <s v="Streatham"/>
    <s v="Old Library"/>
    <s v="8.30am - 9.00am"/>
    <s v="5.00pm - 5.30pm"/>
    <s v="41-50 minutes"/>
    <n v="2"/>
    <n v="3.218"/>
    <s v="On foot"/>
    <x v="4"/>
    <s v="Full-Time"/>
    <s v="Academic"/>
    <n v="3.2186880000000002"/>
    <n v="0"/>
    <n v="0"/>
    <n v="4"/>
    <n v="0"/>
  </r>
  <r>
    <s v="100% on campus (5 days a week if FT)"/>
    <s v="Streatham"/>
    <s v=""/>
    <s v="9.00am - 10.00am"/>
    <s v="5.00pm - 5.30pm"/>
    <s v="10 minutes or less"/>
    <n v="0.7"/>
    <n v="1.1262999999999999"/>
    <s v="Bicycle"/>
    <x v="4"/>
    <s v="Full-Time"/>
    <s v="Academic"/>
    <n v="1.1265407999999999"/>
    <n v="0"/>
    <n v="0"/>
    <n v="5"/>
    <n v="0"/>
  </r>
  <r>
    <s v="40% on campus (2 days a week if FT)"/>
    <s v="Streatham"/>
    <s v="Amory Building"/>
    <s v="7.00am - 8.00am"/>
    <s v="5.30pm - 6.00pm"/>
    <s v="More than 60 minutes"/>
    <n v="168"/>
    <n v="270.31200000000001"/>
    <s v="Train"/>
    <x v="3"/>
    <s v="Full-Time"/>
    <s v="Academic"/>
    <n v="270.36979200000002"/>
    <n v="3.5459999999999998E-2"/>
    <n v="9.5873128243199996"/>
    <n v="2"/>
    <n v="19.174625648639999"/>
  </r>
  <r>
    <s v="80% on campus (4 days a week if FT)"/>
    <s v="Streatham"/>
    <s v="Amory Building"/>
    <s v="8.30am - 9.00am"/>
    <s v="5.30pm - 6.00pm"/>
    <s v="11-20 minutes"/>
    <n v="1"/>
    <n v="1.609"/>
    <s v="On foot"/>
    <x v="4"/>
    <s v="Full-Time"/>
    <s v="Academic"/>
    <n v="1.6093440000000001"/>
    <n v="0"/>
    <n v="0"/>
    <n v="4"/>
    <n v="0"/>
  </r>
  <r>
    <s v="40% on campus (2 days a week if FT)"/>
    <s v="Streatham"/>
    <s v=""/>
    <s v="Later than 10.00am"/>
    <s v="6.00pm - 7.00pm"/>
    <s v="31-40 minutes"/>
    <n v="2"/>
    <n v="3.218"/>
    <s v="On foot"/>
    <x v="2"/>
    <s v="Full-Time"/>
    <s v="Academic"/>
    <n v="3.2186880000000002"/>
    <n v="0"/>
    <n v="0"/>
    <n v="2"/>
    <n v="0"/>
  </r>
  <r>
    <s v="80% on campus (4 days a week if FT)"/>
    <s v="Streatham"/>
    <s v=""/>
    <s v="7.00am - 8.00am"/>
    <s v="5.30pm - 6.00pm"/>
    <s v="41-50 minutes"/>
    <n v="12"/>
    <n v="19.308"/>
    <s v="Car (alone)"/>
    <x v="2"/>
    <s v="Full-Time"/>
    <s v="Academic"/>
    <n v="19.312128000000001"/>
    <n v="0.16664000000000001"/>
    <n v="3.2181730099200005"/>
    <n v="4"/>
    <n v="12.872692039680002"/>
  </r>
  <r>
    <s v="40% on campus (2 days a week if FT)"/>
    <s v="Streatham"/>
    <s v="Clayden"/>
    <s v="9.00am - 10.00am"/>
    <s v="4.30pm - 5.00pm"/>
    <s v="51-60 minutes"/>
    <n v="30"/>
    <n v="48.269999999999996"/>
    <s v="Train"/>
    <x v="4"/>
    <s v="Full-Time"/>
    <s v="Academic"/>
    <n v="48.280320000000003"/>
    <n v="3.5459999999999998E-2"/>
    <n v="1.7120201472000001"/>
    <n v="2"/>
    <n v="3.4240402944000001"/>
  </r>
  <r>
    <s v="40% on campus (2 days a week if FT)"/>
    <s v="Streatham"/>
    <s v="Amory Building"/>
    <s v="9.00am - 10.00am"/>
    <s v="6.00pm - 7.00pm"/>
    <s v="More than 60 minutes"/>
    <n v="80"/>
    <n v="128.72"/>
    <s v="Train"/>
    <x v="4"/>
    <s v="Full-Time"/>
    <s v="Academic"/>
    <n v="128.74752000000001"/>
    <n v="3.5459999999999998E-2"/>
    <n v="4.5653870591999999"/>
    <n v="2"/>
    <n v="9.1307741183999998"/>
  </r>
  <r>
    <s v="20% on campus (1 day a week if FT)"/>
    <s v="Streatham"/>
    <s v="Clayden"/>
    <s v="8.30am - 9.00am"/>
    <s v="4.30pm - 5.00pm"/>
    <s v="31-40 minutes"/>
    <n v="1.5"/>
    <n v="2.4135"/>
    <s v="On foot"/>
    <x v="0"/>
    <s v="Full-Time"/>
    <s v="Professional Services"/>
    <n v="2.4140160000000002"/>
    <n v="0"/>
    <n v="0"/>
    <n v="1"/>
    <n v="0"/>
  </r>
  <r>
    <s v="60% on campus (3 days a week if FT)"/>
    <s v="St Luke's"/>
    <s v=""/>
    <s v="9.00am - 10.00am"/>
    <s v="6.00pm - 7.00pm"/>
    <s v="11-20 minutes"/>
    <n v="1"/>
    <n v="1.609"/>
    <s v="On foot"/>
    <x v="3"/>
    <s v="Full-Time"/>
    <s v="Academic"/>
    <n v="1.6093440000000001"/>
    <n v="0"/>
    <n v="0"/>
    <n v="3"/>
    <n v="0"/>
  </r>
  <r>
    <s v="100% on campus (5 days a week if FT)"/>
    <s v="Streatham"/>
    <s v="Alexander Building"/>
    <s v="8.30am - 9.00am"/>
    <s v="5.00pm - 5.30pm"/>
    <s v="10 minutes or less"/>
    <n v="2.1"/>
    <s v=""/>
    <s v="Bicycle"/>
    <x v="1"/>
    <s v="Full-Time"/>
    <s v="Academic"/>
    <n v="3.3796224000000006"/>
    <n v="0"/>
    <n v="0"/>
    <n v="5"/>
    <n v="0"/>
  </r>
  <r>
    <s v="40% on campus (2 days a week if FT)"/>
    <s v="Streatham"/>
    <s v="Amory Building"/>
    <s v="8.30am - 9.00am"/>
    <s v="5.00pm - 5.30pm"/>
    <s v="31-40 minutes"/>
    <n v="2"/>
    <n v="3.218"/>
    <s v="On foot"/>
    <x v="1"/>
    <s v="Full-Time"/>
    <s v="Professional Services"/>
    <n v="3.2186880000000002"/>
    <n v="0"/>
    <n v="0"/>
    <n v="2"/>
    <n v="0"/>
  </r>
  <r>
    <s v="60% on campus (3 days a week if FT)"/>
    <s v="St Luke's"/>
    <s v=""/>
    <s v="7.00am - 8.00am"/>
    <s v="4.30pm - 5.00pm"/>
    <s v="41-50 minutes"/>
    <n v="22"/>
    <n v="35.397999999999996"/>
    <s v="Car (alone)"/>
    <x v="2"/>
    <s v="Full-Time"/>
    <s v="Professional Services"/>
    <n v="35.405568000000002"/>
    <n v="0.16664000000000001"/>
    <n v="5.8999838515200009"/>
    <n v="3"/>
    <n v="17.699951554560002"/>
  </r>
  <r>
    <s v="100% on campus (5 days a week if FT)"/>
    <s v="Streatham"/>
    <s v="Queen's Building"/>
    <s v="8.00am - 8.30am"/>
    <s v="5.00pm - 5.30pm"/>
    <s v="11-20 minutes"/>
    <n v="0.5"/>
    <n v="0.80449999999999999"/>
    <s v="On foot"/>
    <x v="2"/>
    <s v="Full-Time"/>
    <s v="Academic"/>
    <n v="0.80467200000000005"/>
    <n v="0"/>
    <n v="0"/>
    <n v="5"/>
    <n v="0"/>
  </r>
  <r>
    <s v="20% on campus (1 day a week if FT)"/>
    <s v="Streatham"/>
    <s v="Amory Building"/>
    <s v="Later than 10.00am"/>
    <s v="4.30pm - 5.00pm"/>
    <s v="More than 60 minutes"/>
    <n v="32"/>
    <n v="51.488"/>
    <s v="Train"/>
    <x v="1"/>
    <s v="Full-Time"/>
    <s v="Academic"/>
    <n v="51.499008000000003"/>
    <n v="3.5459999999999998E-2"/>
    <n v="1.82615482368"/>
    <n v="1"/>
    <n v="1.82615482368"/>
  </r>
  <r>
    <s v="60% on campus (3 days a week if FT)"/>
    <s v="Streatham"/>
    <s v="Laver Building"/>
    <s v="7.00am - 8.00am"/>
    <s v="6.00pm - 7.00pm"/>
    <s v="More than 60 minutes"/>
    <n v="77"/>
    <n v="123.893"/>
    <s v="Car (alone)"/>
    <x v="1"/>
    <s v="Full-Time"/>
    <s v="Academic"/>
    <n v="123.919488"/>
    <n v="0.16664000000000001"/>
    <n v="20.649943480320001"/>
    <n v="3"/>
    <n v="61.94983044096"/>
  </r>
  <r>
    <s v="40% on campus (2 days a week if FT)"/>
    <s v="Streatham"/>
    <s v="Queen's Building"/>
    <s v="8.00am - 8.30am"/>
    <s v="5.00pm - 5.30pm"/>
    <s v="31-40 minutes"/>
    <n v="13"/>
    <n v="20.917000000000002"/>
    <s v="Car (alone)"/>
    <x v="1"/>
    <s v="Full-Time"/>
    <s v="Academic"/>
    <n v="20.921472000000001"/>
    <n v="0.16664000000000001"/>
    <n v="3.4863540940800006"/>
    <n v="2"/>
    <n v="6.9727081881600013"/>
  </r>
  <r>
    <s v="100% on campus (5 days a week if FT)"/>
    <s v="St Luke's"/>
    <s v=""/>
    <s v="8.00am - 8.30am"/>
    <s v="4.30pm - 5.00pm"/>
    <s v="21-30 minutes"/>
    <n v="3"/>
    <n v="4.827"/>
    <s v="Car (shared / passenger)"/>
    <x v="2"/>
    <s v="Full-Time"/>
    <s v="Professional Services"/>
    <n v="4.8280320000000003"/>
    <n v="0.16664000000000001"/>
    <n v="0.80454325248000014"/>
    <n v="5"/>
    <n v="4.0227162624000004"/>
  </r>
  <r>
    <s v="60% on campus (3 days a week if FT)"/>
    <s v="Streatham"/>
    <s v="Thornlea"/>
    <s v="8.30am - 9.00am"/>
    <s v="Later than 7.00pm"/>
    <s v="11-20 minutes"/>
    <n v="1"/>
    <n v="1.609"/>
    <s v="On foot"/>
    <x v="3"/>
    <s v="Full-Time"/>
    <s v="Academic"/>
    <n v="1.6093440000000001"/>
    <n v="0"/>
    <n v="0"/>
    <n v="3"/>
    <n v="0"/>
  </r>
  <r>
    <s v="60% on campus (3 days a week if FT)"/>
    <s v="Streatham"/>
    <s v="Queen's Building"/>
    <s v="8.00am - 8.30am"/>
    <s v="4.30pm - 5.00pm"/>
    <s v="51-60 minutes"/>
    <n v="20"/>
    <n v="32.18"/>
    <s v="Car (shared / passenger)"/>
    <x v="1"/>
    <s v="Full-Time"/>
    <s v="Professional Services"/>
    <n v="32.186880000000002"/>
    <n v="0.16664000000000001"/>
    <n v="5.3636216832000008"/>
    <n v="3"/>
    <n v="16.090865049600001"/>
  </r>
  <r>
    <s v="60% on campus (3 days a week if FT)"/>
    <s v="Streatham"/>
    <s v="Amory Building"/>
    <s v="7.00am - 8.00am"/>
    <s v="3.30pm - 4.30pm"/>
    <s v="21-30 minutes"/>
    <n v="2.2999999999999998"/>
    <n v="3.7006999999999999"/>
    <s v="Train"/>
    <x v="1"/>
    <s v="Full-Time"/>
    <s v="Academic"/>
    <n v="3.7014912"/>
    <n v="3.5459999999999998E-2"/>
    <n v="0.131254877952"/>
    <n v="3"/>
    <n v="0.39376463385600002"/>
  </r>
  <r>
    <s v="100% on campus (5 days a week if FT)"/>
    <s v="Other"/>
    <s v=""/>
    <s v="8.00am - 8.30am"/>
    <s v="3.30pm - 4.30pm"/>
    <s v="21-30 minutes"/>
    <n v="4"/>
    <n v="6.4359999999999999"/>
    <s v="Car (alone)"/>
    <x v="2"/>
    <s v="Full-Time"/>
    <s v="Professional Services"/>
    <n v="6.4373760000000004"/>
    <n v="0.16664000000000001"/>
    <n v="1.0727243366400001"/>
    <n v="5"/>
    <n v="5.3636216832000008"/>
  </r>
  <r>
    <s v="40% on campus (2 days a week if FT)"/>
    <s v="Streatham"/>
    <s v=""/>
    <s v="9.00am - 10.00am"/>
    <s v="4.30pm - 5.00pm"/>
    <s v="41-50 minutes"/>
    <n v="17.569199999999999"/>
    <s v=""/>
    <s v="Car (alone)"/>
    <x v="3"/>
    <s v="Full-Time"/>
    <s v="Academic"/>
    <n v="28.274886604799999"/>
    <n v="0.16664000000000001"/>
    <n v="4.7117271038238719"/>
    <n v="2"/>
    <n v="9.4234542076477439"/>
  </r>
  <r>
    <s v="80% on campus (4 days a week if FT)"/>
    <s v="Streatham"/>
    <s v="Amory Building"/>
    <s v="9.00am - 10.00am"/>
    <s v="5.30pm - 6.00pm"/>
    <s v="More than 60 minutes"/>
    <n v="100"/>
    <n v="160.9"/>
    <s v="Train"/>
    <x v="1"/>
    <s v="Full-Time"/>
    <s v="Academic"/>
    <n v="160.93440000000001"/>
    <n v="3.5459999999999998E-2"/>
    <n v="5.7067338240000005"/>
    <n v="4"/>
    <n v="22.826935296000002"/>
  </r>
  <r>
    <s v="80% on campus (4 days a week if FT)"/>
    <s v="Streatham"/>
    <s v="Amory Building"/>
    <s v="8.00am - 8.30am"/>
    <s v="4.30pm - 5.00pm"/>
    <s v="11-20 minutes"/>
    <n v="3"/>
    <n v="4.827"/>
    <s v="E-bike"/>
    <x v="4"/>
    <s v="Full-Time"/>
    <s v="Academic"/>
    <n v="4.8280320000000003"/>
    <n v="2.1999999999999999E-2"/>
    <n v="0.106216704"/>
    <n v="4"/>
    <n v="0.42486681599999998"/>
  </r>
  <r>
    <s v="60% on campus (3 days a week if FT)"/>
    <s v="Streatham"/>
    <s v=""/>
    <s v="8.30am - 9.00am"/>
    <s v="6.00pm - 7.00pm"/>
    <s v="More than 60 minutes"/>
    <n v="80"/>
    <n v="128.72"/>
    <s v="Train"/>
    <x v="1"/>
    <s v="Full-Time"/>
    <s v="Academic"/>
    <n v="128.74752000000001"/>
    <n v="3.5459999999999998E-2"/>
    <n v="4.5653870591999999"/>
    <n v="3"/>
    <n v="13.696161177600001"/>
  </r>
  <r>
    <s v="60% on campus (3 days a week if FT)"/>
    <s v="Streatham"/>
    <s v="Queen's Building"/>
    <s v="8.30am - 9.00am"/>
    <s v="5.00pm - 5.30pm"/>
    <s v="11-20 minutes"/>
    <n v="3"/>
    <n v="4.827"/>
    <s v="Car (shared / passenger)"/>
    <x v="2"/>
    <s v="Full-Time"/>
    <s v="Academic"/>
    <n v="4.8280320000000003"/>
    <n v="0.16664000000000001"/>
    <n v="0.80454325248000014"/>
    <n v="3"/>
    <n v="2.4136297574400003"/>
  </r>
  <r>
    <s v="40% on campus (2 days a week if FT)"/>
    <s v="Streatham"/>
    <s v="Amory Building"/>
    <s v="7.00am - 8.00am"/>
    <s v="6.00pm - 7.00pm"/>
    <s v="51-60 minutes"/>
    <n v="30"/>
    <n v="48.269999999999996"/>
    <s v="Car (alone)"/>
    <x v="1"/>
    <s v="Full-Time"/>
    <s v="Academic"/>
    <n v="48.280320000000003"/>
    <n v="0.16664000000000001"/>
    <n v="8.0454325248000007"/>
    <n v="2"/>
    <n v="16.090865049600001"/>
  </r>
  <r>
    <s v="100% on campus (5 days a week if FT)"/>
    <s v="Streatham"/>
    <s v="Clayden"/>
    <s v="8.00am - 8.30am"/>
    <s v="5.00pm - 5.30pm"/>
    <s v="21-30 minutes"/>
    <n v="1.5"/>
    <n v="2.4135"/>
    <s v="On foot"/>
    <x v="4"/>
    <s v="Full-Time"/>
    <s v="Academic"/>
    <n v="2.4140160000000002"/>
    <n v="0"/>
    <n v="0"/>
    <n v="5"/>
    <n v="0"/>
  </r>
  <r>
    <s v="60% on campus (3 days a week if FT)"/>
    <s v="Streatham"/>
    <s v="Amory Building"/>
    <s v="7.00am - 8.00am"/>
    <s v="6.00pm - 7.00pm"/>
    <s v="31-40 minutes"/>
    <n v="20"/>
    <n v="32.18"/>
    <s v="Car (alone)"/>
    <x v="4"/>
    <s v="Full-Time"/>
    <s v="Academic"/>
    <n v="32.186880000000002"/>
    <n v="0.16664000000000001"/>
    <n v="5.3636216832000008"/>
    <n v="3"/>
    <n v="16.090865049600001"/>
  </r>
  <r>
    <s v="60% on campus (3 days a week if FT)"/>
    <s v="Streatham"/>
    <s v="Queen's Building"/>
    <s v="9.00am - 10.00am"/>
    <s v="5.30pm - 6.00pm"/>
    <s v="11-20 minutes"/>
    <n v="1.3"/>
    <n v="2.0916999999999999"/>
    <s v="Bicycle"/>
    <x v="1"/>
    <s v="Full-Time"/>
    <s v="Professional Services"/>
    <n v="2.0921472000000003"/>
    <n v="0"/>
    <n v="0"/>
    <n v="3"/>
    <n v="0"/>
  </r>
  <r>
    <s v="40% on campus (2 days a week if FT)"/>
    <s v="Other"/>
    <s v=""/>
    <s v="8.30am - 9.00am"/>
    <s v="4.30pm - 5.00pm"/>
    <s v="41-50 minutes"/>
    <n v="10"/>
    <n v="16.09"/>
    <s v="Bus"/>
    <x v="4"/>
    <s v="Full-Time"/>
    <s v="Academic"/>
    <n v="16.093440000000001"/>
    <n v="0.10215"/>
    <n v="1.6439448960000003"/>
    <n v="2"/>
    <n v="3.2878897920000005"/>
  </r>
  <r>
    <s v="80% on campus (4 days a week if FT)"/>
    <s v="Streatham"/>
    <s v="Laver Building"/>
    <s v="9.00am - 10.00am"/>
    <s v="6.00pm - 7.00pm"/>
    <s v="10 minutes or less"/>
    <n v="1"/>
    <n v="1.609"/>
    <s v="On foot"/>
    <x v="2"/>
    <s v="Full-Time"/>
    <s v="Academic"/>
    <n v="1.6093440000000001"/>
    <n v="0"/>
    <n v="0"/>
    <n v="4"/>
    <n v="0"/>
  </r>
  <r>
    <s v="80% on campus (4 days a week if FT)"/>
    <s v="Streatham"/>
    <s v="Amory Building"/>
    <s v="7.00am - 8.00am"/>
    <s v="5.00pm - 5.30pm"/>
    <s v="31-40 minutes"/>
    <n v="8.1"/>
    <n v="13.0329"/>
    <s v="Car (alone)"/>
    <x v="4"/>
    <s v="Full-Time"/>
    <s v="Academic"/>
    <n v="13.035686399999999"/>
    <n v="0.16664000000000001"/>
    <n v="2.172266781696"/>
    <n v="4"/>
    <n v="8.6890671267839998"/>
  </r>
  <r>
    <s v="60% on campus (3 days a week if FT)"/>
    <s v="Streatham"/>
    <s v="Amory Building"/>
    <s v="Later than 10.00am"/>
    <s v="Before 3.30pm"/>
    <s v="More than 60 minutes"/>
    <n v="63"/>
    <n v="101.367"/>
    <s v="Car (alone)"/>
    <x v="2"/>
    <s v="Full-Time"/>
    <s v="Academic"/>
    <n v="101.38867200000001"/>
    <n v="0.16664000000000001"/>
    <n v="16.895408302080003"/>
    <n v="3"/>
    <n v="50.686224906240014"/>
  </r>
  <r>
    <s v="80% on campus (4 days a week if FT)"/>
    <s v="Streatham"/>
    <s v="Amory Building"/>
    <s v="Before 7.00am"/>
    <s v="6.00pm - 7.00pm"/>
    <s v="21-30 minutes"/>
    <n v="12"/>
    <n v="19.308"/>
    <s v="Car (alone)"/>
    <x v="2"/>
    <s v="Full-Time"/>
    <s v="Academic"/>
    <n v="19.312128000000001"/>
    <n v="0.16664000000000001"/>
    <n v="3.2181730099200005"/>
    <n v="4"/>
    <n v="12.872692039680002"/>
  </r>
  <r>
    <s v="60% on campus (3 days a week if FT)"/>
    <s v="Streatham"/>
    <s v="Amory Building"/>
    <s v="8.30am - 9.00am"/>
    <s v="4.30pm - 5.00pm"/>
    <s v="21-30 minutes"/>
    <n v="10"/>
    <n v="16.09"/>
    <s v="Electric car (alone)"/>
    <x v="4"/>
    <s v="Full-Time"/>
    <s v="Academic"/>
    <n v="16.093440000000001"/>
    <n v="5.2670000000000002E-2"/>
    <n v="0.84764148480000012"/>
    <n v="3"/>
    <n v="2.5429244544000005"/>
  </r>
  <r>
    <s v="20% on campus (1 day a week if FT)"/>
    <s v="Streatham"/>
    <s v="Amory Building"/>
    <s v="9.00am - 10.00am"/>
    <s v="3.30pm - 4.30pm"/>
    <s v="More than 60 minutes"/>
    <n v="78.2"/>
    <n v="125.82380000000001"/>
    <s v="Train"/>
    <x v="4"/>
    <s v="Full-Time"/>
    <s v="Academic"/>
    <n v="125.85070080000001"/>
    <n v="3.5459999999999998E-2"/>
    <n v="4.4626658503680003"/>
    <n v="1"/>
    <n v="4.4626658503680003"/>
  </r>
  <r>
    <s v="60% on campus (3 days a week if FT)"/>
    <s v="Streatham"/>
    <s v="Clayden"/>
    <s v="9.00am - 10.00am"/>
    <s v="Before 3.30pm"/>
    <s v="21-30 minutes"/>
    <n v="3"/>
    <n v="4.827"/>
    <s v="Car (alone)"/>
    <x v="1"/>
    <s v="Full-Time"/>
    <s v="Academic"/>
    <n v="4.8280320000000003"/>
    <n v="0.16664000000000001"/>
    <n v="0.80454325248000014"/>
    <n v="3"/>
    <n v="2.4136297574400003"/>
  </r>
  <r>
    <s v="40% on campus (2 days a week if FT)"/>
    <s v="Streatham"/>
    <s v="Old Library"/>
    <s v="8.00am - 8.30am"/>
    <s v="5.00pm - 5.30pm"/>
    <s v="21-30 minutes"/>
    <n v="12"/>
    <n v="19.308"/>
    <s v="Car (alone)"/>
    <x v="2"/>
    <s v="Full-Time"/>
    <s v="Academic"/>
    <n v="19.312128000000001"/>
    <n v="0.16664000000000001"/>
    <n v="3.2181730099200005"/>
    <n v="2"/>
    <n v="6.4363460198400011"/>
  </r>
  <r>
    <s v="80% on campus (4 days a week if FT)"/>
    <s v="Streatham"/>
    <s v="Amory Building"/>
    <s v="7.00am - 8.00am"/>
    <s v="6.00pm - 7.00pm"/>
    <s v="41-50 minutes"/>
    <n v="32"/>
    <n v="51.488"/>
    <s v="Car (alone)"/>
    <x v="1"/>
    <s v="Full-Time"/>
    <s v="Academic"/>
    <n v="51.499008000000003"/>
    <n v="0.16664000000000001"/>
    <n v="8.5817946931200009"/>
    <n v="4"/>
    <n v="34.327178772480003"/>
  </r>
  <r>
    <s v="60% on campus (3 days a week if FT)"/>
    <s v="Streatham"/>
    <s v="Amory Building"/>
    <s v="Before 7.00am"/>
    <s v="6.00pm - 7.00pm"/>
    <s v="More than 60 minutes"/>
    <n v="120"/>
    <n v="193.07999999999998"/>
    <s v="Car (alone)"/>
    <x v="2"/>
    <s v="Full-Time"/>
    <s v="Academic"/>
    <n v="193.12128000000001"/>
    <n v="0.16664000000000001"/>
    <n v="32.181730099200003"/>
    <n v="3"/>
    <n v="96.545190297600016"/>
  </r>
  <r>
    <s v="100% on campus (5 days a week if FT)"/>
    <s v="Streatham"/>
    <s v="Amory Building"/>
    <s v="8.30am - 9.00am"/>
    <s v="5.30pm - 6.00pm"/>
    <s v="41-50 minutes"/>
    <n v="16"/>
    <n v="25.744"/>
    <s v="Car (alone)"/>
    <x v="1"/>
    <s v="Full-Time"/>
    <s v="Professional Services"/>
    <n v="25.749504000000002"/>
    <n v="0.16664000000000001"/>
    <n v="4.2908973465600004"/>
    <n v="5"/>
    <n v="21.454486732800003"/>
  </r>
  <r>
    <s v="40% on campus (2 days a week if FT)"/>
    <s v="Streatham"/>
    <s v="Old Library"/>
    <s v="9.00am - 10.00am"/>
    <s v="5.30pm - 6.00pm"/>
    <s v="51-60 minutes"/>
    <n v="3"/>
    <n v="4.827"/>
    <s v="Bus"/>
    <x v="4"/>
    <s v="Full-Time"/>
    <s v="Professional Services"/>
    <n v="4.8280320000000003"/>
    <n v="0.10215"/>
    <n v="0.49318346880000008"/>
    <n v="2"/>
    <n v="0.98636693760000016"/>
  </r>
  <r>
    <s v="40% on campus (2 days a week if FT)"/>
    <s v="St Luke's"/>
    <s v=""/>
    <s v="Later than 10.00am"/>
    <s v="4.30pm - 5.00pm"/>
    <s v="31-40 minutes"/>
    <n v="14"/>
    <n v="22.526"/>
    <s v="Car (alone)"/>
    <x v="4"/>
    <s v="Full-Time"/>
    <s v="Academic"/>
    <n v="22.530816000000002"/>
    <n v="0.16664000000000001"/>
    <n v="3.7545351782400003"/>
    <n v="2"/>
    <n v="7.5090703564800005"/>
  </r>
  <r>
    <s v="80% on campus (4 days a week if FT)"/>
    <s v="Streatham"/>
    <s v="Queen's Building"/>
    <s v="7.00am - 8.00am"/>
    <s v="Before 3.30pm"/>
    <s v="More than 60 minutes"/>
    <n v="34"/>
    <n v="54.706000000000003"/>
    <s v="Bicycle"/>
    <x v="4"/>
    <s v="Full-Time"/>
    <s v="Academic"/>
    <n v="54.717696000000004"/>
    <n v="0"/>
    <n v="0"/>
    <n v="4"/>
    <n v="0"/>
  </r>
  <r>
    <s v="60% on campus (3 days a week if FT)"/>
    <s v="Streatham"/>
    <s v="Amory Building"/>
    <s v="Later than 10.00am"/>
    <s v="6.00pm - 7.00pm"/>
    <s v="10 minutes or less"/>
    <n v="1"/>
    <n v="1.609"/>
    <s v="On foot"/>
    <x v="2"/>
    <s v="Full-Time"/>
    <s v="Academic"/>
    <n v="1.6093440000000001"/>
    <n v="0"/>
    <n v="0"/>
    <n v="3"/>
    <n v="0"/>
  </r>
  <r>
    <s v="20% on campus (1 day a week if FT)"/>
    <s v="St Luke's"/>
    <s v=""/>
    <s v="7.00am - 8.00am"/>
    <s v="Later than 7.00pm"/>
    <s v="More than 60 minutes"/>
    <n v="85"/>
    <n v="136.76499999999999"/>
    <s v="Car (alone)"/>
    <x v="4"/>
    <s v="Full-Time"/>
    <s v="Academic"/>
    <n v="136.79424"/>
    <n v="0.16664000000000001"/>
    <n v="22.795392153600002"/>
    <n v="1"/>
    <n v="22.795392153600002"/>
  </r>
  <r>
    <s v="40% on campus (2 days a week if FT)"/>
    <s v="Streatham"/>
    <s v="Queen's Building"/>
    <s v="9.00am - 10.00am"/>
    <s v="6.00pm - 7.00pm"/>
    <s v="More than 60 minutes"/>
    <n v="211"/>
    <n v="339.49900000000002"/>
    <s v="Train"/>
    <x v="2"/>
    <s v="Full-Time"/>
    <s v="Academic"/>
    <n v="339.57158400000003"/>
    <n v="3.5459999999999998E-2"/>
    <n v="12.041208368640001"/>
    <n v="2"/>
    <n v="24.082416737280003"/>
  </r>
  <r>
    <s v="60% on campus (3 days a week if FT)"/>
    <s v="Streatham"/>
    <s v="Queen's Building"/>
    <s v="Later than 10.00am"/>
    <s v="4.30pm - 5.00pm"/>
    <s v="11-20 minutes"/>
    <n v="1"/>
    <n v="1.609"/>
    <s v="On foot"/>
    <x v="2"/>
    <s v="Full-Time"/>
    <s v="Academic"/>
    <n v="1.6093440000000001"/>
    <n v="0"/>
    <n v="0"/>
    <n v="3"/>
    <n v="0"/>
  </r>
  <r>
    <s v="60% on campus (3 days a week if FT)"/>
    <s v="Streatham"/>
    <s v="Amory Building"/>
    <s v="Before 7.00am"/>
    <s v="4.30pm - 5.00pm"/>
    <s v="51-60 minutes"/>
    <n v="2"/>
    <n v="3.218"/>
    <s v="On foot"/>
    <x v="4"/>
    <s v="Full-Time"/>
    <s v="Academic"/>
    <n v="3.2186880000000002"/>
    <n v="0"/>
    <n v="0"/>
    <n v="3"/>
    <n v="0"/>
  </r>
  <r>
    <s v="60% on campus (3 days a week if FT)"/>
    <s v="Streatham"/>
    <s v=""/>
    <s v="8.30am - 9.00am"/>
    <s v="5.00pm - 5.30pm"/>
    <s v="21-30 minutes"/>
    <n v="2"/>
    <n v="3.218"/>
    <s v="On foot"/>
    <x v="3"/>
    <s v="Full-Time"/>
    <s v="Academic"/>
    <n v="3.2186880000000002"/>
    <n v="0"/>
    <n v="0"/>
    <n v="3"/>
    <n v="0"/>
  </r>
  <r>
    <s v="60% on campus (3 days a week if FT)"/>
    <s v="Streatham"/>
    <s v="Amory Building"/>
    <s v="8.30am - 9.00am"/>
    <s v="4.30pm - 5.00pm"/>
    <s v="More than 60 minutes"/>
    <n v="71.031800000000004"/>
    <s v=""/>
    <s v="Train"/>
    <x v="1"/>
    <s v="Full-Time"/>
    <s v="Professional Services"/>
    <n v="114.31460113920001"/>
    <n v="3.5459999999999998E-2"/>
    <n v="4.0535957563960325"/>
    <n v="3"/>
    <n v="12.160787269188098"/>
  </r>
  <r>
    <s v="60% on campus (3 days a week if FT)"/>
    <s v="Streatham"/>
    <s v=""/>
    <s v="7.00am - 8.00am"/>
    <s v="Later than 7.00pm"/>
    <s v="More than 60 minutes"/>
    <n v="64.765299999999996"/>
    <s v=""/>
    <s v="Train"/>
    <x v="2"/>
    <s v="Full-Time"/>
    <s v="Academic"/>
    <n v="104.2296469632"/>
    <n v="3.5459999999999998E-2"/>
    <n v="3.6959832813150717"/>
    <n v="3"/>
    <n v="11.087949843945214"/>
  </r>
  <r>
    <s v="100% on campus (5 days a week if FT)"/>
    <s v="Streatham"/>
    <s v="Queen's Building"/>
    <s v="8.00am - 8.30am"/>
    <s v="Later than 7.00pm"/>
    <s v="31-40 minutes"/>
    <n v="7"/>
    <n v="11.263"/>
    <s v="Car (shared / passenger)"/>
    <x v="4"/>
    <s v="Full-Time"/>
    <s v="Academic"/>
    <n v="11.265408000000001"/>
    <n v="0.16664000000000001"/>
    <n v="1.8772675891200001"/>
    <n v="5"/>
    <n v="9.3863379456000011"/>
  </r>
  <r>
    <s v="40% on campus (2 days a week if FT)"/>
    <s v="Streatham"/>
    <s v="Amory Building"/>
    <s v="9.00am - 10.00am"/>
    <s v="Before 3.30pm"/>
    <s v="11-20 minutes"/>
    <n v="3.3"/>
    <n v="5.3096999999999994"/>
    <s v="Bicycle"/>
    <x v="4"/>
    <s v="Full-Time"/>
    <s v="Academic"/>
    <n v="5.3108351999999996"/>
    <n v="0"/>
    <n v="0"/>
    <n v="2"/>
    <n v="0"/>
  </r>
  <r>
    <s v="40% on campus (2 days a week if FT)"/>
    <s v="Streatham"/>
    <s v="Amory Building"/>
    <s v="7.00am - 8.00am"/>
    <s v="5.30pm - 6.00pm"/>
    <s v="More than 60 minutes"/>
    <n v="90"/>
    <n v="144.81"/>
    <s v="Train"/>
    <x v="4"/>
    <s v="Full-Time"/>
    <s v="Academic"/>
    <n v="144.84096"/>
    <n v="3.5459999999999998E-2"/>
    <n v="5.1360604415999997"/>
    <n v="2"/>
    <n v="10.272120883199999"/>
  </r>
  <r>
    <s v="100% on campus (5 days a week if FT)"/>
    <s v="Streatham"/>
    <s v="Queen's Building"/>
    <s v="9.00am - 10.00am"/>
    <s v="Later than 7.00pm"/>
    <s v="21-30 minutes"/>
    <n v="1.25"/>
    <n v="2.01125"/>
    <s v="On foot"/>
    <x v="2"/>
    <s v="Full-Time"/>
    <s v="Academic"/>
    <n v="2.0116800000000001"/>
    <n v="0"/>
    <n v="0"/>
    <n v="5"/>
    <n v="0"/>
  </r>
  <r>
    <s v="60% on campus (3 days a week if FT)"/>
    <s v="Streatham"/>
    <s v="Amory Building"/>
    <s v="8.30am - 9.00am"/>
    <s v="5.30pm - 6.00pm"/>
    <s v="More than 60 minutes"/>
    <n v="150"/>
    <n v="241.35"/>
    <s v="Train"/>
    <x v="1"/>
    <s v="Full-Time"/>
    <s v="Academic"/>
    <n v="241.40160000000003"/>
    <n v="3.5459999999999998E-2"/>
    <n v="8.5601007360000008"/>
    <n v="3"/>
    <n v="25.680302208000001"/>
  </r>
  <r>
    <s v="40% on campus (2 days a week if FT)"/>
    <s v="Streatham"/>
    <s v="Amory Building"/>
    <s v="9.00am - 10.00am"/>
    <s v="Before 3.30pm"/>
    <s v="21-30 minutes"/>
    <n v="9"/>
    <n v="14.481"/>
    <s v="Car (alone)"/>
    <x v="4"/>
    <s v="Full-Time"/>
    <s v="Academic"/>
    <n v="14.484096000000001"/>
    <n v="0.16664000000000001"/>
    <n v="2.4136297574400003"/>
    <n v="2"/>
    <n v="4.8272595148800006"/>
  </r>
  <r>
    <s v="100% on campus (5 days a week if FT)"/>
    <s v="St Luke's"/>
    <s v=""/>
    <s v="8.30am - 9.00am"/>
    <s v="4.30pm - 5.00pm"/>
    <s v="11-20 minutes"/>
    <n v="1"/>
    <n v="1.609"/>
    <s v="On foot"/>
    <x v="2"/>
    <s v="Full-Time"/>
    <s v="Academic"/>
    <n v="1.6093440000000001"/>
    <n v="0"/>
    <n v="0"/>
    <n v="5"/>
    <n v="0"/>
  </r>
  <r>
    <s v="80% on campus (4 days a week if FT)"/>
    <s v="Streatham"/>
    <s v="Amory Building"/>
    <s v="8.30am - 9.00am"/>
    <s v="6.00pm - 7.00pm"/>
    <s v="21-30 minutes"/>
    <n v="1.6"/>
    <n v="2.5744000000000002"/>
    <s v="On foot"/>
    <x v="2"/>
    <s v="Full-Time"/>
    <s v="Academic"/>
    <n v="2.5749504000000005"/>
    <n v="0"/>
    <n v="0"/>
    <n v="4"/>
    <n v="0"/>
  </r>
  <r>
    <s v="80% on campus (4 days a week if FT)"/>
    <s v="Streatham"/>
    <s v="Amory Building"/>
    <s v="8.30am - 9.00am"/>
    <s v="4.30pm - 5.00pm"/>
    <s v="31-40 minutes"/>
    <n v="13"/>
    <n v="20.917000000000002"/>
    <s v="Car (shared / passenger)"/>
    <x v="2"/>
    <s v="Full-Time"/>
    <s v="Academic"/>
    <n v="20.921472000000001"/>
    <n v="0.16664000000000001"/>
    <n v="3.4863540940800006"/>
    <n v="4"/>
    <n v="13.945416376320003"/>
  </r>
  <r>
    <s v="100% on campus (5 days a week if FT)"/>
    <s v="Streatham"/>
    <s v="Living Systems Institute"/>
    <s v="8.00am - 8.30am"/>
    <s v="4.30pm - 5.00pm"/>
    <s v="More than 60 minutes"/>
    <n v="14.7"/>
    <n v="23.6523"/>
    <s v="Train"/>
    <x v="1"/>
    <s v="Full-Time"/>
    <s v="Academic"/>
    <n v="23.657356799999999"/>
    <n v="3.5459999999999998E-2"/>
    <n v="0.83888987212799992"/>
    <n v="5"/>
    <n v="4.1944493606399993"/>
  </r>
  <r>
    <s v="20% on campus (1 day a week if FT)"/>
    <s v="Streatham"/>
    <s v="Lafrowda House"/>
    <s v="8.00am - 8.30am"/>
    <s v="3.30pm - 4.30pm"/>
    <s v="41-50 minutes"/>
    <n v="23"/>
    <n v="37.006999999999998"/>
    <s v="Train"/>
    <x v="3"/>
    <s v="Full-Time"/>
    <s v="Professional Services"/>
    <n v="37.014912000000002"/>
    <n v="3.5459999999999998E-2"/>
    <n v="1.3125487795199999"/>
    <n v="1"/>
    <n v="1.3125487795199999"/>
  </r>
  <r>
    <s v="20% on campus (1 day a week if FT)"/>
    <s v="St Luke's"/>
    <s v=""/>
    <s v="8.30am - 9.00am"/>
    <s v="5.00pm - 5.30pm"/>
    <s v="More than 60 minutes"/>
    <n v="150"/>
    <n v="241.35"/>
    <s v="Train"/>
    <x v="2"/>
    <s v="Full-Time"/>
    <s v="Academic"/>
    <n v="241.40160000000003"/>
    <n v="3.5459999999999998E-2"/>
    <n v="8.5601007360000008"/>
    <n v="1"/>
    <n v="8.5601007360000008"/>
  </r>
  <r>
    <s v="100% on campus (5 days a week if FT)"/>
    <s v="Other"/>
    <s v=""/>
    <s v="9.00am - 10.00am"/>
    <s v="4.30pm - 5.00pm"/>
    <s v="21-30 minutes"/>
    <n v="3"/>
    <n v="4.827"/>
    <s v="Car (alone)"/>
    <x v="4"/>
    <s v="Full-Time"/>
    <s v="Academic"/>
    <n v="4.8280320000000003"/>
    <n v="0.16664000000000001"/>
    <n v="0.80454325248000014"/>
    <n v="5"/>
    <n v="4.0227162624000004"/>
  </r>
  <r>
    <s v="40% on campus (2 days a week if FT)"/>
    <s v="Streatham"/>
    <s v="Laver Building"/>
    <s v="Later than 10.00am"/>
    <s v="6.00pm - 7.00pm"/>
    <s v="More than 60 minutes"/>
    <n v="515"/>
    <n v="828.63499999999999"/>
    <s v="Flight"/>
    <x v="4"/>
    <s v="Full-Time"/>
    <s v="Academic"/>
    <n v="828.81216000000006"/>
    <n v="0.25900000000000001"/>
    <n v="214.66234944000001"/>
    <n v="2"/>
    <n v="429.32469888000003"/>
  </r>
  <r>
    <s v="100% on campus (5 days a week if FT)"/>
    <s v="Streatham"/>
    <s v="Institute of Arab and Islamic Studies"/>
    <s v="9.00am - 10.00am"/>
    <s v="3.30pm - 4.30pm"/>
    <s v="More than 60 minutes"/>
    <n v="21.6"/>
    <s v=""/>
    <s v="Bus"/>
    <x v="2"/>
    <s v="Full-Time"/>
    <s v="Academic"/>
    <n v="34.761830400000008"/>
    <n v="0.10215"/>
    <n v="3.5509209753600008"/>
    <n v="5"/>
    <n v="17.754604876800006"/>
  </r>
  <r>
    <s v="20% on campus (1 day a week if FT)"/>
    <s v="Other"/>
    <s v=""/>
    <s v="9.00am - 10.00am"/>
    <s v="6.00pm - 7.00pm"/>
    <s v="More than 60 minutes"/>
    <n v="250"/>
    <n v="402.25"/>
    <s v="Train"/>
    <x v="4"/>
    <s v="Full-Time"/>
    <s v="Academic"/>
    <n v="402.33600000000001"/>
    <n v="3.5459999999999998E-2"/>
    <n v="14.266834559999999"/>
    <n v="1"/>
    <n v="14.266834559999999"/>
  </r>
  <r>
    <s v="20% on campus (1 day a week if FT)"/>
    <s v="Streatham"/>
    <s v="Clayden"/>
    <s v="Later than 10.00am"/>
    <s v="4.30pm - 5.00pm"/>
    <s v="11-20 minutes"/>
    <n v="3"/>
    <n v="4.827"/>
    <s v="Motorbike"/>
    <x v="4"/>
    <s v="Full-Time"/>
    <s v="Academic"/>
    <n v="4.8280320000000003"/>
    <n v="0.11366999999999999"/>
    <n v="0.54880239744000003"/>
    <n v="1"/>
    <n v="0.54880239744000003"/>
  </r>
  <r>
    <s v="20% on campus (1 day a week if FT)"/>
    <s v="Streatham"/>
    <s v="Laver Building"/>
    <s v="9.00am - 10.00am"/>
    <s v="6.00pm - 7.00pm"/>
    <s v="11-20 minutes"/>
    <n v="5"/>
    <s v=""/>
    <s v="Car (shared / passenger)"/>
    <x v="1"/>
    <s v="Full-Time"/>
    <s v="Academic"/>
    <n v="8.0467200000000005"/>
    <n v="0.16664000000000001"/>
    <n v="1.3409054208000002"/>
    <n v="1"/>
    <n v="1.3409054208000002"/>
  </r>
  <r>
    <s v="40% on campus (2 days a week if FT)"/>
    <s v="Streatham"/>
    <s v="Amory Building"/>
    <s v="8.00am - 8.30am"/>
    <s v="Later than 7.00pm"/>
    <s v="More than 60 minutes"/>
    <n v="160"/>
    <n v="257.44"/>
    <s v="Train"/>
    <x v="4"/>
    <s v="Full-Time"/>
    <s v="Academic"/>
    <n v="257.49504000000002"/>
    <n v="3.5459999999999998E-2"/>
    <n v="9.1307741183999998"/>
    <n v="2"/>
    <n v="18.2615482368"/>
  </r>
  <r>
    <s v="80% on campus (4 days a week if FT)"/>
    <s v="Streatham"/>
    <s v="Byrne House"/>
    <s v="9.00am - 10.00am"/>
    <s v="6.00pm - 7.00pm"/>
    <s v="21-30 minutes"/>
    <n v="2"/>
    <n v="3.218"/>
    <s v="Bicycle"/>
    <x v="1"/>
    <s v="Full-Time"/>
    <s v="Academic"/>
    <n v="3.2186880000000002"/>
    <n v="0"/>
    <n v="0"/>
    <n v="4"/>
    <n v="0"/>
  </r>
  <r>
    <s v="20% on campus (1 day a week if FT)"/>
    <s v="Streatham"/>
    <s v="Old Library"/>
    <s v="8.30am - 9.00am"/>
    <s v="5.00pm - 5.30pm"/>
    <s v="41-50 minutes"/>
    <n v="7"/>
    <n v="11.263"/>
    <s v="Motorbike"/>
    <x v="3"/>
    <s v="Full-Time"/>
    <s v="Professional Services"/>
    <n v="11.265408000000001"/>
    <n v="0.11366999999999999"/>
    <n v="1.2805389273600001"/>
    <n v="1"/>
    <n v="1.2805389273600001"/>
  </r>
  <r>
    <s v="80% on campus (4 days a week if FT)"/>
    <s v="Streatham"/>
    <s v="Amory Building"/>
    <s v="8.00am - 8.30am"/>
    <s v="3.30pm - 4.30pm"/>
    <s v="21-30 minutes"/>
    <n v="2"/>
    <n v="3.218"/>
    <s v="On foot"/>
    <x v="4"/>
    <s v="Full-Time"/>
    <s v="Academic"/>
    <n v="3.2186880000000002"/>
    <n v="0"/>
    <n v="0"/>
    <n v="4"/>
    <n v="0"/>
  </r>
  <r>
    <s v="80% on campus (4 days a week if FT)"/>
    <s v="Streatham"/>
    <s v="Laver Building"/>
    <s v="7.00am - 8.00am"/>
    <s v="3.30pm - 4.30pm"/>
    <s v="11-20 minutes"/>
    <n v="1.8"/>
    <n v="2.8961999999999999"/>
    <s v="E-bike"/>
    <x v="2"/>
    <s v="Full-Time"/>
    <s v="Academic"/>
    <n v="2.8968192000000004"/>
    <n v="2.1999999999999999E-2"/>
    <n v="6.3730022400000003E-2"/>
    <n v="4"/>
    <n v="0.25492008960000001"/>
  </r>
  <r>
    <s v="60% on campus (3 days a week if FT)"/>
    <s v="Streatham"/>
    <s v="Amory Building"/>
    <s v="9.00am - 10.00am"/>
    <s v="5.30pm - 6.00pm"/>
    <s v="11-20 minutes"/>
    <n v="2"/>
    <n v="3.218"/>
    <s v="Car (shared / passenger)"/>
    <x v="3"/>
    <s v="Full-Time"/>
    <s v="Academic"/>
    <n v="3.2186880000000002"/>
    <n v="0.16664000000000001"/>
    <n v="0.53636216832000005"/>
    <n v="3"/>
    <n v="1.6090865049600001"/>
  </r>
  <r>
    <s v="20% on campus (1 day a week if FT)"/>
    <s v="Streatham"/>
    <s v="Queen's Building"/>
    <s v="8.30am - 9.00am"/>
    <s v="5.00pm - 5.30pm"/>
    <s v="More than 60 minutes"/>
    <n v="104"/>
    <n v="167.33600000000001"/>
    <s v="Car (alone)"/>
    <x v="2"/>
    <s v="Full-Time"/>
    <s v="Academic"/>
    <n v="167.37177600000001"/>
    <n v="0.16664000000000001"/>
    <n v="27.890832752640005"/>
    <n v="1"/>
    <n v="27.890832752640005"/>
  </r>
  <r>
    <s v="60% on campus (3 days a week if FT)"/>
    <s v="Streatham"/>
    <s v="Old Library"/>
    <s v="8.30am - 9.00am"/>
    <s v="5.00pm - 5.30pm"/>
    <s v="21-30 minutes"/>
    <n v="1.4432"/>
    <s v=""/>
    <s v="On foot"/>
    <x v="4"/>
    <s v="Full-Time"/>
    <s v="Professional Services"/>
    <n v="2.3226052608000001"/>
    <n v="0"/>
    <n v="0"/>
    <n v="3"/>
    <n v="0"/>
  </r>
  <r>
    <s v="60% on campus (3 days a week if FT)"/>
    <s v="Streatham"/>
    <s v="Amory Building"/>
    <s v="8.00am - 8.30am"/>
    <s v="5.00pm - 5.30pm"/>
    <s v="21-30 minutes"/>
    <n v="7.5"/>
    <n v="12.067499999999999"/>
    <s v="Bicycle"/>
    <x v="2"/>
    <s v="Full-Time"/>
    <s v="Professional Services"/>
    <n v="12.070080000000001"/>
    <n v="0"/>
    <n v="0"/>
    <n v="3"/>
    <n v="0"/>
  </r>
  <r>
    <s v="20% on campus (1 day a week if FT)"/>
    <s v="Streatham"/>
    <s v="Innovation Centre - Phase 2"/>
    <s v="8.00am - 8.30am"/>
    <s v="3.30pm - 4.30pm"/>
    <s v="31-40 minutes"/>
    <n v="2"/>
    <n v="3.218"/>
    <s v="Car (shared / passenger)"/>
    <x v="3"/>
    <s v="Full-Time"/>
    <s v="Professional Services"/>
    <n v="3.2186880000000002"/>
    <n v="0.16664000000000001"/>
    <n v="0.53636216832000005"/>
    <n v="1"/>
    <n v="0.53636216832000005"/>
  </r>
  <r>
    <s v="40% on campus (2 days a week if FT)"/>
    <s v="Streatham"/>
    <s v="Queen's Building"/>
    <s v="9.00am - 10.00am"/>
    <s v="4.30pm - 5.00pm"/>
    <s v="11-20 minutes"/>
    <n v="3"/>
    <n v="4.827"/>
    <s v="Motorbike"/>
    <x v="4"/>
    <s v="Full-Time"/>
    <s v="Academic"/>
    <n v="4.8280320000000003"/>
    <n v="0.11366999999999999"/>
    <n v="0.54880239744000003"/>
    <n v="2"/>
    <n v="1.0976047948800001"/>
  </r>
  <r>
    <s v="100% on campus (5 days a week if FT)"/>
    <s v="Streatham"/>
    <s v=""/>
    <s v="9.00am - 10.00am"/>
    <s v="5.30pm - 6.00pm"/>
    <s v="31-40 minutes"/>
    <n v="1.4"/>
    <n v="2.2525999999999997"/>
    <s v="On foot"/>
    <x v="1"/>
    <s v="Full-Time"/>
    <s v="Academic"/>
    <n v="2.2530815999999998"/>
    <n v="0"/>
    <n v="0"/>
    <n v="5"/>
    <n v="0"/>
  </r>
  <r>
    <s v="80% on campus (4 days a week if FT)"/>
    <s v="Streatham"/>
    <s v="Amory Building"/>
    <s v="8.30am - 9.00am"/>
    <s v="5.30pm - 6.00pm"/>
    <s v="21-30 minutes"/>
    <n v="2.4"/>
    <n v="3.8615999999999997"/>
    <s v="E-bike"/>
    <x v="4"/>
    <s v="Full-Time"/>
    <s v="Academic"/>
    <n v="3.8624255999999999"/>
    <n v="2.1999999999999999E-2"/>
    <n v="8.4973363199999999E-2"/>
    <n v="4"/>
    <n v="0.3398934528"/>
  </r>
  <r>
    <s v="40% on campus (2 days a week if FT)"/>
    <s v="Streatham"/>
    <s v="Amory Building"/>
    <s v="9.00am - 10.00am"/>
    <s v="3.30pm - 4.30pm"/>
    <s v="11-20 minutes"/>
    <n v="1.5"/>
    <n v="2.4135"/>
    <s v="E-bike"/>
    <x v="2"/>
    <s v="Full-Time"/>
    <s v="Academic"/>
    <n v="2.4140160000000002"/>
    <n v="2.1999999999999999E-2"/>
    <n v="5.3108351999999998E-2"/>
    <n v="2"/>
    <n v="0.106216704"/>
  </r>
  <r>
    <s v="60% on campus (3 days a week if FT)"/>
    <s v="Streatham"/>
    <s v="Amory Building"/>
    <s v="7.00am - 8.00am"/>
    <s v="4.30pm - 5.00pm"/>
    <s v="11-20 minutes"/>
    <n v="3.75"/>
    <n v="6.0337499999999995"/>
    <s v="E-bike"/>
    <x v="2"/>
    <s v="Full-Time"/>
    <s v="Academic"/>
    <n v="6.0350400000000004"/>
    <n v="2.1999999999999999E-2"/>
    <n v="0.13277088000000001"/>
    <n v="3"/>
    <n v="0.39831264"/>
  </r>
  <r>
    <s v="20% on campus (1 day a week if FT)"/>
    <s v="Streatham"/>
    <s v="Northcote House"/>
    <s v="7.00am - 8.00am"/>
    <s v="5.00pm - 5.30pm"/>
    <s v="41-50 minutes"/>
    <n v="2.5"/>
    <n v="4.0225"/>
    <s v="Bus"/>
    <x v="3"/>
    <s v="Full-Time"/>
    <s v="Professional Services"/>
    <n v="4.0233600000000003"/>
    <n v="0.10215"/>
    <n v="0.41098622400000007"/>
    <n v="1"/>
    <n v="0.41098622400000007"/>
  </r>
  <r>
    <s v="80% on campus (4 days a week if FT)"/>
    <s v="Streatham"/>
    <s v="Queen's Building"/>
    <s v="8.30am - 9.00am"/>
    <s v="4.30pm - 5.00pm"/>
    <s v="51-60 minutes"/>
    <n v="9"/>
    <n v="14.481"/>
    <s v="Train"/>
    <x v="4"/>
    <s v="Full-Time"/>
    <s v="Academic"/>
    <n v="14.484096000000001"/>
    <n v="3.5459999999999998E-2"/>
    <n v="0.51360604416"/>
    <n v="4"/>
    <n v="2.05442417664"/>
  </r>
  <r>
    <s v="100% on campus (5 days a week if FT)"/>
    <s v="Streatham"/>
    <s v="Thornlea"/>
    <s v="8.30am - 9.00am"/>
    <s v="6.00pm - 7.00pm"/>
    <s v="10 minutes or less"/>
    <n v="0.2"/>
    <n v="0.32180000000000003"/>
    <s v="On foot"/>
    <x v="3"/>
    <s v="Full-Time"/>
    <s v="Academic"/>
    <n v="0.32186880000000007"/>
    <n v="0"/>
    <n v="0"/>
    <n v="5"/>
    <n v="0"/>
  </r>
  <r>
    <s v="60% on campus (3 days a week if FT)"/>
    <s v="Streatham"/>
    <s v="Northcote House"/>
    <s v="8.00am - 8.30am"/>
    <s v="4.30pm - 5.00pm"/>
    <s v="21-30 minutes"/>
    <n v="5"/>
    <n v="8.0449999999999999"/>
    <s v="Car (shared / passenger)"/>
    <x v="4"/>
    <s v="Full-Time"/>
    <s v="Professional Services"/>
    <n v="8.0467200000000005"/>
    <n v="0.16664000000000001"/>
    <n v="1.3409054208000002"/>
    <n v="3"/>
    <n v="4.0227162624000004"/>
  </r>
  <r>
    <s v="100% on campus (5 days a week if FT)"/>
    <s v="Streatham"/>
    <s v="Physics Building"/>
    <s v="9.00am - 10.00am"/>
    <s v="5.30pm - 6.00pm"/>
    <s v="11-20 minutes"/>
    <n v="2.1"/>
    <n v="3.3789000000000002"/>
    <s v="Bicycle"/>
    <x v="4"/>
    <s v="Full-Time"/>
    <s v="Academic"/>
    <n v="3.3796224000000006"/>
    <n v="0"/>
    <n v="0"/>
    <n v="5"/>
    <n v="0"/>
  </r>
  <r>
    <s v="100% on campus (5 days a week if FT)"/>
    <s v="Streatham"/>
    <s v="Amory Building"/>
    <s v="8.30am - 9.00am"/>
    <s v="5.00pm - 5.30pm"/>
    <s v="11-20 minutes"/>
    <n v="1"/>
    <n v="1.609"/>
    <s v="On foot"/>
    <x v="4"/>
    <s v="Full-Time"/>
    <s v="Academic"/>
    <n v="1.6093440000000001"/>
    <n v="0"/>
    <n v="0"/>
    <n v="5"/>
    <n v="0"/>
  </r>
  <r>
    <s v="80% on campus (4 days a week if FT)"/>
    <s v="Streatham"/>
    <s v=""/>
    <s v="9.00am - 10.00am"/>
    <s v="6.00pm - 7.00pm"/>
    <s v="31-40 minutes"/>
    <n v="1.5"/>
    <n v="2.4135"/>
    <s v="On foot"/>
    <x v="3"/>
    <s v="Full-Time"/>
    <s v="Academic"/>
    <n v="2.4140160000000002"/>
    <n v="0"/>
    <n v="0"/>
    <n v="4"/>
    <n v="0"/>
  </r>
  <r>
    <s v="60% on campus (3 days a week if FT)"/>
    <s v="Streatham"/>
    <s v="Forum"/>
    <s v="9.00am - 10.00am"/>
    <s v="6.00pm - 7.00pm"/>
    <s v="More than 60 minutes"/>
    <n v="50"/>
    <n v="80.45"/>
    <s v="Train"/>
    <x v="4"/>
    <s v="Full-Time"/>
    <s v="Academic"/>
    <n v="80.467200000000005"/>
    <n v="3.5459999999999998E-2"/>
    <n v="2.8533669120000003"/>
    <n v="3"/>
    <n v="8.5601007360000008"/>
  </r>
  <r>
    <s v="60% on campus (3 days a week if FT)"/>
    <s v="Streatham"/>
    <s v="Queen's Building"/>
    <s v="9.00am - 10.00am"/>
    <s v="4.30pm - 5.00pm"/>
    <s v="41-50 minutes"/>
    <n v="2.2000000000000002"/>
    <n v="3.5398000000000001"/>
    <s v="Bus"/>
    <x v="4"/>
    <s v="Full-Time"/>
    <s v="Academic"/>
    <n v="3.5405568000000005"/>
    <n v="0.10215"/>
    <n v="0.36166787712000009"/>
    <n v="3"/>
    <n v="1.0850036313600002"/>
  </r>
  <r>
    <s v="80% on campus (4 days a week if FT)"/>
    <s v="Streatham"/>
    <s v="Institute of Arab and Islamic Studies"/>
    <s v="8.30am - 9.00am"/>
    <s v="4.30pm - 5.00pm"/>
    <s v="21-30 minutes"/>
    <n v="2.5"/>
    <n v="4.0225"/>
    <s v="On foot"/>
    <x v="4"/>
    <s v="Full-Time"/>
    <s v="Academic"/>
    <n v="4.0233600000000003"/>
    <n v="0"/>
    <n v="0"/>
    <n v="4"/>
    <n v="0"/>
  </r>
  <r>
    <s v="80% on campus (4 days a week if FT)"/>
    <s v="Streatham"/>
    <s v="Queen's Building"/>
    <s v="7.00am - 8.00am"/>
    <s v="5.30pm - 6.00pm"/>
    <s v="31-40 minutes"/>
    <n v="17"/>
    <n v="27.353000000000002"/>
    <s v="Train"/>
    <x v="2"/>
    <s v="Full-Time"/>
    <s v="Academic"/>
    <n v="27.358848000000002"/>
    <n v="3.5459999999999998E-2"/>
    <n v="0.97014475008000001"/>
    <n v="4"/>
    <n v="3.88057900032"/>
  </r>
  <r>
    <s v="100% on campus (5 days a week if FT)"/>
    <s v="Streatham"/>
    <s v="Hatherly Building"/>
    <s v="9.00am - 10.00am"/>
    <s v="6.00pm - 7.00pm"/>
    <s v="11-20 minutes"/>
    <n v="2.5"/>
    <n v="4.0225"/>
    <s v="Bicycle"/>
    <x v="3"/>
    <s v="Full-Time"/>
    <s v="Academic"/>
    <n v="4.0233600000000003"/>
    <n v="0"/>
    <n v="0"/>
    <n v="5"/>
    <n v="0"/>
  </r>
  <r>
    <s v="60% on campus (3 days a week if FT)"/>
    <s v="Streatham"/>
    <s v="Queen's Building"/>
    <s v="8.30am - 9.00am"/>
    <s v="4.30pm - 5.00pm"/>
    <s v="More than 60 minutes"/>
    <n v="150"/>
    <n v="241.35"/>
    <s v="Train"/>
    <x v="2"/>
    <s v="Full-Time"/>
    <s v="Academic"/>
    <n v="241.40160000000003"/>
    <n v="3.5459999999999998E-2"/>
    <n v="8.5601007360000008"/>
    <n v="3"/>
    <n v="25.680302208000001"/>
  </r>
  <r>
    <s v="80% on campus (4 days a week if FT)"/>
    <s v="Streatham"/>
    <s v="Amory Building"/>
    <s v="9.00am - 10.00am"/>
    <s v="6.00pm - 7.00pm"/>
    <s v="41-50 minutes"/>
    <n v="1.8"/>
    <n v="2.8961999999999999"/>
    <s v="On foot"/>
    <x v="1"/>
    <s v="Full-Time"/>
    <s v="Academic"/>
    <n v="2.8968192000000004"/>
    <n v="0"/>
    <n v="0"/>
    <n v="4"/>
    <n v="0"/>
  </r>
  <r>
    <s v="40% on campus (2 days a week if FT)"/>
    <s v="Streatham"/>
    <s v=""/>
    <s v="Later than 10.00am"/>
    <s v="6.00pm - 7.00pm"/>
    <s v="More than 60 minutes"/>
    <n v="78"/>
    <n v="125.502"/>
    <s v="Train"/>
    <x v="3"/>
    <s v="Full-Time"/>
    <s v="Academic"/>
    <n v="125.52883200000001"/>
    <n v="3.5459999999999998E-2"/>
    <n v="4.4512523827199999"/>
    <n v="2"/>
    <n v="8.9025047654399998"/>
  </r>
  <r>
    <s v="100% on campus (5 days a week if FT)"/>
    <s v="Streatham"/>
    <s v="Northcote House"/>
    <s v="8.00am - 8.30am"/>
    <s v="5.30pm - 6.00pm"/>
    <s v="21-30 minutes"/>
    <n v="5"/>
    <n v="8.0449999999999999"/>
    <s v="Car (alone)"/>
    <x v="2"/>
    <s v="Full-Time"/>
    <s v="Professional Services"/>
    <n v="8.0467200000000005"/>
    <n v="0.16664000000000001"/>
    <n v="1.3409054208000002"/>
    <n v="5"/>
    <n v="6.7045271040000012"/>
  </r>
  <r>
    <s v="80% on campus (4 days a week if FT)"/>
    <s v="Streatham"/>
    <s v="Old Library"/>
    <s v="8.30am - 9.00am"/>
    <s v="3.30pm - 4.30pm"/>
    <s v="31-40 minutes"/>
    <n v="3"/>
    <n v="4.827"/>
    <s v="Bus"/>
    <x v="1"/>
    <s v="Full-Time"/>
    <s v="Professional Services"/>
    <n v="4.8280320000000003"/>
    <n v="0.10215"/>
    <n v="0.49318346880000008"/>
    <n v="4"/>
    <n v="1.9727338752000003"/>
  </r>
  <r>
    <s v="60% on campus (3 days a week if FT)"/>
    <s v="Streatham"/>
    <s v="Amory Building"/>
    <s v="9.00am - 10.00am"/>
    <s v="3.30pm - 4.30pm"/>
    <s v="31-40 minutes"/>
    <n v="1.5"/>
    <n v="2.4135"/>
    <s v="Bus"/>
    <x v="2"/>
    <s v="Full-Time"/>
    <s v="Academic"/>
    <n v="2.4140160000000002"/>
    <n v="0.10215"/>
    <n v="0.24659173440000004"/>
    <n v="3"/>
    <n v="0.73977520320000012"/>
  </r>
  <r>
    <s v="60% on campus (3 days a week if FT)"/>
    <s v="Streatham"/>
    <s v="Queen's Building"/>
    <s v="7.00am - 8.00am"/>
    <s v="Later than 7.00pm"/>
    <s v="More than 60 minutes"/>
    <n v="100"/>
    <n v="160.9"/>
    <s v="Car (alone)"/>
    <x v="2"/>
    <s v="Full-Time"/>
    <s v="Academic"/>
    <n v="160.93440000000001"/>
    <n v="0.16664000000000001"/>
    <n v="26.818108416000005"/>
    <n v="3"/>
    <n v="80.454325248000018"/>
  </r>
  <r>
    <s v="60% on campus (3 days a week if FT)"/>
    <s v="Streatham"/>
    <s v="Amory Building"/>
    <s v="9.00am - 10.00am"/>
    <s v="4.30pm - 5.00pm"/>
    <s v="More than 60 minutes"/>
    <n v="44"/>
    <n v="70.795999999999992"/>
    <s v="Car (alone)"/>
    <x v="3"/>
    <s v="Full-Time"/>
    <s v="Academic"/>
    <n v="70.811136000000005"/>
    <n v="0.16664000000000001"/>
    <n v="11.799967703040002"/>
    <n v="3"/>
    <n v="35.399903109120004"/>
  </r>
  <r>
    <s v="100% on campus (5 days a week if FT)"/>
    <s v="St Luke's"/>
    <s v=""/>
    <s v="8.30am - 9.00am"/>
    <s v="5.00pm - 5.30pm"/>
    <s v="21-30 minutes"/>
    <n v="1.6356999999999999"/>
    <s v=""/>
    <s v="On foot"/>
    <x v="3"/>
    <s v="Full-Time"/>
    <s v="Academic"/>
    <n v="2.6324039807999999"/>
    <n v="0"/>
    <n v="0"/>
    <n v="5"/>
    <n v="0"/>
  </r>
  <r>
    <s v="80% on campus (4 days a week if FT)"/>
    <s v="Streatham"/>
    <s v="Northcote House"/>
    <s v="Before 7.00am"/>
    <s v="6.00pm - 7.00pm"/>
    <s v="11-20 minutes"/>
    <n v="3"/>
    <n v="4.827"/>
    <s v="Car (alone)"/>
    <x v="2"/>
    <s v="Full-Time"/>
    <s v="Professional Services"/>
    <n v="4.8280320000000003"/>
    <n v="0.16664000000000001"/>
    <n v="0.80454325248000014"/>
    <n v="4"/>
    <n v="3.2181730099200005"/>
  </r>
  <r>
    <s v="60% on campus (3 days a week if FT)"/>
    <s v="Streatham"/>
    <s v="Queen's Building"/>
    <s v="8.30am - 9.00am"/>
    <s v="6.00pm - 7.00pm"/>
    <s v="31-40 minutes"/>
    <n v="2.0062500000000001"/>
    <s v=""/>
    <s v="On foot"/>
    <x v="2"/>
    <s v="Full-Time"/>
    <s v="Professional Services"/>
    <n v="3.2287464000000003"/>
    <n v="0"/>
    <n v="0"/>
    <n v="3"/>
    <n v="0"/>
  </r>
  <r>
    <s v="40% on campus (2 days a week if FT)"/>
    <s v="Streatham"/>
    <s v="Institute of Arab and Islamic Studies"/>
    <s v="9.00am - 10.00am"/>
    <s v="5.30pm - 6.00pm"/>
    <s v="31-40 minutes"/>
    <n v="15"/>
    <n v="24.134999999999998"/>
    <s v="Car (alone)"/>
    <x v="3"/>
    <s v="Full-Time"/>
    <s v="Academic"/>
    <n v="24.140160000000002"/>
    <n v="0.16664000000000001"/>
    <n v="4.0227162624000004"/>
    <n v="2"/>
    <n v="8.0454325248000007"/>
  </r>
  <r>
    <s v="80% on campus (4 days a week if FT)"/>
    <s v="Streatham"/>
    <s v="Queen's Building"/>
    <s v="7.00am - 8.00am"/>
    <s v="6.00pm - 7.00pm"/>
    <s v="21-30 minutes"/>
    <n v="12"/>
    <n v="19.308"/>
    <s v="Train"/>
    <x v="3"/>
    <s v="Full-Time"/>
    <s v="Academic"/>
    <n v="19.312128000000001"/>
    <n v="3.5459999999999998E-2"/>
    <n v="0.68480805888000007"/>
    <n v="4"/>
    <n v="2.7392322355200003"/>
  </r>
  <r>
    <s v="100% on campus (5 days a week if FT)"/>
    <s v="St Luke's"/>
    <s v=""/>
    <s v="8.30am - 9.00am"/>
    <s v="4.30pm - 5.00pm"/>
    <s v="11-20 minutes"/>
    <n v="4"/>
    <n v="6.4359999999999999"/>
    <s v="Car (shared / passenger)"/>
    <x v="4"/>
    <s v="Full-Time"/>
    <s v="Academic"/>
    <n v="6.4373760000000004"/>
    <n v="0.16664000000000001"/>
    <n v="1.0727243366400001"/>
    <n v="5"/>
    <n v="5.3636216832000008"/>
  </r>
  <r>
    <s v="100% on campus (5 days a week if FT)"/>
    <s v="Streatham"/>
    <s v="Clydesdale House"/>
    <s v="Before 7.00am"/>
    <s v="Before 3.30pm"/>
    <s v="10 minutes or less"/>
    <n v="2"/>
    <n v="3.218"/>
    <s v="Car (alone)"/>
    <x v="3"/>
    <s v="Full-Time"/>
    <s v="Professional Services"/>
    <n v="3.2186880000000002"/>
    <n v="0.16664000000000001"/>
    <n v="0.53636216832000005"/>
    <n v="5"/>
    <n v="2.6818108416000004"/>
  </r>
  <r>
    <s v="80% on campus (4 days a week if FT)"/>
    <s v="Streatham"/>
    <s v=""/>
    <s v="9.00am - 10.00am"/>
    <s v="4.30pm - 5.00pm"/>
    <s v="41-50 minutes"/>
    <n v="15"/>
    <n v="24.134999999999998"/>
    <s v="Train"/>
    <x v="3"/>
    <s v="Full-Time"/>
    <s v="Academic"/>
    <n v="24.140160000000002"/>
    <n v="3.5459999999999998E-2"/>
    <n v="0.85601007360000003"/>
    <n v="4"/>
    <n v="3.4240402944000001"/>
  </r>
  <r>
    <s v="40% on campus (2 days a week if FT)"/>
    <s v="Streatham"/>
    <s v="Building One"/>
    <s v="7.00am - 8.00am"/>
    <s v="3.30pm - 4.30pm"/>
    <s v="More than 60 minutes"/>
    <n v="8"/>
    <n v="12.872"/>
    <s v="Bus"/>
    <x v="3"/>
    <s v="Full-Time"/>
    <s v="Academic"/>
    <n v="12.874752000000001"/>
    <n v="0.10215"/>
    <n v="1.3151559168000002"/>
    <n v="2"/>
    <n v="2.6303118336000004"/>
  </r>
  <r>
    <s v="60% on campus (3 days a week if FT)"/>
    <s v="Streatham"/>
    <s v="Queen's Building"/>
    <s v="9.00am - 10.00am"/>
    <s v="3.30pm - 4.30pm"/>
    <s v="11-20 minutes"/>
    <n v="2"/>
    <n v="3.218"/>
    <s v="Bicycle"/>
    <x v="2"/>
    <s v="Full-Time"/>
    <s v="Academic"/>
    <n v="3.2186880000000002"/>
    <n v="0"/>
    <n v="0"/>
    <n v="3"/>
    <n v="0"/>
  </r>
  <r>
    <s v="60% on campus (3 days a week if FT)"/>
    <s v="Streatham"/>
    <s v="Northcote House"/>
    <s v="8.30am - 9.00am"/>
    <s v=""/>
    <s v="11-20 minutes"/>
    <n v="3"/>
    <n v="4.827"/>
    <s v="E-bike"/>
    <x v="2"/>
    <s v="Full-Time"/>
    <s v="Professional Services"/>
    <n v="4.8280320000000003"/>
    <n v="2.1999999999999999E-2"/>
    <n v="0.106216704"/>
    <n v="3"/>
    <n v="0.31865011199999999"/>
  </r>
  <r>
    <s v="60% on campus (3 days a week if FT)"/>
    <s v="Streatham"/>
    <s v="Old Library"/>
    <s v="8.00am - 8.30am"/>
    <s v="4.30pm - 5.00pm"/>
    <s v="10 minutes or less"/>
    <n v="2"/>
    <n v="3.218"/>
    <s v="Car (alone)"/>
    <x v="2"/>
    <s v="Full-Time"/>
    <s v="Academic"/>
    <n v="3.2186880000000002"/>
    <n v="0.16664000000000001"/>
    <n v="0.53636216832000005"/>
    <n v="3"/>
    <n v="1.6090865049600001"/>
  </r>
  <r>
    <s v="40% on campus (2 days a week if FT)"/>
    <s v="Streatham"/>
    <s v="Queen's Building"/>
    <s v="8.00am - 8.30am"/>
    <s v="6.00pm - 7.00pm"/>
    <s v="More than 60 minutes"/>
    <n v="115"/>
    <n v="185.035"/>
    <s v="Train"/>
    <x v="4"/>
    <s v="Full-Time"/>
    <s v="Academic"/>
    <n v="185.07456000000002"/>
    <n v="3.5459999999999998E-2"/>
    <n v="6.5627438976000008"/>
    <n v="2"/>
    <n v="13.125487795200002"/>
  </r>
  <r>
    <s v="80% on campus (4 days a week if FT)"/>
    <s v="St Luke's"/>
    <s v=""/>
    <s v="8.30am - 9.00am"/>
    <s v="5.30pm - 6.00pm"/>
    <s v="31-40 minutes"/>
    <n v="2"/>
    <n v="3.218"/>
    <s v="On foot"/>
    <x v="4"/>
    <s v="Full-Time"/>
    <s v="Academic"/>
    <n v="3.2186880000000002"/>
    <n v="0"/>
    <n v="0"/>
    <n v="4"/>
    <n v="0"/>
  </r>
  <r>
    <s v="100% on campus (5 days a week if FT)"/>
    <s v="Streatham"/>
    <s v="Washington Singer"/>
    <s v="8.30am - 9.00am"/>
    <s v="6.00pm - 7.00pm"/>
    <s v="21-30 minutes"/>
    <n v="2.4"/>
    <n v="3.8615999999999997"/>
    <s v="Bicycle"/>
    <x v="2"/>
    <s v="Full-Time"/>
    <s v="Academic"/>
    <n v="3.8624255999999999"/>
    <n v="0"/>
    <n v="0"/>
    <n v="5"/>
    <n v="0"/>
  </r>
  <r>
    <s v="60% on campus (3 days a week if FT)"/>
    <s v="St Luke's"/>
    <s v=""/>
    <s v="8.00am - 8.30am"/>
    <s v="6.00pm - 7.00pm"/>
    <s v="11-20 minutes"/>
    <n v="0.8"/>
    <n v="1.2872000000000001"/>
    <s v="Car (alone)"/>
    <x v="4"/>
    <s v="Full-Time"/>
    <s v="Professional Services"/>
    <n v="1.2874752000000003"/>
    <n v="0.16664000000000001"/>
    <n v="0.21454486732800004"/>
    <n v="3"/>
    <n v="0.64363460198400013"/>
  </r>
  <r>
    <s v="40% on campus (2 days a week if FT)"/>
    <s v="Streatham"/>
    <s v="Forum"/>
    <s v="7.00am - 8.00am"/>
    <s v="5.30pm - 6.00pm"/>
    <s v="More than 60 minutes"/>
    <n v="44"/>
    <n v="70.795999999999992"/>
    <s v="Car (shared / passenger)"/>
    <x v="4"/>
    <s v="Full-Time"/>
    <s v="Professional Services"/>
    <n v="70.811136000000005"/>
    <n v="0.16664000000000001"/>
    <n v="11.799967703040002"/>
    <n v="2"/>
    <n v="23.599935406080004"/>
  </r>
  <r>
    <s v="80% on campus (4 days a week if FT)"/>
    <s v="Streatham"/>
    <s v="Laver Building"/>
    <s v="8.00am - 8.30am"/>
    <s v="5.30pm - 6.00pm"/>
    <s v="More than 60 minutes"/>
    <n v="12.4"/>
    <n v="19.951599999999999"/>
    <s v="Bicycle"/>
    <x v="2"/>
    <s v="Full-Time"/>
    <s v="Academic"/>
    <n v="19.955865600000003"/>
    <n v="0"/>
    <n v="0"/>
    <n v="4"/>
    <n v="0"/>
  </r>
  <r>
    <s v="60% on campus (3 days a week if FT)"/>
    <s v="Streatham"/>
    <s v="Forum"/>
    <s v="7.00am - 8.00am"/>
    <s v="5.00pm - 5.30pm"/>
    <s v="21-30 minutes"/>
    <n v="10"/>
    <n v="16.09"/>
    <s v="Car (shared / passenger)"/>
    <x v="4"/>
    <s v="Full-Time"/>
    <s v="Professional Services"/>
    <n v="16.093440000000001"/>
    <n v="0.16664000000000001"/>
    <n v="2.6818108416000004"/>
    <n v="3"/>
    <n v="8.0454325248000007"/>
  </r>
  <r>
    <s v="60% on campus (3 days a week if FT)"/>
    <s v="Streatham"/>
    <s v="Queen's Building"/>
    <s v="8.30am - 9.00am"/>
    <s v="5.00pm - 5.30pm"/>
    <s v="More than 60 minutes"/>
    <n v="80"/>
    <n v="128.72"/>
    <s v="Train"/>
    <x v="3"/>
    <s v="Full-Time"/>
    <s v="Academic"/>
    <n v="128.74752000000001"/>
    <n v="3.5459999999999998E-2"/>
    <n v="4.5653870591999999"/>
    <n v="3"/>
    <n v="13.696161177600001"/>
  </r>
  <r>
    <s v="100% on campus (5 days a week if FT)"/>
    <s v="Streatham"/>
    <s v="Northcote House"/>
    <s v="Before 7.00am"/>
    <s v="Later than 7.00pm"/>
    <s v="11-20 minutes"/>
    <n v="3"/>
    <n v="4.827"/>
    <s v="Car (shared / passenger)"/>
    <x v="4"/>
    <s v="Full-Time"/>
    <s v="Professional Services"/>
    <n v="4.8280320000000003"/>
    <n v="0.16664000000000001"/>
    <n v="0.80454325248000014"/>
    <n v="5"/>
    <n v="4.0227162624000004"/>
  </r>
  <r>
    <s v="100% on campus (5 days a week if FT)"/>
    <s v="Streatham"/>
    <s v="Old Library"/>
    <s v="Before 7.00am"/>
    <s v="Before 3.30pm"/>
    <s v="11-20 minutes"/>
    <n v="12"/>
    <n v="19.308"/>
    <s v="Car (alone)"/>
    <x v="1"/>
    <s v="Full-Time"/>
    <s v="Professional Services"/>
    <n v="19.312128000000001"/>
    <n v="0.16664000000000001"/>
    <n v="3.2181730099200005"/>
    <n v="5"/>
    <n v="16.090865049600001"/>
  </r>
  <r>
    <s v="40% on campus (2 days a week if FT)"/>
    <s v="Streatham"/>
    <s v="Streatham Farm"/>
    <s v="7.00am - 8.00am"/>
    <s v="3.30pm - 4.30pm"/>
    <s v="21-30 minutes"/>
    <n v="13"/>
    <n v="20.917000000000002"/>
    <s v="Car (alone)"/>
    <x v="3"/>
    <s v="Full-Time"/>
    <s v="Professional Services"/>
    <n v="20.921472000000001"/>
    <n v="0.16664000000000001"/>
    <n v="3.4863540940800006"/>
    <n v="2"/>
    <n v="6.9727081881600013"/>
  </r>
  <r>
    <s v="100% on campus (5 days a week if FT)"/>
    <s v="Streatham"/>
    <s v="Estate Services Centre"/>
    <s v="7.00am - 8.00am"/>
    <s v="3.30pm - 4.30pm"/>
    <s v="21-30 minutes"/>
    <n v="12"/>
    <n v="19.308"/>
    <s v="Train"/>
    <x v="4"/>
    <s v="Full-Time"/>
    <s v="Professional Services"/>
    <n v="19.312128000000001"/>
    <n v="3.5459999999999998E-2"/>
    <n v="0.68480805888000007"/>
    <n v="5"/>
    <n v="3.4240402944000001"/>
  </r>
  <r>
    <s v="80% on campus (4 days a week if FT)"/>
    <s v="St Luke's"/>
    <s v=""/>
    <s v="7.00am - 8.00am"/>
    <s v="6.00pm - 7.00pm"/>
    <s v="21-30 minutes"/>
    <n v="5"/>
    <n v="8.0449999999999999"/>
    <s v="Car (alone)"/>
    <x v="2"/>
    <s v="Full-Time"/>
    <s v="Academic"/>
    <n v="8.0467200000000005"/>
    <n v="0.16664000000000001"/>
    <n v="1.3409054208000002"/>
    <n v="4"/>
    <n v="5.3636216832000008"/>
  </r>
  <r>
    <s v="40% on campus (2 days a week if FT)"/>
    <s v="St Luke's"/>
    <s v=""/>
    <s v="8.30am - 9.00am"/>
    <s v="4.30pm - 5.00pm"/>
    <s v="31-40 minutes"/>
    <n v="13"/>
    <n v="20.917000000000002"/>
    <s v="Bicycle"/>
    <x v="1"/>
    <s v="Full-Time"/>
    <s v="Academic"/>
    <n v="20.921472000000001"/>
    <n v="0"/>
    <n v="0"/>
    <n v="2"/>
    <n v="0"/>
  </r>
  <r>
    <s v="40% on campus (2 days a week if FT)"/>
    <s v="Streatham"/>
    <s v="Queen's Building"/>
    <s v="9.00am - 10.00am"/>
    <s v="5.30pm - 6.00pm"/>
    <s v="More than 60 minutes"/>
    <n v="80"/>
    <n v="128.72"/>
    <s v="Train"/>
    <x v="2"/>
    <s v="Full-Time"/>
    <s v="Academic"/>
    <n v="128.74752000000001"/>
    <n v="3.5459999999999998E-2"/>
    <n v="4.5653870591999999"/>
    <n v="2"/>
    <n v="9.1307741183999998"/>
  </r>
  <r>
    <s v="100% on campus (5 days a week if FT)"/>
    <s v="Streatham"/>
    <s v="Estate Services Centre"/>
    <s v="7.00am - 8.00am"/>
    <s v="3.30pm - 4.30pm"/>
    <s v="21-30 minutes"/>
    <n v="2.2999999999999998"/>
    <n v="3.7006999999999999"/>
    <s v="Bicycle"/>
    <x v="1"/>
    <s v="Full-Time"/>
    <s v="Professional Services"/>
    <n v="3.7014912"/>
    <n v="0"/>
    <n v="0"/>
    <n v="5"/>
    <n v="0"/>
  </r>
  <r>
    <s v="60% on campus (3 days a week if FT)"/>
    <s v="Streatham"/>
    <s v=""/>
    <s v="9.00am - 10.00am"/>
    <s v="5.30pm - 6.00pm"/>
    <s v="51-60 minutes"/>
    <n v="20"/>
    <n v="32.18"/>
    <s v="Train"/>
    <x v="2"/>
    <s v="Full-Time"/>
    <s v="Academic"/>
    <n v="32.186880000000002"/>
    <n v="3.5459999999999998E-2"/>
    <n v="1.1413467648"/>
    <n v="3"/>
    <n v="3.4240402944000001"/>
  </r>
  <r>
    <s v="40% on campus (2 days a week if FT)"/>
    <s v="Streatham"/>
    <s v="Amory Building"/>
    <s v="7.00am - 8.00am"/>
    <s v="3.30pm - 4.30pm"/>
    <s v="51-60 minutes"/>
    <n v="16"/>
    <n v="25.744"/>
    <s v="Car (shared / passenger)"/>
    <x v="3"/>
    <s v="Full-Time"/>
    <s v="Professional Services"/>
    <n v="25.749504000000002"/>
    <n v="0.16664000000000001"/>
    <n v="4.2908973465600004"/>
    <n v="2"/>
    <n v="8.5817946931200009"/>
  </r>
  <r>
    <s v="40% on campus (2 days a week if FT)"/>
    <s v="Streatham"/>
    <s v="Amory Building"/>
    <s v="8.30am - 9.00am"/>
    <s v="4.30pm - 5.00pm"/>
    <s v="21-30 minutes"/>
    <n v="1"/>
    <n v="1.609"/>
    <s v="On foot"/>
    <x v="4"/>
    <s v="Full-Time"/>
    <s v="Professional Services"/>
    <n v="1.6093440000000001"/>
    <n v="0"/>
    <n v="0"/>
    <n v="2"/>
    <n v="0"/>
  </r>
  <r>
    <s v="40% on campus (2 days a week if FT)"/>
    <s v="St Luke's"/>
    <s v=""/>
    <s v="8.30am - 9.00am"/>
    <s v="5.00pm - 5.30pm"/>
    <s v="More than 60 minutes"/>
    <n v="45"/>
    <n v="72.405000000000001"/>
    <s v="Train"/>
    <x v="2"/>
    <s v="Full-Time"/>
    <s v="Professional Services"/>
    <n v="72.420479999999998"/>
    <n v="3.5459999999999998E-2"/>
    <n v="2.5680302207999999"/>
    <n v="2"/>
    <n v="5.1360604415999997"/>
  </r>
  <r>
    <s v="40% on campus (2 days a week if FT)"/>
    <s v="St Luke's"/>
    <s v=""/>
    <s v="8.00am - 8.30am"/>
    <s v="5.30pm - 6.00pm"/>
    <s v="More than 60 minutes"/>
    <n v="23"/>
    <n v="37.006999999999998"/>
    <s v="Car (alone)"/>
    <x v="4"/>
    <s v="Full-Time"/>
    <s v="Professional Services"/>
    <n v="37.014912000000002"/>
    <n v="0.16664000000000001"/>
    <n v="6.168164935680001"/>
    <n v="2"/>
    <n v="12.336329871360002"/>
  </r>
  <r>
    <s v="60% on campus (3 days a week if FT)"/>
    <s v="Streatham"/>
    <s v="Queen's Building"/>
    <s v="7.00am - 8.00am"/>
    <s v="4.30pm - 5.00pm"/>
    <s v="21-30 minutes"/>
    <n v="8"/>
    <n v="12.872"/>
    <s v="Car (alone)"/>
    <x v="3"/>
    <s v="Full-Time"/>
    <s v="Academic"/>
    <n v="12.874752000000001"/>
    <n v="0.16664000000000001"/>
    <n v="2.1454486732800002"/>
    <n v="3"/>
    <n v="6.4363460198400002"/>
  </r>
  <r>
    <s v="40% on campus (2 days a week if FT)"/>
    <s v="Streatham"/>
    <s v="Old Library"/>
    <s v="8.30am - 9.00am"/>
    <s v="4.30pm - 5.00pm"/>
    <s v="41-50 minutes"/>
    <n v="8"/>
    <n v="12.872"/>
    <s v="Train"/>
    <x v="0"/>
    <s v="Full-Time"/>
    <s v="Academic"/>
    <n v="12.874752000000001"/>
    <n v="3.5459999999999998E-2"/>
    <n v="0.45653870592000001"/>
    <n v="2"/>
    <n v="0.91307741184000002"/>
  </r>
  <r>
    <s v="100% on campus (5 days a week if FT)"/>
    <s v="Streatham"/>
    <s v="Old Library"/>
    <s v="8.00am - 8.30am"/>
    <s v="4.30pm - 5.00pm"/>
    <s v="11-20 minutes"/>
    <n v="4"/>
    <n v="6.4359999999999999"/>
    <s v="Motorbike"/>
    <x v="1"/>
    <s v="Full-Time"/>
    <s v="Professional Services"/>
    <n v="6.4373760000000004"/>
    <n v="0.11366999999999999"/>
    <n v="0.73173652992000005"/>
    <n v="5"/>
    <n v="3.6586826496000002"/>
  </r>
  <r>
    <s v="40% on campus (2 days a week if FT)"/>
    <s v="Other"/>
    <s v=""/>
    <s v="8.30am - 9.00am"/>
    <s v="5.00pm - 5.30pm"/>
    <s v="21-30 minutes"/>
    <n v="11"/>
    <n v="17.698999999999998"/>
    <s v="Car (alone)"/>
    <x v="4"/>
    <s v="Full-Time"/>
    <s v="Professional Services"/>
    <n v="17.702784000000001"/>
    <n v="0.16664000000000001"/>
    <n v="2.9499919257600005"/>
    <n v="2"/>
    <n v="5.8999838515200009"/>
  </r>
  <r>
    <s v="100% on campus (5 days a week if FT)"/>
    <s v="Streatham"/>
    <s v="Innovation Centre - Phase 2"/>
    <s v="8.00am - 8.30am"/>
    <s v="3.30pm - 4.30pm"/>
    <s v="21-30 minutes"/>
    <n v="3"/>
    <n v="4.827"/>
    <s v="Bicycle"/>
    <x v="3"/>
    <s v="Full-Time"/>
    <s v="Professional Services"/>
    <n v="4.8280320000000003"/>
    <n v="0"/>
    <n v="0"/>
    <n v="5"/>
    <n v="0"/>
  </r>
  <r>
    <s v="40% on campus (2 days a week if FT)"/>
    <s v="St Luke's"/>
    <s v=""/>
    <s v="8.00am - 8.30am"/>
    <s v="5.00pm - 5.30pm"/>
    <s v="41-50 minutes"/>
    <n v="22"/>
    <n v="35.397999999999996"/>
    <s v="Car (alone)"/>
    <x v="2"/>
    <s v="Full-Time"/>
    <s v="Academic"/>
    <n v="35.405568000000002"/>
    <n v="0.16664000000000001"/>
    <n v="5.8999838515200009"/>
    <n v="2"/>
    <n v="11.799967703040002"/>
  </r>
  <r>
    <s v="40% on campus (2 days a week if FT)"/>
    <s v="Streatham"/>
    <s v=""/>
    <s v="8.30am - 9.00am"/>
    <s v="5.00pm - 5.30pm"/>
    <s v="41-50 minutes"/>
    <n v="2.5"/>
    <n v="4.0225"/>
    <s v="On foot"/>
    <x v="4"/>
    <s v="Full-Time"/>
    <s v="Professional Services"/>
    <n v="4.0233600000000003"/>
    <n v="0"/>
    <n v="0"/>
    <n v="2"/>
    <n v="0"/>
  </r>
  <r>
    <s v="80% on campus (4 days a week if FT)"/>
    <s v="Streatham"/>
    <s v="Hatherly Building"/>
    <s v="8.30am - 9.00am"/>
    <s v="6.00pm - 7.00pm"/>
    <s v="51-60 minutes"/>
    <n v="30"/>
    <n v="48.269999999999996"/>
    <s v="Train"/>
    <x v="2"/>
    <s v="Full-Time"/>
    <s v="Academic"/>
    <n v="48.280320000000003"/>
    <n v="3.5459999999999998E-2"/>
    <n v="1.7120201472000001"/>
    <n v="4"/>
    <n v="6.8480805888000003"/>
  </r>
  <r>
    <s v="40% on campus (2 days a week if FT)"/>
    <s v="Other"/>
    <s v=""/>
    <s v="7.00am - 8.00am"/>
    <s v="3.30pm - 4.30pm"/>
    <s v="31-40 minutes"/>
    <n v="3"/>
    <n v="4.827"/>
    <s v="Bus"/>
    <x v="2"/>
    <s v="Full-Time"/>
    <s v="Professional Services"/>
    <n v="4.8280320000000003"/>
    <n v="0.10215"/>
    <n v="0.49318346880000008"/>
    <n v="2"/>
    <n v="0.98636693760000016"/>
  </r>
  <r>
    <s v="20% on campus (1 day a week if FT)"/>
    <s v="RD&amp;E Hospital"/>
    <s v=""/>
    <s v="Before 7.00am"/>
    <s v="3.30pm - 4.30pm"/>
    <s v="41-50 minutes"/>
    <n v="28"/>
    <n v="45.052"/>
    <s v="Car (shared / passenger)"/>
    <x v="4"/>
    <s v="Full-Time"/>
    <s v="Academic"/>
    <n v="45.061632000000003"/>
    <n v="0.16664000000000001"/>
    <n v="7.5090703564800005"/>
    <n v="1"/>
    <n v="7.5090703564800005"/>
  </r>
  <r>
    <s v="100% on campus (5 days a week if FT)"/>
    <s v="RD&amp;E Hospital"/>
    <s v=""/>
    <s v="8.30am - 9.00am"/>
    <s v="6.00pm - 7.00pm"/>
    <s v="21-30 minutes"/>
    <n v="10"/>
    <n v="16.09"/>
    <s v="Car (shared / passenger)"/>
    <x v="4"/>
    <s v="Full-Time"/>
    <s v="Academic"/>
    <n v="16.093440000000001"/>
    <n v="0.16664000000000001"/>
    <n v="2.6818108416000004"/>
    <n v="5"/>
    <n v="13.409054208000002"/>
  </r>
  <r>
    <s v="60% on campus (3 days a week if FT)"/>
    <s v="Streatham"/>
    <s v="Innovation Centre - Phase 2"/>
    <s v="8.00am - 8.30am"/>
    <s v="5.00pm - 5.30pm"/>
    <s v="11-20 minutes"/>
    <n v="2"/>
    <n v="3.218"/>
    <s v="Bicycle"/>
    <x v="4"/>
    <s v="Full-Time"/>
    <s v="Professional Services"/>
    <n v="3.2186880000000002"/>
    <n v="0"/>
    <n v="0"/>
    <n v="3"/>
    <n v="0"/>
  </r>
  <r>
    <s v="100% on campus (5 days a week if FT)"/>
    <s v="RD&amp;E Hospital"/>
    <s v=""/>
    <s v="8.30am - 9.00am"/>
    <s v="5.00pm - 5.30pm"/>
    <s v="21-30 minutes"/>
    <n v="1.4896"/>
    <s v=""/>
    <s v="On foot"/>
    <x v="1"/>
    <s v="Full-Time"/>
    <s v="Academic"/>
    <n v="2.3972788224000001"/>
    <n v="0"/>
    <n v="0"/>
    <n v="5"/>
    <n v="0"/>
  </r>
  <r>
    <s v="60% on campus (3 days a week if FT)"/>
    <s v="St Luke's"/>
    <s v=""/>
    <s v="8.00am - 8.30am"/>
    <s v="3.30pm - 4.30pm"/>
    <s v="31-40 minutes"/>
    <n v="10"/>
    <n v="16.09"/>
    <s v="Car (alone)"/>
    <x v="2"/>
    <s v="Full-Time"/>
    <s v="Academic"/>
    <n v="16.093440000000001"/>
    <n v="0.16664000000000001"/>
    <n v="2.6818108416000004"/>
    <n v="3"/>
    <n v="8.0454325248000007"/>
  </r>
  <r>
    <s v="20% on campus (1 day a week if FT)"/>
    <s v="RD&amp;E Hospital"/>
    <s v=""/>
    <s v="8.00am - 8.30am"/>
    <s v="5.30pm - 6.00pm"/>
    <s v="More than 60 minutes"/>
    <n v="12"/>
    <n v="19.308"/>
    <s v="Bicycle"/>
    <x v="4"/>
    <s v="Full-Time"/>
    <s v="Academic"/>
    <n v="19.312128000000001"/>
    <n v="0"/>
    <n v="0"/>
    <n v="1"/>
    <n v="0"/>
  </r>
  <r>
    <s v="20% on campus (1 day a week if FT)"/>
    <s v="RD&amp;E Hospital"/>
    <s v=""/>
    <s v="8.30am - 9.00am"/>
    <s v="5.30pm - 6.00pm"/>
    <s v="31-40 minutes"/>
    <n v="10"/>
    <n v="16.09"/>
    <s v="Car (shared / passenger)"/>
    <x v="4"/>
    <s v="Full-Time"/>
    <s v="Academic"/>
    <n v="16.093440000000001"/>
    <n v="0.16664000000000001"/>
    <n v="2.6818108416000004"/>
    <n v="1"/>
    <n v="2.6818108416000004"/>
  </r>
  <r>
    <s v="20% on campus (1 day a week if FT)"/>
    <s v="RD&amp;E Hospital"/>
    <s v=""/>
    <s v="7.00am - 8.00am"/>
    <s v="Before 3.30pm"/>
    <s v="21-30 minutes"/>
    <n v="4.5"/>
    <n v="7.2404999999999999"/>
    <s v="Car (alone)"/>
    <x v="3"/>
    <s v="Full-Time"/>
    <s v="Professional Services"/>
    <n v="7.2420480000000005"/>
    <n v="0.16664000000000001"/>
    <n v="1.2068148787200002"/>
    <n v="1"/>
    <n v="1.2068148787200002"/>
  </r>
  <r>
    <s v="100% on campus (5 days a week if FT)"/>
    <s v="St Luke's"/>
    <s v=""/>
    <s v="8.30am - 9.00am"/>
    <s v="5.00pm - 5.30pm"/>
    <s v="11-20 minutes"/>
    <n v="0.8"/>
    <n v="1.2872000000000001"/>
    <s v="On foot"/>
    <x v="4"/>
    <s v="Full-Time"/>
    <s v="Academic"/>
    <n v="1.2874752000000003"/>
    <n v="0"/>
    <n v="0"/>
    <n v="5"/>
    <n v="0"/>
  </r>
  <r>
    <s v="100% on campus (5 days a week if FT)"/>
    <s v="Streatham"/>
    <s v="Hatherly Building"/>
    <s v="8.00am - 8.30am"/>
    <s v="5.00pm - 5.30pm"/>
    <s v="11-20 minutes"/>
    <n v="1"/>
    <n v="1.609"/>
    <s v="On foot"/>
    <x v="4"/>
    <s v="Full-Time"/>
    <s v="Academic"/>
    <n v="1.6093440000000001"/>
    <n v="0"/>
    <n v="0"/>
    <n v="5"/>
    <n v="0"/>
  </r>
  <r>
    <s v="20% on campus (1 day a week if FT)"/>
    <s v="RD&amp;E Hospital"/>
    <s v=""/>
    <s v="8.30am - 9.00am"/>
    <s v="5.00pm - 5.30pm"/>
    <s v="10 minutes or less"/>
    <n v="1"/>
    <n v="1.609"/>
    <s v="On foot"/>
    <x v="1"/>
    <s v="Full-Time"/>
    <s v="Academic"/>
    <n v="1.6093440000000001"/>
    <n v="0"/>
    <n v="0"/>
    <n v="1"/>
    <n v="0"/>
  </r>
  <r>
    <s v="100% on campus (5 days a week if FT)"/>
    <s v="RD&amp;E Hospital"/>
    <s v=""/>
    <s v="8.30am - 9.00am"/>
    <s v="3.30pm - 4.30pm"/>
    <s v="10 minutes or less"/>
    <n v="1"/>
    <n v="1.609"/>
    <s v="On foot"/>
    <x v="2"/>
    <s v="Full-Time"/>
    <s v="Academic"/>
    <n v="1.6093440000000001"/>
    <n v="0"/>
    <n v="0"/>
    <n v="5"/>
    <n v="0"/>
  </r>
  <r>
    <s v="60% on campus (3 days a week if FT)"/>
    <s v="St Luke's"/>
    <s v=""/>
    <s v="8.30am - 9.00am"/>
    <s v="5.00pm - 5.30pm"/>
    <s v="21-30 minutes"/>
    <n v="1.5"/>
    <n v="2.4135"/>
    <s v="On foot"/>
    <x v="0"/>
    <s v="Full-Time"/>
    <s v="Professional Services"/>
    <n v="2.4140160000000002"/>
    <n v="0"/>
    <n v="0"/>
    <n v="3"/>
    <n v="0"/>
  </r>
  <r>
    <s v="60% on campus (3 days a week if FT)"/>
    <s v="RD&amp;E Hospital"/>
    <s v=""/>
    <s v="9.00am - 10.00am"/>
    <s v="5.30pm - 6.00pm"/>
    <s v="11-20 minutes"/>
    <n v="1"/>
    <n v="1.609"/>
    <s v="On foot"/>
    <x v="4"/>
    <s v="Full-Time"/>
    <s v="Academic"/>
    <n v="1.6093440000000001"/>
    <n v="0"/>
    <n v="0"/>
    <n v="3"/>
    <n v="0"/>
  </r>
  <r>
    <s v="100% on campus (5 days a week if FT)"/>
    <s v="St Luke's"/>
    <s v=""/>
    <s v="7.00am - 8.00am"/>
    <s v="3.30pm - 4.30pm"/>
    <s v="11-20 minutes"/>
    <n v="1"/>
    <n v="1.609"/>
    <s v="On foot"/>
    <x v="4"/>
    <s v="Full-Time"/>
    <s v="Academic"/>
    <n v="1.6093440000000001"/>
    <n v="0"/>
    <n v="0"/>
    <n v="5"/>
    <n v="0"/>
  </r>
  <r>
    <s v="40% on campus (2 days a week if FT)"/>
    <s v="St Luke's"/>
    <s v=""/>
    <s v="8.30am - 9.00am"/>
    <s v="4.30pm - 5.00pm"/>
    <s v="51-60 minutes"/>
    <n v="18"/>
    <n v="28.962"/>
    <s v="Car (alone)"/>
    <x v="3"/>
    <s v="Full-Time"/>
    <s v="Professional Services"/>
    <n v="28.968192000000002"/>
    <n v="0.16664000000000001"/>
    <n v="4.8272595148800006"/>
    <n v="2"/>
    <n v="9.6545190297600012"/>
  </r>
  <r>
    <s v="60% on campus (3 days a week if FT)"/>
    <s v="Other"/>
    <s v=""/>
    <s v="8.30am - 9.00am"/>
    <s v="4.30pm - 5.00pm"/>
    <s v="More than 60 minutes"/>
    <n v="15"/>
    <n v="24.134999999999998"/>
    <s v="Bus"/>
    <x v="4"/>
    <s v="Full-Time"/>
    <s v="Professional Services"/>
    <n v="24.140160000000002"/>
    <n v="0.10215"/>
    <n v="2.4659173440000002"/>
    <n v="3"/>
    <n v="7.3977520320000005"/>
  </r>
  <r>
    <s v="100% on campus (5 days a week if FT)"/>
    <s v="St Luke's"/>
    <s v=""/>
    <s v="8.30am - 9.00am"/>
    <s v="5.00pm - 5.30pm"/>
    <s v="11-20 minutes"/>
    <n v="0.7"/>
    <n v="1.1262999999999999"/>
    <s v="On foot"/>
    <x v="4"/>
    <s v="Full-Time"/>
    <s v="Academic"/>
    <n v="1.1265407999999999"/>
    <n v="0"/>
    <n v="0"/>
    <n v="5"/>
    <n v="0"/>
  </r>
  <r>
    <s v="80% on campus (4 days a week if FT)"/>
    <s v="St Luke's"/>
    <s v=""/>
    <s v="8.30am - 9.00am"/>
    <s v="5.00pm - 5.30pm"/>
    <s v="21-30 minutes"/>
    <n v="4"/>
    <n v="6.4359999999999999"/>
    <s v="Bicycle"/>
    <x v="2"/>
    <s v="Full-Time"/>
    <s v="Academic"/>
    <n v="6.4373760000000004"/>
    <n v="0"/>
    <n v="0"/>
    <n v="4"/>
    <n v="0"/>
  </r>
  <r>
    <s v="20% on campus (1 day a week if FT)"/>
    <s v="St Luke's"/>
    <s v=""/>
    <s v="9.00am - 10.00am"/>
    <s v="5.00pm - 5.30pm"/>
    <s v="More than 60 minutes"/>
    <n v="76"/>
    <n v="122.28399999999999"/>
    <s v="Train"/>
    <x v="1"/>
    <s v="Full-Time"/>
    <s v="Academic"/>
    <n v="122.31014400000001"/>
    <n v="3.5459999999999998E-2"/>
    <n v="4.3371177062399999"/>
    <n v="1"/>
    <n v="4.3371177062399999"/>
  </r>
  <r>
    <s v="40% on campus (2 days a week if FT)"/>
    <s v="St Luke's"/>
    <s v=""/>
    <s v="8.30am - 9.00am"/>
    <s v="5.00pm - 5.30pm"/>
    <s v="More than 60 minutes"/>
    <n v="150"/>
    <n v="241.35"/>
    <s v="Train"/>
    <x v="4"/>
    <s v="Full-Time"/>
    <s v="Academic"/>
    <n v="241.40160000000003"/>
    <n v="3.5459999999999998E-2"/>
    <n v="8.5601007360000008"/>
    <n v="2"/>
    <n v="17.120201472000002"/>
  </r>
  <r>
    <s v="40% on campus (2 days a week if FT)"/>
    <s v="Streatham"/>
    <s v="Queen's Building"/>
    <s v="8.30am - 9.00am"/>
    <s v="4.30pm - 5.00pm"/>
    <s v="More than 60 minutes"/>
    <n v="56"/>
    <n v="90.103999999999999"/>
    <s v="Train"/>
    <x v="2"/>
    <s v="Full-Time"/>
    <s v="Professional Services"/>
    <n v="90.123264000000006"/>
    <n v="3.5459999999999998E-2"/>
    <n v="3.1957709414400002"/>
    <n v="2"/>
    <n v="6.3915418828800004"/>
  </r>
  <r>
    <s v="80% on campus (4 days a week if FT)"/>
    <s v="RD&amp;E Hospital"/>
    <s v=""/>
    <s v="8.30am - 9.00am"/>
    <s v="6.00pm - 7.00pm"/>
    <s v="11-20 minutes"/>
    <n v="3"/>
    <n v="4.827"/>
    <s v="Car (shared / passenger)"/>
    <x v="1"/>
    <s v="Full-Time"/>
    <s v="Academic"/>
    <n v="4.8280320000000003"/>
    <n v="0.16664000000000001"/>
    <n v="0.80454325248000014"/>
    <n v="4"/>
    <n v="3.2181730099200005"/>
  </r>
  <r>
    <s v="100% on campus (5 days a week if FT)"/>
    <s v="St Luke's"/>
    <s v=""/>
    <s v="8.30am - 9.00am"/>
    <s v="5.00pm - 5.30pm"/>
    <s v="31-40 minutes"/>
    <n v="1.3"/>
    <n v="2.0916999999999999"/>
    <s v="On foot"/>
    <x v="1"/>
    <s v="Full-Time"/>
    <s v="Professional Services"/>
    <n v="2.0921472000000003"/>
    <n v="0"/>
    <n v="0"/>
    <n v="5"/>
    <n v="0"/>
  </r>
  <r>
    <s v="80% on campus (4 days a week if FT)"/>
    <s v="Streatham"/>
    <s v="Physics Building"/>
    <s v="9.00am - 10.00am"/>
    <s v="5.00pm - 5.30pm"/>
    <s v="11-20 minutes"/>
    <n v="2.7"/>
    <n v="4.3443000000000005"/>
    <s v="Bicycle"/>
    <x v="1"/>
    <s v="Full-Time"/>
    <s v="Academic"/>
    <n v="4.345228800000001"/>
    <n v="0"/>
    <n v="0"/>
    <n v="4"/>
    <n v="0"/>
  </r>
  <r>
    <s v="40% on campus (2 days a week if FT)"/>
    <s v="St Luke's"/>
    <s v=""/>
    <s v="8.00am - 8.30am"/>
    <s v="4.30pm - 5.00pm"/>
    <s v="More than 60 minutes"/>
    <n v="22"/>
    <n v="35.397999999999996"/>
    <s v="Bus"/>
    <x v="2"/>
    <s v="Full-Time"/>
    <s v="Professional Services"/>
    <n v="35.405568000000002"/>
    <n v="0.10215"/>
    <n v="3.6166787712000006"/>
    <n v="2"/>
    <n v="7.2333575424000012"/>
  </r>
  <r>
    <s v="60% on campus (3 days a week if FT)"/>
    <s v="RD&amp;E Hospital"/>
    <s v=""/>
    <s v="9.00am - 10.00am"/>
    <s v="5.30pm - 6.00pm"/>
    <s v="11-20 minutes"/>
    <n v="0.7"/>
    <n v="1.1262999999999999"/>
    <s v="On foot"/>
    <x v="4"/>
    <s v="Full-Time"/>
    <s v="Academic"/>
    <n v="1.1265407999999999"/>
    <n v="0"/>
    <n v="0"/>
    <n v="3"/>
    <n v="0"/>
  </r>
  <r>
    <s v="20% on campus (1 day a week if FT)"/>
    <s v="RD&amp;E Hospital"/>
    <s v=""/>
    <s v="7.00am - 8.00am"/>
    <s v="5.00pm - 5.30pm"/>
    <s v="More than 60 minutes"/>
    <n v="24"/>
    <n v="38.616"/>
    <s v="Car (alone)"/>
    <x v="3"/>
    <s v="Full-Time"/>
    <s v="Academic"/>
    <n v="38.624256000000003"/>
    <n v="0.16664000000000001"/>
    <n v="6.4363460198400011"/>
    <n v="1"/>
    <n v="6.4363460198400011"/>
  </r>
  <r>
    <s v="60% on campus (3 days a week if FT)"/>
    <s v="St Luke's"/>
    <s v=""/>
    <s v="8.00am - 8.30am"/>
    <s v="5.30pm - 6.00pm"/>
    <s v="21-30 minutes"/>
    <n v="2"/>
    <n v="3.218"/>
    <s v="Bicycle"/>
    <x v="4"/>
    <s v="Full-Time"/>
    <s v="Academic"/>
    <n v="3.2186880000000002"/>
    <n v="0"/>
    <n v="0"/>
    <n v="3"/>
    <n v="0"/>
  </r>
  <r>
    <s v="60% on campus (3 days a week if FT)"/>
    <s v="St Luke's"/>
    <s v=""/>
    <s v="9.00am - 10.00am"/>
    <s v="5.30pm - 6.00pm"/>
    <s v="41-50 minutes"/>
    <n v="20"/>
    <n v="32.18"/>
    <s v="Car (alone)"/>
    <x v="4"/>
    <s v="Full-Time"/>
    <s v="Academic"/>
    <n v="32.186880000000002"/>
    <n v="0.16664000000000001"/>
    <n v="5.3636216832000008"/>
    <n v="3"/>
    <n v="16.090865049600001"/>
  </r>
  <r>
    <s v="100% on campus (5 days a week if FT)"/>
    <s v="RD&amp;E Hospital"/>
    <s v=""/>
    <s v="7.00am - 8.00am"/>
    <s v="3.30pm - 4.30pm"/>
    <s v="11-20 minutes"/>
    <n v="2"/>
    <n v="3.218"/>
    <s v="Bicycle"/>
    <x v="1"/>
    <s v="Full-Time"/>
    <s v="Academic"/>
    <n v="3.2186880000000002"/>
    <n v="0"/>
    <n v="0"/>
    <n v="5"/>
    <n v="0"/>
  </r>
  <r>
    <s v="20% on campus (1 day a week if FT)"/>
    <s v="Streatham"/>
    <s v="Innovation Centre - Phase 2"/>
    <s v="8.00am - 8.30am"/>
    <s v="4.30pm - 5.00pm"/>
    <s v="41-50 minutes"/>
    <n v="3"/>
    <n v="4.827"/>
    <s v="Car (shared / passenger)"/>
    <x v="1"/>
    <s v="Full-Time"/>
    <s v="Professional Services"/>
    <n v="4.8280320000000003"/>
    <n v="0.16664000000000001"/>
    <n v="0.80454325248000014"/>
    <n v="1"/>
    <n v="0.80454325248000014"/>
  </r>
  <r>
    <s v="100% on campus (5 days a week if FT)"/>
    <s v="RD&amp;E Hospital"/>
    <s v=""/>
    <s v="8.30am - 9.00am"/>
    <s v="4.30pm - 5.00pm"/>
    <s v="More than 60 minutes"/>
    <n v="46.3"/>
    <n v="74.49669999999999"/>
    <s v="Electric car (shared / passenger)"/>
    <x v="1"/>
    <s v="Full-Time"/>
    <s v="Academic"/>
    <n v="74.512627199999997"/>
    <n v="5.2670000000000002E-2"/>
    <n v="3.924580074624"/>
    <n v="5"/>
    <n v="19.62290037312"/>
  </r>
  <r>
    <s v="60% on campus (3 days a week if FT)"/>
    <s v="Streatham"/>
    <s v="Physics Building"/>
    <s v="8.30am - 9.00am"/>
    <s v="4.30pm - 5.00pm"/>
    <s v="21-30 minutes"/>
    <n v="4"/>
    <n v="6.4359999999999999"/>
    <s v="Train"/>
    <x v="2"/>
    <s v="Full-Time"/>
    <s v="Academic"/>
    <n v="6.4373760000000004"/>
    <n v="3.5459999999999998E-2"/>
    <n v="0.22826935296"/>
    <n v="3"/>
    <n v="0.68480805888000007"/>
  </r>
  <r>
    <s v="80% on campus (4 days a week if FT)"/>
    <s v="St Luke's"/>
    <s v=""/>
    <s v="8.00am - 8.30am"/>
    <s v="6.00pm - 7.00pm"/>
    <s v="21-30 minutes"/>
    <n v="3"/>
    <n v="4.827"/>
    <s v="Bus"/>
    <x v="4"/>
    <s v="Full-Time"/>
    <s v="Academic"/>
    <n v="4.8280320000000003"/>
    <n v="0.10215"/>
    <n v="0.49318346880000008"/>
    <n v="4"/>
    <n v="1.9727338752000003"/>
  </r>
  <r>
    <s v="100% on campus (5 days a week if FT)"/>
    <s v="St Luke's"/>
    <s v=""/>
    <s v="9.00am - 10.00am"/>
    <s v="5.30pm - 6.00pm"/>
    <s v="11-20 minutes"/>
    <n v="1.5"/>
    <n v="2.4135"/>
    <s v="On foot"/>
    <x v="4"/>
    <s v="Full-Time"/>
    <s v="Academic"/>
    <n v="2.4140160000000002"/>
    <n v="0"/>
    <n v="0"/>
    <n v="5"/>
    <n v="0"/>
  </r>
  <r>
    <s v="40% on campus (2 days a week if FT)"/>
    <s v="RD&amp;E Hospital"/>
    <s v=""/>
    <s v="7.00am - 8.00am"/>
    <s v="3.30pm - 4.30pm"/>
    <s v="41-50 minutes"/>
    <n v="35"/>
    <n v="56.314999999999998"/>
    <s v="Car (alone)"/>
    <x v="2"/>
    <s v="Full-Time"/>
    <s v="Academic"/>
    <n v="56.327040000000004"/>
    <n v="0.16664000000000001"/>
    <n v="9.3863379456000011"/>
    <n v="2"/>
    <n v="18.772675891200002"/>
  </r>
  <r>
    <s v="80% on campus (4 days a week if FT)"/>
    <s v="St Luke's"/>
    <s v=""/>
    <s v="8.30am - 9.00am"/>
    <s v="5.00pm - 5.30pm"/>
    <s v="10 minutes or less"/>
    <n v="1"/>
    <n v="1.609"/>
    <s v="On foot"/>
    <x v="0"/>
    <s v="Full-Time"/>
    <s v="Academic"/>
    <n v="1.6093440000000001"/>
    <n v="0"/>
    <n v="0"/>
    <n v="4"/>
    <n v="0"/>
  </r>
  <r>
    <s v="80% on campus (4 days a week if FT)"/>
    <s v="St Luke's"/>
    <s v=""/>
    <s v="8.30am - 9.00am"/>
    <s v="5.00pm - 5.30pm"/>
    <s v="11-20 minutes"/>
    <n v="1"/>
    <n v="1.609"/>
    <s v="On foot"/>
    <x v="2"/>
    <s v="Full-Time"/>
    <s v="Academic"/>
    <n v="1.6093440000000001"/>
    <n v="0"/>
    <n v="0"/>
    <n v="4"/>
    <n v="0"/>
  </r>
  <r>
    <s v="100% on campus (5 days a week if FT)"/>
    <s v="St Luke's"/>
    <s v=""/>
    <s v="9.00am - 10.00am"/>
    <s v="5.00pm - 5.30pm"/>
    <s v="41-50 minutes"/>
    <n v="18"/>
    <n v="28.962"/>
    <s v="Car (shared / passenger)"/>
    <x v="1"/>
    <s v="Full-Time"/>
    <s v="Professional Services"/>
    <n v="28.968192000000002"/>
    <n v="0.16664000000000001"/>
    <n v="4.8272595148800006"/>
    <n v="5"/>
    <n v="24.136297574400004"/>
  </r>
  <r>
    <s v="60% on campus (3 days a week if FT)"/>
    <s v="Other"/>
    <s v=""/>
    <s v="8.00am - 8.30am"/>
    <s v="5.30pm - 6.00pm"/>
    <s v="More than 60 minutes"/>
    <n v="70"/>
    <n v="112.63"/>
    <s v="Electric car (alone)"/>
    <x v="2"/>
    <s v="Full-Time"/>
    <s v="Academic"/>
    <n v="112.65408000000001"/>
    <n v="5.2670000000000002E-2"/>
    <n v="5.9334903936000005"/>
    <n v="3"/>
    <n v="17.800471180800002"/>
  </r>
  <r>
    <s v="80% on campus (4 days a week if FT)"/>
    <s v="Streatham"/>
    <s v="Amory Building"/>
    <s v="8.30am - 9.00am"/>
    <s v="3.30pm - 4.30pm"/>
    <s v="31-40 minutes"/>
    <n v="2.0857000000000001"/>
    <s v=""/>
    <s v="On foot"/>
    <x v="4"/>
    <s v="Full-Time"/>
    <s v="Academic"/>
    <n v="3.3566087808000002"/>
    <n v="0"/>
    <n v="0"/>
    <n v="4"/>
    <n v="0"/>
  </r>
  <r>
    <s v="40% on campus (2 days a week if FT)"/>
    <s v="St Luke's"/>
    <s v=""/>
    <s v="8.30am - 9.00am"/>
    <s v="5.00pm - 5.30pm"/>
    <s v="11-20 minutes"/>
    <n v="1"/>
    <n v="1.609"/>
    <s v="On foot"/>
    <x v="2"/>
    <s v="Full-Time"/>
    <s v="Academic"/>
    <n v="1.6093440000000001"/>
    <n v="0"/>
    <n v="0"/>
    <n v="2"/>
    <n v="0"/>
  </r>
  <r>
    <s v="100% on campus (5 days a week if FT)"/>
    <s v="RD&amp;E Hospital"/>
    <s v=""/>
    <s v="8.30am - 9.00am"/>
    <s v="Before 3.30pm"/>
    <s v="41-50 minutes"/>
    <n v="3"/>
    <n v="4.827"/>
    <s v="Car (alone)"/>
    <x v="2"/>
    <s v="Full-Time"/>
    <s v="Professional Services"/>
    <n v="4.8280320000000003"/>
    <n v="0.16664000000000001"/>
    <n v="0.80454325248000014"/>
    <n v="5"/>
    <n v="4.0227162624000004"/>
  </r>
  <r>
    <s v="20% on campus (1 day a week if FT)"/>
    <s v="RD&amp;E Hospital"/>
    <s v=""/>
    <s v="8.30am - 9.00am"/>
    <s v="3.30pm - 4.30pm"/>
    <s v="41-50 minutes"/>
    <n v="30"/>
    <n v="48.269999999999996"/>
    <s v="Car (alone)"/>
    <x v="4"/>
    <s v="Full-Time"/>
    <s v="Academic"/>
    <n v="48.280320000000003"/>
    <n v="0.16664000000000001"/>
    <n v="8.0454325248000007"/>
    <n v="1"/>
    <n v="8.0454325248000007"/>
  </r>
  <r>
    <s v="60% on campus (3 days a week if FT)"/>
    <s v="St Luke's"/>
    <s v=""/>
    <s v="8.30am - 9.00am"/>
    <s v="4.30pm - 5.00pm"/>
    <s v="More than 60 minutes"/>
    <n v="54.1"/>
    <n v="87.046900000000008"/>
    <s v="Car (alone)"/>
    <x v="5"/>
    <s v="Full-Time"/>
    <s v="Academic"/>
    <n v="87.065510400000008"/>
    <n v="0.16664000000000001"/>
    <n v="14.508596653056003"/>
    <n v="3"/>
    <n v="43.525789959168009"/>
  </r>
  <r>
    <s v="60% on campus (3 days a week if FT)"/>
    <s v="St Luke's"/>
    <s v=""/>
    <s v="9.00am - 10.00am"/>
    <s v="6.00pm - 7.00pm"/>
    <s v="41-50 minutes"/>
    <n v="5"/>
    <n v="8.0449999999999999"/>
    <s v="E-bike"/>
    <x v="4"/>
    <s v="Full-Time"/>
    <s v="Academic"/>
    <n v="8.0467200000000005"/>
    <n v="2.1999999999999999E-2"/>
    <n v="0.17702783999999999"/>
    <n v="3"/>
    <n v="0.53108351999999992"/>
  </r>
  <r>
    <s v="100% on campus (5 days a week if FT)"/>
    <s v="Streatham"/>
    <s v="Streatham Farm"/>
    <s v="Before 7.00am"/>
    <s v="5.00pm - 5.30pm"/>
    <s v="10 minutes or less"/>
    <n v="5"/>
    <n v="8.0449999999999999"/>
    <s v="Car (alone)"/>
    <x v="2"/>
    <s v="Full-Time"/>
    <s v="Professional Services"/>
    <n v="8.0467200000000005"/>
    <n v="0.16664000000000001"/>
    <n v="1.3409054208000002"/>
    <n v="5"/>
    <n v="6.7045271040000012"/>
  </r>
  <r>
    <s v="100% on campus (5 days a week if FT)"/>
    <s v="Streatham"/>
    <s v="Clydesdale House"/>
    <s v="Before 7.00am"/>
    <s v="Before 3.30pm"/>
    <s v="31-40 minutes"/>
    <n v="13"/>
    <n v="20.917000000000002"/>
    <s v="Car (shared / passenger)"/>
    <x v="2"/>
    <s v="Full-Time"/>
    <s v="Professional Services"/>
    <n v="20.921472000000001"/>
    <n v="0.16664000000000001"/>
    <n v="3.4863540940800006"/>
    <n v="5"/>
    <n v="17.431770470400004"/>
  </r>
  <r>
    <s v="60% on campus (3 days a week if FT)"/>
    <s v="Streatham"/>
    <s v="Geoffrey Pope"/>
    <s v="8.30am - 9.00am"/>
    <s v="4.30pm - 5.00pm"/>
    <s v="51-60 minutes"/>
    <n v="13"/>
    <n v="20.917000000000002"/>
    <s v="Train"/>
    <x v="2"/>
    <s v="Full-Time"/>
    <s v="Academic"/>
    <n v="20.921472000000001"/>
    <n v="3.5459999999999998E-2"/>
    <n v="0.74187539712000006"/>
    <n v="3"/>
    <n v="2.22562619136"/>
  </r>
  <r>
    <s v="20% on campus (1 day a week if FT)"/>
    <s v="St Luke's"/>
    <s v=""/>
    <s v="8.30am - 9.00am"/>
    <s v="6.00pm - 7.00pm"/>
    <s v="31-40 minutes"/>
    <n v="1.4"/>
    <n v="2.2525999999999997"/>
    <s v="On foot"/>
    <x v="4"/>
    <s v="Full-Time"/>
    <s v="Professional Services"/>
    <n v="2.2530815999999998"/>
    <n v="0"/>
    <n v="0"/>
    <n v="1"/>
    <n v="0"/>
  </r>
  <r>
    <s v="100% on campus (5 days a week if FT)"/>
    <s v="Streatham"/>
    <s v="Clydesdale House"/>
    <s v="Before 7.00am"/>
    <s v="Before 3.30pm"/>
    <s v="21-30 minutes"/>
    <n v="11"/>
    <n v="17.698999999999998"/>
    <s v="Car (shared / passenger)"/>
    <x v="2"/>
    <s v="Full-Time"/>
    <s v="Professional Services"/>
    <n v="17.702784000000001"/>
    <n v="0.16664000000000001"/>
    <n v="2.9499919257600005"/>
    <n v="5"/>
    <n v="14.749959628800003"/>
  </r>
  <r>
    <s v="80% on campus (4 days a week if FT)"/>
    <s v="RD&amp;E Hospital"/>
    <s v=""/>
    <s v="8.30am - 9.00am"/>
    <s v="4.30pm - 5.00pm"/>
    <s v="More than 60 minutes"/>
    <n v="25"/>
    <n v="40.225000000000001"/>
    <s v="Car (alone)"/>
    <x v="1"/>
    <s v="Full-Time"/>
    <s v="Academic"/>
    <n v="40.233600000000003"/>
    <n v="0.16664000000000001"/>
    <n v="6.7045271040000012"/>
    <n v="4"/>
    <n v="26.818108416000005"/>
  </r>
  <r>
    <s v="60% on campus (3 days a week if FT)"/>
    <s v="St Luke's"/>
    <s v=""/>
    <s v="7.00am - 8.00am"/>
    <s v="5.30pm - 6.00pm"/>
    <s v="31-40 minutes"/>
    <n v="15"/>
    <n v="24.134999999999998"/>
    <s v="Car (alone)"/>
    <x v="3"/>
    <s v="Full-Time"/>
    <s v="Academic"/>
    <n v="24.140160000000002"/>
    <n v="0.16664000000000001"/>
    <n v="4.0227162624000004"/>
    <n v="3"/>
    <n v="12.068148787200002"/>
  </r>
  <r>
    <s v="60% on campus (3 days a week if FT)"/>
    <s v="Streatham"/>
    <s v="Northcote House"/>
    <s v="8.30am - 9.00am"/>
    <s v="5.30pm - 6.00pm"/>
    <s v="11-20 minutes"/>
    <n v="3"/>
    <n v="4.827"/>
    <s v="Bicycle"/>
    <x v="2"/>
    <s v="Full-Time"/>
    <s v="Professional Services"/>
    <n v="4.8280320000000003"/>
    <n v="0"/>
    <n v="0"/>
    <n v="3"/>
    <n v="0"/>
  </r>
  <r>
    <s v="20% on campus (1 day a week if FT)"/>
    <s v="Streatham"/>
    <s v="Amory Building"/>
    <s v="8.30am - 9.00am"/>
    <s v="5.00pm - 5.30pm"/>
    <s v="10 minutes or less"/>
    <n v="0.25"/>
    <n v="0.40225"/>
    <s v="On foot"/>
    <x v="3"/>
    <s v="Full-Time"/>
    <s v="Academic"/>
    <n v="0.40233600000000003"/>
    <n v="0"/>
    <n v="0"/>
    <n v="1"/>
    <n v="0"/>
  </r>
  <r>
    <s v="80% on campus (4 days a week if FT)"/>
    <s v="St Luke's"/>
    <s v=""/>
    <s v="8.00am - 8.30am"/>
    <s v="5.30pm - 6.00pm"/>
    <s v="31-40 minutes"/>
    <n v="20"/>
    <n v="32.18"/>
    <s v="Car (alone)"/>
    <x v="1"/>
    <s v="Full-Time"/>
    <s v="Academic"/>
    <n v="32.186880000000002"/>
    <n v="0.16664000000000001"/>
    <n v="5.3636216832000008"/>
    <n v="4"/>
    <n v="21.454486732800003"/>
  </r>
  <r>
    <s v="60% on campus (3 days a week if FT)"/>
    <s v="Streatham"/>
    <s v="Amory Building"/>
    <s v="9.00am - 10.00am"/>
    <s v="4.30pm - 5.00pm"/>
    <s v="More than 60 minutes"/>
    <n v="56"/>
    <n v="90.103999999999999"/>
    <s v="Train"/>
    <x v="2"/>
    <s v="Full-Time"/>
    <s v="Academic"/>
    <n v="90.123264000000006"/>
    <n v="3.5459999999999998E-2"/>
    <n v="3.1957709414400002"/>
    <n v="3"/>
    <n v="9.5873128243200014"/>
  </r>
  <r>
    <s v="100% on campus (5 days a week if FT)"/>
    <s v="St Luke's"/>
    <s v=""/>
    <s v="7.00am - 8.00am"/>
    <s v="5.00pm - 5.30pm"/>
    <s v="11-20 minutes"/>
    <n v="1.2"/>
    <n v="1.9307999999999998"/>
    <s v="Bus"/>
    <x v="4"/>
    <s v="Full-Time"/>
    <s v="Academic"/>
    <n v="1.9312128"/>
    <n v="0.10215"/>
    <n v="0.19727338752000001"/>
    <n v="5"/>
    <n v="0.98636693760000005"/>
  </r>
  <r>
    <s v="60% on campus (3 days a week if FT)"/>
    <s v="St Luke's"/>
    <s v=""/>
    <s v="9.00am - 10.00am"/>
    <s v="5.00pm - 5.30pm"/>
    <s v="10 minutes or less"/>
    <n v="0.4"/>
    <n v="0.64360000000000006"/>
    <s v="On foot"/>
    <x v="1"/>
    <s v="Full-Time"/>
    <s v="Academic"/>
    <n v="0.64373760000000013"/>
    <n v="0"/>
    <n v="0"/>
    <n v="3"/>
    <n v="0"/>
  </r>
  <r>
    <s v="60% on campus (3 days a week if FT)"/>
    <s v="St Luke's"/>
    <s v=""/>
    <s v="9.00am - 10.00am"/>
    <s v="Before 3.30pm"/>
    <s v="11-20 minutes"/>
    <n v="1.3"/>
    <n v="2.0916999999999999"/>
    <s v="Bicycle"/>
    <x v="4"/>
    <s v="Full-Time"/>
    <s v="Academic"/>
    <n v="2.0921472000000003"/>
    <n v="0"/>
    <n v="0"/>
    <n v="3"/>
    <n v="0"/>
  </r>
  <r>
    <s v="60% on campus (3 days a week if FT)"/>
    <s v="St Luke's"/>
    <s v=""/>
    <s v="8.00am - 8.30am"/>
    <s v="4.30pm - 5.00pm"/>
    <s v="31-40 minutes"/>
    <n v="20"/>
    <n v="32.18"/>
    <s v="Car (alone)"/>
    <x v="4"/>
    <s v="Full-Time"/>
    <s v="Academic"/>
    <n v="32.186880000000002"/>
    <n v="0.16664000000000001"/>
    <n v="5.3636216832000008"/>
    <n v="3"/>
    <n v="16.090865049600001"/>
  </r>
  <r>
    <s v="100% on campus (5 days a week if FT)"/>
    <s v="St Luke's"/>
    <s v=""/>
    <s v="8.30am - 9.00am"/>
    <s v="4.30pm - 5.00pm"/>
    <s v="31-40 minutes"/>
    <n v="5.5"/>
    <s v=""/>
    <s v="Bus"/>
    <x v="1"/>
    <s v="Full-Time"/>
    <s v="Academic"/>
    <n v="8.8513920000000006"/>
    <n v="0.10215"/>
    <n v="0.90416969280000015"/>
    <n v="5"/>
    <n v="4.5208484640000011"/>
  </r>
  <r>
    <s v="80% on campus (4 days a week if FT)"/>
    <s v="RD&amp;E Hospital"/>
    <s v=""/>
    <s v="8.00am - 8.30am"/>
    <s v="Later than 7.00pm"/>
    <s v="11-20 minutes"/>
    <n v="1.2"/>
    <n v="1.9307999999999998"/>
    <s v="On foot"/>
    <x v="4"/>
    <s v="Full-Time"/>
    <s v="Academic"/>
    <n v="1.9312128"/>
    <n v="0"/>
    <n v="0"/>
    <n v="4"/>
    <n v="0"/>
  </r>
  <r>
    <s v="20% on campus (1 day a week if FT)"/>
    <s v="St Luke's"/>
    <s v=""/>
    <s v="8.30am - 9.00am"/>
    <s v="6.00pm - 7.00pm"/>
    <s v="More than 60 minutes"/>
    <n v="105"/>
    <n v="168.94499999999999"/>
    <s v="Car (alone)"/>
    <x v="2"/>
    <s v="Full-Time"/>
    <s v="Academic"/>
    <n v="168.98112"/>
    <n v="0.16664000000000001"/>
    <n v="28.159013836800003"/>
    <n v="1"/>
    <n v="28.159013836800003"/>
  </r>
  <r>
    <s v="40% on campus (2 days a week if FT)"/>
    <s v="St Luke's"/>
    <s v=""/>
    <s v="7.00am - 8.00am"/>
    <s v="5.00pm - 5.30pm"/>
    <s v="More than 60 minutes"/>
    <n v="80"/>
    <n v="128.72"/>
    <s v="Train"/>
    <x v="2"/>
    <s v="Full-Time"/>
    <s v="Academic"/>
    <n v="128.74752000000001"/>
    <n v="3.5459999999999998E-2"/>
    <n v="4.5653870591999999"/>
    <n v="2"/>
    <n v="9.1307741183999998"/>
  </r>
  <r>
    <s v="80% on campus (4 days a week if FT)"/>
    <s v="St Luke's"/>
    <s v=""/>
    <s v="9.00am - 10.00am"/>
    <s v="4.30pm - 5.00pm"/>
    <s v="10 minutes or less"/>
    <n v="2"/>
    <n v="3.218"/>
    <s v="E-bike"/>
    <x v="1"/>
    <s v="Full-Time"/>
    <s v="Academic"/>
    <n v="3.2186880000000002"/>
    <n v="2.1999999999999999E-2"/>
    <n v="7.0811135999999997E-2"/>
    <n v="4"/>
    <n v="0.28324454399999999"/>
  </r>
  <r>
    <s v="60% on campus (3 days a week if FT)"/>
    <s v="St Luke's"/>
    <s v=""/>
    <s v="9.00am - 10.00am"/>
    <s v="5.00pm - 5.30pm"/>
    <s v="21-30 minutes"/>
    <n v="9"/>
    <n v="14.481"/>
    <s v="Car (shared / passenger)"/>
    <x v="0"/>
    <s v="Full-Time"/>
    <s v="Professional Services"/>
    <n v="14.484096000000001"/>
    <n v="0.16664000000000001"/>
    <n v="2.4136297574400003"/>
    <n v="3"/>
    <n v="7.2408892723200005"/>
  </r>
  <r>
    <s v="60% on campus (3 days a week if FT)"/>
    <s v="St Luke's"/>
    <s v=""/>
    <s v="8.00am - 8.30am"/>
    <s v="5.00pm - 5.30pm"/>
    <s v="11-20 minutes"/>
    <n v="1"/>
    <s v=""/>
    <s v="On foot"/>
    <x v="3"/>
    <s v="Full-Time"/>
    <s v="Academic"/>
    <n v="1.6093440000000001"/>
    <n v="0"/>
    <n v="0"/>
    <n v="3"/>
    <n v="0"/>
  </r>
  <r>
    <s v="100% on campus (5 days a week if FT)"/>
    <s v="St Luke's"/>
    <s v=""/>
    <s v="8.30am - 9.00am"/>
    <s v="5.00pm - 5.30pm"/>
    <s v="21-30 minutes"/>
    <n v="4"/>
    <n v="6.4359999999999999"/>
    <s v="Bicycle"/>
    <x v="3"/>
    <s v="Full-Time"/>
    <s v="Academic"/>
    <n v="6.4373760000000004"/>
    <n v="0"/>
    <n v="0"/>
    <n v="5"/>
    <n v="0"/>
  </r>
  <r>
    <s v="40% on campus (2 days a week if FT)"/>
    <s v="St Luke's"/>
    <s v=""/>
    <s v="8.00am - 8.30am"/>
    <s v="3.30pm - 4.30pm"/>
    <s v="More than 60 minutes"/>
    <n v="43"/>
    <n v="69.186999999999998"/>
    <s v="Car (alone)"/>
    <x v="4"/>
    <s v="Full-Time"/>
    <s v="Professional Services"/>
    <n v="69.201792000000012"/>
    <n v="0.16664000000000001"/>
    <n v="11.531786618880004"/>
    <n v="2"/>
    <n v="23.063573237760007"/>
  </r>
  <r>
    <s v="20% on campus (1 day a week if FT)"/>
    <s v="Streatham"/>
    <s v="Northcote House"/>
    <s v="9.00am - 10.00am"/>
    <s v="4.30pm - 5.00pm"/>
    <s v="11-20 minutes"/>
    <n v="3.5"/>
    <n v="5.6315"/>
    <s v="Car (alone)"/>
    <x v="4"/>
    <s v="Full-Time"/>
    <s v="Professional Services"/>
    <n v="5.6327040000000004"/>
    <n v="0.16664000000000001"/>
    <n v="0.93863379456000007"/>
    <n v="1"/>
    <n v="0.93863379456000007"/>
  </r>
  <r>
    <s v="40% on campus (2 days a week if FT)"/>
    <s v="St Luke's"/>
    <s v=""/>
    <s v="8.30am - 9.00am"/>
    <s v="5.00pm - 5.30pm"/>
    <s v="11-20 minutes"/>
    <n v="1"/>
    <n v="1.609"/>
    <s v="On foot"/>
    <x v="0"/>
    <s v="Full-Time"/>
    <s v="Professional Services"/>
    <n v="1.6093440000000001"/>
    <n v="0"/>
    <n v="0"/>
    <n v="2"/>
    <n v="0"/>
  </r>
  <r>
    <s v="20% on campus (1 day a week if FT)"/>
    <s v="St Luke's"/>
    <s v=""/>
    <s v="7.00am - 8.00am"/>
    <s v="Before 3.30pm"/>
    <s v="21-30 minutes"/>
    <n v="8"/>
    <n v="12.872"/>
    <s v="Car (alone)"/>
    <x v="1"/>
    <s v="Full-Time"/>
    <s v="Academic"/>
    <n v="12.874752000000001"/>
    <n v="0.16664000000000001"/>
    <n v="2.1454486732800002"/>
    <n v="1"/>
    <n v="2.1454486732800002"/>
  </r>
  <r>
    <s v="80% on campus (4 days a week if FT)"/>
    <s v="St Luke's"/>
    <s v=""/>
    <s v="9.00am - 10.00am"/>
    <s v="3.30pm - 4.30pm"/>
    <s v="11-20 minutes"/>
    <n v="1.5"/>
    <n v="2.4135"/>
    <s v="E-bike"/>
    <x v="6"/>
    <s v="Full-Time"/>
    <s v="Academic"/>
    <n v="2.4140160000000002"/>
    <n v="2.1999999999999999E-2"/>
    <n v="5.3108351999999998E-2"/>
    <n v="4"/>
    <n v="0.21243340799999999"/>
  </r>
  <r>
    <s v="60% on campus (3 days a week if FT)"/>
    <s v="St Luke's"/>
    <s v=""/>
    <s v="8.30am - 9.00am"/>
    <s v="5.30pm - 6.00pm"/>
    <s v="11-20 minutes"/>
    <n v="1"/>
    <s v=""/>
    <s v="On foot"/>
    <x v="1"/>
    <s v="Full-Time"/>
    <s v="Academic"/>
    <n v="1.6093440000000001"/>
    <n v="0"/>
    <n v="0"/>
    <n v="3"/>
    <n v="0"/>
  </r>
  <r>
    <s v="60% on campus (3 days a week if FT)"/>
    <s v="St Luke's"/>
    <s v=""/>
    <s v="8.30am - 9.00am"/>
    <s v="5.30pm - 6.00pm"/>
    <s v="21-30 minutes"/>
    <n v="3.5"/>
    <n v="5.6315"/>
    <s v="E-bike"/>
    <x v="3"/>
    <s v="Full-Time"/>
    <s v="Professional Services"/>
    <n v="5.6327040000000004"/>
    <n v="2.1999999999999999E-2"/>
    <n v="0.12391948799999999"/>
    <n v="3"/>
    <n v="0.37175846400000001"/>
  </r>
  <r>
    <s v="40% on campus (2 days a week if FT)"/>
    <s v="St Luke's"/>
    <s v=""/>
    <s v="8.30am - 9.00am"/>
    <s v="5.00pm - 5.30pm"/>
    <s v="51-60 minutes"/>
    <n v="14"/>
    <n v="22.526"/>
    <s v="Car (shared / passenger)"/>
    <x v="2"/>
    <s v="Full-Time"/>
    <s v="Professional Services"/>
    <n v="22.530816000000002"/>
    <n v="0.16664000000000001"/>
    <n v="3.7545351782400003"/>
    <n v="2"/>
    <n v="7.5090703564800005"/>
  </r>
  <r>
    <s v="20% on campus (1 day a week if FT)"/>
    <s v="St Luke's"/>
    <s v=""/>
    <s v="8.30am - 9.00am"/>
    <s v="4.30pm - 5.00pm"/>
    <s v="More than 60 minutes"/>
    <n v="29"/>
    <n v="46.661000000000001"/>
    <s v="Bus"/>
    <x v="2"/>
    <s v="Full-Time"/>
    <s v="Academic"/>
    <n v="46.670976000000003"/>
    <n v="0.10215"/>
    <n v="4.7674401984000001"/>
    <n v="1"/>
    <n v="4.7674401984000001"/>
  </r>
  <r>
    <s v="60% on campus (3 days a week if FT)"/>
    <s v="St Luke's"/>
    <s v=""/>
    <s v="8.30am - 9.00am"/>
    <s v="4.30pm - 5.00pm"/>
    <s v="31-40 minutes"/>
    <n v="1.2"/>
    <n v="1.9307999999999998"/>
    <s v="On foot"/>
    <x v="1"/>
    <s v="Full-Time"/>
    <s v="Professional Services"/>
    <n v="1.9312128"/>
    <n v="0"/>
    <n v="0"/>
    <n v="3"/>
    <n v="0"/>
  </r>
  <r>
    <s v="80% on campus (4 days a week if FT)"/>
    <s v="RD&amp;E Hospital"/>
    <s v=""/>
    <s v="9.00am - 10.00am"/>
    <s v="5.00pm - 5.30pm"/>
    <s v="11-20 minutes"/>
    <n v="1"/>
    <n v="1.609"/>
    <s v="On foot"/>
    <x v="1"/>
    <s v="Full-Time"/>
    <s v="Academic"/>
    <n v="1.6093440000000001"/>
    <n v="0"/>
    <n v="0"/>
    <n v="4"/>
    <n v="0"/>
  </r>
  <r>
    <s v="20% on campus (1 day a week if FT)"/>
    <s v="St Luke's"/>
    <s v=""/>
    <s v="8.00am - 8.30am"/>
    <s v="6.00pm - 7.00pm"/>
    <s v="51-60 minutes"/>
    <n v="16.3"/>
    <n v="26.226700000000001"/>
    <s v="Car (alone)"/>
    <x v="3"/>
    <s v="Full-Time"/>
    <s v="Academic"/>
    <n v="26.232307200000005"/>
    <n v="0.16664000000000001"/>
    <n v="4.371351671808001"/>
    <n v="1"/>
    <n v="4.371351671808001"/>
  </r>
  <r>
    <s v="40% on campus (2 days a week if FT)"/>
    <s v="St Luke's"/>
    <s v=""/>
    <s v="9.00am - 10.00am"/>
    <s v="5.30pm - 6.00pm"/>
    <s v="21-30 minutes"/>
    <n v="4"/>
    <n v="6.4359999999999999"/>
    <s v="Car (alone)"/>
    <x v="1"/>
    <s v="Full-Time"/>
    <s v="Academic"/>
    <n v="6.4373760000000004"/>
    <n v="0.16664000000000001"/>
    <n v="1.0727243366400001"/>
    <n v="2"/>
    <n v="2.1454486732800002"/>
  </r>
  <r>
    <s v="80% on campus (4 days a week if FT)"/>
    <s v="St Luke's"/>
    <s v=""/>
    <s v="9.00am - 10.00am"/>
    <s v="4.30pm - 5.00pm"/>
    <s v="10 minutes or less"/>
    <n v="0.99990000000000001"/>
    <s v=""/>
    <s v="Bicycle"/>
    <x v="3"/>
    <s v="Full-Time"/>
    <s v="Academic"/>
    <n v="1.6091830656000001"/>
    <n v="0"/>
    <n v="0"/>
    <n v="4"/>
    <n v="0"/>
  </r>
  <r>
    <s v="100% on campus (5 days a week if FT)"/>
    <s v="Streatham"/>
    <s v="Northcote House"/>
    <s v="8.00am - 8.30am"/>
    <s v="5.30pm - 6.00pm"/>
    <s v="51-60 minutes"/>
    <n v="5.5"/>
    <n v="8.849499999999999"/>
    <s v="Car (alone)"/>
    <x v="4"/>
    <s v="Full-Time"/>
    <s v="Professional Services"/>
    <n v="8.8513920000000006"/>
    <n v="0.16664000000000001"/>
    <n v="1.4749959628800002"/>
    <n v="5"/>
    <n v="7.3749798144000014"/>
  </r>
  <r>
    <s v="100% on campus (5 days a week if FT)"/>
    <s v="Streatham"/>
    <s v="Northcote House"/>
    <s v="8.30am - 9.00am"/>
    <s v="5.00pm - 5.30pm"/>
    <s v="11-20 minutes"/>
    <n v="2.2000000000000002"/>
    <n v="3.5398000000000001"/>
    <s v="Car (alone)"/>
    <x v="1"/>
    <s v="Full-Time"/>
    <s v="Professional Services"/>
    <n v="3.5405568000000005"/>
    <n v="0.16664000000000001"/>
    <n v="0.58999838515200009"/>
    <n v="5"/>
    <n v="2.9499919257600005"/>
  </r>
  <r>
    <s v="40% on campus (2 days a week if FT)"/>
    <s v="RD&amp;E Hospital"/>
    <s v=""/>
    <s v="9.00am - 10.00am"/>
    <s v="5.00pm - 5.30pm"/>
    <s v="11-20 minutes"/>
    <n v="0.8"/>
    <n v="1.2872000000000001"/>
    <s v="On foot"/>
    <x v="2"/>
    <s v="Full-Time"/>
    <s v="Academic"/>
    <n v="1.2874752000000003"/>
    <n v="0"/>
    <n v="0"/>
    <n v="2"/>
    <n v="0"/>
  </r>
  <r>
    <s v="100% on campus (5 days a week if FT)"/>
    <s v="Streatham"/>
    <s v="Northcote House"/>
    <s v="8.30am - 9.00am"/>
    <s v="5.00pm - 5.30pm"/>
    <s v="21-30 minutes"/>
    <n v="2.4"/>
    <n v="3.8615999999999997"/>
    <s v="On foot"/>
    <x v="1"/>
    <s v="Full-Time"/>
    <s v="Professional Services"/>
    <n v="3.8624255999999999"/>
    <n v="0"/>
    <n v="0"/>
    <n v="5"/>
    <n v="0"/>
  </r>
  <r>
    <s v="100% on campus (5 days a week if FT)"/>
    <s v="St Luke's"/>
    <s v=""/>
    <s v="8.00am - 8.30am"/>
    <s v="5.30pm - 6.00pm"/>
    <s v="10 minutes or less"/>
    <n v="1"/>
    <n v="1.609"/>
    <s v="Bicycle"/>
    <x v="2"/>
    <s v="Full-Time"/>
    <s v="Academic"/>
    <n v="1.6093440000000001"/>
    <n v="0"/>
    <n v="0"/>
    <n v="5"/>
    <n v="0"/>
  </r>
  <r>
    <s v="80% on campus (4 days a week if FT)"/>
    <s v="RD&amp;E Hospital"/>
    <s v=""/>
    <s v="8.00am - 8.30am"/>
    <s v="3.30pm - 4.30pm"/>
    <s v="21-30 minutes"/>
    <n v="10"/>
    <n v="16.09"/>
    <s v="Car (alone)"/>
    <x v="4"/>
    <s v="Full-Time"/>
    <s v="Academic"/>
    <n v="16.093440000000001"/>
    <n v="0.16664000000000001"/>
    <n v="2.6818108416000004"/>
    <n v="4"/>
    <n v="10.727243366400002"/>
  </r>
  <r>
    <s v="100% on campus (5 days a week if FT)"/>
    <s v="St Luke's"/>
    <s v=""/>
    <s v="8.30am - 9.00am"/>
    <s v="5.30pm - 6.00pm"/>
    <s v="41-50 minutes"/>
    <n v="6"/>
    <n v="9.6539999999999999"/>
    <s v="Car (alone)"/>
    <x v="4"/>
    <s v="Full-Time"/>
    <s v="Academic"/>
    <n v="9.6560640000000006"/>
    <n v="0.16664000000000001"/>
    <n v="1.6090865049600003"/>
    <n v="5"/>
    <n v="8.0454325248000007"/>
  </r>
  <r>
    <s v="100% on campus (5 days a week if FT)"/>
    <s v="RD&amp;E Hospital"/>
    <s v=""/>
    <s v="9.00am - 10.00am"/>
    <s v="6.00pm - 7.00pm"/>
    <s v="51-60 minutes"/>
    <n v="12"/>
    <n v="19.308"/>
    <s v="Car (alone)"/>
    <x v="2"/>
    <s v="Full-Time"/>
    <s v="Professional Services"/>
    <n v="19.312128000000001"/>
    <n v="0.16664000000000001"/>
    <n v="3.2181730099200005"/>
    <n v="5"/>
    <n v="16.090865049600001"/>
  </r>
  <r>
    <s v="100% on campus (5 days a week if FT)"/>
    <s v="St Luke's"/>
    <s v=""/>
    <s v="8.30am - 9.00am"/>
    <s v="5.00pm - 5.30pm"/>
    <s v="11-20 minutes"/>
    <n v="3"/>
    <n v="4.827"/>
    <s v="Car (shared / passenger)"/>
    <x v="2"/>
    <s v="Full-Time"/>
    <s v="Professional Services"/>
    <n v="4.8280320000000003"/>
    <n v="0.16664000000000001"/>
    <n v="0.80454325248000014"/>
    <n v="5"/>
    <n v="4.0227162624000004"/>
  </r>
  <r>
    <s v="100% on campus (5 days a week if FT)"/>
    <s v="Streatham"/>
    <s v="Laver Building"/>
    <s v="8.00am - 8.30am"/>
    <s v="3.30pm - 4.30pm"/>
    <s v="21-30 minutes"/>
    <n v="1"/>
    <n v="1.609"/>
    <s v="On foot"/>
    <x v="0"/>
    <s v="Full-Time"/>
    <s v="Professional Services"/>
    <n v="1.6093440000000001"/>
    <n v="0"/>
    <n v="0"/>
    <n v="5"/>
    <n v="0"/>
  </r>
  <r>
    <s v="60% on campus (3 days a week if FT)"/>
    <s v="Streatham"/>
    <s v=""/>
    <s v="9.00am - 10.00am"/>
    <s v="6.00pm - 7.00pm"/>
    <s v="41-50 minutes"/>
    <n v="20"/>
    <n v="32.18"/>
    <s v="Car (shared / passenger)"/>
    <x v="2"/>
    <s v="Full-Time"/>
    <s v="Academic"/>
    <n v="32.186880000000002"/>
    <n v="0.16664000000000001"/>
    <n v="5.3636216832000008"/>
    <n v="3"/>
    <n v="16.090865049600001"/>
  </r>
  <r>
    <s v="60% on campus (3 days a week if FT)"/>
    <s v="RD&amp;E Hospital"/>
    <s v=""/>
    <s v="8.00am - 8.30am"/>
    <s v="4.30pm - 5.00pm"/>
    <s v="21-30 minutes"/>
    <n v="3"/>
    <n v="4.827"/>
    <s v="Car (alone)"/>
    <x v="2"/>
    <s v="Full-Time"/>
    <s v="Professional Services"/>
    <n v="4.8280320000000003"/>
    <n v="0.16664000000000001"/>
    <n v="0.80454325248000014"/>
    <n v="3"/>
    <n v="2.4136297574400003"/>
  </r>
  <r>
    <s v="40% on campus (2 days a week if FT)"/>
    <s v="St Luke's"/>
    <s v=""/>
    <s v="7.00am - 8.00am"/>
    <s v="5.00pm - 5.30pm"/>
    <s v="51-60 minutes"/>
    <n v="46"/>
    <n v="74.013999999999996"/>
    <s v="Car (alone)"/>
    <x v="1"/>
    <s v="Full-Time"/>
    <s v="Academic"/>
    <n v="74.029824000000005"/>
    <n v="0.16664000000000001"/>
    <n v="12.336329871360002"/>
    <n v="2"/>
    <n v="24.672659742720004"/>
  </r>
  <r>
    <s v="80% on campus (4 days a week if FT)"/>
    <s v="St Luke's"/>
    <s v=""/>
    <s v="8.30am - 9.00am"/>
    <s v="4.30pm - 5.00pm"/>
    <s v="21-30 minutes"/>
    <n v="4"/>
    <n v="6.4359999999999999"/>
    <s v="Car (alone)"/>
    <x v="3"/>
    <s v="Full-Time"/>
    <s v="Academic"/>
    <n v="6.4373760000000004"/>
    <n v="0.16664000000000001"/>
    <n v="1.0727243366400001"/>
    <n v="4"/>
    <n v="4.2908973465600004"/>
  </r>
  <r>
    <s v="80% on campus (4 days a week if FT)"/>
    <s v="St Luke's"/>
    <s v=""/>
    <s v="7.00am - 8.00am"/>
    <s v="4.30pm - 5.00pm"/>
    <s v="More than 60 minutes"/>
    <n v="12"/>
    <n v="19.308"/>
    <s v="Car (shared / passenger)"/>
    <x v="4"/>
    <s v="Full-Time"/>
    <s v="Academic"/>
    <n v="19.312128000000001"/>
    <n v="0.16664000000000001"/>
    <n v="3.2181730099200005"/>
    <n v="4"/>
    <n v="12.872692039680002"/>
  </r>
  <r>
    <s v="60% on campus (3 days a week if FT)"/>
    <s v="St Luke's"/>
    <s v=""/>
    <s v="8.30am - 9.00am"/>
    <s v="Before 3.30pm"/>
    <s v="11-20 minutes"/>
    <n v="1.6"/>
    <n v="2.5744000000000002"/>
    <s v="On foot"/>
    <x v="4"/>
    <s v="Full-Time"/>
    <s v="Academic"/>
    <n v="2.5749504000000005"/>
    <n v="0"/>
    <n v="0"/>
    <n v="3"/>
    <n v="0"/>
  </r>
  <r>
    <s v="20% on campus (1 day a week if FT)"/>
    <s v="St Luke's"/>
    <s v=""/>
    <s v="7.00am - 8.00am"/>
    <s v="5.30pm - 6.00pm"/>
    <s v="More than 60 minutes"/>
    <n v="49"/>
    <n v="78.840999999999994"/>
    <s v="Car (shared / passenger)"/>
    <x v="2"/>
    <s v="Full-Time"/>
    <s v="Academic"/>
    <n v="78.857855999999998"/>
    <n v="0.16664000000000001"/>
    <n v="13.140873123840001"/>
    <n v="1"/>
    <n v="13.140873123840001"/>
  </r>
  <r>
    <s v="40% on campus (2 days a week if FT)"/>
    <s v="St Luke's"/>
    <s v=""/>
    <s v="Later than 10.00am"/>
    <s v="Before 3.30pm"/>
    <s v="21-30 minutes"/>
    <n v="1.3"/>
    <n v="2.0916999999999999"/>
    <s v="On foot"/>
    <x v="1"/>
    <s v="Full-Time"/>
    <s v="Academic"/>
    <n v="2.0921472000000003"/>
    <n v="0"/>
    <n v="0"/>
    <n v="2"/>
    <n v="0"/>
  </r>
  <r>
    <s v="40% on campus (2 days a week if FT)"/>
    <s v="Streatham"/>
    <s v=""/>
    <s v="9.00am - 10.00am"/>
    <s v="4.30pm - 5.00pm"/>
    <s v=""/>
    <n v="1.7215"/>
    <s v=""/>
    <s v="On foot"/>
    <x v="4"/>
    <s v="Full-Time"/>
    <s v="Academic"/>
    <n v="2.7704856960000002"/>
    <n v="0"/>
    <n v="0"/>
    <n v="2"/>
    <n v="0"/>
  </r>
  <r>
    <s v="20% on campus (1 day a week if FT)"/>
    <s v="RD&amp;E Hospital"/>
    <s v=""/>
    <s v="7.00am - 8.00am"/>
    <s v="3.30pm - 4.30pm"/>
    <s v="11-20 minutes"/>
    <n v="1.0266"/>
    <s v=""/>
    <s v="On foot"/>
    <x v="1"/>
    <s v="Full-Time"/>
    <s v="Professional Services"/>
    <n v="1.6521525504000001"/>
    <n v="0"/>
    <n v="0"/>
    <n v="1"/>
    <n v="0"/>
  </r>
  <r>
    <s v="40% on campus (2 days a week if FT)"/>
    <s v="St Luke's"/>
    <s v=""/>
    <s v="8.30am - 9.00am"/>
    <s v="5.30pm - 6.00pm"/>
    <s v="21-30 minutes"/>
    <n v="5.3"/>
    <n v="8.5276999999999994"/>
    <s v="Bicycle"/>
    <x v="2"/>
    <s v="Full-Time"/>
    <s v="Academic"/>
    <n v="8.5295231999999999"/>
    <n v="0"/>
    <n v="0"/>
    <n v="2"/>
    <n v="0"/>
  </r>
  <r>
    <s v="80% on campus (4 days a week if FT)"/>
    <s v="Streatham"/>
    <s v="Laver Building"/>
    <s v="9.00am - 10.00am"/>
    <s v="4.30pm - 5.00pm"/>
    <s v="31-40 minutes"/>
    <n v="10"/>
    <n v="16.09"/>
    <s v="Car (shared / passenger)"/>
    <x v="4"/>
    <s v="Full-Time"/>
    <s v="Academic"/>
    <n v="16.093440000000001"/>
    <n v="0.16664000000000001"/>
    <n v="2.6818108416000004"/>
    <n v="4"/>
    <n v="10.727243366400002"/>
  </r>
  <r>
    <s v="80% on campus (4 days a week if FT)"/>
    <s v="St Luke's"/>
    <s v=""/>
    <s v="9.00am - 10.00am"/>
    <s v="6.00pm - 7.00pm"/>
    <s v="11-20 minutes"/>
    <n v="0.5"/>
    <n v="0.80449999999999999"/>
    <s v="On foot"/>
    <x v="4"/>
    <s v="Full-Time"/>
    <s v="Academic"/>
    <n v="0.80467200000000005"/>
    <n v="0"/>
    <n v="0"/>
    <n v="4"/>
    <n v="0"/>
  </r>
  <r>
    <s v="80% on campus (4 days a week if FT)"/>
    <s v="St Luke's"/>
    <s v=""/>
    <s v="8.30am - 9.00am"/>
    <s v="5.00pm - 5.30pm"/>
    <s v="11-20 minutes"/>
    <n v="1.4"/>
    <n v="2.2525999999999997"/>
    <s v="Bicycle"/>
    <x v="3"/>
    <s v="Full-Time"/>
    <s v="Professional Services"/>
    <n v="2.2530815999999998"/>
    <n v="0"/>
    <n v="0"/>
    <n v="4"/>
    <n v="0"/>
  </r>
  <r>
    <s v="80% on campus (4 days a week if FT)"/>
    <s v="Other"/>
    <s v=""/>
    <s v="Before 7.00am"/>
    <s v="4.30pm - 5.00pm"/>
    <s v="41-50 minutes"/>
    <n v="24"/>
    <n v="38.616"/>
    <s v="Car (alone)"/>
    <x v="3"/>
    <s v="Full-Time"/>
    <s v="Professional Services"/>
    <n v="38.624256000000003"/>
    <n v="0.16664000000000001"/>
    <n v="6.4363460198400011"/>
    <n v="4"/>
    <n v="25.745384079360004"/>
  </r>
  <r>
    <s v="80% on campus (4 days a week if FT)"/>
    <s v="Streatham"/>
    <s v="Amory Building"/>
    <s v="9.00am - 10.00am"/>
    <s v="Later than 7.00pm"/>
    <s v="31-40 minutes"/>
    <n v="2"/>
    <n v="3.218"/>
    <s v="On foot"/>
    <x v="4"/>
    <s v="Full-Time"/>
    <s v="Academic"/>
    <n v="3.2186880000000002"/>
    <n v="0"/>
    <n v="0"/>
    <n v="4"/>
    <n v="0"/>
  </r>
  <r>
    <s v="60% on campus (3 days a week if FT)"/>
    <s v="Streatham"/>
    <s v="Amory Building"/>
    <s v="8.00am - 8.30am"/>
    <s v="5.00pm - 5.30pm"/>
    <s v="51-60 minutes"/>
    <n v="2"/>
    <n v="3.218"/>
    <s v="On foot"/>
    <x v="4"/>
    <s v="Full-Time"/>
    <s v="Professional Services"/>
    <n v="3.2186880000000002"/>
    <n v="0"/>
    <n v="0"/>
    <n v="3"/>
    <n v="0"/>
  </r>
  <r>
    <s v="60% on campus (3 days a week if FT)"/>
    <s v="St Luke's"/>
    <s v=""/>
    <s v="9.00am - 10.00am"/>
    <s v="5.30pm - 6.00pm"/>
    <s v="41-50 minutes"/>
    <n v="40"/>
    <n v="64.36"/>
    <s v="Car (alone)"/>
    <x v="1"/>
    <s v="Full-Time"/>
    <s v="Academic"/>
    <n v="64.373760000000004"/>
    <n v="0.16664000000000001"/>
    <n v="10.727243366400002"/>
    <n v="3"/>
    <n v="32.181730099200003"/>
  </r>
  <r>
    <s v="20% on campus (1 day a week if FT)"/>
    <s v="Streatham"/>
    <s v="Innovation Centre - Phase 2"/>
    <s v="8.00am - 8.30am"/>
    <s v="3.30pm - 4.30pm"/>
    <s v="41-50 minutes"/>
    <n v="17.899999999999999"/>
    <n v="28.801099999999998"/>
    <s v="Car (shared / passenger)"/>
    <x v="0"/>
    <s v="Full-Time"/>
    <s v="Professional Services"/>
    <n v="28.8072576"/>
    <n v="0.16664000000000001"/>
    <n v="4.8004414064640004"/>
    <n v="1"/>
    <n v="4.8004414064640004"/>
  </r>
  <r>
    <s v="20% on campus (1 day a week if FT)"/>
    <s v="Streatham"/>
    <s v="Old Library"/>
    <s v="8.30am - 9.00am"/>
    <s v="4.30pm - 5.00pm"/>
    <s v="11-20 minutes"/>
    <n v="1.3"/>
    <n v="2.0916999999999999"/>
    <s v="On foot"/>
    <x v="1"/>
    <s v="Full-Time"/>
    <s v="Professional Services"/>
    <n v="2.0921472000000003"/>
    <n v="0"/>
    <n v="0"/>
    <n v="1"/>
    <n v="0"/>
  </r>
  <r>
    <s v="40% on campus (2 days a week if FT)"/>
    <s v="Streatham"/>
    <s v="Innovation Centre"/>
    <s v="8.30am - 9.00am"/>
    <s v="4.30pm - 5.00pm"/>
    <s v="31-40 minutes"/>
    <n v="3"/>
    <n v="4.827"/>
    <s v="On foot"/>
    <x v="4"/>
    <s v="Full-Time"/>
    <s v="Professional Services"/>
    <n v="4.8280320000000003"/>
    <n v="0"/>
    <n v="0"/>
    <n v="2"/>
    <n v="0"/>
  </r>
  <r>
    <s v="20% on campus (1 day a week if FT)"/>
    <s v="Streatham"/>
    <s v="Hope Hall"/>
    <s v="8.30am - 9.00am"/>
    <s v="4.30pm - 5.00pm"/>
    <s v="51-60 minutes"/>
    <n v="24"/>
    <n v="38.616"/>
    <s v="Train"/>
    <x v="2"/>
    <s v="Full-Time"/>
    <s v="Professional Services"/>
    <n v="38.624256000000003"/>
    <n v="3.5459999999999998E-2"/>
    <n v="1.3696161177600001"/>
    <n v="1"/>
    <n v="1.3696161177600001"/>
  </r>
  <r>
    <s v="40% on campus (2 days a week if FT)"/>
    <s v="Streatham"/>
    <s v="Amory Building"/>
    <s v="9.00am - 10.00am"/>
    <s v="5.30pm - 6.00pm"/>
    <s v="21-30 minutes"/>
    <n v="1.3225"/>
    <s v=""/>
    <s v="On foot"/>
    <x v="2"/>
    <s v="Full-Time"/>
    <s v="Academic"/>
    <n v="2.1283574400000003"/>
    <n v="0"/>
    <n v="0"/>
    <n v="2"/>
    <n v="0"/>
  </r>
  <r>
    <s v="40% on campus (2 days a week if FT)"/>
    <s v="Streatham"/>
    <s v="Xfi Building"/>
    <s v="8.00am - 8.30am"/>
    <s v="5.30pm - 6.00pm"/>
    <s v="41-50 minutes"/>
    <n v="12"/>
    <n v="19.308"/>
    <s v="Car (alone)"/>
    <x v="2"/>
    <s v="Full-Time"/>
    <s v="Professional Services"/>
    <n v="19.312128000000001"/>
    <n v="0.16664000000000001"/>
    <n v="3.2181730099200005"/>
    <n v="2"/>
    <n v="6.4363460198400011"/>
  </r>
  <r>
    <s v="20% on campus (1 day a week if FT)"/>
    <s v="St Luke's"/>
    <s v=""/>
    <s v="8.30am - 9.00am"/>
    <s v="5.00pm - 5.30pm"/>
    <s v="51-60 minutes"/>
    <n v="30"/>
    <n v="48.269999999999996"/>
    <s v="Car (alone)"/>
    <x v="4"/>
    <s v="Full-Time"/>
    <s v="Professional Services"/>
    <n v="48.280320000000003"/>
    <n v="0.16664000000000001"/>
    <n v="8.0454325248000007"/>
    <n v="1"/>
    <n v="8.0454325248000007"/>
  </r>
  <r>
    <s v="100% on campus (5 days a week if FT)"/>
    <s v="Streatham"/>
    <s v="Northcote House"/>
    <s v="7.00am - 8.00am"/>
    <s v="4.30pm - 5.00pm"/>
    <s v="21-30 minutes"/>
    <n v="9"/>
    <n v="14.481"/>
    <s v="Car (alone)"/>
    <x v="3"/>
    <s v="Full-Time"/>
    <s v="Professional Services"/>
    <n v="14.484096000000001"/>
    <n v="0.16664000000000001"/>
    <n v="2.4136297574400003"/>
    <n v="5"/>
    <n v="12.068148787200002"/>
  </r>
  <r>
    <s v="80% on campus (4 days a week if FT)"/>
    <s v="Streatham"/>
    <s v="Laver Building"/>
    <s v="8.30am - 9.00am"/>
    <s v="5.00pm - 5.30pm"/>
    <s v="31-40 minutes"/>
    <n v="12"/>
    <n v="19.308"/>
    <s v="Motorbike"/>
    <x v="4"/>
    <s v="Full-Time"/>
    <s v="Professional Services"/>
    <n v="19.312128000000001"/>
    <n v="0.11366999999999999"/>
    <n v="2.1952095897600001"/>
    <n v="4"/>
    <n v="8.7808383590400005"/>
  </r>
  <r>
    <s v="40% on campus (2 days a week if FT)"/>
    <s v="Streatham"/>
    <s v="Innovation Centre"/>
    <s v="8.30am - 9.00am"/>
    <s v="4.30pm - 5.00pm"/>
    <s v="31-40 minutes"/>
    <n v="15"/>
    <n v="24.134999999999998"/>
    <s v="Car (alone)"/>
    <x v="1"/>
    <s v="Full-Time"/>
    <s v="Professional Services"/>
    <n v="24.140160000000002"/>
    <n v="0.16664000000000001"/>
    <n v="4.0227162624000004"/>
    <n v="2"/>
    <n v="8.0454325248000007"/>
  </r>
  <r>
    <s v="100% on campus (5 days a week if FT)"/>
    <s v="Streatham"/>
    <s v="Mardon Hill Buildings"/>
    <s v="8.00am - 8.30am"/>
    <s v="4.30pm - 5.00pm"/>
    <s v="31-40 minutes"/>
    <n v="2.2000000000000002"/>
    <n v="3.5398000000000001"/>
    <s v="Bus"/>
    <x v="4"/>
    <s v="Full-Time"/>
    <s v="Professional Services"/>
    <n v="3.5405568000000005"/>
    <n v="0.10215"/>
    <n v="0.36166787712000009"/>
    <n v="5"/>
    <n v="1.8083393856000005"/>
  </r>
  <r>
    <s v="60% on campus (3 days a week if FT)"/>
    <s v="St Luke's"/>
    <s v=""/>
    <s v="8.30am - 9.00am"/>
    <s v="4.30pm - 5.00pm"/>
    <s v="11-20 minutes"/>
    <n v="1"/>
    <n v="1.609"/>
    <s v="On foot"/>
    <x v="2"/>
    <s v="Full-Time"/>
    <s v="Academic"/>
    <n v="1.6093440000000001"/>
    <n v="0"/>
    <n v="0"/>
    <n v="3"/>
    <n v="0"/>
  </r>
  <r>
    <s v="40% on campus (2 days a week if FT)"/>
    <s v="Streatham"/>
    <s v="Innovation Centre"/>
    <s v="8.30am - 9.00am"/>
    <s v="3.30pm - 4.30pm"/>
    <s v="21-30 minutes"/>
    <n v="2.5"/>
    <n v="4.0225"/>
    <s v="Bicycle"/>
    <x v="1"/>
    <s v="Full-Time"/>
    <s v="Professional Services"/>
    <n v="4.0233600000000003"/>
    <n v="0"/>
    <n v="0"/>
    <n v="2"/>
    <n v="0"/>
  </r>
  <r>
    <s v="80% on campus (4 days a week if FT)"/>
    <s v="Streatham"/>
    <s v="Lafrowda House"/>
    <s v="8.00am - 8.30am"/>
    <s v="5.30pm - 6.00pm"/>
    <s v="51-60 minutes"/>
    <n v="30"/>
    <n v="48.269999999999996"/>
    <s v="Train"/>
    <x v="2"/>
    <s v="Full-Time"/>
    <s v="Professional Services"/>
    <n v="48.280320000000003"/>
    <n v="3.5459999999999998E-2"/>
    <n v="1.7120201472000001"/>
    <n v="4"/>
    <n v="6.8480805888000003"/>
  </r>
  <r>
    <s v="100% on campus (5 days a week if FT)"/>
    <s v="Streatham"/>
    <s v="Amory Building"/>
    <s v="9.00am - 10.00am"/>
    <s v="6.00pm - 7.00pm"/>
    <s v="31-40 minutes"/>
    <n v="10"/>
    <n v="16.09"/>
    <s v="Train"/>
    <x v="4"/>
    <s v="Full-Time"/>
    <s v="Professional Services"/>
    <n v="16.093440000000001"/>
    <n v="3.5459999999999998E-2"/>
    <n v="0.57067338239999998"/>
    <n v="5"/>
    <n v="2.8533669119999998"/>
  </r>
  <r>
    <s v="40% on campus (2 days a week if FT)"/>
    <s v="Streatham"/>
    <s v="Innovation Centre - Phase 2"/>
    <s v="8.00am - 8.30am"/>
    <s v="4.30pm - 5.00pm"/>
    <s v="41-50 minutes"/>
    <n v="3"/>
    <n v="4.827"/>
    <s v="On foot"/>
    <x v="4"/>
    <s v="Full-Time"/>
    <s v="Professional Services"/>
    <n v="4.8280320000000003"/>
    <n v="0"/>
    <n v="0"/>
    <n v="2"/>
    <n v="0"/>
  </r>
  <r>
    <s v="20% on campus (1 day a week if FT)"/>
    <s v="St Luke's"/>
    <s v=""/>
    <s v="8.00am - 8.30am"/>
    <s v="4.30pm - 5.00pm"/>
    <s v="More than 60 minutes"/>
    <n v="45"/>
    <n v="72.405000000000001"/>
    <s v="Car (shared / passenger)"/>
    <x v="3"/>
    <s v="Full-Time"/>
    <s v="Professional Services"/>
    <n v="72.420479999999998"/>
    <n v="0.16664000000000001"/>
    <n v="12.0681487872"/>
    <n v="1"/>
    <n v="12.0681487872"/>
  </r>
  <r>
    <s v="80% on campus (4 days a week if FT)"/>
    <s v="Streatham"/>
    <s v="Forum"/>
    <s v="9.00am - 10.00am"/>
    <s v="5.00pm - 5.30pm"/>
    <s v="31-40 minutes"/>
    <n v="2"/>
    <n v="3.218"/>
    <s v="On foot"/>
    <x v="4"/>
    <s v="Full-Time"/>
    <s v="Professional Services"/>
    <n v="3.2186880000000002"/>
    <n v="0"/>
    <n v="0"/>
    <n v="4"/>
    <n v="0"/>
  </r>
  <r>
    <s v="100% on campus (5 days a week if FT)"/>
    <s v="Streatham"/>
    <s v=""/>
    <s v="7.00am - 8.00am"/>
    <s v="5.00pm - 5.30pm"/>
    <s v="41-50 minutes"/>
    <n v="30"/>
    <n v="48.269999999999996"/>
    <s v="Car (alone)"/>
    <x v="3"/>
    <s v="Full-Time"/>
    <s v="Professional Services"/>
    <n v="48.280320000000003"/>
    <n v="0.16664000000000001"/>
    <n v="8.0454325248000007"/>
    <n v="5"/>
    <n v="40.227162624000002"/>
  </r>
  <r>
    <s v="100% on campus (5 days a week if FT)"/>
    <s v="Streatham"/>
    <s v="Queen's Building"/>
    <s v="8.00am - 8.30am"/>
    <s v="4.30pm - 5.00pm"/>
    <s v="11-20 minutes"/>
    <n v="1.3"/>
    <n v="2.0916999999999999"/>
    <s v="On foot"/>
    <x v="1"/>
    <s v="Full-Time"/>
    <s v="Professional Services"/>
    <n v="2.0921472000000003"/>
    <n v="0"/>
    <n v="0"/>
    <n v="5"/>
    <n v="0"/>
  </r>
  <r>
    <s v="40% on campus (2 days a week if FT)"/>
    <s v="Streatham"/>
    <s v="Northcote House"/>
    <s v="8.30am - 9.00am"/>
    <s v="4.30pm - 5.00pm"/>
    <s v="41-50 minutes"/>
    <n v="12"/>
    <n v="19.308"/>
    <s v="Car (alone)"/>
    <x v="1"/>
    <s v="Full-Time"/>
    <s v="Professional Services"/>
    <n v="19.312128000000001"/>
    <n v="0.16664000000000001"/>
    <n v="3.2181730099200005"/>
    <n v="2"/>
    <n v="6.4363460198400011"/>
  </r>
  <r>
    <s v="20% on campus (1 day a week if FT)"/>
    <s v="Streatham"/>
    <s v="Old Library"/>
    <s v="9.00am - 10.00am"/>
    <s v="5.30pm - 6.00pm"/>
    <s v="41-50 minutes"/>
    <n v="12"/>
    <n v="19.308"/>
    <s v="Train"/>
    <x v="3"/>
    <s v="Full-Time"/>
    <s v="Professional Services"/>
    <n v="19.312128000000001"/>
    <n v="3.5459999999999998E-2"/>
    <n v="0.68480805888000007"/>
    <n v="1"/>
    <n v="0.68480805888000007"/>
  </r>
  <r>
    <s v="80% on campus (4 days a week if FT)"/>
    <s v="Streatham"/>
    <s v="Innovation Centre"/>
    <s v="7.00am - 8.00am"/>
    <s v="5.00pm - 5.30pm"/>
    <s v="11-20 minutes"/>
    <n v="2.8"/>
    <n v="4.5051999999999994"/>
    <s v="Bicycle"/>
    <x v="4"/>
    <s v="Full-Time"/>
    <s v="Academic"/>
    <n v="4.5061631999999996"/>
    <n v="0"/>
    <n v="0"/>
    <n v="4"/>
    <n v="0"/>
  </r>
  <r>
    <s v="80% on campus (4 days a week if FT)"/>
    <s v="Streatham"/>
    <s v="Geoffrey Pope"/>
    <s v="7.00am - 8.00am"/>
    <s v="4.30pm - 5.00pm"/>
    <s v="51-60 minutes"/>
    <n v="35"/>
    <n v="56.314999999999998"/>
    <s v="Car (alone)"/>
    <x v="1"/>
    <s v="Full-Time"/>
    <s v="Professional Services"/>
    <n v="56.327040000000004"/>
    <n v="0.16664000000000001"/>
    <n v="9.3863379456000011"/>
    <n v="4"/>
    <n v="37.545351782400004"/>
  </r>
  <r>
    <s v="40% on campus (2 days a week if FT)"/>
    <s v="Streatham"/>
    <s v="Innovation Centre - Phase 2"/>
    <s v="8.30am - 9.00am"/>
    <s v="5.00pm - 5.30pm"/>
    <s v="31-40 minutes"/>
    <n v="3"/>
    <n v="4.827"/>
    <s v="On foot"/>
    <x v="1"/>
    <s v="Full-Time"/>
    <s v="Professional Services"/>
    <n v="4.8280320000000003"/>
    <n v="0"/>
    <n v="0"/>
    <n v="2"/>
    <n v="0"/>
  </r>
  <r>
    <s v="20% on campus (1 day a week if FT)"/>
    <s v="Streatham"/>
    <s v="Innovation Centre - Phase 2"/>
    <s v="8.30am - 9.00am"/>
    <s v="5.00pm - 5.30pm"/>
    <s v="51-60 minutes"/>
    <n v="17"/>
    <n v="27.353000000000002"/>
    <s v="Car (alone)"/>
    <x v="0"/>
    <s v="Full-Time"/>
    <s v="Professional Services"/>
    <n v="27.358848000000002"/>
    <n v="0.16664000000000001"/>
    <n v="4.5590784307200005"/>
    <n v="1"/>
    <n v="4.5590784307200005"/>
  </r>
  <r>
    <s v="60% on campus (3 days a week if FT)"/>
    <s v="Streatham"/>
    <s v=""/>
    <s v="7.00am - 8.00am"/>
    <s v="Before 3.30pm"/>
    <s v="More than 60 minutes"/>
    <n v="10"/>
    <n v="16.09"/>
    <s v="Bus"/>
    <x v="5"/>
    <s v="Full-Time"/>
    <s v="Academic"/>
    <n v="16.093440000000001"/>
    <n v="0.10215"/>
    <n v="1.6439448960000003"/>
    <n v="3"/>
    <n v="4.9318346880000004"/>
  </r>
  <r>
    <s v="60% on campus (3 days a week if FT)"/>
    <s v="Streatham"/>
    <s v="Harrison Building"/>
    <s v="8.30am - 9.00am"/>
    <s v="Later than 7.00pm"/>
    <s v="21-30 minutes"/>
    <n v="1.3"/>
    <n v="2.0916999999999999"/>
    <s v="On foot"/>
    <x v="4"/>
    <s v="Full-Time"/>
    <s v="Academic"/>
    <n v="2.0921472000000003"/>
    <n v="0"/>
    <n v="0"/>
    <n v="3"/>
    <n v="0"/>
  </r>
  <r>
    <s v="80% on campus (4 days a week if FT)"/>
    <s v="RD&amp;E Hospital"/>
    <s v=""/>
    <s v="9.00am - 10.00am"/>
    <s v="5.30pm - 6.00pm"/>
    <s v="31-40 minutes"/>
    <n v="4.2"/>
    <n v="6.7578000000000005"/>
    <s v="Bicycle"/>
    <x v="4"/>
    <s v="Full-Time"/>
    <s v="Academic"/>
    <n v="6.7592448000000012"/>
    <n v="0"/>
    <n v="0"/>
    <n v="4"/>
    <n v="0"/>
  </r>
  <r>
    <s v="20% on campus (1 day a week if FT)"/>
    <s v="Streatham"/>
    <s v="Innovation Centre - Phase 2"/>
    <s v="8.00am - 8.30am"/>
    <s v="4.30pm - 5.00pm"/>
    <s v="11-20 minutes"/>
    <n v="3.4"/>
    <n v="5.4706000000000001"/>
    <s v="Car (alone)"/>
    <x v="1"/>
    <s v="Full-Time"/>
    <s v="Professional Services"/>
    <n v="5.4717696"/>
    <n v="0.16664000000000001"/>
    <n v="0.9118156861440001"/>
    <n v="1"/>
    <n v="0.9118156861440001"/>
  </r>
  <r>
    <s v="40% on campus (2 days a week if FT)"/>
    <s v="Streatham"/>
    <s v="Innovation Centre - Phase 2"/>
    <s v="8.30am - 9.00am"/>
    <s v="4.30pm - 5.00pm"/>
    <s v="51-60 minutes"/>
    <n v="2.2999999999999998"/>
    <n v="3.7006999999999999"/>
    <s v="On foot"/>
    <x v="4"/>
    <s v="Full-Time"/>
    <s v="Professional Services"/>
    <n v="3.7014912"/>
    <n v="0"/>
    <n v="0"/>
    <n v="2"/>
    <n v="0"/>
  </r>
  <r>
    <s v="40% on campus (2 days a week if FT)"/>
    <s v="Streatham"/>
    <s v=""/>
    <s v="7.00am - 8.00am"/>
    <s v="4.30pm - 5.00pm"/>
    <s v="41-50 minutes"/>
    <n v="25"/>
    <n v="40.225000000000001"/>
    <s v="Car (alone)"/>
    <x v="2"/>
    <s v="Full-Time"/>
    <s v="Professional Services"/>
    <n v="40.233600000000003"/>
    <n v="0.16664000000000001"/>
    <n v="6.7045271040000012"/>
    <n v="2"/>
    <n v="13.409054208000002"/>
  </r>
  <r>
    <s v="40% on campus (2 days a week if FT)"/>
    <s v="Streatham"/>
    <s v="Innovation Centre - Phase 2"/>
    <s v="8.30am - 9.00am"/>
    <s v="5.00pm - 5.30pm"/>
    <s v="21-30 minutes"/>
    <n v="8"/>
    <n v="12.872"/>
    <s v="Car (alone)"/>
    <x v="2"/>
    <s v="Full-Time"/>
    <s v="Professional Services"/>
    <n v="12.874752000000001"/>
    <n v="0.16664000000000001"/>
    <n v="2.1454486732800002"/>
    <n v="2"/>
    <n v="4.2908973465600004"/>
  </r>
  <r>
    <s v="100% on campus (5 days a week if FT)"/>
    <s v="Streatham"/>
    <s v="Forum Library"/>
    <s v="7.00am - 8.00am"/>
    <s v="3.30pm - 4.30pm"/>
    <s v="11-20 minutes"/>
    <n v="2"/>
    <n v="3.218"/>
    <s v="Bus"/>
    <x v="3"/>
    <s v="Full-Time"/>
    <s v="Professional Services"/>
    <n v="3.2186880000000002"/>
    <n v="0.10215"/>
    <n v="0.32878897920000005"/>
    <n v="5"/>
    <n v="1.6439448960000003"/>
  </r>
  <r>
    <s v="100% on campus (5 days a week if FT)"/>
    <s v="RD&amp;E Hospital"/>
    <s v=""/>
    <s v="8.30am - 9.00am"/>
    <s v="4.30pm - 5.00pm"/>
    <s v="11-20 minutes"/>
    <n v="1"/>
    <n v="1.609"/>
    <s v="On foot"/>
    <x v="1"/>
    <s v="Full-Time"/>
    <s v="Professional Services"/>
    <n v="1.6093440000000001"/>
    <n v="0"/>
    <n v="0"/>
    <n v="5"/>
    <n v="0"/>
  </r>
  <r>
    <s v="40% on campus (2 days a week if FT)"/>
    <s v="Streatham"/>
    <s v="Innovation Centre"/>
    <s v="8.00am - 8.30am"/>
    <s v="4.30pm - 5.00pm"/>
    <s v="41-50 minutes"/>
    <n v="8.3000000000000007"/>
    <n v="13.354700000000001"/>
    <s v="Bus"/>
    <x v="4"/>
    <s v="Full-Time"/>
    <s v="Professional Services"/>
    <n v="13.357555200000002"/>
    <n v="0.10215"/>
    <n v="1.3644742636800002"/>
    <n v="2"/>
    <n v="2.7289485273600005"/>
  </r>
  <r>
    <s v="100% on campus (5 days a week if FT)"/>
    <s v="St Luke's"/>
    <s v=""/>
    <s v="8.30am - 9.00am"/>
    <s v="5.00pm - 5.30pm"/>
    <s v="51-60 minutes"/>
    <n v="13"/>
    <n v="20.917000000000002"/>
    <s v="Train"/>
    <x v="2"/>
    <s v="Full-Time"/>
    <s v="Professional Services"/>
    <n v="20.921472000000001"/>
    <n v="3.5459999999999998E-2"/>
    <n v="0.74187539712000006"/>
    <n v="5"/>
    <n v="3.7093769856000005"/>
  </r>
  <r>
    <s v="60% on campus (3 days a week if FT)"/>
    <s v="St Luke's"/>
    <s v=""/>
    <s v="9.00am - 10.00am"/>
    <s v="4.30pm - 5.00pm"/>
    <s v="21-30 minutes"/>
    <n v="3.5"/>
    <n v="5.6315"/>
    <s v="Bicycle"/>
    <x v="1"/>
    <s v="Full-Time"/>
    <s v="Academic"/>
    <n v="5.6327040000000004"/>
    <n v="0"/>
    <n v="0"/>
    <n v="3"/>
    <n v="0"/>
  </r>
  <r>
    <s v="80% on campus (4 days a week if FT)"/>
    <s v="Streatham"/>
    <s v="Washington Singer"/>
    <s v="8.00am - 8.30am"/>
    <s v="4.30pm - 5.00pm"/>
    <s v="21-30 minutes"/>
    <n v="1.5"/>
    <n v="2.4135"/>
    <s v="On foot"/>
    <x v="4"/>
    <s v="Full-Time"/>
    <s v="Academic"/>
    <n v="2.4140160000000002"/>
    <n v="0"/>
    <n v="0"/>
    <n v="4"/>
    <n v="0"/>
  </r>
  <r>
    <s v="20% on campus (1 day a week if FT)"/>
    <s v="Streatham"/>
    <s v="Laver Building"/>
    <s v="8.30am - 9.00am"/>
    <s v="5.00pm - 5.30pm"/>
    <s v="51-60 minutes"/>
    <n v="25"/>
    <n v="40.225000000000001"/>
    <s v="Car (alone)"/>
    <x v="4"/>
    <s v="Full-Time"/>
    <s v="Professional Services"/>
    <n v="40.233600000000003"/>
    <n v="0.16664000000000001"/>
    <n v="6.7045271040000012"/>
    <n v="1"/>
    <n v="6.7045271040000012"/>
  </r>
  <r>
    <s v="80% on campus (4 days a week if FT)"/>
    <s v="Streatham"/>
    <s v="Forum Library"/>
    <s v="8.30am - 9.00am"/>
    <s v="6.00pm - 7.00pm"/>
    <s v="21-30 minutes"/>
    <n v="2.8"/>
    <n v="4.5051999999999994"/>
    <s v="Car (shared / passenger)"/>
    <x v="4"/>
    <s v="Full-Time"/>
    <s v="Professional Services"/>
    <n v="4.5061631999999996"/>
    <n v="0.16664000000000001"/>
    <n v="0.75090703564799999"/>
    <n v="4"/>
    <n v="3.0036281425919999"/>
  </r>
  <r>
    <s v="80% on campus (4 days a week if FT)"/>
    <s v="Streatham"/>
    <s v="Lafrowda House"/>
    <s v="8.30am - 9.00am"/>
    <s v="6.00pm - 7.00pm"/>
    <s v="31-40 minutes"/>
    <n v="15"/>
    <n v="24.134999999999998"/>
    <s v="Car (alone)"/>
    <x v="1"/>
    <s v="Full-Time"/>
    <s v="Professional Services"/>
    <n v="24.140160000000002"/>
    <n v="0.16664000000000001"/>
    <n v="4.0227162624000004"/>
    <n v="4"/>
    <n v="16.090865049600001"/>
  </r>
  <r>
    <s v="100% on campus (5 days a week if FT)"/>
    <s v="Streatham"/>
    <s v="Harrison Building"/>
    <s v="8.00am - 8.30am"/>
    <s v="6.00pm - 7.00pm"/>
    <s v="31-40 minutes"/>
    <n v="1.6"/>
    <n v="2.5744000000000002"/>
    <s v="On foot"/>
    <x v="6"/>
    <s v="Full-Time"/>
    <s v="Academic"/>
    <n v="2.5749504000000005"/>
    <n v="0"/>
    <n v="0"/>
    <n v="5"/>
    <n v="0"/>
  </r>
  <r>
    <s v="80% on campus (4 days a week if FT)"/>
    <s v="Streatham"/>
    <s v=""/>
    <s v="7.00am - 8.00am"/>
    <s v="Before 3.30pm"/>
    <s v="More than 60 minutes"/>
    <n v="10"/>
    <n v="16.09"/>
    <s v="Bus"/>
    <x v="3"/>
    <s v="Full-Time"/>
    <s v="Academic"/>
    <n v="16.093440000000001"/>
    <n v="0.10215"/>
    <n v="1.6439448960000003"/>
    <n v="4"/>
    <n v="6.5757795840000011"/>
  </r>
  <r>
    <s v="20% on campus (1 day a week if FT)"/>
    <s v="Streatham"/>
    <s v="Old Library"/>
    <s v="9.00am - 10.00am"/>
    <s v="5.30pm - 6.00pm"/>
    <s v="More than 60 minutes"/>
    <n v="40"/>
    <n v="64.36"/>
    <s v="Train"/>
    <x v="0"/>
    <s v="Full-Time"/>
    <s v="Professional Services"/>
    <n v="64.373760000000004"/>
    <n v="3.5459999999999998E-2"/>
    <n v="2.2826935295999999"/>
    <n v="1"/>
    <n v="2.2826935295999999"/>
  </r>
  <r>
    <s v="80% on campus (4 days a week if FT)"/>
    <s v="St Luke's"/>
    <s v=""/>
    <s v="8.30am - 9.00am"/>
    <s v="5.00pm - 5.30pm"/>
    <s v="51-60 minutes"/>
    <n v="4.5"/>
    <n v="7.2404999999999999"/>
    <s v="Train"/>
    <x v="1"/>
    <s v="Full-Time"/>
    <s v="Academic"/>
    <n v="7.2420480000000005"/>
    <n v="3.5459999999999998E-2"/>
    <n v="0.25680302208"/>
    <n v="4"/>
    <n v="1.02721208832"/>
  </r>
  <r>
    <s v="40% on campus (2 days a week if FT)"/>
    <s v="Streatham"/>
    <s v="Innovation Centre"/>
    <s v="8.00am - 8.30am"/>
    <s v="6.00pm - 7.00pm"/>
    <s v="More than 60 minutes"/>
    <n v="100"/>
    <n v="160.9"/>
    <s v="Car (alone)"/>
    <x v="4"/>
    <s v="Full-Time"/>
    <s v="Professional Services"/>
    <n v="160.93440000000001"/>
    <n v="0.16664000000000001"/>
    <n v="26.818108416000005"/>
    <n v="2"/>
    <n v="53.636216832000009"/>
  </r>
  <r>
    <s v="20% on campus (1 day a week if FT)"/>
    <s v="Streatham"/>
    <s v="Northcote House"/>
    <s v="8.30am - 9.00am"/>
    <s v="3.30pm - 4.30pm"/>
    <s v="More than 60 minutes"/>
    <n v="80"/>
    <n v="128.72"/>
    <s v="Train"/>
    <x v="1"/>
    <s v="Full-Time"/>
    <s v="Professional Services"/>
    <n v="128.74752000000001"/>
    <n v="3.5459999999999998E-2"/>
    <n v="4.5653870591999999"/>
    <n v="1"/>
    <n v="4.5653870591999999"/>
  </r>
  <r>
    <s v="100% on campus (5 days a week if FT)"/>
    <s v="Streatham"/>
    <s v="Laver Building"/>
    <s v="8.30am - 9.00am"/>
    <s v="5.00pm - 5.30pm"/>
    <s v="41-50 minutes"/>
    <n v="2"/>
    <n v="3.218"/>
    <s v="On foot"/>
    <x v="1"/>
    <s v="Full-Time"/>
    <s v="Academic"/>
    <n v="3.2186880000000002"/>
    <n v="0"/>
    <n v="0"/>
    <n v="5"/>
    <n v="0"/>
  </r>
  <r>
    <s v="40% on campus (2 days a week if FT)"/>
    <s v="Streatham"/>
    <s v="Old Library"/>
    <s v="7.00am - 8.00am"/>
    <s v="3.30pm - 4.30pm"/>
    <s v="41-50 minutes"/>
    <n v="30"/>
    <n v="48.269999999999996"/>
    <s v="Car (alone)"/>
    <x v="4"/>
    <s v="Full-Time"/>
    <s v="Professional Services"/>
    <n v="48.280320000000003"/>
    <n v="0.16664000000000001"/>
    <n v="8.0454325248000007"/>
    <n v="2"/>
    <n v="16.090865049600001"/>
  </r>
  <r>
    <s v="100% on campus (5 days a week if FT)"/>
    <s v="Streatham"/>
    <s v="Geoffrey Pope"/>
    <s v="8.00am - 8.30am"/>
    <s v="5.00pm - 5.30pm"/>
    <s v="41-50 minutes"/>
    <n v="15.5"/>
    <n v="24.939499999999999"/>
    <s v="Car (alone)"/>
    <x v="4"/>
    <s v="Full-Time"/>
    <s v="Professional Services"/>
    <n v="24.944832000000002"/>
    <n v="0.16664000000000001"/>
    <n v="4.1568068044800004"/>
    <n v="5"/>
    <n v="20.7840340224"/>
  </r>
  <r>
    <s v="20% on campus (1 day a week if FT)"/>
    <s v="Streatham"/>
    <s v=""/>
    <s v="8.30am - 9.00am"/>
    <s v="5.30pm - 6.00pm"/>
    <s v="51-60 minutes"/>
    <n v="12"/>
    <s v=""/>
    <s v="Bicycle"/>
    <x v="1"/>
    <s v="Full-Time"/>
    <s v="Academic"/>
    <n v="19.312128000000001"/>
    <n v="0"/>
    <n v="0"/>
    <n v="1"/>
    <n v="0"/>
  </r>
  <r>
    <s v="60% on campus (3 days a week if FT)"/>
    <s v="Streatham"/>
    <s v="Building One"/>
    <s v="8.30am - 9.00am"/>
    <s v="5.00pm - 5.30pm"/>
    <s v="11-20 minutes"/>
    <n v="1.2"/>
    <n v="1.9307999999999998"/>
    <s v="On foot"/>
    <x v="1"/>
    <s v="Full-Time"/>
    <s v="Professional Services"/>
    <n v="1.9312128"/>
    <n v="0"/>
    <n v="0"/>
    <n v="3"/>
    <n v="0"/>
  </r>
  <r>
    <s v="60% on campus (3 days a week if FT)"/>
    <s v="Streatham"/>
    <s v="Physics Building"/>
    <s v="9.00am - 10.00am"/>
    <s v="5.30pm - 6.00pm"/>
    <s v="41-50 minutes"/>
    <n v="2.0830000000000002"/>
    <s v=""/>
    <s v="On foot"/>
    <x v="1"/>
    <s v="Full-Time"/>
    <s v="Academic"/>
    <n v="3.3522635520000006"/>
    <n v="0"/>
    <n v="0"/>
    <n v="3"/>
    <n v="0"/>
  </r>
  <r>
    <s v="20% on campus (1 day a week if FT)"/>
    <s v="St Luke's"/>
    <s v=""/>
    <s v="8.30am - 9.00am"/>
    <s v="5.00pm - 5.30pm"/>
    <s v="More than 60 minutes"/>
    <n v="20"/>
    <n v="32.18"/>
    <s v="Car (alone)"/>
    <x v="1"/>
    <s v="Full-Time"/>
    <s v="Professional Services"/>
    <n v="32.186880000000002"/>
    <n v="0.16664000000000001"/>
    <n v="5.3636216832000008"/>
    <n v="1"/>
    <n v="5.3636216832000008"/>
  </r>
  <r>
    <s v="20% on campus (1 day a week if FT)"/>
    <s v="Other"/>
    <s v=""/>
    <s v="8.00am - 8.30am"/>
    <s v="5.00pm - 5.30pm"/>
    <s v="21-30 minutes"/>
    <n v="3.3"/>
    <n v="5.3096999999999994"/>
    <s v="Bicycle"/>
    <x v="1"/>
    <s v="Full-Time"/>
    <s v="Professional Services"/>
    <n v="5.3108351999999996"/>
    <n v="0"/>
    <n v="0"/>
    <n v="1"/>
    <n v="0"/>
  </r>
  <r>
    <s v="100% on campus (5 days a week if FT)"/>
    <s v="Streatham"/>
    <s v="Old Library"/>
    <s v="8.30am - 9.00am"/>
    <s v="5.00pm - 5.30pm"/>
    <s v="31-40 minutes"/>
    <n v="2"/>
    <n v="3.218"/>
    <s v="On foot"/>
    <x v="2"/>
    <s v="Full-Time"/>
    <s v="Professional Services"/>
    <n v="3.2186880000000002"/>
    <n v="0"/>
    <n v="0"/>
    <n v="5"/>
    <n v="0"/>
  </r>
  <r>
    <s v="40% on campus (2 days a week if FT)"/>
    <s v="St Luke's"/>
    <s v=""/>
    <s v="8.00am - 8.30am"/>
    <s v="4.30pm - 5.00pm"/>
    <s v="31-40 minutes"/>
    <n v="16"/>
    <n v="25.744"/>
    <s v="Car (shared / passenger)"/>
    <x v="2"/>
    <s v="Full-Time"/>
    <s v="Professional Services"/>
    <n v="25.749504000000002"/>
    <n v="0.16664000000000001"/>
    <n v="4.2908973465600004"/>
    <n v="2"/>
    <n v="8.5817946931200009"/>
  </r>
  <r>
    <s v="20% on campus (1 day a week if FT)"/>
    <s v="Streatham"/>
    <s v="Harrison Building"/>
    <s v="8.30am - 9.00am"/>
    <s v="4.30pm - 5.00pm"/>
    <s v="More than 60 minutes"/>
    <n v="3.6"/>
    <n v="5.7923999999999998"/>
    <s v="On foot"/>
    <x v="0"/>
    <s v="Full-Time"/>
    <s v="Academic"/>
    <n v="5.7936384000000007"/>
    <n v="0"/>
    <n v="0"/>
    <n v="1"/>
    <n v="0"/>
  </r>
  <r>
    <s v="80% on campus (4 days a week if FT)"/>
    <s v="Streatham"/>
    <s v="Clydesdale House"/>
    <s v="8.30am - 9.00am"/>
    <s v="4.30pm - 5.00pm"/>
    <s v="10 minutes or less"/>
    <n v="0.6"/>
    <n v="0.96539999999999992"/>
    <s v="On foot"/>
    <x v="4"/>
    <s v="Full-Time"/>
    <s v="Professional Services"/>
    <n v="0.96560639999999998"/>
    <n v="0"/>
    <n v="0"/>
    <n v="4"/>
    <n v="0"/>
  </r>
  <r>
    <s v="20% on campus (1 day a week if FT)"/>
    <s v="Streatham"/>
    <s v=""/>
    <s v="7.00am - 8.00am"/>
    <s v="3.30pm - 4.30pm"/>
    <s v="11-20 minutes"/>
    <n v="1.2"/>
    <n v="1.9307999999999998"/>
    <s v="Bicycle"/>
    <x v="2"/>
    <s v="Full-Time"/>
    <s v="Professional Services"/>
    <n v="1.9312128"/>
    <n v="0"/>
    <n v="0"/>
    <n v="1"/>
    <n v="0"/>
  </r>
  <r>
    <s v="100% on campus (5 days a week if FT)"/>
    <s v="Streatham"/>
    <s v="Forum"/>
    <s v="8.30am - 9.00am"/>
    <s v="5.30pm - 6.00pm"/>
    <s v="21-30 minutes"/>
    <n v="2"/>
    <n v="3.218"/>
    <s v="Bus"/>
    <x v="1"/>
    <s v="Full-Time"/>
    <s v="Professional Services"/>
    <n v="3.2186880000000002"/>
    <n v="0.10215"/>
    <n v="0.32878897920000005"/>
    <n v="5"/>
    <n v="1.6439448960000003"/>
  </r>
  <r>
    <s v="100% on campus (5 days a week if FT)"/>
    <s v="Streatham"/>
    <s v="Alexander Building"/>
    <s v="9.00am - 10.00am"/>
    <s v="6.00pm - 7.00pm"/>
    <s v="21-30 minutes"/>
    <n v="4.5"/>
    <n v="7.2404999999999999"/>
    <s v="Bicycle"/>
    <x v="4"/>
    <s v="Full-Time"/>
    <s v="Professional Services"/>
    <n v="7.2420480000000005"/>
    <n v="0"/>
    <n v="0"/>
    <n v="5"/>
    <n v="0"/>
  </r>
  <r>
    <s v="60% on campus (3 days a week if FT)"/>
    <s v="Streatham"/>
    <s v="Amory Building"/>
    <s v="9.00am - 10.00am"/>
    <s v="6.00pm - 7.00pm"/>
    <s v="21-30 minutes"/>
    <n v="1.5"/>
    <n v="2.4135"/>
    <s v="On foot"/>
    <x v="4"/>
    <s v="Full-Time"/>
    <s v="Academic"/>
    <n v="2.4140160000000002"/>
    <n v="0"/>
    <n v="0"/>
    <n v="3"/>
    <n v="0"/>
  </r>
  <r>
    <s v="20% on campus (1 day a week if FT)"/>
    <s v="St Luke's"/>
    <s v=""/>
    <s v="Later than 10.00am"/>
    <s v="3.30pm - 4.30pm"/>
    <s v="11-20 minutes"/>
    <n v="1.1000000000000001"/>
    <n v="1.7699"/>
    <s v="Taxi"/>
    <x v="3"/>
    <s v="Full-Time"/>
    <s v="Academic"/>
    <n v="1.7702784000000003"/>
    <n v="0.14861492593825501"/>
    <n v="0.26308979330609261"/>
    <n v="1"/>
    <n v="0.26308979330609261"/>
  </r>
  <r>
    <s v="100% on campus (5 days a week if FT)"/>
    <s v="Streatham"/>
    <s v="Physics Building"/>
    <s v="8.30am - 9.00am"/>
    <s v="5.00pm - 5.30pm"/>
    <s v="21-30 minutes"/>
    <n v="4.0999999999999996"/>
    <n v="6.5968999999999998"/>
    <s v="Bicycle"/>
    <x v="1"/>
    <s v="Full-Time"/>
    <s v="Academic"/>
    <n v="6.5983103999999999"/>
    <n v="0"/>
    <n v="0"/>
    <n v="5"/>
    <n v="0"/>
  </r>
  <r>
    <s v="60% on campus (3 days a week if FT)"/>
    <s v="St Luke's"/>
    <s v=""/>
    <s v="9.00am - 10.00am"/>
    <s v="6.00pm - 7.00pm"/>
    <s v="41-50 minutes"/>
    <n v="16"/>
    <n v="25.744"/>
    <s v="Car (alone)"/>
    <x v="2"/>
    <s v="Full-Time"/>
    <s v=""/>
    <n v="25.749504000000002"/>
    <n v="0.16664000000000001"/>
    <n v="4.2908973465600004"/>
    <n v="3"/>
    <n v="12.87269203968"/>
  </r>
  <r>
    <s v="40% on campus (2 days a week if FT)"/>
    <s v="Streatham"/>
    <s v="Innovation Centre"/>
    <s v="7.00am - 8.00am"/>
    <s v="3.30pm - 4.30pm"/>
    <s v="10 minutes or less"/>
    <n v="2.9"/>
    <n v="4.6661000000000001"/>
    <s v="Car (alone)"/>
    <x v="3"/>
    <s v="Full-Time"/>
    <s v="Professional Services"/>
    <n v="4.6670976"/>
    <n v="0.16664000000000001"/>
    <n v="0.77772514406400006"/>
    <n v="2"/>
    <n v="1.5554502881280001"/>
  </r>
  <r>
    <s v="40% on campus (2 days a week if FT)"/>
    <s v="Streatham"/>
    <s v="Queen's Building"/>
    <s v="9.00am - 10.00am"/>
    <s v="5.00pm - 5.30pm"/>
    <s v="21-30 minutes"/>
    <n v="1.5"/>
    <n v="2.4135"/>
    <s v="On foot"/>
    <x v="4"/>
    <s v="Full-Time"/>
    <s v="Professional Services"/>
    <n v="2.4140160000000002"/>
    <n v="0"/>
    <n v="0"/>
    <n v="2"/>
    <n v="0"/>
  </r>
  <r>
    <s v="60% on campus (3 days a week if FT)"/>
    <s v="Streatham"/>
    <s v="Forum"/>
    <s v="8.30am - 9.00am"/>
    <s v="5.00pm - 5.30pm"/>
    <s v="10 minutes or less"/>
    <n v="0.25"/>
    <n v="0.40225"/>
    <s v="On foot"/>
    <x v="3"/>
    <s v="Full-Time"/>
    <s v="Professional Services"/>
    <n v="0.40233600000000003"/>
    <n v="0"/>
    <n v="0"/>
    <n v="3"/>
    <n v="0"/>
  </r>
  <r>
    <s v="100% on campus (5 days a week if FT)"/>
    <s v="Streatham"/>
    <s v="Laver Building"/>
    <s v="8.00am - 8.30am"/>
    <s v="3.30pm - 4.30pm"/>
    <s v="21-30 minutes"/>
    <n v="6"/>
    <n v="9.6539999999999999"/>
    <s v="Car (alone)"/>
    <x v="2"/>
    <s v="Full-Time"/>
    <s v="Professional Services"/>
    <n v="9.6560640000000006"/>
    <n v="0.16664000000000001"/>
    <n v="1.6090865049600003"/>
    <n v="5"/>
    <n v="8.0454325248000007"/>
  </r>
  <r>
    <s v="60% on campus (3 days a week if FT)"/>
    <s v="Streatham"/>
    <s v="Reed Mews Wellbeing"/>
    <s v="8.30am - 9.00am"/>
    <s v="5.00pm - 5.30pm"/>
    <s v="41-50 minutes"/>
    <n v="6"/>
    <n v="9.6539999999999999"/>
    <s v="Bicycle"/>
    <x v="0"/>
    <s v="Full-Time"/>
    <s v="Professional Services"/>
    <n v="9.6560640000000006"/>
    <n v="0"/>
    <n v="0"/>
    <n v="3"/>
    <n v="0"/>
  </r>
  <r>
    <s v="100% on campus (5 days a week if FT)"/>
    <s v="Streatham"/>
    <s v="Harrison Building"/>
    <s v="7.00am - 8.00am"/>
    <s v="3.30pm - 4.30pm"/>
    <s v="21-30 minutes"/>
    <n v="1.5"/>
    <n v="2.4135"/>
    <s v="On foot"/>
    <x v="4"/>
    <s v="Full-Time"/>
    <s v="Professional Services"/>
    <n v="2.4140160000000002"/>
    <n v="0"/>
    <n v="0"/>
    <n v="5"/>
    <n v="0"/>
  </r>
  <r>
    <s v="60% on campus (3 days a week if FT)"/>
    <s v="Streatham"/>
    <s v="Building One"/>
    <s v="7.00am - 8.00am"/>
    <s v="5.30pm - 6.00pm"/>
    <s v="41-50 minutes"/>
    <n v="17.3"/>
    <n v="27.835699999999999"/>
    <s v="Car (shared / passenger)"/>
    <x v="2"/>
    <s v="Full-Time"/>
    <s v="Professional Services"/>
    <n v="27.841651200000005"/>
    <n v="0.16664000000000001"/>
    <n v="4.6395327559680011"/>
    <n v="3"/>
    <n v="13.918598267904002"/>
  </r>
  <r>
    <s v="20% on campus (1 day a week if FT)"/>
    <s v="Streatham"/>
    <s v="Building One"/>
    <s v="7.00am - 8.00am"/>
    <s v="4.30pm - 5.00pm"/>
    <s v="41-50 minutes"/>
    <n v="20"/>
    <n v="32.18"/>
    <s v="Car (alone)"/>
    <x v="3"/>
    <s v="Full-Time"/>
    <s v="Professional Services"/>
    <n v="32.186880000000002"/>
    <n v="0.16664000000000001"/>
    <n v="5.3636216832000008"/>
    <n v="1"/>
    <n v="5.3636216832000008"/>
  </r>
  <r>
    <s v="20% on campus (1 day a week if FT)"/>
    <s v="Streatham"/>
    <s v="Washington Singer"/>
    <s v="9.00am - 10.00am"/>
    <s v="3.30pm - 4.30pm"/>
    <s v="11-20 minutes"/>
    <n v="1.4"/>
    <n v="2.2525999999999997"/>
    <s v="Bicycle"/>
    <x v="1"/>
    <s v="Full-Time"/>
    <s v="Academic"/>
    <n v="2.2530815999999998"/>
    <n v="0"/>
    <n v="0"/>
    <n v="1"/>
    <n v="0"/>
  </r>
  <r>
    <s v="100% on campus (5 days a week if FT)"/>
    <s v="Streatham"/>
    <s v="Building One"/>
    <s v="8.30am - 9.00am"/>
    <s v="5.00pm - 5.30pm"/>
    <s v="51-60 minutes"/>
    <n v="21"/>
    <n v="33.789000000000001"/>
    <s v="Car (alone)"/>
    <x v="1"/>
    <s v="Full-Time"/>
    <s v="Professional Services"/>
    <n v="33.796224000000002"/>
    <n v="0.16664000000000001"/>
    <n v="5.6318027673600008"/>
    <n v="5"/>
    <n v="28.159013836800003"/>
  </r>
  <r>
    <s v="100% on campus (5 days a week if FT)"/>
    <s v="Streatham"/>
    <s v="Living Systems Institute"/>
    <s v="8.00am - 8.30am"/>
    <s v="5.00pm - 5.30pm"/>
    <s v="21-30 minutes"/>
    <n v="3"/>
    <n v="4.827"/>
    <s v="Car (shared / passenger)"/>
    <x v="4"/>
    <s v="Full-Time"/>
    <s v="Academic"/>
    <n v="4.8280320000000003"/>
    <n v="0.16664000000000001"/>
    <n v="0.80454325248000014"/>
    <n v="5"/>
    <n v="4.0227162624000004"/>
  </r>
  <r>
    <s v="40% on campus (2 days a week if FT)"/>
    <s v="St Luke's"/>
    <s v=""/>
    <s v="8.00am - 8.30am"/>
    <s v="4.30pm - 5.00pm"/>
    <s v="41-50 minutes"/>
    <n v="30"/>
    <n v="48.269999999999996"/>
    <s v="Car (alone)"/>
    <x v="1"/>
    <s v="Full-Time"/>
    <s v="Academic"/>
    <n v="48.280320000000003"/>
    <n v="0.16664000000000001"/>
    <n v="8.0454325248000007"/>
    <n v="2"/>
    <n v="16.090865049600001"/>
  </r>
  <r>
    <s v="100% on campus (5 days a week if FT)"/>
    <s v="Streatham"/>
    <s v="Streatham Court Old"/>
    <s v="9.00am - 10.00am"/>
    <s v="6.00pm - 7.00pm"/>
    <s v="21-30 minutes"/>
    <n v="1.2"/>
    <n v="1.9307999999999998"/>
    <s v="Bicycle"/>
    <x v="4"/>
    <s v="Full-Time"/>
    <s v="Academic"/>
    <n v="1.9312128"/>
    <n v="0"/>
    <n v="0"/>
    <n v="5"/>
    <n v="0"/>
  </r>
  <r>
    <s v="100% on campus (5 days a week if FT)"/>
    <s v="Streatham"/>
    <s v="Geoffrey Pope"/>
    <s v="Later than 10.00am"/>
    <s v="6.00pm - 7.00pm"/>
    <s v="31-40 minutes"/>
    <n v="2"/>
    <n v="3.218"/>
    <s v="Bus"/>
    <x v="1"/>
    <s v="Full-Time"/>
    <s v="Non-University Staff"/>
    <n v="3.2186880000000002"/>
    <n v="0.10215"/>
    <n v="0.32878897920000005"/>
    <n v="5"/>
    <n v="1.6439448960000003"/>
  </r>
  <r>
    <s v="60% on campus (3 days a week if FT)"/>
    <s v="Streatham"/>
    <s v="Innovation Centre"/>
    <s v="8.00am - 8.30am"/>
    <s v="5.00pm - 5.30pm"/>
    <s v="21-30 minutes"/>
    <n v="4"/>
    <n v="6.4359999999999999"/>
    <s v="Train"/>
    <x v="4"/>
    <s v="Full-Time"/>
    <s v="Professional Services"/>
    <n v="6.4373760000000004"/>
    <n v="3.5459999999999998E-2"/>
    <n v="0.22826935296"/>
    <n v="3"/>
    <n v="0.68480805888000007"/>
  </r>
  <r>
    <s v="80% on campus (4 days a week if FT)"/>
    <s v="St Luke's"/>
    <s v=""/>
    <s v="7.00am - 8.00am"/>
    <s v="5.00pm - 5.30pm"/>
    <s v="31-40 minutes"/>
    <n v="10"/>
    <n v="16.09"/>
    <s v="Bicycle"/>
    <x v="2"/>
    <s v="Full-Time"/>
    <s v="Academic"/>
    <n v="16.093440000000001"/>
    <n v="0"/>
    <n v="0"/>
    <n v="4"/>
    <n v="0"/>
  </r>
  <r>
    <s v="40% on campus (2 days a week if FT)"/>
    <s v="Streatham"/>
    <s v="Old Library"/>
    <s v="Before 7.00am"/>
    <s v="3.30pm - 4.30pm"/>
    <s v="41-50 minutes"/>
    <n v="3"/>
    <n v="4.827"/>
    <s v="Bus"/>
    <x v="3"/>
    <s v="Full-Time"/>
    <s v="Professional Services"/>
    <n v="4.8280320000000003"/>
    <n v="0.10215"/>
    <n v="0.49318346880000008"/>
    <n v="2"/>
    <n v="0.98636693760000016"/>
  </r>
  <r>
    <s v="40% on campus (2 days a week if FT)"/>
    <s v="Streatham"/>
    <s v="Northcote House"/>
    <s v="Later than 10.00am"/>
    <s v="5.00pm - 5.30pm"/>
    <s v="41-50 minutes"/>
    <n v="29"/>
    <n v="46.661000000000001"/>
    <s v="Train"/>
    <x v="2"/>
    <s v="Full-Time"/>
    <s v="Professional Services"/>
    <n v="46.670976000000003"/>
    <n v="3.5459999999999998E-2"/>
    <n v="1.6549528089600001"/>
    <n v="2"/>
    <n v="3.3099056179200002"/>
  </r>
  <r>
    <s v="40% on campus (2 days a week if FT)"/>
    <s v="St Luke's"/>
    <s v=""/>
    <s v="8.30am - 9.00am"/>
    <s v="5.00pm - 5.30pm"/>
    <s v="21-30 minutes"/>
    <n v="1"/>
    <n v="1.609"/>
    <s v="On foot"/>
    <x v="1"/>
    <s v="Full-Time"/>
    <s v="Academic"/>
    <n v="1.6093440000000001"/>
    <n v="0"/>
    <n v="0"/>
    <n v="2"/>
    <n v="0"/>
  </r>
  <r>
    <s v="40% on campus (2 days a week if FT)"/>
    <s v="St Luke's"/>
    <s v=""/>
    <s v="9.00am - 10.00am"/>
    <s v="5.00pm - 5.30pm"/>
    <s v="11-20 minutes"/>
    <n v="4"/>
    <n v="6.4359999999999999"/>
    <s v="Bicycle"/>
    <x v="3"/>
    <s v="Full-Time"/>
    <s v="Academic"/>
    <n v="6.4373760000000004"/>
    <n v="0"/>
    <n v="0"/>
    <n v="2"/>
    <n v="0"/>
  </r>
  <r>
    <s v="100% on campus (5 days a week if FT)"/>
    <s v="Streatham"/>
    <s v="Harrison Building"/>
    <s v="8.30am - 9.00am"/>
    <s v="4.30pm - 5.00pm"/>
    <s v="10 minutes or less"/>
    <n v="1"/>
    <n v="1.609"/>
    <s v="On foot"/>
    <x v="4"/>
    <s v="Full-Time"/>
    <s v="Professional Services"/>
    <n v="1.6093440000000001"/>
    <n v="0"/>
    <n v="0"/>
    <n v="5"/>
    <n v="0"/>
  </r>
  <r>
    <s v="40% on campus (2 days a week if FT)"/>
    <s v="Streatham"/>
    <s v=""/>
    <s v="8.30am - 9.00am"/>
    <s v="4.30pm - 5.00pm"/>
    <s v="21-30 minutes"/>
    <n v="10"/>
    <n v="16.09"/>
    <s v="Car (alone)"/>
    <x v="1"/>
    <s v="Full-Time"/>
    <s v="Professional Services"/>
    <n v="16.093440000000001"/>
    <n v="0.16664000000000001"/>
    <n v="2.6818108416000004"/>
    <n v="2"/>
    <n v="5.3636216832000008"/>
  </r>
  <r>
    <s v="40% on campus (2 days a week if FT)"/>
    <s v="Streatham"/>
    <s v="Forum"/>
    <s v="8.00am - 8.30am"/>
    <s v="4.30pm - 5.00pm"/>
    <s v="51-60 minutes"/>
    <n v="13"/>
    <n v="20.917000000000002"/>
    <s v="Train"/>
    <x v="0"/>
    <s v="Full-Time"/>
    <s v="Academic"/>
    <n v="20.921472000000001"/>
    <n v="3.5459999999999998E-2"/>
    <n v="0.74187539712000006"/>
    <n v="2"/>
    <n v="1.4837507942400001"/>
  </r>
  <r>
    <s v="80% on campus (4 days a week if FT)"/>
    <s v="St Luke's"/>
    <s v=""/>
    <s v="8.00am - 8.30am"/>
    <s v="5.00pm - 5.30pm"/>
    <s v="21-30 minutes"/>
    <n v="4"/>
    <n v="6.4359999999999999"/>
    <s v="Bus"/>
    <x v="6"/>
    <s v="Full-Time"/>
    <s v="Professional Services"/>
    <n v="6.4373760000000004"/>
    <n v="0.10215"/>
    <n v="0.65757795840000011"/>
    <n v="4"/>
    <n v="2.6303118336000004"/>
  </r>
  <r>
    <s v="20% on campus (1 day a week if FT)"/>
    <s v="Streatham"/>
    <s v="Northcote House"/>
    <s v="8.30am - 9.00am"/>
    <s v="3.30pm - 4.30pm"/>
    <s v="More than 60 minutes"/>
    <n v="42"/>
    <n v="67.578000000000003"/>
    <s v="Car (alone)"/>
    <x v="2"/>
    <s v="Full-Time"/>
    <s v="Professional Services"/>
    <n v="67.592448000000005"/>
    <n v="0.16664000000000001"/>
    <n v="11.263605534720002"/>
    <n v="1"/>
    <n v="11.263605534720002"/>
  </r>
  <r>
    <s v="60% on campus (3 days a week if FT)"/>
    <s v="Streatham"/>
    <s v="Reed Hall"/>
    <s v="8.30am - 9.00am"/>
    <s v="5.00pm - 5.30pm"/>
    <s v="41-50 minutes"/>
    <n v="2"/>
    <n v="3.218"/>
    <s v="On foot"/>
    <x v="1"/>
    <s v="Full-Time"/>
    <s v="Professional Services"/>
    <n v="3.2186880000000002"/>
    <n v="0"/>
    <n v="0"/>
    <n v="3"/>
    <n v="0"/>
  </r>
  <r>
    <s v="100% on campus (5 days a week if FT)"/>
    <s v="St Luke's"/>
    <s v=""/>
    <s v="9.00am - 10.00am"/>
    <s v="5.00pm - 5.30pm"/>
    <s v="31-40 minutes"/>
    <n v="17"/>
    <n v="27.353000000000002"/>
    <s v="Car (alone)"/>
    <x v="1"/>
    <s v="Full-Time"/>
    <s v="Professional Services"/>
    <n v="27.358848000000002"/>
    <n v="0.16664000000000001"/>
    <n v="4.5590784307200005"/>
    <n v="5"/>
    <n v="22.795392153600002"/>
  </r>
  <r>
    <s v="80% on campus (4 days a week if FT)"/>
    <s v="Streatham"/>
    <s v="Harrison Building"/>
    <s v="7.00am - 8.00am"/>
    <s v="4.30pm - 5.00pm"/>
    <s v="11-20 minutes"/>
    <n v="2.5"/>
    <n v="4.0225"/>
    <s v="Bicycle"/>
    <x v="1"/>
    <s v="Full-Time"/>
    <s v="Academic"/>
    <n v="4.0233600000000003"/>
    <n v="0"/>
    <n v="0"/>
    <n v="4"/>
    <n v="0"/>
  </r>
  <r>
    <s v="100% on campus (5 days a week if FT)"/>
    <s v="Streatham"/>
    <s v="Hatherly Building"/>
    <s v="9.00am - 10.00am"/>
    <s v="5.00pm - 5.30pm"/>
    <s v="10 minutes or less"/>
    <n v="2"/>
    <n v="3.218"/>
    <s v="Motorbike"/>
    <x v="2"/>
    <s v="Full-Time"/>
    <s v="Academic"/>
    <n v="3.2186880000000002"/>
    <n v="0.11366999999999999"/>
    <n v="0.36586826496000002"/>
    <n v="5"/>
    <n v="1.8293413248000001"/>
  </r>
  <r>
    <s v="60% on campus (3 days a week if FT)"/>
    <s v="Streatham"/>
    <s v="Amory Building"/>
    <s v="9.00am - 10.00am"/>
    <s v="5.30pm - 6.00pm"/>
    <s v="11-20 minutes"/>
    <n v="1"/>
    <n v="1.609"/>
    <s v="Bicycle"/>
    <x v="2"/>
    <s v="Full-Time"/>
    <s v="Academic"/>
    <n v="1.6093440000000001"/>
    <n v="0"/>
    <n v="0"/>
    <n v="3"/>
    <n v="0"/>
  </r>
  <r>
    <s v="40% on campus (2 days a week if FT)"/>
    <s v="Streatham"/>
    <s v="Innovation Centre"/>
    <s v="8.30am - 9.00am"/>
    <s v="6.00pm - 7.00pm"/>
    <s v="51-60 minutes"/>
    <n v="3.5"/>
    <n v="5.6315"/>
    <s v="On foot"/>
    <x v="4"/>
    <s v="Full-Time"/>
    <s v="Professional Services"/>
    <n v="5.6327040000000004"/>
    <n v="0"/>
    <n v="0"/>
    <n v="2"/>
    <n v="0"/>
  </r>
  <r>
    <s v="80% on campus (4 days a week if FT)"/>
    <s v="Streatham"/>
    <s v="Amory Building"/>
    <s v="8.30am - 9.00am"/>
    <s v="5.00pm - 5.30pm"/>
    <s v="51-60 minutes"/>
    <n v="11"/>
    <n v="17.698999999999998"/>
    <s v="Train"/>
    <x v="4"/>
    <s v="Full-Time"/>
    <s v="Academic"/>
    <n v="17.702784000000001"/>
    <n v="3.5459999999999998E-2"/>
    <n v="0.62774072063999997"/>
    <n v="4"/>
    <n v="2.5109628825599999"/>
  </r>
  <r>
    <s v="40% on campus (2 days a week if FT)"/>
    <s v="Streatham"/>
    <s v="Old Library"/>
    <s v="8.30am - 9.00am"/>
    <s v="3.30pm - 4.30pm"/>
    <s v="31-40 minutes"/>
    <n v="10.199999999999999"/>
    <n v="16.411799999999999"/>
    <s v="Car (alone)"/>
    <x v="2"/>
    <s v="Full-Time"/>
    <s v="Professional Services"/>
    <n v="16.415308799999998"/>
    <n v="0.16664000000000001"/>
    <n v="2.7354470584319999"/>
    <n v="2"/>
    <n v="5.4708941168639997"/>
  </r>
  <r>
    <s v="100% on campus (5 days a week if FT)"/>
    <s v="RD&amp;E Hospital"/>
    <s v=""/>
    <s v="9.00am - 10.00am"/>
    <s v="5.00pm - 5.30pm"/>
    <s v="41-50 minutes"/>
    <n v="2.5"/>
    <n v="4.0225"/>
    <s v="Bus"/>
    <x v="1"/>
    <s v="Full-Time"/>
    <s v="Professional Services"/>
    <n v="4.0233600000000003"/>
    <n v="0.10215"/>
    <n v="0.41098622400000007"/>
    <n v="5"/>
    <n v="2.0549311200000004"/>
  </r>
  <r>
    <s v="40% on campus (2 days a week if FT)"/>
    <s v="Streatham"/>
    <s v=""/>
    <s v="9.00am - 10.00am"/>
    <s v="6.00pm - 7.00pm"/>
    <s v="11-20 minutes"/>
    <n v="2"/>
    <n v="3.218"/>
    <s v="Bicycle"/>
    <x v="2"/>
    <s v="Full-Time"/>
    <s v="Professional Services"/>
    <n v="3.2186880000000002"/>
    <n v="0"/>
    <n v="0"/>
    <n v="2"/>
    <n v="0"/>
  </r>
  <r>
    <s v="40% on campus (2 days a week if FT)"/>
    <s v="Streatham"/>
    <s v="Innovation Centre - Phase 2"/>
    <s v="7.00am - 8.00am"/>
    <s v="3.30pm - 4.30pm"/>
    <s v="11-20 minutes"/>
    <n v="7"/>
    <n v="11.263"/>
    <s v="Car (alone)"/>
    <x v="3"/>
    <s v="Full-Time"/>
    <s v="Professional Services"/>
    <n v="11.265408000000001"/>
    <n v="0.16664000000000001"/>
    <n v="1.8772675891200001"/>
    <n v="2"/>
    <n v="3.7545351782400003"/>
  </r>
  <r>
    <s v="100% on campus (5 days a week if FT)"/>
    <s v="RD&amp;E Hospital"/>
    <s v=""/>
    <s v="8.30am - 9.00am"/>
    <s v="4.30pm - 5.00pm"/>
    <s v="11-20 minutes"/>
    <n v="3"/>
    <n v="4.827"/>
    <s v="Bicycle"/>
    <x v="0"/>
    <s v="Full-Time"/>
    <s v="Professional Services"/>
    <n v="4.8280320000000003"/>
    <n v="0"/>
    <n v="0"/>
    <n v="5"/>
    <n v="0"/>
  </r>
  <r>
    <s v="100% on campus (5 days a week if FT)"/>
    <s v="Streatham"/>
    <s v="Harrison Building"/>
    <s v="8.00am - 8.30am"/>
    <s v="4.30pm - 5.00pm"/>
    <s v="21-30 minutes"/>
    <n v="2"/>
    <n v="3.218"/>
    <s v="Bus"/>
    <x v="0"/>
    <s v="Full-Time"/>
    <s v="Professional Services"/>
    <n v="3.2186880000000002"/>
    <n v="0.10215"/>
    <n v="0.32878897920000005"/>
    <n v="5"/>
    <n v="1.6439448960000003"/>
  </r>
  <r>
    <s v="100% on campus (5 days a week if FT)"/>
    <s v="Streatham"/>
    <s v="Innovation Centre"/>
    <s v="9.00am - 10.00am"/>
    <s v="6.00pm - 7.00pm"/>
    <s v="21-30 minutes"/>
    <n v="1.4896"/>
    <s v=""/>
    <s v="On foot"/>
    <x v="1"/>
    <s v="Full-Time"/>
    <s v="Academic"/>
    <n v="2.3972788224000001"/>
    <n v="0"/>
    <n v="0"/>
    <n v="5"/>
    <n v="0"/>
  </r>
  <r>
    <s v="40% on campus (2 days a week if FT)"/>
    <s v="Streatham"/>
    <s v="Forum"/>
    <s v="8.30am - 9.00am"/>
    <s v="5.00pm - 5.30pm"/>
    <s v="51-60 minutes"/>
    <n v="37"/>
    <n v="59.533000000000001"/>
    <s v="Train"/>
    <x v="1"/>
    <s v="Full-Time"/>
    <s v="Professional Services"/>
    <n v="59.545728000000004"/>
    <n v="3.5459999999999998E-2"/>
    <n v="2.11149151488"/>
    <n v="2"/>
    <n v="4.22298302976"/>
  </r>
  <r>
    <s v="40% on campus (2 days a week if FT)"/>
    <s v="Streatham"/>
    <s v="Innovation Centre"/>
    <s v="8.30am - 9.00am"/>
    <s v="5.00pm - 5.30pm"/>
    <s v="21-30 minutes"/>
    <n v="3"/>
    <n v="4.827"/>
    <s v="Bicycle"/>
    <x v="3"/>
    <s v="Full-Time"/>
    <s v="Professional Services"/>
    <n v="4.8280320000000003"/>
    <n v="0"/>
    <n v="0"/>
    <n v="2"/>
    <n v="0"/>
  </r>
  <r>
    <s v="100% on campus (5 days a week if FT)"/>
    <s v="Streatham"/>
    <s v="Forum"/>
    <s v="8.30am - 9.00am"/>
    <s v="5.00pm - 5.30pm"/>
    <s v="41-50 minutes"/>
    <n v="1.8"/>
    <n v="2.8961999999999999"/>
    <s v="On foot"/>
    <x v="1"/>
    <s v="Full-Time"/>
    <s v="Professional Services"/>
    <n v="2.8968192000000004"/>
    <n v="0"/>
    <n v="0"/>
    <n v="5"/>
    <n v="0"/>
  </r>
  <r>
    <s v="60% on campus (3 days a week if FT)"/>
    <s v="Streatham"/>
    <s v="Old Library"/>
    <s v="8.00am - 8.30am"/>
    <s v="4.30pm - 5.00pm"/>
    <s v="21-30 minutes"/>
    <n v="4"/>
    <n v="6.4359999999999999"/>
    <s v="On foot"/>
    <x v="1"/>
    <s v="Full-Time"/>
    <s v="Professional Services"/>
    <n v="6.4373760000000004"/>
    <n v="0"/>
    <n v="0"/>
    <n v="3"/>
    <n v="0"/>
  </r>
  <r>
    <s v="80% on campus (4 days a week if FT)"/>
    <s v="Streatham"/>
    <s v=""/>
    <s v="8.30am - 9.00am"/>
    <s v="5.00pm - 5.30pm"/>
    <s v="31-40 minutes"/>
    <n v="20"/>
    <n v="32.18"/>
    <s v="Train"/>
    <x v="1"/>
    <s v="Full-Time"/>
    <s v="Professional Services"/>
    <n v="32.186880000000002"/>
    <n v="3.5459999999999998E-2"/>
    <n v="1.1413467648"/>
    <n v="4"/>
    <n v="4.5653870591999999"/>
  </r>
  <r>
    <s v="60% on campus (3 days a week if FT)"/>
    <s v="Streatham"/>
    <s v="Laver Building"/>
    <s v="9.00am - 10.00am"/>
    <s v="5.00pm - 5.30pm"/>
    <s v="41-50 minutes"/>
    <n v="12"/>
    <n v="19.308"/>
    <s v="Train"/>
    <x v="4"/>
    <s v="Full-Time"/>
    <s v="Academic"/>
    <n v="19.312128000000001"/>
    <n v="3.5459999999999998E-2"/>
    <n v="0.68480805888000007"/>
    <n v="3"/>
    <n v="2.0544241766400004"/>
  </r>
  <r>
    <s v="40% on campus (2 days a week if FT)"/>
    <s v="Streatham"/>
    <s v="Northcote House"/>
    <s v="7.00am - 8.00am"/>
    <s v="5.30pm - 6.00pm"/>
    <s v="41-50 minutes"/>
    <n v="15"/>
    <n v="24.134999999999998"/>
    <s v="Car (alone)"/>
    <x v="3"/>
    <s v="Full-Time"/>
    <s v=""/>
    <n v="24.140160000000002"/>
    <n v="0.16664000000000001"/>
    <n v="4.0227162624000004"/>
    <n v="2"/>
    <n v="8.0454325248000007"/>
  </r>
  <r>
    <s v="100% on campus (5 days a week if FT)"/>
    <s v="Streatham"/>
    <s v="Forum"/>
    <s v="9.00am - 10.00am"/>
    <s v="5.30pm - 6.00pm"/>
    <s v="11-20 minutes"/>
    <n v="2"/>
    <n v="3.218"/>
    <s v="Bicycle"/>
    <x v="1"/>
    <s v="Full-Time"/>
    <s v="Professional Services"/>
    <n v="3.2186880000000002"/>
    <n v="0"/>
    <n v="0"/>
    <n v="5"/>
    <n v="0"/>
  </r>
  <r>
    <s v="60% on campus (3 days a week if FT)"/>
    <s v="Streatham"/>
    <s v=""/>
    <s v="8.00am - 8.30am"/>
    <s v="4.30pm - 5.00pm"/>
    <s v="31-40 minutes"/>
    <n v="1.5"/>
    <n v="2.4135"/>
    <s v="On foot"/>
    <x v="4"/>
    <s v="Full-Time"/>
    <s v="Professional Services"/>
    <n v="2.4140160000000002"/>
    <n v="0"/>
    <n v="0"/>
    <n v="3"/>
    <n v="0"/>
  </r>
  <r>
    <s v="100% on campus (5 days a week if FT)"/>
    <s v="Streatham"/>
    <s v=""/>
    <s v="9.00am - 10.00am"/>
    <s v="4.30pm - 5.00pm"/>
    <s v="10 minutes or less"/>
    <n v="0.5"/>
    <n v="0.80449999999999999"/>
    <s v="On foot"/>
    <x v="4"/>
    <s v="Full-Time"/>
    <s v="Non-University Staff"/>
    <n v="0.80467200000000005"/>
    <n v="0"/>
    <n v="0"/>
    <n v="5"/>
    <n v="0"/>
  </r>
  <r>
    <s v="40% on campus (2 days a week if FT)"/>
    <s v="Streatham"/>
    <s v="Northcote House"/>
    <s v="9.00am - 10.00am"/>
    <s v="5.00pm - 5.30pm"/>
    <s v="11-20 minutes"/>
    <n v="1.7"/>
    <n v="2.7353000000000001"/>
    <s v="Bicycle"/>
    <x v="4"/>
    <s v="Full-Time"/>
    <s v="Professional Services"/>
    <n v="2.7358848"/>
    <n v="0"/>
    <n v="0"/>
    <n v="2"/>
    <n v="0"/>
  </r>
  <r>
    <s v="100% on campus (5 days a week if FT)"/>
    <s v="Streatham"/>
    <s v="Innovation Centre"/>
    <s v="9.00am - 10.00am"/>
    <s v="5.00pm - 5.30pm"/>
    <s v="11-20 minutes"/>
    <n v="1"/>
    <n v="1.609"/>
    <s v="On foot"/>
    <x v="4"/>
    <s v="Full-Time"/>
    <s v="Professional Services"/>
    <n v="1.6093440000000001"/>
    <n v="0"/>
    <n v="0"/>
    <n v="5"/>
    <n v="0"/>
  </r>
  <r>
    <s v="60% on campus (3 days a week if FT)"/>
    <s v="Streatham"/>
    <s v="Amory Building"/>
    <s v="9.00am - 10.00am"/>
    <s v="5.00pm - 5.30pm"/>
    <s v="11-20 minutes"/>
    <n v="1.6"/>
    <n v="2.5744000000000002"/>
    <s v="Bicycle"/>
    <x v="4"/>
    <s v="Full-Time"/>
    <s v="Academic"/>
    <n v="2.5749504000000005"/>
    <n v="0"/>
    <n v="0"/>
    <n v="3"/>
    <n v="0"/>
  </r>
  <r>
    <s v="40% on campus (2 days a week if FT)"/>
    <s v="Streatham"/>
    <s v="Laver Building"/>
    <s v="8.30am - 9.00am"/>
    <s v="4.30pm - 5.00pm"/>
    <s v="21-30 minutes"/>
    <n v="11"/>
    <n v="17.698999999999998"/>
    <s v="Car (shared / passenger)"/>
    <x v="3"/>
    <s v="Full-Time"/>
    <s v="Professional Services"/>
    <n v="17.702784000000001"/>
    <n v="0.16664000000000001"/>
    <n v="2.9499919257600005"/>
    <n v="2"/>
    <n v="5.8999838515200009"/>
  </r>
  <r>
    <s v="60% on campus (3 days a week if FT)"/>
    <s v="St Luke's"/>
    <s v=""/>
    <s v="8.30am - 9.00am"/>
    <s v="5.30pm - 6.00pm"/>
    <s v="More than 60 minutes"/>
    <n v="78"/>
    <n v="125.502"/>
    <s v="Car (alone)"/>
    <x v="3"/>
    <s v="Full-Time"/>
    <s v="Academic"/>
    <n v="125.52883200000001"/>
    <n v="0.16664000000000001"/>
    <n v="20.918124564480003"/>
    <n v="3"/>
    <n v="62.754373693440009"/>
  </r>
  <r>
    <s v="60% on campus (3 days a week if FT)"/>
    <s v="St Luke's"/>
    <s v=""/>
    <s v="7.00am - 8.00am"/>
    <s v="6.00pm - 7.00pm"/>
    <s v="More than 60 minutes"/>
    <n v="51"/>
    <n v="82.058999999999997"/>
    <s v="Car (alone)"/>
    <x v="1"/>
    <s v="Full-Time"/>
    <s v="Academic"/>
    <n v="82.076544000000013"/>
    <n v="0.16664000000000001"/>
    <n v="13.677235292160002"/>
    <n v="3"/>
    <n v="41.031705876480004"/>
  </r>
  <r>
    <s v="80% on campus (4 days a week if FT)"/>
    <s v="Streatham"/>
    <s v=""/>
    <s v="Later than 10.00am"/>
    <s v="Before 3.30pm"/>
    <s v="31-40 minutes"/>
    <n v="17"/>
    <n v="27.353000000000002"/>
    <s v="Car (alone)"/>
    <x v="3"/>
    <s v="Full-Time"/>
    <s v="Professional Services"/>
    <n v="27.358848000000002"/>
    <n v="0.16664000000000001"/>
    <n v="4.5590784307200005"/>
    <n v="4"/>
    <n v="18.236313722880002"/>
  </r>
  <r>
    <s v="80% on campus (4 days a week if FT)"/>
    <s v="St Luke's"/>
    <s v=""/>
    <s v="Before 7.00am"/>
    <s v="5.30pm - 6.00pm"/>
    <s v="41-50 minutes"/>
    <n v="2.5"/>
    <n v="4.0225"/>
    <s v="Bus"/>
    <x v="2"/>
    <s v="Full-Time"/>
    <s v="Academic"/>
    <n v="4.0233600000000003"/>
    <n v="0.10215"/>
    <n v="0.41098622400000007"/>
    <n v="4"/>
    <n v="1.6439448960000003"/>
  </r>
  <r>
    <s v="40% on campus (2 days a week if FT)"/>
    <s v="RD&amp;E Hospital"/>
    <s v=""/>
    <s v="7.00am - 8.00am"/>
    <s v="5.00pm - 5.30pm"/>
    <s v="41-50 minutes"/>
    <n v="14"/>
    <n v="22.526"/>
    <s v="Bicycle"/>
    <x v="4"/>
    <s v="Full-Time"/>
    <s v="Academic"/>
    <n v="22.530816000000002"/>
    <n v="0"/>
    <n v="0"/>
    <n v="2"/>
    <n v="0"/>
  </r>
  <r>
    <s v="40% on campus (2 days a week if FT)"/>
    <s v="Streatham"/>
    <s v="Northcote House"/>
    <s v="8.00am - 8.30am"/>
    <s v="5.30pm - 6.00pm"/>
    <s v="51-60 minutes"/>
    <n v="12.5"/>
    <n v="20.112500000000001"/>
    <s v="Bicycle"/>
    <x v="2"/>
    <s v="Full-Time"/>
    <s v="Professional Services"/>
    <n v="20.116800000000001"/>
    <n v="0"/>
    <n v="0"/>
    <n v="2"/>
    <n v="0"/>
  </r>
  <r>
    <s v="40% on campus (2 days a week if FT)"/>
    <s v="St Luke's"/>
    <s v=""/>
    <s v="7.00am - 8.00am"/>
    <s v="4.30pm - 5.00pm"/>
    <s v="31-40 minutes"/>
    <n v="12"/>
    <n v="19.308"/>
    <s v="Car (alone)"/>
    <x v="2"/>
    <s v="Full-Time"/>
    <s v="Professional Services"/>
    <n v="19.312128000000001"/>
    <n v="0.16664000000000001"/>
    <n v="3.2181730099200005"/>
    <n v="2"/>
    <n v="6.4363460198400011"/>
  </r>
  <r>
    <s v="20% on campus (1 day a week if FT)"/>
    <s v="St Luke's"/>
    <s v=""/>
    <s v="7.00am - 8.00am"/>
    <s v="3.30pm - 4.30pm"/>
    <s v="21-30 minutes"/>
    <n v="6"/>
    <n v="9.6539999999999999"/>
    <s v="Car (alone)"/>
    <x v="4"/>
    <s v="Full-Time"/>
    <s v="Professional Services"/>
    <n v="9.6560640000000006"/>
    <n v="0.16664000000000001"/>
    <n v="1.6090865049600003"/>
    <n v="1"/>
    <n v="1.6090865049600003"/>
  </r>
  <r>
    <s v="60% on campus (3 days a week if FT)"/>
    <s v="St Luke's"/>
    <s v=""/>
    <s v="8.00am - 8.30am"/>
    <s v="4.30pm - 5.00pm"/>
    <s v="41-50 minutes"/>
    <n v="4"/>
    <n v="6.4359999999999999"/>
    <s v="On foot"/>
    <x v="2"/>
    <s v="Full-Time"/>
    <s v="Academic"/>
    <n v="6.4373760000000004"/>
    <n v="0"/>
    <n v="0"/>
    <n v="3"/>
    <n v="0"/>
  </r>
  <r>
    <s v="100% on campus (5 days a week if FT)"/>
    <s v="Streatham"/>
    <s v="Building One"/>
    <s v="7.00am - 8.00am"/>
    <s v="5.00pm - 5.30pm"/>
    <s v="11-20 minutes"/>
    <n v="1"/>
    <n v="1.609"/>
    <s v="On foot"/>
    <x v="2"/>
    <s v="Full-Time"/>
    <s v="Professional Services"/>
    <n v="1.6093440000000001"/>
    <n v="0"/>
    <n v="0"/>
    <n v="5"/>
    <n v="0"/>
  </r>
  <r>
    <s v="60% on campus (3 days a week if FT)"/>
    <s v="RD&amp;E Hospital"/>
    <s v=""/>
    <s v="7.00am - 8.00am"/>
    <s v="4.30pm - 5.00pm"/>
    <s v="41-50 minutes"/>
    <n v="33"/>
    <n v="53.097000000000001"/>
    <s v="Electric car (alone)"/>
    <x v="1"/>
    <s v="Full-Time"/>
    <s v="Academic"/>
    <n v="53.108352000000004"/>
    <n v="5.2670000000000002E-2"/>
    <n v="2.7972168998400004"/>
    <n v="3"/>
    <n v="8.3916506995200013"/>
  </r>
  <r>
    <s v="100% on campus (5 days a week if FT)"/>
    <s v="Streatham"/>
    <s v=""/>
    <s v="8.00am - 8.30am"/>
    <s v="5.00pm - 5.30pm"/>
    <s v="21-30 minutes"/>
    <n v="4.7"/>
    <n v="7.5623000000000005"/>
    <s v="Train"/>
    <x v="1"/>
    <s v="Full-Time"/>
    <s v="Academic"/>
    <n v="7.5639168000000012"/>
    <n v="3.5459999999999998E-2"/>
    <n v="0.26821648972800005"/>
    <n v="5"/>
    <n v="1.3410824486400004"/>
  </r>
  <r>
    <s v="20% on campus (1 day a week if FT)"/>
    <s v="Streatham"/>
    <s v="Northcote House"/>
    <s v="8.00am - 8.30am"/>
    <s v="3.30pm - 4.30pm"/>
    <s v="21-30 minutes"/>
    <n v="1"/>
    <n v="1.609"/>
    <s v="On foot"/>
    <x v="4"/>
    <s v="Full-Time"/>
    <s v="Professional Services"/>
    <n v="1.6093440000000001"/>
    <n v="0"/>
    <n v="0"/>
    <n v="1"/>
    <n v="0"/>
  </r>
  <r>
    <s v="100% on campus (5 days a week if FT)"/>
    <s v="Streatham"/>
    <s v="Reed Hall"/>
    <s v="Before 7.00am"/>
    <s v="5.00pm - 5.30pm"/>
    <s v="51-60 minutes"/>
    <n v="28"/>
    <n v="45.052"/>
    <s v="Car (alone)"/>
    <x v="1"/>
    <s v="Full-Time"/>
    <s v="Professional Services"/>
    <n v="45.061632000000003"/>
    <n v="0.16664000000000001"/>
    <n v="7.5090703564800005"/>
    <n v="5"/>
    <n v="37.545351782400004"/>
  </r>
  <r>
    <s v="40% on campus (2 days a week if FT)"/>
    <s v="Other"/>
    <s v=""/>
    <s v="8.00am - 8.30am"/>
    <s v="4.30pm - 5.00pm"/>
    <s v="21-30 minutes"/>
    <n v="16.8"/>
    <n v="27.031200000000002"/>
    <s v="Car (alone)"/>
    <x v="3"/>
    <s v="Full-Time"/>
    <s v="Professional Services"/>
    <n v="27.036979200000005"/>
    <n v="0.16664000000000001"/>
    <n v="4.505442213888001"/>
    <n v="2"/>
    <n v="9.0108844277760021"/>
  </r>
  <r>
    <s v="40% on campus (2 days a week if FT)"/>
    <s v="Streatham"/>
    <s v="Old Library"/>
    <s v="8.00am - 8.30am"/>
    <s v="4.30pm - 5.00pm"/>
    <s v="11-20 minutes"/>
    <n v="3"/>
    <n v="4.827"/>
    <s v="Electric car (shared / passenger)"/>
    <x v="3"/>
    <s v="Full-Time"/>
    <s v="Professional Services"/>
    <n v="4.8280320000000003"/>
    <n v="5.2670000000000002E-2"/>
    <n v="0.25429244544000001"/>
    <n v="2"/>
    <n v="0.50858489088000003"/>
  </r>
  <r>
    <s v="80% on campus (4 days a week if FT)"/>
    <s v="Streatham"/>
    <s v="Forum"/>
    <s v="8.30am - 9.00am"/>
    <s v="5.00pm - 5.30pm"/>
    <s v="11-20 minutes"/>
    <n v="0.8"/>
    <n v="1.2872000000000001"/>
    <s v="On foot"/>
    <x v="1"/>
    <s v="Full-Time"/>
    <s v="Professional Services"/>
    <n v="1.2874752000000003"/>
    <n v="0"/>
    <n v="0"/>
    <n v="4"/>
    <n v="0"/>
  </r>
  <r>
    <s v="80% on campus (4 days a week if FT)"/>
    <s v="St Luke's"/>
    <s v=""/>
    <s v="9.00am - 10.00am"/>
    <s v="5.00pm - 5.30pm"/>
    <s v="10 minutes or less"/>
    <n v="0.8"/>
    <n v="1.2872000000000001"/>
    <s v="On foot"/>
    <x v="0"/>
    <s v="Full-Time"/>
    <s v="Academic"/>
    <n v="1.2874752000000003"/>
    <n v="0"/>
    <n v="0"/>
    <n v="4"/>
    <n v="0"/>
  </r>
  <r>
    <s v="100% on campus (5 days a week if FT)"/>
    <s v="Streatham"/>
    <s v="Hatherly Building"/>
    <s v="8.30am - 9.00am"/>
    <s v="4.30pm - 5.00pm"/>
    <s v="11-20 minutes"/>
    <n v="3"/>
    <n v="4.827"/>
    <s v="Bicycle"/>
    <x v="3"/>
    <s v="Full-Time"/>
    <s v="Professional Services"/>
    <n v="4.8280320000000003"/>
    <n v="0"/>
    <n v="0"/>
    <n v="5"/>
    <n v="0"/>
  </r>
  <r>
    <s v="40% on campus (2 days a week if FT)"/>
    <s v="St Luke's"/>
    <s v=""/>
    <s v="8.00am - 8.30am"/>
    <s v="6.00pm - 7.00pm"/>
    <s v="More than 60 minutes"/>
    <n v="67"/>
    <n v="107.803"/>
    <s v="Car (alone)"/>
    <x v="2"/>
    <s v="Full-Time"/>
    <s v="Academic"/>
    <n v="107.82604800000001"/>
    <n v="0.16664000000000001"/>
    <n v="17.968132638720004"/>
    <n v="2"/>
    <n v="35.936265277440008"/>
  </r>
  <r>
    <s v="60% on campus (3 days a week if FT)"/>
    <s v="St Luke's"/>
    <s v=""/>
    <s v="7.00am - 8.00am"/>
    <s v="3.30pm - 4.30pm"/>
    <s v="41-50 minutes"/>
    <n v="3"/>
    <n v="4.827"/>
    <s v="Car (alone)"/>
    <x v="3"/>
    <s v="Full-Time"/>
    <s v="Professional Services"/>
    <n v="4.8280320000000003"/>
    <n v="0.16664000000000001"/>
    <n v="0.80454325248000014"/>
    <n v="3"/>
    <n v="2.4136297574400003"/>
  </r>
  <r>
    <s v="40% on campus (2 days a week if FT)"/>
    <s v="Streatham"/>
    <s v="Innovation Centre - Phase 2"/>
    <s v="8.30am - 9.00am"/>
    <s v="5.00pm - 5.30pm"/>
    <s v="21-30 minutes"/>
    <n v="7"/>
    <n v="11.263"/>
    <s v="Car (shared / passenger)"/>
    <x v="2"/>
    <s v="Full-Time"/>
    <s v="Professional Services"/>
    <n v="11.265408000000001"/>
    <n v="0.16664000000000001"/>
    <n v="1.8772675891200001"/>
    <n v="2"/>
    <n v="3.7545351782400003"/>
  </r>
  <r>
    <s v="20% on campus (1 day a week if FT)"/>
    <s v="Streatham"/>
    <s v="Forum Library"/>
    <s v="8.30am - 9.00am"/>
    <s v="6.00pm - 7.00pm"/>
    <s v="11-20 minutes"/>
    <n v="1.5"/>
    <n v="2.4135"/>
    <s v="Bicycle"/>
    <x v="4"/>
    <s v="Full-Time"/>
    <s v="Professional Services"/>
    <n v="2.4140160000000002"/>
    <n v="0"/>
    <n v="0"/>
    <n v="1"/>
    <n v="0"/>
  </r>
  <r>
    <s v="40% on campus (2 days a week if FT)"/>
    <s v="Streatham"/>
    <s v="Forum"/>
    <s v="8.00am - 8.30am"/>
    <s v="4.30pm - 5.00pm"/>
    <s v="51-60 minutes"/>
    <n v="30"/>
    <n v="48.269999999999996"/>
    <s v="Car (alone)"/>
    <x v="1"/>
    <s v="Full-Time"/>
    <s v="Professional Services"/>
    <n v="48.280320000000003"/>
    <n v="0.16664000000000001"/>
    <n v="8.0454325248000007"/>
    <n v="2"/>
    <n v="16.090865049600001"/>
  </r>
  <r>
    <s v="100% on campus (5 days a week if FT)"/>
    <s v="Streatham"/>
    <s v="Old Library"/>
    <s v="8.30am - 9.00am"/>
    <s v="5.00pm - 5.30pm"/>
    <s v="21-30 minutes"/>
    <n v="1.4"/>
    <n v="2.2525999999999997"/>
    <s v="On foot"/>
    <x v="1"/>
    <s v="Full-Time"/>
    <s v="Professional Services"/>
    <n v="2.2530815999999998"/>
    <n v="0"/>
    <n v="0"/>
    <n v="5"/>
    <n v="0"/>
  </r>
  <r>
    <s v="80% on campus (4 days a week if FT)"/>
    <s v="RD&amp;E Hospital"/>
    <s v=""/>
    <s v="8.00am - 8.30am"/>
    <s v="3.30pm - 4.30pm"/>
    <s v="51-60 minutes"/>
    <n v="15"/>
    <n v="24.134999999999998"/>
    <s v="Car (shared / passenger)"/>
    <x v="4"/>
    <s v="Full-Time"/>
    <s v="Professional Services"/>
    <n v="24.140160000000002"/>
    <n v="0.16664000000000001"/>
    <n v="4.0227162624000004"/>
    <n v="4"/>
    <n v="16.090865049600001"/>
  </r>
  <r>
    <s v="80% on campus (4 days a week if FT)"/>
    <s v="Other"/>
    <s v=""/>
    <s v="9.00am - 10.00am"/>
    <s v="3.30pm - 4.30pm"/>
    <s v="10 minutes or less"/>
    <n v="1"/>
    <n v="1.609"/>
    <s v="On foot"/>
    <x v="2"/>
    <s v="Full-Time"/>
    <s v="Professional Services"/>
    <n v="1.6093440000000001"/>
    <n v="0"/>
    <n v="0"/>
    <n v="4"/>
    <n v="0"/>
  </r>
  <r>
    <s v="100% on campus (5 days a week if FT)"/>
    <s v="Other"/>
    <s v=""/>
    <s v="7.00am - 8.00am"/>
    <s v="3.30pm - 4.30pm"/>
    <s v="31-40 minutes"/>
    <n v="21.6"/>
    <n v="34.754400000000004"/>
    <s v="Car (alone)"/>
    <x v="3"/>
    <s v="Full-Time"/>
    <s v="Professional Services"/>
    <n v="34.761830400000008"/>
    <n v="0.16664000000000001"/>
    <n v="5.792711417856002"/>
    <n v="5"/>
    <n v="28.963557089280009"/>
  </r>
  <r>
    <s v="100% on campus (5 days a week if FT)"/>
    <s v="Streatham"/>
    <s v="Great Hall"/>
    <s v="7.00am - 8.00am"/>
    <s v="3.30pm - 4.30pm"/>
    <s v="21-30 minutes"/>
    <n v="2"/>
    <n v="3.218"/>
    <s v="On foot"/>
    <x v="4"/>
    <s v="Full-Time"/>
    <s v="Professional Services"/>
    <n v="3.2186880000000002"/>
    <n v="0"/>
    <n v="0"/>
    <n v="5"/>
    <n v="0"/>
  </r>
  <r>
    <s v="80% on campus (4 days a week if FT)"/>
    <s v="Streatham"/>
    <s v=""/>
    <s v="8.30am - 9.00am"/>
    <s v="6.00pm - 7.00pm"/>
    <s v="41-50 minutes"/>
    <n v="3"/>
    <n v="4.827"/>
    <s v="On foot"/>
    <x v="2"/>
    <s v="Full-Time"/>
    <s v="Academic"/>
    <n v="4.8280320000000003"/>
    <n v="0"/>
    <n v="0"/>
    <n v="4"/>
    <n v="0"/>
  </r>
  <r>
    <s v="40% on campus (2 days a week if FT)"/>
    <s v="St Luke's"/>
    <s v=""/>
    <s v="8.30am - 9.00am"/>
    <s v="4.30pm - 5.00pm"/>
    <s v="11-20 minutes"/>
    <n v="3"/>
    <n v="4.827"/>
    <s v="Car (alone)"/>
    <x v="4"/>
    <s v="Full-Time"/>
    <s v="Academic"/>
    <n v="4.8280320000000003"/>
    <n v="0.16664000000000001"/>
    <n v="0.80454325248000014"/>
    <n v="2"/>
    <n v="1.6090865049600003"/>
  </r>
  <r>
    <s v="100% on campus (5 days a week if FT)"/>
    <s v="St Luke's"/>
    <s v=""/>
    <s v="9.00am - 10.00am"/>
    <s v="6.00pm - 7.00pm"/>
    <s v="11-20 minutes"/>
    <n v="0.8"/>
    <n v="1.2872000000000001"/>
    <s v="On foot"/>
    <x v="1"/>
    <s v="Full-Time"/>
    <s v="Academic"/>
    <n v="1.2874752000000003"/>
    <n v="0"/>
    <n v="0"/>
    <n v="5"/>
    <n v="0"/>
  </r>
  <r>
    <s v="40% on campus (2 days a week if FT)"/>
    <s v="Streatham"/>
    <s v="Queen's Building"/>
    <s v="9.00am - 10.00am"/>
    <s v=""/>
    <s v="11-20 minutes"/>
    <n v="0.5"/>
    <n v="0.80449999999999999"/>
    <s v="On foot"/>
    <x v="2"/>
    <s v="Full-Time"/>
    <s v="Academic"/>
    <n v="0.80467200000000005"/>
    <n v="0"/>
    <n v="0"/>
    <n v="2"/>
    <n v="0"/>
  </r>
  <r>
    <s v="100% on campus (5 days a week if FT)"/>
    <s v="Streatham"/>
    <s v="Geoffrey Pope"/>
    <s v="7.00am - 8.00am"/>
    <s v="5.00pm - 5.30pm"/>
    <s v="31-40 minutes"/>
    <n v="19"/>
    <n v="30.570999999999998"/>
    <s v="Car (alone)"/>
    <x v="1"/>
    <s v="Full-Time"/>
    <s v="Professional Services"/>
    <n v="30.577536000000002"/>
    <n v="0.16664000000000001"/>
    <n v="5.0954405990400007"/>
    <n v="5"/>
    <n v="25.477202995200003"/>
  </r>
  <r>
    <s v="40% on campus (2 days a week if FT)"/>
    <s v="St Luke's"/>
    <s v=""/>
    <s v="8.30am - 9.00am"/>
    <s v="5.00pm - 5.30pm"/>
    <s v="21-30 minutes"/>
    <n v="3"/>
    <n v="4.827"/>
    <s v="Bicycle"/>
    <x v="4"/>
    <s v="Full-Time"/>
    <s v="Professional Services"/>
    <n v="4.8280320000000003"/>
    <n v="0"/>
    <n v="0"/>
    <n v="2"/>
    <n v="0"/>
  </r>
  <r>
    <s v="100% on campus (5 days a week if FT)"/>
    <s v="St Luke's"/>
    <s v=""/>
    <s v="9.00am - 10.00am"/>
    <s v="5.30pm - 6.00pm"/>
    <s v="31-40 minutes"/>
    <n v="2"/>
    <n v="3.218"/>
    <s v="On foot"/>
    <x v="1"/>
    <s v="Full-Time"/>
    <s v="Academic"/>
    <n v="3.2186880000000002"/>
    <n v="0"/>
    <n v="0"/>
    <n v="5"/>
    <n v="0"/>
  </r>
  <r>
    <s v="40% on campus (2 days a week if FT)"/>
    <s v="Streatham"/>
    <s v="Innovation Centre - Phase 2"/>
    <s v="7.00am - 8.00am"/>
    <s v="3.30pm - 4.30pm"/>
    <s v="41-50 minutes"/>
    <n v="5"/>
    <n v="8.0449999999999999"/>
    <s v="Train"/>
    <x v="1"/>
    <s v="Full-Time"/>
    <s v="Professional Services"/>
    <n v="8.0467200000000005"/>
    <n v="3.5459999999999998E-2"/>
    <n v="0.28533669119999999"/>
    <n v="2"/>
    <n v="0.57067338239999998"/>
  </r>
  <r>
    <s v="60% on campus (3 days a week if FT)"/>
    <s v="Streatham"/>
    <s v="Amory Building"/>
    <s v="9.00am - 10.00am"/>
    <s v="5.30pm - 6.00pm"/>
    <s v="31-40 minutes"/>
    <n v="12"/>
    <n v="19.308"/>
    <s v="Car (alone)"/>
    <x v="3"/>
    <s v="Full-Time"/>
    <s v="Professional Services"/>
    <n v="19.312128000000001"/>
    <n v="0.16664000000000001"/>
    <n v="3.2181730099200005"/>
    <n v="3"/>
    <n v="9.6545190297600012"/>
  </r>
  <r>
    <s v="80% on campus (4 days a week if FT)"/>
    <s v="Streatham"/>
    <s v="Xfi Building"/>
    <s v="9.00am - 10.00am"/>
    <s v="5.30pm - 6.00pm"/>
    <s v="31-40 minutes"/>
    <n v="2"/>
    <n v="3.218"/>
    <s v="On foot"/>
    <x v="2"/>
    <s v="Full-Time"/>
    <s v="Academic"/>
    <n v="3.2186880000000002"/>
    <n v="0"/>
    <n v="0"/>
    <n v="4"/>
    <n v="0"/>
  </r>
  <r>
    <s v="40% on campus (2 days a week if FT)"/>
    <s v="Streatham"/>
    <s v=""/>
    <s v="8.30am - 9.00am"/>
    <s v=""/>
    <s v="41-50 minutes"/>
    <n v="6"/>
    <n v="9.6539999999999999"/>
    <s v="Bicycle"/>
    <x v="3"/>
    <s v="Full-Time"/>
    <s v="Academic"/>
    <n v="9.6560640000000006"/>
    <n v="0"/>
    <n v="0"/>
    <n v="2"/>
    <n v="0"/>
  </r>
  <r>
    <s v="40% on campus (2 days a week if FT)"/>
    <s v="St Luke's"/>
    <s v=""/>
    <s v="9.00am - 10.00am"/>
    <s v="5.00pm - 5.30pm"/>
    <s v="More than 60 minutes"/>
    <n v="85"/>
    <n v="136.76499999999999"/>
    <s v="Train"/>
    <x v="4"/>
    <s v="Full-Time"/>
    <s v="Academic"/>
    <n v="136.79424"/>
    <n v="3.5459999999999998E-2"/>
    <n v="4.8507237504000003"/>
    <n v="2"/>
    <n v="9.7014475008000005"/>
  </r>
  <r>
    <s v="80% on campus (4 days a week if FT)"/>
    <s v="Streatham"/>
    <s v="Physics Building"/>
    <s v="7.00am - 8.00am"/>
    <s v="5.00pm - 5.30pm"/>
    <s v="11-20 minutes"/>
    <n v="2.5"/>
    <n v="4.0225"/>
    <s v="Bicycle"/>
    <x v="1"/>
    <s v="Full-Time"/>
    <s v="Academic"/>
    <n v="4.0233600000000003"/>
    <n v="0"/>
    <n v="0"/>
    <n v="4"/>
    <n v="0"/>
  </r>
  <r>
    <s v="100% on campus (5 days a week if FT)"/>
    <s v="Streatham"/>
    <s v="Physics Building"/>
    <s v="7.00am - 8.00am"/>
    <s v="5.30pm - 6.00pm"/>
    <s v="11-20 minutes"/>
    <n v="3"/>
    <n v="4.827"/>
    <s v="Bicycle"/>
    <x v="1"/>
    <s v="Full-Time"/>
    <s v="Academic"/>
    <n v="4.8280320000000003"/>
    <n v="0"/>
    <n v="0"/>
    <n v="5"/>
    <n v="0"/>
  </r>
  <r>
    <s v="100% on campus (5 days a week if FT)"/>
    <s v="Streatham"/>
    <s v="Physics Building"/>
    <s v="9.00am - 10.00am"/>
    <s v="6.00pm - 7.00pm"/>
    <s v="11-20 minutes"/>
    <n v="1.5"/>
    <n v="2.4135"/>
    <s v="Bicycle"/>
    <x v="1"/>
    <s v="Full-Time"/>
    <s v="Academic"/>
    <n v="2.4140160000000002"/>
    <n v="0"/>
    <n v="0"/>
    <n v="5"/>
    <n v="0"/>
  </r>
  <r>
    <s v="100% on campus (5 days a week if FT)"/>
    <s v="Streatham"/>
    <s v="Physics Building"/>
    <s v="8.30am - 9.00am"/>
    <s v="5.00pm - 5.30pm"/>
    <s v="21-30 minutes"/>
    <n v="1"/>
    <n v="1.609"/>
    <s v="On foot"/>
    <x v="4"/>
    <s v="Full-Time"/>
    <s v="Academic"/>
    <n v="1.6093440000000001"/>
    <n v="0"/>
    <n v="0"/>
    <n v="5"/>
    <n v="0"/>
  </r>
  <r>
    <s v="100% on campus (5 days a week if FT)"/>
    <s v="Streatham"/>
    <s v="Physics Building"/>
    <s v="9.00am - 10.00am"/>
    <s v="5.00pm - 5.30pm"/>
    <s v="More than 60 minutes"/>
    <n v="12"/>
    <n v="19.308"/>
    <s v="Bus"/>
    <x v="3"/>
    <s v="Full-Time"/>
    <s v="Professional Services"/>
    <n v="19.312128000000001"/>
    <n v="0.10215"/>
    <n v="1.9727338752000003"/>
    <n v="5"/>
    <n v="9.8636693760000007"/>
  </r>
  <r>
    <s v="80% on campus (4 days a week if FT)"/>
    <s v="Streatham"/>
    <s v=""/>
    <s v="9.00am - 10.00am"/>
    <s v="5.00pm - 5.30pm"/>
    <s v="21-30 minutes"/>
    <n v="1.2"/>
    <n v="1.9307999999999998"/>
    <s v="On foot"/>
    <x v="4"/>
    <s v="Full-Time"/>
    <s v="Academic"/>
    <n v="1.9312128"/>
    <n v="0"/>
    <n v="0"/>
    <n v="4"/>
    <n v="0"/>
  </r>
  <r>
    <s v="100% on campus (5 days a week if FT)"/>
    <s v="Streatham"/>
    <s v="Physics Building"/>
    <s v="9.00am - 10.00am"/>
    <s v="5.00pm - 5.30pm"/>
    <s v="21-30 minutes"/>
    <n v="12"/>
    <n v="19.308"/>
    <s v="Car (alone)"/>
    <x v="2"/>
    <s v="Full-Time"/>
    <s v="Academic"/>
    <n v="19.312128000000001"/>
    <n v="0.16664000000000001"/>
    <n v="3.2181730099200005"/>
    <n v="5"/>
    <n v="16.090865049600001"/>
  </r>
  <r>
    <s v="100% on campus (5 days a week if FT)"/>
    <s v="Streatham"/>
    <s v="Physics Building"/>
    <s v="9.00am - 10.00am"/>
    <s v="Later than 7.00pm"/>
    <s v="21-30 minutes"/>
    <n v="1.5"/>
    <n v="2.4135"/>
    <s v="On foot"/>
    <x v="1"/>
    <s v="Full-Time"/>
    <s v="Academic"/>
    <n v="2.4140160000000002"/>
    <n v="0"/>
    <n v="0"/>
    <n v="5"/>
    <n v="0"/>
  </r>
  <r>
    <s v="100% on campus (5 days a week if FT)"/>
    <s v="Streatham"/>
    <s v="Physics Building"/>
    <s v="9.00am - 10.00am"/>
    <s v="5.30pm - 6.00pm"/>
    <s v="51-60 minutes"/>
    <n v="12"/>
    <n v="19.308"/>
    <s v="Car (alone)"/>
    <x v="3"/>
    <s v="Full-Time"/>
    <s v="Professional Services"/>
    <n v="19.312128000000001"/>
    <n v="0.16664000000000001"/>
    <n v="3.2181730099200005"/>
    <n v="5"/>
    <n v="16.090865049600001"/>
  </r>
  <r>
    <s v="20% on campus (1 day a week if FT)"/>
    <s v="RD&amp;E Hospital"/>
    <s v=""/>
    <s v="8.30am - 9.00am"/>
    <s v="5.30pm - 6.00pm"/>
    <s v="11-20 minutes"/>
    <n v="2"/>
    <n v="3.218"/>
    <s v="Car (alone)"/>
    <x v="4"/>
    <s v="Full-Time"/>
    <s v="Professional Services"/>
    <n v="3.2186880000000002"/>
    <n v="0.16664000000000001"/>
    <n v="0.53636216832000005"/>
    <n v="1"/>
    <n v="0.53636216832000005"/>
  </r>
  <r>
    <s v="100% on campus (5 days a week if FT)"/>
    <s v="Streatham"/>
    <s v="Physics Building"/>
    <s v="8.00am - 8.30am"/>
    <s v="5.30pm - 6.00pm"/>
    <s v="51-60 minutes"/>
    <n v="4"/>
    <n v="6.4359999999999999"/>
    <s v="Bus"/>
    <x v="1"/>
    <s v="Full-Time"/>
    <s v="Academic"/>
    <n v="6.4373760000000004"/>
    <n v="0.10215"/>
    <n v="0.65757795840000011"/>
    <n v="5"/>
    <n v="3.2878897920000005"/>
  </r>
  <r>
    <s v="100% on campus (5 days a week if FT)"/>
    <s v="Streatham"/>
    <s v="Physics Building"/>
    <s v="8.30am - 9.00am"/>
    <s v="6.00pm - 7.00pm"/>
    <s v="10 minutes or less"/>
    <n v="0.5"/>
    <n v="0.80449999999999999"/>
    <s v="On foot"/>
    <x v="2"/>
    <s v="Full-Time"/>
    <s v="Academic"/>
    <n v="0.80467200000000005"/>
    <n v="0"/>
    <n v="0"/>
    <n v="5"/>
    <n v="0"/>
  </r>
  <r>
    <s v="100% on campus (5 days a week if FT)"/>
    <s v="Streatham"/>
    <s v="Physics Building"/>
    <s v="7.00am - 8.00am"/>
    <s v="6.00pm - 7.00pm"/>
    <s v="31-40 minutes"/>
    <n v="25"/>
    <n v="40.225000000000001"/>
    <s v="Electric car (alone)"/>
    <x v="2"/>
    <s v="Full-Time"/>
    <s v="Academic"/>
    <n v="40.233600000000003"/>
    <n v="5.2670000000000002E-2"/>
    <n v="2.1191037120000003"/>
    <n v="5"/>
    <n v="10.595518560000002"/>
  </r>
  <r>
    <s v="80% on campus (4 days a week if FT)"/>
    <s v="Streatham"/>
    <s v="Northcote House"/>
    <s v="8.30am - 9.00am"/>
    <s v="5.00pm - 5.30pm"/>
    <s v="31-40 minutes"/>
    <n v="1.8"/>
    <n v="2.8961999999999999"/>
    <s v="On foot"/>
    <x v="1"/>
    <s v="Full-Time"/>
    <s v="Professional Services"/>
    <n v="2.8968192000000004"/>
    <n v="0"/>
    <n v="0"/>
    <n v="4"/>
    <n v="0"/>
  </r>
  <r>
    <s v="60% on campus (3 days a week if FT)"/>
    <s v="Streatham"/>
    <s v="Physics Building"/>
    <s v="9.00am - 10.00am"/>
    <s v="5.00pm - 5.30pm"/>
    <s v="21-30 minutes"/>
    <n v="2"/>
    <n v="3.218"/>
    <s v="On foot"/>
    <x v="1"/>
    <s v="Full-Time"/>
    <s v="Academic"/>
    <n v="3.2186880000000002"/>
    <n v="0"/>
    <n v="0"/>
    <n v="3"/>
    <n v="0"/>
  </r>
  <r>
    <s v="100% on campus (5 days a week if FT)"/>
    <s v="Streatham"/>
    <s v="Physics Building"/>
    <s v="8.30am - 9.00am"/>
    <s v="6.00pm - 7.00pm"/>
    <s v="11-20 minutes"/>
    <n v="1"/>
    <n v="1.609"/>
    <s v="On foot"/>
    <x v="4"/>
    <s v="Full-Time"/>
    <s v="Academic"/>
    <n v="1.6093440000000001"/>
    <n v="0"/>
    <n v="0"/>
    <n v="5"/>
    <n v="0"/>
  </r>
  <r>
    <s v="80% on campus (4 days a week if FT)"/>
    <s v="Streatham"/>
    <s v="Physics Building"/>
    <s v="7.00am - 8.00am"/>
    <s v="3.30pm - 4.30pm"/>
    <s v="11-20 minutes"/>
    <n v="1"/>
    <n v="1.609"/>
    <s v="On foot"/>
    <x v="1"/>
    <s v="Full-Time"/>
    <s v="Academic"/>
    <n v="1.6093440000000001"/>
    <n v="0"/>
    <n v="0"/>
    <n v="4"/>
    <n v="0"/>
  </r>
  <r>
    <s v="100% on campus (5 days a week if FT)"/>
    <s v="Streatham"/>
    <s v="Physics Building"/>
    <s v="8.00am - 8.30am"/>
    <s v="6.00pm - 7.00pm"/>
    <s v="10 minutes or less"/>
    <n v="2"/>
    <n v="3.218"/>
    <s v="Bicycle"/>
    <x v="1"/>
    <s v="Full-Time"/>
    <s v="Academic"/>
    <n v="3.2186880000000002"/>
    <n v="0"/>
    <n v="0"/>
    <n v="5"/>
    <n v="0"/>
  </r>
  <r>
    <s v="100% on campus (5 days a week if FT)"/>
    <s v="Streatham"/>
    <s v="Laver Building"/>
    <s v="9.00am - 10.00am"/>
    <s v="5.00pm - 5.30pm"/>
    <s v="11-20 minutes"/>
    <n v="1.5"/>
    <n v="2.4135"/>
    <s v="Bicycle"/>
    <x v="1"/>
    <s v="Full-Time"/>
    <s v="Academic"/>
    <n v="2.4140160000000002"/>
    <n v="0"/>
    <n v="0"/>
    <n v="5"/>
    <n v="0"/>
  </r>
  <r>
    <s v="100% on campus (5 days a week if FT)"/>
    <s v="Streatham"/>
    <s v="Physics Building"/>
    <s v="8.30am - 9.00am"/>
    <s v="6.00pm - 7.00pm"/>
    <s v="10 minutes or less"/>
    <n v="3"/>
    <n v="4.827"/>
    <s v="Bicycle"/>
    <x v="1"/>
    <s v="Full-Time"/>
    <s v="Academic"/>
    <n v="4.8280320000000003"/>
    <n v="0"/>
    <n v="0"/>
    <n v="5"/>
    <n v="0"/>
  </r>
  <r>
    <s v="80% on campus (4 days a week if FT)"/>
    <s v="Streatham"/>
    <s v="Physics Building"/>
    <s v="9.00am - 10.00am"/>
    <s v="6.00pm - 7.00pm"/>
    <s v="11-20 minutes"/>
    <n v="1.1000000000000001"/>
    <n v="1.7699"/>
    <s v="On foot"/>
    <x v="3"/>
    <s v="Full-Time"/>
    <s v="Academic"/>
    <n v="1.7702784000000003"/>
    <n v="0"/>
    <n v="0"/>
    <n v="4"/>
    <n v="0"/>
  </r>
  <r>
    <s v="60% on campus (3 days a week if FT)"/>
    <s v="Streatham"/>
    <s v="Forum Library"/>
    <s v="7.00am - 8.00am"/>
    <s v="4.30pm - 5.00pm"/>
    <s v="51-60 minutes"/>
    <n v="16"/>
    <n v="25.744"/>
    <s v="Train"/>
    <x v="2"/>
    <s v="Full-Time"/>
    <s v="Professional Services"/>
    <n v="25.749504000000002"/>
    <n v="3.5459999999999998E-2"/>
    <n v="0.91307741184000002"/>
    <n v="3"/>
    <n v="2.7392322355200003"/>
  </r>
  <r>
    <s v="80% on campus (4 days a week if FT)"/>
    <s v="Streatham"/>
    <s v="Harrison Building"/>
    <s v="8.30am - 9.00am"/>
    <s v="5.30pm - 6.00pm"/>
    <s v="11-20 minutes"/>
    <n v="2"/>
    <n v="3.218"/>
    <s v="On foot"/>
    <x v="4"/>
    <s v="Full-Time"/>
    <s v="Academic"/>
    <n v="3.2186880000000002"/>
    <n v="0"/>
    <n v="0"/>
    <n v="4"/>
    <n v="0"/>
  </r>
  <r>
    <s v="100% on campus (5 days a week if FT)"/>
    <s v="Streatham"/>
    <s v="Physics Building"/>
    <s v="8.00am - 8.30am"/>
    <s v="3.30pm - 4.30pm"/>
    <s v="41-50 minutes"/>
    <n v="4"/>
    <n v="6.4359999999999999"/>
    <s v="Car (shared / passenger)"/>
    <x v="4"/>
    <s v="Full-Time"/>
    <s v="Professional Services"/>
    <n v="6.4373760000000004"/>
    <n v="0.16664000000000001"/>
    <n v="1.0727243366400001"/>
    <n v="5"/>
    <n v="5.3636216832000008"/>
  </r>
  <r>
    <s v="60% on campus (3 days a week if FT)"/>
    <s v="Streatham"/>
    <s v="Physics Building"/>
    <s v="9.00am - 10.00am"/>
    <s v="5.00pm - 5.30pm"/>
    <s v="21-30 minutes"/>
    <n v="2.5"/>
    <n v="4.0225"/>
    <s v="Bicycle"/>
    <x v="1"/>
    <s v="Full-Time"/>
    <s v="Non-University Staff"/>
    <n v="4.0233600000000003"/>
    <n v="0"/>
    <n v="0"/>
    <n v="3"/>
    <n v="0"/>
  </r>
  <r>
    <s v="100% on campus (5 days a week if FT)"/>
    <s v="Streatham"/>
    <s v="Physics Building"/>
    <s v="9.00am - 10.00am"/>
    <s v="5.00pm - 5.30pm"/>
    <s v="31-40 minutes"/>
    <n v="3.5"/>
    <n v="5.6315"/>
    <s v="Bus"/>
    <x v="1"/>
    <s v="Full-Time"/>
    <s v="Academic"/>
    <n v="5.6327040000000004"/>
    <n v="0.10215"/>
    <n v="0.57538071360000009"/>
    <n v="5"/>
    <n v="2.8769035680000004"/>
  </r>
  <r>
    <s v="80% on campus (4 days a week if FT)"/>
    <s v="Streatham"/>
    <s v="Queen's Building"/>
    <s v="9.00am - 10.00am"/>
    <s v="4.30pm - 5.00pm"/>
    <s v="31-40 minutes"/>
    <n v="2.5"/>
    <n v="4.0225"/>
    <s v="On foot"/>
    <x v="4"/>
    <s v="Full-Time"/>
    <s v="Professional Services"/>
    <n v="4.0233600000000003"/>
    <n v="0"/>
    <n v="0"/>
    <n v="4"/>
    <n v="0"/>
  </r>
  <r>
    <s v="60% on campus (3 days a week if FT)"/>
    <s v="Streatham"/>
    <s v="Physics Building"/>
    <s v="9.00am - 10.00am"/>
    <s v="6.00pm - 7.00pm"/>
    <s v="21-30 minutes"/>
    <n v="1.5"/>
    <n v="2.4135"/>
    <s v="On foot"/>
    <x v="1"/>
    <s v="Full-Time"/>
    <s v="Academic"/>
    <n v="2.4140160000000002"/>
    <n v="0"/>
    <n v="0"/>
    <n v="3"/>
    <n v="0"/>
  </r>
  <r>
    <s v="100% on campus (5 days a week if FT)"/>
    <s v="Streatham"/>
    <s v="Physics Building"/>
    <s v="7.00am - 8.00am"/>
    <s v="3.30pm - 4.30pm"/>
    <s v="11-20 minutes"/>
    <n v="1"/>
    <n v="1.609"/>
    <s v="Bicycle"/>
    <x v="1"/>
    <s v="Full-Time"/>
    <s v="Academic"/>
    <n v="1.6093440000000001"/>
    <n v="0"/>
    <n v="0"/>
    <n v="5"/>
    <n v="0"/>
  </r>
  <r>
    <s v="100% on campus (5 days a week if FT)"/>
    <s v="Streatham"/>
    <s v="Physics Building"/>
    <s v="8.30am - 9.00am"/>
    <s v="5.00pm - 5.30pm"/>
    <s v="21-30 minutes"/>
    <n v="1.4"/>
    <n v="2.2525999999999997"/>
    <s v="Bicycle"/>
    <x v="0"/>
    <s v="Full-Time"/>
    <s v="Academic"/>
    <n v="2.2530815999999998"/>
    <n v="0"/>
    <n v="0"/>
    <n v="5"/>
    <n v="0"/>
  </r>
  <r>
    <s v="100% on campus (5 days a week if FT)"/>
    <s v="Streatham"/>
    <s v="Physics Building"/>
    <s v="8.30am - 9.00am"/>
    <s v="6.00pm - 7.00pm"/>
    <s v="31-40 minutes"/>
    <n v="1.4"/>
    <n v="2.2525999999999997"/>
    <s v="On foot"/>
    <x v="1"/>
    <s v="Full-Time"/>
    <s v="Academic"/>
    <n v="2.2530815999999998"/>
    <n v="0"/>
    <n v="0"/>
    <n v="5"/>
    <n v="0"/>
  </r>
  <r>
    <s v="100% on campus (5 days a week if FT)"/>
    <s v="Streatham"/>
    <s v="Physics Building"/>
    <s v="9.00am - 10.00am"/>
    <s v="4.30pm - 5.00pm"/>
    <s v="11-20 minutes"/>
    <n v="1"/>
    <n v="1.609"/>
    <s v="Bicycle"/>
    <x v="0"/>
    <s v="Full-Time"/>
    <s v="Academic"/>
    <n v="1.6093440000000001"/>
    <n v="0"/>
    <n v="0"/>
    <n v="5"/>
    <n v="0"/>
  </r>
  <r>
    <s v="60% on campus (3 days a week if FT)"/>
    <s v="Streatham"/>
    <s v="Geoffrey Pope"/>
    <s v="8.00am - 8.30am"/>
    <s v="3.30pm - 4.30pm"/>
    <s v="51-60 minutes"/>
    <n v="13"/>
    <n v="20.917000000000002"/>
    <s v="Car (alone)"/>
    <x v="1"/>
    <s v="Full-Time"/>
    <s v="Professional Services"/>
    <n v="20.921472000000001"/>
    <n v="0.16664000000000001"/>
    <n v="3.4863540940800006"/>
    <n v="3"/>
    <n v="10.459062282240001"/>
  </r>
  <r>
    <s v="100% on campus (5 days a week if FT)"/>
    <s v="Streatham"/>
    <s v="Physics Building"/>
    <s v="9.00am - 10.00am"/>
    <s v="5.00pm - 5.30pm"/>
    <s v="31-40 minutes"/>
    <n v="1.2"/>
    <n v="1.9307999999999998"/>
    <s v="On foot"/>
    <x v="0"/>
    <s v="Full-Time"/>
    <s v="Academic"/>
    <n v="1.9312128"/>
    <n v="0"/>
    <n v="0"/>
    <n v="5"/>
    <n v="0"/>
  </r>
  <r>
    <s v="80% on campus (4 days a week if FT)"/>
    <s v="Streatham"/>
    <s v="Harrison Building"/>
    <s v="8.00am - 8.30am"/>
    <s v="5.00pm - 5.30pm"/>
    <s v="41-50 minutes"/>
    <n v="26"/>
    <n v="41.834000000000003"/>
    <s v="Car (alone)"/>
    <x v="4"/>
    <s v="Full-Time"/>
    <s v="Professional Services"/>
    <n v="41.842944000000003"/>
    <n v="0.16664000000000001"/>
    <n v="6.9727081881600013"/>
    <n v="4"/>
    <n v="27.890832752640005"/>
  </r>
  <r>
    <s v="100% on campus (5 days a week if FT)"/>
    <s v="Streatham"/>
    <s v="Physics Building"/>
    <s v="7.00am - 8.00am"/>
    <s v="3.30pm - 4.30pm"/>
    <s v="21-30 minutes"/>
    <n v="6"/>
    <n v="9.6539999999999999"/>
    <s v="Car (alone)"/>
    <x v="2"/>
    <s v="Full-Time"/>
    <s v="Professional Services"/>
    <n v="9.6560640000000006"/>
    <n v="0.16664000000000001"/>
    <n v="1.6090865049600003"/>
    <n v="5"/>
    <n v="8.0454325248000007"/>
  </r>
  <r>
    <s v="100% on campus (5 days a week if FT)"/>
    <s v="Streatham"/>
    <s v="Physics Building"/>
    <s v="8.00am - 8.30am"/>
    <s v=""/>
    <s v="11-20 minutes"/>
    <n v="2"/>
    <n v="3.218"/>
    <s v="Car (shared / passenger)"/>
    <x v="4"/>
    <s v="Full-Time"/>
    <s v="Academic"/>
    <n v="3.2186880000000002"/>
    <n v="0.16664000000000001"/>
    <n v="0.53636216832000005"/>
    <n v="5"/>
    <n v="2.6818108416000004"/>
  </r>
  <r>
    <s v="100% on campus (5 days a week if FT)"/>
    <s v="Streatham"/>
    <s v="Physics Building"/>
    <s v="8.30am - 9.00am"/>
    <s v="5.30pm - 6.00pm"/>
    <s v="21-30 minutes"/>
    <n v="1.2"/>
    <n v="1.9307999999999998"/>
    <s v="On foot"/>
    <x v="1"/>
    <s v="Full-Time"/>
    <s v="Academic"/>
    <n v="1.9312128"/>
    <n v="0"/>
    <n v="0"/>
    <n v="5"/>
    <n v="0"/>
  </r>
  <r>
    <s v="80% on campus (4 days a week if FT)"/>
    <s v="Streatham"/>
    <s v="Physics Building"/>
    <s v="8.30am - 9.00am"/>
    <s v="5.30pm - 6.00pm"/>
    <s v="31-40 minutes"/>
    <n v="12"/>
    <n v="19.308"/>
    <s v="Electric car (alone)"/>
    <x v="4"/>
    <s v="Full-Time"/>
    <s v="Academic"/>
    <n v="19.312128000000001"/>
    <n v="5.2670000000000002E-2"/>
    <n v="1.0171697817600001"/>
    <n v="4"/>
    <n v="4.0686791270400002"/>
  </r>
  <r>
    <s v="40% on campus (2 days a week if FT)"/>
    <s v="Streatham"/>
    <s v="Northcote House"/>
    <s v="8.00am - 8.30am"/>
    <s v="5.00pm - 5.30pm"/>
    <s v="51-60 minutes"/>
    <n v="30"/>
    <n v="48.269999999999996"/>
    <s v="Car (shared / passenger)"/>
    <x v="2"/>
    <s v="Full-Time"/>
    <s v="Professional Services"/>
    <n v="48.280320000000003"/>
    <n v="0.16664000000000001"/>
    <n v="8.0454325248000007"/>
    <n v="2"/>
    <n v="16.090865049600001"/>
  </r>
  <r>
    <s v="80% on campus (4 days a week if FT)"/>
    <s v="Streatham"/>
    <s v="Streatham Farm"/>
    <s v="8.00am - 8.30am"/>
    <s v="5.00pm - 5.30pm"/>
    <s v="More than 60 minutes"/>
    <n v="15"/>
    <n v="24.134999999999998"/>
    <s v="Bicycle"/>
    <x v="5"/>
    <s v="Full-Time"/>
    <s v="Professional Services"/>
    <n v="24.140160000000002"/>
    <n v="0"/>
    <n v="0"/>
    <n v="4"/>
    <n v="0"/>
  </r>
  <r>
    <s v="60% on campus (3 days a week if FT)"/>
    <s v="RD&amp;E Hospital"/>
    <s v=""/>
    <s v="8.30am - 9.00am"/>
    <s v="6.00pm - 7.00pm"/>
    <s v="41-50 minutes"/>
    <n v="18"/>
    <n v="28.962"/>
    <s v="Car (alone)"/>
    <x v="2"/>
    <s v="Full-Time"/>
    <s v="Academic"/>
    <n v="28.968192000000002"/>
    <n v="0.16664000000000001"/>
    <n v="4.8272595148800006"/>
    <n v="3"/>
    <n v="14.481778544640001"/>
  </r>
  <r>
    <s v="100% on campus (5 days a week if FT)"/>
    <s v="Streatham"/>
    <s v="Physics Building"/>
    <s v="8.30am - 9.00am"/>
    <s v="5.00pm - 5.30pm"/>
    <s v="31-40 minutes"/>
    <n v="5"/>
    <n v="8.0449999999999999"/>
    <s v="On foot"/>
    <x v="0"/>
    <s v="Full-Time"/>
    <s v="Academic"/>
    <n v="8.0467200000000005"/>
    <n v="0"/>
    <n v="0"/>
    <n v="5"/>
    <n v="0"/>
  </r>
  <r>
    <s v="80% on campus (4 days a week if FT)"/>
    <s v="Streatham"/>
    <s v=""/>
    <s v="9.00am - 10.00am"/>
    <s v="5.30pm - 6.00pm"/>
    <s v="31-40 minutes"/>
    <n v="2"/>
    <n v="3.218"/>
    <s v="On foot"/>
    <x v="4"/>
    <s v="Full-Time"/>
    <s v="Academic"/>
    <n v="3.2186880000000002"/>
    <n v="0"/>
    <n v="0"/>
    <n v="4"/>
    <n v="0"/>
  </r>
  <r>
    <s v="100% on campus (5 days a week if FT)"/>
    <s v="Streatham"/>
    <s v="Physics Building"/>
    <s v="8.00am - 8.30am"/>
    <s v="4.30pm - 5.00pm"/>
    <s v="11-20 minutes"/>
    <n v="2"/>
    <n v="3.218"/>
    <s v="Bicycle"/>
    <x v="1"/>
    <s v="Full-Time"/>
    <s v="Academic"/>
    <n v="3.2186880000000002"/>
    <n v="0"/>
    <n v="0"/>
    <n v="5"/>
    <n v="0"/>
  </r>
  <r>
    <s v="100% on campus (5 days a week if FT)"/>
    <s v="Streatham"/>
    <s v=""/>
    <s v="9.00am - 10.00am"/>
    <s v="5.00pm - 5.30pm"/>
    <s v="11-20 minutes"/>
    <n v="2"/>
    <n v="3.218"/>
    <s v="Car (shared / passenger)"/>
    <x v="4"/>
    <s v="Full-Time"/>
    <s v="Academic"/>
    <n v="3.2186880000000002"/>
    <n v="0.16664000000000001"/>
    <n v="0.53636216832000005"/>
    <n v="5"/>
    <n v="2.6818108416000004"/>
  </r>
  <r>
    <s v="80% on campus (4 days a week if FT)"/>
    <s v="Other"/>
    <s v=""/>
    <s v="7.00am - 8.00am"/>
    <s v="3.30pm - 4.30pm"/>
    <s v="31-40 minutes"/>
    <n v="16"/>
    <n v="25.744"/>
    <s v="Car (alone)"/>
    <x v="2"/>
    <s v="Full-Time"/>
    <s v="Professional Services"/>
    <n v="25.749504000000002"/>
    <n v="0.16664000000000001"/>
    <n v="4.2908973465600004"/>
    <n v="4"/>
    <n v="17.163589386240002"/>
  </r>
  <r>
    <s v="100% on campus (5 days a week if FT)"/>
    <s v="Streatham"/>
    <s v="Physics Building"/>
    <s v="8.30am - 9.00am"/>
    <s v="6.00pm - 7.00pm"/>
    <s v="21-30 minutes"/>
    <n v="2"/>
    <n v="3.218"/>
    <s v="On foot"/>
    <x v="4"/>
    <s v="Full-Time"/>
    <s v="Academic"/>
    <n v="3.2186880000000002"/>
    <n v="0"/>
    <n v="0"/>
    <n v="5"/>
    <n v="0"/>
  </r>
  <r>
    <s v="80% on campus (4 days a week if FT)"/>
    <s v="Streatham"/>
    <s v="Physics Building"/>
    <s v="8.30am - 9.00am"/>
    <s v="6.00pm - 7.00pm"/>
    <s v="21-30 minutes"/>
    <n v="1.5"/>
    <n v="2.4135"/>
    <s v="On foot"/>
    <x v="1"/>
    <s v="Full-Time"/>
    <s v="Academic"/>
    <n v="2.4140160000000002"/>
    <n v="0"/>
    <n v="0"/>
    <n v="4"/>
    <n v="0"/>
  </r>
  <r>
    <s v="100% on campus (5 days a week if FT)"/>
    <s v="Streatham"/>
    <s v="Physics Building"/>
    <s v="9.00am - 10.00am"/>
    <s v="5.00pm - 5.30pm"/>
    <s v="21-30 minutes"/>
    <n v="1.3"/>
    <n v="2.0916999999999999"/>
    <s v="On foot"/>
    <x v="1"/>
    <s v="Full-Time"/>
    <s v="Academic"/>
    <n v="2.0921472000000003"/>
    <n v="0"/>
    <n v="0"/>
    <n v="5"/>
    <n v="0"/>
  </r>
  <r>
    <s v="100% on campus (5 days a week if FT)"/>
    <s v="Streatham"/>
    <s v="Physics Building"/>
    <s v="9.00am - 10.00am"/>
    <s v="5.00pm - 5.30pm"/>
    <s v="21-30 minutes"/>
    <n v="1.5"/>
    <n v="2.4135"/>
    <s v="On foot"/>
    <x v="1"/>
    <s v="Full-Time"/>
    <s v="Academic"/>
    <n v="2.4140160000000002"/>
    <n v="0"/>
    <n v="0"/>
    <n v="5"/>
    <n v="0"/>
  </r>
  <r>
    <s v="100% on campus (5 days a week if FT)"/>
    <s v="Streatham"/>
    <s v="Physics Building"/>
    <s v="7.00am - 8.00am"/>
    <s v="6.00pm - 7.00pm"/>
    <s v="21-30 minutes"/>
    <n v="6"/>
    <n v="9.6539999999999999"/>
    <s v="E-bike"/>
    <x v="2"/>
    <s v="Full-Time"/>
    <s v="Academic"/>
    <n v="9.6560640000000006"/>
    <n v="2.1999999999999999E-2"/>
    <n v="0.21243340799999999"/>
    <n v="5"/>
    <n v="1.0621670399999998"/>
  </r>
  <r>
    <s v="100% on campus (5 days a week if FT)"/>
    <s v="Streatham"/>
    <s v="Laver Building"/>
    <s v="7.00am - 8.00am"/>
    <s v="6.00pm - 7.00pm"/>
    <s v="21-30 minutes"/>
    <n v="4"/>
    <n v="6.4359999999999999"/>
    <s v="Car (alone)"/>
    <x v="3"/>
    <s v="Full-Time"/>
    <s v="Professional Services"/>
    <n v="6.4373760000000004"/>
    <n v="0.16664000000000001"/>
    <n v="1.0727243366400001"/>
    <n v="5"/>
    <n v="5.3636216832000008"/>
  </r>
  <r>
    <s v="40% on campus (2 days a week if FT)"/>
    <s v="St Luke's"/>
    <s v=""/>
    <s v="8.30am - 9.00am"/>
    <s v="5.00pm - 5.30pm"/>
    <s v="10 minutes or less"/>
    <n v="0.5"/>
    <n v="0.80449999999999999"/>
    <s v="On foot"/>
    <x v="2"/>
    <s v="Full-Time"/>
    <s v="Professional Services"/>
    <n v="0.80467200000000005"/>
    <n v="0"/>
    <n v="0"/>
    <n v="2"/>
    <n v="0"/>
  </r>
  <r>
    <s v="80% on campus (4 days a week if FT)"/>
    <s v="Streatham"/>
    <s v="Physics Building"/>
    <s v="Later than 10.00am"/>
    <s v="5.30pm - 6.00pm"/>
    <s v="11-20 minutes"/>
    <n v="2.1"/>
    <n v="3.3789000000000002"/>
    <s v="Bicycle"/>
    <x v="1"/>
    <s v="Full-Time"/>
    <s v="Academic"/>
    <n v="3.3796224000000006"/>
    <n v="0"/>
    <n v="0"/>
    <n v="4"/>
    <n v="0"/>
  </r>
  <r>
    <s v="80% on campus (4 days a week if FT)"/>
    <s v="Streatham"/>
    <s v="Queen's Building"/>
    <s v="9.00am - 10.00am"/>
    <s v="4.30pm - 5.00pm"/>
    <s v="31-40 minutes"/>
    <n v="3"/>
    <n v="4.827"/>
    <s v="On foot"/>
    <x v="4"/>
    <s v="Full-Time"/>
    <s v="Academic"/>
    <n v="4.8280320000000003"/>
    <n v="0"/>
    <n v="0"/>
    <n v="4"/>
    <n v="0"/>
  </r>
  <r>
    <s v="100% on campus (5 days a week if FT)"/>
    <s v="Streatham"/>
    <s v=""/>
    <s v="8.00am - 8.30am"/>
    <s v="Later than 7.00pm"/>
    <s v="11-20 minutes"/>
    <n v="2"/>
    <n v="3.218"/>
    <s v="Motorbike"/>
    <x v="4"/>
    <s v="Full-Time"/>
    <s v="Professional Services"/>
    <n v="3.2186880000000002"/>
    <n v="0.11366999999999999"/>
    <n v="0.36586826496000002"/>
    <n v="5"/>
    <n v="1.8293413248000001"/>
  </r>
  <r>
    <s v="40% on campus (2 days a week if FT)"/>
    <s v="Streatham"/>
    <s v="Old Library"/>
    <s v="8.00am - 8.30am"/>
    <s v="3.30pm - 4.30pm"/>
    <s v="11-20 minutes"/>
    <n v="0.8"/>
    <n v="1.2872000000000001"/>
    <s v="On foot"/>
    <x v="1"/>
    <s v="Full-Time"/>
    <s v="Professional Services"/>
    <n v="1.2874752000000003"/>
    <n v="0"/>
    <n v="0"/>
    <n v="2"/>
    <n v="0"/>
  </r>
  <r>
    <s v="60% on campus (3 days a week if FT)"/>
    <s v=""/>
    <s v=""/>
    <s v="8.30am - 9.00am"/>
    <s v="3.30pm - 4.30pm"/>
    <s v="11-20 minutes"/>
    <n v="1"/>
    <n v="1.609"/>
    <s v="On foot"/>
    <x v="4"/>
    <s v="Full-Time"/>
    <s v="Academic"/>
    <n v="1.6093440000000001"/>
    <n v="0"/>
    <n v="0"/>
    <n v="3"/>
    <n v="0"/>
  </r>
  <r>
    <s v="60% on campus (3 days a week if FT)"/>
    <s v="Streatham"/>
    <s v="Physics Building"/>
    <s v="9.00am - 10.00am"/>
    <s v="5.00pm - 5.30pm"/>
    <s v="31-40 minutes"/>
    <n v="2.2999999999999998"/>
    <n v="3.7006999999999999"/>
    <s v="Bicycle"/>
    <x v="1"/>
    <s v="Full-Time"/>
    <s v="Academic"/>
    <n v="3.7014912"/>
    <n v="0"/>
    <n v="0"/>
    <n v="3"/>
    <n v="0"/>
  </r>
  <r>
    <s v="80% on campus (4 days a week if FT)"/>
    <s v="Streatham"/>
    <s v="Physics Building"/>
    <s v="9.00am - 10.00am"/>
    <s v="4.30pm - 5.00pm"/>
    <s v="21-30 minutes"/>
    <n v="1.5"/>
    <n v="2.4135"/>
    <s v="On foot"/>
    <x v="0"/>
    <s v="Full-Time"/>
    <s v="Academic"/>
    <n v="2.4140160000000002"/>
    <n v="0"/>
    <n v="0"/>
    <n v="4"/>
    <n v="0"/>
  </r>
  <r>
    <s v="100% on campus (5 days a week if FT)"/>
    <s v="Streatham"/>
    <s v="Physics Building"/>
    <s v="8.30am - 9.00am"/>
    <s v="5.30pm - 6.00pm"/>
    <s v="31-40 minutes"/>
    <n v="2"/>
    <n v="3.218"/>
    <s v="On foot"/>
    <x v="2"/>
    <s v="Full-Time"/>
    <s v="Academic"/>
    <n v="3.2186880000000002"/>
    <n v="0"/>
    <n v="0"/>
    <n v="5"/>
    <n v="0"/>
  </r>
  <r>
    <s v="100% on campus (5 days a week if FT)"/>
    <s v="Streatham"/>
    <s v="Physics Building"/>
    <s v="9.00am - 10.00am"/>
    <s v="Later than 7.00pm"/>
    <s v="10 minutes or less"/>
    <n v="0.5"/>
    <n v="0.80449999999999999"/>
    <s v="On foot"/>
    <x v="0"/>
    <s v="Full-Time"/>
    <s v="Academic"/>
    <n v="0.80467200000000005"/>
    <n v="0"/>
    <n v="0"/>
    <n v="5"/>
    <n v="0"/>
  </r>
  <r>
    <s v="40% on campus (2 days a week if FT)"/>
    <s v="Streatham"/>
    <s v=""/>
    <s v="9.00am - 10.00am"/>
    <s v="Later than 7.00pm"/>
    <s v="31-40 minutes"/>
    <n v="10"/>
    <n v="16.09"/>
    <s v="Car (shared / passenger)"/>
    <x v="3"/>
    <s v="Full-Time"/>
    <s v="Academic"/>
    <n v="16.093440000000001"/>
    <n v="0.16664000000000001"/>
    <n v="2.6818108416000004"/>
    <n v="2"/>
    <n v="5.3636216832000008"/>
  </r>
  <r>
    <s v="80% on campus (4 days a week if FT)"/>
    <s v="Streatham"/>
    <s v="Hope Hall"/>
    <s v="8.00am - 8.30am"/>
    <s v="5.00pm - 5.30pm"/>
    <s v="41-50 minutes"/>
    <n v="7"/>
    <n v="11.263"/>
    <s v="Bicycle"/>
    <x v="3"/>
    <s v="Full-Time"/>
    <s v="Professional Services"/>
    <n v="11.265408000000001"/>
    <n v="0"/>
    <n v="0"/>
    <n v="4"/>
    <n v="0"/>
  </r>
  <r>
    <s v="60% on campus (3 days a week if FT)"/>
    <s v="St Luke's"/>
    <s v=""/>
    <s v="7.00am - 8.00am"/>
    <s v="3.30pm - 4.30pm"/>
    <s v="41-50 minutes"/>
    <n v="19.100000000000001"/>
    <n v="30.731900000000003"/>
    <s v="Car (shared / passenger)"/>
    <x v="2"/>
    <s v="Full-Time"/>
    <s v="Professional Services"/>
    <n v="30.738470400000004"/>
    <n v="0.16664000000000001"/>
    <n v="5.1222587074560009"/>
    <n v="3"/>
    <n v="15.366776122368002"/>
  </r>
  <r>
    <s v="100% on campus (5 days a week if FT)"/>
    <s v="Streatham"/>
    <s v="Physics Building"/>
    <s v="9.00am - 10.00am"/>
    <s v="5.00pm - 5.30pm"/>
    <s v="11-20 minutes"/>
    <n v="0.8"/>
    <n v="1.2872000000000001"/>
    <s v="On foot"/>
    <x v="1"/>
    <s v="Full-Time"/>
    <s v="Academic"/>
    <n v="1.2874752000000003"/>
    <n v="0"/>
    <n v="0"/>
    <n v="5"/>
    <n v="0"/>
  </r>
  <r>
    <s v="100% on campus (5 days a week if FT)"/>
    <s v="Streatham"/>
    <s v="Physics Building"/>
    <s v="8.30am - 9.00am"/>
    <s v="5.30pm - 6.00pm"/>
    <s v="21-30 minutes"/>
    <n v="6"/>
    <n v="9.6539999999999999"/>
    <s v="Car (alone)"/>
    <x v="2"/>
    <s v="Full-Time"/>
    <s v="Academic"/>
    <n v="9.6560640000000006"/>
    <n v="0.16664000000000001"/>
    <n v="1.6090865049600003"/>
    <n v="5"/>
    <n v="8.0454325248000007"/>
  </r>
  <r>
    <s v="100% on campus (5 days a week if FT)"/>
    <s v="Streatham"/>
    <s v="Physics Building"/>
    <s v="Later than 10.00am"/>
    <s v="5.30pm - 6.00pm"/>
    <s v="21-30 minutes"/>
    <n v="1.1000000000000001"/>
    <n v="1.7699"/>
    <s v="On foot"/>
    <x v="1"/>
    <s v="Full-Time"/>
    <s v="Academic"/>
    <n v="1.7702784000000003"/>
    <n v="0"/>
    <n v="0"/>
    <n v="5"/>
    <n v="0"/>
  </r>
  <r>
    <s v="100% on campus (5 days a week if FT)"/>
    <s v="Streatham"/>
    <s v="Physics Building"/>
    <s v="9.00am - 10.00am"/>
    <s v="5.30pm - 6.00pm"/>
    <s v="11-20 minutes"/>
    <n v="1"/>
    <n v="1.609"/>
    <s v="On foot"/>
    <x v="0"/>
    <s v="Full-Time"/>
    <s v="Academic"/>
    <n v="1.6093440000000001"/>
    <n v="0"/>
    <n v="0"/>
    <n v="5"/>
    <n v="0"/>
  </r>
  <r>
    <s v="100% on campus (5 days a week if FT)"/>
    <s v="Streatham"/>
    <s v="Physics Building"/>
    <s v="Later than 10.00am"/>
    <s v="Later than 7.00pm"/>
    <s v="21-30 minutes"/>
    <n v="2"/>
    <n v="3.218"/>
    <s v="On foot"/>
    <x v="1"/>
    <s v="Full-Time"/>
    <s v="Academic"/>
    <n v="3.2186880000000002"/>
    <n v="0"/>
    <n v="0"/>
    <n v="5"/>
    <n v="0"/>
  </r>
  <r>
    <s v="40% on campus (2 days a week if FT)"/>
    <s v="St Luke's"/>
    <s v=""/>
    <s v="7.00am - 8.00am"/>
    <s v="5.00pm - 5.30pm"/>
    <s v="21-30 minutes"/>
    <n v="7"/>
    <n v="11.263"/>
    <s v="Car (shared / passenger)"/>
    <x v="1"/>
    <s v="Full-Time"/>
    <s v="Professional Services"/>
    <n v="11.265408000000001"/>
    <n v="0.16664000000000001"/>
    <n v="1.8772675891200001"/>
    <n v="2"/>
    <n v="3.7545351782400003"/>
  </r>
  <r>
    <s v="100% on campus (5 days a week if FT)"/>
    <s v="Streatham"/>
    <s v="Physics Building"/>
    <s v="8.30am - 9.00am"/>
    <s v="5.00pm - 5.30pm"/>
    <s v="11-20 minutes"/>
    <n v="1"/>
    <n v="1.609"/>
    <s v="On foot"/>
    <x v="1"/>
    <s v="Full-Time"/>
    <s v="Academic"/>
    <n v="1.6093440000000001"/>
    <n v="0"/>
    <n v="0"/>
    <n v="5"/>
    <n v="0"/>
  </r>
  <r>
    <s v="60% on campus (3 days a week if FT)"/>
    <s v="Streatham"/>
    <s v="Harrison Building"/>
    <s v="9.00am - 10.00am"/>
    <s v="5.30pm - 6.00pm"/>
    <s v="31-40 minutes"/>
    <n v="2"/>
    <n v="3.218"/>
    <s v="Train"/>
    <x v="1"/>
    <s v="Full-Time"/>
    <s v="Academic"/>
    <n v="3.2186880000000002"/>
    <n v="3.5459999999999998E-2"/>
    <n v="0.11413467648"/>
    <n v="3"/>
    <n v="0.34240402944000004"/>
  </r>
  <r>
    <s v="60% on campus (3 days a week if FT)"/>
    <s v="Streatham"/>
    <s v="Washington Singer"/>
    <s v="8.00am - 8.30am"/>
    <s v="Before 3.30pm"/>
    <s v="11-20 minutes"/>
    <n v="1.5"/>
    <n v="2.4135"/>
    <s v="Bicycle"/>
    <x v="2"/>
    <s v="Full-Time"/>
    <s v="Academic"/>
    <n v="2.4140160000000002"/>
    <n v="0"/>
    <n v="0"/>
    <n v="3"/>
    <n v="0"/>
  </r>
  <r>
    <s v="60% on campus (3 days a week if FT)"/>
    <s v="Streatham"/>
    <s v=""/>
    <s v="7.00am - 8.00am"/>
    <s v="5.30pm - 6.00pm"/>
    <s v="11-20 minutes"/>
    <n v="1"/>
    <n v="1.609"/>
    <s v="Bicycle"/>
    <x v="1"/>
    <s v="Full-Time"/>
    <s v="Academic"/>
    <n v="1.6093440000000001"/>
    <n v="0"/>
    <n v="0"/>
    <n v="3"/>
    <n v="0"/>
  </r>
  <r>
    <s v="60% on campus (3 days a week if FT)"/>
    <s v="Streatham"/>
    <s v="Washington Singer"/>
    <s v="7.00am - 8.00am"/>
    <s v="3.30pm - 4.30pm"/>
    <s v="11-20 minutes"/>
    <n v="1.5"/>
    <n v="2.4135"/>
    <s v="On foot"/>
    <x v="0"/>
    <s v="Full-Time"/>
    <s v="Professional Services"/>
    <n v="2.4140160000000002"/>
    <n v="0"/>
    <n v="0"/>
    <n v="3"/>
    <n v="0"/>
  </r>
  <r>
    <s v="80% on campus (4 days a week if FT)"/>
    <s v="Streatham"/>
    <s v=""/>
    <s v="Later than 10.00am"/>
    <s v="4.30pm - 5.00pm"/>
    <s v="More than 60 minutes"/>
    <n v="45"/>
    <n v="72.405000000000001"/>
    <s v="Train"/>
    <x v="1"/>
    <s v="Full-Time"/>
    <s v="Academic"/>
    <n v="72.420479999999998"/>
    <n v="3.5459999999999998E-2"/>
    <n v="2.5680302207999999"/>
    <n v="4"/>
    <n v="10.272120883199999"/>
  </r>
  <r>
    <s v="40% on campus (2 days a week if FT)"/>
    <s v="Streatham"/>
    <s v="Sir Henry Wellcome Building for Mood Disorders Research"/>
    <s v="8.30am - 9.00am"/>
    <s v="6.00pm - 7.00pm"/>
    <s v="More than 60 minutes"/>
    <n v="70"/>
    <n v="112.63"/>
    <s v="Car (alone)"/>
    <x v="1"/>
    <s v="Full-Time"/>
    <s v="Academic"/>
    <n v="112.65408000000001"/>
    <n v="0.16664000000000001"/>
    <n v="18.772675891200002"/>
    <n v="2"/>
    <n v="37.545351782400004"/>
  </r>
  <r>
    <s v="40% on campus (2 days a week if FT)"/>
    <s v="Streatham"/>
    <s v="Washington Singer"/>
    <s v="7.00am - 8.00am"/>
    <s v="4.30pm - 5.00pm"/>
    <s v="31-40 minutes"/>
    <n v="6"/>
    <n v="9.6539999999999999"/>
    <s v="Bicycle"/>
    <x v="3"/>
    <s v="Full-Time"/>
    <s v="Professional Services"/>
    <n v="9.6560640000000006"/>
    <n v="0"/>
    <n v="0"/>
    <n v="2"/>
    <n v="0"/>
  </r>
  <r>
    <s v="40% on campus (2 days a week if FT)"/>
    <s v="Streatham"/>
    <s v="Washington Singer"/>
    <s v="8.30am - 9.00am"/>
    <s v="4.30pm - 5.00pm"/>
    <s v="21-30 minutes"/>
    <n v="7.5"/>
    <n v="12.067499999999999"/>
    <s v="Car (shared / passenger)"/>
    <x v="1"/>
    <s v="Full-Time"/>
    <s v="Academic"/>
    <n v="12.070080000000001"/>
    <n v="0.16664000000000001"/>
    <n v="2.0113581312000002"/>
    <n v="2"/>
    <n v="4.0227162624000004"/>
  </r>
  <r>
    <s v="40% on campus (2 days a week if FT)"/>
    <s v="Streatham"/>
    <s v="Washington Singer"/>
    <s v="9.00am - 10.00am"/>
    <s v="5.00pm - 5.30pm"/>
    <s v="21-30 minutes"/>
    <n v="1.5"/>
    <n v="2.4135"/>
    <s v="On foot"/>
    <x v="1"/>
    <s v="Full-Time"/>
    <s v="Professional Services"/>
    <n v="2.4140160000000002"/>
    <n v="0"/>
    <n v="0"/>
    <n v="2"/>
    <n v="0"/>
  </r>
  <r>
    <s v="100% on campus (5 days a week if FT)"/>
    <s v="Streatham"/>
    <s v="Washington Singer"/>
    <s v="9.00am - 10.00am"/>
    <s v="5.30pm - 6.00pm"/>
    <s v="21-30 minutes"/>
    <n v="1.4432"/>
    <s v=""/>
    <s v="On foot"/>
    <x v="4"/>
    <s v="Full-Time"/>
    <s v="Academic"/>
    <n v="2.3226052608000001"/>
    <n v="0"/>
    <n v="0"/>
    <n v="5"/>
    <n v="0"/>
  </r>
  <r>
    <s v="100% on campus (5 days a week if FT)"/>
    <s v="Streatham"/>
    <s v="Laver Building"/>
    <s v="8.00am - 8.30am"/>
    <s v="4.30pm - 5.00pm"/>
    <s v="21-30 minutes"/>
    <n v="1.5"/>
    <n v="2.4135"/>
    <s v="On foot"/>
    <x v="1"/>
    <s v="Full-Time"/>
    <s v="Academic"/>
    <n v="2.4140160000000002"/>
    <n v="0"/>
    <n v="0"/>
    <n v="5"/>
    <n v="0"/>
  </r>
  <r>
    <s v="60% on campus (3 days a week if FT)"/>
    <s v="Streatham"/>
    <s v="Washington Singer"/>
    <s v="Later than 10.00am"/>
    <s v="5.30pm - 6.00pm"/>
    <s v="More than 60 minutes"/>
    <n v="65"/>
    <n v="104.58499999999999"/>
    <s v="Train"/>
    <x v="4"/>
    <s v="Full-Time"/>
    <s v="Academic"/>
    <n v="104.60736"/>
    <n v="3.5459999999999998E-2"/>
    <n v="3.7093769855999996"/>
    <n v="3"/>
    <n v="11.1281309568"/>
  </r>
  <r>
    <s v="40% on campus (2 days a week if FT)"/>
    <s v="St Luke's"/>
    <s v=""/>
    <s v="9.00am - 10.00am"/>
    <s v="3.30pm - 4.30pm"/>
    <s v="11-20 minutes"/>
    <n v="2"/>
    <n v="3.218"/>
    <s v="Car (shared / passenger)"/>
    <x v="4"/>
    <s v="Full-Time"/>
    <s v="Academic"/>
    <n v="3.2186880000000002"/>
    <n v="0.16664000000000001"/>
    <n v="0.53636216832000005"/>
    <n v="2"/>
    <n v="1.0727243366400001"/>
  </r>
  <r>
    <s v="80% on campus (4 days a week if FT)"/>
    <s v="Streatham"/>
    <s v="Physics Building"/>
    <s v="8.00am - 8.30am"/>
    <s v="6.00pm - 7.00pm"/>
    <s v="21-30 minutes"/>
    <n v="1.8"/>
    <n v="2.8961999999999999"/>
    <s v="On foot"/>
    <x v="4"/>
    <s v="Full-Time"/>
    <s v="Academic"/>
    <n v="2.8968192000000004"/>
    <n v="0"/>
    <n v="0"/>
    <n v="4"/>
    <n v="0"/>
  </r>
  <r>
    <s v="80% on campus (4 days a week if FT)"/>
    <s v="Streatham"/>
    <s v="Washington Singer"/>
    <s v="8.30am - 9.00am"/>
    <s v="5.00pm - 5.30pm"/>
    <s v="21-30 minutes"/>
    <n v="1.5"/>
    <n v="2.4135"/>
    <s v="On foot"/>
    <x v="1"/>
    <s v="Full-Time"/>
    <s v="Academic"/>
    <n v="2.4140160000000002"/>
    <n v="0"/>
    <n v="0"/>
    <n v="4"/>
    <n v="0"/>
  </r>
  <r>
    <s v="20% on campus (1 day a week if FT)"/>
    <s v="Streatham"/>
    <s v="Washington Singer"/>
    <s v="8.30am - 9.00am"/>
    <s v="5.30pm - 6.00pm"/>
    <s v="21-30 minutes"/>
    <n v="1.5"/>
    <n v="2.4135"/>
    <s v="On foot"/>
    <x v="4"/>
    <s v="Full-Time"/>
    <s v="Academic"/>
    <n v="2.4140160000000002"/>
    <n v="0"/>
    <n v="0"/>
    <n v="1"/>
    <n v="0"/>
  </r>
  <r>
    <s v="40% on campus (2 days a week if FT)"/>
    <s v="Streatham"/>
    <s v=""/>
    <s v="8.30am - 9.00am"/>
    <s v="4.30pm - 5.00pm"/>
    <s v="31-40 minutes"/>
    <n v="12"/>
    <n v="19.308"/>
    <s v="Car (alone)"/>
    <x v="1"/>
    <s v="Full-Time"/>
    <s v="Academic"/>
    <n v="19.312128000000001"/>
    <n v="0.16664000000000001"/>
    <n v="3.2181730099200005"/>
    <n v="2"/>
    <n v="6.4363460198400011"/>
  </r>
  <r>
    <s v="20% on campus (1 day a week if FT)"/>
    <s v="Streatham"/>
    <s v="Sir Henry Wellcome Building for Mood Disorders Research"/>
    <s v="9.00am - 10.00am"/>
    <s v="5.00pm - 5.30pm"/>
    <s v="More than 60 minutes"/>
    <n v="26"/>
    <n v="41.834000000000003"/>
    <s v="Train"/>
    <x v="3"/>
    <s v="Full-Time"/>
    <s v="Academic"/>
    <n v="41.842944000000003"/>
    <n v="3.5459999999999998E-2"/>
    <n v="1.4837507942400001"/>
    <n v="1"/>
    <n v="1.4837507942400001"/>
  </r>
  <r>
    <s v="80% on campus (4 days a week if FT)"/>
    <s v="Streatham"/>
    <s v="Washington Singer"/>
    <s v="8.30am - 9.00am"/>
    <s v="5.00pm - 5.30pm"/>
    <s v="21-30 minutes"/>
    <n v="3"/>
    <n v="4.827"/>
    <s v="Bicycle"/>
    <x v="4"/>
    <s v="Full-Time"/>
    <s v="Academic"/>
    <n v="4.8280320000000003"/>
    <n v="0"/>
    <n v="0"/>
    <n v="4"/>
    <n v="0"/>
  </r>
  <r>
    <s v="100% on campus (5 days a week if FT)"/>
    <s v="Streatham"/>
    <s v="Washington Singer"/>
    <s v="8.30am - 9.00am"/>
    <s v="5.30pm - 6.00pm"/>
    <s v="11-20 minutes"/>
    <n v="1"/>
    <n v="1.609"/>
    <s v="E-bike"/>
    <x v="2"/>
    <s v="Full-Time"/>
    <s v="Academic"/>
    <n v="1.6093440000000001"/>
    <n v="2.1999999999999999E-2"/>
    <n v="3.5405567999999998E-2"/>
    <n v="5"/>
    <n v="0.17702783999999999"/>
  </r>
  <r>
    <s v="40% on campus (2 days a week if FT)"/>
    <s v="Streatham"/>
    <s v="Washington Singer"/>
    <s v="8.00am - 8.30am"/>
    <s v="4.30pm - 5.00pm"/>
    <s v="31-40 minutes"/>
    <n v="7"/>
    <n v="11.263"/>
    <s v="Car (alone)"/>
    <x v="1"/>
    <s v="Full-Time"/>
    <s v="Academic"/>
    <n v="11.265408000000001"/>
    <n v="0.16664000000000001"/>
    <n v="1.8772675891200001"/>
    <n v="2"/>
    <n v="3.7545351782400003"/>
  </r>
  <r>
    <s v="60% on campus (3 days a week if FT)"/>
    <s v="St Luke's"/>
    <s v=""/>
    <s v="8.30am - 9.00am"/>
    <s v="5.30pm - 6.00pm"/>
    <s v="41-50 minutes"/>
    <n v="12"/>
    <n v="19.308"/>
    <s v="Car (alone)"/>
    <x v="1"/>
    <s v="Full-Time"/>
    <s v="Academic"/>
    <n v="19.312128000000001"/>
    <n v="0.16664000000000001"/>
    <n v="3.2181730099200005"/>
    <n v="3"/>
    <n v="9.6545190297600012"/>
  </r>
  <r>
    <s v="40% on campus (2 days a week if FT)"/>
    <s v="Streatham"/>
    <s v="Washington Singer"/>
    <s v="8.00am - 8.30am"/>
    <s v="4.30pm - 5.00pm"/>
    <s v="More than 60 minutes"/>
    <n v="38"/>
    <n v="61.141999999999996"/>
    <s v="Train"/>
    <x v="1"/>
    <s v="Full-Time"/>
    <s v="Academic"/>
    <n v="61.155072000000004"/>
    <n v="3.5459999999999998E-2"/>
    <n v="2.16855885312"/>
    <n v="2"/>
    <n v="4.3371177062399999"/>
  </r>
  <r>
    <s v="80% on campus (4 days a week if FT)"/>
    <s v="Streatham"/>
    <s v="Washington Singer"/>
    <s v="8.00am - 8.30am"/>
    <s v="5.30pm - 6.00pm"/>
    <s v="41-50 minutes"/>
    <n v="4"/>
    <n v="6.4359999999999999"/>
    <s v="Train"/>
    <x v="2"/>
    <s v="Full-Time"/>
    <s v="Academic"/>
    <n v="6.4373760000000004"/>
    <n v="3.5459999999999998E-2"/>
    <n v="0.22826935296"/>
    <n v="4"/>
    <n v="0.91307741184000002"/>
  </r>
  <r>
    <s v="100% on campus (5 days a week if FT)"/>
    <s v="Streatham"/>
    <s v="Geoffrey Pope"/>
    <s v="9.00am - 10.00am"/>
    <s v="4.30pm - 5.00pm"/>
    <s v="11-20 minutes"/>
    <n v="1.3"/>
    <n v="2.0916999999999999"/>
    <s v="On foot"/>
    <x v="4"/>
    <s v="Full-Time"/>
    <s v="Professional Services"/>
    <n v="2.0921472000000003"/>
    <n v="0"/>
    <n v="0"/>
    <n v="5"/>
    <n v="0"/>
  </r>
  <r>
    <s v="20% on campus (1 day a week if FT)"/>
    <s v="Streatham"/>
    <s v="Washington Singer"/>
    <s v="8.30am - 9.00am"/>
    <s v="5.00pm - 5.30pm"/>
    <s v="51-60 minutes"/>
    <n v="2.5"/>
    <n v="4.0225"/>
    <s v="Car (alone)"/>
    <x v="4"/>
    <s v="Full-Time"/>
    <s v="Academic"/>
    <n v="4.0233600000000003"/>
    <n v="0.16664000000000001"/>
    <n v="0.6704527104000001"/>
    <n v="1"/>
    <n v="0.6704527104000001"/>
  </r>
  <r>
    <s v="40% on campus (2 days a week if FT)"/>
    <s v="Streatham"/>
    <s v="Washington Singer"/>
    <s v="8.00am - 8.30am"/>
    <s v="5.00pm - 5.30pm"/>
    <s v="31-40 minutes"/>
    <n v="11"/>
    <n v="17.698999999999998"/>
    <s v="Car (alone)"/>
    <x v="2"/>
    <s v="Full-Time"/>
    <s v="Academic"/>
    <n v="17.702784000000001"/>
    <n v="0.16664000000000001"/>
    <n v="2.9499919257600005"/>
    <n v="2"/>
    <n v="5.8999838515200009"/>
  </r>
  <r>
    <s v="100% on campus (5 days a week if FT)"/>
    <s v="Streatham"/>
    <s v="Washington Singer"/>
    <s v="8.00am - 8.30am"/>
    <s v="5.30pm - 6.00pm"/>
    <s v="11-20 minutes"/>
    <n v="1"/>
    <n v="1.609"/>
    <s v="On foot"/>
    <x v="1"/>
    <s v="Full-Time"/>
    <s v="Academic"/>
    <n v="1.6093440000000001"/>
    <n v="0"/>
    <n v="0"/>
    <n v="5"/>
    <n v="0"/>
  </r>
  <r>
    <s v="40% on campus (2 days a week if FT)"/>
    <s v="Streatham"/>
    <s v="Washington Singer"/>
    <s v="8.30am - 9.00am"/>
    <s v="5.00pm - 5.30pm"/>
    <s v="51-60 minutes"/>
    <n v="21"/>
    <n v="33.789000000000001"/>
    <s v="Train"/>
    <x v="1"/>
    <s v="Full-Time"/>
    <s v="Academic"/>
    <n v="33.796224000000002"/>
    <n v="3.5459999999999998E-2"/>
    <n v="1.19841410304"/>
    <n v="2"/>
    <n v="2.3968282060799999"/>
  </r>
  <r>
    <s v="100% on campus (5 days a week if FT)"/>
    <s v="Streatham"/>
    <s v="Washington Singer"/>
    <s v="8.30am - 9.00am"/>
    <s v="5.30pm - 6.00pm"/>
    <s v="11-20 minutes"/>
    <n v="1"/>
    <n v="1.609"/>
    <s v="On foot"/>
    <x v="1"/>
    <s v="Full-Time"/>
    <s v="Academic"/>
    <n v="1.6093440000000001"/>
    <n v="0"/>
    <n v="0"/>
    <n v="5"/>
    <n v="0"/>
  </r>
  <r>
    <s v="20% on campus (1 day a week if FT)"/>
    <s v="Streatham"/>
    <s v="Washington Singer"/>
    <s v="9.00am - 10.00am"/>
    <s v="6.00pm - 7.00pm"/>
    <s v="31-40 minutes"/>
    <n v="5"/>
    <n v="8.0449999999999999"/>
    <s v="Car (alone)"/>
    <x v="2"/>
    <s v="Full-Time"/>
    <s v="Academic"/>
    <n v="8.0467200000000005"/>
    <n v="0.16664000000000001"/>
    <n v="1.3409054208000002"/>
    <n v="1"/>
    <n v="1.3409054208000002"/>
  </r>
  <r>
    <s v="20% on campus (1 day a week if FT)"/>
    <s v="Streatham"/>
    <s v="Washington Singer"/>
    <s v="9.00am - 10.00am"/>
    <s v="3.30pm - 4.30pm"/>
    <s v="31-40 minutes"/>
    <n v="14"/>
    <n v="22.526"/>
    <s v="Car (alone)"/>
    <x v="5"/>
    <s v="Full-Time"/>
    <s v="Academic"/>
    <n v="22.530816000000002"/>
    <n v="0.16664000000000001"/>
    <n v="3.7545351782400003"/>
    <n v="1"/>
    <n v="3.7545351782400003"/>
  </r>
  <r>
    <s v="100% on campus (5 days a week if FT)"/>
    <s v="Streatham"/>
    <s v="Washington Singer"/>
    <s v="9.00am - 10.00am"/>
    <s v="4.30pm - 5.00pm"/>
    <s v="21-30 minutes"/>
    <n v="4"/>
    <n v="6.4359999999999999"/>
    <s v="Bicycle"/>
    <x v="4"/>
    <s v="Full-Time"/>
    <s v="Professional Services"/>
    <n v="6.4373760000000004"/>
    <n v="0"/>
    <n v="0"/>
    <n v="5"/>
    <n v="0"/>
  </r>
  <r>
    <s v="40% on campus (2 days a week if FT)"/>
    <s v="Streatham"/>
    <s v="Washington Singer"/>
    <s v="9.00am - 10.00am"/>
    <s v="5.00pm - 5.30pm"/>
    <s v="11-20 minutes"/>
    <n v="4.3"/>
    <n v="6.9186999999999994"/>
    <s v="Car (alone)"/>
    <x v="2"/>
    <s v="Full-Time"/>
    <s v="Academic"/>
    <n v="6.9201791999999998"/>
    <n v="0.16664000000000001"/>
    <n v="1.153178661888"/>
    <n v="2"/>
    <n v="2.306357323776"/>
  </r>
  <r>
    <s v="20% on campus (1 day a week if FT)"/>
    <s v="Streatham"/>
    <s v="Washington Singer"/>
    <s v="7.00am - 8.00am"/>
    <s v="5.30pm - 6.00pm"/>
    <s v="More than 60 minutes"/>
    <n v="27"/>
    <n v="43.442999999999998"/>
    <s v="Train"/>
    <x v="4"/>
    <s v="Full-Time"/>
    <s v="Academic"/>
    <n v="43.452288000000003"/>
    <n v="3.5459999999999998E-2"/>
    <n v="1.5408181324800001"/>
    <n v="1"/>
    <n v="1.5408181324800001"/>
  </r>
  <r>
    <s v="40% on campus (2 days a week if FT)"/>
    <s v="Streatham"/>
    <s v="Washington Singer"/>
    <s v="8.30am - 9.00am"/>
    <s v="6.00pm - 7.00pm"/>
    <s v="More than 60 minutes"/>
    <n v="25"/>
    <n v="40.225000000000001"/>
    <s v="Car (alone)"/>
    <x v="4"/>
    <s v="Full-Time"/>
    <s v="Professional Services"/>
    <n v="40.233600000000003"/>
    <n v="0.16664000000000001"/>
    <n v="6.7045271040000012"/>
    <n v="2"/>
    <n v="13.409054208000002"/>
  </r>
  <r>
    <s v="40% on campus (2 days a week if FT)"/>
    <s v="Streatham"/>
    <s v="Washington Singer"/>
    <s v="8.00am - 8.30am"/>
    <s v="5.30pm - 6.00pm"/>
    <s v="More than 60 minutes"/>
    <n v="45"/>
    <n v="72.405000000000001"/>
    <s v="Electric car (alone)"/>
    <x v="2"/>
    <s v="Full-Time"/>
    <s v="Academic"/>
    <n v="72.420479999999998"/>
    <n v="5.2670000000000002E-2"/>
    <n v="3.8143866815999998"/>
    <n v="2"/>
    <n v="7.6287733631999997"/>
  </r>
  <r>
    <s v="40% on campus (2 days a week if FT)"/>
    <s v="Streatham"/>
    <s v="Amory Building"/>
    <s v="8.30am - 9.00am"/>
    <s v="Before 3.30pm"/>
    <s v="31-40 minutes"/>
    <n v="7"/>
    <n v="11.263"/>
    <s v="Bicycle"/>
    <x v="4"/>
    <s v="Full-Time"/>
    <s v="Academic"/>
    <n v="11.265408000000001"/>
    <n v="0"/>
    <n v="0"/>
    <n v="2"/>
    <n v="0"/>
  </r>
  <r>
    <s v="100% on campus (5 days a week if FT)"/>
    <s v="Streatham"/>
    <s v="Living Systems Institute"/>
    <s v="9.00am - 10.00am"/>
    <s v="6.00pm - 7.00pm"/>
    <s v="21-30 minutes"/>
    <n v="3"/>
    <n v="4.827"/>
    <s v="Bicycle"/>
    <x v="4"/>
    <s v="Full-Time"/>
    <s v="Academic"/>
    <n v="4.8280320000000003"/>
    <n v="0"/>
    <n v="0"/>
    <n v="5"/>
    <n v="0"/>
  </r>
  <r>
    <s v="60% on campus (3 days a week if FT)"/>
    <s v="Streatham"/>
    <s v="Physics Building"/>
    <s v="9.00am - 10.00am"/>
    <s v="5.30pm - 6.00pm"/>
    <s v="21-30 minutes"/>
    <n v="1.5"/>
    <n v="2.4135"/>
    <s v="On foot"/>
    <x v="2"/>
    <s v="Full-Time"/>
    <s v="Academic"/>
    <n v="2.4140160000000002"/>
    <n v="0"/>
    <n v="0"/>
    <n v="3"/>
    <n v="0"/>
  </r>
  <r>
    <s v="80% on campus (4 days a week if FT)"/>
    <s v="Streatham"/>
    <s v="Washington Singer"/>
    <s v="Later than 10.00am"/>
    <s v="4.30pm - 5.00pm"/>
    <s v="11-20 minutes"/>
    <n v="0.9"/>
    <n v="1.4480999999999999"/>
    <s v="On foot"/>
    <x v="1"/>
    <s v="Full-Time"/>
    <s v="Academic"/>
    <n v="1.4484096000000002"/>
    <n v="0"/>
    <n v="0"/>
    <n v="4"/>
    <n v="0"/>
  </r>
  <r>
    <s v="60% on campus (3 days a week if FT)"/>
    <s v="Streatham"/>
    <s v=""/>
    <s v="7.00am - 8.00am"/>
    <s v="3.30pm - 4.30pm"/>
    <s v="41-50 minutes"/>
    <n v="19.5"/>
    <n v="31.375499999999999"/>
    <s v="Car (alone)"/>
    <x v="3"/>
    <s v="Full-Time"/>
    <s v="Professional Services"/>
    <n v="31.382208000000002"/>
    <n v="0.16664000000000001"/>
    <n v="5.2295311411200007"/>
    <n v="3"/>
    <n v="15.688593423360002"/>
  </r>
  <r>
    <s v="20% on campus (1 day a week if FT)"/>
    <s v="Streatham"/>
    <s v="Washington Singer"/>
    <s v="8.30am - 9.00am"/>
    <s v="4.30pm - 5.00pm"/>
    <s v="41-50 minutes"/>
    <n v="31"/>
    <n v="49.878999999999998"/>
    <s v="Car (alone)"/>
    <x v="2"/>
    <s v="Full-Time"/>
    <s v="Academic"/>
    <n v="49.889664000000003"/>
    <n v="0.16664000000000001"/>
    <n v="8.3136136089600008"/>
    <n v="1"/>
    <n v="8.3136136089600008"/>
  </r>
  <r>
    <s v="40% on campus (2 days a week if FT)"/>
    <s v="Streatham"/>
    <s v="Forum Library"/>
    <s v="8.00am - 8.30am"/>
    <s v="5.00pm - 5.30pm"/>
    <s v="51-60 minutes"/>
    <n v="25"/>
    <n v="40.225000000000001"/>
    <s v="Car (alone)"/>
    <x v="4"/>
    <s v="Full-Time"/>
    <s v="Professional Services"/>
    <n v="40.233600000000003"/>
    <n v="0.16664000000000001"/>
    <n v="6.7045271040000012"/>
    <n v="2"/>
    <n v="13.409054208000002"/>
  </r>
  <r>
    <s v="100% on campus (5 days a week if FT)"/>
    <s v="Streatham"/>
    <s v="Streatham Court New"/>
    <s v="8.00am - 8.30am"/>
    <s v="5.00pm - 5.30pm"/>
    <s v="10 minutes or less"/>
    <n v="0.2"/>
    <n v="0.32180000000000003"/>
    <s v="On foot"/>
    <x v="4"/>
    <s v="Full-Time"/>
    <s v="Academic"/>
    <n v="0.32186880000000007"/>
    <n v="0"/>
    <n v="0"/>
    <n v="5"/>
    <n v="0"/>
  </r>
  <r>
    <s v="100% on campus (5 days a week if FT)"/>
    <s v="Streatham"/>
    <s v="Geoffrey Pope"/>
    <s v="9.00am - 10.00am"/>
    <s v="6.00pm - 7.00pm"/>
    <s v="11-20 minutes"/>
    <n v="2.2999999999999998"/>
    <n v="3.7006999999999999"/>
    <s v="Bicycle"/>
    <x v="4"/>
    <s v="Full-Time"/>
    <s v="Academic"/>
    <n v="3.7014912"/>
    <n v="0"/>
    <n v="0"/>
    <n v="5"/>
    <n v="0"/>
  </r>
  <r>
    <s v="80% on campus (4 days a week if FT)"/>
    <s v="Streatham"/>
    <s v="Washington Singer"/>
    <s v="9.00am - 10.00am"/>
    <s v="5.00pm - 5.30pm"/>
    <s v="11-20 minutes"/>
    <n v="2"/>
    <n v="3.218"/>
    <s v="E-bike"/>
    <x v="3"/>
    <s v="Full-Time"/>
    <s v="Professional Services"/>
    <n v="3.2186880000000002"/>
    <n v="2.1999999999999999E-2"/>
    <n v="7.0811135999999997E-2"/>
    <n v="4"/>
    <n v="0.28324454399999999"/>
  </r>
  <r>
    <s v="40% on campus (2 days a week if FT)"/>
    <s v="Streatham"/>
    <s v="Washington Singer"/>
    <s v="9.00am - 10.00am"/>
    <s v="5.00pm - 5.30pm"/>
    <s v="31-40 minutes"/>
    <n v="1.7"/>
    <n v="2.7353000000000001"/>
    <s v="On foot"/>
    <x v="1"/>
    <s v="Full-Time"/>
    <s v="Non-University Staff"/>
    <n v="2.7358848"/>
    <n v="0"/>
    <n v="0"/>
    <n v="2"/>
    <n v="0"/>
  </r>
  <r>
    <s v="40% on campus (2 days a week if FT)"/>
    <s v="Streatham"/>
    <s v="Northcote House"/>
    <s v="8.30am - 9.00am"/>
    <s v="4.30pm - 5.00pm"/>
    <s v="51-60 minutes"/>
    <n v="3"/>
    <n v="4.827"/>
    <s v="On foot"/>
    <x v="4"/>
    <s v="Full-Time"/>
    <s v="Professional Services"/>
    <n v="4.8280320000000003"/>
    <n v="0"/>
    <n v="0"/>
    <n v="2"/>
    <n v="0"/>
  </r>
  <r>
    <s v="40% on campus (2 days a week if FT)"/>
    <s v="Other"/>
    <s v=""/>
    <s v="8.00am - 8.30am"/>
    <s v="5.30pm - 6.00pm"/>
    <s v="21-30 minutes"/>
    <n v="6"/>
    <n v="9.6539999999999999"/>
    <s v="Car (alone)"/>
    <x v="2"/>
    <s v="Full-Time"/>
    <s v="Professional Services"/>
    <n v="9.6560640000000006"/>
    <n v="0.16664000000000001"/>
    <n v="1.6090865049600003"/>
    <n v="2"/>
    <n v="3.2181730099200005"/>
  </r>
  <r>
    <s v="100% on campus (5 days a week if FT)"/>
    <s v="Streatham"/>
    <s v="Washington Singer"/>
    <s v="9.00am - 10.00am"/>
    <s v="5.00pm - 5.30pm"/>
    <s v="11-20 minutes"/>
    <n v="0.9"/>
    <n v="1.4480999999999999"/>
    <s v="On foot"/>
    <x v="4"/>
    <s v="Full-Time"/>
    <s v="Academic"/>
    <n v="1.4484096000000002"/>
    <n v="0"/>
    <n v="0"/>
    <n v="5"/>
    <n v="0"/>
  </r>
  <r>
    <s v="60% on campus (3 days a week if FT)"/>
    <s v="Streatham"/>
    <s v="Sir Henry Wellcome Building for Mood Disorders Research"/>
    <s v="9.00am - 10.00am"/>
    <s v="6.00pm - 7.00pm"/>
    <s v="11-20 minutes"/>
    <n v="3"/>
    <n v="4.827"/>
    <s v="Bicycle"/>
    <x v="1"/>
    <s v="Full-Time"/>
    <s v="Academic"/>
    <n v="4.8280320000000003"/>
    <n v="0"/>
    <n v="0"/>
    <n v="3"/>
    <n v="0"/>
  </r>
  <r>
    <s v="60% on campus (3 days a week if FT)"/>
    <s v="Streatham"/>
    <s v="Laver Building"/>
    <s v="8.30am - 9.00am"/>
    <s v="Later than 7.00pm"/>
    <s v="More than 60 minutes"/>
    <n v="240"/>
    <n v="386.15999999999997"/>
    <s v="Car (alone)"/>
    <x v="2"/>
    <s v="Full-Time"/>
    <s v="Academic"/>
    <n v="386.24256000000003"/>
    <n v="0.16664000000000001"/>
    <n v="64.363460198400006"/>
    <n v="3"/>
    <n v="193.09038059520003"/>
  </r>
  <r>
    <s v="40% on campus (2 days a week if FT)"/>
    <s v="RD&amp;E Hospital"/>
    <s v=""/>
    <s v="Before 7.00am"/>
    <s v="6.00pm - 7.00pm"/>
    <s v="41-50 minutes"/>
    <n v="43"/>
    <n v="69.186999999999998"/>
    <s v="Train"/>
    <x v="3"/>
    <s v="Full-Time"/>
    <s v="Academic"/>
    <n v="69.201792000000012"/>
    <n v="3.5459999999999998E-2"/>
    <n v="2.4538955443200003"/>
    <n v="2"/>
    <n v="4.9077910886400007"/>
  </r>
  <r>
    <s v="40% on campus (2 days a week if FT)"/>
    <s v=""/>
    <s v=""/>
    <s v="8.30am - 9.00am"/>
    <s v="5.30pm - 6.00pm"/>
    <s v="41-50 minutes"/>
    <n v="14"/>
    <n v="22.526"/>
    <s v="Car (alone)"/>
    <x v="4"/>
    <s v="Full-Time"/>
    <s v="Professional Services"/>
    <n v="22.530816000000002"/>
    <n v="0.16664000000000001"/>
    <n v="3.7545351782400003"/>
    <n v="2"/>
    <n v="7.5090703564800005"/>
  </r>
  <r>
    <s v="80% on campus (4 days a week if FT)"/>
    <s v="Streatham"/>
    <s v="Forum Library"/>
    <s v="8.30am - 9.00am"/>
    <s v="5.00pm - 5.30pm"/>
    <s v="41-50 minutes"/>
    <n v="2.1"/>
    <n v="3.3789000000000002"/>
    <s v="On foot"/>
    <x v="1"/>
    <s v="Full-Time"/>
    <s v="Professional Services"/>
    <n v="3.3796224000000006"/>
    <n v="0"/>
    <n v="0"/>
    <n v="4"/>
    <n v="0"/>
  </r>
  <r>
    <s v="80% on campus (4 days a week if FT)"/>
    <s v="St Luke's"/>
    <s v=""/>
    <s v="8.00am - 8.30am"/>
    <s v="5.30pm - 6.00pm"/>
    <s v="10 minutes or less"/>
    <n v="2"/>
    <n v="3.218"/>
    <s v="Bicycle"/>
    <x v="1"/>
    <s v="Full-Time"/>
    <s v="Academic"/>
    <n v="3.2186880000000002"/>
    <n v="0"/>
    <n v="0"/>
    <n v="4"/>
    <n v="0"/>
  </r>
  <r>
    <s v="100% on campus (5 days a week if FT)"/>
    <s v="Streatham"/>
    <s v="Physics Building"/>
    <s v="8.30am - 9.00am"/>
    <s v="5.00pm - 5.30pm"/>
    <s v="11-20 minutes"/>
    <n v="3"/>
    <n v="4.827"/>
    <s v="Car (alone)"/>
    <x v="0"/>
    <s v="Full-Time"/>
    <s v="Professional Services"/>
    <n v="4.8280320000000003"/>
    <n v="0.16664000000000001"/>
    <n v="0.80454325248000014"/>
    <n v="5"/>
    <n v="4.0227162624000004"/>
  </r>
  <r>
    <s v="100% on campus (5 days a week if FT)"/>
    <s v="Streatham"/>
    <s v=""/>
    <s v="8.00am - 8.30am"/>
    <s v="5.30pm - 6.00pm"/>
    <s v="31-40 minutes"/>
    <n v="1.5"/>
    <n v="2.4135"/>
    <s v="On foot"/>
    <x v="3"/>
    <s v="Full-Time"/>
    <s v="Academic"/>
    <n v="2.4140160000000002"/>
    <n v="0"/>
    <n v="0"/>
    <n v="5"/>
    <n v="0"/>
  </r>
  <r>
    <s v="80% on campus (4 days a week if FT)"/>
    <s v="Streatham"/>
    <s v="Physics Building"/>
    <s v="9.00am - 10.00am"/>
    <s v="Later than 7.00pm"/>
    <s v="More than 60 minutes"/>
    <n v="25"/>
    <n v="40.225000000000001"/>
    <s v="Train"/>
    <x v="2"/>
    <s v="Full-Time"/>
    <s v="Academic"/>
    <n v="40.233600000000003"/>
    <n v="3.5459999999999998E-2"/>
    <n v="1.4266834560000001"/>
    <n v="4"/>
    <n v="5.7067338240000005"/>
  </r>
  <r>
    <s v="100% on campus (5 days a week if FT)"/>
    <s v="Streatham"/>
    <s v="Laver Building"/>
    <s v="9.00am - 10.00am"/>
    <s v="5.00pm - 5.30pm"/>
    <s v="11-20 minutes"/>
    <n v="2"/>
    <n v="3.218"/>
    <s v="On foot"/>
    <x v="1"/>
    <s v="Full-Time"/>
    <s v="Academic"/>
    <n v="3.2186880000000002"/>
    <n v="0"/>
    <n v="0"/>
    <n v="5"/>
    <n v="0"/>
  </r>
  <r>
    <s v="100% on campus (5 days a week if FT)"/>
    <s v="Streatham"/>
    <s v=""/>
    <s v="7.00am - 8.00am"/>
    <s v="3.30pm - 4.30pm"/>
    <s v="10 minutes or less"/>
    <n v="4"/>
    <n v="6.4359999999999999"/>
    <s v="Motorbike"/>
    <x v="4"/>
    <s v="Full-Time"/>
    <s v="Professional Services"/>
    <n v="6.4373760000000004"/>
    <n v="0.11366999999999999"/>
    <n v="0.73173652992000005"/>
    <n v="5"/>
    <n v="3.6586826496000002"/>
  </r>
  <r>
    <s v="20% on campus (1 day a week if FT)"/>
    <s v="St Luke's"/>
    <s v=""/>
    <s v="7.00am - 8.00am"/>
    <s v="5.00pm - 5.30pm"/>
    <s v="More than 60 minutes"/>
    <n v="57"/>
    <n v="91.712999999999994"/>
    <s v="Car (alone)"/>
    <x v="1"/>
    <s v="Full-Time"/>
    <s v="Professional Services"/>
    <n v="91.732607999999999"/>
    <n v="0.16664000000000001"/>
    <n v="15.286321797120001"/>
    <n v="1"/>
    <n v="15.286321797120001"/>
  </r>
  <r>
    <s v="40% on campus (2 days a week if FT)"/>
    <s v="Streatham"/>
    <s v="Washington Singer"/>
    <s v="8.30am - 9.00am"/>
    <s v="5.00pm - 5.30pm"/>
    <s v="More than 60 minutes"/>
    <n v="32"/>
    <n v="51.488"/>
    <s v="Train"/>
    <x v="1"/>
    <s v="Full-Time"/>
    <s v="Professional Services"/>
    <n v="51.499008000000003"/>
    <n v="3.5459999999999998E-2"/>
    <n v="1.82615482368"/>
    <n v="2"/>
    <n v="3.6523096473600001"/>
  </r>
  <r>
    <s v="40% on campus (2 days a week if FT)"/>
    <s v="RD&amp;E Hospital"/>
    <s v=""/>
    <s v="7.00am - 8.00am"/>
    <s v="5.30pm - 6.00pm"/>
    <s v="More than 60 minutes"/>
    <n v="48"/>
    <n v="77.231999999999999"/>
    <s v="Car (shared / passenger)"/>
    <x v="2"/>
    <s v="Full-Time"/>
    <s v="Academic"/>
    <n v="77.248512000000005"/>
    <n v="0.16664000000000001"/>
    <n v="12.872692039680002"/>
    <n v="2"/>
    <n v="25.745384079360004"/>
  </r>
  <r>
    <s v="100% on campus (5 days a week if FT)"/>
    <s v="Streatham"/>
    <s v=""/>
    <s v="7.00am - 8.00am"/>
    <s v="Before 3.30pm"/>
    <s v="31-40 minutes"/>
    <n v="33"/>
    <n v="53.097000000000001"/>
    <s v="Car (alone)"/>
    <x v="4"/>
    <s v="Full-Time"/>
    <s v="Professional Services"/>
    <n v="53.108352000000004"/>
    <n v="0.16664000000000001"/>
    <n v="8.849975777280001"/>
    <n v="5"/>
    <n v="44.249878886400005"/>
  </r>
  <r>
    <s v="40% on campus (2 days a week if FT)"/>
    <s v="Streatham"/>
    <s v="Harrison Building"/>
    <s v="8.00am - 8.30am"/>
    <s v="5.00pm - 5.30pm"/>
    <s v="More than 60 minutes"/>
    <n v="35"/>
    <n v="56.314999999999998"/>
    <s v="Car (alone)"/>
    <x v="2"/>
    <s v="Full-Time"/>
    <s v="Professional Services"/>
    <n v="56.327040000000004"/>
    <n v="0.16664000000000001"/>
    <n v="9.3863379456000011"/>
    <n v="2"/>
    <n v="18.772675891200002"/>
  </r>
  <r>
    <s v="100% on campus (5 days a week if FT)"/>
    <s v="Streatham"/>
    <s v="Physics Building"/>
    <s v="8.30am - 9.00am"/>
    <s v="6.00pm - 7.00pm"/>
    <s v="11-20 minutes"/>
    <n v="1.2"/>
    <n v="1.9307999999999998"/>
    <s v="On foot"/>
    <x v="1"/>
    <s v="Full-Time"/>
    <s v="Academic"/>
    <n v="1.9312128"/>
    <n v="0"/>
    <n v="0"/>
    <n v="5"/>
    <n v="0"/>
  </r>
  <r>
    <s v="80% on campus (4 days a week if FT)"/>
    <s v="St Luke's"/>
    <s v=""/>
    <s v="7.00am - 8.00am"/>
    <s v="3.30pm - 4.30pm"/>
    <s v="31-40 minutes"/>
    <n v="5"/>
    <n v="8.0449999999999999"/>
    <s v="Electric car (alone)"/>
    <x v="4"/>
    <s v="Full-Time"/>
    <s v="Academic"/>
    <n v="8.0467200000000005"/>
    <n v="5.2670000000000002E-2"/>
    <n v="0.42382074240000006"/>
    <n v="4"/>
    <n v="1.6952829696000002"/>
  </r>
  <r>
    <s v="60% on campus (3 days a week if FT)"/>
    <s v="Streatham"/>
    <s v="Peter CHalke Centre"/>
    <s v="8.30am - 9.00am"/>
    <s v="5.00pm - 5.30pm"/>
    <s v="31-40 minutes"/>
    <n v="15"/>
    <n v="24.134999999999998"/>
    <s v="Car (alone)"/>
    <x v="1"/>
    <s v="Full-Time"/>
    <s v="Professional Services"/>
    <n v="24.140160000000002"/>
    <n v="0.16664000000000001"/>
    <n v="4.0227162624000004"/>
    <n v="3"/>
    <n v="12.068148787200002"/>
  </r>
  <r>
    <s v="20% on campus (1 day a week if FT)"/>
    <s v="Streatham"/>
    <s v="Old Library"/>
    <s v="8.00am - 8.30am"/>
    <s v="3.30pm - 4.30pm"/>
    <s v="More than 60 minutes"/>
    <n v="4"/>
    <n v="6.4359999999999999"/>
    <s v="Bus"/>
    <x v="2"/>
    <s v="Full-Time"/>
    <s v="Professional Services"/>
    <n v="6.4373760000000004"/>
    <n v="0.10215"/>
    <n v="0.65757795840000011"/>
    <n v="1"/>
    <n v="0.65757795840000011"/>
  </r>
  <r>
    <s v="100% on campus (5 days a week if FT)"/>
    <s v="Streatham"/>
    <s v="Physics Building"/>
    <s v="8.00am - 8.30am"/>
    <s v="5.00pm - 5.30pm"/>
    <s v="More than 60 minutes"/>
    <n v="40"/>
    <n v="64.36"/>
    <s v="Train"/>
    <x v="3"/>
    <s v="Full-Time"/>
    <s v="Professional Services"/>
    <n v="64.373760000000004"/>
    <n v="3.5459999999999998E-2"/>
    <n v="2.2826935295999999"/>
    <n v="5"/>
    <n v="11.413467647999999"/>
  </r>
  <r>
    <s v="100% on campus (5 days a week if FT)"/>
    <s v="Streatham"/>
    <s v="Clydesdale House"/>
    <s v="Later than 10.00am"/>
    <s v="Later than 7.00pm"/>
    <s v="11-20 minutes"/>
    <n v="3"/>
    <n v="4.827"/>
    <s v="Bicycle"/>
    <x v="1"/>
    <s v="Full-Time"/>
    <s v="Professional Services"/>
    <n v="4.8280320000000003"/>
    <n v="0"/>
    <n v="0"/>
    <n v="5"/>
    <n v="0"/>
  </r>
  <r>
    <s v="100% on campus (5 days a week if FT)"/>
    <s v="Streatham"/>
    <s v="Geoffrey Pope"/>
    <s v="8.30am - 9.00am"/>
    <s v="6.00pm - 7.00pm"/>
    <s v="11-20 minutes"/>
    <n v="2.2999999999999998"/>
    <n v="3.7006999999999999"/>
    <s v="Bicycle"/>
    <x v="3"/>
    <s v="Full-Time"/>
    <s v="Academic"/>
    <n v="3.7014912"/>
    <n v="0"/>
    <n v="0"/>
    <n v="5"/>
    <n v="0"/>
  </r>
  <r>
    <s v="100% on campus (5 days a week if FT)"/>
    <s v="St Luke's"/>
    <s v=""/>
    <s v="8.30am - 9.00am"/>
    <s v="Before 3.30pm"/>
    <s v="31-40 minutes"/>
    <n v="3"/>
    <n v="4.827"/>
    <s v="Bicycle"/>
    <x v="4"/>
    <s v="Full-Time"/>
    <s v="Academic"/>
    <n v="4.8280320000000003"/>
    <n v="0"/>
    <n v="0"/>
    <n v="5"/>
    <n v="0"/>
  </r>
  <r>
    <s v="40% on campus (2 days a week if FT)"/>
    <s v="Streatham"/>
    <s v="Queen's Building"/>
    <s v="9.00am - 10.00am"/>
    <s v="3.30pm - 4.30pm"/>
    <s v="More than 60 minutes"/>
    <n v="64"/>
    <n v="102.976"/>
    <s v="Train"/>
    <x v="4"/>
    <s v="Full-Time"/>
    <s v="Academic"/>
    <n v="102.99801600000001"/>
    <n v="3.5459999999999998E-2"/>
    <n v="3.6523096473600001"/>
    <n v="2"/>
    <n v="7.3046192947200002"/>
  </r>
  <r>
    <s v="20% on campus (1 day a week if FT)"/>
    <s v="Streatham"/>
    <s v="Northcote House"/>
    <s v="8.30am - 9.00am"/>
    <s v="5.00pm - 5.30pm"/>
    <s v="21-30 minutes"/>
    <n v="8"/>
    <n v="12.872"/>
    <s v="Car (shared / passenger)"/>
    <x v="1"/>
    <s v="Full-Time"/>
    <s v="Professional Services"/>
    <n v="12.874752000000001"/>
    <n v="0.16664000000000001"/>
    <n v="2.1454486732800002"/>
    <n v="1"/>
    <n v="2.1454486732800002"/>
  </r>
  <r>
    <s v="40% on campus (2 days a week if FT)"/>
    <s v="Streatham"/>
    <s v="Innovation Centre"/>
    <s v="8.30am - 9.00am"/>
    <s v="5.00pm - 5.30pm"/>
    <s v="31-40 minutes"/>
    <n v="19"/>
    <n v="30.570999999999998"/>
    <s v="Car (alone)"/>
    <x v="2"/>
    <s v="Full-Time"/>
    <s v="Professional Services"/>
    <n v="30.577536000000002"/>
    <n v="0.16664000000000001"/>
    <n v="5.0954405990400007"/>
    <n v="2"/>
    <n v="10.190881198080001"/>
  </r>
  <r>
    <s v="60% on campus (3 days a week if FT)"/>
    <s v="Streatham"/>
    <s v="Streatham Farm"/>
    <s v="7.00am - 8.00am"/>
    <s v="3.30pm - 4.30pm"/>
    <s v="51-60 minutes"/>
    <n v="47"/>
    <n v="75.623000000000005"/>
    <s v="Car (alone)"/>
    <x v="3"/>
    <s v="Full-Time"/>
    <s v="Professional Services"/>
    <n v="75.639168000000012"/>
    <n v="0.16664000000000001"/>
    <n v="12.604510955520002"/>
    <n v="3"/>
    <n v="37.81353286656001"/>
  </r>
  <r>
    <s v="40% on campus (2 days a week if FT)"/>
    <s v="St Luke's"/>
    <s v=""/>
    <s v="7.00am - 8.00am"/>
    <s v="Before 3.30pm"/>
    <s v="31-40 minutes"/>
    <n v="18"/>
    <n v="28.962"/>
    <s v="Car (alone)"/>
    <x v="2"/>
    <s v="Full-Time"/>
    <s v="Academic"/>
    <n v="28.968192000000002"/>
    <n v="0.16664000000000001"/>
    <n v="4.8272595148800006"/>
    <n v="2"/>
    <n v="9.6545190297600012"/>
  </r>
  <r>
    <s v="80% on campus (4 days a week if FT)"/>
    <s v="Streatham"/>
    <s v="Forum Library"/>
    <s v="8.30am - 9.00am"/>
    <s v="5.00pm - 5.30pm"/>
    <s v="More than 60 minutes"/>
    <n v="8"/>
    <n v="12.872"/>
    <s v="Bus"/>
    <x v="0"/>
    <s v="Full-Time"/>
    <s v="Professional Services"/>
    <n v="12.874752000000001"/>
    <n v="0.10215"/>
    <n v="1.3151559168000002"/>
    <n v="4"/>
    <n v="5.2606236672000009"/>
  </r>
  <r>
    <s v="80% on campus (4 days a week if FT)"/>
    <s v="Streatham"/>
    <s v="Streatham Farm"/>
    <s v="7.00am - 8.00am"/>
    <s v="3.30pm - 4.30pm"/>
    <s v="31-40 minutes"/>
    <n v="15"/>
    <n v="24.134999999999998"/>
    <s v="Electric car (shared / passenger)"/>
    <x v="2"/>
    <s v="Full-Time"/>
    <s v="Professional Services"/>
    <n v="24.140160000000002"/>
    <n v="5.2670000000000002E-2"/>
    <n v="1.2714622272"/>
    <n v="4"/>
    <n v="5.0858489088000001"/>
  </r>
  <r>
    <s v="40% on campus (2 days a week if FT)"/>
    <s v="St Luke's"/>
    <s v=""/>
    <s v="7.00am - 8.00am"/>
    <s v="5.30pm - 6.00pm"/>
    <s v="41-50 minutes"/>
    <n v="12"/>
    <n v="19.308"/>
    <s v="Car (alone)"/>
    <x v="2"/>
    <s v="Full-Time"/>
    <s v="Academic"/>
    <n v="19.312128000000001"/>
    <n v="0.16664000000000001"/>
    <n v="3.2181730099200005"/>
    <n v="2"/>
    <n v="6.4363460198400011"/>
  </r>
  <r>
    <s v="20% on campus (1 day a week if FT)"/>
    <s v="St Luke's"/>
    <s v=""/>
    <s v="8.30am - 9.00am"/>
    <s v="3.30pm - 4.30pm"/>
    <s v="More than 60 minutes"/>
    <n v="45"/>
    <n v="72.405000000000001"/>
    <s v="Bus"/>
    <x v="2"/>
    <s v="Full-Time"/>
    <s v="Academic"/>
    <n v="72.420479999999998"/>
    <n v="0.10215"/>
    <n v="7.3977520320000005"/>
    <n v="1"/>
    <n v="7.3977520320000005"/>
  </r>
  <r>
    <s v="60% on campus (3 days a week if FT)"/>
    <s v="Sports Park"/>
    <s v=""/>
    <s v="8.00am - 8.30am"/>
    <s v="4.30pm - 5.00pm"/>
    <s v="More than 60 minutes"/>
    <n v="58"/>
    <n v="93.322000000000003"/>
    <s v="Car (shared / passenger)"/>
    <x v="2"/>
    <s v="Full-Time"/>
    <s v="Professional Services"/>
    <n v="93.341952000000006"/>
    <n v="0.16664000000000001"/>
    <n v="15.554502881280001"/>
    <n v="3"/>
    <n v="46.663508643840004"/>
  </r>
  <r>
    <s v="100% on campus (5 days a week if FT)"/>
    <s v="Streatham"/>
    <s v="Clydesdale House"/>
    <s v="Before 7.00am"/>
    <s v="Before 3.30pm"/>
    <s v="41-50 minutes"/>
    <n v="49"/>
    <n v="78.840999999999994"/>
    <s v="Car (alone)"/>
    <x v="2"/>
    <s v="Full-Time"/>
    <s v="Professional Services"/>
    <n v="78.857855999999998"/>
    <n v="0.16664000000000001"/>
    <n v="13.140873123840001"/>
    <n v="5"/>
    <n v="65.704365619200004"/>
  </r>
  <r>
    <s v="100% on campus (5 days a week if FT)"/>
    <s v="Streatham"/>
    <s v="Devonshire House"/>
    <s v="8.30am - 9.00am"/>
    <s v="5.00pm - 5.30pm"/>
    <s v="11-20 minutes"/>
    <n v="15"/>
    <n v="24.134999999999998"/>
    <s v="Car (shared / passenger)"/>
    <x v="0"/>
    <s v="Full-Time"/>
    <s v="Non-University Staff"/>
    <n v="24.140160000000002"/>
    <n v="0.16664000000000001"/>
    <n v="4.0227162624000004"/>
    <n v="5"/>
    <n v="20.113581312000001"/>
  </r>
  <r>
    <s v="80% on campus (4 days a week if FT)"/>
    <s v="Other"/>
    <s v=""/>
    <s v="8.30am - 9.00am"/>
    <s v="4.30pm - 5.00pm"/>
    <s v="More than 60 minutes"/>
    <n v="29"/>
    <n v="46.661000000000001"/>
    <s v="Car (shared / passenger)"/>
    <x v="2"/>
    <s v="Full-Time"/>
    <s v="Academic"/>
    <n v="46.670976000000003"/>
    <n v="0.16664000000000001"/>
    <n v="7.7772514406400006"/>
    <n v="4"/>
    <n v="31.109005762560002"/>
  </r>
  <r>
    <s v="80% on campus (4 days a week if FT)"/>
    <s v="Streatham"/>
    <s v="Devonshire House"/>
    <s v="8.30am - 9.00am"/>
    <s v="5.00pm - 5.30pm"/>
    <s v="21-30 minutes"/>
    <n v="7"/>
    <n v="11.263"/>
    <s v="Car (shared / passenger)"/>
    <x v="4"/>
    <s v="Full-Time"/>
    <s v="Non-University Staff"/>
    <n v="11.265408000000001"/>
    <n v="0.16664000000000001"/>
    <n v="1.8772675891200001"/>
    <n v="4"/>
    <n v="7.5090703564800005"/>
  </r>
  <r>
    <s v="60% on campus (3 days a week if FT)"/>
    <s v="Streatham"/>
    <s v="Northcote House"/>
    <s v="8.00am - 8.30am"/>
    <s v="4.30pm - 5.00pm"/>
    <s v="21-30 minutes"/>
    <n v="3"/>
    <n v="4.827"/>
    <s v="Car (shared / passenger)"/>
    <x v="4"/>
    <s v="Full-Time"/>
    <s v="Professional Services"/>
    <n v="4.8280320000000003"/>
    <n v="0.16664000000000001"/>
    <n v="0.80454325248000014"/>
    <n v="3"/>
    <n v="2.4136297574400003"/>
  </r>
  <r>
    <s v="40% on campus (2 days a week if FT)"/>
    <s v="Streatham"/>
    <s v="Clayden"/>
    <s v="8.30am - 9.00am"/>
    <s v="4.30pm - 5.00pm"/>
    <s v="21-30 minutes"/>
    <n v="1"/>
    <n v="1.609"/>
    <s v="On foot"/>
    <x v="4"/>
    <s v="Full-Time"/>
    <s v="Academic"/>
    <n v="1.6093440000000001"/>
    <n v="0"/>
    <n v="0"/>
    <n v="2"/>
    <n v="0"/>
  </r>
  <r>
    <s v="20% on campus (1 day a week if FT)"/>
    <s v="St Luke's"/>
    <s v=""/>
    <s v="8.30am - 9.00am"/>
    <s v="6.00pm - 7.00pm"/>
    <s v="More than 60 minutes"/>
    <n v="99"/>
    <n v="159.291"/>
    <s v="Car (alone)"/>
    <x v="2"/>
    <s v="Full-Time"/>
    <s v="Academic"/>
    <n v="159.32505600000002"/>
    <n v="0.16664000000000001"/>
    <n v="26.549927331840003"/>
    <n v="1"/>
    <n v="26.549927331840003"/>
  </r>
  <r>
    <s v="100% on campus (5 days a week if FT)"/>
    <s v="Streatham"/>
    <s v="Building One"/>
    <s v="8.00am - 8.30am"/>
    <s v="Later than 7.00pm"/>
    <s v="10 minutes or less"/>
    <n v="2"/>
    <n v="3.218"/>
    <s v="Car (shared / passenger)"/>
    <x v="2"/>
    <s v="Full-Time"/>
    <s v="Academic"/>
    <n v="3.2186880000000002"/>
    <n v="0.16664000000000001"/>
    <n v="0.53636216832000005"/>
    <n v="5"/>
    <n v="2.6818108416000004"/>
  </r>
  <r>
    <s v="40% on campus (2 days a week if FT)"/>
    <s v="Streatham"/>
    <s v="Innovation Centre - Phase 2"/>
    <s v="7.00am - 8.00am"/>
    <s v="3.30pm - 4.30pm"/>
    <s v="More than 60 minutes"/>
    <n v="35"/>
    <n v="56.314999999999998"/>
    <s v="Car (alone)"/>
    <x v="2"/>
    <s v="Full-Time"/>
    <s v="Professional Services"/>
    <n v="56.327040000000004"/>
    <n v="0.16664000000000001"/>
    <n v="9.3863379456000011"/>
    <n v="2"/>
    <n v="18.772675891200002"/>
  </r>
  <r>
    <s v="80% on campus (4 days a week if FT)"/>
    <s v="Streatham"/>
    <s v="Forum Library"/>
    <s v="7.00am - 8.00am"/>
    <s v="5.00pm - 5.30pm"/>
    <s v="41-50 minutes"/>
    <n v="15"/>
    <n v="24.134999999999998"/>
    <s v="Car (alone)"/>
    <x v="2"/>
    <s v="Full-Time"/>
    <s v="Professional Services"/>
    <n v="24.140160000000002"/>
    <n v="0.16664000000000001"/>
    <n v="4.0227162624000004"/>
    <n v="4"/>
    <n v="16.090865049600001"/>
  </r>
  <r>
    <s v="100% on campus (5 days a week if FT)"/>
    <s v="Streatham"/>
    <s v=""/>
    <s v="7.00am - 8.00am"/>
    <s v="4.30pm - 5.00pm"/>
    <s v="31-40 minutes"/>
    <n v="10"/>
    <n v="16.09"/>
    <s v="Bicycle"/>
    <x v="4"/>
    <s v="Full-Time"/>
    <s v="Academic"/>
    <n v="16.093440000000001"/>
    <n v="0"/>
    <n v="0"/>
    <n v="5"/>
    <n v="0"/>
  </r>
  <r>
    <s v="20% on campus (1 day a week if FT)"/>
    <s v="Streatham"/>
    <s v="Forum Library"/>
    <s v="7.00am - 8.00am"/>
    <s v="3.30pm - 4.30pm"/>
    <s v="More than 60 minutes"/>
    <n v="40"/>
    <n v="64.36"/>
    <s v="Car (shared / passenger)"/>
    <x v="4"/>
    <s v="Full-Time"/>
    <s v="Professional Services"/>
    <n v="64.373760000000004"/>
    <n v="0.16664000000000001"/>
    <n v="10.727243366400002"/>
    <n v="1"/>
    <n v="10.727243366400002"/>
  </r>
  <r>
    <s v="40% on campus (2 days a week if FT)"/>
    <s v="St Luke's"/>
    <s v=""/>
    <s v="Later than 10.00am"/>
    <s v="6.00pm - 7.00pm"/>
    <s v="41-50 minutes"/>
    <n v="13"/>
    <n v="20.917000000000002"/>
    <s v="Car (alone)"/>
    <x v="4"/>
    <s v="Full-Time"/>
    <s v="Professional Services"/>
    <n v="20.921472000000001"/>
    <n v="0.16664000000000001"/>
    <n v="3.4863540940800006"/>
    <n v="2"/>
    <n v="6.9727081881600013"/>
  </r>
  <r>
    <s v="80% on campus (4 days a week if FT)"/>
    <s v="Streatham"/>
    <s v="Forum Library"/>
    <s v="8.00am - 8.30am"/>
    <s v="3.30pm - 4.30pm"/>
    <s v="51-60 minutes"/>
    <n v="30"/>
    <n v="48.269999999999996"/>
    <s v="Car (alone)"/>
    <x v="1"/>
    <s v="Full-Time"/>
    <s v="Professional Services"/>
    <n v="48.280320000000003"/>
    <n v="0.16664000000000001"/>
    <n v="8.0454325248000007"/>
    <n v="4"/>
    <n v="32.181730099200003"/>
  </r>
  <r>
    <s v="40% on campus (2 days a week if FT)"/>
    <s v="Streatham"/>
    <s v="Innovation Centre"/>
    <s v="8.00am - 8.30am"/>
    <s v="4.30pm - 5.00pm"/>
    <s v="More than 60 minutes"/>
    <n v="13"/>
    <n v="20.917000000000002"/>
    <s v="Bus"/>
    <x v="1"/>
    <s v="Full-Time"/>
    <s v="Professional Services"/>
    <n v="20.921472000000001"/>
    <n v="0.10215"/>
    <n v="2.1371283648000001"/>
    <n v="2"/>
    <n v="4.2742567296000002"/>
  </r>
  <r>
    <s v="60% on campus (3 days a week if FT)"/>
    <s v="Streatham"/>
    <s v="Queen's Building"/>
    <s v="7.00am - 8.00am"/>
    <s v="3.30pm - 4.30pm"/>
    <s v="41-50 minutes"/>
    <n v="17"/>
    <n v="27.353000000000002"/>
    <s v="Car (alone)"/>
    <x v="2"/>
    <s v="Full-Time"/>
    <s v="Professional Services"/>
    <n v="27.358848000000002"/>
    <n v="0.16664000000000001"/>
    <n v="4.5590784307200005"/>
    <n v="3"/>
    <n v="13.677235292160002"/>
  </r>
  <r>
    <s v="20% on campus (1 day a week if FT)"/>
    <s v=""/>
    <s v=""/>
    <s v="8.00am - 8.30am"/>
    <s v="4.30pm - 5.00pm"/>
    <s v="More than 60 minutes"/>
    <n v="35"/>
    <n v="56.314999999999998"/>
    <s v="Train"/>
    <x v="3"/>
    <s v="Full-Time"/>
    <s v="Professional Services"/>
    <n v="56.327040000000004"/>
    <n v="3.5459999999999998E-2"/>
    <n v="1.9973568384"/>
    <n v="1"/>
    <n v="1.9973568384"/>
  </r>
  <r>
    <s v="100% on campus (5 days a week if FT)"/>
    <s v="Streatham"/>
    <s v="Sir Henry Wellcome Building for Mood Disorders Research"/>
    <s v="8.30am - 9.00am"/>
    <s v="5.00pm - 5.30pm"/>
    <s v="31-40 minutes"/>
    <n v="10"/>
    <n v="16.09"/>
    <s v="Car (shared / passenger)"/>
    <x v="2"/>
    <s v="Full-Time"/>
    <s v="Professional Services"/>
    <n v="16.093440000000001"/>
    <n v="0.16664000000000001"/>
    <n v="2.6818108416000004"/>
    <n v="5"/>
    <n v="13.409054208000002"/>
  </r>
  <r>
    <s v="80% on campus (4 days a week if FT)"/>
    <s v="Streatham"/>
    <s v="Devonshire House"/>
    <s v="8.00am - 8.30am"/>
    <s v="5.00pm - 5.30pm"/>
    <s v="31-40 minutes"/>
    <n v="18"/>
    <n v="28.962"/>
    <s v="Car (shared / passenger)"/>
    <x v="2"/>
    <s v="Full-Time"/>
    <s v="Non-University Staff"/>
    <n v="28.968192000000002"/>
    <n v="0.16664000000000001"/>
    <n v="4.8272595148800006"/>
    <n v="4"/>
    <n v="19.309038059520002"/>
  </r>
  <r>
    <s v="80% on campus (4 days a week if FT)"/>
    <s v="Streatham"/>
    <s v="Innovation Centre - Phase 2"/>
    <s v="8.30am - 9.00am"/>
    <s v="4.30pm - 5.00pm"/>
    <s v="21-30 minutes"/>
    <n v="1.6"/>
    <n v="2.5744000000000002"/>
    <s v="On foot"/>
    <x v="1"/>
    <s v="Full-Time"/>
    <s v="Professional Services"/>
    <n v="2.5749504000000005"/>
    <n v="0"/>
    <n v="0"/>
    <n v="4"/>
    <n v="0"/>
  </r>
  <r>
    <s v="80% on campus (4 days a week if FT)"/>
    <s v="RD&amp;E Hospital"/>
    <s v=""/>
    <s v="8.00am - 8.30am"/>
    <s v="3.30pm - 4.30pm"/>
    <s v="51-60 minutes"/>
    <n v="24"/>
    <n v="38.616"/>
    <s v="Car (shared / passenger)"/>
    <x v="2"/>
    <s v="Full-Time"/>
    <s v="Professional Services"/>
    <n v="38.624256000000003"/>
    <n v="0.16664000000000001"/>
    <n v="6.4363460198400011"/>
    <n v="4"/>
    <n v="25.745384079360004"/>
  </r>
  <r>
    <s v="40% on campus (2 days a week if FT)"/>
    <s v="St Luke's"/>
    <s v=""/>
    <s v="7.00am - 8.00am"/>
    <s v="3.30pm - 4.30pm"/>
    <s v="31-40 minutes"/>
    <n v="28"/>
    <n v="45.052"/>
    <s v="Car (shared / passenger)"/>
    <x v="1"/>
    <s v="Full-Time"/>
    <s v="Academic"/>
    <n v="45.061632000000003"/>
    <n v="0.16664000000000001"/>
    <n v="7.5090703564800005"/>
    <n v="2"/>
    <n v="15.018140712960001"/>
  </r>
  <r>
    <s v="20% on campus (1 day a week if FT)"/>
    <s v="Streatham"/>
    <s v="Northcote House"/>
    <s v="8.30am - 9.00am"/>
    <s v="5.00pm - 5.30pm"/>
    <s v="More than 60 minutes"/>
    <n v="18"/>
    <n v="28.962"/>
    <s v="Car (alone)"/>
    <x v="2"/>
    <s v="Full-Time"/>
    <s v="Professional Services"/>
    <n v="28.968192000000002"/>
    <n v="0.16664000000000001"/>
    <n v="4.8272595148800006"/>
    <n v="1"/>
    <n v="4.8272595148800006"/>
  </r>
  <r>
    <s v="40% on campus (2 days a week if FT)"/>
    <s v="Streatham"/>
    <s v="Laver Building"/>
    <s v="8.30am - 9.00am"/>
    <s v="5.00pm - 5.30pm"/>
    <s v="More than 60 minutes"/>
    <n v="62"/>
    <n v="99.757999999999996"/>
    <s v="Car (alone)"/>
    <x v="4"/>
    <s v="Full-Time"/>
    <s v="Professional Services"/>
    <n v="99.779328000000007"/>
    <n v="0.16664000000000001"/>
    <n v="16.627227217920002"/>
    <n v="2"/>
    <n v="33.254454435840003"/>
  </r>
  <r>
    <s v="60% on campus (3 days a week if FT)"/>
    <s v="Streatham"/>
    <s v="Peter CHalke Centre"/>
    <s v="8.30am - 9.00am"/>
    <s v="5.00pm - 5.30pm"/>
    <s v="31-40 minutes"/>
    <n v="13"/>
    <n v="20.917000000000002"/>
    <s v="Electric car (shared / passenger)"/>
    <x v="4"/>
    <s v="Full-Time"/>
    <s v="Professional Services"/>
    <n v="20.921472000000001"/>
    <n v="5.2670000000000002E-2"/>
    <n v="1.1019339302400002"/>
    <n v="3"/>
    <n v="3.3058017907200004"/>
  </r>
  <r>
    <s v="60% on campus (3 days a week if FT)"/>
    <s v="Streatham"/>
    <s v="Northcote House"/>
    <s v="8.30am - 9.00am"/>
    <s v="4.30pm - 5.00pm"/>
    <s v="21-30 minutes"/>
    <n v="3"/>
    <n v="4.827"/>
    <s v="Car (alone)"/>
    <x v="4"/>
    <s v="Full-Time"/>
    <s v="Professional Services"/>
    <n v="4.8280320000000003"/>
    <n v="0.16664000000000001"/>
    <n v="0.80454325248000014"/>
    <n v="3"/>
    <n v="2.4136297574400003"/>
  </r>
  <r>
    <s v="80% on campus (4 days a week if FT)"/>
    <s v="RD&amp;E Hospital"/>
    <s v=""/>
    <s v="8.00am - 8.30am"/>
    <s v="4.30pm - 5.00pm"/>
    <s v="11-20 minutes"/>
    <n v="0.6"/>
    <n v="0.96539999999999992"/>
    <s v="On foot"/>
    <x v="1"/>
    <s v="Full-Time"/>
    <s v="Academic"/>
    <n v="0.96560639999999998"/>
    <n v="0"/>
    <n v="0"/>
    <n v="4"/>
    <n v="0"/>
  </r>
  <r>
    <s v="80% on campus (4 days a week if FT)"/>
    <s v="Streatham"/>
    <s v="Amory Building"/>
    <s v="8.30am - 9.00am"/>
    <s v="4.30pm - 5.00pm"/>
    <s v="10 minutes or less"/>
    <n v="1"/>
    <n v="1.609"/>
    <s v="Bicycle"/>
    <x v="4"/>
    <s v="Full-Time"/>
    <s v="Academic"/>
    <n v="1.6093440000000001"/>
    <n v="0"/>
    <n v="0"/>
    <n v="4"/>
    <n v="0"/>
  </r>
  <r>
    <s v="40% on campus (2 days a week if FT)"/>
    <s v="Streatham"/>
    <s v="Forum"/>
    <s v="9.00am - 10.00am"/>
    <s v="5.00pm - 5.30pm"/>
    <s v="21-30 minutes"/>
    <n v="1.2583"/>
    <s v=""/>
    <s v="On foot"/>
    <x v="0"/>
    <s v="Full-Time"/>
    <s v="Professional Services"/>
    <n v="2.0250375552"/>
    <n v="0"/>
    <n v="0"/>
    <n v="2"/>
    <n v="0"/>
  </r>
  <r>
    <s v="40% on campus (2 days a week if FT)"/>
    <s v="St Luke's"/>
    <s v=""/>
    <s v=""/>
    <s v=""/>
    <s v="More than 60 minutes"/>
    <n v="13.5"/>
    <n v="21.721499999999999"/>
    <s v="Train"/>
    <x v="2"/>
    <s v="Full-Time"/>
    <s v="Professional Services"/>
    <n v="21.726144000000001"/>
    <n v="3.5459999999999998E-2"/>
    <n v="0.77040906624000005"/>
    <n v="2"/>
    <n v="1.5408181324800001"/>
  </r>
  <r>
    <s v="60% on campus (3 days a week if FT)"/>
    <s v="Streatham"/>
    <s v="Northcote House"/>
    <s v="8.00am - 8.30am"/>
    <s v="5.30pm - 6.00pm"/>
    <s v="More than 60 minutes"/>
    <n v="75"/>
    <n v="120.675"/>
    <s v="Car (alone)"/>
    <x v="3"/>
    <s v="Full-Time"/>
    <s v="Professional Services"/>
    <n v="120.70080000000002"/>
    <n v="0.16664000000000001"/>
    <n v="20.113581312000004"/>
    <n v="3"/>
    <n v="60.34074393600001"/>
  </r>
  <r>
    <s v="80% on campus (4 days a week if FT)"/>
    <s v="RD&amp;E Hospital"/>
    <s v=""/>
    <s v="8.30am - 9.00am"/>
    <s v="3.30pm - 4.30pm"/>
    <s v="31-40 minutes"/>
    <n v="8"/>
    <n v="12.872"/>
    <s v="Bicycle"/>
    <x v="2"/>
    <s v="Full-Time"/>
    <s v="Academic"/>
    <n v="12.874752000000001"/>
    <n v="0"/>
    <n v="0"/>
    <n v="4"/>
    <n v="0"/>
  </r>
  <r>
    <s v="40% on campus (2 days a week if FT)"/>
    <s v="Streatham"/>
    <s v="Northcote House"/>
    <s v="8.30am - 9.00am"/>
    <s v="4.30pm - 5.00pm"/>
    <s v="More than 60 minutes"/>
    <n v="38"/>
    <n v="61.141999999999996"/>
    <s v="Car (alone)"/>
    <x v="3"/>
    <s v="Full-Time"/>
    <s v="Professional Services"/>
    <n v="61.155072000000004"/>
    <n v="0.16664000000000001"/>
    <n v="10.190881198080001"/>
    <n v="2"/>
    <n v="20.381762396160003"/>
  </r>
  <r>
    <s v="100% on campus (5 days a week if FT)"/>
    <s v="Streatham"/>
    <s v=""/>
    <s v="7.00am - 8.00am"/>
    <s v="5.30pm - 6.00pm"/>
    <s v="21-30 minutes"/>
    <n v="12"/>
    <n v="19.308"/>
    <s v="Car (alone)"/>
    <x v="3"/>
    <s v="Full-Time"/>
    <s v="Professional Services"/>
    <n v="19.312128000000001"/>
    <n v="0.16664000000000001"/>
    <n v="3.2181730099200005"/>
    <n v="5"/>
    <n v="16.090865049600001"/>
  </r>
  <r>
    <s v="100% on campus (5 days a week if FT)"/>
    <s v="Streatham"/>
    <s v="Xfi Building"/>
    <s v="Later than 10.00am"/>
    <s v="5.30pm - 6.00pm"/>
    <s v="10 minutes or less"/>
    <n v="1"/>
    <n v="1.609"/>
    <s v="Bicycle"/>
    <x v="0"/>
    <s v="Full-Time"/>
    <s v="Non-University Staff"/>
    <n v="1.6093440000000001"/>
    <n v="0"/>
    <n v="0"/>
    <n v="5"/>
    <n v="0"/>
  </r>
  <r>
    <s v="100% on campus (5 days a week if FT)"/>
    <s v="Streatham"/>
    <s v="Devonshire House"/>
    <s v="Later than 10.00am"/>
    <s v="6.00pm - 7.00pm"/>
    <s v="41-50 minutes"/>
    <n v="2.6"/>
    <n v="4.1833999999999998"/>
    <s v="On foot"/>
    <x v="1"/>
    <s v="Full-Time"/>
    <s v="Academic"/>
    <n v="4.1842944000000006"/>
    <n v="0"/>
    <n v="0"/>
    <n v="5"/>
    <n v="0"/>
  </r>
  <r>
    <s v="80% on campus (4 days a week if FT)"/>
    <s v="Streatham"/>
    <s v="Laver Building"/>
    <s v="8.30am - 9.00am"/>
    <s v="3.30pm - 4.30pm"/>
    <s v="11-20 minutes"/>
    <n v="3"/>
    <n v="4.827"/>
    <s v="E-bike"/>
    <x v="2"/>
    <s v="Full-Time"/>
    <s v="Academic"/>
    <n v="4.8280320000000003"/>
    <n v="2.1999999999999999E-2"/>
    <n v="0.106216704"/>
    <n v="4"/>
    <n v="0.42486681599999998"/>
  </r>
  <r>
    <s v="40% on campus (2 days a week if FT)"/>
    <s v="Streatham"/>
    <s v="Lafrowda House"/>
    <s v="7.00am - 8.00am"/>
    <s v="5.00pm - 5.30pm"/>
    <s v="31-40 minutes"/>
    <n v="23"/>
    <n v="37.006999999999998"/>
    <s v="Bicycle"/>
    <x v="4"/>
    <s v="Full-Time"/>
    <s v="Professional Services"/>
    <n v="37.014912000000002"/>
    <n v="0"/>
    <n v="0"/>
    <n v="2"/>
    <n v="0"/>
  </r>
  <r>
    <s v="40% on campus (2 days a week if FT)"/>
    <s v="Other"/>
    <s v=""/>
    <s v="8.30am - 9.00am"/>
    <s v="5.00pm - 5.30pm"/>
    <s v="11-20 minutes"/>
    <n v="2"/>
    <n v="3.218"/>
    <s v="Car (alone)"/>
    <x v="1"/>
    <s v="Full-Time"/>
    <s v="Professional Services"/>
    <n v="3.2186880000000002"/>
    <n v="0.16664000000000001"/>
    <n v="0.53636216832000005"/>
    <n v="2"/>
    <n v="1.0727243366400001"/>
  </r>
  <r>
    <s v="20% on campus (1 day a week if FT)"/>
    <s v="Streatham"/>
    <s v="Lafrowda House"/>
    <s v="7.00am - 8.00am"/>
    <s v="5.30pm - 6.00pm"/>
    <s v="10 minutes or less"/>
    <n v="1.1000000000000001"/>
    <n v="1.7699"/>
    <s v="E-bike"/>
    <x v="4"/>
    <s v="Full-Time"/>
    <s v="Professional Services"/>
    <n v="1.7702784000000003"/>
    <n v="2.1999999999999999E-2"/>
    <n v="3.8946124800000002E-2"/>
    <n v="1"/>
    <n v="3.8946124800000002E-2"/>
  </r>
  <r>
    <s v="60% on campus (3 days a week if FT)"/>
    <s v="Streatham"/>
    <s v="Amory Building"/>
    <s v="9.00am - 10.00am"/>
    <s v="5.00pm - 5.30pm"/>
    <s v="11-20 minutes"/>
    <n v="2.5"/>
    <n v="4.0225"/>
    <s v="Bicycle"/>
    <x v="4"/>
    <s v="Full-Time"/>
    <s v="Academic"/>
    <n v="4.0233600000000003"/>
    <n v="0"/>
    <n v="0"/>
    <n v="3"/>
    <n v="0"/>
  </r>
  <r>
    <s v="80% on campus (4 days a week if FT)"/>
    <s v="Streatham"/>
    <s v="Forum"/>
    <s v="8.30am - 9.00am"/>
    <s v="5.00pm - 5.30pm"/>
    <s v="51-60 minutes"/>
    <n v="20"/>
    <n v="32.18"/>
    <s v="Car (alone)"/>
    <x v="0"/>
    <s v="Full-Time"/>
    <s v="Professional Services"/>
    <n v="32.186880000000002"/>
    <n v="0.16664000000000001"/>
    <n v="5.3636216832000008"/>
    <n v="4"/>
    <n v="21.454486732800003"/>
  </r>
  <r>
    <s v="80% on campus (4 days a week if FT)"/>
    <s v="St Luke's"/>
    <s v=""/>
    <s v="8.00am - 8.30am"/>
    <s v="3.30pm - 4.30pm"/>
    <s v="21-30 minutes"/>
    <n v="3.6"/>
    <n v="5.7923999999999998"/>
    <s v="Car (alone)"/>
    <x v="0"/>
    <s v="Full-Time"/>
    <s v="Professional Services"/>
    <n v="5.7936384000000007"/>
    <n v="0.16664000000000001"/>
    <n v="0.96545190297600014"/>
    <n v="4"/>
    <n v="3.8618076119040006"/>
  </r>
  <r>
    <s v="40% on campus (2 days a week if FT)"/>
    <s v="Streatham"/>
    <s v="Northcote House"/>
    <s v="7.00am - 8.00am"/>
    <s v="4.30pm - 5.00pm"/>
    <s v="31-40 minutes"/>
    <n v="19"/>
    <n v="30.570999999999998"/>
    <s v="Car (alone)"/>
    <x v="1"/>
    <s v="Full-Time"/>
    <s v="Professional Services"/>
    <n v="30.577536000000002"/>
    <n v="0.16664000000000001"/>
    <n v="5.0954405990400007"/>
    <n v="2"/>
    <n v="10.190881198080001"/>
  </r>
  <r>
    <s v="60% on campus (3 days a week if FT)"/>
    <s v="St Luke's"/>
    <s v=""/>
    <s v="9.00am - 10.00am"/>
    <s v="5.30pm - 6.00pm"/>
    <s v="10 minutes or less"/>
    <n v="0.9"/>
    <n v="1.4480999999999999"/>
    <s v="On foot"/>
    <x v="1"/>
    <s v="Full-Time"/>
    <s v="Academic"/>
    <n v="1.4484096000000002"/>
    <n v="0"/>
    <n v="0"/>
    <n v="3"/>
    <n v="0"/>
  </r>
  <r>
    <s v="40% on campus (2 days a week if FT)"/>
    <s v="Streatham"/>
    <s v="Innovation Centre"/>
    <s v="8.30am - 9.00am"/>
    <s v="5.00pm - 5.30pm"/>
    <s v="11-20 minutes"/>
    <n v="2"/>
    <n v="3.218"/>
    <s v="Car (alone)"/>
    <x v="1"/>
    <s v="Full-Time"/>
    <s v="Professional Services"/>
    <n v="3.2186880000000002"/>
    <n v="0.16664000000000001"/>
    <n v="0.53636216832000005"/>
    <n v="2"/>
    <n v="1.0727243366400001"/>
  </r>
  <r>
    <s v="20% on campus (1 day a week if FT)"/>
    <s v="Streatham"/>
    <s v="Northcote House"/>
    <s v="8.00am - 8.30am"/>
    <s v="4.30pm - 5.00pm"/>
    <s v="11-20 minutes"/>
    <n v="4.9000000000000004"/>
    <n v="7.8841000000000001"/>
    <s v="Car (alone)"/>
    <x v="2"/>
    <s v="Full-Time"/>
    <s v="Professional Services"/>
    <n v="7.8857856000000011"/>
    <n v="0.16664000000000001"/>
    <n v="1.3140873123840002"/>
    <n v="1"/>
    <n v="1.3140873123840002"/>
  </r>
  <r>
    <s v="40% on campus (2 days a week if FT)"/>
    <s v="St Luke's"/>
    <s v=""/>
    <s v="7.00am - 8.00am"/>
    <s v="3.30pm - 4.30pm"/>
    <s v="31-40 minutes"/>
    <n v="1.5"/>
    <n v="2.4135"/>
    <s v="On foot"/>
    <x v="1"/>
    <s v="Full-Time"/>
    <s v="Academic"/>
    <n v="2.4140160000000002"/>
    <n v="0"/>
    <n v="0"/>
    <n v="2"/>
    <n v="0"/>
  </r>
  <r>
    <s v="100% on campus (5 days a week if FT)"/>
    <s v="Streatham"/>
    <s v="Harrison Building"/>
    <s v="8.00am - 8.30am"/>
    <s v="4.30pm - 5.00pm"/>
    <s v="21-30 minutes"/>
    <n v="5"/>
    <n v="8.0449999999999999"/>
    <s v="Car (shared / passenger)"/>
    <x v="2"/>
    <s v="Full-Time"/>
    <s v="Academic"/>
    <n v="8.0467200000000005"/>
    <n v="0.16664000000000001"/>
    <n v="1.3409054208000002"/>
    <n v="5"/>
    <n v="6.7045271040000012"/>
  </r>
  <r>
    <s v="20% on campus (1 day a week if FT)"/>
    <s v="Streatham"/>
    <s v="Northcote House"/>
    <s v="8.30am - 9.00am"/>
    <s v="5.00pm - 5.30pm"/>
    <s v="More than 60 minutes"/>
    <n v="33"/>
    <n v="53.097000000000001"/>
    <s v="Car (alone)"/>
    <x v="4"/>
    <s v="Full-Time"/>
    <s v="Professional Services"/>
    <n v="53.108352000000004"/>
    <n v="0.16664000000000001"/>
    <n v="8.849975777280001"/>
    <n v="1"/>
    <n v="8.849975777280001"/>
  </r>
  <r>
    <s v="20% on campus (1 day a week if FT)"/>
    <s v="Streatham"/>
    <s v="Old Library"/>
    <s v="8.30am - 9.00am"/>
    <s v="5.00pm - 5.30pm"/>
    <s v="51-60 minutes"/>
    <n v="17"/>
    <n v="27.353000000000002"/>
    <s v="Train"/>
    <x v="0"/>
    <s v="Full-Time"/>
    <s v="Professional Services"/>
    <n v="27.358848000000002"/>
    <n v="3.5459999999999998E-2"/>
    <n v="0.97014475008000001"/>
    <n v="1"/>
    <n v="0.97014475008000001"/>
  </r>
  <r>
    <s v="80% on campus (4 days a week if FT)"/>
    <s v="Streatham"/>
    <s v="Laver Building"/>
    <s v="7.00am - 8.00am"/>
    <s v="5.30pm - 6.00pm"/>
    <s v="41-50 minutes"/>
    <n v="22"/>
    <n v="35.397999999999996"/>
    <s v="Car (alone)"/>
    <x v="2"/>
    <s v="Full-Time"/>
    <s v="Professional Services"/>
    <n v="35.405568000000002"/>
    <n v="0.16664000000000001"/>
    <n v="5.8999838515200009"/>
    <n v="4"/>
    <n v="23.599935406080004"/>
  </r>
  <r>
    <s v="80% on campus (4 days a week if FT)"/>
    <s v="St Luke's"/>
    <s v=""/>
    <s v="7.00am - 8.00am"/>
    <s v="6.00pm - 7.00pm"/>
    <s v="11-20 minutes"/>
    <n v="5"/>
    <n v="8.0449999999999999"/>
    <s v="Car (alone)"/>
    <x v="3"/>
    <s v="Full-Time"/>
    <s v="Academic"/>
    <n v="8.0467200000000005"/>
    <n v="0.16664000000000001"/>
    <n v="1.3409054208000002"/>
    <n v="4"/>
    <n v="5.3636216832000008"/>
  </r>
  <r>
    <s v="40% on campus (2 days a week if FT)"/>
    <s v="Streatham"/>
    <s v="Northcote House"/>
    <s v="8.00am - 8.30am"/>
    <s v="4.30pm - 5.00pm"/>
    <s v="More than 60 minutes"/>
    <n v="33.1"/>
    <n v="53.257899999999999"/>
    <s v="Car (alone)"/>
    <x v="1"/>
    <s v="Full-Time"/>
    <s v="Professional Services"/>
    <n v="53.269286400000006"/>
    <n v="0.16664000000000001"/>
    <n v="8.8767938856960011"/>
    <n v="2"/>
    <n v="17.753587771392002"/>
  </r>
  <r>
    <s v="20% on campus (1 day a week if FT)"/>
    <s v="Streatham"/>
    <s v="Old Library"/>
    <s v="8.00am - 8.30am"/>
    <s v="5.30pm - 6.00pm"/>
    <s v="41-50 minutes"/>
    <n v="1.5"/>
    <n v="2.4135"/>
    <s v="On foot"/>
    <x v="1"/>
    <s v="Full-Time"/>
    <s v="Professional Services"/>
    <n v="2.4140160000000002"/>
    <n v="0"/>
    <n v="0"/>
    <n v="1"/>
    <n v="0"/>
  </r>
  <r>
    <s v="100% on campus (5 days a week if FT)"/>
    <s v="Streatham"/>
    <s v="Hatherly Building"/>
    <s v="7.00am - 8.00am"/>
    <s v="3.30pm - 4.30pm"/>
    <s v="More than 60 minutes"/>
    <n v="25"/>
    <n v="40.225000000000001"/>
    <s v="Train"/>
    <x v="4"/>
    <s v="Full-Time"/>
    <s v="Professional Services"/>
    <n v="40.233600000000003"/>
    <n v="3.5459999999999998E-2"/>
    <n v="1.4266834560000001"/>
    <n v="5"/>
    <n v="7.1334172800000006"/>
  </r>
  <r>
    <s v="100% on campus (5 days a week if FT)"/>
    <s v="Streatham"/>
    <s v="Reed Hall"/>
    <s v="7.00am - 8.00am"/>
    <s v="6.00pm - 7.00pm"/>
    <s v="41-50 minutes"/>
    <n v="12"/>
    <n v="19.308"/>
    <s v="Car (alone)"/>
    <x v="2"/>
    <s v="Full-Time"/>
    <s v="Professional Services"/>
    <n v="19.312128000000001"/>
    <n v="0.16664000000000001"/>
    <n v="3.2181730099200005"/>
    <n v="5"/>
    <n v="16.090865049600001"/>
  </r>
  <r>
    <s v="60% on campus (3 days a week if FT)"/>
    <s v="Streatham"/>
    <s v="Laver Building"/>
    <s v="Later than 10.00am"/>
    <s v="3.30pm - 4.30pm"/>
    <s v="41-50 minutes"/>
    <n v="18"/>
    <n v="28.962"/>
    <s v="Car (shared / passenger)"/>
    <x v="2"/>
    <s v="Full-Time"/>
    <s v="Academic"/>
    <n v="28.968192000000002"/>
    <n v="0.16664000000000001"/>
    <n v="4.8272595148800006"/>
    <n v="3"/>
    <n v="14.481778544640001"/>
  </r>
  <r>
    <s v="20% on campus (1 day a week if FT)"/>
    <s v="Streatham"/>
    <s v="Northcote House"/>
    <s v="8.00am - 8.30am"/>
    <s v="4.30pm - 5.00pm"/>
    <s v="21-30 minutes"/>
    <n v="3.3"/>
    <n v="5.3096999999999994"/>
    <s v="Car (alone)"/>
    <x v="5"/>
    <s v="Full-Time"/>
    <s v="Professional Services"/>
    <n v="5.3108351999999996"/>
    <n v="0.16664000000000001"/>
    <n v="0.88499757772800003"/>
    <n v="1"/>
    <n v="0.88499757772800003"/>
  </r>
  <r>
    <s v="60% on campus (3 days a week if FT)"/>
    <s v="St Luke's"/>
    <s v=""/>
    <s v="8.00am - 8.30am"/>
    <s v="5.00pm - 5.30pm"/>
    <s v="41-50 minutes"/>
    <n v="13"/>
    <n v="20.917000000000002"/>
    <s v="Car (alone)"/>
    <x v="4"/>
    <s v="Full-Time"/>
    <s v="Academic"/>
    <n v="20.921472000000001"/>
    <n v="0.16664000000000001"/>
    <n v="3.4863540940800006"/>
    <n v="3"/>
    <n v="10.459062282240001"/>
  </r>
  <r>
    <s v="60% on campus (3 days a week if FT)"/>
    <s v="Streatham"/>
    <s v=""/>
    <s v="7.00am - 8.00am"/>
    <s v="5.30pm - 6.00pm"/>
    <s v="More than 60 minutes"/>
    <n v="200"/>
    <n v="321.8"/>
    <s v="Train"/>
    <x v="1"/>
    <s v="Full-Time"/>
    <s v="Academic"/>
    <n v="321.86880000000002"/>
    <n v="3.5459999999999998E-2"/>
    <n v="11.413467648000001"/>
    <n v="3"/>
    <n v="34.240402944000003"/>
  </r>
  <r>
    <s v="20% on campus (1 day a week if FT)"/>
    <s v="Streatham"/>
    <s v="Innovation Centre"/>
    <s v="7.00am - 8.00am"/>
    <s v="3.30pm - 4.30pm"/>
    <s v="41-50 minutes"/>
    <n v="2.7"/>
    <n v="4.3443000000000005"/>
    <s v="On foot"/>
    <x v="3"/>
    <s v="Full-Time"/>
    <s v="Professional Services"/>
    <n v="4.345228800000001"/>
    <n v="0"/>
    <n v="0"/>
    <n v="1"/>
    <n v="0"/>
  </r>
  <r>
    <s v="80% on campus (4 days a week if FT)"/>
    <s v="Streatham"/>
    <s v="Streatham Farm"/>
    <s v="8.30am - 9.00am"/>
    <s v="5.30pm - 6.00pm"/>
    <s v=""/>
    <n v="3.8334000000000001"/>
    <s v=""/>
    <s v="Bicycle"/>
    <x v="2"/>
    <s v="Full-Time"/>
    <s v="Professional Services"/>
    <n v="6.1692592896000003"/>
    <n v="0"/>
    <n v="0"/>
    <n v="4"/>
    <n v="0"/>
  </r>
  <r>
    <s v="80% on campus (4 days a week if FT)"/>
    <s v="Streatham"/>
    <s v="Amory Building"/>
    <s v="8.30am - 9.00am"/>
    <s v="4.30pm - 5.00pm"/>
    <s v="31-40 minutes"/>
    <n v="2"/>
    <n v="3.218"/>
    <s v="On foot"/>
    <x v="4"/>
    <s v="Full-Time"/>
    <s v="Professional Services"/>
    <n v="3.2186880000000002"/>
    <n v="0"/>
    <n v="0"/>
    <n v="4"/>
    <n v="0"/>
  </r>
  <r>
    <s v="100% on campus (5 days a week if FT)"/>
    <s v="Streatham"/>
    <s v="Queen's Building"/>
    <s v="8.30am - 9.00am"/>
    <s v="5.00pm - 5.30pm"/>
    <s v="21-30 minutes"/>
    <n v="4"/>
    <n v="6.4359999999999999"/>
    <s v="Car (shared / passenger)"/>
    <x v="3"/>
    <s v="Full-Time"/>
    <s v="Professional Services"/>
    <n v="6.4373760000000004"/>
    <n v="0.16664000000000001"/>
    <n v="1.0727243366400001"/>
    <n v="5"/>
    <n v="5.3636216832000008"/>
  </r>
  <r>
    <s v="60% on campus (3 days a week if FT)"/>
    <s v="Streatham"/>
    <s v="Queen's Building"/>
    <s v="9.00am - 10.00am"/>
    <s v="Before 3.30pm"/>
    <s v="11-20 minutes"/>
    <n v="2"/>
    <n v="3.218"/>
    <s v="Car (alone)"/>
    <x v="2"/>
    <s v="Full-Time"/>
    <s v="Professional Services"/>
    <n v="3.2186880000000002"/>
    <n v="0.16664000000000001"/>
    <n v="0.53636216832000005"/>
    <n v="3"/>
    <n v="1.6090865049600001"/>
  </r>
  <r>
    <s v="60% on campus (3 days a week if FT)"/>
    <s v="Streatham"/>
    <s v="Harrison Building"/>
    <s v="7.00am - 8.00am"/>
    <s v="4.30pm - 5.00pm"/>
    <s v="51-60 minutes"/>
    <n v="9"/>
    <n v="14.481"/>
    <s v="Train"/>
    <x v="2"/>
    <s v="Full-Time"/>
    <s v="Professional Services"/>
    <n v="14.484096000000001"/>
    <n v="3.5459999999999998E-2"/>
    <n v="0.51360604416"/>
    <n v="3"/>
    <n v="1.5408181324800001"/>
  </r>
  <r>
    <s v="40% on campus (2 days a week if FT)"/>
    <s v="Streatham"/>
    <s v="Lazenby"/>
    <s v="8.30am - 9.00am"/>
    <s v="6.00pm - 7.00pm"/>
    <s v="51-60 minutes"/>
    <n v="5"/>
    <n v="8.0449999999999999"/>
    <s v="Bus"/>
    <x v="4"/>
    <s v="Full-Time"/>
    <s v="Academic"/>
    <n v="8.0467200000000005"/>
    <n v="0.10215"/>
    <n v="0.82197244800000013"/>
    <n v="2"/>
    <n v="1.6439448960000003"/>
  </r>
  <r>
    <s v="40% on campus (2 days a week if FT)"/>
    <s v="Streatham"/>
    <s v="Amory Building"/>
    <s v="8.30am - 9.00am"/>
    <s v="4.30pm - 5.00pm"/>
    <s v="11-20 minutes"/>
    <n v="1.2"/>
    <n v="1.9307999999999998"/>
    <s v="Bicycle"/>
    <x v="4"/>
    <s v="Full-Time"/>
    <s v=""/>
    <n v="1.9312128"/>
    <n v="0"/>
    <n v="0"/>
    <n v="2"/>
    <n v="0"/>
  </r>
  <r>
    <s v="40% on campus (2 days a week if FT)"/>
    <s v="Streatham"/>
    <s v="Northcote House"/>
    <s v="8.00am - 8.30am"/>
    <s v="5.00pm - 5.30pm"/>
    <s v="41-50 minutes"/>
    <n v="2"/>
    <n v="3.218"/>
    <s v="On foot"/>
    <x v="2"/>
    <s v="Full-Time"/>
    <s v="Professional Services"/>
    <n v="3.2186880000000002"/>
    <n v="0"/>
    <n v="0"/>
    <n v="2"/>
    <n v="0"/>
  </r>
  <r>
    <s v="60% on campus (3 days a week if FT)"/>
    <s v="Streatham"/>
    <s v="Amory Building"/>
    <s v="8.00am - 8.30am"/>
    <s v="4.30pm - 5.00pm"/>
    <s v="41-50 minutes"/>
    <n v="7.5"/>
    <n v="12.067499999999999"/>
    <s v="Car (alone)"/>
    <x v="1"/>
    <s v="Full-Time"/>
    <s v="Academic"/>
    <n v="12.070080000000001"/>
    <n v="0.16664000000000001"/>
    <n v="2.0113581312000002"/>
    <n v="3"/>
    <n v="6.034074393600001"/>
  </r>
  <r>
    <s v="100% on campus (5 days a week if FT)"/>
    <s v="Streatham"/>
    <s v="Living Systems Institute"/>
    <s v="9.00am - 10.00am"/>
    <s v="5.30pm - 6.00pm"/>
    <s v="21-30 minutes"/>
    <n v="1.3"/>
    <n v="2.0916999999999999"/>
    <s v="On foot"/>
    <x v="4"/>
    <s v="Full-Time"/>
    <s v="Academic"/>
    <n v="2.0921472000000003"/>
    <n v="0"/>
    <n v="0"/>
    <n v="5"/>
    <n v="0"/>
  </r>
  <r>
    <s v="40% on campus (2 days a week if FT)"/>
    <s v="Streatham"/>
    <s v="Old Library"/>
    <s v="8.30am - 9.00am"/>
    <s v="5.00pm - 5.30pm"/>
    <s v="21-30 minutes"/>
    <n v="2"/>
    <n v="3.218"/>
    <s v="On foot"/>
    <x v="3"/>
    <s v="Full-Time"/>
    <s v="Professional Services"/>
    <n v="3.2186880000000002"/>
    <n v="0"/>
    <n v="0"/>
    <n v="2"/>
    <n v="0"/>
  </r>
  <r>
    <s v="60% on campus (3 days a week if FT)"/>
    <s v="Streatham"/>
    <s v="Amory Building"/>
    <s v="8.00am - 8.30am"/>
    <s v="4.30pm - 5.00pm"/>
    <s v="41-50 minutes"/>
    <n v="15"/>
    <n v="24.134999999999998"/>
    <s v="Train"/>
    <x v="2"/>
    <s v="Full-Time"/>
    <s v="Professional Services"/>
    <n v="24.140160000000002"/>
    <n v="3.5459999999999998E-2"/>
    <n v="0.85601007360000003"/>
    <n v="3"/>
    <n v="2.5680302207999999"/>
  </r>
  <r>
    <s v="100% on campus (5 days a week if FT)"/>
    <s v="St Luke's"/>
    <s v=""/>
    <s v="8.00am - 8.30am"/>
    <s v="4.30pm - 5.00pm"/>
    <s v="51-60 minutes"/>
    <n v="20"/>
    <n v="32.18"/>
    <s v="Train"/>
    <x v="1"/>
    <s v="Full-Time"/>
    <s v="Professional Services"/>
    <n v="32.186880000000002"/>
    <n v="3.5459999999999998E-2"/>
    <n v="1.1413467648"/>
    <n v="5"/>
    <n v="5.7067338239999996"/>
  </r>
  <r>
    <s v="100% on campus (5 days a week if FT)"/>
    <s v="Streatham"/>
    <s v="Geoffrey Pope"/>
    <s v="8.00am - 8.30am"/>
    <s v="5.00pm - 5.30pm"/>
    <s v="31-40 minutes"/>
    <n v="14"/>
    <n v="22.526"/>
    <s v="Car (shared / passenger)"/>
    <x v="1"/>
    <s v="Full-Time"/>
    <s v="Professional Services"/>
    <n v="22.530816000000002"/>
    <n v="0.16664000000000001"/>
    <n v="3.7545351782400003"/>
    <n v="5"/>
    <n v="18.772675891200002"/>
  </r>
  <r>
    <s v="40% on campus (2 days a week if FT)"/>
    <s v="Streatham"/>
    <s v="Northcote House"/>
    <s v="8.30am - 9.00am"/>
    <s v="5.00pm - 5.30pm"/>
    <s v="41-50 minutes"/>
    <n v="13"/>
    <n v="20.917000000000002"/>
    <s v="Car (alone)"/>
    <x v="3"/>
    <s v="Full-Time"/>
    <s v="Professional Services"/>
    <n v="20.921472000000001"/>
    <n v="0.16664000000000001"/>
    <n v="3.4863540940800006"/>
    <n v="2"/>
    <n v="6.9727081881600013"/>
  </r>
  <r>
    <s v="60% on campus (3 days a week if FT)"/>
    <s v="Streatham"/>
    <s v="Washington Singer"/>
    <s v="8.30am - 9.00am"/>
    <s v="5.00pm - 5.30pm"/>
    <s v="21-30 minutes"/>
    <n v="1"/>
    <n v="1.609"/>
    <s v="On foot"/>
    <x v="1"/>
    <s v="Full-Time"/>
    <s v="Academic"/>
    <n v="1.6093440000000001"/>
    <n v="0"/>
    <n v="0"/>
    <n v="3"/>
    <n v="0"/>
  </r>
  <r>
    <s v="60% on campus (3 days a week if FT)"/>
    <s v="Streatham"/>
    <s v="Forum Library"/>
    <s v="9.00am - 10.00am"/>
    <s v="5.00pm - 5.30pm"/>
    <s v="31-40 minutes"/>
    <n v="9"/>
    <n v="14.481"/>
    <s v="Car (shared / passenger)"/>
    <x v="2"/>
    <s v="Full-Time"/>
    <s v="Professional Services"/>
    <n v="14.484096000000001"/>
    <n v="0.16664000000000001"/>
    <n v="2.4136297574400003"/>
    <n v="3"/>
    <n v="7.2408892723200005"/>
  </r>
  <r>
    <s v="60% on campus (3 days a week if FT)"/>
    <s v="St Luke's"/>
    <s v=""/>
    <s v="8.00am - 8.30am"/>
    <s v="5.00pm - 5.30pm"/>
    <s v="21-30 minutes"/>
    <n v="10"/>
    <n v="16.09"/>
    <s v="Bicycle"/>
    <x v="1"/>
    <s v="Full-Time"/>
    <s v="Academic"/>
    <n v="16.093440000000001"/>
    <n v="0"/>
    <n v="0"/>
    <n v="3"/>
    <n v="0"/>
  </r>
  <r>
    <s v="20% on campus (1 day a week if FT)"/>
    <s v="Streatham"/>
    <s v="Streatham Farm"/>
    <s v="8.00am - 8.30am"/>
    <s v="3.30pm - 4.30pm"/>
    <s v="51-60 minutes"/>
    <n v="12"/>
    <n v="19.308"/>
    <s v="Bus"/>
    <x v="2"/>
    <s v="Full-Time"/>
    <s v="Professional Services"/>
    <n v="19.312128000000001"/>
    <n v="0.10215"/>
    <n v="1.9727338752000003"/>
    <n v="1"/>
    <n v="1.9727338752000003"/>
  </r>
  <r>
    <s v="60% on campus (3 days a week if FT)"/>
    <s v="St Luke's"/>
    <s v=""/>
    <s v="7.00am - 8.00am"/>
    <s v="4.30pm - 5.00pm"/>
    <s v="21-30 minutes"/>
    <n v="11"/>
    <n v="17.698999999999998"/>
    <s v="Car (alone)"/>
    <x v="4"/>
    <s v="Full-Time"/>
    <s v="Academic"/>
    <n v="17.702784000000001"/>
    <n v="0.16664000000000001"/>
    <n v="2.9499919257600005"/>
    <n v="3"/>
    <n v="8.84997577728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D7D15-F28D-426B-BC58-055251109A29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3:N22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3">
        <item x="0"/>
        <item x="4"/>
        <item x="2"/>
        <item x="3"/>
        <item x="6"/>
        <item x="7"/>
        <item x="9"/>
        <item x="10"/>
        <item x="8"/>
        <item x="1"/>
        <item x="11"/>
        <item x="5"/>
        <item t="default"/>
      </items>
    </pivotField>
    <pivotField axis="axisRow" showAll="0">
      <items count="8">
        <item x="6"/>
        <item x="1"/>
        <item x="2"/>
        <item x="4"/>
        <item x="0"/>
        <item x="3"/>
        <item x="5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numFmtId="166" showAll="0"/>
    <pivotField numFmtId="166" showAll="0"/>
    <pivotField dataField="1" numFmtId="166"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8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Average of Daily kg CO2 Emissions, if travelled" fld="14" subtotal="average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B687AD-8ECE-42B4-B92E-4AEABF57E38B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I6" firstHeaderRow="1" firstDataRow="2" firstDataCol="1" rowPageCount="2" colPageCount="1"/>
  <pivotFields count="12">
    <pivotField showAll="0"/>
    <pivotField showAll="0">
      <items count="8">
        <item x="4"/>
        <item x="6"/>
        <item x="5"/>
        <item x="3"/>
        <item x="1"/>
        <item x="2"/>
        <item sd="0" x="0"/>
        <item t="default"/>
      </items>
    </pivotField>
    <pivotField showAll="0">
      <items count="45">
        <item x="1"/>
        <item x="42"/>
        <item x="7"/>
        <item x="19"/>
        <item x="33"/>
        <item x="30"/>
        <item x="24"/>
        <item x="29"/>
        <item x="20"/>
        <item x="39"/>
        <item x="16"/>
        <item x="12"/>
        <item x="3"/>
        <item x="43"/>
        <item x="8"/>
        <item x="25"/>
        <item x="38"/>
        <item x="34"/>
        <item x="6"/>
        <item x="5"/>
        <item x="32"/>
        <item x="31"/>
        <item x="37"/>
        <item x="15"/>
        <item x="10"/>
        <item x="27"/>
        <item x="2"/>
        <item x="40"/>
        <item x="0"/>
        <item x="17"/>
        <item x="35"/>
        <item x="4"/>
        <item x="9"/>
        <item x="23"/>
        <item x="18"/>
        <item x="41"/>
        <item x="36"/>
        <item x="11"/>
        <item x="14"/>
        <item x="22"/>
        <item x="21"/>
        <item x="28"/>
        <item x="13"/>
        <item x="26"/>
        <item t="default"/>
      </items>
    </pivotField>
    <pivotField showAll="0"/>
    <pivotField showAll="0"/>
    <pivotField axis="axisPage" showAll="0">
      <items count="9">
        <item x="5"/>
        <item x="6"/>
        <item x="4"/>
        <item x="3"/>
        <item x="1"/>
        <item x="0"/>
        <item x="2"/>
        <item x="7"/>
        <item t="default"/>
      </items>
    </pivotField>
    <pivotField dataField="1" showAll="0">
      <items count="209">
        <item x="75"/>
        <item x="178"/>
        <item x="156"/>
        <item x="133"/>
        <item x="121"/>
        <item x="102"/>
        <item x="37"/>
        <item x="2"/>
        <item x="57"/>
        <item x="40"/>
        <item x="93"/>
        <item x="138"/>
        <item x="11"/>
        <item x="20"/>
        <item x="35"/>
        <item x="148"/>
        <item x="22"/>
        <item x="12"/>
        <item x="17"/>
        <item x="13"/>
        <item x="27"/>
        <item x="103"/>
        <item x="56"/>
        <item x="9"/>
        <item x="0"/>
        <item x="80"/>
        <item x="66"/>
        <item x="31"/>
        <item x="43"/>
        <item x="19"/>
        <item x="78"/>
        <item x="30"/>
        <item x="29"/>
        <item x="111"/>
        <item x="34"/>
        <item x="101"/>
        <item x="110"/>
        <item x="123"/>
        <item x="23"/>
        <item x="39"/>
        <item x="58"/>
        <item x="132"/>
        <item x="155"/>
        <item x="104"/>
        <item x="129"/>
        <item x="7"/>
        <item x="179"/>
        <item x="60"/>
        <item x="99"/>
        <item x="127"/>
        <item x="41"/>
        <item x="62"/>
        <item x="185"/>
        <item x="65"/>
        <item x="10"/>
        <item x="76"/>
        <item x="140"/>
        <item x="97"/>
        <item x="190"/>
        <item x="3"/>
        <item x="124"/>
        <item x="25"/>
        <item x="42"/>
        <item x="134"/>
        <item x="45"/>
        <item x="55"/>
        <item x="135"/>
        <item x="51"/>
        <item x="5"/>
        <item x="142"/>
        <item x="169"/>
        <item x="26"/>
        <item x="90"/>
        <item x="168"/>
        <item x="206"/>
        <item x="44"/>
        <item x="181"/>
        <item x="32"/>
        <item x="14"/>
        <item x="33"/>
        <item x="21"/>
        <item x="116"/>
        <item x="183"/>
        <item x="36"/>
        <item x="59"/>
        <item x="46"/>
        <item x="131"/>
        <item x="70"/>
        <item x="24"/>
        <item x="73"/>
        <item x="149"/>
        <item x="15"/>
        <item x="118"/>
        <item x="96"/>
        <item x="49"/>
        <item x="174"/>
        <item x="186"/>
        <item x="28"/>
        <item x="95"/>
        <item x="180"/>
        <item x="48"/>
        <item x="177"/>
        <item x="47"/>
        <item x="82"/>
        <item x="193"/>
        <item x="188"/>
        <item x="16"/>
        <item x="108"/>
        <item x="187"/>
        <item x="198"/>
        <item x="54"/>
        <item x="68"/>
        <item x="64"/>
        <item x="4"/>
        <item x="72"/>
        <item x="88"/>
        <item x="128"/>
        <item x="79"/>
        <item x="69"/>
        <item x="53"/>
        <item x="100"/>
        <item x="114"/>
        <item x="112"/>
        <item x="184"/>
        <item x="207"/>
        <item x="50"/>
        <item x="38"/>
        <item x="8"/>
        <item x="125"/>
        <item x="86"/>
        <item x="126"/>
        <item x="1"/>
        <item x="94"/>
        <item x="61"/>
        <item x="172"/>
        <item x="77"/>
        <item x="157"/>
        <item x="85"/>
        <item x="176"/>
        <item x="71"/>
        <item x="162"/>
        <item x="202"/>
        <item x="89"/>
        <item x="200"/>
        <item x="175"/>
        <item x="87"/>
        <item x="182"/>
        <item x="194"/>
        <item x="164"/>
        <item x="119"/>
        <item x="161"/>
        <item x="199"/>
        <item x="203"/>
        <item x="92"/>
        <item x="204"/>
        <item x="120"/>
        <item x="201"/>
        <item x="191"/>
        <item x="113"/>
        <item x="163"/>
        <item x="167"/>
        <item x="98"/>
        <item x="139"/>
        <item x="74"/>
        <item x="143"/>
        <item x="117"/>
        <item x="106"/>
        <item x="107"/>
        <item x="146"/>
        <item x="145"/>
        <item x="67"/>
        <item x="205"/>
        <item x="192"/>
        <item x="52"/>
        <item x="141"/>
        <item x="130"/>
        <item x="153"/>
        <item x="170"/>
        <item x="122"/>
        <item x="159"/>
        <item x="144"/>
        <item x="136"/>
        <item x="152"/>
        <item x="109"/>
        <item x="137"/>
        <item x="189"/>
        <item x="196"/>
        <item x="63"/>
        <item x="81"/>
        <item x="195"/>
        <item x="166"/>
        <item x="147"/>
        <item x="197"/>
        <item x="83"/>
        <item x="84"/>
        <item x="150"/>
        <item x="6"/>
        <item x="91"/>
        <item x="173"/>
        <item x="160"/>
        <item x="165"/>
        <item x="115"/>
        <item x="151"/>
        <item x="105"/>
        <item x="154"/>
        <item x="158"/>
        <item x="171"/>
        <item x="18"/>
        <item t="default"/>
      </items>
    </pivotField>
    <pivotField showAll="0"/>
    <pivotField axis="axisPage" showAll="0">
      <items count="14">
        <item x="7"/>
        <item x="0"/>
        <item x="4"/>
        <item x="2"/>
        <item x="3"/>
        <item x="6"/>
        <item x="8"/>
        <item x="10"/>
        <item x="11"/>
        <item x="9"/>
        <item x="1"/>
        <item x="12"/>
        <item x="5"/>
        <item t="default"/>
      </items>
    </pivotField>
    <pivotField axis="axisCol" showAll="0">
      <items count="8">
        <item x="6"/>
        <item x="1"/>
        <item x="2"/>
        <item x="4"/>
        <item x="0"/>
        <item x="3"/>
        <item x="5"/>
        <item t="default"/>
      </items>
    </pivotField>
    <pivotField showAll="0">
      <items count="4">
        <item x="2"/>
        <item x="1"/>
        <item x="0"/>
        <item t="default"/>
      </items>
    </pivotField>
    <pivotField showAll="0"/>
  </pivotFields>
  <rowItems count="1">
    <i/>
  </rowItems>
  <colFields count="1">
    <field x="9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2">
    <pageField fld="5" item="6" hier="-1"/>
    <pageField fld="8" item="3" hier="-1"/>
  </pageFields>
  <dataFields count="1">
    <dataField name="Average of Commute Distance in Miles" fld="6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6023D-C88B-402B-935A-5EA702E5BC32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11" firstHeaderRow="0" firstDataRow="1" firstDataCol="1"/>
  <pivotFields count="17">
    <pivotField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axis="axisRow" showAll="0">
      <items count="8">
        <item x="6"/>
        <item x="0"/>
        <item x="1"/>
        <item x="4"/>
        <item x="2"/>
        <item x="3"/>
        <item x="5"/>
        <item t="default"/>
      </items>
    </pivotField>
    <pivotField showAll="0"/>
    <pivotField showAll="0"/>
    <pivotField numFmtId="166" showAll="0"/>
    <pivotField numFmtId="166" showAll="0"/>
    <pivotField dataField="1" numFmtId="166" showAll="0"/>
    <pivotField showAll="0"/>
    <pivotField dataField="1"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Weekly Emission" fld="16" subtotal="average" baseField="0" baseItem="0"/>
    <dataField name="Average of Daily kg CO2 Emissions, if travelled" fld="14" subtotal="average" baseField="0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63"/>
  <sheetViews>
    <sheetView tabSelected="1" topLeftCell="E1" workbookViewId="0">
      <selection activeCell="I2" sqref="I2"/>
    </sheetView>
  </sheetViews>
  <sheetFormatPr defaultColWidth="12.5546875" defaultRowHeight="14.4" x14ac:dyDescent="0.3"/>
  <cols>
    <col min="1" max="1" width="51.44140625" bestFit="1" customWidth="1"/>
    <col min="2" max="2" width="55.44140625" bestFit="1" customWidth="1"/>
    <col min="3" max="3" width="53.109375" bestFit="1" customWidth="1"/>
    <col min="4" max="4" width="52.109375" bestFit="1" customWidth="1"/>
    <col min="5" max="5" width="54" bestFit="1" customWidth="1"/>
    <col min="6" max="6" width="48.77734375" customWidth="1"/>
    <col min="7" max="7" width="48.109375" customWidth="1"/>
    <col min="8" max="8" width="25.5546875" style="14" customWidth="1"/>
    <col min="9" max="9" width="51.109375" bestFit="1" customWidth="1"/>
    <col min="10" max="10" width="18.5546875" bestFit="1" customWidth="1"/>
    <col min="11" max="11" width="43" bestFit="1" customWidth="1"/>
    <col min="12" max="12" width="44.5546875" bestFit="1" customWidth="1"/>
  </cols>
  <sheetData>
    <row r="1" spans="1:12" x14ac:dyDescent="0.3">
      <c r="A1" s="1"/>
      <c r="B1" s="1"/>
      <c r="C1" s="1"/>
      <c r="D1" s="1"/>
      <c r="E1" s="1"/>
      <c r="F1" s="1"/>
      <c r="G1" s="1"/>
      <c r="H1" s="13"/>
      <c r="I1" s="1"/>
      <c r="J1" s="1"/>
      <c r="K1" s="1"/>
      <c r="L1" s="1"/>
    </row>
    <row r="2" spans="1:12" x14ac:dyDescent="0.3">
      <c r="A2" s="1" t="s">
        <v>113</v>
      </c>
      <c r="B2" s="1" t="s">
        <v>114</v>
      </c>
      <c r="C2" s="1" t="s">
        <v>115</v>
      </c>
      <c r="D2" s="1" t="s">
        <v>0</v>
      </c>
      <c r="E2" s="1" t="s">
        <v>1</v>
      </c>
      <c r="F2" s="1" t="s">
        <v>2</v>
      </c>
      <c r="G2" s="1" t="s">
        <v>126</v>
      </c>
      <c r="H2" s="13" t="s">
        <v>127</v>
      </c>
      <c r="I2" s="1" t="s">
        <v>3</v>
      </c>
      <c r="J2" s="1" t="s">
        <v>4</v>
      </c>
      <c r="K2" s="1" t="s">
        <v>5</v>
      </c>
      <c r="L2" s="1" t="s">
        <v>6</v>
      </c>
    </row>
    <row r="3" spans="1:12" x14ac:dyDescent="0.3">
      <c r="A3" t="s">
        <v>7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>
        <v>2</v>
      </c>
      <c r="H3" s="14">
        <v>3.218</v>
      </c>
      <c r="I3" t="s">
        <v>14</v>
      </c>
      <c r="J3" t="s">
        <v>15</v>
      </c>
      <c r="K3" t="s">
        <v>16</v>
      </c>
      <c r="L3" t="s">
        <v>17</v>
      </c>
    </row>
    <row r="4" spans="1:12" x14ac:dyDescent="0.3">
      <c r="A4" t="s">
        <v>18</v>
      </c>
      <c r="B4" t="s">
        <v>19</v>
      </c>
      <c r="C4" t="s">
        <v>8</v>
      </c>
      <c r="D4" t="s">
        <v>20</v>
      </c>
      <c r="E4" t="s">
        <v>21</v>
      </c>
      <c r="F4" t="s">
        <v>22</v>
      </c>
      <c r="G4">
        <v>2</v>
      </c>
      <c r="H4" s="14">
        <v>3.218</v>
      </c>
      <c r="I4" t="s">
        <v>23</v>
      </c>
      <c r="J4" t="s">
        <v>24</v>
      </c>
      <c r="K4" t="s">
        <v>25</v>
      </c>
      <c r="L4" t="s">
        <v>17</v>
      </c>
    </row>
    <row r="5" spans="1:12" x14ac:dyDescent="0.3">
      <c r="A5" t="s">
        <v>26</v>
      </c>
      <c r="B5" t="s">
        <v>19</v>
      </c>
      <c r="C5" t="s">
        <v>8</v>
      </c>
      <c r="D5" t="s">
        <v>27</v>
      </c>
      <c r="E5" t="s">
        <v>28</v>
      </c>
      <c r="F5" t="s">
        <v>29</v>
      </c>
      <c r="G5">
        <v>40</v>
      </c>
      <c r="H5" s="14">
        <v>64.36</v>
      </c>
      <c r="I5" t="s">
        <v>30</v>
      </c>
      <c r="J5" t="s">
        <v>31</v>
      </c>
      <c r="K5" t="s">
        <v>25</v>
      </c>
      <c r="L5" t="s">
        <v>17</v>
      </c>
    </row>
    <row r="6" spans="1:12" x14ac:dyDescent="0.3">
      <c r="A6" t="s">
        <v>32</v>
      </c>
      <c r="B6" t="s">
        <v>19</v>
      </c>
      <c r="C6" t="s">
        <v>8</v>
      </c>
      <c r="D6" t="s">
        <v>27</v>
      </c>
      <c r="E6" t="s">
        <v>33</v>
      </c>
      <c r="F6" t="s">
        <v>22</v>
      </c>
      <c r="G6">
        <v>0.6</v>
      </c>
      <c r="H6" s="14">
        <v>0.96539999999999992</v>
      </c>
      <c r="I6" t="s">
        <v>23</v>
      </c>
      <c r="J6" t="s">
        <v>31</v>
      </c>
      <c r="K6" t="s">
        <v>25</v>
      </c>
      <c r="L6" t="s">
        <v>17</v>
      </c>
    </row>
    <row r="7" spans="1:12" x14ac:dyDescent="0.3">
      <c r="A7" t="s">
        <v>32</v>
      </c>
      <c r="B7" t="s">
        <v>9</v>
      </c>
      <c r="C7" t="s">
        <v>34</v>
      </c>
      <c r="D7" t="s">
        <v>11</v>
      </c>
      <c r="E7" t="s">
        <v>35</v>
      </c>
      <c r="F7" t="s">
        <v>36</v>
      </c>
      <c r="G7">
        <v>6</v>
      </c>
      <c r="H7" s="14">
        <v>9.6539999999999999</v>
      </c>
      <c r="I7" t="s">
        <v>37</v>
      </c>
      <c r="J7" t="s">
        <v>15</v>
      </c>
      <c r="K7" t="s">
        <v>25</v>
      </c>
      <c r="L7" t="s">
        <v>17</v>
      </c>
    </row>
    <row r="8" spans="1:12" x14ac:dyDescent="0.3">
      <c r="A8" t="s">
        <v>26</v>
      </c>
      <c r="B8" t="s">
        <v>9</v>
      </c>
      <c r="C8" t="s">
        <v>8</v>
      </c>
      <c r="D8" t="s">
        <v>27</v>
      </c>
      <c r="E8" t="s">
        <v>12</v>
      </c>
      <c r="F8" t="s">
        <v>13</v>
      </c>
      <c r="G8">
        <v>25</v>
      </c>
      <c r="H8" s="14">
        <v>40.225000000000001</v>
      </c>
      <c r="I8" t="s">
        <v>30</v>
      </c>
      <c r="J8" t="s">
        <v>38</v>
      </c>
      <c r="K8" t="s">
        <v>25</v>
      </c>
      <c r="L8" t="s">
        <v>17</v>
      </c>
    </row>
    <row r="9" spans="1:12" x14ac:dyDescent="0.3">
      <c r="A9" t="s">
        <v>39</v>
      </c>
      <c r="B9" t="s">
        <v>9</v>
      </c>
      <c r="C9" t="s">
        <v>40</v>
      </c>
      <c r="D9" t="s">
        <v>41</v>
      </c>
      <c r="E9" t="s">
        <v>12</v>
      </c>
      <c r="F9" t="s">
        <v>36</v>
      </c>
      <c r="G9">
        <v>8</v>
      </c>
      <c r="H9" s="14">
        <v>12.872</v>
      </c>
      <c r="I9" t="s">
        <v>30</v>
      </c>
      <c r="J9" t="s">
        <v>42</v>
      </c>
      <c r="K9" t="s">
        <v>25</v>
      </c>
      <c r="L9" t="s">
        <v>17</v>
      </c>
    </row>
    <row r="10" spans="1:12" x14ac:dyDescent="0.3">
      <c r="A10" t="s">
        <v>32</v>
      </c>
      <c r="B10" t="s">
        <v>9</v>
      </c>
      <c r="C10" t="s">
        <v>34</v>
      </c>
      <c r="D10" t="s">
        <v>41</v>
      </c>
      <c r="E10" t="s">
        <v>35</v>
      </c>
      <c r="F10" t="s">
        <v>36</v>
      </c>
      <c r="G10" t="s">
        <v>8</v>
      </c>
      <c r="H10" s="14" t="s">
        <v>8</v>
      </c>
      <c r="I10" t="s">
        <v>23</v>
      </c>
      <c r="J10" t="s">
        <v>31</v>
      </c>
      <c r="K10" t="s">
        <v>25</v>
      </c>
      <c r="L10" t="s">
        <v>43</v>
      </c>
    </row>
    <row r="11" spans="1:12" x14ac:dyDescent="0.3">
      <c r="A11" t="s">
        <v>18</v>
      </c>
      <c r="B11" t="s">
        <v>9</v>
      </c>
      <c r="C11" t="s">
        <v>34</v>
      </c>
      <c r="D11" t="s">
        <v>11</v>
      </c>
      <c r="E11" t="s">
        <v>35</v>
      </c>
      <c r="F11" t="s">
        <v>44</v>
      </c>
      <c r="G11">
        <v>2</v>
      </c>
      <c r="H11" s="14">
        <v>3.218</v>
      </c>
      <c r="I11" t="s">
        <v>14</v>
      </c>
      <c r="J11" t="s">
        <v>31</v>
      </c>
      <c r="K11" t="s">
        <v>25</v>
      </c>
      <c r="L11" t="s">
        <v>43</v>
      </c>
    </row>
    <row r="12" spans="1:12" x14ac:dyDescent="0.3">
      <c r="A12" t="s">
        <v>32</v>
      </c>
      <c r="B12" t="s">
        <v>9</v>
      </c>
      <c r="C12" t="s">
        <v>34</v>
      </c>
      <c r="D12" t="s">
        <v>11</v>
      </c>
      <c r="E12" t="s">
        <v>33</v>
      </c>
      <c r="F12" t="s">
        <v>36</v>
      </c>
      <c r="G12">
        <v>4</v>
      </c>
      <c r="H12" s="14">
        <v>6.4359999999999999</v>
      </c>
      <c r="I12" t="s">
        <v>30</v>
      </c>
      <c r="J12" t="s">
        <v>42</v>
      </c>
      <c r="K12" t="s">
        <v>25</v>
      </c>
      <c r="L12" t="s">
        <v>43</v>
      </c>
    </row>
    <row r="13" spans="1:12" x14ac:dyDescent="0.3">
      <c r="A13" t="s">
        <v>32</v>
      </c>
      <c r="B13" t="s">
        <v>9</v>
      </c>
      <c r="C13" t="s">
        <v>34</v>
      </c>
      <c r="D13" t="s">
        <v>41</v>
      </c>
      <c r="E13" t="s">
        <v>21</v>
      </c>
      <c r="F13" t="s">
        <v>44</v>
      </c>
      <c r="G13">
        <v>2</v>
      </c>
      <c r="H13" s="14">
        <v>3.218</v>
      </c>
      <c r="I13" t="s">
        <v>14</v>
      </c>
      <c r="J13" t="s">
        <v>15</v>
      </c>
      <c r="K13" t="s">
        <v>16</v>
      </c>
      <c r="L13" t="s">
        <v>43</v>
      </c>
    </row>
    <row r="14" spans="1:12" x14ac:dyDescent="0.3">
      <c r="A14" t="s">
        <v>32</v>
      </c>
      <c r="B14" t="s">
        <v>9</v>
      </c>
      <c r="C14" t="s">
        <v>34</v>
      </c>
      <c r="D14" t="s">
        <v>20</v>
      </c>
      <c r="E14" t="s">
        <v>12</v>
      </c>
      <c r="F14" t="s">
        <v>29</v>
      </c>
      <c r="G14">
        <v>36</v>
      </c>
      <c r="H14" s="14">
        <v>57.923999999999999</v>
      </c>
      <c r="I14" t="s">
        <v>30</v>
      </c>
      <c r="J14" t="s">
        <v>31</v>
      </c>
      <c r="K14" t="s">
        <v>25</v>
      </c>
      <c r="L14" t="s">
        <v>43</v>
      </c>
    </row>
    <row r="15" spans="1:12" x14ac:dyDescent="0.3">
      <c r="A15" t="s">
        <v>18</v>
      </c>
      <c r="B15" t="s">
        <v>9</v>
      </c>
      <c r="C15" t="s">
        <v>34</v>
      </c>
      <c r="D15" t="s">
        <v>20</v>
      </c>
      <c r="E15" t="s">
        <v>21</v>
      </c>
      <c r="F15" t="s">
        <v>22</v>
      </c>
      <c r="G15">
        <v>1.9</v>
      </c>
      <c r="H15" s="14">
        <v>3.0570999999999997</v>
      </c>
      <c r="I15" t="s">
        <v>23</v>
      </c>
      <c r="J15" t="s">
        <v>42</v>
      </c>
      <c r="K15" t="s">
        <v>25</v>
      </c>
      <c r="L15" t="s">
        <v>43</v>
      </c>
    </row>
    <row r="16" spans="1:12" x14ac:dyDescent="0.3">
      <c r="A16" t="s">
        <v>18</v>
      </c>
      <c r="B16" t="s">
        <v>9</v>
      </c>
      <c r="C16" t="s">
        <v>34</v>
      </c>
      <c r="D16" t="s">
        <v>41</v>
      </c>
      <c r="E16" t="s">
        <v>45</v>
      </c>
      <c r="F16" t="s">
        <v>36</v>
      </c>
      <c r="G16">
        <v>5</v>
      </c>
      <c r="H16" s="14">
        <v>8.0449999999999999</v>
      </c>
      <c r="I16" t="s">
        <v>37</v>
      </c>
      <c r="J16" t="s">
        <v>15</v>
      </c>
      <c r="K16" t="s">
        <v>25</v>
      </c>
      <c r="L16" t="s">
        <v>43</v>
      </c>
    </row>
    <row r="17" spans="1:12" x14ac:dyDescent="0.3">
      <c r="A17" t="s">
        <v>39</v>
      </c>
      <c r="B17" t="s">
        <v>9</v>
      </c>
      <c r="C17" t="s">
        <v>34</v>
      </c>
      <c r="D17" t="s">
        <v>20</v>
      </c>
      <c r="E17" t="s">
        <v>21</v>
      </c>
      <c r="F17" t="s">
        <v>36</v>
      </c>
      <c r="G17">
        <v>1</v>
      </c>
      <c r="H17" s="14">
        <v>1.609</v>
      </c>
      <c r="I17" t="s">
        <v>23</v>
      </c>
      <c r="J17" t="s">
        <v>31</v>
      </c>
      <c r="K17" t="s">
        <v>25</v>
      </c>
      <c r="L17" t="s">
        <v>43</v>
      </c>
    </row>
    <row r="18" spans="1:12" x14ac:dyDescent="0.3">
      <c r="A18" t="s">
        <v>32</v>
      </c>
      <c r="B18" t="s">
        <v>9</v>
      </c>
      <c r="C18" t="s">
        <v>46</v>
      </c>
      <c r="D18" t="s">
        <v>11</v>
      </c>
      <c r="E18" t="s">
        <v>35</v>
      </c>
      <c r="F18" t="s">
        <v>36</v>
      </c>
      <c r="G18">
        <v>5</v>
      </c>
      <c r="H18" s="14">
        <v>8.0449999999999999</v>
      </c>
      <c r="I18" t="s">
        <v>14</v>
      </c>
      <c r="J18" t="s">
        <v>15</v>
      </c>
      <c r="K18" t="s">
        <v>25</v>
      </c>
      <c r="L18" t="s">
        <v>17</v>
      </c>
    </row>
    <row r="19" spans="1:12" x14ac:dyDescent="0.3">
      <c r="A19" t="s">
        <v>32</v>
      </c>
      <c r="B19" t="s">
        <v>9</v>
      </c>
      <c r="C19" t="s">
        <v>34</v>
      </c>
      <c r="D19" t="s">
        <v>47</v>
      </c>
      <c r="E19" t="s">
        <v>35</v>
      </c>
      <c r="F19" t="s">
        <v>36</v>
      </c>
      <c r="G19">
        <v>1.4</v>
      </c>
      <c r="H19" s="14">
        <v>2.2525999999999997</v>
      </c>
      <c r="I19" t="s">
        <v>23</v>
      </c>
      <c r="J19" t="s">
        <v>24</v>
      </c>
      <c r="K19" t="s">
        <v>25</v>
      </c>
      <c r="L19" t="s">
        <v>43</v>
      </c>
    </row>
    <row r="20" spans="1:12" x14ac:dyDescent="0.3">
      <c r="A20" t="s">
        <v>32</v>
      </c>
      <c r="B20" t="s">
        <v>9</v>
      </c>
      <c r="C20" t="s">
        <v>48</v>
      </c>
      <c r="D20" t="s">
        <v>41</v>
      </c>
      <c r="E20" t="s">
        <v>28</v>
      </c>
      <c r="F20" t="s">
        <v>22</v>
      </c>
      <c r="G20">
        <v>2</v>
      </c>
      <c r="H20" s="14">
        <v>3.218</v>
      </c>
      <c r="I20" t="s">
        <v>23</v>
      </c>
      <c r="J20" t="s">
        <v>38</v>
      </c>
      <c r="K20" t="s">
        <v>16</v>
      </c>
      <c r="L20" t="s">
        <v>17</v>
      </c>
    </row>
    <row r="21" spans="1:12" x14ac:dyDescent="0.3">
      <c r="A21" t="s">
        <v>26</v>
      </c>
      <c r="B21" t="s">
        <v>9</v>
      </c>
      <c r="C21" t="s">
        <v>34</v>
      </c>
      <c r="D21" t="s">
        <v>20</v>
      </c>
      <c r="E21" t="s">
        <v>12</v>
      </c>
      <c r="F21" t="s">
        <v>36</v>
      </c>
      <c r="G21">
        <v>1.6</v>
      </c>
      <c r="H21" s="14">
        <v>2.5744000000000002</v>
      </c>
      <c r="I21" t="s">
        <v>49</v>
      </c>
      <c r="J21" t="s">
        <v>42</v>
      </c>
      <c r="K21" t="s">
        <v>25</v>
      </c>
      <c r="L21" t="s">
        <v>43</v>
      </c>
    </row>
    <row r="22" spans="1:12" x14ac:dyDescent="0.3">
      <c r="A22" t="s">
        <v>32</v>
      </c>
      <c r="B22" t="s">
        <v>9</v>
      </c>
      <c r="C22" t="s">
        <v>34</v>
      </c>
      <c r="D22" t="s">
        <v>11</v>
      </c>
      <c r="E22" t="s">
        <v>21</v>
      </c>
      <c r="F22" t="s">
        <v>36</v>
      </c>
      <c r="G22">
        <v>2</v>
      </c>
      <c r="H22" s="14">
        <v>3.218</v>
      </c>
      <c r="I22" t="s">
        <v>14</v>
      </c>
      <c r="J22" t="s">
        <v>42</v>
      </c>
      <c r="K22" t="s">
        <v>25</v>
      </c>
      <c r="L22" t="s">
        <v>43</v>
      </c>
    </row>
    <row r="23" spans="1:12" x14ac:dyDescent="0.3">
      <c r="A23" t="s">
        <v>32</v>
      </c>
      <c r="B23" t="s">
        <v>9</v>
      </c>
      <c r="C23" t="s">
        <v>34</v>
      </c>
      <c r="D23" t="s">
        <v>11</v>
      </c>
      <c r="E23" t="s">
        <v>45</v>
      </c>
      <c r="F23" t="s">
        <v>29</v>
      </c>
      <c r="G23">
        <v>11</v>
      </c>
      <c r="H23" s="14">
        <v>17.698999999999998</v>
      </c>
      <c r="I23" t="s">
        <v>14</v>
      </c>
      <c r="J23" t="s">
        <v>42</v>
      </c>
      <c r="K23" t="s">
        <v>25</v>
      </c>
      <c r="L23" t="s">
        <v>17</v>
      </c>
    </row>
    <row r="24" spans="1:12" x14ac:dyDescent="0.3">
      <c r="A24" t="s">
        <v>18</v>
      </c>
      <c r="B24" t="s">
        <v>9</v>
      </c>
      <c r="C24" t="s">
        <v>8</v>
      </c>
      <c r="D24" t="s">
        <v>41</v>
      </c>
      <c r="E24" t="s">
        <v>28</v>
      </c>
      <c r="F24" t="s">
        <v>13</v>
      </c>
      <c r="G24">
        <v>15</v>
      </c>
      <c r="H24" s="14">
        <v>24.134999999999998</v>
      </c>
      <c r="I24" t="s">
        <v>30</v>
      </c>
      <c r="J24" t="s">
        <v>42</v>
      </c>
      <c r="K24" t="s">
        <v>16</v>
      </c>
      <c r="L24" t="s">
        <v>17</v>
      </c>
    </row>
    <row r="25" spans="1:12" x14ac:dyDescent="0.3">
      <c r="A25" t="s">
        <v>39</v>
      </c>
      <c r="B25" t="s">
        <v>9</v>
      </c>
      <c r="C25" t="s">
        <v>50</v>
      </c>
      <c r="D25" t="s">
        <v>11</v>
      </c>
      <c r="E25" t="s">
        <v>21</v>
      </c>
      <c r="F25" t="s">
        <v>36</v>
      </c>
      <c r="G25">
        <v>11</v>
      </c>
      <c r="H25" s="14">
        <v>17.698999999999998</v>
      </c>
      <c r="I25" t="s">
        <v>30</v>
      </c>
      <c r="J25" t="s">
        <v>42</v>
      </c>
      <c r="K25" t="s">
        <v>25</v>
      </c>
      <c r="L25" t="s">
        <v>17</v>
      </c>
    </row>
    <row r="26" spans="1:12" x14ac:dyDescent="0.3">
      <c r="A26" t="s">
        <v>39</v>
      </c>
      <c r="B26" t="s">
        <v>9</v>
      </c>
      <c r="C26" t="s">
        <v>34</v>
      </c>
      <c r="D26" t="s">
        <v>11</v>
      </c>
      <c r="E26" t="s">
        <v>12</v>
      </c>
      <c r="F26" t="s">
        <v>44</v>
      </c>
      <c r="G26">
        <v>2</v>
      </c>
      <c r="H26" s="14">
        <v>3.218</v>
      </c>
      <c r="I26" t="s">
        <v>14</v>
      </c>
      <c r="J26" t="s">
        <v>42</v>
      </c>
      <c r="K26" t="s">
        <v>16</v>
      </c>
      <c r="L26" t="s">
        <v>17</v>
      </c>
    </row>
    <row r="27" spans="1:12" x14ac:dyDescent="0.3">
      <c r="A27" t="s">
        <v>32</v>
      </c>
      <c r="B27" t="s">
        <v>9</v>
      </c>
      <c r="C27" t="s">
        <v>34</v>
      </c>
      <c r="D27" t="s">
        <v>27</v>
      </c>
      <c r="E27" t="s">
        <v>28</v>
      </c>
      <c r="F27" t="s">
        <v>22</v>
      </c>
      <c r="G27">
        <v>11</v>
      </c>
      <c r="H27" s="14">
        <v>17.698999999999998</v>
      </c>
      <c r="I27" t="s">
        <v>30</v>
      </c>
      <c r="J27" t="s">
        <v>42</v>
      </c>
      <c r="K27" t="s">
        <v>16</v>
      </c>
      <c r="L27" t="s">
        <v>17</v>
      </c>
    </row>
    <row r="28" spans="1:12" x14ac:dyDescent="0.3">
      <c r="A28" t="s">
        <v>32</v>
      </c>
      <c r="B28" t="s">
        <v>9</v>
      </c>
      <c r="C28" t="s">
        <v>34</v>
      </c>
      <c r="D28" t="s">
        <v>47</v>
      </c>
      <c r="E28" t="s">
        <v>33</v>
      </c>
      <c r="F28" t="s">
        <v>13</v>
      </c>
      <c r="G28">
        <v>20</v>
      </c>
      <c r="H28" s="14">
        <v>32.18</v>
      </c>
      <c r="I28" t="s">
        <v>30</v>
      </c>
      <c r="J28" t="s">
        <v>31</v>
      </c>
      <c r="K28" t="s">
        <v>8</v>
      </c>
      <c r="L28" t="s">
        <v>43</v>
      </c>
    </row>
    <row r="29" spans="1:12" x14ac:dyDescent="0.3">
      <c r="A29" t="s">
        <v>39</v>
      </c>
      <c r="B29" t="s">
        <v>9</v>
      </c>
      <c r="C29" t="s">
        <v>40</v>
      </c>
      <c r="D29" t="s">
        <v>41</v>
      </c>
      <c r="E29" t="s">
        <v>21</v>
      </c>
      <c r="F29" t="s">
        <v>36</v>
      </c>
      <c r="G29">
        <v>1.5</v>
      </c>
      <c r="H29" s="14">
        <v>2.4135</v>
      </c>
      <c r="I29" t="s">
        <v>23</v>
      </c>
      <c r="J29" t="s">
        <v>38</v>
      </c>
      <c r="K29" t="s">
        <v>16</v>
      </c>
      <c r="L29" t="s">
        <v>17</v>
      </c>
    </row>
    <row r="30" spans="1:12" x14ac:dyDescent="0.3">
      <c r="A30" t="s">
        <v>32</v>
      </c>
      <c r="B30" t="s">
        <v>9</v>
      </c>
      <c r="C30" t="s">
        <v>40</v>
      </c>
      <c r="D30" t="s">
        <v>20</v>
      </c>
      <c r="E30" t="s">
        <v>45</v>
      </c>
      <c r="F30" t="s">
        <v>36</v>
      </c>
      <c r="G30">
        <v>2</v>
      </c>
      <c r="H30" s="14">
        <v>3.218</v>
      </c>
      <c r="I30" t="s">
        <v>14</v>
      </c>
      <c r="J30" t="s">
        <v>38</v>
      </c>
      <c r="K30" t="s">
        <v>25</v>
      </c>
      <c r="L30" t="s">
        <v>17</v>
      </c>
    </row>
    <row r="31" spans="1:12" x14ac:dyDescent="0.3">
      <c r="A31" t="s">
        <v>18</v>
      </c>
      <c r="B31" t="s">
        <v>9</v>
      </c>
      <c r="C31" t="s">
        <v>34</v>
      </c>
      <c r="D31" t="s">
        <v>47</v>
      </c>
      <c r="E31" t="s">
        <v>45</v>
      </c>
      <c r="F31" t="s">
        <v>44</v>
      </c>
      <c r="H31" s="14">
        <v>1.2</v>
      </c>
      <c r="I31" t="s">
        <v>23</v>
      </c>
      <c r="J31" t="s">
        <v>42</v>
      </c>
      <c r="K31" t="s">
        <v>25</v>
      </c>
      <c r="L31" t="s">
        <v>43</v>
      </c>
    </row>
    <row r="32" spans="1:12" x14ac:dyDescent="0.3">
      <c r="A32" t="s">
        <v>26</v>
      </c>
      <c r="B32" t="s">
        <v>51</v>
      </c>
      <c r="C32" t="s">
        <v>8</v>
      </c>
      <c r="D32" t="s">
        <v>11</v>
      </c>
      <c r="E32" t="s">
        <v>12</v>
      </c>
      <c r="F32" t="s">
        <v>44</v>
      </c>
      <c r="G32">
        <v>2.5</v>
      </c>
      <c r="H32" s="14">
        <v>4.0225</v>
      </c>
      <c r="I32" t="s">
        <v>49</v>
      </c>
      <c r="J32" t="s">
        <v>31</v>
      </c>
      <c r="K32" t="s">
        <v>25</v>
      </c>
      <c r="L32" t="s">
        <v>43</v>
      </c>
    </row>
    <row r="33" spans="1:12" x14ac:dyDescent="0.3">
      <c r="A33" t="s">
        <v>18</v>
      </c>
      <c r="B33" t="s">
        <v>9</v>
      </c>
      <c r="C33" t="s">
        <v>34</v>
      </c>
      <c r="D33" t="s">
        <v>11</v>
      </c>
      <c r="E33" t="s">
        <v>21</v>
      </c>
      <c r="F33" t="s">
        <v>44</v>
      </c>
      <c r="G33">
        <v>1.1000000000000001</v>
      </c>
      <c r="H33" s="14">
        <v>1.7699</v>
      </c>
      <c r="I33" t="s">
        <v>23</v>
      </c>
      <c r="J33" t="s">
        <v>24</v>
      </c>
      <c r="K33" t="s">
        <v>25</v>
      </c>
      <c r="L33" t="s">
        <v>43</v>
      </c>
    </row>
    <row r="34" spans="1:12" x14ac:dyDescent="0.3">
      <c r="A34" t="s">
        <v>18</v>
      </c>
      <c r="B34" t="s">
        <v>9</v>
      </c>
      <c r="C34" t="s">
        <v>34</v>
      </c>
      <c r="D34" t="s">
        <v>20</v>
      </c>
      <c r="E34" t="s">
        <v>28</v>
      </c>
      <c r="F34" t="s">
        <v>44</v>
      </c>
      <c r="G34">
        <v>0.6</v>
      </c>
      <c r="H34" s="14">
        <v>0.96539999999999992</v>
      </c>
      <c r="I34" t="s">
        <v>23</v>
      </c>
      <c r="J34" t="s">
        <v>31</v>
      </c>
      <c r="K34" t="s">
        <v>25</v>
      </c>
      <c r="L34" t="s">
        <v>43</v>
      </c>
    </row>
    <row r="35" spans="1:12" x14ac:dyDescent="0.3">
      <c r="A35" t="s">
        <v>18</v>
      </c>
      <c r="B35" t="s">
        <v>9</v>
      </c>
      <c r="C35" t="s">
        <v>34</v>
      </c>
      <c r="D35" t="s">
        <v>41</v>
      </c>
      <c r="E35" t="s">
        <v>45</v>
      </c>
      <c r="F35" t="s">
        <v>29</v>
      </c>
      <c r="G35">
        <v>12</v>
      </c>
      <c r="H35" s="14">
        <v>19.308</v>
      </c>
      <c r="I35" t="s">
        <v>52</v>
      </c>
      <c r="J35" t="s">
        <v>53</v>
      </c>
      <c r="K35" t="s">
        <v>25</v>
      </c>
      <c r="L35" t="s">
        <v>43</v>
      </c>
    </row>
    <row r="36" spans="1:12" x14ac:dyDescent="0.3">
      <c r="A36" t="s">
        <v>39</v>
      </c>
      <c r="B36" t="s">
        <v>9</v>
      </c>
      <c r="C36" t="s">
        <v>34</v>
      </c>
      <c r="D36" t="s">
        <v>47</v>
      </c>
      <c r="E36" t="s">
        <v>45</v>
      </c>
      <c r="F36" t="s">
        <v>44</v>
      </c>
      <c r="G36">
        <v>1.3</v>
      </c>
      <c r="H36" s="14">
        <v>2.0916999999999999</v>
      </c>
      <c r="I36" t="s">
        <v>54</v>
      </c>
      <c r="J36" t="s">
        <v>31</v>
      </c>
      <c r="K36" t="s">
        <v>25</v>
      </c>
      <c r="L36" t="s">
        <v>43</v>
      </c>
    </row>
    <row r="37" spans="1:12" x14ac:dyDescent="0.3">
      <c r="A37" t="s">
        <v>32</v>
      </c>
      <c r="B37" t="s">
        <v>55</v>
      </c>
      <c r="C37" t="s">
        <v>8</v>
      </c>
      <c r="D37" t="s">
        <v>41</v>
      </c>
      <c r="E37" t="s">
        <v>12</v>
      </c>
      <c r="F37" t="s">
        <v>36</v>
      </c>
      <c r="G37">
        <v>3.4</v>
      </c>
      <c r="H37" s="14">
        <v>5.4706000000000001</v>
      </c>
      <c r="I37" t="s">
        <v>14</v>
      </c>
      <c r="J37" t="s">
        <v>31</v>
      </c>
      <c r="K37" t="s">
        <v>25</v>
      </c>
      <c r="L37" t="s">
        <v>17</v>
      </c>
    </row>
    <row r="38" spans="1:12" x14ac:dyDescent="0.3">
      <c r="A38" t="s">
        <v>39</v>
      </c>
      <c r="B38" t="s">
        <v>9</v>
      </c>
      <c r="C38" t="s">
        <v>34</v>
      </c>
      <c r="D38" t="s">
        <v>47</v>
      </c>
      <c r="E38" t="s">
        <v>33</v>
      </c>
      <c r="F38" t="s">
        <v>44</v>
      </c>
      <c r="G38">
        <v>1</v>
      </c>
      <c r="H38" s="14">
        <v>1.609</v>
      </c>
      <c r="I38" t="s">
        <v>14</v>
      </c>
      <c r="J38" t="s">
        <v>31</v>
      </c>
      <c r="K38" t="s">
        <v>25</v>
      </c>
      <c r="L38" t="s">
        <v>43</v>
      </c>
    </row>
    <row r="39" spans="1:12" x14ac:dyDescent="0.3">
      <c r="A39" t="s">
        <v>32</v>
      </c>
      <c r="B39" t="s">
        <v>9</v>
      </c>
      <c r="C39" t="s">
        <v>34</v>
      </c>
      <c r="D39" t="s">
        <v>27</v>
      </c>
      <c r="E39" t="s">
        <v>28</v>
      </c>
      <c r="F39" t="s">
        <v>13</v>
      </c>
      <c r="G39">
        <v>14</v>
      </c>
      <c r="H39" s="14">
        <v>22.526</v>
      </c>
      <c r="I39" t="s">
        <v>37</v>
      </c>
      <c r="J39" t="s">
        <v>31</v>
      </c>
      <c r="K39" t="s">
        <v>25</v>
      </c>
      <c r="L39" t="s">
        <v>17</v>
      </c>
    </row>
    <row r="40" spans="1:12" x14ac:dyDescent="0.3">
      <c r="A40" t="s">
        <v>32</v>
      </c>
      <c r="B40" t="s">
        <v>9</v>
      </c>
      <c r="C40" t="s">
        <v>34</v>
      </c>
      <c r="D40" t="s">
        <v>41</v>
      </c>
      <c r="E40" t="s">
        <v>21</v>
      </c>
      <c r="F40" t="s">
        <v>13</v>
      </c>
      <c r="G40">
        <v>2</v>
      </c>
      <c r="H40" s="14">
        <v>3.218</v>
      </c>
      <c r="I40" t="s">
        <v>23</v>
      </c>
      <c r="J40" t="s">
        <v>24</v>
      </c>
      <c r="K40" t="s">
        <v>16</v>
      </c>
      <c r="L40" t="s">
        <v>43</v>
      </c>
    </row>
    <row r="41" spans="1:12" x14ac:dyDescent="0.3">
      <c r="A41" t="s">
        <v>39</v>
      </c>
      <c r="B41" t="s">
        <v>9</v>
      </c>
      <c r="C41" t="s">
        <v>56</v>
      </c>
      <c r="D41" t="s">
        <v>20</v>
      </c>
      <c r="E41" t="s">
        <v>21</v>
      </c>
      <c r="F41" t="s">
        <v>22</v>
      </c>
      <c r="G41">
        <v>2</v>
      </c>
      <c r="H41" s="14">
        <v>3.218</v>
      </c>
      <c r="I41" t="s">
        <v>23</v>
      </c>
      <c r="J41" t="s">
        <v>42</v>
      </c>
      <c r="K41" t="s">
        <v>25</v>
      </c>
      <c r="L41" t="s">
        <v>17</v>
      </c>
    </row>
    <row r="42" spans="1:12" x14ac:dyDescent="0.3">
      <c r="A42" t="s">
        <v>39</v>
      </c>
      <c r="B42" t="s">
        <v>9</v>
      </c>
      <c r="C42" t="s">
        <v>48</v>
      </c>
      <c r="D42" t="s">
        <v>27</v>
      </c>
      <c r="E42" t="s">
        <v>28</v>
      </c>
      <c r="F42" t="s">
        <v>22</v>
      </c>
      <c r="G42">
        <v>6.5</v>
      </c>
      <c r="H42" s="14">
        <v>10.458500000000001</v>
      </c>
      <c r="I42" t="s">
        <v>14</v>
      </c>
      <c r="J42" t="s">
        <v>15</v>
      </c>
      <c r="K42" t="s">
        <v>25</v>
      </c>
      <c r="L42" t="s">
        <v>17</v>
      </c>
    </row>
    <row r="43" spans="1:12" x14ac:dyDescent="0.3">
      <c r="A43" t="s">
        <v>18</v>
      </c>
      <c r="B43" t="s">
        <v>9</v>
      </c>
      <c r="C43" t="s">
        <v>34</v>
      </c>
      <c r="D43" t="s">
        <v>41</v>
      </c>
      <c r="E43" t="s">
        <v>21</v>
      </c>
      <c r="F43" t="s">
        <v>36</v>
      </c>
      <c r="G43">
        <v>9</v>
      </c>
      <c r="H43" s="14">
        <v>14.481</v>
      </c>
      <c r="I43" t="s">
        <v>37</v>
      </c>
      <c r="J43" t="s">
        <v>15</v>
      </c>
      <c r="K43" t="s">
        <v>25</v>
      </c>
      <c r="L43" t="s">
        <v>43</v>
      </c>
    </row>
    <row r="44" spans="1:12" x14ac:dyDescent="0.3">
      <c r="A44" t="s">
        <v>32</v>
      </c>
      <c r="B44" t="s">
        <v>9</v>
      </c>
      <c r="C44" t="s">
        <v>34</v>
      </c>
      <c r="D44" t="s">
        <v>20</v>
      </c>
      <c r="E44" t="s">
        <v>35</v>
      </c>
      <c r="F44" t="s">
        <v>22</v>
      </c>
      <c r="G44">
        <v>2</v>
      </c>
      <c r="H44" s="14">
        <v>3.218</v>
      </c>
      <c r="I44" t="s">
        <v>23</v>
      </c>
      <c r="J44" t="s">
        <v>31</v>
      </c>
      <c r="K44" t="s">
        <v>25</v>
      </c>
      <c r="L44" t="s">
        <v>17</v>
      </c>
    </row>
    <row r="45" spans="1:12" x14ac:dyDescent="0.3">
      <c r="A45" t="s">
        <v>32</v>
      </c>
      <c r="B45" t="s">
        <v>9</v>
      </c>
      <c r="C45" t="s">
        <v>34</v>
      </c>
      <c r="D45" t="s">
        <v>20</v>
      </c>
      <c r="E45" t="s">
        <v>45</v>
      </c>
      <c r="F45" t="s">
        <v>36</v>
      </c>
      <c r="G45">
        <v>1.7</v>
      </c>
      <c r="H45" s="14">
        <v>2.7353000000000001</v>
      </c>
      <c r="I45" t="s">
        <v>14</v>
      </c>
      <c r="J45" t="s">
        <v>31</v>
      </c>
      <c r="K45" t="s">
        <v>25</v>
      </c>
      <c r="L45" t="s">
        <v>43</v>
      </c>
    </row>
    <row r="46" spans="1:12" x14ac:dyDescent="0.3">
      <c r="A46" t="s">
        <v>39</v>
      </c>
      <c r="B46" t="s">
        <v>9</v>
      </c>
      <c r="C46" t="s">
        <v>56</v>
      </c>
      <c r="D46" t="s">
        <v>41</v>
      </c>
      <c r="E46" t="s">
        <v>28</v>
      </c>
      <c r="F46" t="s">
        <v>36</v>
      </c>
      <c r="G46">
        <v>1.7</v>
      </c>
      <c r="H46" s="14">
        <v>2.7353000000000001</v>
      </c>
      <c r="I46" t="s">
        <v>23</v>
      </c>
      <c r="J46" t="s">
        <v>31</v>
      </c>
      <c r="K46" t="s">
        <v>25</v>
      </c>
      <c r="L46" t="s">
        <v>17</v>
      </c>
    </row>
    <row r="47" spans="1:12" x14ac:dyDescent="0.3">
      <c r="A47" t="s">
        <v>58</v>
      </c>
      <c r="B47" t="s">
        <v>8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  <c r="H47" s="14" t="s">
        <v>8</v>
      </c>
      <c r="I47" t="s">
        <v>8</v>
      </c>
      <c r="J47" t="s">
        <v>15</v>
      </c>
      <c r="K47" t="s">
        <v>25</v>
      </c>
      <c r="L47" t="s">
        <v>17</v>
      </c>
    </row>
    <row r="48" spans="1:12" x14ac:dyDescent="0.3">
      <c r="A48" t="s">
        <v>32</v>
      </c>
      <c r="B48" t="s">
        <v>9</v>
      </c>
      <c r="C48" t="s">
        <v>59</v>
      </c>
      <c r="D48" t="s">
        <v>27</v>
      </c>
      <c r="E48" t="s">
        <v>45</v>
      </c>
      <c r="F48" t="s">
        <v>36</v>
      </c>
      <c r="G48" t="s">
        <v>8</v>
      </c>
      <c r="H48" s="14" t="s">
        <v>8</v>
      </c>
      <c r="I48" t="s">
        <v>14</v>
      </c>
      <c r="J48" t="s">
        <v>15</v>
      </c>
      <c r="K48" t="s">
        <v>25</v>
      </c>
      <c r="L48" t="s">
        <v>43</v>
      </c>
    </row>
    <row r="49" spans="1:12" x14ac:dyDescent="0.3">
      <c r="A49" t="s">
        <v>32</v>
      </c>
      <c r="B49" t="s">
        <v>9</v>
      </c>
      <c r="C49" t="s">
        <v>60</v>
      </c>
      <c r="D49" t="s">
        <v>20</v>
      </c>
      <c r="E49" t="s">
        <v>12</v>
      </c>
      <c r="F49" t="s">
        <v>44</v>
      </c>
      <c r="G49">
        <v>1</v>
      </c>
      <c r="H49" s="14">
        <v>1.609</v>
      </c>
      <c r="I49" t="s">
        <v>23</v>
      </c>
      <c r="J49" t="s">
        <v>38</v>
      </c>
      <c r="K49" t="s">
        <v>25</v>
      </c>
      <c r="L49" t="s">
        <v>43</v>
      </c>
    </row>
    <row r="50" spans="1:12" x14ac:dyDescent="0.3">
      <c r="A50" t="s">
        <v>18</v>
      </c>
      <c r="B50" t="s">
        <v>9</v>
      </c>
      <c r="C50" t="s">
        <v>10</v>
      </c>
      <c r="D50" t="s">
        <v>27</v>
      </c>
      <c r="E50" t="s">
        <v>28</v>
      </c>
      <c r="F50" t="s">
        <v>36</v>
      </c>
      <c r="G50">
        <v>2</v>
      </c>
      <c r="H50" s="14">
        <v>3.218</v>
      </c>
      <c r="I50" t="s">
        <v>23</v>
      </c>
      <c r="J50" t="s">
        <v>31</v>
      </c>
      <c r="K50" t="s">
        <v>25</v>
      </c>
      <c r="L50" t="s">
        <v>17</v>
      </c>
    </row>
    <row r="51" spans="1:12" x14ac:dyDescent="0.3">
      <c r="A51" t="s">
        <v>7</v>
      </c>
      <c r="B51" t="s">
        <v>9</v>
      </c>
      <c r="C51" t="s">
        <v>10</v>
      </c>
      <c r="D51" t="s">
        <v>20</v>
      </c>
      <c r="E51" t="s">
        <v>21</v>
      </c>
      <c r="F51" t="s">
        <v>13</v>
      </c>
      <c r="G51">
        <v>17</v>
      </c>
      <c r="H51" s="14">
        <v>27.353000000000002</v>
      </c>
      <c r="I51" t="s">
        <v>37</v>
      </c>
      <c r="J51" t="s">
        <v>15</v>
      </c>
      <c r="K51" t="s">
        <v>16</v>
      </c>
      <c r="L51" t="s">
        <v>17</v>
      </c>
    </row>
    <row r="52" spans="1:12" x14ac:dyDescent="0.3">
      <c r="A52" t="s">
        <v>32</v>
      </c>
      <c r="B52" t="s">
        <v>9</v>
      </c>
      <c r="C52" t="s">
        <v>10</v>
      </c>
      <c r="D52" t="s">
        <v>47</v>
      </c>
      <c r="E52" t="s">
        <v>33</v>
      </c>
      <c r="F52" t="s">
        <v>36</v>
      </c>
      <c r="G52">
        <v>2.8</v>
      </c>
      <c r="H52" s="14">
        <v>4.5051999999999994</v>
      </c>
      <c r="I52" t="s">
        <v>14</v>
      </c>
      <c r="J52" t="s">
        <v>42</v>
      </c>
      <c r="K52" t="s">
        <v>25</v>
      </c>
      <c r="L52" t="s">
        <v>17</v>
      </c>
    </row>
    <row r="53" spans="1:12" x14ac:dyDescent="0.3">
      <c r="A53" t="s">
        <v>18</v>
      </c>
      <c r="B53" t="s">
        <v>9</v>
      </c>
      <c r="C53" t="s">
        <v>56</v>
      </c>
      <c r="D53" t="s">
        <v>27</v>
      </c>
      <c r="E53" t="s">
        <v>45</v>
      </c>
      <c r="F53" t="s">
        <v>22</v>
      </c>
      <c r="G53">
        <v>2.7</v>
      </c>
      <c r="H53" s="14">
        <v>4.3443000000000005</v>
      </c>
      <c r="I53" t="s">
        <v>23</v>
      </c>
      <c r="J53" t="s">
        <v>15</v>
      </c>
      <c r="K53" t="s">
        <v>25</v>
      </c>
      <c r="L53" t="s">
        <v>43</v>
      </c>
    </row>
    <row r="54" spans="1:12" x14ac:dyDescent="0.3">
      <c r="A54" t="s">
        <v>32</v>
      </c>
      <c r="B54" t="s">
        <v>9</v>
      </c>
      <c r="C54" t="s">
        <v>34</v>
      </c>
      <c r="D54" t="s">
        <v>20</v>
      </c>
      <c r="E54" t="s">
        <v>33</v>
      </c>
      <c r="F54" t="s">
        <v>22</v>
      </c>
      <c r="G54">
        <v>2.2999999999999998</v>
      </c>
      <c r="H54" s="14">
        <v>3.7006999999999999</v>
      </c>
      <c r="I54" t="s">
        <v>23</v>
      </c>
      <c r="J54" t="s">
        <v>31</v>
      </c>
      <c r="K54" t="s">
        <v>25</v>
      </c>
      <c r="L54" t="s">
        <v>43</v>
      </c>
    </row>
    <row r="55" spans="1:12" x14ac:dyDescent="0.3">
      <c r="A55" t="s">
        <v>39</v>
      </c>
      <c r="B55" t="s">
        <v>9</v>
      </c>
      <c r="C55" t="s">
        <v>61</v>
      </c>
      <c r="D55" t="s">
        <v>11</v>
      </c>
      <c r="E55" t="s">
        <v>21</v>
      </c>
      <c r="F55" t="s">
        <v>13</v>
      </c>
      <c r="G55">
        <v>2.7</v>
      </c>
      <c r="H55" s="14">
        <v>4.3443000000000005</v>
      </c>
      <c r="I55" t="s">
        <v>23</v>
      </c>
      <c r="J55" t="s">
        <v>24</v>
      </c>
      <c r="K55" t="s">
        <v>25</v>
      </c>
      <c r="L55" t="s">
        <v>17</v>
      </c>
    </row>
    <row r="56" spans="1:12" x14ac:dyDescent="0.3">
      <c r="A56" t="s">
        <v>39</v>
      </c>
      <c r="B56" t="s">
        <v>51</v>
      </c>
      <c r="C56" t="s">
        <v>8</v>
      </c>
      <c r="D56" t="s">
        <v>11</v>
      </c>
      <c r="E56" t="s">
        <v>21</v>
      </c>
      <c r="F56" t="s">
        <v>62</v>
      </c>
      <c r="G56">
        <v>0.6</v>
      </c>
      <c r="H56" s="14">
        <v>0.96539999999999992</v>
      </c>
      <c r="I56" t="s">
        <v>23</v>
      </c>
      <c r="J56" t="s">
        <v>31</v>
      </c>
      <c r="K56" t="s">
        <v>8</v>
      </c>
      <c r="L56" t="s">
        <v>43</v>
      </c>
    </row>
    <row r="57" spans="1:12" x14ac:dyDescent="0.3">
      <c r="A57" t="s">
        <v>26</v>
      </c>
      <c r="B57" t="s">
        <v>9</v>
      </c>
      <c r="C57" t="s">
        <v>63</v>
      </c>
      <c r="D57" t="s">
        <v>41</v>
      </c>
      <c r="E57" t="s">
        <v>21</v>
      </c>
      <c r="F57" t="s">
        <v>29</v>
      </c>
      <c r="G57">
        <v>36</v>
      </c>
      <c r="H57" s="14">
        <v>57.923999999999999</v>
      </c>
      <c r="I57" t="s">
        <v>52</v>
      </c>
      <c r="J57" t="s">
        <v>15</v>
      </c>
      <c r="K57" t="s">
        <v>25</v>
      </c>
      <c r="L57" t="s">
        <v>17</v>
      </c>
    </row>
    <row r="58" spans="1:12" x14ac:dyDescent="0.3">
      <c r="A58" t="s">
        <v>39</v>
      </c>
      <c r="B58" t="s">
        <v>51</v>
      </c>
      <c r="C58" t="s">
        <v>8</v>
      </c>
      <c r="D58" t="s">
        <v>11</v>
      </c>
      <c r="E58" t="s">
        <v>21</v>
      </c>
      <c r="F58" t="s">
        <v>13</v>
      </c>
      <c r="G58">
        <v>4</v>
      </c>
      <c r="H58" s="14">
        <v>6.4359999999999999</v>
      </c>
      <c r="I58" t="s">
        <v>49</v>
      </c>
      <c r="J58" t="s">
        <v>42</v>
      </c>
      <c r="K58" t="s">
        <v>25</v>
      </c>
      <c r="L58" t="s">
        <v>17</v>
      </c>
    </row>
    <row r="59" spans="1:12" x14ac:dyDescent="0.3">
      <c r="A59" t="s">
        <v>26</v>
      </c>
      <c r="B59" t="s">
        <v>9</v>
      </c>
      <c r="C59" t="s">
        <v>59</v>
      </c>
      <c r="D59" t="s">
        <v>11</v>
      </c>
      <c r="E59" t="s">
        <v>21</v>
      </c>
      <c r="F59" t="s">
        <v>13</v>
      </c>
      <c r="G59">
        <v>10.9</v>
      </c>
      <c r="H59" s="14">
        <v>17.5381</v>
      </c>
      <c r="I59" t="s">
        <v>52</v>
      </c>
      <c r="J59" t="s">
        <v>31</v>
      </c>
      <c r="K59" t="s">
        <v>25</v>
      </c>
      <c r="L59" t="s">
        <v>17</v>
      </c>
    </row>
    <row r="60" spans="1:12" x14ac:dyDescent="0.3">
      <c r="A60" t="s">
        <v>32</v>
      </c>
      <c r="B60" t="s">
        <v>9</v>
      </c>
      <c r="C60" t="s">
        <v>61</v>
      </c>
      <c r="D60" t="s">
        <v>20</v>
      </c>
      <c r="E60" t="s">
        <v>33</v>
      </c>
      <c r="F60" t="s">
        <v>44</v>
      </c>
      <c r="G60">
        <v>2</v>
      </c>
      <c r="H60" s="14">
        <v>3.218</v>
      </c>
      <c r="I60" t="s">
        <v>14</v>
      </c>
      <c r="J60" t="s">
        <v>31</v>
      </c>
      <c r="K60" t="s">
        <v>25</v>
      </c>
      <c r="L60" t="s">
        <v>43</v>
      </c>
    </row>
    <row r="61" spans="1:12" x14ac:dyDescent="0.3">
      <c r="A61" t="s">
        <v>26</v>
      </c>
      <c r="B61" t="s">
        <v>9</v>
      </c>
      <c r="C61" t="s">
        <v>8</v>
      </c>
      <c r="D61" t="s">
        <v>20</v>
      </c>
      <c r="E61" t="s">
        <v>45</v>
      </c>
      <c r="F61" t="s">
        <v>62</v>
      </c>
      <c r="G61" t="s">
        <v>8</v>
      </c>
      <c r="H61" s="14" t="s">
        <v>8</v>
      </c>
      <c r="I61" t="s">
        <v>14</v>
      </c>
      <c r="J61" t="s">
        <v>38</v>
      </c>
      <c r="K61" t="s">
        <v>25</v>
      </c>
      <c r="L61" t="s">
        <v>43</v>
      </c>
    </row>
    <row r="62" spans="1:12" x14ac:dyDescent="0.3">
      <c r="A62" t="s">
        <v>18</v>
      </c>
      <c r="B62" t="s">
        <v>51</v>
      </c>
      <c r="C62" t="s">
        <v>8</v>
      </c>
      <c r="D62" t="s">
        <v>41</v>
      </c>
      <c r="E62" t="s">
        <v>28</v>
      </c>
      <c r="F62" t="s">
        <v>22</v>
      </c>
      <c r="G62">
        <v>11.5</v>
      </c>
      <c r="H62" s="14">
        <v>18.503499999999999</v>
      </c>
      <c r="I62" t="s">
        <v>30</v>
      </c>
      <c r="J62" t="s">
        <v>15</v>
      </c>
      <c r="K62" t="s">
        <v>25</v>
      </c>
      <c r="L62" t="s">
        <v>43</v>
      </c>
    </row>
    <row r="63" spans="1:12" x14ac:dyDescent="0.3">
      <c r="A63" t="s">
        <v>32</v>
      </c>
      <c r="B63" t="s">
        <v>9</v>
      </c>
      <c r="C63" t="s">
        <v>59</v>
      </c>
      <c r="D63" t="s">
        <v>41</v>
      </c>
      <c r="E63" t="s">
        <v>28</v>
      </c>
      <c r="F63" t="s">
        <v>44</v>
      </c>
      <c r="G63">
        <v>1.5</v>
      </c>
      <c r="H63" s="14">
        <v>2.4135</v>
      </c>
      <c r="I63" t="s">
        <v>14</v>
      </c>
      <c r="J63" t="s">
        <v>38</v>
      </c>
      <c r="K63" t="s">
        <v>25</v>
      </c>
      <c r="L63" t="s">
        <v>17</v>
      </c>
    </row>
    <row r="64" spans="1:12" x14ac:dyDescent="0.3">
      <c r="A64" t="s">
        <v>32</v>
      </c>
      <c r="B64" t="s">
        <v>9</v>
      </c>
      <c r="C64" t="s">
        <v>60</v>
      </c>
      <c r="D64" t="s">
        <v>11</v>
      </c>
      <c r="E64" t="s">
        <v>21</v>
      </c>
      <c r="F64" t="s">
        <v>13</v>
      </c>
      <c r="G64">
        <v>3</v>
      </c>
      <c r="H64" s="14">
        <v>4.827</v>
      </c>
      <c r="I64" t="s">
        <v>23</v>
      </c>
      <c r="J64" t="s">
        <v>15</v>
      </c>
      <c r="K64" t="s">
        <v>25</v>
      </c>
      <c r="L64" t="s">
        <v>17</v>
      </c>
    </row>
    <row r="65" spans="1:12" x14ac:dyDescent="0.3">
      <c r="A65" t="s">
        <v>7</v>
      </c>
      <c r="B65" t="s">
        <v>9</v>
      </c>
      <c r="C65" t="s">
        <v>48</v>
      </c>
      <c r="D65" t="s">
        <v>41</v>
      </c>
      <c r="E65" t="s">
        <v>28</v>
      </c>
      <c r="F65" t="s">
        <v>36</v>
      </c>
      <c r="G65">
        <v>1.2</v>
      </c>
      <c r="H65" s="14">
        <v>1.9307999999999998</v>
      </c>
      <c r="I65" t="s">
        <v>49</v>
      </c>
      <c r="J65" t="s">
        <v>24</v>
      </c>
      <c r="K65" t="s">
        <v>25</v>
      </c>
      <c r="L65" t="s">
        <v>17</v>
      </c>
    </row>
    <row r="66" spans="1:12" x14ac:dyDescent="0.3">
      <c r="A66" t="s">
        <v>7</v>
      </c>
      <c r="B66" t="s">
        <v>9</v>
      </c>
      <c r="C66" t="s">
        <v>10</v>
      </c>
      <c r="D66" t="s">
        <v>41</v>
      </c>
      <c r="E66" t="s">
        <v>64</v>
      </c>
      <c r="F66" t="s">
        <v>29</v>
      </c>
      <c r="G66">
        <v>17</v>
      </c>
      <c r="H66" s="14">
        <v>27.353000000000002</v>
      </c>
      <c r="I66" t="s">
        <v>30</v>
      </c>
      <c r="J66" t="s">
        <v>15</v>
      </c>
      <c r="K66" t="s">
        <v>25</v>
      </c>
      <c r="L66" t="s">
        <v>17</v>
      </c>
    </row>
    <row r="67" spans="1:12" x14ac:dyDescent="0.3">
      <c r="A67" t="s">
        <v>39</v>
      </c>
      <c r="B67" t="s">
        <v>9</v>
      </c>
      <c r="C67" t="s">
        <v>50</v>
      </c>
      <c r="D67" t="s">
        <v>41</v>
      </c>
      <c r="E67" t="s">
        <v>12</v>
      </c>
      <c r="F67" t="s">
        <v>22</v>
      </c>
      <c r="G67">
        <v>13</v>
      </c>
      <c r="H67" s="14">
        <v>20.917000000000002</v>
      </c>
      <c r="I67" t="s">
        <v>30</v>
      </c>
      <c r="J67" t="s">
        <v>42</v>
      </c>
      <c r="K67" t="s">
        <v>25</v>
      </c>
      <c r="L67" t="s">
        <v>17</v>
      </c>
    </row>
    <row r="68" spans="1:12" x14ac:dyDescent="0.3">
      <c r="A68" t="s">
        <v>18</v>
      </c>
      <c r="B68" t="s">
        <v>9</v>
      </c>
      <c r="C68" t="s">
        <v>46</v>
      </c>
      <c r="D68" t="s">
        <v>27</v>
      </c>
      <c r="E68" t="s">
        <v>21</v>
      </c>
      <c r="F68" t="s">
        <v>44</v>
      </c>
      <c r="G68">
        <v>0.5</v>
      </c>
      <c r="H68" s="14">
        <v>0.80449999999999999</v>
      </c>
      <c r="I68" t="s">
        <v>23</v>
      </c>
      <c r="J68" t="s">
        <v>15</v>
      </c>
      <c r="K68" t="s">
        <v>25</v>
      </c>
      <c r="L68" t="s">
        <v>17</v>
      </c>
    </row>
    <row r="69" spans="1:12" x14ac:dyDescent="0.3">
      <c r="A69" t="s">
        <v>18</v>
      </c>
      <c r="B69" t="s">
        <v>9</v>
      </c>
      <c r="C69" t="s">
        <v>65</v>
      </c>
      <c r="D69" t="s">
        <v>27</v>
      </c>
      <c r="E69" t="s">
        <v>28</v>
      </c>
      <c r="F69" t="s">
        <v>29</v>
      </c>
      <c r="G69">
        <v>15</v>
      </c>
      <c r="H69" s="14">
        <v>24.134999999999998</v>
      </c>
      <c r="I69" t="s">
        <v>52</v>
      </c>
      <c r="J69" t="s">
        <v>15</v>
      </c>
      <c r="K69" t="s">
        <v>25</v>
      </c>
      <c r="L69" t="s">
        <v>17</v>
      </c>
    </row>
    <row r="70" spans="1:12" x14ac:dyDescent="0.3">
      <c r="A70" t="s">
        <v>58</v>
      </c>
      <c r="B70" t="s">
        <v>51</v>
      </c>
      <c r="C70" t="s">
        <v>8</v>
      </c>
      <c r="D70" t="s">
        <v>41</v>
      </c>
      <c r="E70" t="s">
        <v>12</v>
      </c>
      <c r="F70" t="s">
        <v>66</v>
      </c>
      <c r="G70">
        <v>35</v>
      </c>
      <c r="H70" s="14">
        <v>56.314999999999998</v>
      </c>
      <c r="I70" t="s">
        <v>30</v>
      </c>
      <c r="J70" t="s">
        <v>42</v>
      </c>
      <c r="K70" t="s">
        <v>25</v>
      </c>
      <c r="L70" t="s">
        <v>17</v>
      </c>
    </row>
    <row r="71" spans="1:12" x14ac:dyDescent="0.3">
      <c r="A71" t="s">
        <v>26</v>
      </c>
      <c r="B71" t="s">
        <v>9</v>
      </c>
      <c r="C71" t="s">
        <v>67</v>
      </c>
      <c r="D71" t="s">
        <v>27</v>
      </c>
      <c r="E71" t="s">
        <v>28</v>
      </c>
      <c r="F71" t="s">
        <v>44</v>
      </c>
      <c r="G71">
        <v>3.5</v>
      </c>
      <c r="H71" s="14">
        <v>5.6315</v>
      </c>
      <c r="I71" t="s">
        <v>14</v>
      </c>
      <c r="J71" t="s">
        <v>38</v>
      </c>
      <c r="K71" t="s">
        <v>25</v>
      </c>
      <c r="L71" t="s">
        <v>17</v>
      </c>
    </row>
    <row r="72" spans="1:12" x14ac:dyDescent="0.3">
      <c r="A72" t="s">
        <v>7</v>
      </c>
      <c r="B72" t="s">
        <v>9</v>
      </c>
      <c r="C72" t="s">
        <v>68</v>
      </c>
      <c r="D72" t="s">
        <v>41</v>
      </c>
      <c r="E72" t="s">
        <v>12</v>
      </c>
      <c r="F72" t="s">
        <v>22</v>
      </c>
      <c r="G72">
        <v>20</v>
      </c>
      <c r="H72" s="14">
        <v>32.18</v>
      </c>
      <c r="I72" t="s">
        <v>30</v>
      </c>
      <c r="J72" t="s">
        <v>15</v>
      </c>
      <c r="K72" t="s">
        <v>16</v>
      </c>
      <c r="L72" t="s">
        <v>17</v>
      </c>
    </row>
    <row r="73" spans="1:12" x14ac:dyDescent="0.3">
      <c r="A73" t="s">
        <v>7</v>
      </c>
      <c r="B73" t="s">
        <v>9</v>
      </c>
      <c r="C73" t="s">
        <v>50</v>
      </c>
      <c r="D73" t="s">
        <v>11</v>
      </c>
      <c r="E73" t="s">
        <v>35</v>
      </c>
      <c r="F73" t="s">
        <v>29</v>
      </c>
      <c r="G73">
        <v>17</v>
      </c>
      <c r="H73" s="14">
        <v>27.353000000000002</v>
      </c>
      <c r="I73" t="s">
        <v>30</v>
      </c>
      <c r="J73" t="s">
        <v>42</v>
      </c>
      <c r="K73" t="s">
        <v>25</v>
      </c>
      <c r="L73" t="s">
        <v>17</v>
      </c>
    </row>
    <row r="74" spans="1:12" x14ac:dyDescent="0.3">
      <c r="A74" t="s">
        <v>32</v>
      </c>
      <c r="B74" t="s">
        <v>9</v>
      </c>
      <c r="C74" t="s">
        <v>46</v>
      </c>
      <c r="D74" t="s">
        <v>41</v>
      </c>
      <c r="E74" t="s">
        <v>35</v>
      </c>
      <c r="F74" t="s">
        <v>44</v>
      </c>
      <c r="G74">
        <v>3</v>
      </c>
      <c r="H74" s="14">
        <v>4.827</v>
      </c>
      <c r="I74" t="s">
        <v>14</v>
      </c>
      <c r="J74" t="s">
        <v>42</v>
      </c>
      <c r="K74" t="s">
        <v>25</v>
      </c>
      <c r="L74" t="s">
        <v>43</v>
      </c>
    </row>
    <row r="75" spans="1:12" x14ac:dyDescent="0.3">
      <c r="A75" t="s">
        <v>39</v>
      </c>
      <c r="B75" t="s">
        <v>51</v>
      </c>
      <c r="C75" t="s">
        <v>8</v>
      </c>
      <c r="D75" t="s">
        <v>11</v>
      </c>
      <c r="E75" t="s">
        <v>21</v>
      </c>
      <c r="F75" t="s">
        <v>44</v>
      </c>
      <c r="G75">
        <v>0.8</v>
      </c>
      <c r="H75" s="14">
        <v>1.2872000000000001</v>
      </c>
      <c r="I75" t="s">
        <v>23</v>
      </c>
      <c r="J75" t="s">
        <v>31</v>
      </c>
      <c r="K75" t="s">
        <v>25</v>
      </c>
      <c r="L75" t="s">
        <v>43</v>
      </c>
    </row>
    <row r="76" spans="1:12" x14ac:dyDescent="0.3">
      <c r="A76" t="s">
        <v>39</v>
      </c>
      <c r="B76" t="s">
        <v>9</v>
      </c>
      <c r="C76" t="s">
        <v>69</v>
      </c>
      <c r="D76" t="s">
        <v>27</v>
      </c>
      <c r="E76" t="s">
        <v>28</v>
      </c>
      <c r="F76" t="s">
        <v>36</v>
      </c>
      <c r="G76">
        <v>4.5</v>
      </c>
      <c r="H76" s="14">
        <v>7.2404999999999999</v>
      </c>
      <c r="I76" t="s">
        <v>30</v>
      </c>
      <c r="J76" t="s">
        <v>31</v>
      </c>
      <c r="K76" t="s">
        <v>25</v>
      </c>
      <c r="L76" t="s">
        <v>17</v>
      </c>
    </row>
    <row r="77" spans="1:12" x14ac:dyDescent="0.3">
      <c r="A77" t="s">
        <v>39</v>
      </c>
      <c r="B77" t="s">
        <v>9</v>
      </c>
      <c r="C77" t="s">
        <v>67</v>
      </c>
      <c r="D77" t="s">
        <v>11</v>
      </c>
      <c r="E77" t="s">
        <v>21</v>
      </c>
      <c r="F77" t="s">
        <v>22</v>
      </c>
      <c r="G77">
        <v>13</v>
      </c>
      <c r="H77" s="14">
        <v>20.917000000000002</v>
      </c>
      <c r="I77" t="s">
        <v>30</v>
      </c>
      <c r="J77" t="s">
        <v>42</v>
      </c>
      <c r="K77" t="s">
        <v>25</v>
      </c>
      <c r="L77" t="s">
        <v>17</v>
      </c>
    </row>
    <row r="78" spans="1:12" x14ac:dyDescent="0.3">
      <c r="A78" t="s">
        <v>32</v>
      </c>
      <c r="B78" t="s">
        <v>9</v>
      </c>
      <c r="C78" t="s">
        <v>70</v>
      </c>
      <c r="D78" t="s">
        <v>41</v>
      </c>
      <c r="E78" t="s">
        <v>21</v>
      </c>
      <c r="F78" t="s">
        <v>66</v>
      </c>
      <c r="G78">
        <v>7</v>
      </c>
      <c r="H78" s="14">
        <v>11.263</v>
      </c>
      <c r="I78" t="s">
        <v>49</v>
      </c>
      <c r="J78" t="s">
        <v>31</v>
      </c>
      <c r="K78" t="s">
        <v>25</v>
      </c>
      <c r="L78" t="s">
        <v>17</v>
      </c>
    </row>
    <row r="79" spans="1:12" x14ac:dyDescent="0.3">
      <c r="A79" t="s">
        <v>7</v>
      </c>
      <c r="B79" t="s">
        <v>9</v>
      </c>
      <c r="C79" t="s">
        <v>48</v>
      </c>
      <c r="D79" t="s">
        <v>20</v>
      </c>
      <c r="E79" t="s">
        <v>12</v>
      </c>
      <c r="F79" t="s">
        <v>22</v>
      </c>
      <c r="G79">
        <v>1.3</v>
      </c>
      <c r="H79" s="14">
        <v>2.0916999999999999</v>
      </c>
      <c r="I79" t="s">
        <v>23</v>
      </c>
      <c r="J79" t="s">
        <v>31</v>
      </c>
      <c r="K79" t="s">
        <v>25</v>
      </c>
      <c r="L79" t="s">
        <v>17</v>
      </c>
    </row>
    <row r="80" spans="1:12" x14ac:dyDescent="0.3">
      <c r="A80" t="s">
        <v>32</v>
      </c>
      <c r="B80" t="s">
        <v>9</v>
      </c>
      <c r="C80" t="s">
        <v>71</v>
      </c>
      <c r="D80" t="s">
        <v>20</v>
      </c>
      <c r="E80" t="s">
        <v>21</v>
      </c>
      <c r="F80" t="s">
        <v>22</v>
      </c>
      <c r="G80">
        <v>2.4</v>
      </c>
      <c r="H80" s="14">
        <v>3.8615999999999997</v>
      </c>
      <c r="I80" t="s">
        <v>23</v>
      </c>
      <c r="J80" t="s">
        <v>31</v>
      </c>
      <c r="K80" t="s">
        <v>25</v>
      </c>
      <c r="L80" t="s">
        <v>17</v>
      </c>
    </row>
    <row r="81" spans="1:12" x14ac:dyDescent="0.3">
      <c r="A81" t="s">
        <v>39</v>
      </c>
      <c r="B81" t="s">
        <v>51</v>
      </c>
      <c r="C81" t="s">
        <v>8</v>
      </c>
      <c r="D81" t="s">
        <v>27</v>
      </c>
      <c r="E81" t="s">
        <v>28</v>
      </c>
      <c r="F81" t="s">
        <v>13</v>
      </c>
      <c r="G81">
        <v>10</v>
      </c>
      <c r="H81" s="14">
        <v>16.09</v>
      </c>
      <c r="I81" t="s">
        <v>54</v>
      </c>
      <c r="J81" t="s">
        <v>38</v>
      </c>
      <c r="K81" t="s">
        <v>25</v>
      </c>
      <c r="L81" t="s">
        <v>43</v>
      </c>
    </row>
    <row r="82" spans="1:12" x14ac:dyDescent="0.3">
      <c r="A82" t="s">
        <v>26</v>
      </c>
      <c r="B82" t="s">
        <v>9</v>
      </c>
      <c r="C82" t="s">
        <v>67</v>
      </c>
      <c r="D82" t="s">
        <v>41</v>
      </c>
      <c r="E82" t="s">
        <v>28</v>
      </c>
      <c r="F82" t="s">
        <v>36</v>
      </c>
      <c r="G82">
        <v>7.3</v>
      </c>
      <c r="H82" s="14">
        <v>11.745699999999999</v>
      </c>
      <c r="I82" t="s">
        <v>30</v>
      </c>
      <c r="J82" t="s">
        <v>15</v>
      </c>
      <c r="K82" t="s">
        <v>25</v>
      </c>
      <c r="L82" t="s">
        <v>43</v>
      </c>
    </row>
    <row r="83" spans="1:12" x14ac:dyDescent="0.3">
      <c r="A83" t="s">
        <v>7</v>
      </c>
      <c r="B83" t="s">
        <v>9</v>
      </c>
      <c r="C83" t="s">
        <v>50</v>
      </c>
      <c r="D83" t="s">
        <v>41</v>
      </c>
      <c r="E83" t="s">
        <v>12</v>
      </c>
      <c r="F83" t="s">
        <v>44</v>
      </c>
      <c r="G83">
        <v>2</v>
      </c>
      <c r="H83" s="14">
        <v>3.218</v>
      </c>
      <c r="I83" t="s">
        <v>14</v>
      </c>
      <c r="J83" t="s">
        <v>31</v>
      </c>
      <c r="K83" t="s">
        <v>25</v>
      </c>
      <c r="L83" t="s">
        <v>17</v>
      </c>
    </row>
    <row r="84" spans="1:12" x14ac:dyDescent="0.3">
      <c r="A84" t="s">
        <v>7</v>
      </c>
      <c r="B84" t="s">
        <v>51</v>
      </c>
      <c r="C84" t="s">
        <v>8</v>
      </c>
      <c r="D84" t="s">
        <v>11</v>
      </c>
      <c r="E84" t="s">
        <v>21</v>
      </c>
      <c r="F84" t="s">
        <v>36</v>
      </c>
      <c r="G84">
        <v>1</v>
      </c>
      <c r="H84" s="14">
        <v>1.609</v>
      </c>
      <c r="I84" t="s">
        <v>23</v>
      </c>
      <c r="J84" t="s">
        <v>42</v>
      </c>
      <c r="K84" t="s">
        <v>25</v>
      </c>
      <c r="L84" t="s">
        <v>17</v>
      </c>
    </row>
    <row r="85" spans="1:12" x14ac:dyDescent="0.3">
      <c r="A85" t="s">
        <v>7</v>
      </c>
      <c r="B85" t="s">
        <v>9</v>
      </c>
      <c r="C85" t="s">
        <v>67</v>
      </c>
      <c r="D85" t="s">
        <v>20</v>
      </c>
      <c r="E85" t="s">
        <v>12</v>
      </c>
      <c r="F85" t="s">
        <v>29</v>
      </c>
      <c r="G85">
        <v>13.3</v>
      </c>
      <c r="H85" s="14">
        <v>21.399699999999999</v>
      </c>
      <c r="I85" t="s">
        <v>30</v>
      </c>
      <c r="J85" t="s">
        <v>42</v>
      </c>
      <c r="K85" t="s">
        <v>25</v>
      </c>
      <c r="L85" t="s">
        <v>43</v>
      </c>
    </row>
    <row r="86" spans="1:12" x14ac:dyDescent="0.3">
      <c r="A86" t="s">
        <v>39</v>
      </c>
      <c r="B86" t="s">
        <v>9</v>
      </c>
      <c r="C86" t="s">
        <v>59</v>
      </c>
      <c r="D86" t="s">
        <v>20</v>
      </c>
      <c r="E86" t="s">
        <v>21</v>
      </c>
      <c r="F86" t="s">
        <v>44</v>
      </c>
      <c r="G86">
        <v>1.5</v>
      </c>
      <c r="H86" s="14">
        <v>2.4135</v>
      </c>
      <c r="I86" t="s">
        <v>23</v>
      </c>
      <c r="J86" t="s">
        <v>38</v>
      </c>
      <c r="K86" t="s">
        <v>25</v>
      </c>
      <c r="L86" t="s">
        <v>17</v>
      </c>
    </row>
    <row r="87" spans="1:12" x14ac:dyDescent="0.3">
      <c r="A87" t="s">
        <v>39</v>
      </c>
      <c r="B87" t="s">
        <v>9</v>
      </c>
      <c r="C87" t="s">
        <v>10</v>
      </c>
      <c r="D87" t="s">
        <v>27</v>
      </c>
      <c r="E87" t="s">
        <v>28</v>
      </c>
      <c r="F87" t="s">
        <v>22</v>
      </c>
      <c r="G87">
        <v>20</v>
      </c>
      <c r="H87" s="14">
        <v>32.18</v>
      </c>
      <c r="I87" t="s">
        <v>30</v>
      </c>
      <c r="J87" t="s">
        <v>31</v>
      </c>
      <c r="K87" t="s">
        <v>25</v>
      </c>
      <c r="L87" t="s">
        <v>17</v>
      </c>
    </row>
    <row r="88" spans="1:12" x14ac:dyDescent="0.3">
      <c r="A88" t="s">
        <v>39</v>
      </c>
      <c r="B88" t="s">
        <v>9</v>
      </c>
      <c r="C88" t="s">
        <v>10</v>
      </c>
      <c r="D88" t="s">
        <v>11</v>
      </c>
      <c r="E88" t="s">
        <v>12</v>
      </c>
      <c r="F88" t="s">
        <v>22</v>
      </c>
      <c r="G88">
        <v>2.5</v>
      </c>
      <c r="H88" s="14">
        <v>4.0225</v>
      </c>
      <c r="I88" t="s">
        <v>49</v>
      </c>
      <c r="J88" t="s">
        <v>31</v>
      </c>
      <c r="K88" t="s">
        <v>25</v>
      </c>
      <c r="L88" t="s">
        <v>17</v>
      </c>
    </row>
    <row r="89" spans="1:12" x14ac:dyDescent="0.3">
      <c r="A89" t="s">
        <v>39</v>
      </c>
      <c r="B89" t="s">
        <v>51</v>
      </c>
      <c r="C89" t="s">
        <v>8</v>
      </c>
      <c r="D89" t="s">
        <v>72</v>
      </c>
      <c r="E89" t="s">
        <v>35</v>
      </c>
      <c r="F89" t="s">
        <v>22</v>
      </c>
      <c r="G89">
        <v>18</v>
      </c>
      <c r="H89" s="14">
        <v>28.962</v>
      </c>
      <c r="I89" t="s">
        <v>37</v>
      </c>
      <c r="J89" t="s">
        <v>15</v>
      </c>
      <c r="K89" t="s">
        <v>25</v>
      </c>
      <c r="L89" t="s">
        <v>43</v>
      </c>
    </row>
    <row r="90" spans="1:12" x14ac:dyDescent="0.3">
      <c r="A90" t="s">
        <v>7</v>
      </c>
      <c r="B90" t="s">
        <v>9</v>
      </c>
      <c r="C90" t="s">
        <v>10</v>
      </c>
      <c r="D90" t="s">
        <v>11</v>
      </c>
      <c r="E90" t="s">
        <v>21</v>
      </c>
      <c r="F90" t="s">
        <v>22</v>
      </c>
      <c r="G90">
        <v>2</v>
      </c>
      <c r="H90" s="14">
        <v>3.218</v>
      </c>
      <c r="I90" t="s">
        <v>14</v>
      </c>
      <c r="J90" t="s">
        <v>38</v>
      </c>
      <c r="K90" t="s">
        <v>25</v>
      </c>
      <c r="L90" t="s">
        <v>17</v>
      </c>
    </row>
    <row r="91" spans="1:12" x14ac:dyDescent="0.3">
      <c r="A91" t="s">
        <v>32</v>
      </c>
      <c r="B91" t="s">
        <v>51</v>
      </c>
      <c r="C91" t="s">
        <v>8</v>
      </c>
      <c r="D91" t="s">
        <v>41</v>
      </c>
      <c r="E91" t="s">
        <v>28</v>
      </c>
      <c r="F91" t="s">
        <v>36</v>
      </c>
      <c r="G91">
        <v>1.5</v>
      </c>
      <c r="H91" s="14">
        <v>2.4135</v>
      </c>
      <c r="I91" t="s">
        <v>54</v>
      </c>
      <c r="J91" t="s">
        <v>31</v>
      </c>
      <c r="K91" t="s">
        <v>25</v>
      </c>
      <c r="L91" t="s">
        <v>43</v>
      </c>
    </row>
    <row r="92" spans="1:12" x14ac:dyDescent="0.3">
      <c r="A92" t="s">
        <v>18</v>
      </c>
      <c r="B92" t="s">
        <v>9</v>
      </c>
      <c r="C92" t="s">
        <v>63</v>
      </c>
      <c r="D92" t="s">
        <v>27</v>
      </c>
      <c r="E92" t="s">
        <v>12</v>
      </c>
      <c r="F92" t="s">
        <v>13</v>
      </c>
      <c r="G92">
        <v>8</v>
      </c>
      <c r="H92" s="14">
        <v>12.872</v>
      </c>
      <c r="I92" t="s">
        <v>14</v>
      </c>
      <c r="J92" t="s">
        <v>31</v>
      </c>
      <c r="K92" t="s">
        <v>25</v>
      </c>
      <c r="L92" t="s">
        <v>43</v>
      </c>
    </row>
    <row r="93" spans="1:12" x14ac:dyDescent="0.3">
      <c r="A93" t="s">
        <v>39</v>
      </c>
      <c r="B93" t="s">
        <v>57</v>
      </c>
      <c r="C93" t="s">
        <v>8</v>
      </c>
      <c r="D93" t="s">
        <v>27</v>
      </c>
      <c r="E93" t="s">
        <v>12</v>
      </c>
      <c r="F93" t="s">
        <v>22</v>
      </c>
      <c r="G93">
        <v>17.5</v>
      </c>
      <c r="H93" s="14">
        <v>28.157499999999999</v>
      </c>
      <c r="I93" t="s">
        <v>30</v>
      </c>
      <c r="J93" t="s">
        <v>38</v>
      </c>
      <c r="K93" t="s">
        <v>25</v>
      </c>
      <c r="L93" t="s">
        <v>17</v>
      </c>
    </row>
    <row r="94" spans="1:12" x14ac:dyDescent="0.3">
      <c r="A94" t="s">
        <v>39</v>
      </c>
      <c r="B94" t="s">
        <v>9</v>
      </c>
      <c r="C94" t="s">
        <v>56</v>
      </c>
      <c r="D94" t="s">
        <v>27</v>
      </c>
      <c r="E94" t="s">
        <v>28</v>
      </c>
      <c r="F94" t="s">
        <v>13</v>
      </c>
      <c r="G94">
        <v>16</v>
      </c>
      <c r="H94" s="14">
        <v>25.744</v>
      </c>
      <c r="I94" t="s">
        <v>37</v>
      </c>
      <c r="J94" t="s">
        <v>38</v>
      </c>
      <c r="K94" t="s">
        <v>25</v>
      </c>
      <c r="L94" t="s">
        <v>17</v>
      </c>
    </row>
    <row r="95" spans="1:12" x14ac:dyDescent="0.3">
      <c r="A95" t="s">
        <v>39</v>
      </c>
      <c r="B95" t="s">
        <v>9</v>
      </c>
      <c r="C95" t="s">
        <v>48</v>
      </c>
      <c r="D95" t="s">
        <v>72</v>
      </c>
      <c r="E95" t="s">
        <v>12</v>
      </c>
      <c r="F95" t="s">
        <v>66</v>
      </c>
      <c r="G95">
        <v>34</v>
      </c>
      <c r="H95" s="14">
        <v>54.706000000000003</v>
      </c>
      <c r="I95" t="s">
        <v>30</v>
      </c>
      <c r="J95" t="s">
        <v>15</v>
      </c>
      <c r="K95" t="s">
        <v>25</v>
      </c>
      <c r="L95" t="s">
        <v>17</v>
      </c>
    </row>
    <row r="96" spans="1:12" x14ac:dyDescent="0.3">
      <c r="A96" t="s">
        <v>39</v>
      </c>
      <c r="B96" t="s">
        <v>51</v>
      </c>
      <c r="C96" t="s">
        <v>8</v>
      </c>
      <c r="D96" t="s">
        <v>11</v>
      </c>
      <c r="E96" t="s">
        <v>12</v>
      </c>
      <c r="F96" t="s">
        <v>22</v>
      </c>
      <c r="G96">
        <v>2</v>
      </c>
      <c r="H96" s="14">
        <v>3.218</v>
      </c>
      <c r="I96" t="s">
        <v>23</v>
      </c>
      <c r="J96" t="s">
        <v>42</v>
      </c>
      <c r="K96" t="s">
        <v>25</v>
      </c>
      <c r="L96" t="s">
        <v>17</v>
      </c>
    </row>
    <row r="97" spans="1:12" x14ac:dyDescent="0.3">
      <c r="A97" t="s">
        <v>18</v>
      </c>
      <c r="B97" t="s">
        <v>9</v>
      </c>
      <c r="C97" t="s">
        <v>74</v>
      </c>
      <c r="D97" t="s">
        <v>11</v>
      </c>
      <c r="E97" t="s">
        <v>21</v>
      </c>
      <c r="F97" t="s">
        <v>22</v>
      </c>
      <c r="G97">
        <v>2</v>
      </c>
      <c r="H97" s="14">
        <v>3.218</v>
      </c>
      <c r="I97" t="s">
        <v>23</v>
      </c>
      <c r="J97" t="s">
        <v>31</v>
      </c>
      <c r="K97" t="s">
        <v>25</v>
      </c>
      <c r="L97" t="s">
        <v>17</v>
      </c>
    </row>
    <row r="98" spans="1:12" x14ac:dyDescent="0.3">
      <c r="A98" t="s">
        <v>32</v>
      </c>
      <c r="B98" t="s">
        <v>9</v>
      </c>
      <c r="C98" t="s">
        <v>60</v>
      </c>
      <c r="D98" t="s">
        <v>27</v>
      </c>
      <c r="E98" t="s">
        <v>21</v>
      </c>
      <c r="F98" t="s">
        <v>29</v>
      </c>
      <c r="G98">
        <v>7.8</v>
      </c>
      <c r="H98" s="14">
        <v>12.5502</v>
      </c>
      <c r="I98" t="s">
        <v>49</v>
      </c>
      <c r="J98" t="s">
        <v>42</v>
      </c>
      <c r="K98" t="s">
        <v>25</v>
      </c>
      <c r="L98" t="s">
        <v>17</v>
      </c>
    </row>
    <row r="99" spans="1:12" x14ac:dyDescent="0.3">
      <c r="A99" t="s">
        <v>58</v>
      </c>
      <c r="B99" t="s">
        <v>9</v>
      </c>
      <c r="C99" t="s">
        <v>69</v>
      </c>
      <c r="D99" t="s">
        <v>11</v>
      </c>
      <c r="E99" t="s">
        <v>28</v>
      </c>
      <c r="F99" t="s">
        <v>66</v>
      </c>
      <c r="G99">
        <v>99</v>
      </c>
      <c r="H99" s="14">
        <v>159.291</v>
      </c>
      <c r="I99" t="s">
        <v>30</v>
      </c>
      <c r="J99" t="s">
        <v>42</v>
      </c>
      <c r="K99" t="s">
        <v>25</v>
      </c>
      <c r="L99" t="s">
        <v>17</v>
      </c>
    </row>
    <row r="100" spans="1:12" x14ac:dyDescent="0.3">
      <c r="A100" t="s">
        <v>26</v>
      </c>
      <c r="B100" t="s">
        <v>9</v>
      </c>
      <c r="C100" t="s">
        <v>10</v>
      </c>
      <c r="D100" t="s">
        <v>27</v>
      </c>
      <c r="E100" t="s">
        <v>28</v>
      </c>
      <c r="F100" t="s">
        <v>22</v>
      </c>
      <c r="G100">
        <v>6</v>
      </c>
      <c r="H100" s="14">
        <v>9.6539999999999999</v>
      </c>
      <c r="I100" t="s">
        <v>14</v>
      </c>
      <c r="J100" t="s">
        <v>15</v>
      </c>
      <c r="K100" t="s">
        <v>25</v>
      </c>
      <c r="L100" t="s">
        <v>17</v>
      </c>
    </row>
    <row r="101" spans="1:12" x14ac:dyDescent="0.3">
      <c r="A101" t="s">
        <v>18</v>
      </c>
      <c r="B101" t="s">
        <v>9</v>
      </c>
      <c r="C101" t="s">
        <v>67</v>
      </c>
      <c r="D101" t="s">
        <v>27</v>
      </c>
      <c r="E101" t="s">
        <v>35</v>
      </c>
      <c r="F101" t="s">
        <v>22</v>
      </c>
      <c r="G101">
        <v>7</v>
      </c>
      <c r="H101" s="14">
        <v>11.263</v>
      </c>
      <c r="I101" t="s">
        <v>54</v>
      </c>
      <c r="J101" t="s">
        <v>31</v>
      </c>
      <c r="K101" t="s">
        <v>16</v>
      </c>
      <c r="L101" t="s">
        <v>43</v>
      </c>
    </row>
    <row r="102" spans="1:12" x14ac:dyDescent="0.3">
      <c r="A102" t="s">
        <v>39</v>
      </c>
      <c r="B102" t="s">
        <v>51</v>
      </c>
      <c r="C102" t="s">
        <v>8</v>
      </c>
      <c r="D102" t="s">
        <v>20</v>
      </c>
      <c r="E102" t="s">
        <v>35</v>
      </c>
      <c r="F102" t="s">
        <v>44</v>
      </c>
      <c r="G102">
        <v>2</v>
      </c>
      <c r="H102" s="14">
        <v>3.218</v>
      </c>
      <c r="I102" t="s">
        <v>14</v>
      </c>
      <c r="J102" t="s">
        <v>38</v>
      </c>
      <c r="K102" t="s">
        <v>16</v>
      </c>
      <c r="L102" t="s">
        <v>43</v>
      </c>
    </row>
    <row r="103" spans="1:12" x14ac:dyDescent="0.3">
      <c r="A103" t="s">
        <v>32</v>
      </c>
      <c r="B103" t="s">
        <v>9</v>
      </c>
      <c r="C103" t="s">
        <v>65</v>
      </c>
      <c r="D103" t="s">
        <v>11</v>
      </c>
      <c r="E103" t="s">
        <v>12</v>
      </c>
      <c r="F103" t="s">
        <v>22</v>
      </c>
      <c r="G103">
        <v>2</v>
      </c>
      <c r="H103" s="14">
        <v>3.218</v>
      </c>
      <c r="I103" t="s">
        <v>23</v>
      </c>
      <c r="J103" t="s">
        <v>15</v>
      </c>
      <c r="K103" t="s">
        <v>25</v>
      </c>
      <c r="L103" t="s">
        <v>17</v>
      </c>
    </row>
    <row r="104" spans="1:12" x14ac:dyDescent="0.3">
      <c r="A104" t="s">
        <v>7</v>
      </c>
      <c r="B104" t="s">
        <v>9</v>
      </c>
      <c r="C104" t="s">
        <v>71</v>
      </c>
      <c r="D104" t="s">
        <v>20</v>
      </c>
      <c r="E104" t="s">
        <v>12</v>
      </c>
      <c r="F104" t="s">
        <v>66</v>
      </c>
      <c r="G104">
        <v>30.2</v>
      </c>
      <c r="H104" s="14">
        <v>48.591799999999999</v>
      </c>
      <c r="I104" t="s">
        <v>52</v>
      </c>
      <c r="J104" t="s">
        <v>24</v>
      </c>
      <c r="K104" t="s">
        <v>25</v>
      </c>
      <c r="L104" t="s">
        <v>17</v>
      </c>
    </row>
    <row r="105" spans="1:12" x14ac:dyDescent="0.3">
      <c r="A105" t="s">
        <v>39</v>
      </c>
      <c r="B105" t="s">
        <v>9</v>
      </c>
      <c r="C105" t="s">
        <v>10</v>
      </c>
      <c r="D105" t="s">
        <v>20</v>
      </c>
      <c r="E105" t="s">
        <v>21</v>
      </c>
      <c r="F105" t="s">
        <v>22</v>
      </c>
      <c r="G105">
        <v>6.5</v>
      </c>
      <c r="H105" s="14">
        <v>10.458500000000001</v>
      </c>
      <c r="I105" t="s">
        <v>30</v>
      </c>
      <c r="J105" t="s">
        <v>42</v>
      </c>
      <c r="K105" t="s">
        <v>25</v>
      </c>
      <c r="L105" t="s">
        <v>17</v>
      </c>
    </row>
    <row r="106" spans="1:12" x14ac:dyDescent="0.3">
      <c r="A106" t="s">
        <v>18</v>
      </c>
      <c r="B106" t="s">
        <v>9</v>
      </c>
      <c r="C106" t="s">
        <v>56</v>
      </c>
      <c r="D106" t="s">
        <v>11</v>
      </c>
      <c r="E106" t="s">
        <v>21</v>
      </c>
      <c r="F106" t="s">
        <v>22</v>
      </c>
      <c r="G106">
        <v>10</v>
      </c>
      <c r="H106" s="14">
        <v>16.09</v>
      </c>
      <c r="I106" t="s">
        <v>75</v>
      </c>
      <c r="J106" t="s">
        <v>42</v>
      </c>
      <c r="K106" t="s">
        <v>25</v>
      </c>
      <c r="L106" t="s">
        <v>43</v>
      </c>
    </row>
    <row r="107" spans="1:12" x14ac:dyDescent="0.3">
      <c r="A107" t="s">
        <v>26</v>
      </c>
      <c r="B107" t="s">
        <v>9</v>
      </c>
      <c r="C107" t="s">
        <v>76</v>
      </c>
      <c r="D107" t="s">
        <v>11</v>
      </c>
      <c r="E107" t="s">
        <v>21</v>
      </c>
      <c r="F107" t="s">
        <v>66</v>
      </c>
      <c r="G107">
        <v>40</v>
      </c>
      <c r="H107" s="14">
        <v>64.36</v>
      </c>
      <c r="I107" t="s">
        <v>52</v>
      </c>
      <c r="J107" t="s">
        <v>31</v>
      </c>
      <c r="K107" t="s">
        <v>25</v>
      </c>
      <c r="L107" t="s">
        <v>17</v>
      </c>
    </row>
    <row r="108" spans="1:12" x14ac:dyDescent="0.3">
      <c r="A108" t="s">
        <v>39</v>
      </c>
      <c r="B108" t="s">
        <v>9</v>
      </c>
      <c r="C108" t="s">
        <v>8</v>
      </c>
      <c r="D108" t="s">
        <v>41</v>
      </c>
      <c r="E108" t="s">
        <v>28</v>
      </c>
      <c r="F108" t="s">
        <v>22</v>
      </c>
      <c r="G108">
        <v>20</v>
      </c>
      <c r="H108" s="14">
        <v>32.18</v>
      </c>
      <c r="I108" t="s">
        <v>75</v>
      </c>
      <c r="J108" t="s">
        <v>53</v>
      </c>
      <c r="K108" t="s">
        <v>16</v>
      </c>
      <c r="L108" t="s">
        <v>43</v>
      </c>
    </row>
    <row r="109" spans="1:12" x14ac:dyDescent="0.3">
      <c r="A109" t="s">
        <v>39</v>
      </c>
      <c r="B109" t="s">
        <v>9</v>
      </c>
      <c r="C109" t="s">
        <v>65</v>
      </c>
      <c r="D109" t="s">
        <v>11</v>
      </c>
      <c r="E109" t="s">
        <v>45</v>
      </c>
      <c r="F109" t="s">
        <v>36</v>
      </c>
      <c r="G109">
        <v>2</v>
      </c>
      <c r="H109" s="14">
        <v>3.218</v>
      </c>
      <c r="I109" t="s">
        <v>52</v>
      </c>
      <c r="J109" t="s">
        <v>15</v>
      </c>
      <c r="K109" t="s">
        <v>25</v>
      </c>
      <c r="L109" t="s">
        <v>17</v>
      </c>
    </row>
    <row r="110" spans="1:12" x14ac:dyDescent="0.3">
      <c r="A110" t="s">
        <v>32</v>
      </c>
      <c r="B110" t="s">
        <v>9</v>
      </c>
      <c r="C110" t="s">
        <v>40</v>
      </c>
      <c r="D110" t="s">
        <v>41</v>
      </c>
      <c r="E110" t="s">
        <v>21</v>
      </c>
      <c r="F110" t="s">
        <v>29</v>
      </c>
      <c r="G110">
        <v>12</v>
      </c>
      <c r="H110" s="14">
        <v>19.308</v>
      </c>
      <c r="I110" t="s">
        <v>14</v>
      </c>
      <c r="J110" t="s">
        <v>31</v>
      </c>
      <c r="K110" t="s">
        <v>25</v>
      </c>
      <c r="L110" t="s">
        <v>17</v>
      </c>
    </row>
    <row r="111" spans="1:12" x14ac:dyDescent="0.3">
      <c r="A111" t="s">
        <v>7</v>
      </c>
      <c r="B111" t="s">
        <v>9</v>
      </c>
      <c r="C111" t="s">
        <v>67</v>
      </c>
      <c r="D111" t="s">
        <v>20</v>
      </c>
      <c r="E111" t="s">
        <v>12</v>
      </c>
      <c r="F111" t="s">
        <v>36</v>
      </c>
      <c r="G111">
        <v>2.7</v>
      </c>
      <c r="H111" s="14">
        <v>4.3443000000000005</v>
      </c>
      <c r="I111" t="s">
        <v>30</v>
      </c>
      <c r="J111" t="s">
        <v>31</v>
      </c>
      <c r="K111" t="s">
        <v>25</v>
      </c>
      <c r="L111" t="s">
        <v>43</v>
      </c>
    </row>
    <row r="112" spans="1:12" x14ac:dyDescent="0.3">
      <c r="A112" t="s">
        <v>39</v>
      </c>
      <c r="B112" t="s">
        <v>9</v>
      </c>
      <c r="C112" t="s">
        <v>10</v>
      </c>
      <c r="D112" t="s">
        <v>41</v>
      </c>
      <c r="E112" t="s">
        <v>28</v>
      </c>
      <c r="F112" t="s">
        <v>36</v>
      </c>
      <c r="G112">
        <v>3</v>
      </c>
      <c r="H112" s="14">
        <v>4.827</v>
      </c>
      <c r="I112" t="s">
        <v>49</v>
      </c>
      <c r="J112" t="s">
        <v>31</v>
      </c>
      <c r="K112" t="s">
        <v>25</v>
      </c>
      <c r="L112" t="s">
        <v>17</v>
      </c>
    </row>
    <row r="113" spans="1:12" x14ac:dyDescent="0.3">
      <c r="A113" t="s">
        <v>7</v>
      </c>
      <c r="B113" t="s">
        <v>9</v>
      </c>
      <c r="C113" t="s">
        <v>70</v>
      </c>
      <c r="D113" t="s">
        <v>27</v>
      </c>
      <c r="E113" t="s">
        <v>28</v>
      </c>
      <c r="F113" t="s">
        <v>13</v>
      </c>
      <c r="G113">
        <v>22</v>
      </c>
      <c r="H113" s="14">
        <v>35.397999999999996</v>
      </c>
      <c r="I113" t="s">
        <v>30</v>
      </c>
      <c r="J113" t="s">
        <v>42</v>
      </c>
      <c r="K113" t="s">
        <v>25</v>
      </c>
      <c r="L113" t="s">
        <v>17</v>
      </c>
    </row>
    <row r="114" spans="1:12" x14ac:dyDescent="0.3">
      <c r="A114" t="s">
        <v>58</v>
      </c>
      <c r="B114" t="s">
        <v>8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  <c r="H114" s="14" t="s">
        <v>8</v>
      </c>
      <c r="I114" t="s">
        <v>8</v>
      </c>
      <c r="J114" t="s">
        <v>15</v>
      </c>
      <c r="K114" t="s">
        <v>25</v>
      </c>
      <c r="L114" t="s">
        <v>17</v>
      </c>
    </row>
    <row r="115" spans="1:12" x14ac:dyDescent="0.3">
      <c r="A115" t="s">
        <v>32</v>
      </c>
      <c r="B115" t="s">
        <v>9</v>
      </c>
      <c r="C115" t="s">
        <v>40</v>
      </c>
      <c r="D115" t="s">
        <v>41</v>
      </c>
      <c r="E115" t="s">
        <v>33</v>
      </c>
      <c r="F115" t="s">
        <v>22</v>
      </c>
      <c r="G115">
        <v>5</v>
      </c>
      <c r="H115" s="14">
        <v>8.0449999999999999</v>
      </c>
      <c r="I115" t="s">
        <v>37</v>
      </c>
      <c r="J115" t="s">
        <v>42</v>
      </c>
      <c r="K115" t="s">
        <v>25</v>
      </c>
      <c r="L115" t="s">
        <v>43</v>
      </c>
    </row>
    <row r="116" spans="1:12" x14ac:dyDescent="0.3">
      <c r="A116" t="s">
        <v>39</v>
      </c>
      <c r="B116" t="s">
        <v>51</v>
      </c>
      <c r="C116" t="s">
        <v>8</v>
      </c>
      <c r="D116" t="s">
        <v>41</v>
      </c>
      <c r="E116" t="s">
        <v>12</v>
      </c>
      <c r="F116" t="s">
        <v>13</v>
      </c>
      <c r="G116">
        <v>7.4</v>
      </c>
      <c r="H116" s="14">
        <v>11.906600000000001</v>
      </c>
      <c r="I116" t="s">
        <v>49</v>
      </c>
      <c r="J116" t="s">
        <v>15</v>
      </c>
      <c r="K116" t="s">
        <v>25</v>
      </c>
      <c r="L116" t="s">
        <v>17</v>
      </c>
    </row>
    <row r="117" spans="1:12" x14ac:dyDescent="0.3">
      <c r="A117" t="s">
        <v>32</v>
      </c>
      <c r="B117" t="s">
        <v>9</v>
      </c>
      <c r="C117" t="s">
        <v>60</v>
      </c>
      <c r="D117" t="s">
        <v>41</v>
      </c>
      <c r="E117" t="s">
        <v>28</v>
      </c>
      <c r="F117" t="s">
        <v>44</v>
      </c>
      <c r="G117">
        <v>4</v>
      </c>
      <c r="H117" s="14">
        <v>6.4359999999999999</v>
      </c>
      <c r="I117" t="s">
        <v>30</v>
      </c>
      <c r="J117" t="s">
        <v>15</v>
      </c>
      <c r="K117" t="s">
        <v>25</v>
      </c>
      <c r="L117" t="s">
        <v>17</v>
      </c>
    </row>
    <row r="118" spans="1:12" x14ac:dyDescent="0.3">
      <c r="A118" t="s">
        <v>32</v>
      </c>
      <c r="B118" t="s">
        <v>9</v>
      </c>
      <c r="C118" t="s">
        <v>40</v>
      </c>
      <c r="D118" t="s">
        <v>41</v>
      </c>
      <c r="E118" t="s">
        <v>12</v>
      </c>
      <c r="F118" t="s">
        <v>36</v>
      </c>
      <c r="G118">
        <v>1.1000000000000001</v>
      </c>
      <c r="H118" s="14">
        <v>1.7699</v>
      </c>
      <c r="I118" t="s">
        <v>23</v>
      </c>
      <c r="J118" t="s">
        <v>24</v>
      </c>
      <c r="K118" t="s">
        <v>25</v>
      </c>
      <c r="L118" t="s">
        <v>17</v>
      </c>
    </row>
    <row r="119" spans="1:12" x14ac:dyDescent="0.3">
      <c r="A119" t="s">
        <v>7</v>
      </c>
      <c r="B119" t="s">
        <v>9</v>
      </c>
      <c r="C119" t="s">
        <v>48</v>
      </c>
      <c r="D119" t="s">
        <v>11</v>
      </c>
      <c r="E119" t="s">
        <v>12</v>
      </c>
      <c r="F119" t="s">
        <v>29</v>
      </c>
      <c r="G119">
        <v>2.5</v>
      </c>
      <c r="H119" s="14">
        <v>4.0225</v>
      </c>
      <c r="I119" t="s">
        <v>23</v>
      </c>
      <c r="J119" t="s">
        <v>42</v>
      </c>
      <c r="K119" t="s">
        <v>25</v>
      </c>
      <c r="L119" t="s">
        <v>17</v>
      </c>
    </row>
    <row r="120" spans="1:12" x14ac:dyDescent="0.3">
      <c r="A120" t="s">
        <v>39</v>
      </c>
      <c r="B120" t="s">
        <v>9</v>
      </c>
      <c r="C120" t="s">
        <v>48</v>
      </c>
      <c r="D120" t="s">
        <v>11</v>
      </c>
      <c r="E120" t="s">
        <v>12</v>
      </c>
      <c r="F120" t="s">
        <v>22</v>
      </c>
      <c r="G120">
        <v>9</v>
      </c>
      <c r="H120" s="14">
        <v>14.481</v>
      </c>
      <c r="I120" t="s">
        <v>30</v>
      </c>
      <c r="J120" t="s">
        <v>31</v>
      </c>
      <c r="K120" t="s">
        <v>25</v>
      </c>
      <c r="L120" t="s">
        <v>17</v>
      </c>
    </row>
    <row r="121" spans="1:12" x14ac:dyDescent="0.3">
      <c r="A121" t="s">
        <v>7</v>
      </c>
      <c r="B121" t="s">
        <v>51</v>
      </c>
      <c r="C121" t="s">
        <v>8</v>
      </c>
      <c r="D121" t="s">
        <v>20</v>
      </c>
      <c r="E121" t="s">
        <v>35</v>
      </c>
      <c r="F121" t="s">
        <v>44</v>
      </c>
      <c r="G121">
        <v>1.5</v>
      </c>
      <c r="H121" s="14">
        <v>2.4135</v>
      </c>
      <c r="I121" t="s">
        <v>54</v>
      </c>
      <c r="J121" t="s">
        <v>42</v>
      </c>
      <c r="K121" t="s">
        <v>25</v>
      </c>
      <c r="L121" t="s">
        <v>43</v>
      </c>
    </row>
    <row r="122" spans="1:12" x14ac:dyDescent="0.3">
      <c r="A122" t="s">
        <v>26</v>
      </c>
      <c r="B122" t="s">
        <v>9</v>
      </c>
      <c r="C122" t="s">
        <v>8</v>
      </c>
      <c r="D122" t="s">
        <v>11</v>
      </c>
      <c r="E122" t="s">
        <v>45</v>
      </c>
      <c r="F122" t="s">
        <v>29</v>
      </c>
      <c r="G122" t="s">
        <v>8</v>
      </c>
      <c r="H122" s="14" t="s">
        <v>8</v>
      </c>
      <c r="I122" t="s">
        <v>23</v>
      </c>
      <c r="J122" t="s">
        <v>8</v>
      </c>
      <c r="K122" t="s">
        <v>8</v>
      </c>
      <c r="L122" t="s">
        <v>8</v>
      </c>
    </row>
    <row r="123" spans="1:12" x14ac:dyDescent="0.3">
      <c r="A123" t="s">
        <v>58</v>
      </c>
      <c r="B123" t="s">
        <v>9</v>
      </c>
      <c r="C123" t="s">
        <v>76</v>
      </c>
      <c r="D123" t="s">
        <v>41</v>
      </c>
      <c r="E123" t="s">
        <v>12</v>
      </c>
      <c r="F123" t="s">
        <v>66</v>
      </c>
      <c r="G123">
        <v>7</v>
      </c>
      <c r="H123" s="14">
        <v>11.263</v>
      </c>
      <c r="I123" t="s">
        <v>49</v>
      </c>
      <c r="J123" t="s">
        <v>38</v>
      </c>
      <c r="K123" t="s">
        <v>16</v>
      </c>
      <c r="L123" t="s">
        <v>43</v>
      </c>
    </row>
    <row r="124" spans="1:12" x14ac:dyDescent="0.3">
      <c r="A124" t="s">
        <v>39</v>
      </c>
      <c r="B124" t="s">
        <v>9</v>
      </c>
      <c r="C124" t="s">
        <v>67</v>
      </c>
      <c r="D124" t="s">
        <v>41</v>
      </c>
      <c r="E124" t="s">
        <v>12</v>
      </c>
      <c r="F124" t="s">
        <v>22</v>
      </c>
      <c r="G124">
        <v>1.8</v>
      </c>
      <c r="H124" s="14">
        <v>2.8961999999999999</v>
      </c>
      <c r="I124" s="2" t="s">
        <v>14</v>
      </c>
      <c r="J124" t="s">
        <v>31</v>
      </c>
      <c r="K124" t="s">
        <v>25</v>
      </c>
      <c r="L124" t="s">
        <v>17</v>
      </c>
    </row>
    <row r="125" spans="1:12" x14ac:dyDescent="0.3">
      <c r="A125" t="s">
        <v>7</v>
      </c>
      <c r="B125" t="s">
        <v>9</v>
      </c>
      <c r="C125" t="s">
        <v>10</v>
      </c>
      <c r="D125" t="s">
        <v>11</v>
      </c>
      <c r="E125" t="s">
        <v>28</v>
      </c>
      <c r="F125" t="s">
        <v>36</v>
      </c>
      <c r="G125">
        <v>4.5</v>
      </c>
      <c r="H125" s="14">
        <v>7.2404999999999999</v>
      </c>
      <c r="I125" t="s">
        <v>30</v>
      </c>
      <c r="J125" t="s">
        <v>15</v>
      </c>
      <c r="K125" t="s">
        <v>16</v>
      </c>
      <c r="L125" t="s">
        <v>17</v>
      </c>
    </row>
    <row r="126" spans="1:12" x14ac:dyDescent="0.3">
      <c r="A126" t="s">
        <v>39</v>
      </c>
      <c r="B126" t="s">
        <v>9</v>
      </c>
      <c r="C126" t="s">
        <v>77</v>
      </c>
      <c r="D126" t="s">
        <v>20</v>
      </c>
      <c r="E126" t="s">
        <v>12</v>
      </c>
      <c r="F126" t="s">
        <v>44</v>
      </c>
      <c r="G126">
        <v>1</v>
      </c>
      <c r="H126" s="14">
        <v>1.609</v>
      </c>
      <c r="I126" t="s">
        <v>23</v>
      </c>
      <c r="J126" t="s">
        <v>38</v>
      </c>
      <c r="K126" t="s">
        <v>16</v>
      </c>
      <c r="L126" t="s">
        <v>17</v>
      </c>
    </row>
    <row r="127" spans="1:12" x14ac:dyDescent="0.3">
      <c r="A127" t="s">
        <v>18</v>
      </c>
      <c r="B127" t="s">
        <v>9</v>
      </c>
      <c r="C127" t="s">
        <v>59</v>
      </c>
      <c r="D127" t="s">
        <v>11</v>
      </c>
      <c r="E127" t="s">
        <v>35</v>
      </c>
      <c r="F127" t="s">
        <v>36</v>
      </c>
      <c r="G127">
        <v>1</v>
      </c>
      <c r="H127" s="14">
        <v>1.609</v>
      </c>
      <c r="I127" t="s">
        <v>23</v>
      </c>
      <c r="J127" t="s">
        <v>31</v>
      </c>
      <c r="K127" t="s">
        <v>25</v>
      </c>
      <c r="L127" t="s">
        <v>43</v>
      </c>
    </row>
    <row r="128" spans="1:12" x14ac:dyDescent="0.3">
      <c r="A128" t="s">
        <v>26</v>
      </c>
      <c r="B128" t="s">
        <v>9</v>
      </c>
      <c r="C128" t="s">
        <v>56</v>
      </c>
      <c r="D128" t="s">
        <v>20</v>
      </c>
      <c r="E128" t="s">
        <v>35</v>
      </c>
      <c r="F128" t="s">
        <v>29</v>
      </c>
      <c r="G128">
        <v>16</v>
      </c>
      <c r="H128" s="14">
        <v>25.744</v>
      </c>
      <c r="I128" t="s">
        <v>52</v>
      </c>
      <c r="J128" t="s">
        <v>38</v>
      </c>
      <c r="K128" t="s">
        <v>25</v>
      </c>
      <c r="L128" t="s">
        <v>43</v>
      </c>
    </row>
    <row r="129" spans="1:12" x14ac:dyDescent="0.3">
      <c r="A129" t="s">
        <v>39</v>
      </c>
      <c r="B129" t="s">
        <v>9</v>
      </c>
      <c r="C129" t="s">
        <v>71</v>
      </c>
      <c r="D129" t="s">
        <v>20</v>
      </c>
      <c r="E129" t="s">
        <v>35</v>
      </c>
      <c r="F129" t="s">
        <v>44</v>
      </c>
      <c r="G129">
        <v>0.7</v>
      </c>
      <c r="H129" s="14">
        <v>1.1262999999999999</v>
      </c>
      <c r="I129" t="s">
        <v>23</v>
      </c>
      <c r="J129" t="s">
        <v>24</v>
      </c>
      <c r="K129" t="s">
        <v>25</v>
      </c>
      <c r="L129" t="s">
        <v>17</v>
      </c>
    </row>
    <row r="130" spans="1:12" x14ac:dyDescent="0.3">
      <c r="A130" t="s">
        <v>26</v>
      </c>
      <c r="B130" t="s">
        <v>9</v>
      </c>
      <c r="C130" t="s">
        <v>8</v>
      </c>
      <c r="D130" t="s">
        <v>20</v>
      </c>
      <c r="E130" t="s">
        <v>21</v>
      </c>
      <c r="F130" t="s">
        <v>13</v>
      </c>
      <c r="G130">
        <v>20</v>
      </c>
      <c r="H130" s="14">
        <v>32.18</v>
      </c>
      <c r="I130" t="s">
        <v>52</v>
      </c>
      <c r="J130" t="s">
        <v>15</v>
      </c>
      <c r="K130" t="s">
        <v>25</v>
      </c>
      <c r="L130" t="s">
        <v>43</v>
      </c>
    </row>
    <row r="131" spans="1:12" x14ac:dyDescent="0.3">
      <c r="A131" t="s">
        <v>39</v>
      </c>
      <c r="B131" t="s">
        <v>9</v>
      </c>
      <c r="C131" t="s">
        <v>56</v>
      </c>
      <c r="D131" t="s">
        <v>47</v>
      </c>
      <c r="E131" t="s">
        <v>64</v>
      </c>
      <c r="F131" t="s">
        <v>62</v>
      </c>
      <c r="G131">
        <v>0.5</v>
      </c>
      <c r="H131" s="14">
        <v>0.80449999999999999</v>
      </c>
      <c r="I131" t="s">
        <v>23</v>
      </c>
      <c r="J131" t="s">
        <v>38</v>
      </c>
      <c r="K131" t="s">
        <v>25</v>
      </c>
      <c r="L131" t="s">
        <v>43</v>
      </c>
    </row>
    <row r="132" spans="1:12" x14ac:dyDescent="0.3">
      <c r="A132" t="s">
        <v>39</v>
      </c>
      <c r="B132" t="s">
        <v>51</v>
      </c>
      <c r="C132" t="s">
        <v>8</v>
      </c>
      <c r="D132" t="s">
        <v>11</v>
      </c>
      <c r="E132" t="s">
        <v>12</v>
      </c>
      <c r="F132" t="s">
        <v>36</v>
      </c>
      <c r="G132">
        <v>2</v>
      </c>
      <c r="H132" s="14">
        <v>3.218</v>
      </c>
      <c r="I132" t="s">
        <v>23</v>
      </c>
      <c r="J132" t="s">
        <v>31</v>
      </c>
      <c r="K132" t="s">
        <v>25</v>
      </c>
      <c r="L132" t="s">
        <v>17</v>
      </c>
    </row>
    <row r="133" spans="1:12" x14ac:dyDescent="0.3">
      <c r="A133" t="s">
        <v>7</v>
      </c>
      <c r="B133" t="s">
        <v>9</v>
      </c>
      <c r="C133" t="s">
        <v>59</v>
      </c>
      <c r="D133" t="s">
        <v>20</v>
      </c>
      <c r="E133" t="s">
        <v>21</v>
      </c>
      <c r="F133" t="s">
        <v>44</v>
      </c>
      <c r="G133">
        <v>1</v>
      </c>
      <c r="H133" s="14">
        <v>1.609</v>
      </c>
      <c r="I133" t="s">
        <v>23</v>
      </c>
      <c r="J133" t="s">
        <v>31</v>
      </c>
      <c r="K133" t="s">
        <v>25</v>
      </c>
      <c r="L133" t="s">
        <v>43</v>
      </c>
    </row>
    <row r="134" spans="1:12" x14ac:dyDescent="0.3">
      <c r="A134" t="s">
        <v>18</v>
      </c>
      <c r="B134" t="s">
        <v>51</v>
      </c>
      <c r="C134" t="s">
        <v>8</v>
      </c>
      <c r="D134" t="s">
        <v>41</v>
      </c>
      <c r="E134" t="s">
        <v>45</v>
      </c>
      <c r="F134" t="s">
        <v>36</v>
      </c>
      <c r="G134">
        <v>2.5</v>
      </c>
      <c r="H134" s="14">
        <v>4.0225</v>
      </c>
      <c r="I134" t="s">
        <v>23</v>
      </c>
      <c r="J134" t="s">
        <v>42</v>
      </c>
      <c r="K134" t="s">
        <v>25</v>
      </c>
      <c r="L134" t="s">
        <v>43</v>
      </c>
    </row>
    <row r="135" spans="1:12" x14ac:dyDescent="0.3">
      <c r="A135" t="s">
        <v>26</v>
      </c>
      <c r="B135" t="s">
        <v>55</v>
      </c>
      <c r="C135" t="s">
        <v>8</v>
      </c>
      <c r="D135" t="s">
        <v>20</v>
      </c>
      <c r="E135" t="s">
        <v>21</v>
      </c>
      <c r="F135" t="s">
        <v>66</v>
      </c>
      <c r="G135" t="s">
        <v>8</v>
      </c>
      <c r="H135" s="14" t="s">
        <v>8</v>
      </c>
      <c r="I135" t="s">
        <v>52</v>
      </c>
      <c r="J135" t="s">
        <v>31</v>
      </c>
      <c r="K135" t="s">
        <v>25</v>
      </c>
      <c r="L135" t="s">
        <v>43</v>
      </c>
    </row>
    <row r="136" spans="1:12" x14ac:dyDescent="0.3">
      <c r="A136" t="s">
        <v>58</v>
      </c>
      <c r="B136" t="s">
        <v>8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s="14" t="s">
        <v>8</v>
      </c>
      <c r="I136" t="s">
        <v>8</v>
      </c>
      <c r="J136" t="s">
        <v>15</v>
      </c>
      <c r="K136" t="s">
        <v>25</v>
      </c>
      <c r="L136" t="s">
        <v>17</v>
      </c>
    </row>
    <row r="137" spans="1:12" x14ac:dyDescent="0.3">
      <c r="A137" t="s">
        <v>39</v>
      </c>
      <c r="B137" t="s">
        <v>9</v>
      </c>
      <c r="C137" t="s">
        <v>48</v>
      </c>
      <c r="D137" t="s">
        <v>41</v>
      </c>
      <c r="E137" t="s">
        <v>28</v>
      </c>
      <c r="F137" t="s">
        <v>44</v>
      </c>
      <c r="G137">
        <v>1.5</v>
      </c>
      <c r="H137" s="14">
        <v>2.4135</v>
      </c>
      <c r="I137" t="s">
        <v>14</v>
      </c>
      <c r="J137" t="s">
        <v>38</v>
      </c>
      <c r="K137" t="s">
        <v>25</v>
      </c>
      <c r="L137" t="s">
        <v>17</v>
      </c>
    </row>
    <row r="138" spans="1:12" x14ac:dyDescent="0.3">
      <c r="A138" t="s">
        <v>32</v>
      </c>
      <c r="B138" t="s">
        <v>51</v>
      </c>
      <c r="C138" t="s">
        <v>8</v>
      </c>
      <c r="D138" t="s">
        <v>11</v>
      </c>
      <c r="E138" t="s">
        <v>12</v>
      </c>
      <c r="F138" t="s">
        <v>36</v>
      </c>
      <c r="G138">
        <v>4</v>
      </c>
      <c r="H138" s="14">
        <v>6.4359999999999999</v>
      </c>
      <c r="I138" t="s">
        <v>14</v>
      </c>
      <c r="J138" t="s">
        <v>42</v>
      </c>
      <c r="K138" t="s">
        <v>25</v>
      </c>
      <c r="L138" t="s">
        <v>43</v>
      </c>
    </row>
    <row r="139" spans="1:12" x14ac:dyDescent="0.3">
      <c r="A139" t="s">
        <v>32</v>
      </c>
      <c r="B139" t="s">
        <v>9</v>
      </c>
      <c r="C139" t="s">
        <v>8</v>
      </c>
      <c r="D139" t="s">
        <v>72</v>
      </c>
      <c r="E139" t="s">
        <v>64</v>
      </c>
      <c r="F139" t="s">
        <v>44</v>
      </c>
      <c r="G139">
        <v>3.6</v>
      </c>
      <c r="H139" s="14">
        <v>5.7923999999999998</v>
      </c>
      <c r="I139" t="s">
        <v>14</v>
      </c>
      <c r="J139" t="s">
        <v>53</v>
      </c>
      <c r="K139" t="s">
        <v>16</v>
      </c>
      <c r="L139" t="s">
        <v>17</v>
      </c>
    </row>
    <row r="140" spans="1:12" x14ac:dyDescent="0.3">
      <c r="A140" t="s">
        <v>18</v>
      </c>
      <c r="B140" t="s">
        <v>9</v>
      </c>
      <c r="C140" t="s">
        <v>78</v>
      </c>
      <c r="D140" t="s">
        <v>27</v>
      </c>
      <c r="E140" t="s">
        <v>28</v>
      </c>
      <c r="F140" t="s">
        <v>8</v>
      </c>
      <c r="G140">
        <v>14</v>
      </c>
      <c r="H140" s="14">
        <v>22.526</v>
      </c>
      <c r="I140" t="s">
        <v>37</v>
      </c>
      <c r="J140" t="s">
        <v>15</v>
      </c>
      <c r="K140" t="s">
        <v>25</v>
      </c>
      <c r="L140" t="s">
        <v>17</v>
      </c>
    </row>
    <row r="141" spans="1:12" x14ac:dyDescent="0.3">
      <c r="A141" t="s">
        <v>7</v>
      </c>
      <c r="B141" t="s">
        <v>51</v>
      </c>
      <c r="C141" t="s">
        <v>8</v>
      </c>
      <c r="D141" t="s">
        <v>11</v>
      </c>
      <c r="E141" t="s">
        <v>28</v>
      </c>
      <c r="F141" t="s">
        <v>29</v>
      </c>
      <c r="G141">
        <v>12</v>
      </c>
      <c r="H141" s="14">
        <v>19.308</v>
      </c>
      <c r="I141" t="s">
        <v>52</v>
      </c>
      <c r="J141" t="s">
        <v>31</v>
      </c>
      <c r="K141" t="s">
        <v>25</v>
      </c>
      <c r="L141" t="s">
        <v>43</v>
      </c>
    </row>
    <row r="142" spans="1:12" x14ac:dyDescent="0.3">
      <c r="A142" t="s">
        <v>58</v>
      </c>
      <c r="B142" t="s">
        <v>9</v>
      </c>
      <c r="C142" t="s">
        <v>68</v>
      </c>
      <c r="D142" t="s">
        <v>11</v>
      </c>
      <c r="E142" t="s">
        <v>35</v>
      </c>
      <c r="F142" t="s">
        <v>8</v>
      </c>
      <c r="G142" t="s">
        <v>8</v>
      </c>
      <c r="H142" s="14" t="s">
        <v>8</v>
      </c>
      <c r="I142" t="s">
        <v>8</v>
      </c>
      <c r="J142" t="s">
        <v>31</v>
      </c>
      <c r="K142" t="s">
        <v>25</v>
      </c>
      <c r="L142" t="s">
        <v>43</v>
      </c>
    </row>
    <row r="143" spans="1:12" x14ac:dyDescent="0.3">
      <c r="A143" t="s">
        <v>39</v>
      </c>
      <c r="B143" t="s">
        <v>57</v>
      </c>
      <c r="C143" t="s">
        <v>8</v>
      </c>
      <c r="D143" t="s">
        <v>27</v>
      </c>
      <c r="E143" t="s">
        <v>12</v>
      </c>
      <c r="F143" t="s">
        <v>22</v>
      </c>
      <c r="G143">
        <v>17.5</v>
      </c>
      <c r="H143" s="14">
        <v>28.157499999999999</v>
      </c>
      <c r="I143" t="s">
        <v>30</v>
      </c>
      <c r="J143" t="s">
        <v>38</v>
      </c>
      <c r="K143" t="s">
        <v>25</v>
      </c>
      <c r="L143" t="s">
        <v>17</v>
      </c>
    </row>
    <row r="144" spans="1:12" x14ac:dyDescent="0.3">
      <c r="A144" t="s">
        <v>39</v>
      </c>
      <c r="B144" t="s">
        <v>9</v>
      </c>
      <c r="C144" t="s">
        <v>59</v>
      </c>
      <c r="D144" t="s">
        <v>20</v>
      </c>
      <c r="E144" t="s">
        <v>28</v>
      </c>
      <c r="F144" t="s">
        <v>44</v>
      </c>
      <c r="G144">
        <v>2</v>
      </c>
      <c r="H144" s="14">
        <v>3.218</v>
      </c>
      <c r="I144" t="s">
        <v>14</v>
      </c>
      <c r="J144" t="s">
        <v>31</v>
      </c>
      <c r="K144" t="s">
        <v>25</v>
      </c>
      <c r="L144" t="s">
        <v>17</v>
      </c>
    </row>
    <row r="145" spans="1:12" x14ac:dyDescent="0.3">
      <c r="A145" t="s">
        <v>39</v>
      </c>
      <c r="B145" t="s">
        <v>9</v>
      </c>
      <c r="C145" t="s">
        <v>69</v>
      </c>
      <c r="D145" t="s">
        <v>11</v>
      </c>
      <c r="E145" t="s">
        <v>12</v>
      </c>
      <c r="F145" t="s">
        <v>36</v>
      </c>
      <c r="G145">
        <v>5</v>
      </c>
      <c r="H145" s="14">
        <v>8.0449999999999999</v>
      </c>
      <c r="I145" t="s">
        <v>52</v>
      </c>
      <c r="J145" t="s">
        <v>42</v>
      </c>
      <c r="K145" t="s">
        <v>25</v>
      </c>
      <c r="L145" t="s">
        <v>17</v>
      </c>
    </row>
    <row r="146" spans="1:12" x14ac:dyDescent="0.3">
      <c r="A146" t="s">
        <v>7</v>
      </c>
      <c r="B146" t="s">
        <v>9</v>
      </c>
      <c r="C146" t="s">
        <v>48</v>
      </c>
      <c r="D146" t="s">
        <v>11</v>
      </c>
      <c r="E146" t="s">
        <v>21</v>
      </c>
      <c r="F146" t="s">
        <v>13</v>
      </c>
      <c r="G146">
        <v>8</v>
      </c>
      <c r="H146" s="14">
        <v>12.872</v>
      </c>
      <c r="I146" t="s">
        <v>52</v>
      </c>
      <c r="J146" t="s">
        <v>24</v>
      </c>
      <c r="K146" t="s">
        <v>25</v>
      </c>
      <c r="L146" t="s">
        <v>17</v>
      </c>
    </row>
    <row r="147" spans="1:12" x14ac:dyDescent="0.3">
      <c r="A147" t="s">
        <v>32</v>
      </c>
      <c r="B147" t="s">
        <v>9</v>
      </c>
      <c r="C147" t="s">
        <v>48</v>
      </c>
      <c r="D147" t="s">
        <v>41</v>
      </c>
      <c r="E147" t="s">
        <v>28</v>
      </c>
      <c r="F147" t="s">
        <v>22</v>
      </c>
      <c r="G147">
        <v>3</v>
      </c>
      <c r="H147" s="14">
        <v>4.827</v>
      </c>
      <c r="I147" t="s">
        <v>14</v>
      </c>
      <c r="J147" t="s">
        <v>38</v>
      </c>
      <c r="K147" t="s">
        <v>25</v>
      </c>
      <c r="L147" t="s">
        <v>17</v>
      </c>
    </row>
    <row r="148" spans="1:12" x14ac:dyDescent="0.3">
      <c r="A148" t="s">
        <v>32</v>
      </c>
      <c r="B148" t="s">
        <v>9</v>
      </c>
      <c r="C148" t="s">
        <v>8</v>
      </c>
      <c r="D148" t="s">
        <v>41</v>
      </c>
      <c r="E148" t="s">
        <v>12</v>
      </c>
      <c r="F148" t="s">
        <v>36</v>
      </c>
      <c r="G148">
        <v>4</v>
      </c>
      <c r="H148" s="14">
        <v>6.4359999999999999</v>
      </c>
      <c r="I148" t="s">
        <v>23</v>
      </c>
      <c r="J148" t="s">
        <v>38</v>
      </c>
      <c r="K148" t="s">
        <v>16</v>
      </c>
      <c r="L148" t="s">
        <v>17</v>
      </c>
    </row>
    <row r="149" spans="1:12" x14ac:dyDescent="0.3">
      <c r="A149" t="s">
        <v>26</v>
      </c>
      <c r="B149" t="s">
        <v>51</v>
      </c>
      <c r="C149" t="s">
        <v>8</v>
      </c>
      <c r="D149" t="s">
        <v>11</v>
      </c>
      <c r="E149" t="s">
        <v>21</v>
      </c>
      <c r="F149" t="s">
        <v>13</v>
      </c>
      <c r="G149">
        <v>8</v>
      </c>
      <c r="H149" s="14">
        <v>12.872</v>
      </c>
      <c r="I149" t="s">
        <v>30</v>
      </c>
      <c r="J149" t="s">
        <v>42</v>
      </c>
      <c r="K149" t="s">
        <v>16</v>
      </c>
      <c r="L149" t="s">
        <v>17</v>
      </c>
    </row>
    <row r="150" spans="1:12" x14ac:dyDescent="0.3">
      <c r="A150" t="s">
        <v>32</v>
      </c>
      <c r="B150" t="s">
        <v>51</v>
      </c>
      <c r="C150" t="s">
        <v>8</v>
      </c>
      <c r="D150" t="s">
        <v>27</v>
      </c>
      <c r="E150" t="s">
        <v>28</v>
      </c>
      <c r="F150" t="s">
        <v>36</v>
      </c>
      <c r="G150">
        <v>4</v>
      </c>
      <c r="H150" s="14">
        <v>6.4359999999999999</v>
      </c>
      <c r="I150" t="s">
        <v>14</v>
      </c>
      <c r="J150" t="s">
        <v>31</v>
      </c>
      <c r="K150" t="s">
        <v>25</v>
      </c>
      <c r="L150" t="s">
        <v>17</v>
      </c>
    </row>
    <row r="151" spans="1:12" x14ac:dyDescent="0.3">
      <c r="A151" t="s">
        <v>32</v>
      </c>
      <c r="B151" t="s">
        <v>9</v>
      </c>
      <c r="C151" t="s">
        <v>79</v>
      </c>
      <c r="D151" t="s">
        <v>11</v>
      </c>
      <c r="E151" t="s">
        <v>21</v>
      </c>
      <c r="F151" t="s">
        <v>29</v>
      </c>
      <c r="G151">
        <v>15</v>
      </c>
      <c r="H151" s="14">
        <v>24.134999999999998</v>
      </c>
      <c r="I151" t="s">
        <v>49</v>
      </c>
      <c r="J151" t="s">
        <v>42</v>
      </c>
      <c r="K151" t="s">
        <v>25</v>
      </c>
      <c r="L151" t="s">
        <v>43</v>
      </c>
    </row>
    <row r="152" spans="1:12" x14ac:dyDescent="0.3">
      <c r="A152" t="s">
        <v>26</v>
      </c>
      <c r="B152" t="s">
        <v>51</v>
      </c>
      <c r="C152" t="s">
        <v>8</v>
      </c>
      <c r="D152" t="s">
        <v>11</v>
      </c>
      <c r="E152" t="s">
        <v>12</v>
      </c>
      <c r="F152" t="s">
        <v>36</v>
      </c>
      <c r="G152">
        <v>1.5</v>
      </c>
      <c r="H152" s="14">
        <v>2.4135</v>
      </c>
      <c r="I152" t="s">
        <v>23</v>
      </c>
      <c r="J152" t="s">
        <v>38</v>
      </c>
      <c r="K152" t="s">
        <v>25</v>
      </c>
      <c r="L152" t="s">
        <v>17</v>
      </c>
    </row>
    <row r="153" spans="1:12" x14ac:dyDescent="0.3">
      <c r="A153" t="s">
        <v>39</v>
      </c>
      <c r="B153" t="s">
        <v>9</v>
      </c>
      <c r="C153" t="s">
        <v>80</v>
      </c>
      <c r="D153" t="s">
        <v>41</v>
      </c>
      <c r="E153" t="s">
        <v>35</v>
      </c>
      <c r="F153" t="s">
        <v>22</v>
      </c>
      <c r="G153">
        <v>12</v>
      </c>
      <c r="H153" s="14">
        <v>19.308</v>
      </c>
      <c r="I153" t="s">
        <v>37</v>
      </c>
      <c r="J153" t="s">
        <v>15</v>
      </c>
      <c r="K153" t="s">
        <v>25</v>
      </c>
      <c r="L153" t="s">
        <v>17</v>
      </c>
    </row>
    <row r="154" spans="1:12" x14ac:dyDescent="0.3">
      <c r="A154" t="s">
        <v>26</v>
      </c>
      <c r="B154" t="s">
        <v>81</v>
      </c>
      <c r="C154" t="s">
        <v>8</v>
      </c>
      <c r="D154" t="s">
        <v>11</v>
      </c>
      <c r="E154" t="s">
        <v>12</v>
      </c>
      <c r="F154" t="s">
        <v>22</v>
      </c>
      <c r="G154">
        <v>2</v>
      </c>
      <c r="H154" s="14">
        <v>3.218</v>
      </c>
      <c r="I154" t="s">
        <v>54</v>
      </c>
      <c r="J154" t="s">
        <v>31</v>
      </c>
      <c r="K154" t="s">
        <v>25</v>
      </c>
      <c r="L154" t="s">
        <v>82</v>
      </c>
    </row>
    <row r="155" spans="1:12" x14ac:dyDescent="0.3">
      <c r="A155" t="s">
        <v>26</v>
      </c>
      <c r="B155" t="s">
        <v>9</v>
      </c>
      <c r="C155" t="s">
        <v>10</v>
      </c>
      <c r="D155" t="s">
        <v>11</v>
      </c>
      <c r="E155" t="s">
        <v>35</v>
      </c>
      <c r="F155" t="s">
        <v>22</v>
      </c>
      <c r="G155">
        <v>22</v>
      </c>
      <c r="H155" s="14">
        <v>35.397999999999996</v>
      </c>
      <c r="I155" t="s">
        <v>30</v>
      </c>
      <c r="J155" t="s">
        <v>42</v>
      </c>
      <c r="K155" t="s">
        <v>25</v>
      </c>
      <c r="L155" t="s">
        <v>17</v>
      </c>
    </row>
    <row r="156" spans="1:12" x14ac:dyDescent="0.3">
      <c r="A156" t="s">
        <v>18</v>
      </c>
      <c r="B156" t="s">
        <v>9</v>
      </c>
      <c r="C156" t="s">
        <v>60</v>
      </c>
      <c r="D156" t="s">
        <v>11</v>
      </c>
      <c r="E156" t="s">
        <v>45</v>
      </c>
      <c r="F156" t="s">
        <v>36</v>
      </c>
      <c r="G156">
        <v>2</v>
      </c>
      <c r="H156" s="14">
        <v>3.218</v>
      </c>
      <c r="I156" t="s">
        <v>23</v>
      </c>
      <c r="J156" t="s">
        <v>42</v>
      </c>
      <c r="K156" t="s">
        <v>25</v>
      </c>
      <c r="L156" t="s">
        <v>43</v>
      </c>
    </row>
    <row r="157" spans="1:12" x14ac:dyDescent="0.3">
      <c r="A157" t="s">
        <v>7</v>
      </c>
      <c r="B157" t="s">
        <v>57</v>
      </c>
      <c r="C157" t="s">
        <v>8</v>
      </c>
      <c r="D157" t="s">
        <v>11</v>
      </c>
      <c r="E157" t="s">
        <v>21</v>
      </c>
      <c r="F157" t="s">
        <v>44</v>
      </c>
      <c r="G157">
        <v>4</v>
      </c>
      <c r="H157" s="14">
        <v>6.4359999999999999</v>
      </c>
      <c r="I157" t="s">
        <v>30</v>
      </c>
      <c r="J157" t="s">
        <v>31</v>
      </c>
      <c r="K157" t="s">
        <v>25</v>
      </c>
      <c r="L157" t="s">
        <v>17</v>
      </c>
    </row>
    <row r="158" spans="1:12" x14ac:dyDescent="0.3">
      <c r="A158" t="s">
        <v>7</v>
      </c>
      <c r="B158" t="s">
        <v>51</v>
      </c>
      <c r="C158" t="s">
        <v>8</v>
      </c>
      <c r="D158" t="s">
        <v>27</v>
      </c>
      <c r="E158" t="s">
        <v>21</v>
      </c>
      <c r="F158" t="s">
        <v>44</v>
      </c>
      <c r="G158">
        <v>1</v>
      </c>
      <c r="H158" s="14">
        <v>1.609</v>
      </c>
      <c r="I158" t="s">
        <v>23</v>
      </c>
      <c r="J158" t="s">
        <v>42</v>
      </c>
      <c r="K158" t="s">
        <v>25</v>
      </c>
      <c r="L158" t="s">
        <v>17</v>
      </c>
    </row>
    <row r="159" spans="1:12" x14ac:dyDescent="0.3">
      <c r="A159" t="s">
        <v>39</v>
      </c>
      <c r="B159" t="s">
        <v>9</v>
      </c>
      <c r="C159" t="s">
        <v>10</v>
      </c>
      <c r="D159" t="s">
        <v>11</v>
      </c>
      <c r="E159" t="s">
        <v>45</v>
      </c>
      <c r="F159" t="s">
        <v>13</v>
      </c>
      <c r="G159">
        <v>13.2</v>
      </c>
      <c r="H159" s="14">
        <v>21.238799999999998</v>
      </c>
      <c r="I159" t="s">
        <v>14</v>
      </c>
      <c r="J159" t="s">
        <v>42</v>
      </c>
      <c r="K159" t="s">
        <v>25</v>
      </c>
      <c r="L159" t="s">
        <v>17</v>
      </c>
    </row>
    <row r="160" spans="1:12" x14ac:dyDescent="0.3">
      <c r="A160" t="s">
        <v>32</v>
      </c>
      <c r="B160" t="s">
        <v>9</v>
      </c>
      <c r="C160" t="s">
        <v>70</v>
      </c>
      <c r="D160" t="s">
        <v>41</v>
      </c>
      <c r="E160" t="s">
        <v>12</v>
      </c>
      <c r="F160" t="s">
        <v>44</v>
      </c>
      <c r="G160">
        <v>1</v>
      </c>
      <c r="H160" s="14">
        <v>1.609</v>
      </c>
      <c r="I160" t="s">
        <v>23</v>
      </c>
      <c r="J160" t="s">
        <v>31</v>
      </c>
      <c r="K160" t="s">
        <v>25</v>
      </c>
      <c r="L160" t="s">
        <v>17</v>
      </c>
    </row>
    <row r="161" spans="1:12" x14ac:dyDescent="0.3">
      <c r="A161" t="s">
        <v>39</v>
      </c>
      <c r="B161" t="s">
        <v>51</v>
      </c>
      <c r="C161" t="s">
        <v>8</v>
      </c>
      <c r="D161" t="s">
        <v>27</v>
      </c>
      <c r="E161" t="s">
        <v>35</v>
      </c>
      <c r="F161" t="s">
        <v>36</v>
      </c>
      <c r="G161">
        <v>3</v>
      </c>
      <c r="H161" s="14">
        <v>4.827</v>
      </c>
      <c r="I161" t="s">
        <v>54</v>
      </c>
      <c r="J161" t="s">
        <v>42</v>
      </c>
      <c r="K161" t="s">
        <v>25</v>
      </c>
      <c r="L161" t="s">
        <v>17</v>
      </c>
    </row>
    <row r="162" spans="1:12" x14ac:dyDescent="0.3">
      <c r="A162" t="s">
        <v>32</v>
      </c>
      <c r="B162" t="s">
        <v>9</v>
      </c>
      <c r="C162" t="s">
        <v>10</v>
      </c>
      <c r="D162" t="s">
        <v>41</v>
      </c>
      <c r="E162" t="s">
        <v>12</v>
      </c>
      <c r="F162" t="s">
        <v>36</v>
      </c>
      <c r="G162">
        <v>4.2</v>
      </c>
      <c r="H162" s="14">
        <v>6.7578000000000005</v>
      </c>
      <c r="I162" t="s">
        <v>14</v>
      </c>
      <c r="J162" t="s">
        <v>31</v>
      </c>
      <c r="K162" t="s">
        <v>25</v>
      </c>
      <c r="L162" t="s">
        <v>17</v>
      </c>
    </row>
    <row r="163" spans="1:12" x14ac:dyDescent="0.3">
      <c r="A163" t="s">
        <v>26</v>
      </c>
      <c r="B163" t="s">
        <v>9</v>
      </c>
      <c r="C163" t="s">
        <v>70</v>
      </c>
      <c r="D163" t="s">
        <v>11</v>
      </c>
      <c r="E163" t="s">
        <v>21</v>
      </c>
      <c r="F163" t="s">
        <v>36</v>
      </c>
      <c r="G163">
        <v>2</v>
      </c>
      <c r="H163" s="14">
        <v>3.218</v>
      </c>
      <c r="I163" t="s">
        <v>14</v>
      </c>
      <c r="J163" t="s">
        <v>42</v>
      </c>
      <c r="K163" t="s">
        <v>25</v>
      </c>
      <c r="L163" t="s">
        <v>17</v>
      </c>
    </row>
    <row r="164" spans="1:12" x14ac:dyDescent="0.3">
      <c r="A164" t="s">
        <v>32</v>
      </c>
      <c r="B164" t="s">
        <v>9</v>
      </c>
      <c r="C164" t="s">
        <v>40</v>
      </c>
      <c r="D164" t="s">
        <v>41</v>
      </c>
      <c r="E164" t="s">
        <v>12</v>
      </c>
      <c r="F164" t="s">
        <v>22</v>
      </c>
      <c r="G164">
        <v>1.7</v>
      </c>
      <c r="H164" s="14">
        <v>2.7353000000000001</v>
      </c>
      <c r="I164" t="s">
        <v>23</v>
      </c>
      <c r="J164" t="s">
        <v>31</v>
      </c>
      <c r="K164" t="s">
        <v>25</v>
      </c>
      <c r="L164" t="s">
        <v>17</v>
      </c>
    </row>
    <row r="165" spans="1:12" x14ac:dyDescent="0.3">
      <c r="A165" t="s">
        <v>58</v>
      </c>
      <c r="B165" t="s">
        <v>51</v>
      </c>
      <c r="C165" t="s">
        <v>8</v>
      </c>
      <c r="D165" t="s">
        <v>20</v>
      </c>
      <c r="E165" t="s">
        <v>21</v>
      </c>
      <c r="F165" t="s">
        <v>36</v>
      </c>
      <c r="G165">
        <v>1.1000000000000001</v>
      </c>
      <c r="H165" s="14">
        <v>1.7699</v>
      </c>
      <c r="I165" t="s">
        <v>23</v>
      </c>
      <c r="J165" t="s">
        <v>15</v>
      </c>
      <c r="K165" t="s">
        <v>25</v>
      </c>
      <c r="L165" t="s">
        <v>17</v>
      </c>
    </row>
    <row r="166" spans="1:12" x14ac:dyDescent="0.3">
      <c r="A166" t="s">
        <v>39</v>
      </c>
      <c r="B166" t="s">
        <v>9</v>
      </c>
      <c r="C166" t="s">
        <v>50</v>
      </c>
      <c r="D166" t="s">
        <v>20</v>
      </c>
      <c r="E166" t="s">
        <v>21</v>
      </c>
      <c r="F166" t="s">
        <v>66</v>
      </c>
      <c r="G166">
        <v>4</v>
      </c>
      <c r="H166" s="14">
        <v>6.4359999999999999</v>
      </c>
      <c r="I166" t="s">
        <v>49</v>
      </c>
      <c r="J166" t="s">
        <v>31</v>
      </c>
      <c r="K166" t="s">
        <v>25</v>
      </c>
      <c r="L166" t="s">
        <v>17</v>
      </c>
    </row>
    <row r="167" spans="1:12" x14ac:dyDescent="0.3">
      <c r="A167" t="s">
        <v>32</v>
      </c>
      <c r="B167" t="s">
        <v>9</v>
      </c>
      <c r="C167" t="s">
        <v>56</v>
      </c>
      <c r="D167" t="s">
        <v>11</v>
      </c>
      <c r="E167" t="s">
        <v>12</v>
      </c>
      <c r="F167" t="s">
        <v>13</v>
      </c>
      <c r="G167">
        <v>2.5</v>
      </c>
      <c r="H167" s="14">
        <v>4.0225</v>
      </c>
      <c r="I167" t="s">
        <v>52</v>
      </c>
      <c r="J167" t="s">
        <v>24</v>
      </c>
      <c r="K167" t="s">
        <v>25</v>
      </c>
      <c r="L167" t="s">
        <v>43</v>
      </c>
    </row>
    <row r="168" spans="1:12" x14ac:dyDescent="0.3">
      <c r="A168" t="s">
        <v>18</v>
      </c>
      <c r="B168" t="s">
        <v>9</v>
      </c>
      <c r="C168" t="s">
        <v>46</v>
      </c>
      <c r="D168" t="s">
        <v>41</v>
      </c>
      <c r="E168" t="s">
        <v>35</v>
      </c>
      <c r="F168" t="s">
        <v>13</v>
      </c>
      <c r="G168">
        <v>15</v>
      </c>
      <c r="H168" s="14">
        <v>24.134999999999998</v>
      </c>
      <c r="I168" t="s">
        <v>30</v>
      </c>
      <c r="J168" t="s">
        <v>15</v>
      </c>
      <c r="K168" t="s">
        <v>25</v>
      </c>
      <c r="L168" t="s">
        <v>43</v>
      </c>
    </row>
    <row r="169" spans="1:12" x14ac:dyDescent="0.3">
      <c r="A169" t="s">
        <v>7</v>
      </c>
      <c r="B169" t="s">
        <v>9</v>
      </c>
      <c r="C169" t="s">
        <v>50</v>
      </c>
      <c r="D169" t="s">
        <v>41</v>
      </c>
      <c r="E169" t="s">
        <v>28</v>
      </c>
      <c r="F169" t="s">
        <v>22</v>
      </c>
      <c r="G169">
        <v>2.5</v>
      </c>
      <c r="H169" s="14">
        <v>4.0225</v>
      </c>
      <c r="I169" t="s">
        <v>23</v>
      </c>
      <c r="J169" t="s">
        <v>15</v>
      </c>
      <c r="K169" t="s">
        <v>25</v>
      </c>
      <c r="L169" t="s">
        <v>17</v>
      </c>
    </row>
    <row r="170" spans="1:12" x14ac:dyDescent="0.3">
      <c r="A170" t="s">
        <v>7</v>
      </c>
      <c r="B170" t="s">
        <v>9</v>
      </c>
      <c r="C170" t="s">
        <v>8</v>
      </c>
      <c r="D170" t="s">
        <v>41</v>
      </c>
      <c r="E170" t="s">
        <v>12</v>
      </c>
      <c r="F170" t="s">
        <v>66</v>
      </c>
      <c r="G170">
        <v>12</v>
      </c>
      <c r="H170" s="14">
        <v>19.308</v>
      </c>
      <c r="I170" t="s">
        <v>30</v>
      </c>
      <c r="J170" t="s">
        <v>38</v>
      </c>
      <c r="K170" t="s">
        <v>16</v>
      </c>
      <c r="L170" t="s">
        <v>17</v>
      </c>
    </row>
    <row r="171" spans="1:12" x14ac:dyDescent="0.3">
      <c r="A171" t="s">
        <v>18</v>
      </c>
      <c r="B171" t="s">
        <v>9</v>
      </c>
      <c r="C171" t="s">
        <v>10</v>
      </c>
      <c r="D171" t="s">
        <v>27</v>
      </c>
      <c r="E171" t="s">
        <v>45</v>
      </c>
      <c r="F171" t="s">
        <v>44</v>
      </c>
      <c r="G171">
        <v>4</v>
      </c>
      <c r="H171" s="14">
        <v>6.4359999999999999</v>
      </c>
      <c r="I171" t="s">
        <v>14</v>
      </c>
      <c r="J171" t="s">
        <v>15</v>
      </c>
      <c r="K171" t="s">
        <v>25</v>
      </c>
      <c r="L171" t="s">
        <v>17</v>
      </c>
    </row>
    <row r="172" spans="1:12" x14ac:dyDescent="0.3">
      <c r="A172" t="s">
        <v>32</v>
      </c>
      <c r="B172" t="s">
        <v>9</v>
      </c>
      <c r="C172" t="s">
        <v>34</v>
      </c>
      <c r="D172" t="s">
        <v>20</v>
      </c>
      <c r="E172" t="s">
        <v>35</v>
      </c>
      <c r="F172" t="s">
        <v>66</v>
      </c>
      <c r="G172">
        <v>42</v>
      </c>
      <c r="H172" s="14">
        <v>67.578000000000003</v>
      </c>
      <c r="I172" t="s">
        <v>30</v>
      </c>
      <c r="J172" t="s">
        <v>15</v>
      </c>
      <c r="K172" t="s">
        <v>25</v>
      </c>
      <c r="L172" t="s">
        <v>43</v>
      </c>
    </row>
    <row r="173" spans="1:12" x14ac:dyDescent="0.3">
      <c r="A173" t="s">
        <v>39</v>
      </c>
      <c r="B173" t="s">
        <v>9</v>
      </c>
      <c r="C173" t="s">
        <v>10</v>
      </c>
      <c r="D173" t="s">
        <v>20</v>
      </c>
      <c r="E173" t="s">
        <v>28</v>
      </c>
      <c r="F173" t="s">
        <v>29</v>
      </c>
      <c r="G173">
        <v>25</v>
      </c>
      <c r="H173" s="14">
        <v>40.225000000000001</v>
      </c>
      <c r="I173" t="s">
        <v>30</v>
      </c>
      <c r="J173" t="s">
        <v>42</v>
      </c>
      <c r="K173" t="s">
        <v>16</v>
      </c>
      <c r="L173" t="s">
        <v>17</v>
      </c>
    </row>
    <row r="174" spans="1:12" x14ac:dyDescent="0.3">
      <c r="A174" t="s">
        <v>32</v>
      </c>
      <c r="B174" t="s">
        <v>9</v>
      </c>
      <c r="C174" t="s">
        <v>83</v>
      </c>
      <c r="D174" t="s">
        <v>41</v>
      </c>
      <c r="E174" t="s">
        <v>35</v>
      </c>
      <c r="F174" t="s">
        <v>62</v>
      </c>
      <c r="G174" t="s">
        <v>8</v>
      </c>
      <c r="H174" s="14" t="s">
        <v>8</v>
      </c>
      <c r="I174" t="s">
        <v>23</v>
      </c>
      <c r="J174" t="s">
        <v>31</v>
      </c>
      <c r="K174" t="s">
        <v>25</v>
      </c>
      <c r="L174" t="s">
        <v>17</v>
      </c>
    </row>
    <row r="175" spans="1:12" x14ac:dyDescent="0.3">
      <c r="A175" t="s">
        <v>26</v>
      </c>
      <c r="B175" t="s">
        <v>9</v>
      </c>
      <c r="C175" t="s">
        <v>76</v>
      </c>
      <c r="D175" t="s">
        <v>41</v>
      </c>
      <c r="E175" t="s">
        <v>12</v>
      </c>
      <c r="F175" t="s">
        <v>36</v>
      </c>
      <c r="G175">
        <v>4.5999999999999996</v>
      </c>
      <c r="H175" s="14">
        <v>7.4013999999999998</v>
      </c>
      <c r="I175" t="s">
        <v>30</v>
      </c>
      <c r="J175" t="s">
        <v>31</v>
      </c>
      <c r="K175" t="s">
        <v>25</v>
      </c>
      <c r="L175" t="s">
        <v>17</v>
      </c>
    </row>
    <row r="176" spans="1:12" x14ac:dyDescent="0.3">
      <c r="A176" t="s">
        <v>58</v>
      </c>
      <c r="B176" t="s">
        <v>9</v>
      </c>
      <c r="C176" t="s">
        <v>10</v>
      </c>
      <c r="D176" t="s">
        <v>27</v>
      </c>
      <c r="E176" t="s">
        <v>64</v>
      </c>
      <c r="F176" t="s">
        <v>66</v>
      </c>
      <c r="G176">
        <v>176</v>
      </c>
      <c r="H176" s="14">
        <v>283.18399999999997</v>
      </c>
      <c r="I176" t="s">
        <v>30</v>
      </c>
      <c r="J176" t="s">
        <v>31</v>
      </c>
      <c r="K176" t="s">
        <v>25</v>
      </c>
      <c r="L176" t="s">
        <v>17</v>
      </c>
    </row>
    <row r="177" spans="1:12" x14ac:dyDescent="0.3">
      <c r="A177" t="s">
        <v>18</v>
      </c>
      <c r="B177" t="s">
        <v>9</v>
      </c>
      <c r="C177" t="s">
        <v>65</v>
      </c>
      <c r="D177" t="s">
        <v>41</v>
      </c>
      <c r="E177" t="s">
        <v>28</v>
      </c>
      <c r="F177" t="s">
        <v>36</v>
      </c>
      <c r="G177">
        <v>1.3</v>
      </c>
      <c r="H177" s="14">
        <v>2.0916999999999999</v>
      </c>
      <c r="I177" t="s">
        <v>23</v>
      </c>
      <c r="J177" t="s">
        <v>38</v>
      </c>
      <c r="K177" t="s">
        <v>25</v>
      </c>
      <c r="L177" t="s">
        <v>17</v>
      </c>
    </row>
    <row r="178" spans="1:12" x14ac:dyDescent="0.3">
      <c r="A178" t="s">
        <v>26</v>
      </c>
      <c r="B178" t="s">
        <v>51</v>
      </c>
      <c r="C178" t="s">
        <v>8</v>
      </c>
      <c r="D178" t="s">
        <v>11</v>
      </c>
      <c r="E178" t="s">
        <v>12</v>
      </c>
      <c r="F178" t="s">
        <v>44</v>
      </c>
      <c r="G178">
        <v>1</v>
      </c>
      <c r="H178" s="14">
        <v>1.609</v>
      </c>
      <c r="I178" t="s">
        <v>23</v>
      </c>
      <c r="J178" t="s">
        <v>42</v>
      </c>
      <c r="K178" t="s">
        <v>16</v>
      </c>
      <c r="L178" t="s">
        <v>43</v>
      </c>
    </row>
    <row r="179" spans="1:12" x14ac:dyDescent="0.3">
      <c r="A179" t="s">
        <v>39</v>
      </c>
      <c r="B179" t="s">
        <v>51</v>
      </c>
      <c r="C179" t="s">
        <v>8</v>
      </c>
      <c r="D179" t="s">
        <v>27</v>
      </c>
      <c r="E179" t="s">
        <v>12</v>
      </c>
      <c r="F179" t="s">
        <v>44</v>
      </c>
      <c r="G179">
        <v>3</v>
      </c>
      <c r="H179" s="14">
        <v>4.827</v>
      </c>
      <c r="I179" t="s">
        <v>37</v>
      </c>
      <c r="J179" t="s">
        <v>42</v>
      </c>
      <c r="K179" t="s">
        <v>25</v>
      </c>
      <c r="L179" t="s">
        <v>43</v>
      </c>
    </row>
    <row r="180" spans="1:12" x14ac:dyDescent="0.3">
      <c r="A180" t="s">
        <v>7</v>
      </c>
      <c r="B180" t="s">
        <v>9</v>
      </c>
      <c r="C180" t="s">
        <v>50</v>
      </c>
      <c r="D180" t="s">
        <v>27</v>
      </c>
      <c r="E180" t="s">
        <v>64</v>
      </c>
      <c r="F180" t="s">
        <v>13</v>
      </c>
      <c r="G180">
        <v>25</v>
      </c>
      <c r="H180" s="14">
        <v>40.225000000000001</v>
      </c>
      <c r="I180" t="s">
        <v>30</v>
      </c>
      <c r="J180" t="s">
        <v>38</v>
      </c>
      <c r="K180" t="s">
        <v>25</v>
      </c>
      <c r="L180" t="s">
        <v>17</v>
      </c>
    </row>
    <row r="181" spans="1:12" x14ac:dyDescent="0.3">
      <c r="A181" t="s">
        <v>18</v>
      </c>
      <c r="B181" t="s">
        <v>9</v>
      </c>
      <c r="C181" t="s">
        <v>84</v>
      </c>
      <c r="D181" t="s">
        <v>41</v>
      </c>
      <c r="E181" t="s">
        <v>12</v>
      </c>
      <c r="F181" t="s">
        <v>13</v>
      </c>
      <c r="G181">
        <v>7</v>
      </c>
      <c r="H181" s="14">
        <v>11.263</v>
      </c>
      <c r="I181" t="s">
        <v>14</v>
      </c>
      <c r="J181" t="s">
        <v>15</v>
      </c>
      <c r="K181" t="s">
        <v>16</v>
      </c>
      <c r="L181" t="s">
        <v>17</v>
      </c>
    </row>
    <row r="182" spans="1:12" x14ac:dyDescent="0.3">
      <c r="A182" t="s">
        <v>39</v>
      </c>
      <c r="B182" t="s">
        <v>51</v>
      </c>
      <c r="C182" t="s">
        <v>8</v>
      </c>
      <c r="D182" t="s">
        <v>41</v>
      </c>
      <c r="E182" t="s">
        <v>21</v>
      </c>
      <c r="F182" t="s">
        <v>22</v>
      </c>
      <c r="G182">
        <v>12</v>
      </c>
      <c r="H182" s="14">
        <v>19.308</v>
      </c>
      <c r="I182" t="s">
        <v>30</v>
      </c>
      <c r="J182" t="s">
        <v>15</v>
      </c>
      <c r="K182" t="s">
        <v>25</v>
      </c>
      <c r="L182" t="s">
        <v>43</v>
      </c>
    </row>
    <row r="183" spans="1:12" x14ac:dyDescent="0.3">
      <c r="A183" t="s">
        <v>32</v>
      </c>
      <c r="B183" t="s">
        <v>9</v>
      </c>
      <c r="C183" t="s">
        <v>10</v>
      </c>
      <c r="D183" t="s">
        <v>11</v>
      </c>
      <c r="E183" t="s">
        <v>21</v>
      </c>
      <c r="F183" t="s">
        <v>22</v>
      </c>
      <c r="G183">
        <v>2</v>
      </c>
      <c r="H183" s="14">
        <v>3.218</v>
      </c>
      <c r="I183" t="s">
        <v>23</v>
      </c>
      <c r="J183" t="s">
        <v>31</v>
      </c>
      <c r="K183" t="s">
        <v>25</v>
      </c>
      <c r="L183" t="s">
        <v>17</v>
      </c>
    </row>
    <row r="184" spans="1:12" x14ac:dyDescent="0.3">
      <c r="A184" t="s">
        <v>26</v>
      </c>
      <c r="B184" t="s">
        <v>9</v>
      </c>
      <c r="C184" t="s">
        <v>79</v>
      </c>
      <c r="D184" t="s">
        <v>27</v>
      </c>
      <c r="E184" t="s">
        <v>28</v>
      </c>
      <c r="F184" t="s">
        <v>13</v>
      </c>
      <c r="G184">
        <v>16</v>
      </c>
      <c r="H184" s="14">
        <v>25.744</v>
      </c>
      <c r="I184" t="s">
        <v>30</v>
      </c>
      <c r="J184" t="s">
        <v>31</v>
      </c>
      <c r="K184" t="s">
        <v>25</v>
      </c>
      <c r="L184" t="s">
        <v>17</v>
      </c>
    </row>
    <row r="185" spans="1:12" x14ac:dyDescent="0.3">
      <c r="A185" t="s">
        <v>39</v>
      </c>
      <c r="B185" t="s">
        <v>9</v>
      </c>
      <c r="C185" t="s">
        <v>70</v>
      </c>
      <c r="D185" t="s">
        <v>27</v>
      </c>
      <c r="E185" t="s">
        <v>12</v>
      </c>
      <c r="F185" t="s">
        <v>22</v>
      </c>
      <c r="G185">
        <v>2.5</v>
      </c>
      <c r="H185" s="14">
        <v>4.0225</v>
      </c>
      <c r="I185" t="s">
        <v>49</v>
      </c>
      <c r="J185" t="s">
        <v>42</v>
      </c>
      <c r="K185" t="s">
        <v>25</v>
      </c>
      <c r="L185" t="s">
        <v>17</v>
      </c>
    </row>
    <row r="186" spans="1:12" x14ac:dyDescent="0.3">
      <c r="A186" t="s">
        <v>7</v>
      </c>
      <c r="B186" t="s">
        <v>9</v>
      </c>
      <c r="C186" t="s">
        <v>10</v>
      </c>
      <c r="D186" t="s">
        <v>41</v>
      </c>
      <c r="E186" t="s">
        <v>28</v>
      </c>
      <c r="F186" t="s">
        <v>29</v>
      </c>
      <c r="G186">
        <v>20</v>
      </c>
      <c r="H186" s="14">
        <v>32.18</v>
      </c>
      <c r="I186" t="s">
        <v>49</v>
      </c>
      <c r="J186" t="s">
        <v>15</v>
      </c>
      <c r="K186" t="s">
        <v>25</v>
      </c>
      <c r="L186" t="s">
        <v>17</v>
      </c>
    </row>
    <row r="187" spans="1:12" x14ac:dyDescent="0.3">
      <c r="A187" t="s">
        <v>39</v>
      </c>
      <c r="B187" t="s">
        <v>9</v>
      </c>
      <c r="C187" t="s">
        <v>10</v>
      </c>
      <c r="D187" t="s">
        <v>41</v>
      </c>
      <c r="E187" t="s">
        <v>35</v>
      </c>
      <c r="F187" t="s">
        <v>29</v>
      </c>
      <c r="G187">
        <v>17</v>
      </c>
      <c r="H187" s="14">
        <v>27.353000000000002</v>
      </c>
      <c r="I187" t="s">
        <v>52</v>
      </c>
      <c r="J187" t="s">
        <v>15</v>
      </c>
      <c r="K187" t="s">
        <v>25</v>
      </c>
      <c r="L187" t="s">
        <v>17</v>
      </c>
    </row>
    <row r="188" spans="1:12" x14ac:dyDescent="0.3">
      <c r="A188" t="s">
        <v>39</v>
      </c>
      <c r="B188" t="s">
        <v>9</v>
      </c>
      <c r="C188" t="s">
        <v>48</v>
      </c>
      <c r="D188" t="s">
        <v>27</v>
      </c>
      <c r="E188" t="s">
        <v>28</v>
      </c>
      <c r="F188" t="s">
        <v>13</v>
      </c>
      <c r="G188">
        <v>13</v>
      </c>
      <c r="H188" s="14">
        <v>20.917000000000002</v>
      </c>
      <c r="I188" t="s">
        <v>30</v>
      </c>
      <c r="J188" t="s">
        <v>42</v>
      </c>
      <c r="K188" t="s">
        <v>25</v>
      </c>
      <c r="L188" t="s">
        <v>17</v>
      </c>
    </row>
    <row r="189" spans="1:12" x14ac:dyDescent="0.3">
      <c r="A189" t="s">
        <v>18</v>
      </c>
      <c r="B189" t="s">
        <v>9</v>
      </c>
      <c r="C189" t="s">
        <v>50</v>
      </c>
      <c r="D189" t="s">
        <v>11</v>
      </c>
      <c r="E189" t="s">
        <v>12</v>
      </c>
      <c r="F189" t="s">
        <v>22</v>
      </c>
      <c r="G189">
        <v>1.1000000000000001</v>
      </c>
      <c r="H189" s="14">
        <v>1.7699</v>
      </c>
      <c r="I189" t="s">
        <v>23</v>
      </c>
      <c r="J189" t="s">
        <v>31</v>
      </c>
      <c r="K189" t="s">
        <v>25</v>
      </c>
      <c r="L189" t="s">
        <v>17</v>
      </c>
    </row>
    <row r="190" spans="1:12" x14ac:dyDescent="0.3">
      <c r="A190" t="s">
        <v>32</v>
      </c>
      <c r="B190" t="s">
        <v>51</v>
      </c>
      <c r="C190" t="s">
        <v>8</v>
      </c>
      <c r="D190" t="s">
        <v>41</v>
      </c>
      <c r="E190" t="s">
        <v>21</v>
      </c>
      <c r="F190" t="s">
        <v>44</v>
      </c>
      <c r="G190">
        <v>0.8</v>
      </c>
      <c r="H190" s="14">
        <v>1.2872000000000001</v>
      </c>
      <c r="I190" t="s">
        <v>23</v>
      </c>
      <c r="J190" t="s">
        <v>38</v>
      </c>
      <c r="K190" t="s">
        <v>25</v>
      </c>
      <c r="L190" t="s">
        <v>17</v>
      </c>
    </row>
    <row r="191" spans="1:12" x14ac:dyDescent="0.3">
      <c r="A191" t="s">
        <v>39</v>
      </c>
      <c r="B191" t="s">
        <v>9</v>
      </c>
      <c r="C191" t="s">
        <v>65</v>
      </c>
      <c r="D191" t="s">
        <v>11</v>
      </c>
      <c r="E191" t="s">
        <v>21</v>
      </c>
      <c r="F191" t="s">
        <v>29</v>
      </c>
      <c r="G191">
        <v>13</v>
      </c>
      <c r="H191" s="14">
        <v>20.917000000000002</v>
      </c>
      <c r="I191" t="s">
        <v>37</v>
      </c>
      <c r="J191" t="s">
        <v>15</v>
      </c>
      <c r="K191" t="s">
        <v>16</v>
      </c>
      <c r="L191" t="s">
        <v>17</v>
      </c>
    </row>
    <row r="192" spans="1:12" x14ac:dyDescent="0.3">
      <c r="A192" t="s">
        <v>26</v>
      </c>
      <c r="B192" t="s">
        <v>51</v>
      </c>
      <c r="C192" t="s">
        <v>8</v>
      </c>
      <c r="D192" t="s">
        <v>20</v>
      </c>
      <c r="E192" t="s">
        <v>21</v>
      </c>
      <c r="F192" t="s">
        <v>22</v>
      </c>
      <c r="G192">
        <v>20</v>
      </c>
      <c r="H192" s="14">
        <v>32.18</v>
      </c>
      <c r="I192" t="s">
        <v>30</v>
      </c>
      <c r="J192" t="s">
        <v>42</v>
      </c>
      <c r="K192" t="s">
        <v>25</v>
      </c>
      <c r="L192" t="s">
        <v>43</v>
      </c>
    </row>
    <row r="193" spans="1:12" x14ac:dyDescent="0.3">
      <c r="A193" t="s">
        <v>32</v>
      </c>
      <c r="B193" t="s">
        <v>51</v>
      </c>
      <c r="C193" t="s">
        <v>8</v>
      </c>
      <c r="D193" t="s">
        <v>11</v>
      </c>
      <c r="E193" t="s">
        <v>21</v>
      </c>
      <c r="F193" t="s">
        <v>44</v>
      </c>
      <c r="G193">
        <v>0.5</v>
      </c>
      <c r="H193" s="14">
        <v>0.80449999999999999</v>
      </c>
      <c r="I193" t="s">
        <v>23</v>
      </c>
      <c r="J193" t="s">
        <v>24</v>
      </c>
      <c r="K193" t="s">
        <v>25</v>
      </c>
      <c r="L193" t="s">
        <v>43</v>
      </c>
    </row>
    <row r="194" spans="1:12" x14ac:dyDescent="0.3">
      <c r="A194" t="s">
        <v>32</v>
      </c>
      <c r="B194" t="s">
        <v>9</v>
      </c>
      <c r="C194" t="s">
        <v>69</v>
      </c>
      <c r="D194" t="s">
        <v>11</v>
      </c>
      <c r="E194" t="s">
        <v>12</v>
      </c>
      <c r="F194" t="s">
        <v>36</v>
      </c>
      <c r="G194">
        <v>1</v>
      </c>
      <c r="H194" s="14">
        <v>1.609</v>
      </c>
      <c r="I194" t="s">
        <v>23</v>
      </c>
      <c r="J194" t="s">
        <v>31</v>
      </c>
      <c r="K194" t="s">
        <v>25</v>
      </c>
      <c r="L194" t="s">
        <v>17</v>
      </c>
    </row>
    <row r="195" spans="1:12" x14ac:dyDescent="0.3">
      <c r="A195" t="s">
        <v>39</v>
      </c>
      <c r="B195" t="s">
        <v>9</v>
      </c>
      <c r="C195" t="s">
        <v>71</v>
      </c>
      <c r="D195" t="s">
        <v>41</v>
      </c>
      <c r="E195" t="s">
        <v>28</v>
      </c>
      <c r="F195" t="s">
        <v>29</v>
      </c>
      <c r="G195">
        <v>15</v>
      </c>
      <c r="H195" s="14">
        <v>24.134999999999998</v>
      </c>
      <c r="I195" t="s">
        <v>30</v>
      </c>
      <c r="J195" t="s">
        <v>31</v>
      </c>
      <c r="K195" t="s">
        <v>25</v>
      </c>
      <c r="L195" t="s">
        <v>17</v>
      </c>
    </row>
    <row r="196" spans="1:12" x14ac:dyDescent="0.3">
      <c r="A196" t="s">
        <v>32</v>
      </c>
      <c r="B196" t="s">
        <v>9</v>
      </c>
      <c r="C196" t="s">
        <v>56</v>
      </c>
      <c r="D196" t="s">
        <v>41</v>
      </c>
      <c r="E196" t="s">
        <v>35</v>
      </c>
      <c r="F196" t="s">
        <v>36</v>
      </c>
      <c r="G196">
        <v>1.5</v>
      </c>
      <c r="H196" s="14">
        <v>2.4135</v>
      </c>
      <c r="I196" t="s">
        <v>23</v>
      </c>
      <c r="J196" t="s">
        <v>15</v>
      </c>
      <c r="K196" t="s">
        <v>25</v>
      </c>
      <c r="L196" t="s">
        <v>43</v>
      </c>
    </row>
    <row r="197" spans="1:12" x14ac:dyDescent="0.3">
      <c r="A197" t="s">
        <v>39</v>
      </c>
      <c r="B197" t="s">
        <v>9</v>
      </c>
      <c r="C197" t="s">
        <v>67</v>
      </c>
      <c r="D197" t="s">
        <v>20</v>
      </c>
      <c r="E197" t="s">
        <v>35</v>
      </c>
      <c r="F197" t="s">
        <v>36</v>
      </c>
      <c r="G197">
        <v>1.3</v>
      </c>
      <c r="H197" s="14">
        <v>2.0916999999999999</v>
      </c>
      <c r="I197" t="s">
        <v>23</v>
      </c>
      <c r="J197" t="s">
        <v>31</v>
      </c>
      <c r="K197" t="s">
        <v>25</v>
      </c>
      <c r="L197" t="s">
        <v>17</v>
      </c>
    </row>
    <row r="198" spans="1:12" x14ac:dyDescent="0.3">
      <c r="A198" t="s">
        <v>7</v>
      </c>
      <c r="B198" t="s">
        <v>9</v>
      </c>
      <c r="C198" t="s">
        <v>10</v>
      </c>
      <c r="D198" t="s">
        <v>11</v>
      </c>
      <c r="E198" t="s">
        <v>28</v>
      </c>
      <c r="F198" t="s">
        <v>36</v>
      </c>
      <c r="G198">
        <v>2</v>
      </c>
      <c r="H198" s="14">
        <v>3.218</v>
      </c>
      <c r="I198" t="s">
        <v>23</v>
      </c>
      <c r="J198" t="s">
        <v>31</v>
      </c>
      <c r="K198" t="s">
        <v>16</v>
      </c>
      <c r="L198" t="s">
        <v>17</v>
      </c>
    </row>
    <row r="199" spans="1:12" x14ac:dyDescent="0.3">
      <c r="A199" t="s">
        <v>39</v>
      </c>
      <c r="B199" t="s">
        <v>51</v>
      </c>
      <c r="C199" t="s">
        <v>8</v>
      </c>
      <c r="D199" t="s">
        <v>41</v>
      </c>
      <c r="E199" t="s">
        <v>12</v>
      </c>
      <c r="F199" t="s">
        <v>66</v>
      </c>
      <c r="G199">
        <v>24</v>
      </c>
      <c r="H199" s="14">
        <v>38.616</v>
      </c>
      <c r="I199" t="s">
        <v>52</v>
      </c>
      <c r="J199" t="s">
        <v>15</v>
      </c>
      <c r="K199" t="s">
        <v>25</v>
      </c>
      <c r="L199" t="s">
        <v>17</v>
      </c>
    </row>
    <row r="200" spans="1:12" x14ac:dyDescent="0.3">
      <c r="A200" t="s">
        <v>7</v>
      </c>
      <c r="B200" t="s">
        <v>51</v>
      </c>
      <c r="C200" t="s">
        <v>8</v>
      </c>
      <c r="D200" t="s">
        <v>41</v>
      </c>
      <c r="E200" t="s">
        <v>12</v>
      </c>
      <c r="F200" t="s">
        <v>22</v>
      </c>
      <c r="G200">
        <v>4.9000000000000004</v>
      </c>
      <c r="H200" s="14">
        <v>7.8841000000000001</v>
      </c>
      <c r="I200" t="s">
        <v>37</v>
      </c>
      <c r="J200" t="s">
        <v>38</v>
      </c>
      <c r="K200" t="s">
        <v>16</v>
      </c>
      <c r="L200" t="s">
        <v>17</v>
      </c>
    </row>
    <row r="201" spans="1:12" x14ac:dyDescent="0.3">
      <c r="A201" t="s">
        <v>18</v>
      </c>
      <c r="B201" t="s">
        <v>9</v>
      </c>
      <c r="C201" t="s">
        <v>61</v>
      </c>
      <c r="D201" t="s">
        <v>11</v>
      </c>
      <c r="E201" t="s">
        <v>21</v>
      </c>
      <c r="F201" t="s">
        <v>44</v>
      </c>
      <c r="G201">
        <v>2</v>
      </c>
      <c r="H201" s="14">
        <v>3.218</v>
      </c>
      <c r="I201" t="s">
        <v>30</v>
      </c>
      <c r="J201" t="s">
        <v>15</v>
      </c>
      <c r="K201" t="s">
        <v>25</v>
      </c>
      <c r="L201" t="s">
        <v>17</v>
      </c>
    </row>
    <row r="202" spans="1:12" x14ac:dyDescent="0.3">
      <c r="A202" t="s">
        <v>32</v>
      </c>
      <c r="B202" t="s">
        <v>9</v>
      </c>
      <c r="C202" t="s">
        <v>60</v>
      </c>
      <c r="D202" t="s">
        <v>11</v>
      </c>
      <c r="E202" t="s">
        <v>21</v>
      </c>
      <c r="F202" t="s">
        <v>13</v>
      </c>
      <c r="G202">
        <v>3.5</v>
      </c>
      <c r="H202" s="14">
        <v>5.6315</v>
      </c>
      <c r="I202" t="s">
        <v>23</v>
      </c>
      <c r="J202" t="s">
        <v>31</v>
      </c>
      <c r="K202" t="s">
        <v>25</v>
      </c>
      <c r="L202" t="s">
        <v>17</v>
      </c>
    </row>
    <row r="203" spans="1:12" x14ac:dyDescent="0.3">
      <c r="A203" t="s">
        <v>7</v>
      </c>
      <c r="B203" t="s">
        <v>51</v>
      </c>
      <c r="C203" t="s">
        <v>8</v>
      </c>
      <c r="D203" t="s">
        <v>11</v>
      </c>
      <c r="E203" t="s">
        <v>12</v>
      </c>
      <c r="F203" t="s">
        <v>13</v>
      </c>
      <c r="G203">
        <v>25</v>
      </c>
      <c r="H203" s="14">
        <v>40.225000000000001</v>
      </c>
      <c r="I203" t="s">
        <v>30</v>
      </c>
      <c r="J203" t="s">
        <v>15</v>
      </c>
      <c r="K203" t="s">
        <v>25</v>
      </c>
      <c r="L203" t="s">
        <v>43</v>
      </c>
    </row>
    <row r="204" spans="1:12" x14ac:dyDescent="0.3">
      <c r="A204" t="s">
        <v>32</v>
      </c>
      <c r="B204" t="s">
        <v>9</v>
      </c>
      <c r="C204" t="s">
        <v>46</v>
      </c>
      <c r="D204" t="s">
        <v>11</v>
      </c>
      <c r="E204" t="s">
        <v>35</v>
      </c>
      <c r="F204" t="s">
        <v>36</v>
      </c>
      <c r="G204">
        <v>3</v>
      </c>
      <c r="H204" s="14">
        <v>4.827</v>
      </c>
      <c r="I204" t="s">
        <v>14</v>
      </c>
      <c r="J204" t="s">
        <v>31</v>
      </c>
      <c r="K204" t="s">
        <v>25</v>
      </c>
      <c r="L204" t="s">
        <v>43</v>
      </c>
    </row>
    <row r="205" spans="1:12" x14ac:dyDescent="0.3">
      <c r="A205" t="s">
        <v>18</v>
      </c>
      <c r="B205" t="s">
        <v>9</v>
      </c>
      <c r="C205" t="s">
        <v>46</v>
      </c>
      <c r="D205" t="s">
        <v>11</v>
      </c>
      <c r="E205" t="s">
        <v>21</v>
      </c>
      <c r="F205" t="s">
        <v>36</v>
      </c>
      <c r="G205">
        <v>1.5</v>
      </c>
      <c r="H205" s="14">
        <v>2.4135</v>
      </c>
      <c r="I205" t="s">
        <v>49</v>
      </c>
      <c r="J205" t="s">
        <v>31</v>
      </c>
      <c r="K205" t="s">
        <v>16</v>
      </c>
      <c r="L205" t="s">
        <v>43</v>
      </c>
    </row>
    <row r="206" spans="1:12" x14ac:dyDescent="0.3">
      <c r="A206" t="s">
        <v>32</v>
      </c>
      <c r="B206" t="s">
        <v>9</v>
      </c>
      <c r="C206" t="s">
        <v>85</v>
      </c>
      <c r="D206" t="s">
        <v>20</v>
      </c>
      <c r="E206" t="s">
        <v>45</v>
      </c>
      <c r="F206" t="s">
        <v>22</v>
      </c>
      <c r="G206">
        <v>1.6</v>
      </c>
      <c r="H206" s="14">
        <v>2.5744000000000002</v>
      </c>
      <c r="I206" t="s">
        <v>23</v>
      </c>
      <c r="J206" t="s">
        <v>31</v>
      </c>
      <c r="K206" t="s">
        <v>25</v>
      </c>
      <c r="L206" t="s">
        <v>43</v>
      </c>
    </row>
    <row r="207" spans="1:12" x14ac:dyDescent="0.3">
      <c r="A207" t="s">
        <v>32</v>
      </c>
      <c r="B207" t="s">
        <v>9</v>
      </c>
      <c r="C207" t="s">
        <v>69</v>
      </c>
      <c r="D207" t="s">
        <v>41</v>
      </c>
      <c r="E207" t="s">
        <v>12</v>
      </c>
      <c r="F207" t="s">
        <v>13</v>
      </c>
      <c r="G207">
        <v>11</v>
      </c>
      <c r="H207" s="14">
        <v>17.698999999999998</v>
      </c>
      <c r="I207" t="s">
        <v>30</v>
      </c>
      <c r="J207" t="s">
        <v>42</v>
      </c>
      <c r="K207" t="s">
        <v>25</v>
      </c>
      <c r="L207" t="s">
        <v>17</v>
      </c>
    </row>
    <row r="208" spans="1:12" x14ac:dyDescent="0.3">
      <c r="A208" t="s">
        <v>18</v>
      </c>
      <c r="B208" t="s">
        <v>51</v>
      </c>
      <c r="C208" t="s">
        <v>8</v>
      </c>
      <c r="D208" t="s">
        <v>27</v>
      </c>
      <c r="E208" t="s">
        <v>45</v>
      </c>
      <c r="F208" t="s">
        <v>36</v>
      </c>
      <c r="G208">
        <v>4</v>
      </c>
      <c r="H208" s="14">
        <v>6.4359999999999999</v>
      </c>
      <c r="I208" t="s">
        <v>37</v>
      </c>
      <c r="J208" t="s">
        <v>38</v>
      </c>
      <c r="K208" t="s">
        <v>25</v>
      </c>
      <c r="L208" t="s">
        <v>43</v>
      </c>
    </row>
    <row r="209" spans="1:12" x14ac:dyDescent="0.3">
      <c r="A209" t="s">
        <v>18</v>
      </c>
      <c r="B209" t="s">
        <v>9</v>
      </c>
      <c r="C209" t="s">
        <v>10</v>
      </c>
      <c r="D209" t="s">
        <v>72</v>
      </c>
      <c r="E209" t="s">
        <v>45</v>
      </c>
      <c r="F209" t="s">
        <v>44</v>
      </c>
      <c r="G209">
        <v>3</v>
      </c>
      <c r="H209" s="14">
        <v>4.827</v>
      </c>
      <c r="I209" t="s">
        <v>30</v>
      </c>
      <c r="J209" t="s">
        <v>38</v>
      </c>
      <c r="K209" t="s">
        <v>25</v>
      </c>
      <c r="L209" t="s">
        <v>17</v>
      </c>
    </row>
    <row r="210" spans="1:12" x14ac:dyDescent="0.3">
      <c r="A210" t="s">
        <v>39</v>
      </c>
      <c r="B210" t="s">
        <v>9</v>
      </c>
      <c r="C210" t="s">
        <v>10</v>
      </c>
      <c r="D210" t="s">
        <v>20</v>
      </c>
      <c r="E210" t="s">
        <v>28</v>
      </c>
      <c r="F210" t="s">
        <v>36</v>
      </c>
      <c r="G210">
        <v>1.2</v>
      </c>
      <c r="H210" s="14">
        <v>1.9307999999999998</v>
      </c>
      <c r="I210" t="s">
        <v>30</v>
      </c>
      <c r="J210" t="s">
        <v>42</v>
      </c>
      <c r="K210" t="s">
        <v>16</v>
      </c>
      <c r="L210" t="s">
        <v>17</v>
      </c>
    </row>
    <row r="211" spans="1:12" x14ac:dyDescent="0.3">
      <c r="A211" t="s">
        <v>39</v>
      </c>
      <c r="B211" t="s">
        <v>51</v>
      </c>
      <c r="C211" t="s">
        <v>8</v>
      </c>
      <c r="D211" t="s">
        <v>41</v>
      </c>
      <c r="E211" t="s">
        <v>12</v>
      </c>
      <c r="F211" t="s">
        <v>36</v>
      </c>
      <c r="G211">
        <v>8</v>
      </c>
      <c r="H211" s="14">
        <v>12.872</v>
      </c>
      <c r="I211" t="s">
        <v>37</v>
      </c>
      <c r="J211" t="s">
        <v>31</v>
      </c>
      <c r="K211" t="s">
        <v>25</v>
      </c>
      <c r="L211" t="s">
        <v>17</v>
      </c>
    </row>
    <row r="212" spans="1:12" x14ac:dyDescent="0.3">
      <c r="A212" t="s">
        <v>7</v>
      </c>
      <c r="B212" t="s">
        <v>9</v>
      </c>
      <c r="C212" t="s">
        <v>10</v>
      </c>
      <c r="D212" t="s">
        <v>11</v>
      </c>
      <c r="E212" t="s">
        <v>12</v>
      </c>
      <c r="F212" t="s">
        <v>66</v>
      </c>
      <c r="G212">
        <v>25</v>
      </c>
      <c r="H212" s="14">
        <v>40.225000000000001</v>
      </c>
      <c r="I212" t="s">
        <v>37</v>
      </c>
      <c r="J212" t="s">
        <v>42</v>
      </c>
      <c r="K212" t="s">
        <v>8</v>
      </c>
      <c r="L212" t="s">
        <v>17</v>
      </c>
    </row>
    <row r="213" spans="1:12" x14ac:dyDescent="0.3">
      <c r="A213" t="s">
        <v>39</v>
      </c>
      <c r="B213" t="s">
        <v>9</v>
      </c>
      <c r="C213" t="s">
        <v>10</v>
      </c>
      <c r="D213" t="s">
        <v>27</v>
      </c>
      <c r="E213" t="s">
        <v>35</v>
      </c>
      <c r="F213" t="s">
        <v>44</v>
      </c>
      <c r="G213">
        <v>2.5</v>
      </c>
      <c r="H213" s="14">
        <v>4.0225</v>
      </c>
      <c r="I213" t="s">
        <v>30</v>
      </c>
      <c r="J213" t="s">
        <v>42</v>
      </c>
      <c r="K213" t="s">
        <v>25</v>
      </c>
      <c r="L213" t="s">
        <v>17</v>
      </c>
    </row>
    <row r="214" spans="1:12" x14ac:dyDescent="0.3">
      <c r="A214" t="s">
        <v>39</v>
      </c>
      <c r="B214" t="s">
        <v>9</v>
      </c>
      <c r="C214" t="s">
        <v>56</v>
      </c>
      <c r="D214" t="s">
        <v>41</v>
      </c>
      <c r="E214" t="s">
        <v>21</v>
      </c>
      <c r="F214" t="s">
        <v>66</v>
      </c>
      <c r="G214">
        <v>25</v>
      </c>
      <c r="H214" s="14">
        <v>40.225000000000001</v>
      </c>
      <c r="I214" t="s">
        <v>52</v>
      </c>
      <c r="J214" t="s">
        <v>42</v>
      </c>
      <c r="K214" t="s">
        <v>25</v>
      </c>
      <c r="L214" t="s">
        <v>8</v>
      </c>
    </row>
    <row r="215" spans="1:12" x14ac:dyDescent="0.3">
      <c r="A215" t="s">
        <v>32</v>
      </c>
      <c r="B215" t="s">
        <v>57</v>
      </c>
      <c r="C215" t="s">
        <v>8</v>
      </c>
      <c r="D215" t="s">
        <v>11</v>
      </c>
      <c r="E215" t="s">
        <v>21</v>
      </c>
      <c r="F215" t="s">
        <v>44</v>
      </c>
      <c r="G215">
        <v>4</v>
      </c>
      <c r="H215" s="14">
        <v>6.4359999999999999</v>
      </c>
      <c r="I215" t="s">
        <v>30</v>
      </c>
      <c r="J215" t="s">
        <v>38</v>
      </c>
      <c r="K215" t="s">
        <v>16</v>
      </c>
      <c r="L215" t="s">
        <v>17</v>
      </c>
    </row>
    <row r="216" spans="1:12" x14ac:dyDescent="0.3">
      <c r="A216" t="s">
        <v>26</v>
      </c>
      <c r="B216" t="s">
        <v>51</v>
      </c>
      <c r="C216" t="s">
        <v>8</v>
      </c>
      <c r="D216" t="s">
        <v>20</v>
      </c>
      <c r="E216" t="s">
        <v>35</v>
      </c>
      <c r="F216" t="s">
        <v>22</v>
      </c>
      <c r="G216">
        <v>2</v>
      </c>
      <c r="H216" s="14">
        <v>3.218</v>
      </c>
      <c r="I216" t="s">
        <v>23</v>
      </c>
      <c r="J216" t="s">
        <v>15</v>
      </c>
      <c r="K216" t="s">
        <v>25</v>
      </c>
      <c r="L216" t="s">
        <v>43</v>
      </c>
    </row>
    <row r="217" spans="1:12" x14ac:dyDescent="0.3">
      <c r="A217" t="s">
        <v>32</v>
      </c>
      <c r="B217" t="s">
        <v>9</v>
      </c>
      <c r="C217" t="s">
        <v>40</v>
      </c>
      <c r="D217" t="s">
        <v>27</v>
      </c>
      <c r="E217" t="s">
        <v>28</v>
      </c>
      <c r="F217" t="s">
        <v>13</v>
      </c>
      <c r="G217">
        <v>36</v>
      </c>
      <c r="H217" s="14">
        <v>57.923999999999999</v>
      </c>
      <c r="I217" t="s">
        <v>37</v>
      </c>
      <c r="J217" t="s">
        <v>38</v>
      </c>
      <c r="K217" t="s">
        <v>25</v>
      </c>
      <c r="L217" t="s">
        <v>17</v>
      </c>
    </row>
    <row r="218" spans="1:12" x14ac:dyDescent="0.3">
      <c r="A218" t="s">
        <v>32</v>
      </c>
      <c r="B218" t="s">
        <v>9</v>
      </c>
      <c r="C218" t="s">
        <v>40</v>
      </c>
      <c r="D218" t="s">
        <v>20</v>
      </c>
      <c r="E218" t="s">
        <v>12</v>
      </c>
      <c r="F218" t="s">
        <v>22</v>
      </c>
      <c r="G218">
        <v>2</v>
      </c>
      <c r="H218" s="14">
        <v>3.218</v>
      </c>
      <c r="I218" t="s">
        <v>23</v>
      </c>
      <c r="J218" t="s">
        <v>42</v>
      </c>
      <c r="K218" t="s">
        <v>25</v>
      </c>
      <c r="L218" t="s">
        <v>43</v>
      </c>
    </row>
    <row r="219" spans="1:12" x14ac:dyDescent="0.3">
      <c r="A219" t="s">
        <v>32</v>
      </c>
      <c r="B219" t="s">
        <v>9</v>
      </c>
      <c r="C219" t="s">
        <v>86</v>
      </c>
      <c r="D219" t="s">
        <v>27</v>
      </c>
      <c r="E219" t="s">
        <v>35</v>
      </c>
      <c r="F219" t="s">
        <v>44</v>
      </c>
      <c r="G219">
        <v>2.5</v>
      </c>
      <c r="H219" s="14">
        <v>4.0225</v>
      </c>
      <c r="I219" t="s">
        <v>14</v>
      </c>
      <c r="J219" t="s">
        <v>42</v>
      </c>
      <c r="K219" t="s">
        <v>25</v>
      </c>
      <c r="L219" t="s">
        <v>43</v>
      </c>
    </row>
    <row r="220" spans="1:12" x14ac:dyDescent="0.3">
      <c r="A220" t="s">
        <v>7</v>
      </c>
      <c r="B220" t="s">
        <v>9</v>
      </c>
      <c r="C220" t="s">
        <v>10</v>
      </c>
      <c r="D220" t="s">
        <v>11</v>
      </c>
      <c r="E220" t="s">
        <v>12</v>
      </c>
      <c r="F220" t="s">
        <v>66</v>
      </c>
      <c r="G220" t="s">
        <v>8</v>
      </c>
      <c r="H220" s="14" t="s">
        <v>8</v>
      </c>
      <c r="I220" t="s">
        <v>52</v>
      </c>
      <c r="J220" t="s">
        <v>31</v>
      </c>
      <c r="K220" t="s">
        <v>25</v>
      </c>
      <c r="L220" t="s">
        <v>17</v>
      </c>
    </row>
    <row r="221" spans="1:12" x14ac:dyDescent="0.3">
      <c r="A221" t="s">
        <v>7</v>
      </c>
      <c r="B221" t="s">
        <v>9</v>
      </c>
      <c r="C221" t="s">
        <v>48</v>
      </c>
      <c r="D221" t="s">
        <v>20</v>
      </c>
      <c r="E221" t="s">
        <v>28</v>
      </c>
      <c r="F221" t="s">
        <v>13</v>
      </c>
      <c r="G221">
        <v>2.2000000000000002</v>
      </c>
      <c r="H221" s="14">
        <v>3.5398000000000001</v>
      </c>
      <c r="I221" t="s">
        <v>23</v>
      </c>
      <c r="J221" t="s">
        <v>15</v>
      </c>
      <c r="K221" t="s">
        <v>25</v>
      </c>
      <c r="L221" t="s">
        <v>17</v>
      </c>
    </row>
    <row r="222" spans="1:12" x14ac:dyDescent="0.3">
      <c r="A222" t="s">
        <v>7</v>
      </c>
      <c r="B222" t="s">
        <v>9</v>
      </c>
      <c r="C222" t="s">
        <v>10</v>
      </c>
      <c r="D222" t="s">
        <v>11</v>
      </c>
      <c r="E222" t="s">
        <v>64</v>
      </c>
      <c r="F222" t="s">
        <v>44</v>
      </c>
      <c r="G222">
        <v>3</v>
      </c>
      <c r="H222" s="14">
        <v>4.827</v>
      </c>
      <c r="I222" t="s">
        <v>23</v>
      </c>
      <c r="J222" t="s">
        <v>42</v>
      </c>
      <c r="K222" t="s">
        <v>25</v>
      </c>
      <c r="L222" t="s">
        <v>17</v>
      </c>
    </row>
    <row r="223" spans="1:12" x14ac:dyDescent="0.3">
      <c r="A223" t="s">
        <v>39</v>
      </c>
      <c r="B223" t="s">
        <v>9</v>
      </c>
      <c r="C223" t="s">
        <v>8</v>
      </c>
      <c r="D223" t="s">
        <v>41</v>
      </c>
      <c r="E223" t="s">
        <v>28</v>
      </c>
      <c r="F223" t="s">
        <v>66</v>
      </c>
      <c r="G223">
        <v>90</v>
      </c>
      <c r="H223" s="14">
        <v>144.81</v>
      </c>
      <c r="I223" t="s">
        <v>30</v>
      </c>
      <c r="J223" t="s">
        <v>42</v>
      </c>
      <c r="K223" t="s">
        <v>16</v>
      </c>
      <c r="L223" t="s">
        <v>17</v>
      </c>
    </row>
    <row r="224" spans="1:12" x14ac:dyDescent="0.3">
      <c r="A224" t="s">
        <v>39</v>
      </c>
      <c r="B224" t="s">
        <v>9</v>
      </c>
      <c r="C224" t="s">
        <v>8</v>
      </c>
      <c r="D224" t="s">
        <v>41</v>
      </c>
      <c r="E224" t="s">
        <v>12</v>
      </c>
      <c r="F224" t="s">
        <v>62</v>
      </c>
      <c r="G224">
        <v>2.5</v>
      </c>
      <c r="H224" s="14">
        <v>4.0225</v>
      </c>
      <c r="I224" t="s">
        <v>87</v>
      </c>
      <c r="J224" t="s">
        <v>42</v>
      </c>
      <c r="K224" t="s">
        <v>25</v>
      </c>
      <c r="L224" t="s">
        <v>17</v>
      </c>
    </row>
    <row r="225" spans="1:12" x14ac:dyDescent="0.3">
      <c r="A225" t="s">
        <v>32</v>
      </c>
      <c r="B225" t="s">
        <v>51</v>
      </c>
      <c r="C225" t="s">
        <v>8</v>
      </c>
      <c r="D225" t="s">
        <v>41</v>
      </c>
      <c r="E225" t="s">
        <v>35</v>
      </c>
      <c r="F225" t="s">
        <v>13</v>
      </c>
      <c r="G225">
        <v>17</v>
      </c>
      <c r="H225" s="14">
        <v>27.353000000000002</v>
      </c>
      <c r="I225" t="s">
        <v>88</v>
      </c>
      <c r="J225" t="s">
        <v>15</v>
      </c>
      <c r="K225" t="s">
        <v>25</v>
      </c>
      <c r="L225" t="s">
        <v>43</v>
      </c>
    </row>
    <row r="226" spans="1:12" x14ac:dyDescent="0.3">
      <c r="A226" t="s">
        <v>7</v>
      </c>
      <c r="B226" t="s">
        <v>9</v>
      </c>
      <c r="C226" t="s">
        <v>50</v>
      </c>
      <c r="D226" t="s">
        <v>27</v>
      </c>
      <c r="E226" t="s">
        <v>12</v>
      </c>
      <c r="F226" t="s">
        <v>44</v>
      </c>
      <c r="G226">
        <v>3</v>
      </c>
      <c r="H226" s="14">
        <v>4.827</v>
      </c>
      <c r="I226" t="s">
        <v>14</v>
      </c>
      <c r="J226" t="s">
        <v>42</v>
      </c>
      <c r="K226" t="s">
        <v>25</v>
      </c>
      <c r="L226" t="s">
        <v>17</v>
      </c>
    </row>
    <row r="227" spans="1:12" x14ac:dyDescent="0.3">
      <c r="A227" t="s">
        <v>32</v>
      </c>
      <c r="B227" t="s">
        <v>9</v>
      </c>
      <c r="C227" t="s">
        <v>8</v>
      </c>
      <c r="D227" t="s">
        <v>20</v>
      </c>
      <c r="E227" t="s">
        <v>35</v>
      </c>
      <c r="F227" t="s">
        <v>36</v>
      </c>
      <c r="G227">
        <v>3</v>
      </c>
      <c r="H227" s="14">
        <v>4.827</v>
      </c>
      <c r="I227" t="s">
        <v>14</v>
      </c>
      <c r="J227" t="s">
        <v>42</v>
      </c>
      <c r="K227" t="s">
        <v>25</v>
      </c>
      <c r="L227" t="s">
        <v>43</v>
      </c>
    </row>
    <row r="228" spans="1:12" x14ac:dyDescent="0.3">
      <c r="A228" t="s">
        <v>32</v>
      </c>
      <c r="B228" t="s">
        <v>9</v>
      </c>
      <c r="C228" t="s">
        <v>83</v>
      </c>
      <c r="D228" t="s">
        <v>27</v>
      </c>
      <c r="E228" t="s">
        <v>28</v>
      </c>
      <c r="F228" t="s">
        <v>13</v>
      </c>
      <c r="G228">
        <v>2</v>
      </c>
      <c r="H228" s="14">
        <v>3.218</v>
      </c>
      <c r="I228" t="s">
        <v>23</v>
      </c>
      <c r="J228" t="s">
        <v>24</v>
      </c>
      <c r="K228" t="s">
        <v>16</v>
      </c>
      <c r="L228" t="s">
        <v>17</v>
      </c>
    </row>
    <row r="229" spans="1:12" x14ac:dyDescent="0.3">
      <c r="A229" t="s">
        <v>32</v>
      </c>
      <c r="B229" t="s">
        <v>55</v>
      </c>
      <c r="C229" t="s">
        <v>8</v>
      </c>
      <c r="D229" t="s">
        <v>20</v>
      </c>
      <c r="E229" t="s">
        <v>21</v>
      </c>
      <c r="F229" t="s">
        <v>44</v>
      </c>
      <c r="G229">
        <v>1.1000000000000001</v>
      </c>
      <c r="H229" s="14">
        <v>1.7699</v>
      </c>
      <c r="I229" t="s">
        <v>23</v>
      </c>
      <c r="J229" t="s">
        <v>31</v>
      </c>
      <c r="K229" t="s">
        <v>25</v>
      </c>
      <c r="L229" t="s">
        <v>43</v>
      </c>
    </row>
    <row r="230" spans="1:12" x14ac:dyDescent="0.3">
      <c r="A230" t="s">
        <v>7</v>
      </c>
      <c r="B230" t="s">
        <v>51</v>
      </c>
      <c r="C230" t="s">
        <v>8</v>
      </c>
      <c r="D230" t="s">
        <v>27</v>
      </c>
      <c r="E230" t="s">
        <v>12</v>
      </c>
      <c r="F230" t="s">
        <v>13</v>
      </c>
      <c r="G230">
        <v>5</v>
      </c>
      <c r="H230" s="14">
        <v>8.0449999999999999</v>
      </c>
      <c r="I230" t="s">
        <v>49</v>
      </c>
      <c r="J230" t="s">
        <v>15</v>
      </c>
      <c r="K230" t="s">
        <v>25</v>
      </c>
      <c r="L230" t="s">
        <v>17</v>
      </c>
    </row>
    <row r="231" spans="1:12" x14ac:dyDescent="0.3">
      <c r="A231" t="s">
        <v>26</v>
      </c>
      <c r="B231" t="s">
        <v>9</v>
      </c>
      <c r="C231" t="s">
        <v>60</v>
      </c>
      <c r="D231" t="s">
        <v>27</v>
      </c>
      <c r="E231" t="s">
        <v>35</v>
      </c>
      <c r="F231" t="s">
        <v>13</v>
      </c>
      <c r="G231">
        <v>16</v>
      </c>
      <c r="H231" s="14">
        <v>25.744</v>
      </c>
      <c r="I231" t="s">
        <v>52</v>
      </c>
      <c r="J231" t="s">
        <v>38</v>
      </c>
      <c r="K231" t="s">
        <v>25</v>
      </c>
      <c r="L231" t="s">
        <v>43</v>
      </c>
    </row>
    <row r="232" spans="1:12" x14ac:dyDescent="0.3">
      <c r="A232" t="s">
        <v>39</v>
      </c>
      <c r="B232" t="s">
        <v>9</v>
      </c>
      <c r="C232" t="s">
        <v>59</v>
      </c>
      <c r="D232" t="s">
        <v>11</v>
      </c>
      <c r="E232" t="s">
        <v>35</v>
      </c>
      <c r="F232" t="s">
        <v>44</v>
      </c>
      <c r="G232">
        <v>1</v>
      </c>
      <c r="H232" s="14">
        <v>1.609</v>
      </c>
      <c r="I232" t="s">
        <v>23</v>
      </c>
      <c r="J232" t="s">
        <v>42</v>
      </c>
      <c r="K232" t="s">
        <v>25</v>
      </c>
      <c r="L232" t="s">
        <v>43</v>
      </c>
    </row>
    <row r="233" spans="1:12" x14ac:dyDescent="0.3">
      <c r="A233" t="s">
        <v>26</v>
      </c>
      <c r="B233" t="s">
        <v>9</v>
      </c>
      <c r="C233" t="s">
        <v>65</v>
      </c>
      <c r="D233" t="s">
        <v>20</v>
      </c>
      <c r="E233" t="s">
        <v>21</v>
      </c>
      <c r="F233" t="s">
        <v>66</v>
      </c>
      <c r="G233">
        <v>23</v>
      </c>
      <c r="H233" s="14">
        <v>37.006999999999998</v>
      </c>
      <c r="I233" t="s">
        <v>52</v>
      </c>
      <c r="J233" t="s">
        <v>31</v>
      </c>
      <c r="K233" t="s">
        <v>25</v>
      </c>
      <c r="L233" t="s">
        <v>17</v>
      </c>
    </row>
    <row r="234" spans="1:12" x14ac:dyDescent="0.3">
      <c r="A234" t="s">
        <v>58</v>
      </c>
      <c r="B234" t="s">
        <v>9</v>
      </c>
      <c r="C234" t="s">
        <v>50</v>
      </c>
      <c r="D234" t="s">
        <v>20</v>
      </c>
      <c r="E234" t="s">
        <v>12</v>
      </c>
      <c r="F234" t="s">
        <v>13</v>
      </c>
      <c r="G234">
        <v>30</v>
      </c>
      <c r="H234" s="14">
        <v>48.269999999999996</v>
      </c>
      <c r="I234" t="s">
        <v>52</v>
      </c>
      <c r="J234" t="s">
        <v>42</v>
      </c>
      <c r="K234" t="s">
        <v>25</v>
      </c>
      <c r="L234" t="s">
        <v>17</v>
      </c>
    </row>
    <row r="235" spans="1:12" x14ac:dyDescent="0.3">
      <c r="A235" t="s">
        <v>7</v>
      </c>
      <c r="B235" t="s">
        <v>9</v>
      </c>
      <c r="C235" t="s">
        <v>10</v>
      </c>
      <c r="D235" t="s">
        <v>41</v>
      </c>
      <c r="E235" t="s">
        <v>21</v>
      </c>
      <c r="F235" t="s">
        <v>44</v>
      </c>
      <c r="G235">
        <v>5</v>
      </c>
      <c r="H235" s="14">
        <v>8.0449999999999999</v>
      </c>
      <c r="I235" t="s">
        <v>30</v>
      </c>
      <c r="J235" t="s">
        <v>15</v>
      </c>
      <c r="K235" t="s">
        <v>25</v>
      </c>
      <c r="L235" t="s">
        <v>17</v>
      </c>
    </row>
    <row r="236" spans="1:12" x14ac:dyDescent="0.3">
      <c r="A236" t="s">
        <v>32</v>
      </c>
      <c r="B236" t="s">
        <v>9</v>
      </c>
      <c r="C236" t="s">
        <v>83</v>
      </c>
      <c r="D236" t="s">
        <v>41</v>
      </c>
      <c r="E236" t="s">
        <v>21</v>
      </c>
      <c r="F236" t="s">
        <v>66</v>
      </c>
      <c r="G236">
        <v>8</v>
      </c>
      <c r="H236" s="14">
        <v>12.872</v>
      </c>
      <c r="I236" t="s">
        <v>49</v>
      </c>
      <c r="J236" t="s">
        <v>15</v>
      </c>
      <c r="K236" t="s">
        <v>25</v>
      </c>
      <c r="L236" t="s">
        <v>17</v>
      </c>
    </row>
    <row r="237" spans="1:12" x14ac:dyDescent="0.3">
      <c r="A237" t="s">
        <v>32</v>
      </c>
      <c r="B237" t="s">
        <v>9</v>
      </c>
      <c r="C237" t="s">
        <v>56</v>
      </c>
      <c r="D237" t="s">
        <v>11</v>
      </c>
      <c r="E237" t="s">
        <v>21</v>
      </c>
      <c r="F237" t="s">
        <v>22</v>
      </c>
      <c r="G237">
        <v>2</v>
      </c>
      <c r="H237" s="14">
        <v>3.218</v>
      </c>
      <c r="I237" t="s">
        <v>23</v>
      </c>
      <c r="J237" t="s">
        <v>15</v>
      </c>
      <c r="K237" t="s">
        <v>25</v>
      </c>
      <c r="L237" t="s">
        <v>17</v>
      </c>
    </row>
    <row r="238" spans="1:12" x14ac:dyDescent="0.3">
      <c r="A238" t="s">
        <v>32</v>
      </c>
      <c r="B238" t="s">
        <v>51</v>
      </c>
      <c r="C238" t="s">
        <v>8</v>
      </c>
      <c r="D238" t="s">
        <v>27</v>
      </c>
      <c r="E238" t="s">
        <v>12</v>
      </c>
      <c r="F238" t="s">
        <v>13</v>
      </c>
      <c r="G238">
        <v>4.5</v>
      </c>
      <c r="H238" s="14">
        <v>7.2404999999999999</v>
      </c>
      <c r="I238" t="s">
        <v>54</v>
      </c>
      <c r="J238" t="s">
        <v>42</v>
      </c>
      <c r="K238" t="s">
        <v>25</v>
      </c>
      <c r="L238" t="s">
        <v>43</v>
      </c>
    </row>
    <row r="239" spans="1:12" x14ac:dyDescent="0.3">
      <c r="A239" t="s">
        <v>32</v>
      </c>
      <c r="B239" t="s">
        <v>9</v>
      </c>
      <c r="C239" t="s">
        <v>34</v>
      </c>
      <c r="D239" t="s">
        <v>11</v>
      </c>
      <c r="E239" t="s">
        <v>33</v>
      </c>
      <c r="F239" t="s">
        <v>36</v>
      </c>
      <c r="G239">
        <v>1.5</v>
      </c>
      <c r="H239" s="14">
        <v>2.4135</v>
      </c>
      <c r="I239" t="s">
        <v>23</v>
      </c>
      <c r="J239" t="s">
        <v>42</v>
      </c>
      <c r="K239" t="s">
        <v>25</v>
      </c>
      <c r="L239" t="s">
        <v>43</v>
      </c>
    </row>
    <row r="240" spans="1:12" x14ac:dyDescent="0.3">
      <c r="A240" t="s">
        <v>39</v>
      </c>
      <c r="B240" t="s">
        <v>51</v>
      </c>
      <c r="C240" t="s">
        <v>8</v>
      </c>
      <c r="D240" t="s">
        <v>41</v>
      </c>
      <c r="E240" t="s">
        <v>12</v>
      </c>
      <c r="F240" t="s">
        <v>22</v>
      </c>
      <c r="G240">
        <v>13.8</v>
      </c>
      <c r="H240" s="14">
        <v>22.2042</v>
      </c>
      <c r="I240" t="s">
        <v>30</v>
      </c>
      <c r="J240" t="s">
        <v>15</v>
      </c>
      <c r="K240" t="s">
        <v>16</v>
      </c>
      <c r="L240" t="s">
        <v>17</v>
      </c>
    </row>
    <row r="241" spans="1:12" x14ac:dyDescent="0.3">
      <c r="A241" t="s">
        <v>26</v>
      </c>
      <c r="B241" t="s">
        <v>51</v>
      </c>
      <c r="C241" t="s">
        <v>8</v>
      </c>
      <c r="D241" t="s">
        <v>20</v>
      </c>
      <c r="E241" t="s">
        <v>35</v>
      </c>
      <c r="F241" t="s">
        <v>29</v>
      </c>
      <c r="G241">
        <v>11</v>
      </c>
      <c r="H241" s="14">
        <v>17.698999999999998</v>
      </c>
      <c r="I241" t="s">
        <v>23</v>
      </c>
      <c r="J241" t="s">
        <v>38</v>
      </c>
      <c r="K241" t="s">
        <v>25</v>
      </c>
      <c r="L241" t="s">
        <v>17</v>
      </c>
    </row>
    <row r="242" spans="1:12" x14ac:dyDescent="0.3">
      <c r="A242" t="s">
        <v>26</v>
      </c>
      <c r="B242" t="s">
        <v>9</v>
      </c>
      <c r="C242" t="s">
        <v>74</v>
      </c>
      <c r="D242" t="s">
        <v>11</v>
      </c>
      <c r="E242" t="s">
        <v>21</v>
      </c>
      <c r="F242" t="s">
        <v>13</v>
      </c>
      <c r="G242">
        <v>6.5</v>
      </c>
      <c r="H242" s="14">
        <v>10.458500000000001</v>
      </c>
      <c r="I242" t="s">
        <v>14</v>
      </c>
      <c r="J242" t="s">
        <v>31</v>
      </c>
      <c r="K242" t="s">
        <v>16</v>
      </c>
      <c r="L242" t="s">
        <v>17</v>
      </c>
    </row>
    <row r="243" spans="1:12" x14ac:dyDescent="0.3">
      <c r="A243" t="s">
        <v>32</v>
      </c>
      <c r="B243" t="s">
        <v>9</v>
      </c>
      <c r="C243" t="s">
        <v>10</v>
      </c>
      <c r="D243" t="s">
        <v>11</v>
      </c>
      <c r="E243" t="s">
        <v>64</v>
      </c>
      <c r="F243" t="s">
        <v>36</v>
      </c>
      <c r="G243">
        <v>1.5</v>
      </c>
      <c r="H243" s="14">
        <v>2.4135</v>
      </c>
      <c r="I243" t="s">
        <v>23</v>
      </c>
      <c r="J243" t="s">
        <v>15</v>
      </c>
      <c r="K243" t="s">
        <v>25</v>
      </c>
      <c r="L243" t="s">
        <v>17</v>
      </c>
    </row>
    <row r="244" spans="1:12" x14ac:dyDescent="0.3">
      <c r="A244" t="s">
        <v>7</v>
      </c>
      <c r="B244" t="s">
        <v>9</v>
      </c>
      <c r="C244" t="s">
        <v>10</v>
      </c>
      <c r="D244" t="s">
        <v>20</v>
      </c>
      <c r="E244" t="s">
        <v>21</v>
      </c>
      <c r="F244" t="s">
        <v>22</v>
      </c>
      <c r="G244">
        <v>17</v>
      </c>
      <c r="H244" s="14">
        <v>27.353000000000002</v>
      </c>
      <c r="I244" t="s">
        <v>30</v>
      </c>
      <c r="J244" t="s">
        <v>15</v>
      </c>
      <c r="K244" t="s">
        <v>25</v>
      </c>
      <c r="L244" t="s">
        <v>17</v>
      </c>
    </row>
    <row r="245" spans="1:12" x14ac:dyDescent="0.3">
      <c r="A245" t="s">
        <v>32</v>
      </c>
      <c r="B245" t="s">
        <v>9</v>
      </c>
      <c r="C245" t="s">
        <v>84</v>
      </c>
      <c r="D245" t="s">
        <v>11</v>
      </c>
      <c r="E245" t="s">
        <v>12</v>
      </c>
      <c r="F245" t="s">
        <v>44</v>
      </c>
      <c r="G245">
        <v>3</v>
      </c>
      <c r="H245" s="14">
        <v>4.827</v>
      </c>
      <c r="I245" t="s">
        <v>54</v>
      </c>
      <c r="J245" t="s">
        <v>38</v>
      </c>
      <c r="K245" t="s">
        <v>25</v>
      </c>
      <c r="L245" t="s">
        <v>17</v>
      </c>
    </row>
    <row r="246" spans="1:12" x14ac:dyDescent="0.3">
      <c r="A246" t="s">
        <v>7</v>
      </c>
      <c r="B246" t="s">
        <v>9</v>
      </c>
      <c r="C246" t="s">
        <v>48</v>
      </c>
      <c r="D246" t="s">
        <v>11</v>
      </c>
      <c r="E246" t="s">
        <v>28</v>
      </c>
      <c r="F246" t="s">
        <v>36</v>
      </c>
      <c r="G246">
        <v>3</v>
      </c>
      <c r="H246" s="14">
        <v>4.827</v>
      </c>
      <c r="I246" t="s">
        <v>54</v>
      </c>
      <c r="J246" t="s">
        <v>42</v>
      </c>
      <c r="K246" t="s">
        <v>16</v>
      </c>
      <c r="L246" t="s">
        <v>17</v>
      </c>
    </row>
    <row r="247" spans="1:12" x14ac:dyDescent="0.3">
      <c r="A247" t="s">
        <v>18</v>
      </c>
      <c r="B247" t="s">
        <v>9</v>
      </c>
      <c r="C247" t="s">
        <v>89</v>
      </c>
      <c r="D247" t="s">
        <v>11</v>
      </c>
      <c r="E247" t="s">
        <v>21</v>
      </c>
      <c r="F247" t="s">
        <v>44</v>
      </c>
      <c r="G247">
        <v>1.5</v>
      </c>
      <c r="H247" s="14">
        <v>2.4135</v>
      </c>
      <c r="I247" t="s">
        <v>30</v>
      </c>
      <c r="J247" t="s">
        <v>42</v>
      </c>
      <c r="K247" t="s">
        <v>8</v>
      </c>
      <c r="L247" t="s">
        <v>43</v>
      </c>
    </row>
    <row r="248" spans="1:12" x14ac:dyDescent="0.3">
      <c r="A248" t="s">
        <v>32</v>
      </c>
      <c r="B248" t="s">
        <v>51</v>
      </c>
      <c r="C248" t="s">
        <v>8</v>
      </c>
      <c r="D248" t="s">
        <v>41</v>
      </c>
      <c r="E248" t="s">
        <v>21</v>
      </c>
      <c r="F248" t="s">
        <v>13</v>
      </c>
      <c r="G248">
        <v>2.5</v>
      </c>
      <c r="H248" s="14">
        <v>4.0225</v>
      </c>
      <c r="I248" t="s">
        <v>23</v>
      </c>
      <c r="J248" t="s">
        <v>15</v>
      </c>
      <c r="K248" t="s">
        <v>25</v>
      </c>
      <c r="L248" t="s">
        <v>17</v>
      </c>
    </row>
    <row r="249" spans="1:12" x14ac:dyDescent="0.3">
      <c r="A249" t="s">
        <v>7</v>
      </c>
      <c r="B249" t="s">
        <v>9</v>
      </c>
      <c r="C249" t="s">
        <v>70</v>
      </c>
      <c r="D249" t="s">
        <v>11</v>
      </c>
      <c r="E249" t="s">
        <v>35</v>
      </c>
      <c r="F249" t="s">
        <v>22</v>
      </c>
      <c r="G249">
        <v>1.6</v>
      </c>
      <c r="H249" s="14">
        <v>2.5744000000000002</v>
      </c>
      <c r="I249" t="s">
        <v>23</v>
      </c>
      <c r="J249" t="s">
        <v>31</v>
      </c>
      <c r="K249" t="s">
        <v>25</v>
      </c>
      <c r="L249" t="s">
        <v>17</v>
      </c>
    </row>
    <row r="250" spans="1:12" x14ac:dyDescent="0.3">
      <c r="A250" t="s">
        <v>39</v>
      </c>
      <c r="B250" t="s">
        <v>9</v>
      </c>
      <c r="C250" t="s">
        <v>48</v>
      </c>
      <c r="D250" t="s">
        <v>11</v>
      </c>
      <c r="E250" t="s">
        <v>35</v>
      </c>
      <c r="F250" t="s">
        <v>36</v>
      </c>
      <c r="G250">
        <v>1</v>
      </c>
      <c r="H250" s="14">
        <v>1.609</v>
      </c>
      <c r="I250" t="s">
        <v>23</v>
      </c>
      <c r="J250" t="s">
        <v>42</v>
      </c>
      <c r="K250" t="s">
        <v>25</v>
      </c>
      <c r="L250" t="s">
        <v>17</v>
      </c>
    </row>
    <row r="251" spans="1:12" x14ac:dyDescent="0.3">
      <c r="A251" t="s">
        <v>7</v>
      </c>
      <c r="B251" t="s">
        <v>51</v>
      </c>
      <c r="C251" t="s">
        <v>8</v>
      </c>
      <c r="D251" t="s">
        <v>27</v>
      </c>
      <c r="E251" t="s">
        <v>28</v>
      </c>
      <c r="F251" t="s">
        <v>22</v>
      </c>
      <c r="G251">
        <v>12</v>
      </c>
      <c r="H251" s="14">
        <v>19.308</v>
      </c>
      <c r="I251" t="s">
        <v>30</v>
      </c>
      <c r="J251" t="s">
        <v>15</v>
      </c>
      <c r="K251" t="s">
        <v>25</v>
      </c>
      <c r="L251" t="s">
        <v>17</v>
      </c>
    </row>
    <row r="252" spans="1:12" x14ac:dyDescent="0.3">
      <c r="A252" t="s">
        <v>26</v>
      </c>
      <c r="B252" t="s">
        <v>9</v>
      </c>
      <c r="C252" t="s">
        <v>65</v>
      </c>
      <c r="D252" t="s">
        <v>20</v>
      </c>
      <c r="E252" t="s">
        <v>64</v>
      </c>
      <c r="F252" t="s">
        <v>29</v>
      </c>
      <c r="G252">
        <v>16</v>
      </c>
      <c r="H252" s="14">
        <v>25.744</v>
      </c>
      <c r="I252" t="s">
        <v>52</v>
      </c>
      <c r="J252" t="s">
        <v>38</v>
      </c>
      <c r="K252" t="s">
        <v>16</v>
      </c>
      <c r="L252" t="s">
        <v>17</v>
      </c>
    </row>
    <row r="253" spans="1:12" x14ac:dyDescent="0.3">
      <c r="A253" t="s">
        <v>7</v>
      </c>
      <c r="B253" t="s">
        <v>9</v>
      </c>
      <c r="C253" t="s">
        <v>78</v>
      </c>
      <c r="D253" t="s">
        <v>20</v>
      </c>
      <c r="E253" t="s">
        <v>28</v>
      </c>
      <c r="F253" t="s">
        <v>66</v>
      </c>
      <c r="G253">
        <v>46</v>
      </c>
      <c r="H253" s="14">
        <v>74.013999999999996</v>
      </c>
      <c r="I253" t="s">
        <v>30</v>
      </c>
      <c r="J253" t="s">
        <v>38</v>
      </c>
      <c r="K253" t="s">
        <v>25</v>
      </c>
      <c r="L253" t="s">
        <v>17</v>
      </c>
    </row>
    <row r="254" spans="1:12" x14ac:dyDescent="0.3">
      <c r="A254" t="s">
        <v>39</v>
      </c>
      <c r="B254" t="s">
        <v>9</v>
      </c>
      <c r="C254" t="s">
        <v>79</v>
      </c>
      <c r="D254" t="s">
        <v>41</v>
      </c>
      <c r="E254" t="s">
        <v>21</v>
      </c>
      <c r="F254" t="s">
        <v>66</v>
      </c>
      <c r="G254">
        <v>40</v>
      </c>
      <c r="H254" s="14">
        <v>64.36</v>
      </c>
      <c r="I254" t="s">
        <v>30</v>
      </c>
      <c r="J254" t="s">
        <v>31</v>
      </c>
      <c r="K254" t="s">
        <v>25</v>
      </c>
      <c r="L254" t="s">
        <v>17</v>
      </c>
    </row>
    <row r="255" spans="1:12" x14ac:dyDescent="0.3">
      <c r="A255" t="s">
        <v>32</v>
      </c>
      <c r="B255" t="s">
        <v>51</v>
      </c>
      <c r="C255" t="s">
        <v>8</v>
      </c>
      <c r="D255" t="s">
        <v>20</v>
      </c>
      <c r="E255" t="s">
        <v>35</v>
      </c>
      <c r="F255" t="s">
        <v>44</v>
      </c>
      <c r="G255" t="s">
        <v>8</v>
      </c>
      <c r="H255" s="14" t="s">
        <v>8</v>
      </c>
      <c r="I255" t="s">
        <v>23</v>
      </c>
      <c r="J255" t="s">
        <v>24</v>
      </c>
      <c r="K255" t="s">
        <v>16</v>
      </c>
      <c r="L255" t="s">
        <v>43</v>
      </c>
    </row>
    <row r="256" spans="1:12" x14ac:dyDescent="0.3">
      <c r="A256" t="s">
        <v>7</v>
      </c>
      <c r="B256" t="s">
        <v>9</v>
      </c>
      <c r="C256" t="s">
        <v>90</v>
      </c>
      <c r="D256" t="s">
        <v>47</v>
      </c>
      <c r="E256" t="s">
        <v>33</v>
      </c>
      <c r="F256" t="s">
        <v>36</v>
      </c>
      <c r="G256">
        <v>1.2</v>
      </c>
      <c r="H256" s="14">
        <v>1.9307999999999998</v>
      </c>
      <c r="I256" t="s">
        <v>23</v>
      </c>
      <c r="J256" t="s">
        <v>24</v>
      </c>
      <c r="K256" t="s">
        <v>16</v>
      </c>
      <c r="L256" t="s">
        <v>17</v>
      </c>
    </row>
    <row r="257" spans="1:12" x14ac:dyDescent="0.3">
      <c r="A257" t="s">
        <v>26</v>
      </c>
      <c r="B257" t="s">
        <v>9</v>
      </c>
      <c r="C257" t="s">
        <v>56</v>
      </c>
      <c r="D257" t="s">
        <v>20</v>
      </c>
      <c r="E257" t="s">
        <v>28</v>
      </c>
      <c r="F257" t="s">
        <v>22</v>
      </c>
      <c r="G257">
        <v>13</v>
      </c>
      <c r="H257" s="14">
        <v>20.917000000000002</v>
      </c>
      <c r="I257" t="s">
        <v>30</v>
      </c>
      <c r="J257" t="s">
        <v>38</v>
      </c>
      <c r="K257" t="s">
        <v>25</v>
      </c>
      <c r="L257" t="s">
        <v>43</v>
      </c>
    </row>
    <row r="258" spans="1:12" x14ac:dyDescent="0.3">
      <c r="A258" t="s">
        <v>7</v>
      </c>
      <c r="B258" t="s">
        <v>9</v>
      </c>
      <c r="C258" t="s">
        <v>71</v>
      </c>
      <c r="D258" t="s">
        <v>47</v>
      </c>
      <c r="E258" t="s">
        <v>28</v>
      </c>
      <c r="F258" t="s">
        <v>66</v>
      </c>
      <c r="G258">
        <v>36</v>
      </c>
      <c r="H258" s="14">
        <v>57.923999999999999</v>
      </c>
      <c r="I258" t="s">
        <v>52</v>
      </c>
      <c r="J258" t="s">
        <v>15</v>
      </c>
      <c r="K258" t="s">
        <v>25</v>
      </c>
      <c r="L258" t="s">
        <v>17</v>
      </c>
    </row>
    <row r="259" spans="1:12" x14ac:dyDescent="0.3">
      <c r="A259" t="s">
        <v>39</v>
      </c>
      <c r="B259" t="s">
        <v>57</v>
      </c>
      <c r="C259" t="s">
        <v>8</v>
      </c>
      <c r="D259" t="s">
        <v>72</v>
      </c>
      <c r="E259" t="s">
        <v>28</v>
      </c>
      <c r="F259" t="s">
        <v>44</v>
      </c>
      <c r="G259">
        <v>2</v>
      </c>
      <c r="H259" s="14">
        <v>3.218</v>
      </c>
      <c r="I259" t="s">
        <v>54</v>
      </c>
      <c r="J259" t="s">
        <v>38</v>
      </c>
      <c r="K259" t="s">
        <v>25</v>
      </c>
      <c r="L259" t="s">
        <v>17</v>
      </c>
    </row>
    <row r="260" spans="1:12" x14ac:dyDescent="0.3">
      <c r="A260" t="s">
        <v>18</v>
      </c>
      <c r="B260" t="s">
        <v>9</v>
      </c>
      <c r="C260" t="s">
        <v>70</v>
      </c>
      <c r="D260" t="s">
        <v>20</v>
      </c>
      <c r="E260" t="s">
        <v>21</v>
      </c>
      <c r="F260" t="s">
        <v>44</v>
      </c>
      <c r="G260">
        <v>2.2000000000000002</v>
      </c>
      <c r="H260" s="14">
        <v>3.5398000000000001</v>
      </c>
      <c r="I260" t="s">
        <v>54</v>
      </c>
      <c r="J260" t="s">
        <v>38</v>
      </c>
      <c r="K260" t="s">
        <v>16</v>
      </c>
      <c r="L260" t="s">
        <v>82</v>
      </c>
    </row>
    <row r="261" spans="1:12" x14ac:dyDescent="0.3">
      <c r="A261" t="s">
        <v>32</v>
      </c>
      <c r="B261" t="s">
        <v>9</v>
      </c>
      <c r="C261" t="s">
        <v>79</v>
      </c>
      <c r="D261" t="s">
        <v>20</v>
      </c>
      <c r="E261" t="s">
        <v>12</v>
      </c>
      <c r="F261" t="s">
        <v>36</v>
      </c>
      <c r="G261">
        <v>2</v>
      </c>
      <c r="H261" s="14">
        <v>3.218</v>
      </c>
      <c r="I261" t="s">
        <v>54</v>
      </c>
      <c r="J261" t="s">
        <v>42</v>
      </c>
      <c r="K261" t="s">
        <v>25</v>
      </c>
      <c r="L261" t="s">
        <v>43</v>
      </c>
    </row>
    <row r="262" spans="1:12" x14ac:dyDescent="0.3">
      <c r="A262" t="s">
        <v>32</v>
      </c>
      <c r="B262" t="s">
        <v>9</v>
      </c>
      <c r="C262" t="s">
        <v>50</v>
      </c>
      <c r="D262" t="s">
        <v>41</v>
      </c>
      <c r="E262" t="s">
        <v>35</v>
      </c>
      <c r="F262" t="s">
        <v>44</v>
      </c>
      <c r="G262">
        <v>10</v>
      </c>
      <c r="H262" s="14">
        <v>16.09</v>
      </c>
      <c r="I262" t="s">
        <v>30</v>
      </c>
      <c r="J262" t="s">
        <v>38</v>
      </c>
      <c r="K262" t="s">
        <v>25</v>
      </c>
      <c r="L262" t="s">
        <v>43</v>
      </c>
    </row>
    <row r="263" spans="1:12" x14ac:dyDescent="0.3">
      <c r="A263" t="s">
        <v>32</v>
      </c>
      <c r="B263" t="s">
        <v>9</v>
      </c>
      <c r="C263" t="s">
        <v>56</v>
      </c>
      <c r="D263" t="s">
        <v>11</v>
      </c>
      <c r="E263" t="s">
        <v>21</v>
      </c>
      <c r="F263" t="s">
        <v>44</v>
      </c>
      <c r="G263">
        <v>1</v>
      </c>
      <c r="H263" s="14">
        <v>1.609</v>
      </c>
      <c r="I263" t="s">
        <v>23</v>
      </c>
      <c r="J263" t="s">
        <v>31</v>
      </c>
      <c r="K263" t="s">
        <v>25</v>
      </c>
      <c r="L263" t="s">
        <v>43</v>
      </c>
    </row>
    <row r="264" spans="1:12" x14ac:dyDescent="0.3">
      <c r="A264" t="s">
        <v>39</v>
      </c>
      <c r="B264" t="s">
        <v>9</v>
      </c>
      <c r="C264" t="s">
        <v>48</v>
      </c>
      <c r="D264" t="s">
        <v>27</v>
      </c>
      <c r="E264" t="s">
        <v>28</v>
      </c>
      <c r="F264" t="s">
        <v>22</v>
      </c>
      <c r="G264">
        <v>15</v>
      </c>
      <c r="H264" s="14">
        <v>24.134999999999998</v>
      </c>
      <c r="I264" t="s">
        <v>30</v>
      </c>
      <c r="J264" t="s">
        <v>42</v>
      </c>
      <c r="K264" t="s">
        <v>25</v>
      </c>
      <c r="L264" t="s">
        <v>17</v>
      </c>
    </row>
    <row r="265" spans="1:12" x14ac:dyDescent="0.3">
      <c r="A265" t="s">
        <v>26</v>
      </c>
      <c r="B265" t="s">
        <v>9</v>
      </c>
      <c r="C265" t="s">
        <v>56</v>
      </c>
      <c r="D265" t="s">
        <v>41</v>
      </c>
      <c r="E265" t="s">
        <v>12</v>
      </c>
      <c r="F265" t="s">
        <v>22</v>
      </c>
      <c r="G265">
        <v>1.8</v>
      </c>
      <c r="H265" s="14">
        <v>2.8961999999999999</v>
      </c>
      <c r="I265" t="s">
        <v>23</v>
      </c>
      <c r="J265" t="s">
        <v>15</v>
      </c>
      <c r="K265" t="s">
        <v>25</v>
      </c>
      <c r="L265" t="s">
        <v>17</v>
      </c>
    </row>
    <row r="266" spans="1:12" x14ac:dyDescent="0.3">
      <c r="A266" t="s">
        <v>18</v>
      </c>
      <c r="B266" t="s">
        <v>55</v>
      </c>
      <c r="C266" t="s">
        <v>8</v>
      </c>
      <c r="D266" t="s">
        <v>41</v>
      </c>
      <c r="E266" t="s">
        <v>12</v>
      </c>
      <c r="F266" t="s">
        <v>44</v>
      </c>
      <c r="G266">
        <v>1</v>
      </c>
      <c r="H266" s="14">
        <v>1.609</v>
      </c>
      <c r="I266" t="s">
        <v>23</v>
      </c>
      <c r="J266" t="s">
        <v>15</v>
      </c>
      <c r="K266" t="s">
        <v>25</v>
      </c>
      <c r="L266" t="s">
        <v>17</v>
      </c>
    </row>
    <row r="267" spans="1:12" x14ac:dyDescent="0.3">
      <c r="A267" t="s">
        <v>18</v>
      </c>
      <c r="B267" t="s">
        <v>9</v>
      </c>
      <c r="C267" t="s">
        <v>60</v>
      </c>
      <c r="D267" t="s">
        <v>11</v>
      </c>
      <c r="E267" t="s">
        <v>35</v>
      </c>
      <c r="F267" t="s">
        <v>44</v>
      </c>
      <c r="G267">
        <v>2</v>
      </c>
      <c r="H267" s="14">
        <v>3.218</v>
      </c>
      <c r="I267" t="s">
        <v>14</v>
      </c>
      <c r="J267" t="s">
        <v>15</v>
      </c>
      <c r="K267" t="s">
        <v>25</v>
      </c>
      <c r="L267" t="s">
        <v>43</v>
      </c>
    </row>
    <row r="268" spans="1:12" x14ac:dyDescent="0.3">
      <c r="A268" t="s">
        <v>26</v>
      </c>
      <c r="B268" t="s">
        <v>9</v>
      </c>
      <c r="C268" t="s">
        <v>60</v>
      </c>
      <c r="D268" t="s">
        <v>27</v>
      </c>
      <c r="E268" t="s">
        <v>64</v>
      </c>
      <c r="F268" t="s">
        <v>22</v>
      </c>
      <c r="G268">
        <v>8</v>
      </c>
      <c r="H268" s="14">
        <v>12.872</v>
      </c>
      <c r="I268" t="s">
        <v>52</v>
      </c>
      <c r="J268" t="s">
        <v>42</v>
      </c>
      <c r="K268" t="s">
        <v>25</v>
      </c>
      <c r="L268" t="s">
        <v>17</v>
      </c>
    </row>
    <row r="269" spans="1:12" x14ac:dyDescent="0.3">
      <c r="A269" t="s">
        <v>7</v>
      </c>
      <c r="B269" t="s">
        <v>9</v>
      </c>
      <c r="C269" t="s">
        <v>10</v>
      </c>
      <c r="D269" t="s">
        <v>11</v>
      </c>
      <c r="E269" t="s">
        <v>28</v>
      </c>
      <c r="F269" t="s">
        <v>29</v>
      </c>
      <c r="G269">
        <v>2.2999999999999998</v>
      </c>
      <c r="H269" s="14">
        <v>3.7006999999999999</v>
      </c>
      <c r="I269" t="s">
        <v>49</v>
      </c>
      <c r="J269" t="s">
        <v>42</v>
      </c>
      <c r="K269" t="s">
        <v>25</v>
      </c>
      <c r="L269" t="s">
        <v>17</v>
      </c>
    </row>
    <row r="270" spans="1:12" x14ac:dyDescent="0.3">
      <c r="A270" t="s">
        <v>39</v>
      </c>
      <c r="B270" t="s">
        <v>9</v>
      </c>
      <c r="C270" t="s">
        <v>50</v>
      </c>
      <c r="D270" t="s">
        <v>11</v>
      </c>
      <c r="E270" t="s">
        <v>12</v>
      </c>
      <c r="F270" t="s">
        <v>13</v>
      </c>
      <c r="G270">
        <v>1.3</v>
      </c>
      <c r="H270" s="14">
        <v>2.0916999999999999</v>
      </c>
      <c r="I270" t="s">
        <v>23</v>
      </c>
      <c r="J270" t="s">
        <v>31</v>
      </c>
      <c r="K270" t="s">
        <v>25</v>
      </c>
      <c r="L270" t="s">
        <v>17</v>
      </c>
    </row>
    <row r="271" spans="1:12" x14ac:dyDescent="0.3">
      <c r="A271" t="s">
        <v>39</v>
      </c>
      <c r="B271" t="s">
        <v>9</v>
      </c>
      <c r="C271" t="s">
        <v>10</v>
      </c>
      <c r="D271" t="s">
        <v>27</v>
      </c>
      <c r="E271" t="s">
        <v>21</v>
      </c>
      <c r="F271" t="s">
        <v>29</v>
      </c>
      <c r="G271">
        <v>26</v>
      </c>
      <c r="H271" s="14">
        <v>41.834000000000003</v>
      </c>
      <c r="I271" t="s">
        <v>37</v>
      </c>
      <c r="J271" t="s">
        <v>38</v>
      </c>
      <c r="K271" t="s">
        <v>16</v>
      </c>
      <c r="L271" t="s">
        <v>17</v>
      </c>
    </row>
    <row r="272" spans="1:12" x14ac:dyDescent="0.3">
      <c r="A272" t="s">
        <v>39</v>
      </c>
      <c r="B272" t="s">
        <v>9</v>
      </c>
      <c r="C272" t="s">
        <v>69</v>
      </c>
      <c r="D272" t="s">
        <v>41</v>
      </c>
      <c r="E272" t="s">
        <v>21</v>
      </c>
      <c r="F272" t="s">
        <v>36</v>
      </c>
      <c r="G272">
        <v>1.3</v>
      </c>
      <c r="H272" s="14">
        <v>2.0916999999999999</v>
      </c>
      <c r="I272" t="s">
        <v>23</v>
      </c>
      <c r="J272" t="s">
        <v>42</v>
      </c>
      <c r="K272" t="s">
        <v>25</v>
      </c>
      <c r="L272" t="s">
        <v>17</v>
      </c>
    </row>
    <row r="273" spans="1:12" x14ac:dyDescent="0.3">
      <c r="A273" t="s">
        <v>26</v>
      </c>
      <c r="B273" t="s">
        <v>9</v>
      </c>
      <c r="C273" t="s">
        <v>59</v>
      </c>
      <c r="D273" t="s">
        <v>20</v>
      </c>
      <c r="E273" t="s">
        <v>28</v>
      </c>
      <c r="F273" t="s">
        <v>66</v>
      </c>
      <c r="G273">
        <v>14.5</v>
      </c>
      <c r="H273" s="14">
        <v>23.330500000000001</v>
      </c>
      <c r="I273" t="s">
        <v>49</v>
      </c>
      <c r="J273" t="s">
        <v>31</v>
      </c>
      <c r="K273" t="s">
        <v>25</v>
      </c>
      <c r="L273" t="s">
        <v>17</v>
      </c>
    </row>
    <row r="274" spans="1:12" x14ac:dyDescent="0.3">
      <c r="A274" t="s">
        <v>18</v>
      </c>
      <c r="B274" t="s">
        <v>51</v>
      </c>
      <c r="C274" t="s">
        <v>8</v>
      </c>
      <c r="D274" t="s">
        <v>27</v>
      </c>
      <c r="E274" t="s">
        <v>35</v>
      </c>
      <c r="F274" t="s">
        <v>22</v>
      </c>
      <c r="G274">
        <v>16</v>
      </c>
      <c r="H274" s="14">
        <v>25.744</v>
      </c>
      <c r="I274" t="s">
        <v>87</v>
      </c>
      <c r="J274" t="s">
        <v>15</v>
      </c>
      <c r="K274" t="s">
        <v>25</v>
      </c>
      <c r="L274" t="s">
        <v>43</v>
      </c>
    </row>
    <row r="275" spans="1:12" x14ac:dyDescent="0.3">
      <c r="A275" t="s">
        <v>39</v>
      </c>
      <c r="B275" t="s">
        <v>9</v>
      </c>
      <c r="C275" t="s">
        <v>48</v>
      </c>
      <c r="D275" t="s">
        <v>11</v>
      </c>
      <c r="E275" t="s">
        <v>21</v>
      </c>
      <c r="F275" t="s">
        <v>13</v>
      </c>
      <c r="G275">
        <v>23</v>
      </c>
      <c r="H275" s="14">
        <v>37.006999999999998</v>
      </c>
      <c r="I275" t="s">
        <v>37</v>
      </c>
      <c r="J275" t="s">
        <v>31</v>
      </c>
      <c r="K275" t="s">
        <v>25</v>
      </c>
      <c r="L275" t="s">
        <v>17</v>
      </c>
    </row>
    <row r="276" spans="1:12" x14ac:dyDescent="0.3">
      <c r="A276" t="s">
        <v>26</v>
      </c>
      <c r="B276" t="s">
        <v>51</v>
      </c>
      <c r="C276" t="s">
        <v>8</v>
      </c>
      <c r="D276" t="s">
        <v>11</v>
      </c>
      <c r="E276" t="s">
        <v>12</v>
      </c>
      <c r="F276" t="s">
        <v>29</v>
      </c>
      <c r="G276">
        <v>3</v>
      </c>
      <c r="H276" s="14">
        <v>4.827</v>
      </c>
      <c r="I276" t="s">
        <v>23</v>
      </c>
      <c r="J276" t="s">
        <v>38</v>
      </c>
      <c r="K276" t="s">
        <v>16</v>
      </c>
      <c r="L276" t="s">
        <v>43</v>
      </c>
    </row>
    <row r="277" spans="1:12" x14ac:dyDescent="0.3">
      <c r="A277" t="s">
        <v>7</v>
      </c>
      <c r="B277" t="s">
        <v>51</v>
      </c>
      <c r="C277" t="s">
        <v>8</v>
      </c>
      <c r="D277" t="s">
        <v>41</v>
      </c>
      <c r="E277" t="s">
        <v>45</v>
      </c>
      <c r="F277" t="s">
        <v>66</v>
      </c>
      <c r="G277">
        <v>36</v>
      </c>
      <c r="H277" s="14">
        <v>57.923999999999999</v>
      </c>
      <c r="I277" t="s">
        <v>52</v>
      </c>
      <c r="J277" t="s">
        <v>38</v>
      </c>
      <c r="K277" t="s">
        <v>25</v>
      </c>
      <c r="L277" t="s">
        <v>17</v>
      </c>
    </row>
    <row r="278" spans="1:12" x14ac:dyDescent="0.3">
      <c r="A278" t="s">
        <v>7</v>
      </c>
      <c r="B278" t="s">
        <v>9</v>
      </c>
      <c r="C278" t="s">
        <v>10</v>
      </c>
      <c r="D278" t="s">
        <v>11</v>
      </c>
      <c r="E278" t="s">
        <v>21</v>
      </c>
      <c r="F278" t="s">
        <v>66</v>
      </c>
      <c r="G278">
        <v>17</v>
      </c>
      <c r="H278" s="14">
        <v>27.353000000000002</v>
      </c>
      <c r="I278" s="2" t="s">
        <v>30</v>
      </c>
      <c r="J278" t="s">
        <v>15</v>
      </c>
      <c r="K278" t="s">
        <v>25</v>
      </c>
      <c r="L278" t="s">
        <v>17</v>
      </c>
    </row>
    <row r="279" spans="1:12" x14ac:dyDescent="0.3">
      <c r="A279" t="s">
        <v>39</v>
      </c>
      <c r="B279" t="s">
        <v>9</v>
      </c>
      <c r="C279" t="s">
        <v>50</v>
      </c>
      <c r="D279" t="s">
        <v>41</v>
      </c>
      <c r="E279" t="s">
        <v>21</v>
      </c>
      <c r="F279" t="s">
        <v>13</v>
      </c>
      <c r="G279">
        <v>25</v>
      </c>
      <c r="H279" s="14">
        <v>40.225000000000001</v>
      </c>
      <c r="I279" t="s">
        <v>30</v>
      </c>
      <c r="J279" t="s">
        <v>31</v>
      </c>
      <c r="K279" t="s">
        <v>25</v>
      </c>
      <c r="L279" t="s">
        <v>17</v>
      </c>
    </row>
    <row r="280" spans="1:12" x14ac:dyDescent="0.3">
      <c r="A280" t="s">
        <v>26</v>
      </c>
      <c r="B280" t="s">
        <v>9</v>
      </c>
      <c r="C280" t="s">
        <v>83</v>
      </c>
      <c r="D280" t="s">
        <v>20</v>
      </c>
      <c r="E280" t="s">
        <v>45</v>
      </c>
      <c r="F280" t="s">
        <v>36</v>
      </c>
      <c r="G280">
        <v>4</v>
      </c>
      <c r="H280" s="14">
        <v>6.4359999999999999</v>
      </c>
      <c r="I280" t="s">
        <v>14</v>
      </c>
      <c r="J280" t="s">
        <v>42</v>
      </c>
      <c r="K280" t="s">
        <v>25</v>
      </c>
      <c r="L280" t="s">
        <v>17</v>
      </c>
    </row>
    <row r="281" spans="1:12" x14ac:dyDescent="0.3">
      <c r="A281" t="s">
        <v>39</v>
      </c>
      <c r="B281" t="s">
        <v>9</v>
      </c>
      <c r="C281" t="s">
        <v>10</v>
      </c>
      <c r="D281" t="s">
        <v>41</v>
      </c>
      <c r="E281" t="s">
        <v>21</v>
      </c>
      <c r="F281" t="s">
        <v>29</v>
      </c>
      <c r="G281">
        <v>24</v>
      </c>
      <c r="H281" s="14">
        <v>38.616</v>
      </c>
      <c r="I281" t="s">
        <v>30</v>
      </c>
      <c r="J281" t="s">
        <v>15</v>
      </c>
      <c r="K281" t="s">
        <v>25</v>
      </c>
      <c r="L281" t="s">
        <v>17</v>
      </c>
    </row>
    <row r="282" spans="1:12" x14ac:dyDescent="0.3">
      <c r="A282" t="s">
        <v>26</v>
      </c>
      <c r="B282" t="s">
        <v>9</v>
      </c>
      <c r="C282" t="s">
        <v>91</v>
      </c>
      <c r="D282" t="s">
        <v>11</v>
      </c>
      <c r="E282" t="s">
        <v>28</v>
      </c>
      <c r="F282" t="s">
        <v>36</v>
      </c>
      <c r="G282">
        <v>3</v>
      </c>
      <c r="H282" s="14">
        <v>4.827</v>
      </c>
      <c r="I282" t="s">
        <v>30</v>
      </c>
      <c r="J282" t="s">
        <v>42</v>
      </c>
      <c r="K282" t="s">
        <v>25</v>
      </c>
      <c r="L282" t="s">
        <v>43</v>
      </c>
    </row>
    <row r="283" spans="1:12" x14ac:dyDescent="0.3">
      <c r="A283" t="s">
        <v>39</v>
      </c>
      <c r="B283" t="s">
        <v>9</v>
      </c>
      <c r="C283" t="s">
        <v>10</v>
      </c>
      <c r="D283" t="s">
        <v>11</v>
      </c>
      <c r="E283" t="s">
        <v>21</v>
      </c>
      <c r="F283" t="s">
        <v>36</v>
      </c>
      <c r="G283">
        <v>1.3</v>
      </c>
      <c r="H283" s="14">
        <v>2.0916999999999999</v>
      </c>
      <c r="I283" t="s">
        <v>23</v>
      </c>
      <c r="J283" t="s">
        <v>31</v>
      </c>
      <c r="K283" t="s">
        <v>25</v>
      </c>
      <c r="L283" t="s">
        <v>17</v>
      </c>
    </row>
    <row r="284" spans="1:12" x14ac:dyDescent="0.3">
      <c r="A284" t="s">
        <v>26</v>
      </c>
      <c r="B284" t="s">
        <v>9</v>
      </c>
      <c r="C284" t="s">
        <v>48</v>
      </c>
      <c r="D284" t="s">
        <v>11</v>
      </c>
      <c r="E284" t="s">
        <v>35</v>
      </c>
      <c r="F284" t="s">
        <v>22</v>
      </c>
      <c r="G284">
        <v>2.5</v>
      </c>
      <c r="H284" s="14">
        <v>4.0225</v>
      </c>
      <c r="I284" t="s">
        <v>23</v>
      </c>
      <c r="J284" t="s">
        <v>15</v>
      </c>
      <c r="K284" t="s">
        <v>25</v>
      </c>
      <c r="L284" t="s">
        <v>17</v>
      </c>
    </row>
    <row r="285" spans="1:12" x14ac:dyDescent="0.3">
      <c r="A285" t="s">
        <v>7</v>
      </c>
      <c r="B285" t="s">
        <v>9</v>
      </c>
      <c r="C285" t="s">
        <v>67</v>
      </c>
      <c r="D285" t="s">
        <v>20</v>
      </c>
      <c r="E285" t="s">
        <v>12</v>
      </c>
      <c r="F285" t="s">
        <v>66</v>
      </c>
      <c r="G285">
        <v>78</v>
      </c>
      <c r="H285" s="14">
        <v>125.502</v>
      </c>
      <c r="I285" t="s">
        <v>52</v>
      </c>
      <c r="J285" t="s">
        <v>31</v>
      </c>
      <c r="K285" t="s">
        <v>25</v>
      </c>
      <c r="L285" t="s">
        <v>43</v>
      </c>
    </row>
    <row r="286" spans="1:12" x14ac:dyDescent="0.3">
      <c r="A286" t="s">
        <v>18</v>
      </c>
      <c r="B286" t="s">
        <v>9</v>
      </c>
      <c r="C286" t="s">
        <v>8</v>
      </c>
      <c r="D286" t="s">
        <v>27</v>
      </c>
      <c r="E286" t="s">
        <v>21</v>
      </c>
      <c r="F286" t="s">
        <v>22</v>
      </c>
      <c r="G286">
        <v>26</v>
      </c>
      <c r="H286" s="14">
        <v>41.834000000000003</v>
      </c>
      <c r="I286" t="s">
        <v>30</v>
      </c>
      <c r="J286" t="s">
        <v>15</v>
      </c>
      <c r="K286" t="s">
        <v>25</v>
      </c>
      <c r="L286" t="s">
        <v>8</v>
      </c>
    </row>
    <row r="287" spans="1:12" x14ac:dyDescent="0.3">
      <c r="A287" t="s">
        <v>39</v>
      </c>
      <c r="B287" t="s">
        <v>9</v>
      </c>
      <c r="C287" t="s">
        <v>71</v>
      </c>
      <c r="D287" t="s">
        <v>11</v>
      </c>
      <c r="E287" t="s">
        <v>35</v>
      </c>
      <c r="F287" t="s">
        <v>29</v>
      </c>
      <c r="G287">
        <v>22</v>
      </c>
      <c r="H287" s="14">
        <v>35.397999999999996</v>
      </c>
      <c r="I287" t="s">
        <v>37</v>
      </c>
      <c r="J287" t="s">
        <v>31</v>
      </c>
      <c r="K287" t="s">
        <v>25</v>
      </c>
      <c r="L287" t="s">
        <v>17</v>
      </c>
    </row>
    <row r="288" spans="1:12" x14ac:dyDescent="0.3">
      <c r="A288" t="s">
        <v>26</v>
      </c>
      <c r="B288" t="s">
        <v>9</v>
      </c>
      <c r="C288" t="s">
        <v>70</v>
      </c>
      <c r="D288" t="s">
        <v>11</v>
      </c>
      <c r="E288" t="s">
        <v>21</v>
      </c>
      <c r="F288" t="s">
        <v>44</v>
      </c>
      <c r="G288">
        <v>0.6</v>
      </c>
      <c r="H288" s="14">
        <v>0.96539999999999992</v>
      </c>
      <c r="I288" t="s">
        <v>23</v>
      </c>
      <c r="J288" t="s">
        <v>38</v>
      </c>
      <c r="K288" t="s">
        <v>25</v>
      </c>
      <c r="L288" t="s">
        <v>17</v>
      </c>
    </row>
    <row r="289" spans="1:12" x14ac:dyDescent="0.3">
      <c r="A289" t="s">
        <v>39</v>
      </c>
      <c r="B289" t="s">
        <v>9</v>
      </c>
      <c r="C289" t="s">
        <v>48</v>
      </c>
      <c r="D289" t="s">
        <v>11</v>
      </c>
      <c r="E289" t="s">
        <v>35</v>
      </c>
      <c r="F289" t="s">
        <v>13</v>
      </c>
      <c r="G289">
        <v>2</v>
      </c>
      <c r="H289" s="14">
        <v>3.218</v>
      </c>
      <c r="I289" t="s">
        <v>49</v>
      </c>
      <c r="J289" t="s">
        <v>31</v>
      </c>
      <c r="K289" t="s">
        <v>25</v>
      </c>
      <c r="L289" t="s">
        <v>17</v>
      </c>
    </row>
    <row r="290" spans="1:12" x14ac:dyDescent="0.3">
      <c r="A290" t="s">
        <v>58</v>
      </c>
      <c r="B290" t="s">
        <v>8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  <c r="H290" s="14" t="s">
        <v>8</v>
      </c>
      <c r="I290" t="s">
        <v>8</v>
      </c>
      <c r="J290" t="s">
        <v>15</v>
      </c>
      <c r="K290" t="s">
        <v>25</v>
      </c>
      <c r="L290" t="s">
        <v>17</v>
      </c>
    </row>
    <row r="291" spans="1:12" x14ac:dyDescent="0.3">
      <c r="A291" t="s">
        <v>39</v>
      </c>
      <c r="B291" t="s">
        <v>9</v>
      </c>
      <c r="C291" t="s">
        <v>61</v>
      </c>
      <c r="D291" t="s">
        <v>41</v>
      </c>
      <c r="E291" t="s">
        <v>12</v>
      </c>
      <c r="F291" t="s">
        <v>44</v>
      </c>
      <c r="G291">
        <v>3</v>
      </c>
      <c r="H291" s="14">
        <v>4.827</v>
      </c>
      <c r="I291" t="s">
        <v>30</v>
      </c>
      <c r="J291" t="s">
        <v>15</v>
      </c>
      <c r="K291" t="s">
        <v>25</v>
      </c>
      <c r="L291" t="s">
        <v>17</v>
      </c>
    </row>
    <row r="292" spans="1:12" x14ac:dyDescent="0.3">
      <c r="A292" t="s">
        <v>32</v>
      </c>
      <c r="B292" t="s">
        <v>9</v>
      </c>
      <c r="C292" t="s">
        <v>8</v>
      </c>
      <c r="D292" t="s">
        <v>47</v>
      </c>
      <c r="E292" t="s">
        <v>33</v>
      </c>
      <c r="F292" t="s">
        <v>62</v>
      </c>
      <c r="G292">
        <v>0</v>
      </c>
      <c r="H292" s="14">
        <v>0</v>
      </c>
      <c r="I292" t="s">
        <v>23</v>
      </c>
      <c r="J292" t="s">
        <v>31</v>
      </c>
      <c r="K292" t="s">
        <v>16</v>
      </c>
      <c r="L292" t="s">
        <v>17</v>
      </c>
    </row>
    <row r="293" spans="1:12" x14ac:dyDescent="0.3">
      <c r="A293" t="s">
        <v>32</v>
      </c>
      <c r="B293" t="s">
        <v>9</v>
      </c>
      <c r="C293" t="s">
        <v>34</v>
      </c>
      <c r="D293" t="s">
        <v>41</v>
      </c>
      <c r="E293" t="s">
        <v>12</v>
      </c>
      <c r="F293" t="s">
        <v>66</v>
      </c>
      <c r="G293">
        <v>25</v>
      </c>
      <c r="H293" s="14">
        <v>40.225000000000001</v>
      </c>
      <c r="I293" t="s">
        <v>30</v>
      </c>
      <c r="J293" t="s">
        <v>24</v>
      </c>
      <c r="K293" t="s">
        <v>25</v>
      </c>
      <c r="L293" t="s">
        <v>43</v>
      </c>
    </row>
    <row r="294" spans="1:12" x14ac:dyDescent="0.3">
      <c r="A294" t="s">
        <v>26</v>
      </c>
      <c r="B294" t="s">
        <v>9</v>
      </c>
      <c r="C294" t="s">
        <v>56</v>
      </c>
      <c r="D294" t="s">
        <v>20</v>
      </c>
      <c r="E294" t="s">
        <v>35</v>
      </c>
      <c r="F294" t="s">
        <v>13</v>
      </c>
      <c r="G294">
        <v>12</v>
      </c>
      <c r="H294" s="14">
        <v>19.308</v>
      </c>
      <c r="I294" t="s">
        <v>30</v>
      </c>
      <c r="J294" t="s">
        <v>38</v>
      </c>
      <c r="K294" t="s">
        <v>25</v>
      </c>
      <c r="L294" t="s">
        <v>43</v>
      </c>
    </row>
    <row r="295" spans="1:12" x14ac:dyDescent="0.3">
      <c r="A295" t="s">
        <v>7</v>
      </c>
      <c r="B295" t="s">
        <v>9</v>
      </c>
      <c r="C295" t="s">
        <v>50</v>
      </c>
      <c r="D295" t="s">
        <v>20</v>
      </c>
      <c r="E295" t="s">
        <v>28</v>
      </c>
      <c r="F295" t="s">
        <v>36</v>
      </c>
      <c r="G295">
        <v>5.3</v>
      </c>
      <c r="H295" s="14">
        <v>8.5276999999999994</v>
      </c>
      <c r="I295" t="s">
        <v>30</v>
      </c>
      <c r="J295" t="s">
        <v>42</v>
      </c>
      <c r="K295" t="s">
        <v>8</v>
      </c>
      <c r="L295" t="s">
        <v>17</v>
      </c>
    </row>
    <row r="296" spans="1:12" x14ac:dyDescent="0.3">
      <c r="A296" t="s">
        <v>39</v>
      </c>
      <c r="B296" t="s">
        <v>9</v>
      </c>
      <c r="C296" t="s">
        <v>50</v>
      </c>
      <c r="D296" t="s">
        <v>41</v>
      </c>
      <c r="E296" t="s">
        <v>12</v>
      </c>
      <c r="F296" t="s">
        <v>22</v>
      </c>
      <c r="G296">
        <v>17</v>
      </c>
      <c r="H296" s="14">
        <v>27.353000000000002</v>
      </c>
      <c r="I296" t="s">
        <v>37</v>
      </c>
      <c r="J296" t="s">
        <v>31</v>
      </c>
      <c r="K296" t="s">
        <v>25</v>
      </c>
      <c r="L296" t="s">
        <v>17</v>
      </c>
    </row>
    <row r="297" spans="1:12" x14ac:dyDescent="0.3">
      <c r="A297" t="s">
        <v>39</v>
      </c>
      <c r="B297" t="s">
        <v>9</v>
      </c>
      <c r="C297" t="s">
        <v>65</v>
      </c>
      <c r="D297" t="s">
        <v>41</v>
      </c>
      <c r="E297" t="s">
        <v>21</v>
      </c>
      <c r="F297" t="s">
        <v>36</v>
      </c>
      <c r="G297">
        <v>9</v>
      </c>
      <c r="H297" s="14">
        <v>14.481</v>
      </c>
      <c r="I297" t="s">
        <v>37</v>
      </c>
      <c r="J297" t="s">
        <v>15</v>
      </c>
      <c r="K297" t="s">
        <v>25</v>
      </c>
      <c r="L297" t="s">
        <v>17</v>
      </c>
    </row>
    <row r="298" spans="1:12" x14ac:dyDescent="0.3">
      <c r="A298" t="s">
        <v>39</v>
      </c>
      <c r="B298" t="s">
        <v>9</v>
      </c>
      <c r="C298" t="s">
        <v>50</v>
      </c>
      <c r="D298" t="s">
        <v>41</v>
      </c>
      <c r="E298" t="s">
        <v>28</v>
      </c>
      <c r="F298" t="s">
        <v>29</v>
      </c>
      <c r="G298">
        <v>23</v>
      </c>
      <c r="H298" s="14">
        <v>37.006999999999998</v>
      </c>
      <c r="I298" t="s">
        <v>30</v>
      </c>
      <c r="J298" t="s">
        <v>31</v>
      </c>
      <c r="K298" t="s">
        <v>25</v>
      </c>
      <c r="L298" t="s">
        <v>17</v>
      </c>
    </row>
    <row r="299" spans="1:12" x14ac:dyDescent="0.3">
      <c r="A299" t="s">
        <v>58</v>
      </c>
      <c r="B299" t="s">
        <v>9</v>
      </c>
      <c r="C299" t="s">
        <v>10</v>
      </c>
      <c r="D299" t="s">
        <v>20</v>
      </c>
      <c r="E299" t="s">
        <v>64</v>
      </c>
      <c r="F299" t="s">
        <v>36</v>
      </c>
      <c r="G299">
        <v>2.5</v>
      </c>
      <c r="H299" s="14">
        <v>4.0225</v>
      </c>
      <c r="I299" t="s">
        <v>14</v>
      </c>
      <c r="J299" t="s">
        <v>38</v>
      </c>
      <c r="K299" t="s">
        <v>25</v>
      </c>
      <c r="L299" t="s">
        <v>17</v>
      </c>
    </row>
    <row r="300" spans="1:12" x14ac:dyDescent="0.3">
      <c r="A300" t="s">
        <v>26</v>
      </c>
      <c r="B300" t="s">
        <v>9</v>
      </c>
      <c r="C300" t="s">
        <v>80</v>
      </c>
      <c r="D300" t="s">
        <v>20</v>
      </c>
      <c r="E300" t="s">
        <v>21</v>
      </c>
      <c r="F300" t="s">
        <v>66</v>
      </c>
      <c r="G300">
        <v>43.2</v>
      </c>
      <c r="H300" s="14">
        <v>69.508800000000008</v>
      </c>
      <c r="I300" t="s">
        <v>52</v>
      </c>
      <c r="J300" t="s">
        <v>24</v>
      </c>
      <c r="K300" t="s">
        <v>25</v>
      </c>
      <c r="L300" t="s">
        <v>17</v>
      </c>
    </row>
    <row r="301" spans="1:12" x14ac:dyDescent="0.3">
      <c r="A301" t="s">
        <v>32</v>
      </c>
      <c r="B301" t="s">
        <v>51</v>
      </c>
      <c r="C301" t="s">
        <v>8</v>
      </c>
      <c r="D301" t="s">
        <v>20</v>
      </c>
      <c r="E301" t="s">
        <v>45</v>
      </c>
      <c r="F301" t="s">
        <v>36</v>
      </c>
      <c r="G301">
        <v>1.5</v>
      </c>
      <c r="H301" s="14">
        <v>2.4135</v>
      </c>
      <c r="I301" t="s">
        <v>23</v>
      </c>
      <c r="J301" t="s">
        <v>31</v>
      </c>
      <c r="K301" t="s">
        <v>25</v>
      </c>
      <c r="L301" t="s">
        <v>43</v>
      </c>
    </row>
    <row r="302" spans="1:12" x14ac:dyDescent="0.3">
      <c r="A302" t="s">
        <v>39</v>
      </c>
      <c r="B302" t="s">
        <v>9</v>
      </c>
      <c r="C302" t="s">
        <v>10</v>
      </c>
      <c r="D302" t="s">
        <v>27</v>
      </c>
      <c r="E302" t="s">
        <v>35</v>
      </c>
      <c r="F302" t="s">
        <v>22</v>
      </c>
      <c r="G302">
        <v>6</v>
      </c>
      <c r="H302" s="14">
        <v>9.6539999999999999</v>
      </c>
      <c r="I302" t="s">
        <v>14</v>
      </c>
      <c r="J302" t="s">
        <v>15</v>
      </c>
      <c r="K302" t="s">
        <v>25</v>
      </c>
      <c r="L302" t="s">
        <v>17</v>
      </c>
    </row>
    <row r="303" spans="1:12" x14ac:dyDescent="0.3">
      <c r="A303" t="s">
        <v>7</v>
      </c>
      <c r="B303" t="s">
        <v>9</v>
      </c>
      <c r="C303" t="s">
        <v>50</v>
      </c>
      <c r="D303" t="s">
        <v>27</v>
      </c>
      <c r="E303" t="s">
        <v>28</v>
      </c>
      <c r="F303" t="s">
        <v>22</v>
      </c>
      <c r="G303">
        <v>8</v>
      </c>
      <c r="H303" s="14">
        <v>12.872</v>
      </c>
      <c r="I303" t="s">
        <v>30</v>
      </c>
      <c r="J303" t="s">
        <v>31</v>
      </c>
      <c r="K303" t="s">
        <v>25</v>
      </c>
      <c r="L303" t="s">
        <v>17</v>
      </c>
    </row>
    <row r="304" spans="1:12" x14ac:dyDescent="0.3">
      <c r="A304" t="s">
        <v>39</v>
      </c>
      <c r="B304" t="s">
        <v>9</v>
      </c>
      <c r="C304" t="s">
        <v>69</v>
      </c>
      <c r="D304" t="s">
        <v>11</v>
      </c>
      <c r="E304" t="s">
        <v>21</v>
      </c>
      <c r="F304" t="s">
        <v>36</v>
      </c>
      <c r="G304">
        <v>2.6</v>
      </c>
      <c r="H304" s="14">
        <v>4.1833999999999998</v>
      </c>
      <c r="I304" t="s">
        <v>30</v>
      </c>
      <c r="J304" t="s">
        <v>42</v>
      </c>
      <c r="K304" t="s">
        <v>25</v>
      </c>
      <c r="L304" t="s">
        <v>17</v>
      </c>
    </row>
    <row r="305" spans="1:12" x14ac:dyDescent="0.3">
      <c r="A305" t="s">
        <v>18</v>
      </c>
      <c r="B305" t="s">
        <v>9</v>
      </c>
      <c r="C305" t="s">
        <v>67</v>
      </c>
      <c r="D305" t="s">
        <v>20</v>
      </c>
      <c r="E305" t="s">
        <v>45</v>
      </c>
      <c r="F305" t="s">
        <v>13</v>
      </c>
      <c r="G305">
        <v>8</v>
      </c>
      <c r="H305" s="14">
        <v>12.872</v>
      </c>
      <c r="I305" t="s">
        <v>14</v>
      </c>
      <c r="J305" t="s">
        <v>42</v>
      </c>
      <c r="K305" t="s">
        <v>25</v>
      </c>
      <c r="L305" t="s">
        <v>43</v>
      </c>
    </row>
    <row r="306" spans="1:12" x14ac:dyDescent="0.3">
      <c r="A306" t="s">
        <v>39</v>
      </c>
      <c r="B306" t="s">
        <v>9</v>
      </c>
      <c r="C306" t="s">
        <v>61</v>
      </c>
      <c r="D306" t="s">
        <v>20</v>
      </c>
      <c r="E306" t="s">
        <v>28</v>
      </c>
      <c r="F306" t="s">
        <v>66</v>
      </c>
      <c r="G306">
        <v>90</v>
      </c>
      <c r="H306" s="14">
        <v>144.81</v>
      </c>
      <c r="I306" t="s">
        <v>52</v>
      </c>
      <c r="J306" t="s">
        <v>42</v>
      </c>
      <c r="K306" t="s">
        <v>25</v>
      </c>
      <c r="L306" t="s">
        <v>43</v>
      </c>
    </row>
    <row r="307" spans="1:12" x14ac:dyDescent="0.3">
      <c r="A307" t="s">
        <v>58</v>
      </c>
      <c r="B307" t="s">
        <v>9</v>
      </c>
      <c r="C307" t="s">
        <v>10</v>
      </c>
      <c r="D307" t="s">
        <v>20</v>
      </c>
      <c r="E307" t="s">
        <v>21</v>
      </c>
      <c r="F307" t="s">
        <v>13</v>
      </c>
      <c r="G307">
        <v>15</v>
      </c>
      <c r="H307" s="14">
        <v>24.134999999999998</v>
      </c>
      <c r="I307" t="s">
        <v>30</v>
      </c>
      <c r="J307" t="s">
        <v>42</v>
      </c>
      <c r="K307" t="s">
        <v>16</v>
      </c>
      <c r="L307" t="s">
        <v>17</v>
      </c>
    </row>
    <row r="308" spans="1:12" x14ac:dyDescent="0.3">
      <c r="A308" t="s">
        <v>39</v>
      </c>
      <c r="B308" t="s">
        <v>9</v>
      </c>
      <c r="C308" t="s">
        <v>50</v>
      </c>
      <c r="D308" t="s">
        <v>27</v>
      </c>
      <c r="E308" t="s">
        <v>21</v>
      </c>
      <c r="F308" t="s">
        <v>66</v>
      </c>
      <c r="G308">
        <v>8</v>
      </c>
      <c r="H308" s="14">
        <v>12.872</v>
      </c>
      <c r="I308" t="s">
        <v>49</v>
      </c>
      <c r="J308" t="s">
        <v>38</v>
      </c>
      <c r="K308" t="s">
        <v>25</v>
      </c>
      <c r="L308" t="s">
        <v>17</v>
      </c>
    </row>
    <row r="309" spans="1:12" x14ac:dyDescent="0.3">
      <c r="A309" t="s">
        <v>39</v>
      </c>
      <c r="B309" t="s">
        <v>9</v>
      </c>
      <c r="C309" t="s">
        <v>61</v>
      </c>
      <c r="D309" t="s">
        <v>20</v>
      </c>
      <c r="E309" t="s">
        <v>28</v>
      </c>
      <c r="F309" t="s">
        <v>66</v>
      </c>
      <c r="G309">
        <v>90</v>
      </c>
      <c r="H309" s="14">
        <v>144.81</v>
      </c>
      <c r="I309" t="s">
        <v>52</v>
      </c>
      <c r="J309" t="s">
        <v>42</v>
      </c>
      <c r="K309" t="s">
        <v>25</v>
      </c>
      <c r="L309" t="s">
        <v>43</v>
      </c>
    </row>
    <row r="310" spans="1:12" x14ac:dyDescent="0.3">
      <c r="A310" t="s">
        <v>26</v>
      </c>
      <c r="B310" t="s">
        <v>9</v>
      </c>
      <c r="C310" t="s">
        <v>56</v>
      </c>
      <c r="D310" t="s">
        <v>20</v>
      </c>
      <c r="E310" t="s">
        <v>12</v>
      </c>
      <c r="F310" t="s">
        <v>22</v>
      </c>
      <c r="G310">
        <v>2</v>
      </c>
      <c r="H310" s="14">
        <v>3.218</v>
      </c>
      <c r="I310" t="s">
        <v>49</v>
      </c>
      <c r="J310" t="s">
        <v>42</v>
      </c>
      <c r="K310" t="s">
        <v>25</v>
      </c>
      <c r="L310" t="s">
        <v>43</v>
      </c>
    </row>
    <row r="311" spans="1:12" x14ac:dyDescent="0.3">
      <c r="A311" t="s">
        <v>32</v>
      </c>
      <c r="B311" t="s">
        <v>9</v>
      </c>
      <c r="C311" t="s">
        <v>50</v>
      </c>
      <c r="D311" t="s">
        <v>11</v>
      </c>
      <c r="E311" t="s">
        <v>33</v>
      </c>
      <c r="F311" t="s">
        <v>36</v>
      </c>
      <c r="G311">
        <v>1.5</v>
      </c>
      <c r="H311" s="14">
        <v>2.4135</v>
      </c>
      <c r="I311" t="s">
        <v>23</v>
      </c>
      <c r="J311" t="s">
        <v>31</v>
      </c>
      <c r="K311" t="s">
        <v>25</v>
      </c>
      <c r="L311" t="s">
        <v>43</v>
      </c>
    </row>
    <row r="312" spans="1:12" x14ac:dyDescent="0.3">
      <c r="A312" t="s">
        <v>39</v>
      </c>
      <c r="B312" t="s">
        <v>9</v>
      </c>
      <c r="C312" t="s">
        <v>50</v>
      </c>
      <c r="D312" t="s">
        <v>41</v>
      </c>
      <c r="E312" t="s">
        <v>28</v>
      </c>
      <c r="F312" t="s">
        <v>66</v>
      </c>
      <c r="G312">
        <v>29</v>
      </c>
      <c r="H312" s="14">
        <v>46.661000000000001</v>
      </c>
      <c r="I312" t="s">
        <v>30</v>
      </c>
      <c r="J312" t="s">
        <v>15</v>
      </c>
      <c r="K312" t="s">
        <v>25</v>
      </c>
      <c r="L312" t="s">
        <v>17</v>
      </c>
    </row>
    <row r="313" spans="1:12" x14ac:dyDescent="0.3">
      <c r="A313" t="s">
        <v>7</v>
      </c>
      <c r="B313" t="s">
        <v>9</v>
      </c>
      <c r="C313" t="s">
        <v>48</v>
      </c>
      <c r="D313" t="s">
        <v>11</v>
      </c>
      <c r="E313" t="s">
        <v>21</v>
      </c>
      <c r="F313" t="s">
        <v>36</v>
      </c>
      <c r="G313">
        <v>4</v>
      </c>
      <c r="H313" s="14">
        <v>6.4359999999999999</v>
      </c>
      <c r="I313" t="s">
        <v>30</v>
      </c>
      <c r="J313" t="s">
        <v>15</v>
      </c>
      <c r="K313" t="s">
        <v>16</v>
      </c>
      <c r="L313" t="s">
        <v>17</v>
      </c>
    </row>
    <row r="314" spans="1:12" x14ac:dyDescent="0.3">
      <c r="A314" t="s">
        <v>26</v>
      </c>
      <c r="B314" t="s">
        <v>9</v>
      </c>
      <c r="C314" t="s">
        <v>76</v>
      </c>
      <c r="D314" t="s">
        <v>11</v>
      </c>
      <c r="E314" t="s">
        <v>35</v>
      </c>
      <c r="F314" t="s">
        <v>13</v>
      </c>
      <c r="G314">
        <v>2.1</v>
      </c>
      <c r="H314" s="14">
        <v>3.3789000000000002</v>
      </c>
      <c r="I314" t="s">
        <v>23</v>
      </c>
      <c r="J314" t="s">
        <v>31</v>
      </c>
      <c r="K314" t="s">
        <v>25</v>
      </c>
      <c r="L314" t="s">
        <v>17</v>
      </c>
    </row>
    <row r="315" spans="1:12" x14ac:dyDescent="0.3">
      <c r="A315" t="s">
        <v>7</v>
      </c>
      <c r="B315" t="s">
        <v>9</v>
      </c>
      <c r="C315" t="s">
        <v>10</v>
      </c>
      <c r="D315" t="s">
        <v>11</v>
      </c>
      <c r="E315" t="s">
        <v>21</v>
      </c>
      <c r="F315" t="s">
        <v>44</v>
      </c>
      <c r="G315">
        <v>1</v>
      </c>
      <c r="H315" s="14">
        <v>1.609</v>
      </c>
      <c r="I315" t="s">
        <v>23</v>
      </c>
      <c r="J315" t="s">
        <v>38</v>
      </c>
      <c r="K315" t="s">
        <v>25</v>
      </c>
      <c r="L315" t="s">
        <v>17</v>
      </c>
    </row>
    <row r="316" spans="1:12" x14ac:dyDescent="0.3">
      <c r="A316" t="s">
        <v>18</v>
      </c>
      <c r="B316" t="s">
        <v>9</v>
      </c>
      <c r="C316" t="s">
        <v>60</v>
      </c>
      <c r="D316" t="s">
        <v>11</v>
      </c>
      <c r="E316" t="s">
        <v>21</v>
      </c>
      <c r="F316" t="s">
        <v>36</v>
      </c>
      <c r="G316">
        <v>4</v>
      </c>
      <c r="H316" s="14">
        <v>6.4359999999999999</v>
      </c>
      <c r="I316" t="s">
        <v>37</v>
      </c>
      <c r="J316" t="s">
        <v>38</v>
      </c>
      <c r="K316" t="s">
        <v>25</v>
      </c>
      <c r="L316" t="s">
        <v>17</v>
      </c>
    </row>
    <row r="317" spans="1:12" x14ac:dyDescent="0.3">
      <c r="A317" t="s">
        <v>39</v>
      </c>
      <c r="B317" t="s">
        <v>9</v>
      </c>
      <c r="C317" t="s">
        <v>60</v>
      </c>
      <c r="D317" t="s">
        <v>20</v>
      </c>
      <c r="E317" t="s">
        <v>45</v>
      </c>
      <c r="F317" t="s">
        <v>36</v>
      </c>
      <c r="G317">
        <v>6.5</v>
      </c>
      <c r="H317" s="14">
        <v>10.458500000000001</v>
      </c>
      <c r="I317" t="s">
        <v>30</v>
      </c>
      <c r="J317" t="s">
        <v>42</v>
      </c>
      <c r="K317" t="s">
        <v>25</v>
      </c>
      <c r="L317" t="s">
        <v>17</v>
      </c>
    </row>
    <row r="318" spans="1:12" x14ac:dyDescent="0.3">
      <c r="A318" t="s">
        <v>7</v>
      </c>
      <c r="B318" t="s">
        <v>9</v>
      </c>
      <c r="C318" t="s">
        <v>8</v>
      </c>
      <c r="D318" t="s">
        <v>20</v>
      </c>
      <c r="E318" t="s">
        <v>21</v>
      </c>
      <c r="F318" t="s">
        <v>36</v>
      </c>
      <c r="G318">
        <v>1.5</v>
      </c>
      <c r="H318" s="14">
        <v>2.4135</v>
      </c>
      <c r="I318" t="s">
        <v>23</v>
      </c>
      <c r="J318" t="s">
        <v>53</v>
      </c>
      <c r="K318" t="s">
        <v>16</v>
      </c>
      <c r="L318" t="s">
        <v>43</v>
      </c>
    </row>
    <row r="319" spans="1:12" x14ac:dyDescent="0.3">
      <c r="A319" t="s">
        <v>39</v>
      </c>
      <c r="B319" t="s">
        <v>9</v>
      </c>
      <c r="C319" t="s">
        <v>56</v>
      </c>
      <c r="D319" t="s">
        <v>27</v>
      </c>
      <c r="E319" t="s">
        <v>45</v>
      </c>
      <c r="F319" t="s">
        <v>66</v>
      </c>
      <c r="G319">
        <v>200</v>
      </c>
      <c r="H319" s="14">
        <v>321.8</v>
      </c>
      <c r="I319" t="s">
        <v>52</v>
      </c>
      <c r="J319" t="s">
        <v>42</v>
      </c>
      <c r="K319" t="s">
        <v>25</v>
      </c>
      <c r="L319" t="s">
        <v>43</v>
      </c>
    </row>
    <row r="320" spans="1:12" x14ac:dyDescent="0.3">
      <c r="A320" t="s">
        <v>7</v>
      </c>
      <c r="B320" t="s">
        <v>9</v>
      </c>
      <c r="C320" t="s">
        <v>10</v>
      </c>
      <c r="D320" t="s">
        <v>11</v>
      </c>
      <c r="E320" t="s">
        <v>12</v>
      </c>
      <c r="F320" t="s">
        <v>22</v>
      </c>
      <c r="G320">
        <v>8</v>
      </c>
      <c r="H320" s="14">
        <v>12.872</v>
      </c>
      <c r="I320" t="s">
        <v>30</v>
      </c>
      <c r="J320" t="s">
        <v>42</v>
      </c>
      <c r="K320" t="s">
        <v>16</v>
      </c>
      <c r="L320" t="s">
        <v>17</v>
      </c>
    </row>
    <row r="321" spans="1:12" x14ac:dyDescent="0.3">
      <c r="A321" t="s">
        <v>7</v>
      </c>
      <c r="B321" t="s">
        <v>51</v>
      </c>
      <c r="C321" t="s">
        <v>8</v>
      </c>
      <c r="D321" t="s">
        <v>20</v>
      </c>
      <c r="E321" t="s">
        <v>21</v>
      </c>
      <c r="F321" t="s">
        <v>66</v>
      </c>
      <c r="G321">
        <v>78</v>
      </c>
      <c r="H321" s="14">
        <v>125.502</v>
      </c>
      <c r="I321" t="s">
        <v>52</v>
      </c>
      <c r="J321" t="s">
        <v>24</v>
      </c>
      <c r="K321" t="s">
        <v>25</v>
      </c>
      <c r="L321" t="s">
        <v>43</v>
      </c>
    </row>
    <row r="322" spans="1:12" x14ac:dyDescent="0.3">
      <c r="A322" t="s">
        <v>7</v>
      </c>
      <c r="B322" t="s">
        <v>9</v>
      </c>
      <c r="C322" t="s">
        <v>10</v>
      </c>
      <c r="D322" t="s">
        <v>20</v>
      </c>
      <c r="E322" t="s">
        <v>35</v>
      </c>
      <c r="F322" t="s">
        <v>66</v>
      </c>
      <c r="G322">
        <v>42</v>
      </c>
      <c r="H322" s="14">
        <v>67.578000000000003</v>
      </c>
      <c r="I322" t="s">
        <v>30</v>
      </c>
      <c r="J322" t="s">
        <v>38</v>
      </c>
      <c r="K322" t="s">
        <v>25</v>
      </c>
      <c r="L322" t="s">
        <v>17</v>
      </c>
    </row>
    <row r="323" spans="1:12" x14ac:dyDescent="0.3">
      <c r="A323" t="s">
        <v>7</v>
      </c>
      <c r="B323" t="s">
        <v>9</v>
      </c>
      <c r="C323" t="s">
        <v>10</v>
      </c>
      <c r="D323" t="s">
        <v>27</v>
      </c>
      <c r="E323" t="s">
        <v>64</v>
      </c>
      <c r="F323" t="s">
        <v>22</v>
      </c>
      <c r="G323">
        <v>12</v>
      </c>
      <c r="H323" s="14">
        <v>19.308</v>
      </c>
      <c r="I323" t="s">
        <v>30</v>
      </c>
      <c r="J323" t="s">
        <v>15</v>
      </c>
      <c r="K323" t="s">
        <v>16</v>
      </c>
      <c r="L323" t="s">
        <v>17</v>
      </c>
    </row>
    <row r="324" spans="1:12" x14ac:dyDescent="0.3">
      <c r="A324" t="s">
        <v>18</v>
      </c>
      <c r="B324" t="s">
        <v>9</v>
      </c>
      <c r="C324" t="s">
        <v>92</v>
      </c>
      <c r="D324" t="s">
        <v>27</v>
      </c>
      <c r="E324" t="s">
        <v>12</v>
      </c>
      <c r="F324" t="s">
        <v>36</v>
      </c>
      <c r="G324">
        <v>5</v>
      </c>
      <c r="H324" s="14">
        <v>8.0449999999999999</v>
      </c>
      <c r="I324" t="s">
        <v>30</v>
      </c>
      <c r="J324" t="s">
        <v>38</v>
      </c>
      <c r="K324" t="s">
        <v>25</v>
      </c>
      <c r="L324" t="s">
        <v>82</v>
      </c>
    </row>
    <row r="325" spans="1:12" x14ac:dyDescent="0.3">
      <c r="A325" t="s">
        <v>39</v>
      </c>
      <c r="B325" t="s">
        <v>9</v>
      </c>
      <c r="C325" t="s">
        <v>10</v>
      </c>
      <c r="D325" t="s">
        <v>11</v>
      </c>
      <c r="E325" t="s">
        <v>21</v>
      </c>
      <c r="F325" t="s">
        <v>22</v>
      </c>
      <c r="G325">
        <v>19</v>
      </c>
      <c r="H325" s="14">
        <v>30.570999999999998</v>
      </c>
      <c r="I325" t="s">
        <v>30</v>
      </c>
      <c r="J325" t="s">
        <v>38</v>
      </c>
      <c r="K325" t="s">
        <v>16</v>
      </c>
      <c r="L325" t="s">
        <v>17</v>
      </c>
    </row>
    <row r="326" spans="1:12" x14ac:dyDescent="0.3">
      <c r="A326" t="s">
        <v>26</v>
      </c>
      <c r="B326" t="s">
        <v>9</v>
      </c>
      <c r="C326" t="s">
        <v>79</v>
      </c>
      <c r="D326" t="s">
        <v>11</v>
      </c>
      <c r="E326" t="s">
        <v>21</v>
      </c>
      <c r="F326" t="s">
        <v>22</v>
      </c>
      <c r="G326">
        <v>1.8</v>
      </c>
      <c r="H326" s="14">
        <v>2.8961999999999999</v>
      </c>
      <c r="I326" t="s">
        <v>23</v>
      </c>
      <c r="J326" t="s">
        <v>31</v>
      </c>
      <c r="K326" t="s">
        <v>25</v>
      </c>
      <c r="L326" t="s">
        <v>17</v>
      </c>
    </row>
    <row r="327" spans="1:12" x14ac:dyDescent="0.3">
      <c r="A327" t="s">
        <v>39</v>
      </c>
      <c r="B327" t="s">
        <v>9</v>
      </c>
      <c r="C327" t="s">
        <v>69</v>
      </c>
      <c r="D327" t="s">
        <v>11</v>
      </c>
      <c r="E327" t="s">
        <v>21</v>
      </c>
      <c r="F327" t="s">
        <v>22</v>
      </c>
      <c r="G327">
        <v>6</v>
      </c>
      <c r="H327" s="14">
        <v>9.6539999999999999</v>
      </c>
      <c r="I327" t="s">
        <v>54</v>
      </c>
      <c r="J327" t="s">
        <v>38</v>
      </c>
      <c r="K327" t="s">
        <v>25</v>
      </c>
      <c r="L327" t="s">
        <v>17</v>
      </c>
    </row>
    <row r="328" spans="1:12" x14ac:dyDescent="0.3">
      <c r="A328" t="s">
        <v>39</v>
      </c>
      <c r="B328" t="s">
        <v>9</v>
      </c>
      <c r="C328" t="s">
        <v>10</v>
      </c>
      <c r="D328" t="s">
        <v>47</v>
      </c>
      <c r="E328" t="s">
        <v>35</v>
      </c>
      <c r="F328" t="s">
        <v>36</v>
      </c>
      <c r="G328">
        <v>1.4</v>
      </c>
      <c r="H328" s="14">
        <v>2.2525999999999997</v>
      </c>
      <c r="I328" t="s">
        <v>23</v>
      </c>
      <c r="J328" t="s">
        <v>42</v>
      </c>
      <c r="K328" t="s">
        <v>25</v>
      </c>
      <c r="L328" t="s">
        <v>17</v>
      </c>
    </row>
    <row r="329" spans="1:12" x14ac:dyDescent="0.3">
      <c r="A329" t="s">
        <v>26</v>
      </c>
      <c r="B329" t="s">
        <v>9</v>
      </c>
      <c r="C329" t="s">
        <v>71</v>
      </c>
      <c r="D329" t="s">
        <v>41</v>
      </c>
      <c r="E329" t="s">
        <v>21</v>
      </c>
      <c r="F329" t="s">
        <v>22</v>
      </c>
      <c r="G329">
        <v>6</v>
      </c>
      <c r="H329" s="14">
        <v>9.6539999999999999</v>
      </c>
      <c r="I329" t="s">
        <v>14</v>
      </c>
      <c r="J329" t="s">
        <v>15</v>
      </c>
      <c r="K329" t="s">
        <v>25</v>
      </c>
      <c r="L329" t="s">
        <v>43</v>
      </c>
    </row>
    <row r="330" spans="1:12" x14ac:dyDescent="0.3">
      <c r="A330" t="s">
        <v>39</v>
      </c>
      <c r="B330" t="s">
        <v>9</v>
      </c>
      <c r="C330" t="s">
        <v>76</v>
      </c>
      <c r="D330" t="s">
        <v>41</v>
      </c>
      <c r="E330" t="s">
        <v>21</v>
      </c>
      <c r="F330" t="s">
        <v>22</v>
      </c>
      <c r="G330">
        <v>15</v>
      </c>
      <c r="H330" s="14">
        <v>24.134999999999998</v>
      </c>
      <c r="I330" t="s">
        <v>30</v>
      </c>
      <c r="J330" t="s">
        <v>38</v>
      </c>
      <c r="K330" t="s">
        <v>25</v>
      </c>
      <c r="L330" t="s">
        <v>43</v>
      </c>
    </row>
    <row r="331" spans="1:12" x14ac:dyDescent="0.3">
      <c r="A331" t="s">
        <v>18</v>
      </c>
      <c r="B331" t="s">
        <v>9</v>
      </c>
      <c r="C331" t="s">
        <v>34</v>
      </c>
      <c r="D331" t="s">
        <v>41</v>
      </c>
      <c r="E331" t="s">
        <v>21</v>
      </c>
      <c r="F331" t="s">
        <v>36</v>
      </c>
      <c r="G331">
        <v>1.1000000000000001</v>
      </c>
      <c r="H331" s="14">
        <v>1.7699</v>
      </c>
      <c r="I331" t="s">
        <v>23</v>
      </c>
      <c r="J331" t="s">
        <v>42</v>
      </c>
      <c r="K331" t="s">
        <v>25</v>
      </c>
      <c r="L331" t="s">
        <v>43</v>
      </c>
    </row>
    <row r="332" spans="1:12" x14ac:dyDescent="0.3">
      <c r="A332" t="s">
        <v>18</v>
      </c>
      <c r="B332" t="s">
        <v>51</v>
      </c>
      <c r="C332" t="s">
        <v>8</v>
      </c>
      <c r="D332" t="s">
        <v>11</v>
      </c>
      <c r="E332" t="s">
        <v>33</v>
      </c>
      <c r="F332" t="s">
        <v>44</v>
      </c>
      <c r="G332">
        <v>3</v>
      </c>
      <c r="H332" s="14">
        <v>4.827</v>
      </c>
      <c r="I332" t="s">
        <v>75</v>
      </c>
      <c r="J332" t="s">
        <v>42</v>
      </c>
      <c r="K332" t="s">
        <v>16</v>
      </c>
      <c r="L332" t="s">
        <v>43</v>
      </c>
    </row>
    <row r="333" spans="1:12" x14ac:dyDescent="0.3">
      <c r="A333" t="s">
        <v>58</v>
      </c>
      <c r="B333" t="s">
        <v>51</v>
      </c>
      <c r="C333" t="s">
        <v>8</v>
      </c>
      <c r="D333" t="s">
        <v>47</v>
      </c>
      <c r="E333" t="s">
        <v>21</v>
      </c>
      <c r="F333" t="s">
        <v>22</v>
      </c>
      <c r="G333">
        <v>1.6</v>
      </c>
      <c r="H333" s="14">
        <v>2.5744000000000002</v>
      </c>
      <c r="I333" t="s">
        <v>23</v>
      </c>
      <c r="J333" t="s">
        <v>31</v>
      </c>
      <c r="K333" t="s">
        <v>16</v>
      </c>
      <c r="L333" t="s">
        <v>43</v>
      </c>
    </row>
    <row r="334" spans="1:12" x14ac:dyDescent="0.3">
      <c r="A334" t="s">
        <v>7</v>
      </c>
      <c r="B334" t="s">
        <v>9</v>
      </c>
      <c r="C334" t="s">
        <v>10</v>
      </c>
      <c r="D334" t="s">
        <v>20</v>
      </c>
      <c r="E334" t="s">
        <v>21</v>
      </c>
      <c r="F334" t="s">
        <v>13</v>
      </c>
      <c r="G334" t="s">
        <v>8</v>
      </c>
      <c r="H334" s="14" t="s">
        <v>8</v>
      </c>
      <c r="I334" t="s">
        <v>30</v>
      </c>
      <c r="J334" t="s">
        <v>15</v>
      </c>
      <c r="K334" t="s">
        <v>16</v>
      </c>
      <c r="L334" t="s">
        <v>17</v>
      </c>
    </row>
    <row r="335" spans="1:12" x14ac:dyDescent="0.3">
      <c r="A335" t="s">
        <v>39</v>
      </c>
      <c r="B335" t="s">
        <v>9</v>
      </c>
      <c r="C335" t="s">
        <v>56</v>
      </c>
      <c r="D335" t="s">
        <v>11</v>
      </c>
      <c r="E335" t="s">
        <v>21</v>
      </c>
      <c r="F335" t="s">
        <v>13</v>
      </c>
      <c r="G335">
        <v>15</v>
      </c>
      <c r="H335" s="14">
        <v>24.134999999999998</v>
      </c>
      <c r="I335" t="s">
        <v>37</v>
      </c>
      <c r="J335" t="s">
        <v>31</v>
      </c>
      <c r="K335" t="s">
        <v>25</v>
      </c>
      <c r="L335" t="s">
        <v>17</v>
      </c>
    </row>
    <row r="336" spans="1:12" x14ac:dyDescent="0.3">
      <c r="A336" t="s">
        <v>32</v>
      </c>
      <c r="B336" t="s">
        <v>51</v>
      </c>
      <c r="C336" t="s">
        <v>8</v>
      </c>
      <c r="D336" t="s">
        <v>20</v>
      </c>
      <c r="E336" t="s">
        <v>35</v>
      </c>
      <c r="F336" t="s">
        <v>36</v>
      </c>
      <c r="G336">
        <v>1</v>
      </c>
      <c r="H336" s="14">
        <v>1.609</v>
      </c>
      <c r="I336" t="s">
        <v>23</v>
      </c>
      <c r="J336" t="s">
        <v>15</v>
      </c>
      <c r="K336" t="s">
        <v>25</v>
      </c>
      <c r="L336" t="s">
        <v>43</v>
      </c>
    </row>
    <row r="337" spans="1:12" x14ac:dyDescent="0.3">
      <c r="A337" t="s">
        <v>7</v>
      </c>
      <c r="B337" t="s">
        <v>9</v>
      </c>
      <c r="C337" t="s">
        <v>60</v>
      </c>
      <c r="D337" t="s">
        <v>47</v>
      </c>
      <c r="E337" t="s">
        <v>64</v>
      </c>
      <c r="F337" t="s">
        <v>66</v>
      </c>
      <c r="G337">
        <v>250</v>
      </c>
      <c r="H337" s="14">
        <v>402.25</v>
      </c>
      <c r="I337" t="s">
        <v>52</v>
      </c>
      <c r="J337" t="s">
        <v>38</v>
      </c>
      <c r="K337" t="s">
        <v>16</v>
      </c>
      <c r="L337" t="s">
        <v>43</v>
      </c>
    </row>
    <row r="338" spans="1:12" x14ac:dyDescent="0.3">
      <c r="A338" t="s">
        <v>32</v>
      </c>
      <c r="B338" t="s">
        <v>9</v>
      </c>
      <c r="C338" t="s">
        <v>79</v>
      </c>
      <c r="D338" t="s">
        <v>72</v>
      </c>
      <c r="E338" t="s">
        <v>64</v>
      </c>
      <c r="F338" t="s">
        <v>36</v>
      </c>
      <c r="G338">
        <v>2.2000000000000002</v>
      </c>
      <c r="H338" s="14">
        <v>3.5398000000000001</v>
      </c>
      <c r="I338" t="s">
        <v>54</v>
      </c>
      <c r="J338" t="s">
        <v>38</v>
      </c>
      <c r="K338" t="s">
        <v>16</v>
      </c>
      <c r="L338" t="s">
        <v>17</v>
      </c>
    </row>
    <row r="339" spans="1:12" x14ac:dyDescent="0.3">
      <c r="A339" t="s">
        <v>58</v>
      </c>
      <c r="B339" t="s">
        <v>9</v>
      </c>
      <c r="C339" t="s">
        <v>56</v>
      </c>
      <c r="D339" t="s">
        <v>27</v>
      </c>
      <c r="E339" t="s">
        <v>33</v>
      </c>
      <c r="F339" t="s">
        <v>66</v>
      </c>
      <c r="G339">
        <v>281</v>
      </c>
      <c r="H339" s="14">
        <v>452.12900000000002</v>
      </c>
      <c r="I339" t="s">
        <v>30</v>
      </c>
      <c r="J339" t="s">
        <v>42</v>
      </c>
      <c r="K339" t="s">
        <v>25</v>
      </c>
      <c r="L339" t="s">
        <v>43</v>
      </c>
    </row>
    <row r="340" spans="1:12" x14ac:dyDescent="0.3">
      <c r="A340" t="s">
        <v>26</v>
      </c>
      <c r="B340" t="s">
        <v>9</v>
      </c>
      <c r="C340" t="s">
        <v>48</v>
      </c>
      <c r="D340" t="s">
        <v>11</v>
      </c>
      <c r="E340" t="s">
        <v>35</v>
      </c>
      <c r="F340" t="s">
        <v>44</v>
      </c>
      <c r="G340">
        <v>2.2999999999999998</v>
      </c>
      <c r="H340" s="14">
        <v>3.7006999999999999</v>
      </c>
      <c r="I340" t="s">
        <v>49</v>
      </c>
      <c r="J340" t="s">
        <v>31</v>
      </c>
      <c r="K340" t="s">
        <v>25</v>
      </c>
      <c r="L340" t="s">
        <v>17</v>
      </c>
    </row>
    <row r="341" spans="1:12" x14ac:dyDescent="0.3">
      <c r="A341" t="s">
        <v>18</v>
      </c>
      <c r="B341" t="s">
        <v>9</v>
      </c>
      <c r="C341" t="s">
        <v>80</v>
      </c>
      <c r="D341" t="s">
        <v>27</v>
      </c>
      <c r="E341" t="s">
        <v>21</v>
      </c>
      <c r="F341" t="s">
        <v>66</v>
      </c>
      <c r="G341">
        <v>45</v>
      </c>
      <c r="H341" s="14">
        <v>72.405000000000001</v>
      </c>
      <c r="I341" t="s">
        <v>30</v>
      </c>
      <c r="J341" t="s">
        <v>15</v>
      </c>
      <c r="K341" t="s">
        <v>25</v>
      </c>
      <c r="L341" t="s">
        <v>17</v>
      </c>
    </row>
    <row r="342" spans="1:12" x14ac:dyDescent="0.3">
      <c r="A342" t="s">
        <v>7</v>
      </c>
      <c r="B342" t="s">
        <v>9</v>
      </c>
      <c r="C342" t="s">
        <v>70</v>
      </c>
      <c r="D342" t="s">
        <v>11</v>
      </c>
      <c r="E342" t="s">
        <v>21</v>
      </c>
      <c r="F342" t="s">
        <v>44</v>
      </c>
      <c r="G342">
        <v>1</v>
      </c>
      <c r="H342" s="14">
        <v>1.609</v>
      </c>
      <c r="I342" t="s">
        <v>23</v>
      </c>
      <c r="J342" t="s">
        <v>15</v>
      </c>
      <c r="K342" t="s">
        <v>16</v>
      </c>
      <c r="L342" t="s">
        <v>17</v>
      </c>
    </row>
    <row r="343" spans="1:12" x14ac:dyDescent="0.3">
      <c r="A343" t="s">
        <v>18</v>
      </c>
      <c r="B343" t="s">
        <v>51</v>
      </c>
      <c r="C343" t="s">
        <v>8</v>
      </c>
      <c r="D343" t="s">
        <v>11</v>
      </c>
      <c r="E343" t="s">
        <v>35</v>
      </c>
      <c r="F343" t="s">
        <v>36</v>
      </c>
      <c r="G343">
        <v>3</v>
      </c>
      <c r="H343" s="14">
        <v>4.827</v>
      </c>
      <c r="I343" t="s">
        <v>14</v>
      </c>
      <c r="J343" t="s">
        <v>42</v>
      </c>
      <c r="K343" t="s">
        <v>8</v>
      </c>
      <c r="L343" t="s">
        <v>43</v>
      </c>
    </row>
    <row r="344" spans="1:12" x14ac:dyDescent="0.3">
      <c r="A344" t="s">
        <v>26</v>
      </c>
      <c r="B344" t="s">
        <v>51</v>
      </c>
      <c r="C344" t="s">
        <v>8</v>
      </c>
      <c r="D344" t="s">
        <v>20</v>
      </c>
      <c r="E344" t="s">
        <v>35</v>
      </c>
      <c r="F344" t="s">
        <v>22</v>
      </c>
      <c r="G344">
        <v>18</v>
      </c>
      <c r="H344" s="14">
        <v>28.962</v>
      </c>
      <c r="I344" t="s">
        <v>30</v>
      </c>
      <c r="J344" t="s">
        <v>31</v>
      </c>
      <c r="K344" t="s">
        <v>25</v>
      </c>
      <c r="L344" t="s">
        <v>17</v>
      </c>
    </row>
    <row r="345" spans="1:12" x14ac:dyDescent="0.3">
      <c r="A345" t="s">
        <v>32</v>
      </c>
      <c r="B345" t="s">
        <v>51</v>
      </c>
      <c r="C345" t="s">
        <v>8</v>
      </c>
      <c r="D345" t="s">
        <v>72</v>
      </c>
      <c r="E345" t="s">
        <v>33</v>
      </c>
      <c r="F345" t="s">
        <v>62</v>
      </c>
      <c r="G345">
        <v>0</v>
      </c>
      <c r="H345" s="14">
        <v>0</v>
      </c>
      <c r="I345" t="s">
        <v>23</v>
      </c>
      <c r="J345" t="s">
        <v>53</v>
      </c>
      <c r="K345" t="s">
        <v>16</v>
      </c>
      <c r="L345" t="s">
        <v>17</v>
      </c>
    </row>
    <row r="346" spans="1:12" x14ac:dyDescent="0.3">
      <c r="A346" t="s">
        <v>26</v>
      </c>
      <c r="B346" t="s">
        <v>9</v>
      </c>
      <c r="C346" t="s">
        <v>70</v>
      </c>
      <c r="D346" t="s">
        <v>20</v>
      </c>
      <c r="E346" t="s">
        <v>21</v>
      </c>
      <c r="F346" t="s">
        <v>36</v>
      </c>
      <c r="G346">
        <v>1.3</v>
      </c>
      <c r="H346" s="14">
        <v>2.0916999999999999</v>
      </c>
      <c r="I346" t="s">
        <v>23</v>
      </c>
      <c r="J346" t="s">
        <v>24</v>
      </c>
      <c r="K346" t="s">
        <v>25</v>
      </c>
      <c r="L346" t="s">
        <v>17</v>
      </c>
    </row>
    <row r="347" spans="1:12" x14ac:dyDescent="0.3">
      <c r="A347" t="s">
        <v>39</v>
      </c>
      <c r="B347" t="s">
        <v>51</v>
      </c>
      <c r="C347" t="s">
        <v>8</v>
      </c>
      <c r="D347" t="s">
        <v>20</v>
      </c>
      <c r="E347" t="s">
        <v>35</v>
      </c>
      <c r="F347" t="s">
        <v>22</v>
      </c>
      <c r="G347">
        <v>1.6</v>
      </c>
      <c r="H347" s="14">
        <v>2.5744000000000002</v>
      </c>
      <c r="I347" t="s">
        <v>23</v>
      </c>
      <c r="J347" t="s">
        <v>42</v>
      </c>
      <c r="K347" t="s">
        <v>25</v>
      </c>
      <c r="L347" t="s">
        <v>17</v>
      </c>
    </row>
    <row r="348" spans="1:12" x14ac:dyDescent="0.3">
      <c r="A348" t="s">
        <v>18</v>
      </c>
      <c r="B348" t="s">
        <v>9</v>
      </c>
      <c r="C348" t="s">
        <v>69</v>
      </c>
      <c r="D348" t="s">
        <v>11</v>
      </c>
      <c r="E348" t="s">
        <v>45</v>
      </c>
      <c r="F348" t="s">
        <v>13</v>
      </c>
      <c r="G348">
        <v>18</v>
      </c>
      <c r="H348" s="14">
        <v>28.962</v>
      </c>
      <c r="I348" t="s">
        <v>30</v>
      </c>
      <c r="J348" t="s">
        <v>42</v>
      </c>
      <c r="K348" t="s">
        <v>25</v>
      </c>
      <c r="L348" t="s">
        <v>17</v>
      </c>
    </row>
    <row r="349" spans="1:12" x14ac:dyDescent="0.3">
      <c r="A349" t="s">
        <v>39</v>
      </c>
      <c r="B349" t="s">
        <v>9</v>
      </c>
      <c r="C349" t="s">
        <v>79</v>
      </c>
      <c r="D349" t="s">
        <v>27</v>
      </c>
      <c r="E349" t="s">
        <v>12</v>
      </c>
      <c r="F349" t="s">
        <v>29</v>
      </c>
      <c r="G349">
        <v>10</v>
      </c>
      <c r="H349" s="14">
        <v>16.09</v>
      </c>
      <c r="I349" t="s">
        <v>30</v>
      </c>
      <c r="J349" t="s">
        <v>38</v>
      </c>
      <c r="K349" t="s">
        <v>16</v>
      </c>
      <c r="L349" t="s">
        <v>43</v>
      </c>
    </row>
    <row r="350" spans="1:12" x14ac:dyDescent="0.3">
      <c r="A350" t="s">
        <v>32</v>
      </c>
      <c r="B350" t="s">
        <v>9</v>
      </c>
      <c r="C350" t="s">
        <v>8</v>
      </c>
      <c r="D350" t="s">
        <v>27</v>
      </c>
      <c r="E350" t="s">
        <v>28</v>
      </c>
      <c r="F350" t="s">
        <v>44</v>
      </c>
      <c r="G350">
        <v>2</v>
      </c>
      <c r="H350" s="14">
        <v>3.218</v>
      </c>
      <c r="I350" t="s">
        <v>30</v>
      </c>
      <c r="J350" t="s">
        <v>38</v>
      </c>
      <c r="K350" t="s">
        <v>16</v>
      </c>
      <c r="L350" t="s">
        <v>17</v>
      </c>
    </row>
    <row r="351" spans="1:12" x14ac:dyDescent="0.3">
      <c r="A351" t="s">
        <v>26</v>
      </c>
      <c r="B351" t="s">
        <v>9</v>
      </c>
      <c r="C351" t="s">
        <v>59</v>
      </c>
      <c r="D351" t="s">
        <v>41</v>
      </c>
      <c r="E351" t="s">
        <v>12</v>
      </c>
      <c r="F351" t="s">
        <v>22</v>
      </c>
      <c r="G351">
        <v>4</v>
      </c>
      <c r="H351" s="14">
        <v>6.4359999999999999</v>
      </c>
      <c r="I351" t="s">
        <v>52</v>
      </c>
      <c r="J351" t="s">
        <v>38</v>
      </c>
      <c r="K351" t="s">
        <v>25</v>
      </c>
      <c r="L351" t="s">
        <v>43</v>
      </c>
    </row>
    <row r="352" spans="1:12" x14ac:dyDescent="0.3">
      <c r="A352" t="s">
        <v>18</v>
      </c>
      <c r="B352" t="s">
        <v>9</v>
      </c>
      <c r="C352" t="s">
        <v>34</v>
      </c>
      <c r="D352" t="s">
        <v>20</v>
      </c>
      <c r="E352" t="s">
        <v>35</v>
      </c>
      <c r="F352" t="s">
        <v>22</v>
      </c>
      <c r="G352">
        <v>18</v>
      </c>
      <c r="H352" s="14">
        <v>28.962</v>
      </c>
      <c r="I352" t="s">
        <v>30</v>
      </c>
      <c r="J352" t="s">
        <v>15</v>
      </c>
      <c r="K352" t="s">
        <v>25</v>
      </c>
      <c r="L352" t="s">
        <v>17</v>
      </c>
    </row>
    <row r="353" spans="1:12" x14ac:dyDescent="0.3">
      <c r="A353" t="s">
        <v>39</v>
      </c>
      <c r="B353" t="s">
        <v>9</v>
      </c>
      <c r="C353" t="s">
        <v>90</v>
      </c>
      <c r="D353" t="s">
        <v>47</v>
      </c>
      <c r="E353" t="s">
        <v>33</v>
      </c>
      <c r="F353" t="s">
        <v>44</v>
      </c>
      <c r="G353">
        <v>1</v>
      </c>
      <c r="H353" s="14">
        <v>1.609</v>
      </c>
      <c r="I353" t="s">
        <v>23</v>
      </c>
      <c r="J353" t="s">
        <v>24</v>
      </c>
      <c r="K353" t="s">
        <v>16</v>
      </c>
      <c r="L353" t="s">
        <v>43</v>
      </c>
    </row>
    <row r="354" spans="1:12" x14ac:dyDescent="0.3">
      <c r="A354" t="s">
        <v>18</v>
      </c>
      <c r="B354" t="s">
        <v>9</v>
      </c>
      <c r="C354" t="s">
        <v>90</v>
      </c>
      <c r="D354" t="s">
        <v>11</v>
      </c>
      <c r="E354" t="s">
        <v>33</v>
      </c>
      <c r="F354" t="s">
        <v>44</v>
      </c>
      <c r="G354">
        <v>0.8</v>
      </c>
      <c r="H354" s="14">
        <v>1.2872000000000001</v>
      </c>
      <c r="I354" t="s">
        <v>23</v>
      </c>
      <c r="J354" t="s">
        <v>24</v>
      </c>
      <c r="K354" t="s">
        <v>16</v>
      </c>
      <c r="L354" t="s">
        <v>17</v>
      </c>
    </row>
    <row r="355" spans="1:12" x14ac:dyDescent="0.3">
      <c r="A355" t="s">
        <v>26</v>
      </c>
      <c r="B355" t="s">
        <v>9</v>
      </c>
      <c r="C355" t="s">
        <v>59</v>
      </c>
      <c r="D355" t="s">
        <v>41</v>
      </c>
      <c r="E355" t="s">
        <v>45</v>
      </c>
      <c r="F355" t="s">
        <v>13</v>
      </c>
      <c r="G355">
        <v>5</v>
      </c>
      <c r="H355" s="14">
        <v>8.0449999999999999</v>
      </c>
      <c r="I355" t="s">
        <v>52</v>
      </c>
      <c r="J355" t="s">
        <v>15</v>
      </c>
      <c r="K355" t="s">
        <v>25</v>
      </c>
      <c r="L355" t="s">
        <v>17</v>
      </c>
    </row>
    <row r="356" spans="1:12" x14ac:dyDescent="0.3">
      <c r="A356" t="s">
        <v>7</v>
      </c>
      <c r="B356" t="s">
        <v>51</v>
      </c>
      <c r="C356" t="s">
        <v>8</v>
      </c>
      <c r="D356" t="s">
        <v>20</v>
      </c>
      <c r="E356" t="s">
        <v>35</v>
      </c>
      <c r="F356" t="s">
        <v>44</v>
      </c>
      <c r="G356">
        <v>0.8</v>
      </c>
      <c r="H356" s="14">
        <v>1.2872000000000001</v>
      </c>
      <c r="I356" t="s">
        <v>23</v>
      </c>
      <c r="J356" t="s">
        <v>38</v>
      </c>
      <c r="K356" t="s">
        <v>25</v>
      </c>
      <c r="L356" t="s">
        <v>17</v>
      </c>
    </row>
    <row r="357" spans="1:12" x14ac:dyDescent="0.3">
      <c r="A357" t="s">
        <v>32</v>
      </c>
      <c r="B357" t="s">
        <v>9</v>
      </c>
      <c r="C357" t="s">
        <v>8</v>
      </c>
      <c r="D357" t="s">
        <v>20</v>
      </c>
      <c r="E357" t="s">
        <v>21</v>
      </c>
      <c r="F357" t="s">
        <v>22</v>
      </c>
      <c r="G357">
        <v>16</v>
      </c>
      <c r="H357" s="14">
        <v>25.744</v>
      </c>
      <c r="I357" t="s">
        <v>30</v>
      </c>
      <c r="J357" t="s">
        <v>31</v>
      </c>
      <c r="K357" t="s">
        <v>25</v>
      </c>
      <c r="L357" t="s">
        <v>17</v>
      </c>
    </row>
    <row r="358" spans="1:12" x14ac:dyDescent="0.3">
      <c r="A358" t="s">
        <v>39</v>
      </c>
      <c r="B358" t="s">
        <v>51</v>
      </c>
      <c r="C358" t="s">
        <v>8</v>
      </c>
      <c r="D358" t="s">
        <v>20</v>
      </c>
      <c r="E358" t="s">
        <v>35</v>
      </c>
      <c r="F358" t="s">
        <v>66</v>
      </c>
      <c r="G358">
        <v>37</v>
      </c>
      <c r="H358" s="14">
        <v>59.533000000000001</v>
      </c>
      <c r="I358" t="s">
        <v>30</v>
      </c>
      <c r="J358" t="s">
        <v>15</v>
      </c>
      <c r="K358" t="s">
        <v>16</v>
      </c>
      <c r="L358" t="s">
        <v>43</v>
      </c>
    </row>
    <row r="359" spans="1:12" x14ac:dyDescent="0.3">
      <c r="A359" t="s">
        <v>39</v>
      </c>
      <c r="B359" t="s">
        <v>9</v>
      </c>
      <c r="C359" t="s">
        <v>48</v>
      </c>
      <c r="D359" t="s">
        <v>11</v>
      </c>
      <c r="E359" t="s">
        <v>21</v>
      </c>
      <c r="F359" t="s">
        <v>29</v>
      </c>
      <c r="G359">
        <v>6</v>
      </c>
      <c r="H359" s="14">
        <v>9.6539999999999999</v>
      </c>
      <c r="I359" t="s">
        <v>52</v>
      </c>
      <c r="J359" t="s">
        <v>15</v>
      </c>
      <c r="K359" t="s">
        <v>25</v>
      </c>
      <c r="L359" t="s">
        <v>17</v>
      </c>
    </row>
    <row r="360" spans="1:12" x14ac:dyDescent="0.3">
      <c r="A360" t="s">
        <v>39</v>
      </c>
      <c r="B360" t="s">
        <v>9</v>
      </c>
      <c r="C360" t="s">
        <v>71</v>
      </c>
      <c r="D360" t="s">
        <v>20</v>
      </c>
      <c r="E360" t="s">
        <v>28</v>
      </c>
      <c r="F360" t="s">
        <v>13</v>
      </c>
      <c r="G360">
        <v>12</v>
      </c>
      <c r="H360" s="14">
        <v>19.308</v>
      </c>
      <c r="I360" t="s">
        <v>75</v>
      </c>
      <c r="J360" t="s">
        <v>15</v>
      </c>
      <c r="K360" t="s">
        <v>16</v>
      </c>
      <c r="L360" t="s">
        <v>17</v>
      </c>
    </row>
    <row r="361" spans="1:12" x14ac:dyDescent="0.3">
      <c r="A361" t="s">
        <v>39</v>
      </c>
      <c r="B361" t="s">
        <v>9</v>
      </c>
      <c r="C361" t="s">
        <v>48</v>
      </c>
      <c r="D361" t="s">
        <v>72</v>
      </c>
      <c r="E361" t="s">
        <v>28</v>
      </c>
      <c r="F361" t="s">
        <v>44</v>
      </c>
      <c r="G361">
        <v>4</v>
      </c>
      <c r="H361" s="14">
        <v>6.4359999999999999</v>
      </c>
      <c r="I361" t="s">
        <v>37</v>
      </c>
      <c r="J361" t="s">
        <v>38</v>
      </c>
      <c r="K361" t="s">
        <v>25</v>
      </c>
      <c r="L361" t="s">
        <v>17</v>
      </c>
    </row>
    <row r="362" spans="1:12" x14ac:dyDescent="0.3">
      <c r="A362" t="s">
        <v>39</v>
      </c>
      <c r="B362" t="s">
        <v>51</v>
      </c>
      <c r="C362" t="s">
        <v>8</v>
      </c>
      <c r="D362" t="s">
        <v>27</v>
      </c>
      <c r="E362" t="s">
        <v>12</v>
      </c>
      <c r="F362" t="s">
        <v>36</v>
      </c>
      <c r="G362">
        <v>2</v>
      </c>
      <c r="H362" s="14">
        <v>3.218</v>
      </c>
      <c r="I362" t="s">
        <v>14</v>
      </c>
      <c r="J362" t="s">
        <v>15</v>
      </c>
      <c r="K362" t="s">
        <v>25</v>
      </c>
      <c r="L362" t="s">
        <v>17</v>
      </c>
    </row>
    <row r="363" spans="1:12" x14ac:dyDescent="0.3">
      <c r="A363" t="s">
        <v>32</v>
      </c>
      <c r="B363" t="s">
        <v>9</v>
      </c>
      <c r="C363" t="s">
        <v>60</v>
      </c>
      <c r="D363" t="s">
        <v>11</v>
      </c>
      <c r="E363" t="s">
        <v>28</v>
      </c>
      <c r="F363" t="s">
        <v>36</v>
      </c>
      <c r="G363">
        <v>1.2</v>
      </c>
      <c r="H363" s="14">
        <v>1.9307999999999998</v>
      </c>
      <c r="I363" t="s">
        <v>23</v>
      </c>
      <c r="J363" t="s">
        <v>42</v>
      </c>
      <c r="K363" t="s">
        <v>16</v>
      </c>
      <c r="L363" t="s">
        <v>43</v>
      </c>
    </row>
    <row r="364" spans="1:12" x14ac:dyDescent="0.3">
      <c r="A364" t="s">
        <v>26</v>
      </c>
      <c r="B364" t="s">
        <v>9</v>
      </c>
      <c r="C364" t="s">
        <v>71</v>
      </c>
      <c r="D364" t="s">
        <v>20</v>
      </c>
      <c r="E364" t="s">
        <v>21</v>
      </c>
      <c r="F364" t="s">
        <v>13</v>
      </c>
      <c r="G364">
        <v>22</v>
      </c>
      <c r="H364" s="14">
        <v>35.397999999999996</v>
      </c>
      <c r="I364" t="s">
        <v>30</v>
      </c>
      <c r="J364" t="s">
        <v>42</v>
      </c>
      <c r="K364" t="s">
        <v>16</v>
      </c>
      <c r="L364" t="s">
        <v>17</v>
      </c>
    </row>
    <row r="365" spans="1:12" x14ac:dyDescent="0.3">
      <c r="A365" t="s">
        <v>32</v>
      </c>
      <c r="B365" t="s">
        <v>9</v>
      </c>
      <c r="C365" t="s">
        <v>79</v>
      </c>
      <c r="D365" t="s">
        <v>20</v>
      </c>
      <c r="E365" t="s">
        <v>45</v>
      </c>
      <c r="F365" t="s">
        <v>62</v>
      </c>
      <c r="G365" t="s">
        <v>8</v>
      </c>
      <c r="H365" s="14" t="s">
        <v>8</v>
      </c>
      <c r="I365" t="s">
        <v>30</v>
      </c>
      <c r="J365" t="s">
        <v>42</v>
      </c>
      <c r="K365" t="s">
        <v>25</v>
      </c>
      <c r="L365" t="s">
        <v>43</v>
      </c>
    </row>
    <row r="366" spans="1:12" x14ac:dyDescent="0.3">
      <c r="A366" t="s">
        <v>18</v>
      </c>
      <c r="B366" t="s">
        <v>9</v>
      </c>
      <c r="C366" t="s">
        <v>8</v>
      </c>
      <c r="D366" t="s">
        <v>20</v>
      </c>
      <c r="E366" t="s">
        <v>45</v>
      </c>
      <c r="F366" t="s">
        <v>36</v>
      </c>
      <c r="G366">
        <v>2.8</v>
      </c>
      <c r="H366" s="14">
        <v>4.5051999999999994</v>
      </c>
      <c r="I366" t="s">
        <v>37</v>
      </c>
      <c r="J366" t="s">
        <v>31</v>
      </c>
      <c r="K366" t="s">
        <v>25</v>
      </c>
      <c r="L366" t="s">
        <v>43</v>
      </c>
    </row>
    <row r="367" spans="1:12" x14ac:dyDescent="0.3">
      <c r="A367" t="s">
        <v>18</v>
      </c>
      <c r="B367" t="s">
        <v>9</v>
      </c>
      <c r="C367" t="s">
        <v>59</v>
      </c>
      <c r="D367" t="s">
        <v>27</v>
      </c>
      <c r="E367" t="s">
        <v>45</v>
      </c>
      <c r="F367" t="s">
        <v>44</v>
      </c>
      <c r="G367">
        <v>1.1000000000000001</v>
      </c>
      <c r="H367" s="14">
        <v>1.7699</v>
      </c>
      <c r="I367" t="s">
        <v>23</v>
      </c>
      <c r="J367" t="s">
        <v>38</v>
      </c>
      <c r="K367" t="s">
        <v>25</v>
      </c>
      <c r="L367" t="s">
        <v>43</v>
      </c>
    </row>
    <row r="368" spans="1:12" x14ac:dyDescent="0.3">
      <c r="A368" t="s">
        <v>39</v>
      </c>
      <c r="B368" t="s">
        <v>9</v>
      </c>
      <c r="C368" t="s">
        <v>90</v>
      </c>
      <c r="D368" t="s">
        <v>47</v>
      </c>
      <c r="E368" t="s">
        <v>33</v>
      </c>
      <c r="F368" t="s">
        <v>13</v>
      </c>
      <c r="G368">
        <v>1.8</v>
      </c>
      <c r="H368" s="14">
        <v>2.8961999999999999</v>
      </c>
      <c r="I368" t="s">
        <v>23</v>
      </c>
      <c r="J368" t="s">
        <v>24</v>
      </c>
      <c r="K368" t="s">
        <v>16</v>
      </c>
      <c r="L368" t="s">
        <v>17</v>
      </c>
    </row>
    <row r="369" spans="1:12" x14ac:dyDescent="0.3">
      <c r="A369" t="s">
        <v>39</v>
      </c>
      <c r="B369" t="s">
        <v>9</v>
      </c>
      <c r="C369" t="s">
        <v>90</v>
      </c>
      <c r="D369" t="s">
        <v>47</v>
      </c>
      <c r="E369" t="s">
        <v>33</v>
      </c>
      <c r="F369" t="s">
        <v>22</v>
      </c>
      <c r="G369">
        <v>1.7</v>
      </c>
      <c r="H369" s="14">
        <v>2.7353000000000001</v>
      </c>
      <c r="I369" t="s">
        <v>23</v>
      </c>
      <c r="J369" t="s">
        <v>24</v>
      </c>
      <c r="K369" t="s">
        <v>16</v>
      </c>
      <c r="L369" t="s">
        <v>17</v>
      </c>
    </row>
    <row r="370" spans="1:12" x14ac:dyDescent="0.3">
      <c r="A370" t="s">
        <v>32</v>
      </c>
      <c r="B370" t="s">
        <v>9</v>
      </c>
      <c r="C370" t="s">
        <v>61</v>
      </c>
      <c r="D370" t="s">
        <v>20</v>
      </c>
      <c r="E370" t="s">
        <v>12</v>
      </c>
      <c r="F370" t="s">
        <v>36</v>
      </c>
      <c r="G370">
        <v>4.5</v>
      </c>
      <c r="H370" s="14">
        <v>7.2404999999999999</v>
      </c>
      <c r="I370" t="s">
        <v>37</v>
      </c>
      <c r="J370" t="s">
        <v>15</v>
      </c>
      <c r="K370" t="s">
        <v>25</v>
      </c>
      <c r="L370" t="s">
        <v>17</v>
      </c>
    </row>
    <row r="371" spans="1:12" x14ac:dyDescent="0.3">
      <c r="A371" t="s">
        <v>39</v>
      </c>
      <c r="B371" t="s">
        <v>9</v>
      </c>
      <c r="C371" t="s">
        <v>10</v>
      </c>
      <c r="D371" t="s">
        <v>27</v>
      </c>
      <c r="E371" t="s">
        <v>12</v>
      </c>
      <c r="F371" t="s">
        <v>36</v>
      </c>
      <c r="G371">
        <v>1</v>
      </c>
      <c r="H371" s="14">
        <v>1.609</v>
      </c>
      <c r="I371" t="s">
        <v>23</v>
      </c>
      <c r="J371" t="s">
        <v>42</v>
      </c>
      <c r="K371" t="s">
        <v>25</v>
      </c>
      <c r="L371" t="s">
        <v>17</v>
      </c>
    </row>
    <row r="372" spans="1:12" x14ac:dyDescent="0.3">
      <c r="A372" t="s">
        <v>32</v>
      </c>
      <c r="B372" t="s">
        <v>9</v>
      </c>
      <c r="C372" t="s">
        <v>69</v>
      </c>
      <c r="D372" t="s">
        <v>20</v>
      </c>
      <c r="E372" t="s">
        <v>45</v>
      </c>
      <c r="F372" t="s">
        <v>44</v>
      </c>
      <c r="G372">
        <v>6</v>
      </c>
      <c r="H372" s="14">
        <v>9.6539999999999999</v>
      </c>
      <c r="I372" t="s">
        <v>37</v>
      </c>
      <c r="J372" t="s">
        <v>42</v>
      </c>
      <c r="K372" t="s">
        <v>25</v>
      </c>
      <c r="L372" t="s">
        <v>17</v>
      </c>
    </row>
    <row r="373" spans="1:12" x14ac:dyDescent="0.3">
      <c r="A373" t="s">
        <v>32</v>
      </c>
      <c r="B373" t="s">
        <v>9</v>
      </c>
      <c r="C373" t="s">
        <v>50</v>
      </c>
      <c r="D373" t="s">
        <v>20</v>
      </c>
      <c r="E373" t="s">
        <v>45</v>
      </c>
      <c r="F373" t="s">
        <v>36</v>
      </c>
      <c r="G373">
        <v>2.8</v>
      </c>
      <c r="H373" s="14">
        <v>4.5051999999999994</v>
      </c>
      <c r="I373" t="s">
        <v>14</v>
      </c>
      <c r="J373" t="s">
        <v>42</v>
      </c>
      <c r="K373" t="s">
        <v>25</v>
      </c>
      <c r="L373" t="s">
        <v>43</v>
      </c>
    </row>
    <row r="374" spans="1:12" x14ac:dyDescent="0.3">
      <c r="A374" t="s">
        <v>26</v>
      </c>
      <c r="B374" t="s">
        <v>9</v>
      </c>
      <c r="C374" t="s">
        <v>79</v>
      </c>
      <c r="D374" t="s">
        <v>11</v>
      </c>
      <c r="E374" t="s">
        <v>64</v>
      </c>
      <c r="F374" t="s">
        <v>22</v>
      </c>
      <c r="G374">
        <v>7</v>
      </c>
      <c r="H374" s="14">
        <v>11.263</v>
      </c>
      <c r="I374" t="s">
        <v>52</v>
      </c>
      <c r="J374" t="s">
        <v>38</v>
      </c>
      <c r="K374" t="s">
        <v>25</v>
      </c>
      <c r="L374" t="s">
        <v>43</v>
      </c>
    </row>
    <row r="375" spans="1:12" x14ac:dyDescent="0.3">
      <c r="A375" t="s">
        <v>7</v>
      </c>
      <c r="B375" t="s">
        <v>9</v>
      </c>
      <c r="C375" t="s">
        <v>48</v>
      </c>
      <c r="D375" t="s">
        <v>27</v>
      </c>
      <c r="E375" t="s">
        <v>35</v>
      </c>
      <c r="F375" t="s">
        <v>66</v>
      </c>
      <c r="G375">
        <v>50</v>
      </c>
      <c r="H375" s="14">
        <v>80.45</v>
      </c>
      <c r="I375" t="s">
        <v>37</v>
      </c>
      <c r="J375" t="s">
        <v>38</v>
      </c>
      <c r="K375" t="s">
        <v>16</v>
      </c>
      <c r="L375" t="s">
        <v>17</v>
      </c>
    </row>
    <row r="376" spans="1:12" x14ac:dyDescent="0.3">
      <c r="A376" t="s">
        <v>39</v>
      </c>
      <c r="B376" t="s">
        <v>9</v>
      </c>
      <c r="C376" t="s">
        <v>48</v>
      </c>
      <c r="D376" t="s">
        <v>11</v>
      </c>
      <c r="E376" t="s">
        <v>35</v>
      </c>
      <c r="F376" t="s">
        <v>22</v>
      </c>
      <c r="G376">
        <v>1.8</v>
      </c>
      <c r="H376" s="14">
        <v>2.8961999999999999</v>
      </c>
      <c r="I376" t="s">
        <v>49</v>
      </c>
      <c r="J376" t="s">
        <v>15</v>
      </c>
      <c r="K376" t="s">
        <v>25</v>
      </c>
      <c r="L376" t="s">
        <v>17</v>
      </c>
    </row>
    <row r="377" spans="1:12" x14ac:dyDescent="0.3">
      <c r="A377" t="s">
        <v>32</v>
      </c>
      <c r="B377" t="s">
        <v>51</v>
      </c>
      <c r="C377" t="s">
        <v>8</v>
      </c>
      <c r="D377" t="s">
        <v>41</v>
      </c>
      <c r="E377" t="s">
        <v>45</v>
      </c>
      <c r="F377" t="s">
        <v>13</v>
      </c>
      <c r="G377">
        <v>10</v>
      </c>
      <c r="H377" s="14">
        <v>16.09</v>
      </c>
      <c r="I377" t="s">
        <v>30</v>
      </c>
      <c r="J377" t="s">
        <v>31</v>
      </c>
      <c r="K377" t="s">
        <v>25</v>
      </c>
      <c r="L377" t="s">
        <v>43</v>
      </c>
    </row>
    <row r="378" spans="1:12" x14ac:dyDescent="0.3">
      <c r="A378" t="s">
        <v>32</v>
      </c>
      <c r="B378" t="s">
        <v>9</v>
      </c>
      <c r="C378" t="s">
        <v>67</v>
      </c>
      <c r="D378" t="s">
        <v>20</v>
      </c>
      <c r="E378" t="s">
        <v>45</v>
      </c>
      <c r="F378" t="s">
        <v>44</v>
      </c>
      <c r="G378">
        <v>2.7</v>
      </c>
      <c r="H378" s="14">
        <v>4.3443000000000005</v>
      </c>
      <c r="I378" t="s">
        <v>14</v>
      </c>
      <c r="J378" t="s">
        <v>31</v>
      </c>
      <c r="K378" t="s">
        <v>25</v>
      </c>
      <c r="L378" t="s">
        <v>43</v>
      </c>
    </row>
    <row r="379" spans="1:12" x14ac:dyDescent="0.3">
      <c r="A379" t="s">
        <v>7</v>
      </c>
      <c r="B379" t="s">
        <v>51</v>
      </c>
      <c r="C379" t="s">
        <v>8</v>
      </c>
      <c r="D379" t="s">
        <v>27</v>
      </c>
      <c r="E379" t="s">
        <v>45</v>
      </c>
      <c r="F379" t="s">
        <v>66</v>
      </c>
      <c r="G379">
        <v>45</v>
      </c>
      <c r="H379" s="14">
        <v>72.405000000000001</v>
      </c>
      <c r="I379" t="s">
        <v>37</v>
      </c>
      <c r="J379" t="s">
        <v>15</v>
      </c>
      <c r="K379" t="s">
        <v>25</v>
      </c>
      <c r="L379" t="s">
        <v>43</v>
      </c>
    </row>
    <row r="380" spans="1:12" x14ac:dyDescent="0.3">
      <c r="A380" t="s">
        <v>18</v>
      </c>
      <c r="B380" t="s">
        <v>9</v>
      </c>
      <c r="C380" t="s">
        <v>40</v>
      </c>
      <c r="D380" t="s">
        <v>20</v>
      </c>
      <c r="E380" t="s">
        <v>45</v>
      </c>
      <c r="F380" t="s">
        <v>36</v>
      </c>
      <c r="G380">
        <v>1</v>
      </c>
      <c r="H380" s="14">
        <v>1.609</v>
      </c>
      <c r="I380" t="s">
        <v>23</v>
      </c>
      <c r="J380" t="s">
        <v>15</v>
      </c>
      <c r="K380" t="s">
        <v>25</v>
      </c>
      <c r="L380" t="s">
        <v>43</v>
      </c>
    </row>
    <row r="381" spans="1:12" x14ac:dyDescent="0.3">
      <c r="A381" t="s">
        <v>7</v>
      </c>
      <c r="B381" t="s">
        <v>9</v>
      </c>
      <c r="C381" t="s">
        <v>86</v>
      </c>
      <c r="D381" t="s">
        <v>20</v>
      </c>
      <c r="E381" t="s">
        <v>64</v>
      </c>
      <c r="F381" t="s">
        <v>66</v>
      </c>
      <c r="G381">
        <v>25</v>
      </c>
      <c r="H381" s="14">
        <v>40.225000000000001</v>
      </c>
      <c r="I381" t="s">
        <v>52</v>
      </c>
      <c r="J381" t="s">
        <v>53</v>
      </c>
      <c r="K381" t="s">
        <v>16</v>
      </c>
      <c r="L381" t="s">
        <v>43</v>
      </c>
    </row>
    <row r="382" spans="1:12" x14ac:dyDescent="0.3">
      <c r="A382" t="s">
        <v>7</v>
      </c>
      <c r="B382" t="s">
        <v>9</v>
      </c>
      <c r="C382" t="s">
        <v>8</v>
      </c>
      <c r="D382" t="s">
        <v>47</v>
      </c>
      <c r="E382" t="s">
        <v>64</v>
      </c>
      <c r="F382" t="s">
        <v>22</v>
      </c>
      <c r="G382">
        <v>1.5</v>
      </c>
      <c r="H382" s="14">
        <v>2.4135</v>
      </c>
      <c r="I382" t="s">
        <v>23</v>
      </c>
      <c r="J382" t="s">
        <v>15</v>
      </c>
      <c r="K382" t="s">
        <v>25</v>
      </c>
      <c r="L382" t="s">
        <v>43</v>
      </c>
    </row>
    <row r="383" spans="1:12" x14ac:dyDescent="0.3">
      <c r="A383" t="s">
        <v>26</v>
      </c>
      <c r="B383" t="s">
        <v>9</v>
      </c>
      <c r="C383" t="s">
        <v>59</v>
      </c>
      <c r="D383" t="s">
        <v>47</v>
      </c>
      <c r="E383" t="s">
        <v>12</v>
      </c>
      <c r="F383" t="s">
        <v>36</v>
      </c>
      <c r="G383">
        <v>2</v>
      </c>
      <c r="H383" s="14">
        <v>3.218</v>
      </c>
      <c r="I383" t="s">
        <v>23</v>
      </c>
      <c r="J383" t="s">
        <v>15</v>
      </c>
      <c r="K383" t="s">
        <v>25</v>
      </c>
      <c r="L383" t="s">
        <v>43</v>
      </c>
    </row>
    <row r="384" spans="1:12" x14ac:dyDescent="0.3">
      <c r="A384" t="s">
        <v>39</v>
      </c>
      <c r="B384" t="s">
        <v>9</v>
      </c>
      <c r="C384" t="s">
        <v>93</v>
      </c>
      <c r="D384" t="s">
        <v>20</v>
      </c>
      <c r="E384" t="s">
        <v>21</v>
      </c>
      <c r="F384" t="s">
        <v>22</v>
      </c>
      <c r="G384">
        <v>13</v>
      </c>
      <c r="H384" s="14">
        <v>20.917000000000002</v>
      </c>
      <c r="I384" t="s">
        <v>30</v>
      </c>
      <c r="J384" t="s">
        <v>38</v>
      </c>
      <c r="K384" t="s">
        <v>25</v>
      </c>
      <c r="L384" t="s">
        <v>17</v>
      </c>
    </row>
    <row r="385" spans="1:12" x14ac:dyDescent="0.3">
      <c r="A385" t="s">
        <v>32</v>
      </c>
      <c r="B385" t="s">
        <v>9</v>
      </c>
      <c r="C385" t="s">
        <v>61</v>
      </c>
      <c r="D385" t="s">
        <v>11</v>
      </c>
      <c r="E385" t="s">
        <v>21</v>
      </c>
      <c r="F385" t="s">
        <v>62</v>
      </c>
      <c r="G385">
        <v>2</v>
      </c>
      <c r="H385" s="14">
        <v>3.218</v>
      </c>
      <c r="I385" t="s">
        <v>14</v>
      </c>
      <c r="J385" t="s">
        <v>15</v>
      </c>
      <c r="K385" t="s">
        <v>25</v>
      </c>
      <c r="L385" t="s">
        <v>43</v>
      </c>
    </row>
    <row r="386" spans="1:12" x14ac:dyDescent="0.3">
      <c r="A386" t="s">
        <v>39</v>
      </c>
      <c r="B386" t="s">
        <v>51</v>
      </c>
      <c r="C386" t="s">
        <v>8</v>
      </c>
      <c r="D386" t="s">
        <v>27</v>
      </c>
      <c r="E386" t="s">
        <v>21</v>
      </c>
      <c r="F386" t="s">
        <v>29</v>
      </c>
      <c r="G386">
        <v>15</v>
      </c>
      <c r="H386" s="14">
        <v>24.134999999999998</v>
      </c>
      <c r="I386" t="s">
        <v>14</v>
      </c>
      <c r="J386" t="s">
        <v>38</v>
      </c>
      <c r="K386" t="s">
        <v>25</v>
      </c>
      <c r="L386" t="s">
        <v>43</v>
      </c>
    </row>
    <row r="387" spans="1:12" x14ac:dyDescent="0.3">
      <c r="A387" t="s">
        <v>58</v>
      </c>
      <c r="B387" t="s">
        <v>55</v>
      </c>
      <c r="C387" t="s">
        <v>8</v>
      </c>
      <c r="D387" t="s">
        <v>47</v>
      </c>
      <c r="E387" t="s">
        <v>33</v>
      </c>
      <c r="F387" t="s">
        <v>36</v>
      </c>
      <c r="G387" t="s">
        <v>8</v>
      </c>
      <c r="H387" s="14" t="s">
        <v>8</v>
      </c>
      <c r="I387" t="s">
        <v>23</v>
      </c>
      <c r="J387" t="s">
        <v>42</v>
      </c>
      <c r="K387" t="s">
        <v>25</v>
      </c>
      <c r="L387" t="s">
        <v>43</v>
      </c>
    </row>
    <row r="388" spans="1:12" x14ac:dyDescent="0.3">
      <c r="A388" t="s">
        <v>32</v>
      </c>
      <c r="B388" t="s">
        <v>9</v>
      </c>
      <c r="C388" t="s">
        <v>59</v>
      </c>
      <c r="D388" t="s">
        <v>20</v>
      </c>
      <c r="E388" t="s">
        <v>33</v>
      </c>
      <c r="F388" t="s">
        <v>44</v>
      </c>
      <c r="G388">
        <v>1.5</v>
      </c>
      <c r="H388" s="14">
        <v>2.4135</v>
      </c>
      <c r="I388" t="s">
        <v>14</v>
      </c>
      <c r="J388" t="s">
        <v>15</v>
      </c>
      <c r="K388" t="s">
        <v>25</v>
      </c>
      <c r="L388" t="s">
        <v>43</v>
      </c>
    </row>
    <row r="389" spans="1:12" x14ac:dyDescent="0.3">
      <c r="A389" t="s">
        <v>26</v>
      </c>
      <c r="B389" t="s">
        <v>9</v>
      </c>
      <c r="C389" t="s">
        <v>61</v>
      </c>
      <c r="D389" t="s">
        <v>20</v>
      </c>
      <c r="E389" t="s">
        <v>21</v>
      </c>
      <c r="F389" t="s">
        <v>66</v>
      </c>
      <c r="G389">
        <v>35</v>
      </c>
      <c r="H389" s="14">
        <v>56.314999999999998</v>
      </c>
      <c r="I389" t="s">
        <v>52</v>
      </c>
      <c r="J389" t="s">
        <v>15</v>
      </c>
      <c r="K389" t="s">
        <v>16</v>
      </c>
      <c r="L389" t="s">
        <v>43</v>
      </c>
    </row>
    <row r="390" spans="1:12" x14ac:dyDescent="0.3">
      <c r="A390" t="s">
        <v>7</v>
      </c>
      <c r="B390" t="s">
        <v>51</v>
      </c>
      <c r="C390" t="s">
        <v>8</v>
      </c>
      <c r="D390" t="s">
        <v>41</v>
      </c>
      <c r="E390" t="s">
        <v>28</v>
      </c>
      <c r="F390" t="s">
        <v>29</v>
      </c>
      <c r="G390">
        <v>4</v>
      </c>
      <c r="H390" s="14">
        <v>6.4359999999999999</v>
      </c>
      <c r="I390" t="s">
        <v>49</v>
      </c>
      <c r="J390" t="s">
        <v>15</v>
      </c>
      <c r="K390" t="s">
        <v>25</v>
      </c>
      <c r="L390" t="s">
        <v>43</v>
      </c>
    </row>
    <row r="391" spans="1:12" x14ac:dyDescent="0.3">
      <c r="A391" t="s">
        <v>39</v>
      </c>
      <c r="B391" t="s">
        <v>51</v>
      </c>
      <c r="C391" t="s">
        <v>8</v>
      </c>
      <c r="D391" t="s">
        <v>41</v>
      </c>
      <c r="E391" t="s">
        <v>21</v>
      </c>
      <c r="F391" t="s">
        <v>36</v>
      </c>
      <c r="G391">
        <v>3.5</v>
      </c>
      <c r="H391" s="14">
        <v>5.6315</v>
      </c>
      <c r="I391" t="s">
        <v>14</v>
      </c>
      <c r="J391" t="s">
        <v>42</v>
      </c>
      <c r="K391" t="s">
        <v>25</v>
      </c>
      <c r="L391" t="s">
        <v>17</v>
      </c>
    </row>
    <row r="392" spans="1:12" x14ac:dyDescent="0.3">
      <c r="A392" t="s">
        <v>58</v>
      </c>
      <c r="B392" t="s">
        <v>51</v>
      </c>
      <c r="C392" t="s">
        <v>8</v>
      </c>
      <c r="D392" t="s">
        <v>41</v>
      </c>
      <c r="E392" t="s">
        <v>21</v>
      </c>
      <c r="F392" t="s">
        <v>62</v>
      </c>
      <c r="G392">
        <v>1</v>
      </c>
      <c r="H392" s="14">
        <v>1.609</v>
      </c>
      <c r="I392" t="s">
        <v>14</v>
      </c>
      <c r="J392" t="s">
        <v>42</v>
      </c>
      <c r="K392" t="s">
        <v>25</v>
      </c>
      <c r="L392" t="s">
        <v>17</v>
      </c>
    </row>
    <row r="393" spans="1:12" x14ac:dyDescent="0.3">
      <c r="A393" t="s">
        <v>39</v>
      </c>
      <c r="B393" t="s">
        <v>9</v>
      </c>
      <c r="C393" t="s">
        <v>50</v>
      </c>
      <c r="D393" t="s">
        <v>41</v>
      </c>
      <c r="E393" t="s">
        <v>28</v>
      </c>
      <c r="F393" t="s">
        <v>36</v>
      </c>
      <c r="G393">
        <v>3</v>
      </c>
      <c r="H393" s="14">
        <v>4.827</v>
      </c>
      <c r="I393" t="s">
        <v>30</v>
      </c>
      <c r="J393" t="s">
        <v>31</v>
      </c>
      <c r="K393" t="s">
        <v>25</v>
      </c>
      <c r="L393" t="s">
        <v>17</v>
      </c>
    </row>
    <row r="394" spans="1:12" x14ac:dyDescent="0.3">
      <c r="A394" t="s">
        <v>39</v>
      </c>
      <c r="B394" t="s">
        <v>9</v>
      </c>
      <c r="C394" t="s">
        <v>48</v>
      </c>
      <c r="D394" t="s">
        <v>41</v>
      </c>
      <c r="E394" t="s">
        <v>21</v>
      </c>
      <c r="F394" t="s">
        <v>29</v>
      </c>
      <c r="G394">
        <v>2</v>
      </c>
      <c r="H394" s="14">
        <v>3.218</v>
      </c>
      <c r="I394" t="s">
        <v>23</v>
      </c>
      <c r="J394" t="s">
        <v>31</v>
      </c>
      <c r="K394" t="s">
        <v>25</v>
      </c>
      <c r="L394" t="s">
        <v>17</v>
      </c>
    </row>
    <row r="395" spans="1:12" x14ac:dyDescent="0.3">
      <c r="A395" t="s">
        <v>26</v>
      </c>
      <c r="B395" t="s">
        <v>9</v>
      </c>
      <c r="C395" t="s">
        <v>8</v>
      </c>
      <c r="D395" t="s">
        <v>27</v>
      </c>
      <c r="E395" t="s">
        <v>35</v>
      </c>
      <c r="F395" t="s">
        <v>44</v>
      </c>
      <c r="G395">
        <v>4</v>
      </c>
      <c r="H395" s="14">
        <v>6.4359999999999999</v>
      </c>
      <c r="I395" t="s">
        <v>30</v>
      </c>
      <c r="J395" t="s">
        <v>38</v>
      </c>
      <c r="K395" t="s">
        <v>25</v>
      </c>
      <c r="L395" t="s">
        <v>43</v>
      </c>
    </row>
    <row r="396" spans="1:12" x14ac:dyDescent="0.3">
      <c r="A396" t="s">
        <v>26</v>
      </c>
      <c r="B396" t="s">
        <v>9</v>
      </c>
      <c r="C396" t="s">
        <v>94</v>
      </c>
      <c r="D396" t="s">
        <v>47</v>
      </c>
      <c r="E396" t="s">
        <v>35</v>
      </c>
      <c r="F396" t="s">
        <v>36</v>
      </c>
      <c r="G396">
        <v>1.4</v>
      </c>
      <c r="H396" s="14">
        <v>2.2525999999999997</v>
      </c>
      <c r="I396" t="s">
        <v>23</v>
      </c>
      <c r="J396" t="s">
        <v>38</v>
      </c>
      <c r="K396" t="s">
        <v>25</v>
      </c>
      <c r="L396" t="s">
        <v>43</v>
      </c>
    </row>
    <row r="397" spans="1:12" x14ac:dyDescent="0.3">
      <c r="A397" t="s">
        <v>39</v>
      </c>
      <c r="B397" t="s">
        <v>19</v>
      </c>
      <c r="C397" t="s">
        <v>8</v>
      </c>
      <c r="D397" t="s">
        <v>47</v>
      </c>
      <c r="E397" t="s">
        <v>33</v>
      </c>
      <c r="F397" t="s">
        <v>44</v>
      </c>
      <c r="G397">
        <v>2</v>
      </c>
      <c r="H397" s="14">
        <v>3.218</v>
      </c>
      <c r="I397" t="s">
        <v>37</v>
      </c>
      <c r="J397" t="s">
        <v>38</v>
      </c>
      <c r="K397" t="s">
        <v>16</v>
      </c>
      <c r="L397" t="s">
        <v>17</v>
      </c>
    </row>
    <row r="398" spans="1:12" x14ac:dyDescent="0.3">
      <c r="A398" t="s">
        <v>32</v>
      </c>
      <c r="B398" t="s">
        <v>9</v>
      </c>
      <c r="C398" t="s">
        <v>46</v>
      </c>
      <c r="D398" t="s">
        <v>11</v>
      </c>
      <c r="E398" t="s">
        <v>12</v>
      </c>
      <c r="F398" t="s">
        <v>44</v>
      </c>
      <c r="G398">
        <v>3</v>
      </c>
      <c r="H398" s="14">
        <v>4.827</v>
      </c>
      <c r="I398" t="s">
        <v>54</v>
      </c>
      <c r="J398" t="s">
        <v>31</v>
      </c>
      <c r="K398" t="s">
        <v>25</v>
      </c>
      <c r="L398" t="s">
        <v>43</v>
      </c>
    </row>
    <row r="399" spans="1:12" x14ac:dyDescent="0.3">
      <c r="A399" t="s">
        <v>39</v>
      </c>
      <c r="B399" t="s">
        <v>57</v>
      </c>
      <c r="C399" t="s">
        <v>8</v>
      </c>
      <c r="D399" t="s">
        <v>47</v>
      </c>
      <c r="E399" t="s">
        <v>33</v>
      </c>
      <c r="F399" t="s">
        <v>36</v>
      </c>
      <c r="G399">
        <v>1</v>
      </c>
      <c r="H399" s="14">
        <v>1.609</v>
      </c>
      <c r="I399" t="s">
        <v>23</v>
      </c>
      <c r="J399" t="s">
        <v>24</v>
      </c>
      <c r="K399" t="s">
        <v>16</v>
      </c>
      <c r="L399" t="s">
        <v>82</v>
      </c>
    </row>
    <row r="400" spans="1:12" x14ac:dyDescent="0.3">
      <c r="A400" t="s">
        <v>39</v>
      </c>
      <c r="B400" t="s">
        <v>9</v>
      </c>
      <c r="C400" t="s">
        <v>34</v>
      </c>
      <c r="D400" t="s">
        <v>47</v>
      </c>
      <c r="E400" t="s">
        <v>12</v>
      </c>
      <c r="F400" t="s">
        <v>44</v>
      </c>
      <c r="G400">
        <v>2</v>
      </c>
      <c r="H400" s="14">
        <v>3.218</v>
      </c>
      <c r="I400" t="s">
        <v>30</v>
      </c>
      <c r="J400" t="s">
        <v>15</v>
      </c>
      <c r="K400" t="s">
        <v>25</v>
      </c>
      <c r="L400" t="s">
        <v>17</v>
      </c>
    </row>
    <row r="401" spans="1:12" x14ac:dyDescent="0.3">
      <c r="A401" t="s">
        <v>58</v>
      </c>
      <c r="B401" t="s">
        <v>8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  <c r="H401" s="14" t="s">
        <v>8</v>
      </c>
      <c r="I401" t="s">
        <v>8</v>
      </c>
      <c r="J401" t="s">
        <v>31</v>
      </c>
      <c r="K401" t="s">
        <v>25</v>
      </c>
      <c r="L401" t="s">
        <v>17</v>
      </c>
    </row>
    <row r="402" spans="1:12" x14ac:dyDescent="0.3">
      <c r="A402" t="s">
        <v>26</v>
      </c>
      <c r="B402" t="s">
        <v>9</v>
      </c>
      <c r="C402" t="s">
        <v>84</v>
      </c>
      <c r="D402" t="s">
        <v>47</v>
      </c>
      <c r="E402" t="s">
        <v>33</v>
      </c>
      <c r="F402" t="s">
        <v>36</v>
      </c>
      <c r="G402">
        <v>0.6</v>
      </c>
      <c r="H402" s="14">
        <v>0.96539999999999992</v>
      </c>
      <c r="I402" t="s">
        <v>23</v>
      </c>
      <c r="J402" t="s">
        <v>38</v>
      </c>
      <c r="K402" t="s">
        <v>25</v>
      </c>
      <c r="L402" t="s">
        <v>43</v>
      </c>
    </row>
    <row r="403" spans="1:12" x14ac:dyDescent="0.3">
      <c r="A403" t="s">
        <v>26</v>
      </c>
      <c r="B403" t="s">
        <v>9</v>
      </c>
      <c r="C403" t="s">
        <v>50</v>
      </c>
      <c r="D403" t="s">
        <v>27</v>
      </c>
      <c r="E403" t="s">
        <v>35</v>
      </c>
      <c r="F403" t="s">
        <v>36</v>
      </c>
      <c r="G403">
        <v>4</v>
      </c>
      <c r="H403" s="14">
        <v>6.4359999999999999</v>
      </c>
      <c r="I403" t="s">
        <v>14</v>
      </c>
      <c r="J403" t="s">
        <v>8</v>
      </c>
      <c r="K403" t="s">
        <v>8</v>
      </c>
      <c r="L403" t="s">
        <v>8</v>
      </c>
    </row>
    <row r="404" spans="1:12" x14ac:dyDescent="0.3">
      <c r="A404" t="s">
        <v>26</v>
      </c>
      <c r="B404" t="s">
        <v>9</v>
      </c>
      <c r="C404" t="s">
        <v>70</v>
      </c>
      <c r="D404" t="s">
        <v>20</v>
      </c>
      <c r="E404" t="s">
        <v>12</v>
      </c>
      <c r="F404" t="s">
        <v>22</v>
      </c>
      <c r="G404">
        <v>2.1</v>
      </c>
      <c r="H404" s="14">
        <v>3.3789000000000002</v>
      </c>
      <c r="I404" t="s">
        <v>30</v>
      </c>
      <c r="J404" t="s">
        <v>31</v>
      </c>
      <c r="K404" t="s">
        <v>25</v>
      </c>
      <c r="L404" t="s">
        <v>17</v>
      </c>
    </row>
    <row r="405" spans="1:12" x14ac:dyDescent="0.3">
      <c r="A405" t="s">
        <v>26</v>
      </c>
      <c r="B405" t="s">
        <v>9</v>
      </c>
      <c r="C405" t="s">
        <v>65</v>
      </c>
      <c r="D405" t="s">
        <v>27</v>
      </c>
      <c r="E405" t="s">
        <v>28</v>
      </c>
      <c r="F405" t="s">
        <v>44</v>
      </c>
      <c r="G405">
        <v>2</v>
      </c>
      <c r="H405" s="14">
        <v>3.218</v>
      </c>
      <c r="I405" t="s">
        <v>14</v>
      </c>
      <c r="J405" t="s">
        <v>42</v>
      </c>
      <c r="K405" t="s">
        <v>25</v>
      </c>
      <c r="L405" t="s">
        <v>17</v>
      </c>
    </row>
    <row r="406" spans="1:12" x14ac:dyDescent="0.3">
      <c r="A406" t="s">
        <v>18</v>
      </c>
      <c r="B406" t="s">
        <v>51</v>
      </c>
      <c r="C406" t="s">
        <v>8</v>
      </c>
      <c r="D406" t="s">
        <v>11</v>
      </c>
      <c r="E406" t="s">
        <v>35</v>
      </c>
      <c r="F406" t="s">
        <v>36</v>
      </c>
      <c r="G406">
        <v>1</v>
      </c>
      <c r="H406" s="14">
        <v>1.609</v>
      </c>
      <c r="I406" t="s">
        <v>23</v>
      </c>
      <c r="J406" t="s">
        <v>15</v>
      </c>
      <c r="K406" t="s">
        <v>25</v>
      </c>
      <c r="L406" t="s">
        <v>43</v>
      </c>
    </row>
    <row r="407" spans="1:12" x14ac:dyDescent="0.3">
      <c r="A407" t="s">
        <v>7</v>
      </c>
      <c r="B407" t="s">
        <v>9</v>
      </c>
      <c r="C407" t="s">
        <v>10</v>
      </c>
      <c r="D407" t="s">
        <v>41</v>
      </c>
      <c r="E407" t="s">
        <v>21</v>
      </c>
      <c r="F407" t="s">
        <v>13</v>
      </c>
      <c r="G407">
        <v>37</v>
      </c>
      <c r="H407" s="14">
        <v>59.533000000000001</v>
      </c>
      <c r="I407" t="s">
        <v>30</v>
      </c>
      <c r="J407" t="s">
        <v>42</v>
      </c>
      <c r="K407" t="s">
        <v>16</v>
      </c>
      <c r="L407" t="s">
        <v>17</v>
      </c>
    </row>
    <row r="408" spans="1:12" x14ac:dyDescent="0.3">
      <c r="A408" t="s">
        <v>7</v>
      </c>
      <c r="B408" t="s">
        <v>9</v>
      </c>
      <c r="C408" t="s">
        <v>10</v>
      </c>
      <c r="D408" t="s">
        <v>27</v>
      </c>
      <c r="E408" t="s">
        <v>28</v>
      </c>
      <c r="F408" t="s">
        <v>29</v>
      </c>
      <c r="G408">
        <v>3</v>
      </c>
      <c r="H408" s="14">
        <v>4.827</v>
      </c>
      <c r="I408" t="s">
        <v>30</v>
      </c>
      <c r="J408" t="s">
        <v>15</v>
      </c>
      <c r="K408" t="s">
        <v>25</v>
      </c>
      <c r="L408" t="s">
        <v>17</v>
      </c>
    </row>
    <row r="409" spans="1:12" x14ac:dyDescent="0.3">
      <c r="A409" t="s">
        <v>32</v>
      </c>
      <c r="B409" t="s">
        <v>9</v>
      </c>
      <c r="C409" t="s">
        <v>8</v>
      </c>
      <c r="D409" t="s">
        <v>72</v>
      </c>
      <c r="E409" t="s">
        <v>64</v>
      </c>
      <c r="F409" t="s">
        <v>44</v>
      </c>
      <c r="G409">
        <v>3</v>
      </c>
      <c r="H409" s="14">
        <v>4.827</v>
      </c>
      <c r="I409" t="s">
        <v>30</v>
      </c>
      <c r="J409" t="s">
        <v>38</v>
      </c>
      <c r="K409" t="s">
        <v>16</v>
      </c>
      <c r="L409" t="s">
        <v>43</v>
      </c>
    </row>
    <row r="410" spans="1:12" x14ac:dyDescent="0.3">
      <c r="A410" t="s">
        <v>32</v>
      </c>
      <c r="B410" t="s">
        <v>9</v>
      </c>
      <c r="C410" t="s">
        <v>70</v>
      </c>
      <c r="D410" t="s">
        <v>27</v>
      </c>
      <c r="E410" t="s">
        <v>12</v>
      </c>
      <c r="F410" t="s">
        <v>36</v>
      </c>
      <c r="G410">
        <v>6.5</v>
      </c>
      <c r="H410" s="14">
        <v>10.458500000000001</v>
      </c>
      <c r="I410" t="s">
        <v>14</v>
      </c>
      <c r="J410" t="s">
        <v>42</v>
      </c>
      <c r="K410" t="s">
        <v>25</v>
      </c>
      <c r="L410" t="s">
        <v>17</v>
      </c>
    </row>
    <row r="411" spans="1:12" x14ac:dyDescent="0.3">
      <c r="A411" t="s">
        <v>7</v>
      </c>
      <c r="B411" t="s">
        <v>9</v>
      </c>
      <c r="C411" t="s">
        <v>48</v>
      </c>
      <c r="D411" t="s">
        <v>27</v>
      </c>
      <c r="E411" t="s">
        <v>28</v>
      </c>
      <c r="F411" t="s">
        <v>44</v>
      </c>
      <c r="G411">
        <v>3</v>
      </c>
      <c r="H411" s="14">
        <v>4.827</v>
      </c>
      <c r="I411" t="s">
        <v>52</v>
      </c>
      <c r="J411" t="s">
        <v>15</v>
      </c>
      <c r="K411" t="s">
        <v>25</v>
      </c>
      <c r="L411" t="s">
        <v>17</v>
      </c>
    </row>
    <row r="412" spans="1:12" x14ac:dyDescent="0.3">
      <c r="A412" t="s">
        <v>32</v>
      </c>
      <c r="B412" t="s">
        <v>9</v>
      </c>
      <c r="C412" t="s">
        <v>8</v>
      </c>
      <c r="D412" t="s">
        <v>11</v>
      </c>
      <c r="E412" t="s">
        <v>21</v>
      </c>
      <c r="F412" t="s">
        <v>13</v>
      </c>
      <c r="G412">
        <v>2</v>
      </c>
      <c r="H412" s="14">
        <v>3.218</v>
      </c>
      <c r="I412" t="s">
        <v>49</v>
      </c>
      <c r="J412" t="s">
        <v>38</v>
      </c>
      <c r="K412" t="s">
        <v>25</v>
      </c>
      <c r="L412" t="s">
        <v>43</v>
      </c>
    </row>
    <row r="413" spans="1:12" x14ac:dyDescent="0.3">
      <c r="A413" t="s">
        <v>18</v>
      </c>
      <c r="B413" t="s">
        <v>9</v>
      </c>
      <c r="C413" t="s">
        <v>56</v>
      </c>
      <c r="D413" t="s">
        <v>41</v>
      </c>
      <c r="E413" t="s">
        <v>28</v>
      </c>
      <c r="F413" t="s">
        <v>22</v>
      </c>
      <c r="G413">
        <v>16</v>
      </c>
      <c r="H413" s="14">
        <v>25.744</v>
      </c>
      <c r="I413" t="s">
        <v>37</v>
      </c>
      <c r="J413" t="s">
        <v>31</v>
      </c>
      <c r="K413" t="s">
        <v>25</v>
      </c>
      <c r="L413" t="s">
        <v>17</v>
      </c>
    </row>
    <row r="414" spans="1:12" x14ac:dyDescent="0.3">
      <c r="A414" t="s">
        <v>18</v>
      </c>
      <c r="B414" t="s">
        <v>9</v>
      </c>
      <c r="C414" t="s">
        <v>95</v>
      </c>
      <c r="D414" t="s">
        <v>72</v>
      </c>
      <c r="E414" t="s">
        <v>64</v>
      </c>
      <c r="F414" t="s">
        <v>62</v>
      </c>
      <c r="G414">
        <v>2</v>
      </c>
      <c r="H414" s="14">
        <v>3.218</v>
      </c>
      <c r="I414" t="s">
        <v>30</v>
      </c>
      <c r="J414" t="s">
        <v>38</v>
      </c>
      <c r="K414" t="s">
        <v>25</v>
      </c>
      <c r="L414" t="s">
        <v>17</v>
      </c>
    </row>
    <row r="415" spans="1:12" x14ac:dyDescent="0.3">
      <c r="A415" t="s">
        <v>7</v>
      </c>
      <c r="B415" t="s">
        <v>51</v>
      </c>
      <c r="C415" t="s">
        <v>8</v>
      </c>
      <c r="D415" t="s">
        <v>27</v>
      </c>
      <c r="E415" t="s">
        <v>28</v>
      </c>
      <c r="F415" t="s">
        <v>36</v>
      </c>
      <c r="G415">
        <v>5</v>
      </c>
      <c r="H415" s="14">
        <v>8.0449999999999999</v>
      </c>
      <c r="I415" t="s">
        <v>30</v>
      </c>
      <c r="J415" t="s">
        <v>53</v>
      </c>
      <c r="K415" t="s">
        <v>16</v>
      </c>
      <c r="L415" t="s">
        <v>17</v>
      </c>
    </row>
    <row r="416" spans="1:12" x14ac:dyDescent="0.3">
      <c r="A416" t="s">
        <v>7</v>
      </c>
      <c r="B416" t="s">
        <v>9</v>
      </c>
      <c r="C416" t="s">
        <v>65</v>
      </c>
      <c r="D416" t="s">
        <v>27</v>
      </c>
      <c r="E416" t="s">
        <v>64</v>
      </c>
      <c r="F416" t="s">
        <v>29</v>
      </c>
      <c r="G416">
        <v>15</v>
      </c>
      <c r="H416" s="14">
        <v>24.134999999999998</v>
      </c>
      <c r="I416" t="s">
        <v>30</v>
      </c>
      <c r="J416" t="s">
        <v>42</v>
      </c>
      <c r="K416" t="s">
        <v>25</v>
      </c>
      <c r="L416" t="s">
        <v>17</v>
      </c>
    </row>
    <row r="417" spans="1:12" x14ac:dyDescent="0.3">
      <c r="A417" t="s">
        <v>39</v>
      </c>
      <c r="B417" t="s">
        <v>9</v>
      </c>
      <c r="C417" t="s">
        <v>78</v>
      </c>
      <c r="D417" t="s">
        <v>27</v>
      </c>
      <c r="E417" t="s">
        <v>28</v>
      </c>
      <c r="F417" t="s">
        <v>22</v>
      </c>
      <c r="G417">
        <v>1.2</v>
      </c>
      <c r="H417" s="14">
        <v>1.9307999999999998</v>
      </c>
      <c r="I417" t="s">
        <v>23</v>
      </c>
      <c r="J417" t="s">
        <v>31</v>
      </c>
      <c r="K417" t="s">
        <v>25</v>
      </c>
      <c r="L417" t="s">
        <v>17</v>
      </c>
    </row>
    <row r="418" spans="1:12" x14ac:dyDescent="0.3">
      <c r="A418" t="s">
        <v>7</v>
      </c>
      <c r="B418" t="s">
        <v>9</v>
      </c>
      <c r="C418" t="s">
        <v>10</v>
      </c>
      <c r="D418" t="s">
        <v>27</v>
      </c>
      <c r="E418" t="s">
        <v>28</v>
      </c>
      <c r="F418" t="s">
        <v>44</v>
      </c>
      <c r="G418">
        <v>3</v>
      </c>
      <c r="H418" s="14">
        <v>4.827</v>
      </c>
      <c r="I418" t="s">
        <v>30</v>
      </c>
      <c r="J418" t="s">
        <v>42</v>
      </c>
      <c r="K418" t="s">
        <v>16</v>
      </c>
      <c r="L418" t="s">
        <v>17</v>
      </c>
    </row>
    <row r="419" spans="1:12" x14ac:dyDescent="0.3">
      <c r="A419" t="s">
        <v>39</v>
      </c>
      <c r="B419" t="s">
        <v>51</v>
      </c>
      <c r="C419" t="s">
        <v>8</v>
      </c>
      <c r="D419" t="s">
        <v>11</v>
      </c>
      <c r="E419" t="s">
        <v>21</v>
      </c>
      <c r="F419" t="s">
        <v>36</v>
      </c>
      <c r="G419">
        <v>1.5</v>
      </c>
      <c r="H419" s="14">
        <v>2.4135</v>
      </c>
      <c r="I419" t="s">
        <v>23</v>
      </c>
      <c r="J419" t="s">
        <v>53</v>
      </c>
      <c r="K419" t="s">
        <v>25</v>
      </c>
      <c r="L419" t="s">
        <v>43</v>
      </c>
    </row>
    <row r="420" spans="1:12" x14ac:dyDescent="0.3">
      <c r="A420" t="s">
        <v>7</v>
      </c>
      <c r="B420" t="s">
        <v>9</v>
      </c>
      <c r="C420" t="s">
        <v>50</v>
      </c>
      <c r="D420" t="s">
        <v>41</v>
      </c>
      <c r="E420" t="s">
        <v>12</v>
      </c>
      <c r="F420" t="s">
        <v>44</v>
      </c>
      <c r="G420">
        <v>3</v>
      </c>
      <c r="H420" s="14">
        <v>4.827</v>
      </c>
      <c r="I420" t="s">
        <v>37</v>
      </c>
      <c r="J420" t="s">
        <v>15</v>
      </c>
      <c r="K420" t="s">
        <v>16</v>
      </c>
      <c r="L420" t="s">
        <v>17</v>
      </c>
    </row>
    <row r="421" spans="1:12" x14ac:dyDescent="0.3">
      <c r="A421" t="s">
        <v>7</v>
      </c>
      <c r="B421" t="s">
        <v>9</v>
      </c>
      <c r="C421" t="s">
        <v>86</v>
      </c>
      <c r="D421" t="s">
        <v>41</v>
      </c>
      <c r="E421" t="s">
        <v>12</v>
      </c>
      <c r="F421" t="s">
        <v>13</v>
      </c>
      <c r="G421">
        <v>10</v>
      </c>
      <c r="H421" s="14">
        <v>16.09</v>
      </c>
      <c r="I421" t="s">
        <v>14</v>
      </c>
      <c r="J421" t="s">
        <v>42</v>
      </c>
      <c r="K421" t="s">
        <v>16</v>
      </c>
      <c r="L421" t="s">
        <v>43</v>
      </c>
    </row>
    <row r="422" spans="1:12" x14ac:dyDescent="0.3">
      <c r="A422" t="s">
        <v>32</v>
      </c>
      <c r="B422" t="s">
        <v>9</v>
      </c>
      <c r="C422" t="s">
        <v>8</v>
      </c>
      <c r="D422" t="s">
        <v>27</v>
      </c>
      <c r="E422" t="s">
        <v>45</v>
      </c>
      <c r="F422" t="s">
        <v>13</v>
      </c>
      <c r="G422">
        <v>16</v>
      </c>
      <c r="H422" s="14">
        <v>25.744</v>
      </c>
      <c r="I422" t="s">
        <v>30</v>
      </c>
      <c r="J422" t="s">
        <v>38</v>
      </c>
      <c r="K422" t="s">
        <v>25</v>
      </c>
      <c r="L422" t="s">
        <v>17</v>
      </c>
    </row>
    <row r="423" spans="1:12" x14ac:dyDescent="0.3">
      <c r="A423" t="s">
        <v>18</v>
      </c>
      <c r="B423" t="s">
        <v>9</v>
      </c>
      <c r="C423" t="s">
        <v>34</v>
      </c>
      <c r="D423" t="s">
        <v>41</v>
      </c>
      <c r="E423" t="s">
        <v>12</v>
      </c>
      <c r="F423" t="s">
        <v>66</v>
      </c>
      <c r="G423">
        <v>12</v>
      </c>
      <c r="H423" s="14">
        <v>19.308</v>
      </c>
      <c r="I423" t="s">
        <v>52</v>
      </c>
      <c r="J423" t="s">
        <v>38</v>
      </c>
      <c r="K423" t="s">
        <v>25</v>
      </c>
      <c r="L423" t="s">
        <v>17</v>
      </c>
    </row>
    <row r="424" spans="1:12" x14ac:dyDescent="0.3">
      <c r="A424" t="s">
        <v>26</v>
      </c>
      <c r="B424" t="s">
        <v>9</v>
      </c>
      <c r="C424" t="s">
        <v>10</v>
      </c>
      <c r="D424" t="s">
        <v>27</v>
      </c>
      <c r="E424" t="s">
        <v>21</v>
      </c>
      <c r="F424" t="s">
        <v>29</v>
      </c>
      <c r="G424">
        <v>17</v>
      </c>
      <c r="H424" s="14">
        <v>27.353000000000002</v>
      </c>
      <c r="I424" t="s">
        <v>52</v>
      </c>
      <c r="J424" t="s">
        <v>15</v>
      </c>
      <c r="K424" t="s">
        <v>25</v>
      </c>
      <c r="L424" t="s">
        <v>17</v>
      </c>
    </row>
    <row r="425" spans="1:12" x14ac:dyDescent="0.3">
      <c r="A425" t="s">
        <v>39</v>
      </c>
      <c r="B425" t="s">
        <v>9</v>
      </c>
      <c r="C425" t="s">
        <v>50</v>
      </c>
      <c r="D425" t="s">
        <v>11</v>
      </c>
      <c r="E425" t="s">
        <v>21</v>
      </c>
      <c r="F425" t="s">
        <v>8</v>
      </c>
      <c r="G425">
        <v>1.5</v>
      </c>
      <c r="H425" s="14">
        <v>2.4135</v>
      </c>
      <c r="I425" t="s">
        <v>23</v>
      </c>
      <c r="J425" t="s">
        <v>15</v>
      </c>
      <c r="K425" t="s">
        <v>16</v>
      </c>
      <c r="L425" t="s">
        <v>17</v>
      </c>
    </row>
    <row r="426" spans="1:12" x14ac:dyDescent="0.3">
      <c r="A426" t="s">
        <v>32</v>
      </c>
      <c r="B426" t="s">
        <v>9</v>
      </c>
      <c r="C426" t="s">
        <v>69</v>
      </c>
      <c r="D426" t="s">
        <v>41</v>
      </c>
      <c r="E426" t="s">
        <v>21</v>
      </c>
      <c r="F426" t="s">
        <v>29</v>
      </c>
      <c r="G426">
        <v>40</v>
      </c>
      <c r="H426" s="14">
        <v>64.36</v>
      </c>
      <c r="I426" t="s">
        <v>52</v>
      </c>
      <c r="J426" t="s">
        <v>15</v>
      </c>
      <c r="K426" t="s">
        <v>25</v>
      </c>
      <c r="L426" t="s">
        <v>17</v>
      </c>
    </row>
    <row r="427" spans="1:12" x14ac:dyDescent="0.3">
      <c r="A427" t="s">
        <v>7</v>
      </c>
      <c r="B427" t="s">
        <v>9</v>
      </c>
      <c r="C427" t="s">
        <v>10</v>
      </c>
      <c r="D427" t="s">
        <v>41</v>
      </c>
      <c r="E427" t="s">
        <v>28</v>
      </c>
      <c r="F427" t="s">
        <v>66</v>
      </c>
      <c r="G427">
        <v>14</v>
      </c>
      <c r="H427" s="14">
        <v>22.526</v>
      </c>
      <c r="I427" t="s">
        <v>52</v>
      </c>
      <c r="J427" t="s">
        <v>42</v>
      </c>
      <c r="K427" t="s">
        <v>25</v>
      </c>
      <c r="L427" t="s">
        <v>17</v>
      </c>
    </row>
    <row r="428" spans="1:12" x14ac:dyDescent="0.3">
      <c r="A428" t="s">
        <v>32</v>
      </c>
      <c r="B428" t="s">
        <v>9</v>
      </c>
      <c r="C428" t="s">
        <v>50</v>
      </c>
      <c r="D428" t="s">
        <v>41</v>
      </c>
      <c r="E428" t="s">
        <v>28</v>
      </c>
      <c r="F428" t="s">
        <v>44</v>
      </c>
      <c r="G428">
        <v>2</v>
      </c>
      <c r="H428" s="14">
        <v>3.218</v>
      </c>
      <c r="I428" t="s">
        <v>87</v>
      </c>
      <c r="J428" t="s">
        <v>15</v>
      </c>
      <c r="K428" t="s">
        <v>25</v>
      </c>
      <c r="L428" t="s">
        <v>17</v>
      </c>
    </row>
    <row r="429" spans="1:12" x14ac:dyDescent="0.3">
      <c r="A429" t="s">
        <v>39</v>
      </c>
      <c r="B429" t="s">
        <v>9</v>
      </c>
      <c r="C429" t="s">
        <v>48</v>
      </c>
      <c r="D429" t="s">
        <v>41</v>
      </c>
      <c r="E429" t="s">
        <v>28</v>
      </c>
      <c r="F429" t="s">
        <v>44</v>
      </c>
      <c r="G429">
        <v>0.5</v>
      </c>
      <c r="H429" s="14">
        <v>0.80449999999999999</v>
      </c>
      <c r="I429" t="s">
        <v>23</v>
      </c>
      <c r="J429" t="s">
        <v>38</v>
      </c>
      <c r="K429" t="s">
        <v>16</v>
      </c>
      <c r="L429" t="s">
        <v>17</v>
      </c>
    </row>
    <row r="430" spans="1:12" x14ac:dyDescent="0.3">
      <c r="A430" t="s">
        <v>7</v>
      </c>
      <c r="B430" t="s">
        <v>9</v>
      </c>
      <c r="C430" t="s">
        <v>10</v>
      </c>
      <c r="D430" t="s">
        <v>41</v>
      </c>
      <c r="E430" t="s">
        <v>12</v>
      </c>
      <c r="F430" t="s">
        <v>36</v>
      </c>
      <c r="G430">
        <v>11</v>
      </c>
      <c r="H430" s="14">
        <v>17.698999999999998</v>
      </c>
      <c r="I430" t="s">
        <v>30</v>
      </c>
      <c r="J430" t="s">
        <v>42</v>
      </c>
      <c r="K430" t="s">
        <v>25</v>
      </c>
      <c r="L430" t="s">
        <v>17</v>
      </c>
    </row>
    <row r="431" spans="1:12" x14ac:dyDescent="0.3">
      <c r="A431" t="s">
        <v>18</v>
      </c>
      <c r="B431" t="s">
        <v>9</v>
      </c>
      <c r="C431" t="s">
        <v>78</v>
      </c>
      <c r="D431" t="s">
        <v>41</v>
      </c>
      <c r="E431" t="s">
        <v>12</v>
      </c>
      <c r="F431" t="s">
        <v>13</v>
      </c>
      <c r="G431">
        <v>27</v>
      </c>
      <c r="H431" s="14">
        <v>43.442999999999998</v>
      </c>
      <c r="I431" t="s">
        <v>30</v>
      </c>
      <c r="J431" t="s">
        <v>15</v>
      </c>
      <c r="K431" t="s">
        <v>8</v>
      </c>
      <c r="L431" t="s">
        <v>17</v>
      </c>
    </row>
    <row r="432" spans="1:12" x14ac:dyDescent="0.3">
      <c r="A432" t="s">
        <v>26</v>
      </c>
      <c r="B432" t="s">
        <v>9</v>
      </c>
      <c r="C432" t="s">
        <v>65</v>
      </c>
      <c r="D432" t="s">
        <v>27</v>
      </c>
      <c r="E432" t="s">
        <v>12</v>
      </c>
      <c r="F432" t="s">
        <v>13</v>
      </c>
      <c r="G432">
        <v>6</v>
      </c>
      <c r="H432" s="14">
        <v>9.6539999999999999</v>
      </c>
      <c r="I432" t="s">
        <v>49</v>
      </c>
      <c r="J432" t="s">
        <v>38</v>
      </c>
      <c r="K432" t="s">
        <v>25</v>
      </c>
      <c r="L432" t="s">
        <v>17</v>
      </c>
    </row>
    <row r="433" spans="1:12" x14ac:dyDescent="0.3">
      <c r="A433" t="s">
        <v>26</v>
      </c>
      <c r="B433" t="s">
        <v>51</v>
      </c>
      <c r="C433" t="s">
        <v>8</v>
      </c>
      <c r="D433" t="s">
        <v>27</v>
      </c>
      <c r="E433" t="s">
        <v>21</v>
      </c>
      <c r="F433" t="s">
        <v>13</v>
      </c>
      <c r="G433">
        <v>19</v>
      </c>
      <c r="H433" s="14">
        <v>30.570999999999998</v>
      </c>
      <c r="I433" t="s">
        <v>30</v>
      </c>
      <c r="J433" t="s">
        <v>15</v>
      </c>
      <c r="K433" t="s">
        <v>25</v>
      </c>
      <c r="L433" t="s">
        <v>17</v>
      </c>
    </row>
    <row r="434" spans="1:12" x14ac:dyDescent="0.3">
      <c r="A434" t="s">
        <v>39</v>
      </c>
      <c r="B434" t="s">
        <v>9</v>
      </c>
      <c r="C434" t="s">
        <v>46</v>
      </c>
      <c r="D434" t="s">
        <v>27</v>
      </c>
      <c r="E434" t="s">
        <v>12</v>
      </c>
      <c r="F434" t="s">
        <v>22</v>
      </c>
      <c r="G434">
        <v>2</v>
      </c>
      <c r="H434" s="14">
        <v>3.218</v>
      </c>
      <c r="I434" t="s">
        <v>49</v>
      </c>
      <c r="J434" t="s">
        <v>42</v>
      </c>
      <c r="K434" t="s">
        <v>25</v>
      </c>
      <c r="L434" t="s">
        <v>17</v>
      </c>
    </row>
    <row r="435" spans="1:12" x14ac:dyDescent="0.3">
      <c r="A435" t="s">
        <v>26</v>
      </c>
      <c r="B435" t="s">
        <v>9</v>
      </c>
      <c r="C435" t="s">
        <v>59</v>
      </c>
      <c r="D435" t="s">
        <v>41</v>
      </c>
      <c r="E435" t="s">
        <v>28</v>
      </c>
      <c r="F435" t="s">
        <v>36</v>
      </c>
      <c r="G435">
        <v>4</v>
      </c>
      <c r="H435" s="14">
        <v>6.4359999999999999</v>
      </c>
      <c r="I435" t="s">
        <v>75</v>
      </c>
      <c r="J435" t="s">
        <v>15</v>
      </c>
      <c r="K435" t="s">
        <v>25</v>
      </c>
      <c r="L435" t="s">
        <v>17</v>
      </c>
    </row>
    <row r="436" spans="1:12" x14ac:dyDescent="0.3">
      <c r="A436" t="s">
        <v>32</v>
      </c>
      <c r="B436" t="s">
        <v>9</v>
      </c>
      <c r="C436" t="s">
        <v>8</v>
      </c>
      <c r="D436" t="s">
        <v>27</v>
      </c>
      <c r="E436" t="s">
        <v>28</v>
      </c>
      <c r="F436" t="s">
        <v>66</v>
      </c>
      <c r="G436">
        <v>30</v>
      </c>
      <c r="H436" s="14">
        <v>48.269999999999996</v>
      </c>
      <c r="I436" t="s">
        <v>30</v>
      </c>
      <c r="J436" t="s">
        <v>38</v>
      </c>
      <c r="K436" t="s">
        <v>25</v>
      </c>
      <c r="L436" t="s">
        <v>43</v>
      </c>
    </row>
    <row r="437" spans="1:12" x14ac:dyDescent="0.3">
      <c r="A437" t="s">
        <v>7</v>
      </c>
      <c r="B437" t="s">
        <v>9</v>
      </c>
      <c r="C437" t="s">
        <v>10</v>
      </c>
      <c r="D437" t="s">
        <v>27</v>
      </c>
      <c r="E437" t="s">
        <v>12</v>
      </c>
      <c r="F437" t="s">
        <v>62</v>
      </c>
      <c r="G437">
        <v>1.5</v>
      </c>
      <c r="H437" s="14">
        <v>2.4135</v>
      </c>
      <c r="I437" t="s">
        <v>37</v>
      </c>
      <c r="J437" t="s">
        <v>15</v>
      </c>
      <c r="K437" t="s">
        <v>16</v>
      </c>
      <c r="L437" t="s">
        <v>17</v>
      </c>
    </row>
    <row r="438" spans="1:12" x14ac:dyDescent="0.3">
      <c r="A438" t="s">
        <v>7</v>
      </c>
      <c r="B438" t="s">
        <v>9</v>
      </c>
      <c r="C438" t="s">
        <v>69</v>
      </c>
      <c r="D438" t="s">
        <v>41</v>
      </c>
      <c r="E438" t="s">
        <v>28</v>
      </c>
      <c r="F438" t="s">
        <v>29</v>
      </c>
      <c r="G438">
        <v>23</v>
      </c>
      <c r="H438" s="14">
        <v>37.006999999999998</v>
      </c>
      <c r="I438" t="s">
        <v>52</v>
      </c>
      <c r="J438" t="s">
        <v>38</v>
      </c>
      <c r="K438" t="s">
        <v>25</v>
      </c>
      <c r="L438" t="s">
        <v>17</v>
      </c>
    </row>
    <row r="439" spans="1:12" x14ac:dyDescent="0.3">
      <c r="A439" t="s">
        <v>7</v>
      </c>
      <c r="B439" t="s">
        <v>9</v>
      </c>
      <c r="C439" t="s">
        <v>95</v>
      </c>
      <c r="D439" t="s">
        <v>27</v>
      </c>
      <c r="E439" t="s">
        <v>28</v>
      </c>
      <c r="F439" t="s">
        <v>66</v>
      </c>
      <c r="G439">
        <v>47.2</v>
      </c>
      <c r="H439" s="14">
        <v>75.944800000000001</v>
      </c>
      <c r="I439" t="s">
        <v>52</v>
      </c>
      <c r="J439" t="s">
        <v>38</v>
      </c>
      <c r="K439" t="s">
        <v>16</v>
      </c>
      <c r="L439" t="s">
        <v>17</v>
      </c>
    </row>
    <row r="440" spans="1:12" x14ac:dyDescent="0.3">
      <c r="A440" t="s">
        <v>39</v>
      </c>
      <c r="B440" t="s">
        <v>9</v>
      </c>
      <c r="C440" t="s">
        <v>50</v>
      </c>
      <c r="D440" t="s">
        <v>41</v>
      </c>
      <c r="E440" t="s">
        <v>12</v>
      </c>
      <c r="F440" t="s">
        <v>13</v>
      </c>
      <c r="G440">
        <v>13</v>
      </c>
      <c r="H440" s="14">
        <v>20.917000000000002</v>
      </c>
      <c r="I440" t="s">
        <v>30</v>
      </c>
      <c r="J440" t="s">
        <v>38</v>
      </c>
      <c r="K440" t="s">
        <v>25</v>
      </c>
      <c r="L440" t="s">
        <v>17</v>
      </c>
    </row>
    <row r="441" spans="1:12" x14ac:dyDescent="0.3">
      <c r="A441" t="s">
        <v>32</v>
      </c>
      <c r="B441" t="s">
        <v>9</v>
      </c>
      <c r="C441" t="s">
        <v>69</v>
      </c>
      <c r="D441" t="s">
        <v>11</v>
      </c>
      <c r="E441" t="s">
        <v>12</v>
      </c>
      <c r="F441" t="s">
        <v>22</v>
      </c>
      <c r="G441">
        <v>16</v>
      </c>
      <c r="H441" s="14">
        <v>25.744</v>
      </c>
      <c r="I441" t="s">
        <v>37</v>
      </c>
      <c r="J441" t="s">
        <v>31</v>
      </c>
      <c r="K441" t="s">
        <v>25</v>
      </c>
      <c r="L441" t="s">
        <v>17</v>
      </c>
    </row>
    <row r="442" spans="1:12" x14ac:dyDescent="0.3">
      <c r="A442" t="s">
        <v>7</v>
      </c>
      <c r="B442" t="s">
        <v>9</v>
      </c>
      <c r="C442" t="s">
        <v>10</v>
      </c>
      <c r="D442" t="s">
        <v>27</v>
      </c>
      <c r="E442" t="s">
        <v>28</v>
      </c>
      <c r="F442" t="s">
        <v>29</v>
      </c>
      <c r="G442">
        <v>10</v>
      </c>
      <c r="H442" s="14">
        <v>16.09</v>
      </c>
      <c r="I442" t="s">
        <v>52</v>
      </c>
      <c r="J442" t="s">
        <v>31</v>
      </c>
      <c r="K442" t="s">
        <v>25</v>
      </c>
      <c r="L442" t="s">
        <v>17</v>
      </c>
    </row>
    <row r="443" spans="1:12" x14ac:dyDescent="0.3">
      <c r="A443" t="s">
        <v>18</v>
      </c>
      <c r="B443" t="s">
        <v>9</v>
      </c>
      <c r="C443" t="s">
        <v>61</v>
      </c>
      <c r="D443" t="s">
        <v>41</v>
      </c>
      <c r="E443" t="s">
        <v>21</v>
      </c>
      <c r="F443" t="s">
        <v>22</v>
      </c>
      <c r="G443">
        <v>5</v>
      </c>
      <c r="H443" s="14">
        <v>8.0449999999999999</v>
      </c>
      <c r="I443" t="s">
        <v>54</v>
      </c>
      <c r="J443" t="s">
        <v>42</v>
      </c>
      <c r="K443" t="s">
        <v>25</v>
      </c>
      <c r="L443" t="s">
        <v>43</v>
      </c>
    </row>
    <row r="444" spans="1:12" x14ac:dyDescent="0.3">
      <c r="A444" t="s">
        <v>39</v>
      </c>
      <c r="B444" t="s">
        <v>9</v>
      </c>
      <c r="C444" t="s">
        <v>56</v>
      </c>
      <c r="D444" t="s">
        <v>41</v>
      </c>
      <c r="E444" t="s">
        <v>12</v>
      </c>
      <c r="F444" t="s">
        <v>36</v>
      </c>
      <c r="G444">
        <v>1.2</v>
      </c>
      <c r="H444" s="14">
        <v>1.9307999999999998</v>
      </c>
      <c r="I444" t="s">
        <v>23</v>
      </c>
      <c r="J444" t="s">
        <v>31</v>
      </c>
      <c r="K444" t="s">
        <v>25</v>
      </c>
      <c r="L444" t="s">
        <v>17</v>
      </c>
    </row>
    <row r="445" spans="1:12" x14ac:dyDescent="0.3">
      <c r="A445" t="s">
        <v>39</v>
      </c>
      <c r="B445" t="s">
        <v>9</v>
      </c>
      <c r="C445" t="s">
        <v>50</v>
      </c>
      <c r="D445" t="s">
        <v>41</v>
      </c>
      <c r="E445" t="s">
        <v>28</v>
      </c>
      <c r="F445" t="s">
        <v>36</v>
      </c>
      <c r="G445">
        <v>1</v>
      </c>
      <c r="H445" s="14">
        <v>1.609</v>
      </c>
      <c r="I445" t="s">
        <v>23</v>
      </c>
      <c r="J445" t="s">
        <v>15</v>
      </c>
      <c r="K445" t="s">
        <v>25</v>
      </c>
      <c r="L445" t="s">
        <v>17</v>
      </c>
    </row>
    <row r="446" spans="1:12" x14ac:dyDescent="0.3">
      <c r="A446" t="s">
        <v>7</v>
      </c>
      <c r="B446" t="s">
        <v>9</v>
      </c>
      <c r="C446" t="s">
        <v>50</v>
      </c>
      <c r="D446" t="s">
        <v>11</v>
      </c>
      <c r="E446" t="s">
        <v>64</v>
      </c>
      <c r="F446" t="s">
        <v>22</v>
      </c>
      <c r="G446">
        <v>3</v>
      </c>
      <c r="H446" s="14">
        <v>4.827</v>
      </c>
      <c r="I446" t="s">
        <v>52</v>
      </c>
      <c r="J446" t="s">
        <v>31</v>
      </c>
      <c r="K446" t="s">
        <v>16</v>
      </c>
      <c r="L446" t="s">
        <v>17</v>
      </c>
    </row>
    <row r="447" spans="1:12" x14ac:dyDescent="0.3">
      <c r="A447" t="s">
        <v>39</v>
      </c>
      <c r="B447" t="s">
        <v>9</v>
      </c>
      <c r="C447" t="s">
        <v>40</v>
      </c>
      <c r="D447" t="s">
        <v>20</v>
      </c>
      <c r="E447" t="s">
        <v>12</v>
      </c>
      <c r="F447" t="s">
        <v>44</v>
      </c>
      <c r="G447">
        <v>2</v>
      </c>
      <c r="H447" s="14">
        <v>3.218</v>
      </c>
      <c r="I447" t="s">
        <v>14</v>
      </c>
      <c r="J447" t="s">
        <v>15</v>
      </c>
      <c r="K447" t="s">
        <v>16</v>
      </c>
      <c r="L447" t="s">
        <v>17</v>
      </c>
    </row>
    <row r="448" spans="1:12" x14ac:dyDescent="0.3">
      <c r="A448" t="s">
        <v>39</v>
      </c>
      <c r="B448" t="s">
        <v>9</v>
      </c>
      <c r="C448" t="s">
        <v>50</v>
      </c>
      <c r="D448" t="s">
        <v>41</v>
      </c>
      <c r="E448" t="s">
        <v>28</v>
      </c>
      <c r="F448" t="s">
        <v>22</v>
      </c>
      <c r="G448">
        <v>9.4</v>
      </c>
      <c r="H448" s="14">
        <v>15.124600000000001</v>
      </c>
      <c r="I448" t="s">
        <v>30</v>
      </c>
      <c r="J448" t="s">
        <v>24</v>
      </c>
      <c r="K448" t="s">
        <v>25</v>
      </c>
      <c r="L448" t="s">
        <v>17</v>
      </c>
    </row>
    <row r="449" spans="1:12" x14ac:dyDescent="0.3">
      <c r="A449" t="s">
        <v>7</v>
      </c>
      <c r="B449" t="s">
        <v>9</v>
      </c>
      <c r="C449" t="s">
        <v>8</v>
      </c>
      <c r="D449" t="s">
        <v>11</v>
      </c>
      <c r="E449" t="s">
        <v>21</v>
      </c>
      <c r="F449" t="s">
        <v>22</v>
      </c>
      <c r="G449">
        <v>6</v>
      </c>
      <c r="H449" s="14">
        <v>9.6539999999999999</v>
      </c>
      <c r="I449" t="s">
        <v>30</v>
      </c>
      <c r="J449" t="s">
        <v>42</v>
      </c>
      <c r="K449" t="s">
        <v>25</v>
      </c>
      <c r="L449" t="s">
        <v>17</v>
      </c>
    </row>
    <row r="450" spans="1:12" x14ac:dyDescent="0.3">
      <c r="A450" t="s">
        <v>39</v>
      </c>
      <c r="B450" t="s">
        <v>9</v>
      </c>
      <c r="C450" t="s">
        <v>50</v>
      </c>
      <c r="D450" t="s">
        <v>41</v>
      </c>
      <c r="E450" t="s">
        <v>28</v>
      </c>
      <c r="F450" t="s">
        <v>36</v>
      </c>
      <c r="G450">
        <v>1.3</v>
      </c>
      <c r="H450" s="14">
        <v>2.0916999999999999</v>
      </c>
      <c r="I450" t="s">
        <v>23</v>
      </c>
      <c r="J450" t="s">
        <v>31</v>
      </c>
      <c r="K450" t="s">
        <v>25</v>
      </c>
      <c r="L450" t="s">
        <v>17</v>
      </c>
    </row>
    <row r="451" spans="1:12" x14ac:dyDescent="0.3">
      <c r="A451" t="s">
        <v>18</v>
      </c>
      <c r="B451" t="s">
        <v>9</v>
      </c>
      <c r="C451" t="s">
        <v>61</v>
      </c>
      <c r="D451" t="s">
        <v>11</v>
      </c>
      <c r="E451" t="s">
        <v>21</v>
      </c>
      <c r="F451" t="s">
        <v>36</v>
      </c>
      <c r="G451">
        <v>1.5</v>
      </c>
      <c r="H451" s="14">
        <v>2.4135</v>
      </c>
      <c r="I451" t="s">
        <v>23</v>
      </c>
      <c r="J451" t="s">
        <v>42</v>
      </c>
      <c r="K451" t="s">
        <v>25</v>
      </c>
      <c r="L451" t="s">
        <v>17</v>
      </c>
    </row>
    <row r="452" spans="1:12" x14ac:dyDescent="0.3">
      <c r="A452" t="s">
        <v>7</v>
      </c>
      <c r="B452" t="s">
        <v>9</v>
      </c>
      <c r="C452" t="s">
        <v>50</v>
      </c>
      <c r="D452" t="s">
        <v>41</v>
      </c>
      <c r="E452" t="s">
        <v>12</v>
      </c>
      <c r="F452" t="s">
        <v>66</v>
      </c>
      <c r="G452">
        <v>40</v>
      </c>
      <c r="H452" s="14">
        <v>64.36</v>
      </c>
      <c r="I452" t="s">
        <v>37</v>
      </c>
      <c r="J452" t="s">
        <v>15</v>
      </c>
      <c r="K452" t="s">
        <v>16</v>
      </c>
      <c r="L452" t="s">
        <v>17</v>
      </c>
    </row>
    <row r="453" spans="1:12" x14ac:dyDescent="0.3">
      <c r="A453" t="s">
        <v>39</v>
      </c>
      <c r="B453" t="s">
        <v>9</v>
      </c>
      <c r="C453" t="s">
        <v>48</v>
      </c>
      <c r="D453" t="s">
        <v>27</v>
      </c>
      <c r="E453" t="s">
        <v>28</v>
      </c>
      <c r="F453" t="s">
        <v>29</v>
      </c>
      <c r="G453">
        <v>11</v>
      </c>
      <c r="H453" s="14">
        <v>17.698999999999998</v>
      </c>
      <c r="I453" t="s">
        <v>30</v>
      </c>
      <c r="J453" t="s">
        <v>31</v>
      </c>
      <c r="K453" t="s">
        <v>25</v>
      </c>
      <c r="L453" t="s">
        <v>17</v>
      </c>
    </row>
    <row r="454" spans="1:12" x14ac:dyDescent="0.3">
      <c r="A454" t="s">
        <v>39</v>
      </c>
      <c r="B454" t="s">
        <v>9</v>
      </c>
      <c r="C454" t="s">
        <v>65</v>
      </c>
      <c r="D454" t="s">
        <v>41</v>
      </c>
      <c r="E454" t="s">
        <v>64</v>
      </c>
      <c r="F454" t="s">
        <v>36</v>
      </c>
      <c r="G454">
        <v>2.5</v>
      </c>
      <c r="H454" s="14">
        <v>4.0225</v>
      </c>
      <c r="I454" t="s">
        <v>14</v>
      </c>
      <c r="J454" t="s">
        <v>42</v>
      </c>
      <c r="K454" t="s">
        <v>16</v>
      </c>
      <c r="L454" t="s">
        <v>17</v>
      </c>
    </row>
    <row r="455" spans="1:12" x14ac:dyDescent="0.3">
      <c r="A455" t="s">
        <v>26</v>
      </c>
      <c r="B455" t="s">
        <v>9</v>
      </c>
      <c r="C455" t="s">
        <v>10</v>
      </c>
      <c r="D455" t="s">
        <v>11</v>
      </c>
      <c r="E455" t="s">
        <v>12</v>
      </c>
      <c r="F455" t="s">
        <v>44</v>
      </c>
      <c r="G455">
        <v>1</v>
      </c>
      <c r="H455" s="14">
        <v>1.609</v>
      </c>
      <c r="I455" t="s">
        <v>49</v>
      </c>
      <c r="J455" t="s">
        <v>24</v>
      </c>
      <c r="K455" t="s">
        <v>25</v>
      </c>
      <c r="L455" t="s">
        <v>43</v>
      </c>
    </row>
    <row r="456" spans="1:12" x14ac:dyDescent="0.3">
      <c r="A456" t="s">
        <v>39</v>
      </c>
      <c r="B456" t="s">
        <v>9</v>
      </c>
      <c r="C456" t="s">
        <v>48</v>
      </c>
      <c r="D456" t="s">
        <v>27</v>
      </c>
      <c r="E456" t="s">
        <v>28</v>
      </c>
      <c r="F456" t="s">
        <v>22</v>
      </c>
      <c r="G456">
        <v>20</v>
      </c>
      <c r="H456" s="14">
        <v>32.18</v>
      </c>
      <c r="I456" t="s">
        <v>30</v>
      </c>
      <c r="J456" t="s">
        <v>31</v>
      </c>
      <c r="K456" t="s">
        <v>25</v>
      </c>
      <c r="L456" t="s">
        <v>17</v>
      </c>
    </row>
    <row r="457" spans="1:12" x14ac:dyDescent="0.3">
      <c r="A457" t="s">
        <v>26</v>
      </c>
      <c r="B457" t="s">
        <v>9</v>
      </c>
      <c r="C457" t="s">
        <v>8</v>
      </c>
      <c r="D457" t="s">
        <v>20</v>
      </c>
      <c r="E457" t="s">
        <v>35</v>
      </c>
      <c r="F457" t="s">
        <v>22</v>
      </c>
      <c r="G457">
        <v>15</v>
      </c>
      <c r="H457" s="14">
        <v>24.134999999999998</v>
      </c>
      <c r="I457" t="s">
        <v>30</v>
      </c>
      <c r="J457" t="s">
        <v>31</v>
      </c>
      <c r="K457" t="s">
        <v>16</v>
      </c>
      <c r="L457" t="s">
        <v>17</v>
      </c>
    </row>
    <row r="458" spans="1:12" x14ac:dyDescent="0.3">
      <c r="A458" t="s">
        <v>26</v>
      </c>
      <c r="B458" t="s">
        <v>9</v>
      </c>
      <c r="C458" t="s">
        <v>59</v>
      </c>
      <c r="D458" t="s">
        <v>41</v>
      </c>
      <c r="E458" t="s">
        <v>21</v>
      </c>
      <c r="F458" t="s">
        <v>13</v>
      </c>
      <c r="G458">
        <v>11</v>
      </c>
      <c r="H458" s="14">
        <v>17.698999999999998</v>
      </c>
      <c r="I458" t="s">
        <v>37</v>
      </c>
      <c r="J458" t="s">
        <v>31</v>
      </c>
      <c r="K458" t="s">
        <v>25</v>
      </c>
      <c r="L458" t="s">
        <v>17</v>
      </c>
    </row>
    <row r="459" spans="1:12" x14ac:dyDescent="0.3">
      <c r="A459" t="s">
        <v>7</v>
      </c>
      <c r="B459" t="s">
        <v>9</v>
      </c>
      <c r="C459" t="s">
        <v>10</v>
      </c>
      <c r="D459" t="s">
        <v>27</v>
      </c>
      <c r="E459" t="s">
        <v>21</v>
      </c>
      <c r="F459" t="s">
        <v>66</v>
      </c>
      <c r="G459" t="s">
        <v>96</v>
      </c>
      <c r="H459" s="14" t="s">
        <v>8</v>
      </c>
      <c r="I459" t="s">
        <v>52</v>
      </c>
      <c r="J459" t="s">
        <v>42</v>
      </c>
      <c r="K459" t="s">
        <v>25</v>
      </c>
      <c r="L459" t="s">
        <v>17</v>
      </c>
    </row>
    <row r="460" spans="1:12" x14ac:dyDescent="0.3">
      <c r="A460" t="s">
        <v>7</v>
      </c>
      <c r="B460" t="s">
        <v>9</v>
      </c>
      <c r="C460" t="s">
        <v>71</v>
      </c>
      <c r="D460" t="s">
        <v>11</v>
      </c>
      <c r="E460" t="s">
        <v>21</v>
      </c>
      <c r="F460" t="s">
        <v>66</v>
      </c>
      <c r="G460">
        <v>60</v>
      </c>
      <c r="H460" s="14">
        <v>96.539999999999992</v>
      </c>
      <c r="I460" t="s">
        <v>52</v>
      </c>
      <c r="J460" t="s">
        <v>24</v>
      </c>
      <c r="K460" t="s">
        <v>25</v>
      </c>
      <c r="L460" t="s">
        <v>17</v>
      </c>
    </row>
    <row r="461" spans="1:12" x14ac:dyDescent="0.3">
      <c r="A461" t="s">
        <v>39</v>
      </c>
      <c r="B461" t="s">
        <v>9</v>
      </c>
      <c r="C461" t="s">
        <v>48</v>
      </c>
      <c r="D461" t="s">
        <v>27</v>
      </c>
      <c r="E461" t="s">
        <v>12</v>
      </c>
      <c r="F461" t="s">
        <v>22</v>
      </c>
      <c r="G461">
        <v>14</v>
      </c>
      <c r="H461" s="14">
        <v>22.526</v>
      </c>
      <c r="I461" t="s">
        <v>30</v>
      </c>
      <c r="J461" t="s">
        <v>42</v>
      </c>
      <c r="K461" t="s">
        <v>25</v>
      </c>
      <c r="L461" t="s">
        <v>17</v>
      </c>
    </row>
    <row r="462" spans="1:12" x14ac:dyDescent="0.3">
      <c r="A462" t="s">
        <v>39</v>
      </c>
      <c r="B462" t="s">
        <v>9</v>
      </c>
      <c r="C462" t="s">
        <v>48</v>
      </c>
      <c r="D462" t="s">
        <v>41</v>
      </c>
      <c r="E462" t="s">
        <v>28</v>
      </c>
      <c r="F462" t="s">
        <v>36</v>
      </c>
      <c r="G462">
        <v>4</v>
      </c>
      <c r="H462" s="14">
        <v>6.4359999999999999</v>
      </c>
      <c r="I462" t="s">
        <v>30</v>
      </c>
      <c r="J462" t="s">
        <v>31</v>
      </c>
      <c r="K462" t="s">
        <v>25</v>
      </c>
      <c r="L462" t="s">
        <v>17</v>
      </c>
    </row>
    <row r="463" spans="1:12" x14ac:dyDescent="0.3">
      <c r="A463" t="s">
        <v>39</v>
      </c>
      <c r="B463" t="s">
        <v>51</v>
      </c>
      <c r="C463" t="s">
        <v>8</v>
      </c>
      <c r="D463" t="s">
        <v>11</v>
      </c>
      <c r="E463" t="s">
        <v>21</v>
      </c>
      <c r="F463" t="s">
        <v>36</v>
      </c>
      <c r="G463">
        <v>0.9</v>
      </c>
      <c r="H463" s="14">
        <v>1.4480999999999999</v>
      </c>
      <c r="I463" t="s">
        <v>23</v>
      </c>
      <c r="J463" t="s">
        <v>15</v>
      </c>
      <c r="K463" t="s">
        <v>16</v>
      </c>
      <c r="L463" t="s">
        <v>17</v>
      </c>
    </row>
    <row r="464" spans="1:12" x14ac:dyDescent="0.3">
      <c r="A464" t="s">
        <v>7</v>
      </c>
      <c r="B464" t="s">
        <v>9</v>
      </c>
      <c r="C464" t="s">
        <v>48</v>
      </c>
      <c r="D464" t="s">
        <v>27</v>
      </c>
      <c r="E464" t="s">
        <v>28</v>
      </c>
      <c r="F464" t="s">
        <v>22</v>
      </c>
      <c r="G464">
        <v>13</v>
      </c>
      <c r="H464" s="14">
        <v>20.917000000000002</v>
      </c>
      <c r="I464" t="s">
        <v>37</v>
      </c>
      <c r="J464" t="s">
        <v>42</v>
      </c>
      <c r="K464" t="s">
        <v>16</v>
      </c>
      <c r="L464" t="s">
        <v>17</v>
      </c>
    </row>
    <row r="465" spans="1:12" x14ac:dyDescent="0.3">
      <c r="A465" t="s">
        <v>32</v>
      </c>
      <c r="B465" t="s">
        <v>9</v>
      </c>
      <c r="C465" t="s">
        <v>69</v>
      </c>
      <c r="D465" t="s">
        <v>20</v>
      </c>
      <c r="E465" t="s">
        <v>35</v>
      </c>
      <c r="F465" t="s">
        <v>13</v>
      </c>
      <c r="G465">
        <v>2.5</v>
      </c>
      <c r="H465" s="14">
        <v>4.0225</v>
      </c>
      <c r="I465" s="2" t="s">
        <v>49</v>
      </c>
      <c r="J465" t="s">
        <v>42</v>
      </c>
      <c r="K465" t="s">
        <v>25</v>
      </c>
      <c r="L465" t="s">
        <v>17</v>
      </c>
    </row>
    <row r="466" spans="1:12" x14ac:dyDescent="0.3">
      <c r="A466" t="s">
        <v>39</v>
      </c>
      <c r="B466" t="s">
        <v>9</v>
      </c>
      <c r="C466" t="s">
        <v>50</v>
      </c>
      <c r="D466" t="s">
        <v>41</v>
      </c>
      <c r="E466" t="s">
        <v>12</v>
      </c>
      <c r="F466" t="s">
        <v>29</v>
      </c>
      <c r="G466">
        <v>41</v>
      </c>
      <c r="H466" s="14">
        <v>65.968999999999994</v>
      </c>
      <c r="I466" t="s">
        <v>37</v>
      </c>
      <c r="J466" t="s">
        <v>31</v>
      </c>
      <c r="K466" t="s">
        <v>25</v>
      </c>
      <c r="L466" t="s">
        <v>17</v>
      </c>
    </row>
    <row r="467" spans="1:12" x14ac:dyDescent="0.3">
      <c r="A467" t="s">
        <v>26</v>
      </c>
      <c r="B467" t="s">
        <v>9</v>
      </c>
      <c r="C467" t="s">
        <v>10</v>
      </c>
      <c r="D467" t="s">
        <v>20</v>
      </c>
      <c r="E467" t="s">
        <v>35</v>
      </c>
      <c r="F467" t="s">
        <v>44</v>
      </c>
      <c r="G467">
        <v>0.7</v>
      </c>
      <c r="H467" s="14">
        <v>1.1262999999999999</v>
      </c>
      <c r="I467" t="s">
        <v>23</v>
      </c>
      <c r="J467" t="s">
        <v>42</v>
      </c>
      <c r="K467" t="s">
        <v>25</v>
      </c>
      <c r="L467" t="s">
        <v>17</v>
      </c>
    </row>
    <row r="468" spans="1:12" x14ac:dyDescent="0.3">
      <c r="A468" t="s">
        <v>18</v>
      </c>
      <c r="B468" t="s">
        <v>9</v>
      </c>
      <c r="C468" t="s">
        <v>60</v>
      </c>
      <c r="D468" t="s">
        <v>11</v>
      </c>
      <c r="E468" t="s">
        <v>12</v>
      </c>
      <c r="F468" t="s">
        <v>44</v>
      </c>
      <c r="G468">
        <v>1</v>
      </c>
      <c r="H468" s="14">
        <v>1.609</v>
      </c>
      <c r="I468" t="s">
        <v>14</v>
      </c>
      <c r="J468" t="s">
        <v>15</v>
      </c>
      <c r="K468" t="s">
        <v>25</v>
      </c>
      <c r="L468" t="s">
        <v>17</v>
      </c>
    </row>
    <row r="469" spans="1:12" x14ac:dyDescent="0.3">
      <c r="A469" t="s">
        <v>7</v>
      </c>
      <c r="B469" t="s">
        <v>9</v>
      </c>
      <c r="C469" t="s">
        <v>50</v>
      </c>
      <c r="D469" t="s">
        <v>41</v>
      </c>
      <c r="E469" t="s">
        <v>12</v>
      </c>
      <c r="F469" t="s">
        <v>13</v>
      </c>
      <c r="G469">
        <v>16</v>
      </c>
      <c r="H469" s="14">
        <v>25.744</v>
      </c>
      <c r="I469" t="s">
        <v>30</v>
      </c>
      <c r="J469" t="s">
        <v>15</v>
      </c>
      <c r="K469" t="s">
        <v>16</v>
      </c>
      <c r="L469" t="s">
        <v>17</v>
      </c>
    </row>
    <row r="470" spans="1:12" x14ac:dyDescent="0.3">
      <c r="A470" t="s">
        <v>7</v>
      </c>
      <c r="B470" t="s">
        <v>9</v>
      </c>
      <c r="C470" t="s">
        <v>50</v>
      </c>
      <c r="D470" t="s">
        <v>11</v>
      </c>
      <c r="E470" t="s">
        <v>12</v>
      </c>
      <c r="F470" t="s">
        <v>44</v>
      </c>
      <c r="G470">
        <v>10</v>
      </c>
      <c r="H470" s="14">
        <v>16.09</v>
      </c>
      <c r="I470" t="s">
        <v>37</v>
      </c>
      <c r="J470" t="s">
        <v>31</v>
      </c>
      <c r="K470" t="s">
        <v>25</v>
      </c>
      <c r="L470" t="s">
        <v>17</v>
      </c>
    </row>
    <row r="471" spans="1:12" x14ac:dyDescent="0.3">
      <c r="A471" t="s">
        <v>26</v>
      </c>
      <c r="B471" t="s">
        <v>9</v>
      </c>
      <c r="C471" t="s">
        <v>8</v>
      </c>
      <c r="D471" t="s">
        <v>11</v>
      </c>
      <c r="E471" t="s">
        <v>12</v>
      </c>
      <c r="F471" t="s">
        <v>22</v>
      </c>
      <c r="G471">
        <v>1.2</v>
      </c>
      <c r="H471" s="14">
        <v>1.9307999999999998</v>
      </c>
      <c r="I471" t="s">
        <v>23</v>
      </c>
      <c r="J471" t="s">
        <v>15</v>
      </c>
      <c r="K471" t="s">
        <v>25</v>
      </c>
      <c r="L471" t="s">
        <v>17</v>
      </c>
    </row>
    <row r="472" spans="1:12" x14ac:dyDescent="0.3">
      <c r="A472" t="s">
        <v>7</v>
      </c>
      <c r="B472" t="s">
        <v>51</v>
      </c>
      <c r="C472" t="s">
        <v>8</v>
      </c>
      <c r="D472" t="s">
        <v>20</v>
      </c>
      <c r="E472" t="s">
        <v>64</v>
      </c>
      <c r="F472" t="s">
        <v>62</v>
      </c>
      <c r="G472">
        <v>1</v>
      </c>
      <c r="H472" s="14">
        <v>1.609</v>
      </c>
      <c r="I472" t="s">
        <v>14</v>
      </c>
      <c r="J472" t="s">
        <v>15</v>
      </c>
      <c r="K472" t="s">
        <v>16</v>
      </c>
      <c r="L472" t="s">
        <v>17</v>
      </c>
    </row>
    <row r="473" spans="1:12" x14ac:dyDescent="0.3">
      <c r="A473" t="s">
        <v>32</v>
      </c>
      <c r="B473" t="s">
        <v>9</v>
      </c>
      <c r="C473" t="s">
        <v>34</v>
      </c>
      <c r="D473" t="s">
        <v>11</v>
      </c>
      <c r="E473" t="s">
        <v>45</v>
      </c>
      <c r="F473" t="s">
        <v>36</v>
      </c>
      <c r="G473">
        <v>1.5</v>
      </c>
      <c r="H473" s="14">
        <v>2.4135</v>
      </c>
      <c r="I473" t="s">
        <v>54</v>
      </c>
      <c r="J473" t="s">
        <v>42</v>
      </c>
      <c r="K473" t="s">
        <v>25</v>
      </c>
      <c r="L473" t="s">
        <v>43</v>
      </c>
    </row>
    <row r="474" spans="1:12" x14ac:dyDescent="0.3">
      <c r="A474" t="s">
        <v>39</v>
      </c>
      <c r="B474" t="s">
        <v>9</v>
      </c>
      <c r="C474" t="s">
        <v>71</v>
      </c>
      <c r="D474" t="s">
        <v>11</v>
      </c>
      <c r="E474" t="s">
        <v>64</v>
      </c>
      <c r="F474" t="s">
        <v>36</v>
      </c>
      <c r="G474">
        <v>4</v>
      </c>
      <c r="H474" s="14">
        <v>6.4359999999999999</v>
      </c>
      <c r="I474" t="s">
        <v>30</v>
      </c>
      <c r="J474" t="s">
        <v>15</v>
      </c>
      <c r="K474" t="s">
        <v>16</v>
      </c>
      <c r="L474" t="s">
        <v>17</v>
      </c>
    </row>
    <row r="475" spans="1:12" x14ac:dyDescent="0.3">
      <c r="A475" t="s">
        <v>39</v>
      </c>
      <c r="B475" t="s">
        <v>9</v>
      </c>
      <c r="C475" t="s">
        <v>10</v>
      </c>
      <c r="D475" t="s">
        <v>20</v>
      </c>
      <c r="E475" t="s">
        <v>64</v>
      </c>
      <c r="F475" t="s">
        <v>13</v>
      </c>
      <c r="G475">
        <v>1.9</v>
      </c>
      <c r="H475" s="14">
        <v>3.0570999999999997</v>
      </c>
      <c r="I475" t="s">
        <v>49</v>
      </c>
      <c r="J475" t="s">
        <v>42</v>
      </c>
      <c r="K475" t="s">
        <v>16</v>
      </c>
      <c r="L475" t="s">
        <v>17</v>
      </c>
    </row>
    <row r="476" spans="1:12" x14ac:dyDescent="0.3">
      <c r="A476" t="s">
        <v>7</v>
      </c>
      <c r="B476" t="s">
        <v>9</v>
      </c>
      <c r="C476" t="s">
        <v>50</v>
      </c>
      <c r="D476" t="s">
        <v>41</v>
      </c>
      <c r="E476" t="s">
        <v>28</v>
      </c>
      <c r="F476" t="s">
        <v>13</v>
      </c>
      <c r="G476">
        <v>15</v>
      </c>
      <c r="H476" s="14">
        <v>24.134999999999998</v>
      </c>
      <c r="I476" t="s">
        <v>52</v>
      </c>
      <c r="J476" t="s">
        <v>15</v>
      </c>
      <c r="K476" t="s">
        <v>16</v>
      </c>
      <c r="L476" t="s">
        <v>17</v>
      </c>
    </row>
    <row r="477" spans="1:12" x14ac:dyDescent="0.3">
      <c r="A477" t="s">
        <v>39</v>
      </c>
      <c r="B477" t="s">
        <v>9</v>
      </c>
      <c r="C477" t="s">
        <v>48</v>
      </c>
      <c r="D477" t="s">
        <v>41</v>
      </c>
      <c r="E477" t="s">
        <v>28</v>
      </c>
      <c r="F477" t="s">
        <v>36</v>
      </c>
      <c r="G477">
        <v>15</v>
      </c>
      <c r="H477" s="14">
        <v>24.134999999999998</v>
      </c>
      <c r="I477" t="s">
        <v>30</v>
      </c>
      <c r="J477" t="s">
        <v>31</v>
      </c>
      <c r="K477" t="s">
        <v>25</v>
      </c>
      <c r="L477" t="s">
        <v>17</v>
      </c>
    </row>
    <row r="478" spans="1:12" x14ac:dyDescent="0.3">
      <c r="A478" t="s">
        <v>39</v>
      </c>
      <c r="B478" t="s">
        <v>9</v>
      </c>
      <c r="C478" t="s">
        <v>50</v>
      </c>
      <c r="D478" t="s">
        <v>27</v>
      </c>
      <c r="E478" t="s">
        <v>28</v>
      </c>
      <c r="F478" t="s">
        <v>13</v>
      </c>
      <c r="G478">
        <v>16</v>
      </c>
      <c r="H478" s="14">
        <v>25.744</v>
      </c>
      <c r="I478" t="s">
        <v>37</v>
      </c>
      <c r="J478" t="s">
        <v>24</v>
      </c>
      <c r="K478" t="s">
        <v>25</v>
      </c>
      <c r="L478" t="s">
        <v>17</v>
      </c>
    </row>
    <row r="479" spans="1:12" x14ac:dyDescent="0.3">
      <c r="A479" t="s">
        <v>18</v>
      </c>
      <c r="B479" t="s">
        <v>51</v>
      </c>
      <c r="C479" t="s">
        <v>8</v>
      </c>
      <c r="D479" t="s">
        <v>11</v>
      </c>
      <c r="E479" t="s">
        <v>64</v>
      </c>
      <c r="F479" t="s">
        <v>29</v>
      </c>
      <c r="G479">
        <v>20</v>
      </c>
      <c r="H479" s="14">
        <v>32.18</v>
      </c>
      <c r="I479" t="s">
        <v>37</v>
      </c>
      <c r="J479" t="s">
        <v>15</v>
      </c>
      <c r="K479" t="s">
        <v>16</v>
      </c>
      <c r="L479" t="s">
        <v>17</v>
      </c>
    </row>
    <row r="480" spans="1:12" x14ac:dyDescent="0.3">
      <c r="A480" t="s">
        <v>32</v>
      </c>
      <c r="B480" t="s">
        <v>9</v>
      </c>
      <c r="C480" t="s">
        <v>8</v>
      </c>
      <c r="D480" t="s">
        <v>11</v>
      </c>
      <c r="E480" t="s">
        <v>12</v>
      </c>
      <c r="F480" t="s">
        <v>44</v>
      </c>
      <c r="G480">
        <v>2</v>
      </c>
      <c r="H480" s="14">
        <v>3.218</v>
      </c>
      <c r="I480" t="s">
        <v>14</v>
      </c>
      <c r="J480" t="s">
        <v>38</v>
      </c>
      <c r="K480" t="s">
        <v>25</v>
      </c>
      <c r="L480" t="s">
        <v>17</v>
      </c>
    </row>
    <row r="481" spans="1:12" x14ac:dyDescent="0.3">
      <c r="A481" t="s">
        <v>26</v>
      </c>
      <c r="B481" t="s">
        <v>51</v>
      </c>
      <c r="C481" t="s">
        <v>8</v>
      </c>
      <c r="D481" t="s">
        <v>41</v>
      </c>
      <c r="E481" t="s">
        <v>12</v>
      </c>
      <c r="F481" t="s">
        <v>13</v>
      </c>
      <c r="G481">
        <v>5</v>
      </c>
      <c r="H481" s="14">
        <v>8.0449999999999999</v>
      </c>
      <c r="I481" t="s">
        <v>37</v>
      </c>
      <c r="J481" t="s">
        <v>15</v>
      </c>
      <c r="K481" t="s">
        <v>16</v>
      </c>
      <c r="L481" t="s">
        <v>17</v>
      </c>
    </row>
    <row r="482" spans="1:12" x14ac:dyDescent="0.3">
      <c r="A482" t="s">
        <v>7</v>
      </c>
      <c r="B482" t="s">
        <v>9</v>
      </c>
      <c r="C482" t="s">
        <v>70</v>
      </c>
      <c r="D482" t="s">
        <v>20</v>
      </c>
      <c r="E482" t="s">
        <v>21</v>
      </c>
      <c r="F482" t="s">
        <v>22</v>
      </c>
      <c r="G482">
        <v>17.2</v>
      </c>
      <c r="H482" s="14">
        <v>27.674799999999998</v>
      </c>
      <c r="I482" t="s">
        <v>30</v>
      </c>
      <c r="J482" t="s">
        <v>15</v>
      </c>
      <c r="K482" t="s">
        <v>16</v>
      </c>
      <c r="L482" t="s">
        <v>17</v>
      </c>
    </row>
    <row r="483" spans="1:12" x14ac:dyDescent="0.3">
      <c r="A483" t="s">
        <v>39</v>
      </c>
      <c r="B483" t="s">
        <v>9</v>
      </c>
      <c r="C483" t="s">
        <v>50</v>
      </c>
      <c r="D483" t="s">
        <v>27</v>
      </c>
      <c r="E483" t="s">
        <v>21</v>
      </c>
      <c r="F483" t="s">
        <v>22</v>
      </c>
      <c r="G483">
        <v>15</v>
      </c>
      <c r="H483" s="14">
        <v>24.134999999999998</v>
      </c>
      <c r="I483" t="s">
        <v>30</v>
      </c>
      <c r="J483" t="s">
        <v>38</v>
      </c>
      <c r="K483" t="s">
        <v>25</v>
      </c>
      <c r="L483" t="s">
        <v>17</v>
      </c>
    </row>
    <row r="484" spans="1:12" x14ac:dyDescent="0.3">
      <c r="A484" t="s">
        <v>39</v>
      </c>
      <c r="B484" t="s">
        <v>9</v>
      </c>
      <c r="C484" t="s">
        <v>50</v>
      </c>
      <c r="D484" t="s">
        <v>41</v>
      </c>
      <c r="E484" t="s">
        <v>12</v>
      </c>
      <c r="F484" t="s">
        <v>44</v>
      </c>
      <c r="G484">
        <v>3</v>
      </c>
      <c r="H484" s="14">
        <v>4.827</v>
      </c>
      <c r="I484" t="s">
        <v>30</v>
      </c>
      <c r="J484" t="s">
        <v>42</v>
      </c>
      <c r="K484" t="s">
        <v>25</v>
      </c>
      <c r="L484" t="s">
        <v>17</v>
      </c>
    </row>
    <row r="485" spans="1:12" x14ac:dyDescent="0.3">
      <c r="A485" t="s">
        <v>39</v>
      </c>
      <c r="B485" t="s">
        <v>9</v>
      </c>
      <c r="C485" t="s">
        <v>10</v>
      </c>
      <c r="D485" t="s">
        <v>11</v>
      </c>
      <c r="E485" t="s">
        <v>12</v>
      </c>
      <c r="F485" t="s">
        <v>66</v>
      </c>
      <c r="G485">
        <v>15.5</v>
      </c>
      <c r="H485" s="14">
        <v>24.939499999999999</v>
      </c>
      <c r="I485" t="s">
        <v>49</v>
      </c>
      <c r="J485" t="s">
        <v>42</v>
      </c>
      <c r="K485" t="s">
        <v>25</v>
      </c>
      <c r="L485" t="s">
        <v>17</v>
      </c>
    </row>
    <row r="486" spans="1:12" x14ac:dyDescent="0.3">
      <c r="A486" t="s">
        <v>7</v>
      </c>
      <c r="B486" t="s">
        <v>51</v>
      </c>
      <c r="C486" t="s">
        <v>8</v>
      </c>
      <c r="D486" t="s">
        <v>20</v>
      </c>
      <c r="E486" t="s">
        <v>64</v>
      </c>
      <c r="F486" t="s">
        <v>66</v>
      </c>
      <c r="G486">
        <v>12</v>
      </c>
      <c r="H486" s="14">
        <v>19.308</v>
      </c>
      <c r="I486" t="s">
        <v>52</v>
      </c>
      <c r="J486" t="s">
        <v>15</v>
      </c>
      <c r="K486" t="s">
        <v>16</v>
      </c>
      <c r="L486" t="s">
        <v>17</v>
      </c>
    </row>
    <row r="487" spans="1:12" x14ac:dyDescent="0.3">
      <c r="A487" t="s">
        <v>39</v>
      </c>
      <c r="B487" t="s">
        <v>51</v>
      </c>
      <c r="C487" t="s">
        <v>8</v>
      </c>
      <c r="D487" t="s">
        <v>47</v>
      </c>
      <c r="E487" t="s">
        <v>64</v>
      </c>
      <c r="F487" t="s">
        <v>36</v>
      </c>
      <c r="G487">
        <v>2.4</v>
      </c>
      <c r="H487" s="14">
        <v>3.8615999999999997</v>
      </c>
      <c r="I487" t="s">
        <v>30</v>
      </c>
      <c r="J487" t="s">
        <v>42</v>
      </c>
      <c r="K487" t="s">
        <v>16</v>
      </c>
      <c r="L487" t="s">
        <v>17</v>
      </c>
    </row>
    <row r="488" spans="1:12" x14ac:dyDescent="0.3">
      <c r="A488" t="s">
        <v>26</v>
      </c>
      <c r="B488" t="s">
        <v>9</v>
      </c>
      <c r="C488" t="s">
        <v>56</v>
      </c>
      <c r="D488" t="s">
        <v>11</v>
      </c>
      <c r="E488" t="s">
        <v>21</v>
      </c>
      <c r="F488" t="s">
        <v>36</v>
      </c>
      <c r="G488">
        <v>1</v>
      </c>
      <c r="H488" s="14">
        <v>1.609</v>
      </c>
      <c r="I488" t="s">
        <v>23</v>
      </c>
      <c r="J488" t="s">
        <v>24</v>
      </c>
      <c r="K488" t="s">
        <v>25</v>
      </c>
      <c r="L488" t="s">
        <v>17</v>
      </c>
    </row>
    <row r="489" spans="1:12" x14ac:dyDescent="0.3">
      <c r="A489" t="s">
        <v>39</v>
      </c>
      <c r="B489" t="s">
        <v>9</v>
      </c>
      <c r="C489" t="s">
        <v>50</v>
      </c>
      <c r="D489" t="s">
        <v>41</v>
      </c>
      <c r="E489" t="s">
        <v>28</v>
      </c>
      <c r="F489" t="s">
        <v>29</v>
      </c>
      <c r="G489">
        <v>16</v>
      </c>
      <c r="H489" s="14">
        <v>25.744</v>
      </c>
      <c r="I489" t="s">
        <v>37</v>
      </c>
      <c r="J489" t="s">
        <v>42</v>
      </c>
      <c r="K489" t="s">
        <v>25</v>
      </c>
      <c r="L489" t="s">
        <v>43</v>
      </c>
    </row>
    <row r="490" spans="1:12" x14ac:dyDescent="0.3">
      <c r="A490" t="s">
        <v>58</v>
      </c>
      <c r="B490" t="s">
        <v>9</v>
      </c>
      <c r="C490" t="s">
        <v>56</v>
      </c>
      <c r="D490" t="s">
        <v>41</v>
      </c>
      <c r="E490" t="s">
        <v>21</v>
      </c>
      <c r="F490" t="s">
        <v>36</v>
      </c>
      <c r="G490">
        <v>4</v>
      </c>
      <c r="H490" s="14">
        <v>6.4359999999999999</v>
      </c>
      <c r="I490" t="s">
        <v>30</v>
      </c>
      <c r="J490" t="s">
        <v>15</v>
      </c>
      <c r="K490" t="s">
        <v>16</v>
      </c>
      <c r="L490" t="s">
        <v>17</v>
      </c>
    </row>
    <row r="491" spans="1:12" x14ac:dyDescent="0.3">
      <c r="A491" t="s">
        <v>32</v>
      </c>
      <c r="B491" t="s">
        <v>9</v>
      </c>
      <c r="C491" t="s">
        <v>97</v>
      </c>
      <c r="D491" t="s">
        <v>41</v>
      </c>
      <c r="E491" t="s">
        <v>12</v>
      </c>
      <c r="F491" t="s">
        <v>36</v>
      </c>
      <c r="G491">
        <v>1.4</v>
      </c>
      <c r="H491" s="14">
        <v>2.2525999999999997</v>
      </c>
      <c r="I491" t="s">
        <v>23</v>
      </c>
      <c r="J491" t="s">
        <v>31</v>
      </c>
      <c r="K491" t="s">
        <v>25</v>
      </c>
      <c r="L491" t="s">
        <v>17</v>
      </c>
    </row>
    <row r="492" spans="1:12" x14ac:dyDescent="0.3">
      <c r="A492" t="s">
        <v>26</v>
      </c>
      <c r="B492" t="s">
        <v>9</v>
      </c>
      <c r="C492" t="s">
        <v>60</v>
      </c>
      <c r="D492" t="s">
        <v>41</v>
      </c>
      <c r="E492" t="s">
        <v>28</v>
      </c>
      <c r="F492" t="s">
        <v>13</v>
      </c>
      <c r="G492">
        <v>17</v>
      </c>
      <c r="H492" s="14">
        <v>27.353000000000002</v>
      </c>
      <c r="I492" t="s">
        <v>30</v>
      </c>
      <c r="J492" t="s">
        <v>15</v>
      </c>
      <c r="K492" t="s">
        <v>25</v>
      </c>
      <c r="L492" t="s">
        <v>17</v>
      </c>
    </row>
    <row r="493" spans="1:12" x14ac:dyDescent="0.3">
      <c r="A493" t="s">
        <v>7</v>
      </c>
      <c r="B493" t="s">
        <v>9</v>
      </c>
      <c r="C493" t="s">
        <v>10</v>
      </c>
      <c r="D493" t="s">
        <v>20</v>
      </c>
      <c r="E493" t="s">
        <v>28</v>
      </c>
      <c r="F493" t="s">
        <v>36</v>
      </c>
      <c r="G493">
        <v>8</v>
      </c>
      <c r="H493" s="14">
        <v>12.872</v>
      </c>
      <c r="I493" t="s">
        <v>30</v>
      </c>
      <c r="J493" t="s">
        <v>42</v>
      </c>
      <c r="K493" t="s">
        <v>16</v>
      </c>
      <c r="L493" t="s">
        <v>17</v>
      </c>
    </row>
    <row r="494" spans="1:12" x14ac:dyDescent="0.3">
      <c r="A494" t="s">
        <v>18</v>
      </c>
      <c r="B494" t="s">
        <v>9</v>
      </c>
      <c r="C494" t="s">
        <v>76</v>
      </c>
      <c r="D494" t="s">
        <v>20</v>
      </c>
      <c r="E494" t="s">
        <v>35</v>
      </c>
      <c r="F494" t="s">
        <v>29</v>
      </c>
      <c r="G494">
        <v>25</v>
      </c>
      <c r="H494" s="14">
        <v>40.225000000000001</v>
      </c>
      <c r="I494" t="s">
        <v>52</v>
      </c>
      <c r="J494" t="s">
        <v>38</v>
      </c>
      <c r="K494" t="s">
        <v>25</v>
      </c>
      <c r="L494" t="s">
        <v>43</v>
      </c>
    </row>
    <row r="495" spans="1:12" x14ac:dyDescent="0.3">
      <c r="A495" t="s">
        <v>7</v>
      </c>
      <c r="B495" t="s">
        <v>51</v>
      </c>
      <c r="C495" t="s">
        <v>8</v>
      </c>
      <c r="D495" t="s">
        <v>20</v>
      </c>
      <c r="E495" t="s">
        <v>35</v>
      </c>
      <c r="F495" t="s">
        <v>13</v>
      </c>
      <c r="G495">
        <v>22</v>
      </c>
      <c r="H495" s="14">
        <v>35.397999999999996</v>
      </c>
      <c r="I495" t="s">
        <v>30</v>
      </c>
      <c r="J495" t="s">
        <v>38</v>
      </c>
      <c r="K495" t="s">
        <v>16</v>
      </c>
      <c r="L495" t="s">
        <v>43</v>
      </c>
    </row>
    <row r="496" spans="1:12" x14ac:dyDescent="0.3">
      <c r="A496" t="s">
        <v>39</v>
      </c>
      <c r="B496" t="s">
        <v>9</v>
      </c>
      <c r="C496" t="s">
        <v>50</v>
      </c>
      <c r="D496" t="s">
        <v>41</v>
      </c>
      <c r="E496" t="s">
        <v>28</v>
      </c>
      <c r="F496" t="s">
        <v>13</v>
      </c>
      <c r="G496">
        <v>23</v>
      </c>
      <c r="H496" s="14">
        <v>37.006999999999998</v>
      </c>
      <c r="I496" t="s">
        <v>37</v>
      </c>
      <c r="J496" t="s">
        <v>31</v>
      </c>
      <c r="K496" t="s">
        <v>25</v>
      </c>
      <c r="L496" t="s">
        <v>17</v>
      </c>
    </row>
    <row r="497" spans="1:12" x14ac:dyDescent="0.3">
      <c r="A497" t="s">
        <v>32</v>
      </c>
      <c r="B497" t="s">
        <v>51</v>
      </c>
      <c r="C497" t="s">
        <v>8</v>
      </c>
      <c r="D497" t="s">
        <v>11</v>
      </c>
      <c r="E497" t="s">
        <v>12</v>
      </c>
      <c r="F497" t="s">
        <v>44</v>
      </c>
      <c r="G497">
        <v>0.8</v>
      </c>
      <c r="H497" s="14">
        <v>1.2872000000000001</v>
      </c>
      <c r="I497" t="s">
        <v>23</v>
      </c>
      <c r="J497" t="s">
        <v>24</v>
      </c>
      <c r="K497" t="s">
        <v>25</v>
      </c>
      <c r="L497" t="s">
        <v>17</v>
      </c>
    </row>
    <row r="498" spans="1:12" x14ac:dyDescent="0.3">
      <c r="A498" t="s">
        <v>7</v>
      </c>
      <c r="B498" t="s">
        <v>9</v>
      </c>
      <c r="C498" t="s">
        <v>48</v>
      </c>
      <c r="D498" t="s">
        <v>11</v>
      </c>
      <c r="E498" t="s">
        <v>35</v>
      </c>
      <c r="F498" t="s">
        <v>66</v>
      </c>
      <c r="G498">
        <v>35</v>
      </c>
      <c r="H498" s="14">
        <v>56.314999999999998</v>
      </c>
      <c r="I498" t="s">
        <v>30</v>
      </c>
      <c r="J498" t="s">
        <v>15</v>
      </c>
      <c r="K498" t="s">
        <v>25</v>
      </c>
      <c r="L498" t="s">
        <v>17</v>
      </c>
    </row>
    <row r="499" spans="1:12" x14ac:dyDescent="0.3">
      <c r="A499" t="s">
        <v>39</v>
      </c>
      <c r="B499" t="s">
        <v>9</v>
      </c>
      <c r="C499" t="s">
        <v>50</v>
      </c>
      <c r="D499" t="s">
        <v>27</v>
      </c>
      <c r="E499" t="s">
        <v>12</v>
      </c>
      <c r="F499" t="s">
        <v>44</v>
      </c>
      <c r="G499">
        <v>2.5</v>
      </c>
      <c r="H499" s="14">
        <v>4.0225</v>
      </c>
      <c r="I499" t="s">
        <v>14</v>
      </c>
      <c r="J499" t="s">
        <v>42</v>
      </c>
      <c r="K499" t="s">
        <v>25</v>
      </c>
      <c r="L499" t="s">
        <v>17</v>
      </c>
    </row>
    <row r="500" spans="1:12" x14ac:dyDescent="0.3">
      <c r="A500" t="s">
        <v>39</v>
      </c>
      <c r="B500" t="s">
        <v>9</v>
      </c>
      <c r="C500" t="s">
        <v>10</v>
      </c>
      <c r="D500" t="s">
        <v>27</v>
      </c>
      <c r="E500" t="s">
        <v>28</v>
      </c>
      <c r="F500" t="s">
        <v>44</v>
      </c>
      <c r="G500">
        <v>6</v>
      </c>
      <c r="H500" s="14">
        <v>9.6539999999999999</v>
      </c>
      <c r="I500" t="s">
        <v>30</v>
      </c>
      <c r="J500" t="s">
        <v>38</v>
      </c>
      <c r="K500" t="s">
        <v>25</v>
      </c>
      <c r="L500" t="s">
        <v>17</v>
      </c>
    </row>
    <row r="501" spans="1:12" x14ac:dyDescent="0.3">
      <c r="A501" t="s">
        <v>26</v>
      </c>
      <c r="B501" t="s">
        <v>9</v>
      </c>
      <c r="C501" t="s">
        <v>70</v>
      </c>
      <c r="D501" t="s">
        <v>27</v>
      </c>
      <c r="E501" t="s">
        <v>28</v>
      </c>
      <c r="F501" t="s">
        <v>36</v>
      </c>
      <c r="G501">
        <v>2</v>
      </c>
      <c r="H501" s="14">
        <v>3.218</v>
      </c>
      <c r="I501" t="s">
        <v>49</v>
      </c>
      <c r="J501" t="s">
        <v>15</v>
      </c>
      <c r="K501" t="s">
        <v>16</v>
      </c>
      <c r="L501" t="s">
        <v>17</v>
      </c>
    </row>
    <row r="502" spans="1:12" x14ac:dyDescent="0.3">
      <c r="A502" t="s">
        <v>39</v>
      </c>
      <c r="B502" t="s">
        <v>51</v>
      </c>
      <c r="C502" t="s">
        <v>8</v>
      </c>
      <c r="D502" t="s">
        <v>41</v>
      </c>
      <c r="E502" t="s">
        <v>28</v>
      </c>
      <c r="F502" t="s">
        <v>36</v>
      </c>
      <c r="G502">
        <v>2</v>
      </c>
      <c r="H502" s="14">
        <v>3.218</v>
      </c>
      <c r="I502" t="s">
        <v>30</v>
      </c>
      <c r="J502" t="s">
        <v>42</v>
      </c>
      <c r="K502" t="s">
        <v>25</v>
      </c>
      <c r="L502" t="s">
        <v>17</v>
      </c>
    </row>
    <row r="503" spans="1:12" x14ac:dyDescent="0.3">
      <c r="A503" t="s">
        <v>39</v>
      </c>
      <c r="B503" t="s">
        <v>9</v>
      </c>
      <c r="C503" t="s">
        <v>8</v>
      </c>
      <c r="D503" t="s">
        <v>41</v>
      </c>
      <c r="E503" t="s">
        <v>21</v>
      </c>
      <c r="F503" t="s">
        <v>36</v>
      </c>
      <c r="G503">
        <v>8</v>
      </c>
      <c r="H503" s="14">
        <v>12.872</v>
      </c>
      <c r="I503" t="s">
        <v>30</v>
      </c>
      <c r="J503" t="s">
        <v>38</v>
      </c>
      <c r="K503" t="s">
        <v>16</v>
      </c>
      <c r="L503" t="s">
        <v>17</v>
      </c>
    </row>
    <row r="504" spans="1:12" x14ac:dyDescent="0.3">
      <c r="A504" t="s">
        <v>26</v>
      </c>
      <c r="B504" t="s">
        <v>9</v>
      </c>
      <c r="C504" t="s">
        <v>10</v>
      </c>
      <c r="D504" t="s">
        <v>41</v>
      </c>
      <c r="E504" t="s">
        <v>21</v>
      </c>
      <c r="F504" t="s">
        <v>44</v>
      </c>
      <c r="G504">
        <v>8</v>
      </c>
      <c r="H504" s="14">
        <v>12.872</v>
      </c>
      <c r="I504" t="s">
        <v>30</v>
      </c>
      <c r="J504" t="s">
        <v>15</v>
      </c>
      <c r="K504" t="s">
        <v>25</v>
      </c>
      <c r="L504" t="s">
        <v>17</v>
      </c>
    </row>
    <row r="505" spans="1:12" x14ac:dyDescent="0.3">
      <c r="A505" t="s">
        <v>26</v>
      </c>
      <c r="B505" t="s">
        <v>9</v>
      </c>
      <c r="C505" t="s">
        <v>50</v>
      </c>
      <c r="D505" t="s">
        <v>41</v>
      </c>
      <c r="E505" t="s">
        <v>12</v>
      </c>
      <c r="F505" t="s">
        <v>44</v>
      </c>
      <c r="G505">
        <v>4.5</v>
      </c>
      <c r="H505" s="14">
        <v>7.2404999999999999</v>
      </c>
      <c r="I505" t="s">
        <v>30</v>
      </c>
      <c r="J505" t="s">
        <v>15</v>
      </c>
      <c r="K505" t="s">
        <v>25</v>
      </c>
      <c r="L505" t="s">
        <v>17</v>
      </c>
    </row>
    <row r="506" spans="1:12" x14ac:dyDescent="0.3">
      <c r="A506" t="s">
        <v>18</v>
      </c>
      <c r="B506" t="s">
        <v>9</v>
      </c>
      <c r="C506" t="s">
        <v>60</v>
      </c>
      <c r="D506" t="s">
        <v>11</v>
      </c>
      <c r="E506" t="s">
        <v>21</v>
      </c>
      <c r="F506" t="s">
        <v>44</v>
      </c>
      <c r="G506">
        <v>2</v>
      </c>
      <c r="H506" s="14">
        <v>3.218</v>
      </c>
      <c r="I506" t="s">
        <v>14</v>
      </c>
      <c r="J506" t="s">
        <v>15</v>
      </c>
      <c r="K506" t="s">
        <v>25</v>
      </c>
      <c r="L506" t="s">
        <v>43</v>
      </c>
    </row>
    <row r="507" spans="1:12" x14ac:dyDescent="0.3">
      <c r="A507" t="s">
        <v>7</v>
      </c>
      <c r="B507" t="s">
        <v>9</v>
      </c>
      <c r="C507" t="s">
        <v>10</v>
      </c>
      <c r="D507" t="s">
        <v>20</v>
      </c>
      <c r="E507" t="s">
        <v>35</v>
      </c>
      <c r="F507" t="s">
        <v>22</v>
      </c>
      <c r="G507">
        <v>5.5</v>
      </c>
      <c r="H507" s="14">
        <v>8.849499999999999</v>
      </c>
      <c r="I507" t="s">
        <v>30</v>
      </c>
      <c r="J507" t="s">
        <v>42</v>
      </c>
      <c r="K507" t="s">
        <v>16</v>
      </c>
      <c r="L507" t="s">
        <v>17</v>
      </c>
    </row>
    <row r="508" spans="1:12" x14ac:dyDescent="0.3">
      <c r="A508" t="s">
        <v>39</v>
      </c>
      <c r="B508" t="s">
        <v>9</v>
      </c>
      <c r="C508" t="s">
        <v>86</v>
      </c>
      <c r="D508" t="s">
        <v>20</v>
      </c>
      <c r="E508" t="s">
        <v>28</v>
      </c>
      <c r="F508" t="s">
        <v>36</v>
      </c>
      <c r="G508">
        <v>9</v>
      </c>
      <c r="H508" s="14">
        <v>14.481</v>
      </c>
      <c r="I508" t="s">
        <v>30</v>
      </c>
      <c r="J508" t="s">
        <v>15</v>
      </c>
      <c r="K508" t="s">
        <v>16</v>
      </c>
      <c r="L508" t="s">
        <v>43</v>
      </c>
    </row>
    <row r="509" spans="1:12" x14ac:dyDescent="0.3">
      <c r="A509" t="s">
        <v>7</v>
      </c>
      <c r="B509" t="s">
        <v>51</v>
      </c>
      <c r="C509" t="s">
        <v>8</v>
      </c>
      <c r="D509" t="s">
        <v>27</v>
      </c>
      <c r="E509" t="s">
        <v>28</v>
      </c>
      <c r="F509" t="s">
        <v>36</v>
      </c>
      <c r="G509">
        <v>2.1</v>
      </c>
      <c r="H509" s="14">
        <v>3.3789000000000002</v>
      </c>
      <c r="I509" t="s">
        <v>14</v>
      </c>
      <c r="J509" t="s">
        <v>15</v>
      </c>
      <c r="K509" t="s">
        <v>25</v>
      </c>
      <c r="L509" t="s">
        <v>17</v>
      </c>
    </row>
    <row r="510" spans="1:12" x14ac:dyDescent="0.3">
      <c r="A510" t="s">
        <v>39</v>
      </c>
      <c r="B510" t="s">
        <v>51</v>
      </c>
      <c r="C510" t="s">
        <v>8</v>
      </c>
      <c r="D510" t="s">
        <v>11</v>
      </c>
      <c r="E510" t="s">
        <v>21</v>
      </c>
      <c r="F510" t="s">
        <v>29</v>
      </c>
      <c r="G510">
        <v>3</v>
      </c>
      <c r="H510" s="14">
        <v>4.827</v>
      </c>
      <c r="I510" t="s">
        <v>23</v>
      </c>
      <c r="J510" t="s">
        <v>15</v>
      </c>
      <c r="K510" t="s">
        <v>16</v>
      </c>
      <c r="L510" t="s">
        <v>43</v>
      </c>
    </row>
    <row r="511" spans="1:12" x14ac:dyDescent="0.3">
      <c r="A511" t="s">
        <v>32</v>
      </c>
      <c r="B511" t="s">
        <v>57</v>
      </c>
      <c r="C511" t="s">
        <v>8</v>
      </c>
      <c r="D511" t="s">
        <v>41</v>
      </c>
      <c r="E511" t="s">
        <v>33</v>
      </c>
      <c r="F511" t="s">
        <v>36</v>
      </c>
      <c r="G511">
        <v>4</v>
      </c>
      <c r="H511" s="14">
        <v>6.4359999999999999</v>
      </c>
      <c r="I511" t="s">
        <v>37</v>
      </c>
      <c r="J511" t="s">
        <v>15</v>
      </c>
      <c r="K511" t="s">
        <v>25</v>
      </c>
      <c r="L511" t="s">
        <v>17</v>
      </c>
    </row>
    <row r="512" spans="1:12" x14ac:dyDescent="0.3">
      <c r="A512" t="s">
        <v>32</v>
      </c>
      <c r="B512" t="s">
        <v>9</v>
      </c>
      <c r="C512" t="s">
        <v>40</v>
      </c>
      <c r="D512" t="s">
        <v>11</v>
      </c>
      <c r="E512" t="s">
        <v>12</v>
      </c>
      <c r="F512" t="s">
        <v>36</v>
      </c>
      <c r="G512">
        <v>4</v>
      </c>
      <c r="H512" s="14">
        <v>6.4359999999999999</v>
      </c>
      <c r="I512" t="s">
        <v>54</v>
      </c>
      <c r="J512" t="s">
        <v>15</v>
      </c>
      <c r="K512" t="s">
        <v>25</v>
      </c>
      <c r="L512" t="s">
        <v>17</v>
      </c>
    </row>
    <row r="513" spans="1:12" x14ac:dyDescent="0.3">
      <c r="A513" t="s">
        <v>18</v>
      </c>
      <c r="B513" t="s">
        <v>9</v>
      </c>
      <c r="C513" t="s">
        <v>61</v>
      </c>
      <c r="D513" t="s">
        <v>20</v>
      </c>
      <c r="E513" t="s">
        <v>35</v>
      </c>
      <c r="F513" t="s">
        <v>36</v>
      </c>
      <c r="G513">
        <v>1.5</v>
      </c>
      <c r="H513" s="14">
        <v>2.4135</v>
      </c>
      <c r="I513" t="s">
        <v>23</v>
      </c>
      <c r="J513" t="s">
        <v>31</v>
      </c>
      <c r="K513" t="s">
        <v>25</v>
      </c>
      <c r="L513" t="s">
        <v>43</v>
      </c>
    </row>
    <row r="514" spans="1:12" x14ac:dyDescent="0.3">
      <c r="A514" t="s">
        <v>39</v>
      </c>
      <c r="B514" t="s">
        <v>9</v>
      </c>
      <c r="C514" t="s">
        <v>50</v>
      </c>
      <c r="D514" t="s">
        <v>11</v>
      </c>
      <c r="E514" t="s">
        <v>12</v>
      </c>
      <c r="F514" t="s">
        <v>29</v>
      </c>
      <c r="G514">
        <v>22</v>
      </c>
      <c r="H514" s="14">
        <v>35.397999999999996</v>
      </c>
      <c r="I514" t="s">
        <v>30</v>
      </c>
      <c r="J514" t="s">
        <v>31</v>
      </c>
      <c r="K514" t="s">
        <v>25</v>
      </c>
      <c r="L514" t="s">
        <v>17</v>
      </c>
    </row>
    <row r="515" spans="1:12" x14ac:dyDescent="0.3">
      <c r="A515" t="s">
        <v>7</v>
      </c>
      <c r="B515" t="s">
        <v>9</v>
      </c>
      <c r="C515" t="s">
        <v>67</v>
      </c>
      <c r="D515" t="s">
        <v>47</v>
      </c>
      <c r="E515" t="s">
        <v>21</v>
      </c>
      <c r="F515" t="s">
        <v>22</v>
      </c>
      <c r="G515">
        <v>2</v>
      </c>
      <c r="H515" s="14">
        <v>3.218</v>
      </c>
      <c r="I515" t="s">
        <v>23</v>
      </c>
      <c r="J515" t="s">
        <v>53</v>
      </c>
      <c r="K515" t="s">
        <v>16</v>
      </c>
      <c r="L515" t="s">
        <v>43</v>
      </c>
    </row>
    <row r="516" spans="1:12" x14ac:dyDescent="0.3">
      <c r="A516" t="s">
        <v>39</v>
      </c>
      <c r="B516" t="s">
        <v>9</v>
      </c>
      <c r="C516" t="s">
        <v>67</v>
      </c>
      <c r="D516" t="s">
        <v>11</v>
      </c>
      <c r="E516" t="s">
        <v>21</v>
      </c>
      <c r="F516" t="s">
        <v>13</v>
      </c>
      <c r="G516">
        <v>2</v>
      </c>
      <c r="H516" s="14">
        <v>3.218</v>
      </c>
      <c r="I516" s="2" t="s">
        <v>49</v>
      </c>
      <c r="J516" t="s">
        <v>31</v>
      </c>
      <c r="K516" t="s">
        <v>25</v>
      </c>
      <c r="L516" t="s">
        <v>43</v>
      </c>
    </row>
    <row r="517" spans="1:12" x14ac:dyDescent="0.3">
      <c r="A517" t="s">
        <v>7</v>
      </c>
      <c r="B517" t="s">
        <v>9</v>
      </c>
      <c r="C517" t="s">
        <v>48</v>
      </c>
      <c r="D517" t="s">
        <v>11</v>
      </c>
      <c r="E517" t="s">
        <v>12</v>
      </c>
      <c r="F517" t="s">
        <v>29</v>
      </c>
      <c r="G517">
        <v>5</v>
      </c>
      <c r="H517" s="14">
        <v>8.0449999999999999</v>
      </c>
      <c r="I517" t="s">
        <v>49</v>
      </c>
      <c r="J517" t="s">
        <v>42</v>
      </c>
      <c r="K517" t="s">
        <v>25</v>
      </c>
      <c r="L517" t="s">
        <v>17</v>
      </c>
    </row>
    <row r="518" spans="1:12" x14ac:dyDescent="0.3">
      <c r="A518" t="s">
        <v>39</v>
      </c>
      <c r="B518" t="s">
        <v>55</v>
      </c>
      <c r="C518" t="s">
        <v>8</v>
      </c>
      <c r="D518" t="s">
        <v>27</v>
      </c>
      <c r="E518" t="s">
        <v>12</v>
      </c>
      <c r="F518" t="s">
        <v>13</v>
      </c>
      <c r="G518">
        <v>24</v>
      </c>
      <c r="H518" s="14">
        <v>38.616</v>
      </c>
      <c r="I518" t="s">
        <v>30</v>
      </c>
      <c r="J518" t="s">
        <v>38</v>
      </c>
      <c r="K518" t="s">
        <v>16</v>
      </c>
      <c r="L518" t="s">
        <v>43</v>
      </c>
    </row>
    <row r="519" spans="1:12" x14ac:dyDescent="0.3">
      <c r="A519" t="s">
        <v>39</v>
      </c>
      <c r="B519" t="s">
        <v>9</v>
      </c>
      <c r="C519" t="s">
        <v>61</v>
      </c>
      <c r="D519" t="s">
        <v>11</v>
      </c>
      <c r="E519" t="s">
        <v>21</v>
      </c>
      <c r="F519" t="s">
        <v>66</v>
      </c>
      <c r="G519">
        <v>76</v>
      </c>
      <c r="H519" s="14">
        <v>122.28399999999999</v>
      </c>
      <c r="I519" t="s">
        <v>37</v>
      </c>
      <c r="J519" t="s">
        <v>42</v>
      </c>
      <c r="K519" t="s">
        <v>25</v>
      </c>
      <c r="L519" t="s">
        <v>43</v>
      </c>
    </row>
    <row r="520" spans="1:12" x14ac:dyDescent="0.3">
      <c r="A520" t="s">
        <v>7</v>
      </c>
      <c r="B520" t="s">
        <v>9</v>
      </c>
      <c r="C520" t="s">
        <v>50</v>
      </c>
      <c r="D520" t="s">
        <v>27</v>
      </c>
      <c r="E520" t="s">
        <v>28</v>
      </c>
      <c r="F520" t="s">
        <v>36</v>
      </c>
      <c r="G520">
        <v>3</v>
      </c>
      <c r="H520" s="14">
        <v>4.827</v>
      </c>
      <c r="I520" t="s">
        <v>30</v>
      </c>
      <c r="J520" t="s">
        <v>38</v>
      </c>
      <c r="K520" t="s">
        <v>25</v>
      </c>
      <c r="L520" t="s">
        <v>17</v>
      </c>
    </row>
    <row r="521" spans="1:12" x14ac:dyDescent="0.3">
      <c r="A521" t="s">
        <v>39</v>
      </c>
      <c r="B521" t="s">
        <v>51</v>
      </c>
      <c r="C521" t="s">
        <v>8</v>
      </c>
      <c r="D521" t="s">
        <v>11</v>
      </c>
      <c r="E521" t="s">
        <v>21</v>
      </c>
      <c r="F521" t="s">
        <v>13</v>
      </c>
      <c r="G521">
        <v>17</v>
      </c>
      <c r="H521" s="14">
        <v>27.353000000000002</v>
      </c>
      <c r="I521" t="s">
        <v>30</v>
      </c>
      <c r="J521" t="s">
        <v>31</v>
      </c>
      <c r="K521" t="s">
        <v>25</v>
      </c>
      <c r="L521" t="s">
        <v>43</v>
      </c>
    </row>
    <row r="522" spans="1:12" x14ac:dyDescent="0.3">
      <c r="A522" t="s">
        <v>7</v>
      </c>
      <c r="B522" t="s">
        <v>51</v>
      </c>
      <c r="C522" t="s">
        <v>8</v>
      </c>
      <c r="D522" t="s">
        <v>27</v>
      </c>
      <c r="E522" t="s">
        <v>28</v>
      </c>
      <c r="F522" t="s">
        <v>29</v>
      </c>
      <c r="G522">
        <v>24</v>
      </c>
      <c r="H522" s="14">
        <v>38.616</v>
      </c>
      <c r="I522" t="s">
        <v>30</v>
      </c>
      <c r="J522" t="s">
        <v>8</v>
      </c>
      <c r="K522" t="s">
        <v>25</v>
      </c>
      <c r="L522" t="s">
        <v>17</v>
      </c>
    </row>
    <row r="523" spans="1:12" x14ac:dyDescent="0.3">
      <c r="A523" t="s">
        <v>32</v>
      </c>
      <c r="B523" t="s">
        <v>9</v>
      </c>
      <c r="C523" t="s">
        <v>40</v>
      </c>
      <c r="D523" t="s">
        <v>11</v>
      </c>
      <c r="E523" t="s">
        <v>21</v>
      </c>
      <c r="F523" t="s">
        <v>22</v>
      </c>
      <c r="G523">
        <v>4.3</v>
      </c>
      <c r="H523" s="14">
        <v>6.9186999999999994</v>
      </c>
      <c r="I523" t="s">
        <v>49</v>
      </c>
      <c r="J523" t="s">
        <v>31</v>
      </c>
      <c r="K523" t="s">
        <v>25</v>
      </c>
      <c r="L523" t="s">
        <v>82</v>
      </c>
    </row>
    <row r="524" spans="1:12" x14ac:dyDescent="0.3">
      <c r="A524" t="s">
        <v>7</v>
      </c>
      <c r="B524" t="s">
        <v>9</v>
      </c>
      <c r="C524" t="s">
        <v>10</v>
      </c>
      <c r="D524" t="s">
        <v>27</v>
      </c>
      <c r="E524" t="s">
        <v>45</v>
      </c>
      <c r="F524" t="s">
        <v>22</v>
      </c>
      <c r="G524">
        <v>31</v>
      </c>
      <c r="H524" s="14">
        <v>49.878999999999998</v>
      </c>
      <c r="I524" t="s">
        <v>30</v>
      </c>
      <c r="J524" t="s">
        <v>42</v>
      </c>
      <c r="K524" t="s">
        <v>25</v>
      </c>
      <c r="L524" t="s">
        <v>17</v>
      </c>
    </row>
    <row r="525" spans="1:12" x14ac:dyDescent="0.3">
      <c r="A525" t="s">
        <v>39</v>
      </c>
      <c r="B525" t="s">
        <v>9</v>
      </c>
      <c r="C525" t="s">
        <v>50</v>
      </c>
      <c r="D525" t="s">
        <v>41</v>
      </c>
      <c r="E525" t="s">
        <v>12</v>
      </c>
      <c r="F525" t="s">
        <v>22</v>
      </c>
      <c r="G525">
        <v>1.6</v>
      </c>
      <c r="H525" s="14">
        <v>2.5744000000000002</v>
      </c>
      <c r="I525" t="s">
        <v>23</v>
      </c>
      <c r="J525" t="s">
        <v>31</v>
      </c>
      <c r="K525" t="s">
        <v>25</v>
      </c>
      <c r="L525" t="s">
        <v>17</v>
      </c>
    </row>
    <row r="526" spans="1:12" x14ac:dyDescent="0.3">
      <c r="A526" t="s">
        <v>32</v>
      </c>
      <c r="B526" t="s">
        <v>9</v>
      </c>
      <c r="C526" t="s">
        <v>34</v>
      </c>
      <c r="D526" t="s">
        <v>41</v>
      </c>
      <c r="E526" t="s">
        <v>35</v>
      </c>
      <c r="F526" t="s">
        <v>29</v>
      </c>
      <c r="G526">
        <v>10</v>
      </c>
      <c r="H526" s="14">
        <v>16.09</v>
      </c>
      <c r="I526" t="s">
        <v>52</v>
      </c>
      <c r="J526" t="s">
        <v>15</v>
      </c>
      <c r="K526" t="s">
        <v>25</v>
      </c>
      <c r="L526" t="s">
        <v>43</v>
      </c>
    </row>
    <row r="527" spans="1:12" x14ac:dyDescent="0.3">
      <c r="A527" t="s">
        <v>7</v>
      </c>
      <c r="B527" t="s">
        <v>9</v>
      </c>
      <c r="C527" t="s">
        <v>98</v>
      </c>
      <c r="D527" t="s">
        <v>11</v>
      </c>
      <c r="E527" t="s">
        <v>21</v>
      </c>
      <c r="F527" t="s">
        <v>13</v>
      </c>
      <c r="G527">
        <v>11</v>
      </c>
      <c r="H527" s="14">
        <v>17.698999999999998</v>
      </c>
      <c r="I527" t="s">
        <v>30</v>
      </c>
      <c r="J527" t="s">
        <v>38</v>
      </c>
      <c r="K527" t="s">
        <v>25</v>
      </c>
      <c r="L527" t="s">
        <v>17</v>
      </c>
    </row>
    <row r="528" spans="1:12" x14ac:dyDescent="0.3">
      <c r="A528" t="s">
        <v>32</v>
      </c>
      <c r="B528" t="s">
        <v>9</v>
      </c>
      <c r="C528" t="s">
        <v>34</v>
      </c>
      <c r="D528" t="s">
        <v>41</v>
      </c>
      <c r="E528" t="s">
        <v>12</v>
      </c>
      <c r="F528" t="s">
        <v>36</v>
      </c>
      <c r="G528">
        <v>14</v>
      </c>
      <c r="H528" s="14">
        <v>22.526</v>
      </c>
      <c r="I528" t="s">
        <v>30</v>
      </c>
      <c r="J528" t="s">
        <v>24</v>
      </c>
      <c r="K528" t="s">
        <v>25</v>
      </c>
      <c r="L528" t="s">
        <v>17</v>
      </c>
    </row>
    <row r="529" spans="1:12" x14ac:dyDescent="0.3">
      <c r="A529" t="s">
        <v>32</v>
      </c>
      <c r="B529" t="s">
        <v>55</v>
      </c>
      <c r="C529" t="s">
        <v>8</v>
      </c>
      <c r="D529" t="s">
        <v>20</v>
      </c>
      <c r="E529" t="s">
        <v>45</v>
      </c>
      <c r="F529" t="s">
        <v>22</v>
      </c>
      <c r="G529">
        <v>1.4</v>
      </c>
      <c r="H529" s="14">
        <v>2.2525999999999997</v>
      </c>
      <c r="I529" t="s">
        <v>23</v>
      </c>
      <c r="J529" t="s">
        <v>31</v>
      </c>
      <c r="K529" t="s">
        <v>25</v>
      </c>
      <c r="L529" t="s">
        <v>43</v>
      </c>
    </row>
    <row r="530" spans="1:12" x14ac:dyDescent="0.3">
      <c r="A530" t="s">
        <v>39</v>
      </c>
      <c r="B530" t="s">
        <v>9</v>
      </c>
      <c r="C530" t="s">
        <v>70</v>
      </c>
      <c r="D530" t="s">
        <v>20</v>
      </c>
      <c r="E530" t="s">
        <v>28</v>
      </c>
      <c r="F530" t="s">
        <v>13</v>
      </c>
      <c r="G530">
        <v>14</v>
      </c>
      <c r="H530" s="14">
        <v>22.526</v>
      </c>
      <c r="I530" t="s">
        <v>75</v>
      </c>
      <c r="J530" t="s">
        <v>42</v>
      </c>
      <c r="K530" t="s">
        <v>16</v>
      </c>
      <c r="L530" t="s">
        <v>17</v>
      </c>
    </row>
    <row r="531" spans="1:12" x14ac:dyDescent="0.3">
      <c r="A531" t="s">
        <v>39</v>
      </c>
      <c r="B531" t="s">
        <v>9</v>
      </c>
      <c r="C531" t="s">
        <v>48</v>
      </c>
      <c r="D531" t="s">
        <v>41</v>
      </c>
      <c r="E531" t="s">
        <v>21</v>
      </c>
      <c r="F531" t="s">
        <v>13</v>
      </c>
      <c r="G531">
        <v>3.1</v>
      </c>
      <c r="H531" s="14">
        <v>4.9878999999999998</v>
      </c>
      <c r="I531" t="s">
        <v>52</v>
      </c>
      <c r="J531" t="s">
        <v>15</v>
      </c>
      <c r="K531" t="s">
        <v>25</v>
      </c>
      <c r="L531" t="s">
        <v>17</v>
      </c>
    </row>
    <row r="532" spans="1:12" x14ac:dyDescent="0.3">
      <c r="A532" t="s">
        <v>7</v>
      </c>
      <c r="B532" t="s">
        <v>9</v>
      </c>
      <c r="C532" t="s">
        <v>10</v>
      </c>
      <c r="D532" t="s">
        <v>41</v>
      </c>
      <c r="E532" t="s">
        <v>28</v>
      </c>
      <c r="F532" t="s">
        <v>22</v>
      </c>
      <c r="G532">
        <v>9</v>
      </c>
      <c r="H532" s="14">
        <v>14.481</v>
      </c>
      <c r="I532" t="s">
        <v>30</v>
      </c>
      <c r="J532" t="s">
        <v>15</v>
      </c>
      <c r="K532" t="s">
        <v>25</v>
      </c>
      <c r="L532" t="s">
        <v>17</v>
      </c>
    </row>
    <row r="533" spans="1:12" x14ac:dyDescent="0.3">
      <c r="A533" t="s">
        <v>18</v>
      </c>
      <c r="B533" t="s">
        <v>55</v>
      </c>
      <c r="C533" t="s">
        <v>8</v>
      </c>
      <c r="D533" t="s">
        <v>41</v>
      </c>
      <c r="E533" t="s">
        <v>35</v>
      </c>
      <c r="F533" t="s">
        <v>62</v>
      </c>
      <c r="G533">
        <v>0.4</v>
      </c>
      <c r="H533" s="14">
        <v>0.64360000000000006</v>
      </c>
      <c r="I533" t="s">
        <v>23</v>
      </c>
      <c r="J533" t="s">
        <v>42</v>
      </c>
      <c r="K533" t="s">
        <v>16</v>
      </c>
      <c r="L533" t="s">
        <v>43</v>
      </c>
    </row>
    <row r="534" spans="1:12" x14ac:dyDescent="0.3">
      <c r="A534" t="s">
        <v>39</v>
      </c>
      <c r="B534" t="s">
        <v>9</v>
      </c>
      <c r="C534" t="s">
        <v>48</v>
      </c>
      <c r="D534" t="s">
        <v>27</v>
      </c>
      <c r="E534" t="s">
        <v>28</v>
      </c>
      <c r="F534" t="s">
        <v>66</v>
      </c>
      <c r="G534">
        <v>35</v>
      </c>
      <c r="H534" s="14">
        <v>56.314999999999998</v>
      </c>
      <c r="I534" t="s">
        <v>30</v>
      </c>
      <c r="J534" t="s">
        <v>15</v>
      </c>
      <c r="K534" t="s">
        <v>25</v>
      </c>
      <c r="L534" t="s">
        <v>17</v>
      </c>
    </row>
    <row r="535" spans="1:12" x14ac:dyDescent="0.3">
      <c r="A535" t="s">
        <v>39</v>
      </c>
      <c r="B535" t="s">
        <v>9</v>
      </c>
      <c r="C535" t="s">
        <v>10</v>
      </c>
      <c r="D535" t="s">
        <v>41</v>
      </c>
      <c r="E535" t="s">
        <v>8</v>
      </c>
      <c r="F535" t="s">
        <v>44</v>
      </c>
      <c r="G535" t="s">
        <v>8</v>
      </c>
      <c r="H535" s="14" t="s">
        <v>8</v>
      </c>
      <c r="I535" t="s">
        <v>30</v>
      </c>
      <c r="J535" t="s">
        <v>15</v>
      </c>
      <c r="K535" t="s">
        <v>16</v>
      </c>
      <c r="L535" t="s">
        <v>17</v>
      </c>
    </row>
    <row r="536" spans="1:12" x14ac:dyDescent="0.3">
      <c r="A536" t="s">
        <v>39</v>
      </c>
      <c r="B536" t="s">
        <v>9</v>
      </c>
      <c r="C536" t="s">
        <v>48</v>
      </c>
      <c r="D536" t="s">
        <v>41</v>
      </c>
      <c r="E536" t="s">
        <v>21</v>
      </c>
      <c r="F536" t="s">
        <v>22</v>
      </c>
      <c r="G536">
        <v>3.5</v>
      </c>
      <c r="H536" s="14">
        <v>5.6315</v>
      </c>
      <c r="I536" t="s">
        <v>52</v>
      </c>
      <c r="J536" t="s">
        <v>42</v>
      </c>
      <c r="K536" t="s">
        <v>25</v>
      </c>
      <c r="L536" t="s">
        <v>17</v>
      </c>
    </row>
    <row r="537" spans="1:12" x14ac:dyDescent="0.3">
      <c r="A537" t="s">
        <v>7</v>
      </c>
      <c r="B537" t="s">
        <v>9</v>
      </c>
      <c r="C537" t="s">
        <v>48</v>
      </c>
      <c r="D537" t="s">
        <v>20</v>
      </c>
      <c r="E537" t="s">
        <v>21</v>
      </c>
      <c r="F537" t="s">
        <v>13</v>
      </c>
      <c r="G537">
        <v>7</v>
      </c>
      <c r="H537" s="14">
        <v>11.263</v>
      </c>
      <c r="I537" t="s">
        <v>52</v>
      </c>
      <c r="J537" t="s">
        <v>15</v>
      </c>
      <c r="K537" t="s">
        <v>25</v>
      </c>
      <c r="L537" t="s">
        <v>17</v>
      </c>
    </row>
    <row r="538" spans="1:12" x14ac:dyDescent="0.3">
      <c r="A538" t="s">
        <v>7</v>
      </c>
      <c r="B538" t="s">
        <v>9</v>
      </c>
      <c r="C538" t="s">
        <v>8</v>
      </c>
      <c r="D538" t="s">
        <v>47</v>
      </c>
      <c r="E538" t="s">
        <v>12</v>
      </c>
      <c r="F538" t="s">
        <v>36</v>
      </c>
      <c r="G538">
        <v>5</v>
      </c>
      <c r="H538" s="14">
        <v>8.0449999999999999</v>
      </c>
      <c r="I538" t="s">
        <v>30</v>
      </c>
      <c r="J538" t="s">
        <v>15</v>
      </c>
      <c r="K538" t="s">
        <v>25</v>
      </c>
      <c r="L538" t="s">
        <v>17</v>
      </c>
    </row>
    <row r="539" spans="1:12" x14ac:dyDescent="0.3">
      <c r="A539" t="s">
        <v>58</v>
      </c>
      <c r="B539" t="s">
        <v>9</v>
      </c>
      <c r="C539" t="s">
        <v>70</v>
      </c>
      <c r="D539" t="s">
        <v>11</v>
      </c>
      <c r="E539" t="s">
        <v>64</v>
      </c>
      <c r="F539" t="s">
        <v>44</v>
      </c>
      <c r="G539">
        <v>1.74</v>
      </c>
      <c r="H539" s="14">
        <v>2.7996599999999998</v>
      </c>
      <c r="I539" t="s">
        <v>14</v>
      </c>
      <c r="J539" t="s">
        <v>15</v>
      </c>
      <c r="K539" t="s">
        <v>16</v>
      </c>
      <c r="L539" t="s">
        <v>17</v>
      </c>
    </row>
    <row r="540" spans="1:12" x14ac:dyDescent="0.3">
      <c r="A540" t="s">
        <v>39</v>
      </c>
      <c r="B540" t="s">
        <v>9</v>
      </c>
      <c r="C540" t="s">
        <v>10</v>
      </c>
      <c r="D540" t="s">
        <v>11</v>
      </c>
      <c r="E540" t="s">
        <v>21</v>
      </c>
      <c r="F540" t="s">
        <v>44</v>
      </c>
      <c r="G540">
        <v>2</v>
      </c>
      <c r="H540" s="14">
        <v>3.218</v>
      </c>
      <c r="I540" t="s">
        <v>30</v>
      </c>
      <c r="J540" t="s">
        <v>31</v>
      </c>
      <c r="K540" t="s">
        <v>25</v>
      </c>
      <c r="L540" t="s">
        <v>17</v>
      </c>
    </row>
    <row r="541" spans="1:12" x14ac:dyDescent="0.3">
      <c r="A541" t="s">
        <v>39</v>
      </c>
      <c r="B541" t="s">
        <v>9</v>
      </c>
      <c r="C541" t="s">
        <v>40</v>
      </c>
      <c r="D541" t="s">
        <v>20</v>
      </c>
      <c r="E541" t="s">
        <v>45</v>
      </c>
      <c r="F541" t="s">
        <v>29</v>
      </c>
      <c r="G541">
        <v>20</v>
      </c>
      <c r="H541" s="14">
        <v>32.18</v>
      </c>
      <c r="I541" t="s">
        <v>52</v>
      </c>
      <c r="J541" t="s">
        <v>38</v>
      </c>
      <c r="K541" t="s">
        <v>25</v>
      </c>
      <c r="L541" t="s">
        <v>17</v>
      </c>
    </row>
    <row r="542" spans="1:12" x14ac:dyDescent="0.3">
      <c r="A542" t="s">
        <v>32</v>
      </c>
      <c r="B542" t="s">
        <v>51</v>
      </c>
      <c r="C542" t="s">
        <v>8</v>
      </c>
      <c r="D542" t="s">
        <v>27</v>
      </c>
      <c r="E542" t="s">
        <v>28</v>
      </c>
      <c r="F542" t="s">
        <v>22</v>
      </c>
      <c r="G542">
        <v>17</v>
      </c>
      <c r="H542" s="14">
        <v>27.353000000000002</v>
      </c>
      <c r="I542" t="s">
        <v>30</v>
      </c>
      <c r="J542" t="s">
        <v>15</v>
      </c>
      <c r="K542" t="s">
        <v>25</v>
      </c>
      <c r="L542" t="s">
        <v>17</v>
      </c>
    </row>
    <row r="543" spans="1:12" x14ac:dyDescent="0.3">
      <c r="A543" t="s">
        <v>26</v>
      </c>
      <c r="B543" t="s">
        <v>51</v>
      </c>
      <c r="C543" t="s">
        <v>8</v>
      </c>
      <c r="D543" t="s">
        <v>11</v>
      </c>
      <c r="E543" t="s">
        <v>21</v>
      </c>
      <c r="F543" t="s">
        <v>13</v>
      </c>
      <c r="G543">
        <v>3.8</v>
      </c>
      <c r="H543" s="14">
        <v>6.1141999999999994</v>
      </c>
      <c r="I543" t="s">
        <v>49</v>
      </c>
      <c r="J543" t="s">
        <v>42</v>
      </c>
      <c r="K543" t="s">
        <v>25</v>
      </c>
      <c r="L543" t="s">
        <v>17</v>
      </c>
    </row>
    <row r="544" spans="1:12" x14ac:dyDescent="0.3">
      <c r="A544" t="s">
        <v>32</v>
      </c>
      <c r="B544" t="s">
        <v>9</v>
      </c>
      <c r="C544" t="s">
        <v>8</v>
      </c>
      <c r="D544" t="s">
        <v>47</v>
      </c>
      <c r="E544" t="s">
        <v>33</v>
      </c>
      <c r="F544" t="s">
        <v>22</v>
      </c>
      <c r="G544">
        <v>2</v>
      </c>
      <c r="H544" s="14">
        <v>3.218</v>
      </c>
      <c r="I544" t="s">
        <v>49</v>
      </c>
      <c r="J544" t="s">
        <v>42</v>
      </c>
      <c r="K544" t="s">
        <v>16</v>
      </c>
      <c r="L544" t="s">
        <v>17</v>
      </c>
    </row>
    <row r="545" spans="1:12" x14ac:dyDescent="0.3">
      <c r="A545" t="s">
        <v>18</v>
      </c>
      <c r="B545" t="s">
        <v>9</v>
      </c>
      <c r="C545" t="s">
        <v>77</v>
      </c>
      <c r="D545" t="s">
        <v>27</v>
      </c>
      <c r="E545" t="s">
        <v>64</v>
      </c>
      <c r="F545" t="s">
        <v>44</v>
      </c>
      <c r="G545">
        <v>2</v>
      </c>
      <c r="H545" s="14">
        <v>3.218</v>
      </c>
      <c r="I545" t="s">
        <v>54</v>
      </c>
      <c r="J545" t="s">
        <v>38</v>
      </c>
      <c r="K545" t="s">
        <v>25</v>
      </c>
      <c r="L545" t="s">
        <v>17</v>
      </c>
    </row>
    <row r="546" spans="1:12" x14ac:dyDescent="0.3">
      <c r="A546" t="s">
        <v>32</v>
      </c>
      <c r="B546" t="s">
        <v>9</v>
      </c>
      <c r="C546" t="s">
        <v>92</v>
      </c>
      <c r="D546" t="s">
        <v>11</v>
      </c>
      <c r="E546" t="s">
        <v>12</v>
      </c>
      <c r="F546" t="s">
        <v>22</v>
      </c>
      <c r="G546">
        <v>5</v>
      </c>
      <c r="H546" s="14">
        <v>8.0449999999999999</v>
      </c>
      <c r="I546" t="s">
        <v>54</v>
      </c>
      <c r="J546" t="s">
        <v>15</v>
      </c>
      <c r="K546" t="s">
        <v>25</v>
      </c>
      <c r="L546" t="s">
        <v>43</v>
      </c>
    </row>
    <row r="547" spans="1:12" x14ac:dyDescent="0.3">
      <c r="A547" t="s">
        <v>32</v>
      </c>
      <c r="B547" t="s">
        <v>9</v>
      </c>
      <c r="C547" t="s">
        <v>10</v>
      </c>
      <c r="D547" t="s">
        <v>20</v>
      </c>
      <c r="E547" t="s">
        <v>64</v>
      </c>
      <c r="F547" t="s">
        <v>22</v>
      </c>
      <c r="G547">
        <v>10</v>
      </c>
      <c r="H547" s="14">
        <v>16.09</v>
      </c>
      <c r="I547" t="s">
        <v>30</v>
      </c>
      <c r="J547" t="s">
        <v>42</v>
      </c>
      <c r="K547" t="s">
        <v>16</v>
      </c>
      <c r="L547" t="s">
        <v>17</v>
      </c>
    </row>
    <row r="548" spans="1:12" x14ac:dyDescent="0.3">
      <c r="A548" t="s">
        <v>26</v>
      </c>
      <c r="B548" t="s">
        <v>9</v>
      </c>
      <c r="C548" t="s">
        <v>56</v>
      </c>
      <c r="D548" t="s">
        <v>41</v>
      </c>
      <c r="E548" t="s">
        <v>45</v>
      </c>
      <c r="F548" t="s">
        <v>22</v>
      </c>
      <c r="G548">
        <v>11</v>
      </c>
      <c r="H548" s="14">
        <v>17.698999999999998</v>
      </c>
      <c r="I548" t="s">
        <v>30</v>
      </c>
      <c r="J548" t="s">
        <v>15</v>
      </c>
      <c r="K548" t="s">
        <v>25</v>
      </c>
      <c r="L548" t="s">
        <v>17</v>
      </c>
    </row>
    <row r="549" spans="1:12" x14ac:dyDescent="0.3">
      <c r="A549" t="s">
        <v>18</v>
      </c>
      <c r="B549" t="s">
        <v>51</v>
      </c>
      <c r="C549" t="s">
        <v>8</v>
      </c>
      <c r="D549" t="s">
        <v>11</v>
      </c>
      <c r="E549" t="s">
        <v>35</v>
      </c>
      <c r="F549" t="s">
        <v>22</v>
      </c>
      <c r="G549">
        <v>13</v>
      </c>
      <c r="H549" s="14">
        <v>20.917000000000002</v>
      </c>
      <c r="I549" t="s">
        <v>30</v>
      </c>
      <c r="J549" t="s">
        <v>42</v>
      </c>
      <c r="K549" t="s">
        <v>16</v>
      </c>
      <c r="L549" t="s">
        <v>43</v>
      </c>
    </row>
    <row r="550" spans="1:12" x14ac:dyDescent="0.3">
      <c r="A550" t="s">
        <v>26</v>
      </c>
      <c r="B550" t="s">
        <v>9</v>
      </c>
      <c r="C550" t="s">
        <v>95</v>
      </c>
      <c r="D550" t="s">
        <v>41</v>
      </c>
      <c r="E550" t="s">
        <v>12</v>
      </c>
      <c r="F550" t="s">
        <v>29</v>
      </c>
      <c r="G550">
        <v>30</v>
      </c>
      <c r="H550" s="14">
        <v>48.269999999999996</v>
      </c>
      <c r="I550" t="s">
        <v>30</v>
      </c>
      <c r="J550" t="s">
        <v>38</v>
      </c>
      <c r="K550" t="s">
        <v>25</v>
      </c>
      <c r="L550" t="s">
        <v>17</v>
      </c>
    </row>
    <row r="551" spans="1:12" x14ac:dyDescent="0.3">
      <c r="A551" t="s">
        <v>26</v>
      </c>
      <c r="B551" t="s">
        <v>9</v>
      </c>
      <c r="C551" t="s">
        <v>59</v>
      </c>
      <c r="D551" t="s">
        <v>11</v>
      </c>
      <c r="E551" t="s">
        <v>21</v>
      </c>
      <c r="F551" t="s">
        <v>22</v>
      </c>
      <c r="G551">
        <v>3</v>
      </c>
      <c r="H551" s="14">
        <v>4.827</v>
      </c>
      <c r="I551" t="s">
        <v>49</v>
      </c>
      <c r="J551" t="s">
        <v>42</v>
      </c>
      <c r="K551" t="s">
        <v>25</v>
      </c>
      <c r="L551" t="s">
        <v>17</v>
      </c>
    </row>
    <row r="552" spans="1:12" x14ac:dyDescent="0.3">
      <c r="A552" t="s">
        <v>26</v>
      </c>
      <c r="B552" t="s">
        <v>9</v>
      </c>
      <c r="C552" t="s">
        <v>10</v>
      </c>
      <c r="D552" t="s">
        <v>41</v>
      </c>
      <c r="E552" t="s">
        <v>28</v>
      </c>
      <c r="F552" t="s">
        <v>22</v>
      </c>
      <c r="G552">
        <v>18</v>
      </c>
      <c r="H552" s="14">
        <v>28.962</v>
      </c>
      <c r="I552" t="s">
        <v>30</v>
      </c>
      <c r="J552" t="s">
        <v>15</v>
      </c>
      <c r="K552" t="s">
        <v>25</v>
      </c>
      <c r="L552" t="s">
        <v>17</v>
      </c>
    </row>
    <row r="553" spans="1:12" x14ac:dyDescent="0.3">
      <c r="A553" t="s">
        <v>7</v>
      </c>
      <c r="B553" t="s">
        <v>9</v>
      </c>
      <c r="C553" t="s">
        <v>95</v>
      </c>
      <c r="D553" t="s">
        <v>20</v>
      </c>
      <c r="E553" t="s">
        <v>21</v>
      </c>
      <c r="F553" t="s">
        <v>13</v>
      </c>
      <c r="G553">
        <v>14</v>
      </c>
      <c r="H553" s="14">
        <v>22.526</v>
      </c>
      <c r="I553" t="s">
        <v>52</v>
      </c>
      <c r="J553" t="s">
        <v>15</v>
      </c>
      <c r="K553" t="s">
        <v>16</v>
      </c>
      <c r="L553" t="s">
        <v>17</v>
      </c>
    </row>
    <row r="554" spans="1:12" x14ac:dyDescent="0.3">
      <c r="A554" t="s">
        <v>26</v>
      </c>
      <c r="B554" t="s">
        <v>9</v>
      </c>
      <c r="C554" t="s">
        <v>71</v>
      </c>
      <c r="D554" t="s">
        <v>41</v>
      </c>
      <c r="E554" t="s">
        <v>12</v>
      </c>
      <c r="F554" t="s">
        <v>44</v>
      </c>
      <c r="G554" t="s">
        <v>99</v>
      </c>
      <c r="H554" s="14" t="s">
        <v>8</v>
      </c>
      <c r="I554" t="s">
        <v>49</v>
      </c>
      <c r="J554" t="s">
        <v>38</v>
      </c>
      <c r="K554" t="s">
        <v>16</v>
      </c>
      <c r="L554" t="s">
        <v>17</v>
      </c>
    </row>
    <row r="555" spans="1:12" x14ac:dyDescent="0.3">
      <c r="A555" t="s">
        <v>18</v>
      </c>
      <c r="B555" t="s">
        <v>9</v>
      </c>
      <c r="C555" t="s">
        <v>56</v>
      </c>
      <c r="D555" t="s">
        <v>11</v>
      </c>
      <c r="E555" t="s">
        <v>35</v>
      </c>
      <c r="F555" t="s">
        <v>36</v>
      </c>
      <c r="G555">
        <v>2</v>
      </c>
      <c r="H555" s="14">
        <v>3.218</v>
      </c>
      <c r="I555" t="s">
        <v>30</v>
      </c>
      <c r="J555" t="s">
        <v>38</v>
      </c>
      <c r="K555" t="s">
        <v>25</v>
      </c>
      <c r="L555" t="s">
        <v>43</v>
      </c>
    </row>
    <row r="556" spans="1:12" x14ac:dyDescent="0.3">
      <c r="A556" t="s">
        <v>18</v>
      </c>
      <c r="B556" t="s">
        <v>9</v>
      </c>
      <c r="C556" t="s">
        <v>8</v>
      </c>
      <c r="D556" t="s">
        <v>20</v>
      </c>
      <c r="E556" t="s">
        <v>21</v>
      </c>
      <c r="F556" t="s">
        <v>22</v>
      </c>
      <c r="G556">
        <v>2.2000000000000002</v>
      </c>
      <c r="H556" s="14">
        <v>3.5398000000000001</v>
      </c>
      <c r="I556" t="s">
        <v>14</v>
      </c>
      <c r="J556" t="s">
        <v>42</v>
      </c>
      <c r="K556" t="s">
        <v>16</v>
      </c>
      <c r="L556" t="s">
        <v>43</v>
      </c>
    </row>
    <row r="557" spans="1:12" x14ac:dyDescent="0.3">
      <c r="A557" t="s">
        <v>18</v>
      </c>
      <c r="B557" t="s">
        <v>9</v>
      </c>
      <c r="C557" t="s">
        <v>76</v>
      </c>
      <c r="D557" t="s">
        <v>41</v>
      </c>
      <c r="E557" t="s">
        <v>12</v>
      </c>
      <c r="F557" t="s">
        <v>22</v>
      </c>
      <c r="G557">
        <v>2</v>
      </c>
      <c r="H557" s="14">
        <v>3.218</v>
      </c>
      <c r="I557" t="s">
        <v>23</v>
      </c>
      <c r="J557" t="s">
        <v>42</v>
      </c>
      <c r="K557" t="s">
        <v>16</v>
      </c>
      <c r="L557" t="s">
        <v>17</v>
      </c>
    </row>
    <row r="558" spans="1:12" x14ac:dyDescent="0.3">
      <c r="A558" t="s">
        <v>39</v>
      </c>
      <c r="B558" t="s">
        <v>9</v>
      </c>
      <c r="C558" t="s">
        <v>10</v>
      </c>
      <c r="D558" t="s">
        <v>11</v>
      </c>
      <c r="E558" t="s">
        <v>21</v>
      </c>
      <c r="F558" t="s">
        <v>13</v>
      </c>
      <c r="G558">
        <v>3</v>
      </c>
      <c r="H558" s="14">
        <v>4.827</v>
      </c>
      <c r="I558" t="s">
        <v>23</v>
      </c>
      <c r="J558" t="s">
        <v>42</v>
      </c>
      <c r="K558" t="s">
        <v>25</v>
      </c>
      <c r="L558" t="s">
        <v>17</v>
      </c>
    </row>
    <row r="559" spans="1:12" x14ac:dyDescent="0.3">
      <c r="A559" t="s">
        <v>39</v>
      </c>
      <c r="B559" t="s">
        <v>9</v>
      </c>
      <c r="C559" t="s">
        <v>59</v>
      </c>
      <c r="D559" t="s">
        <v>11</v>
      </c>
      <c r="E559" t="s">
        <v>21</v>
      </c>
      <c r="F559" t="s">
        <v>22</v>
      </c>
      <c r="G559">
        <v>1.8</v>
      </c>
      <c r="H559" s="14">
        <v>2.8961999999999999</v>
      </c>
      <c r="I559" t="s">
        <v>23</v>
      </c>
      <c r="J559" t="s">
        <v>42</v>
      </c>
      <c r="K559" t="s">
        <v>25</v>
      </c>
      <c r="L559" t="s">
        <v>17</v>
      </c>
    </row>
    <row r="560" spans="1:12" x14ac:dyDescent="0.3">
      <c r="A560" t="s">
        <v>26</v>
      </c>
      <c r="B560" t="s">
        <v>51</v>
      </c>
      <c r="C560" t="s">
        <v>8</v>
      </c>
      <c r="D560" t="s">
        <v>11</v>
      </c>
      <c r="E560" t="s">
        <v>28</v>
      </c>
      <c r="F560" t="s">
        <v>44</v>
      </c>
      <c r="G560">
        <v>1.5</v>
      </c>
      <c r="H560" s="14">
        <v>2.4135</v>
      </c>
      <c r="I560" t="s">
        <v>14</v>
      </c>
      <c r="J560" t="s">
        <v>42</v>
      </c>
      <c r="K560" t="s">
        <v>16</v>
      </c>
      <c r="L560" t="s">
        <v>17</v>
      </c>
    </row>
    <row r="561" spans="1:12" x14ac:dyDescent="0.3">
      <c r="A561" t="s">
        <v>32</v>
      </c>
      <c r="B561" t="s">
        <v>9</v>
      </c>
      <c r="C561" t="s">
        <v>8</v>
      </c>
      <c r="D561" t="s">
        <v>41</v>
      </c>
      <c r="E561" t="s">
        <v>35</v>
      </c>
      <c r="F561" t="s">
        <v>36</v>
      </c>
      <c r="G561">
        <v>9</v>
      </c>
      <c r="H561" s="14">
        <v>14.481</v>
      </c>
      <c r="I561" t="s">
        <v>37</v>
      </c>
      <c r="J561" t="s">
        <v>15</v>
      </c>
      <c r="K561" t="s">
        <v>25</v>
      </c>
      <c r="L561" t="s">
        <v>17</v>
      </c>
    </row>
    <row r="562" spans="1:12" x14ac:dyDescent="0.3">
      <c r="A562" t="s">
        <v>58</v>
      </c>
      <c r="B562" t="s">
        <v>9</v>
      </c>
      <c r="C562" t="s">
        <v>67</v>
      </c>
      <c r="D562" t="s">
        <v>41</v>
      </c>
      <c r="E562" t="s">
        <v>28</v>
      </c>
      <c r="F562" t="s">
        <v>66</v>
      </c>
      <c r="G562">
        <v>81</v>
      </c>
      <c r="H562" s="14">
        <v>130.32900000000001</v>
      </c>
      <c r="I562" t="s">
        <v>52</v>
      </c>
      <c r="J562" t="s">
        <v>42</v>
      </c>
      <c r="K562" t="s">
        <v>16</v>
      </c>
      <c r="L562" t="s">
        <v>43</v>
      </c>
    </row>
    <row r="563" spans="1:12" x14ac:dyDescent="0.3">
      <c r="A563" t="s">
        <v>32</v>
      </c>
      <c r="B563" t="s">
        <v>9</v>
      </c>
      <c r="C563" t="s">
        <v>56</v>
      </c>
      <c r="D563" t="s">
        <v>20</v>
      </c>
      <c r="E563" t="s">
        <v>12</v>
      </c>
      <c r="F563" t="s">
        <v>44</v>
      </c>
      <c r="G563">
        <v>1.1000000000000001</v>
      </c>
      <c r="H563" s="14">
        <v>1.7699</v>
      </c>
      <c r="I563" t="s">
        <v>23</v>
      </c>
      <c r="J563" t="s">
        <v>31</v>
      </c>
      <c r="K563" t="s">
        <v>25</v>
      </c>
      <c r="L563" t="s">
        <v>43</v>
      </c>
    </row>
    <row r="564" spans="1:12" x14ac:dyDescent="0.3">
      <c r="A564" t="s">
        <v>18</v>
      </c>
      <c r="B564" t="s">
        <v>9</v>
      </c>
      <c r="C564" t="s">
        <v>56</v>
      </c>
      <c r="D564" t="s">
        <v>11</v>
      </c>
      <c r="E564" t="s">
        <v>64</v>
      </c>
      <c r="F564" t="s">
        <v>36</v>
      </c>
      <c r="G564">
        <v>1.5</v>
      </c>
      <c r="H564" s="14">
        <v>2.4135</v>
      </c>
      <c r="I564" t="s">
        <v>23</v>
      </c>
      <c r="J564" t="s">
        <v>15</v>
      </c>
      <c r="K564" t="s">
        <v>16</v>
      </c>
      <c r="L564" t="s">
        <v>43</v>
      </c>
    </row>
    <row r="565" spans="1:12" x14ac:dyDescent="0.3">
      <c r="A565" t="s">
        <v>39</v>
      </c>
      <c r="B565" t="s">
        <v>9</v>
      </c>
      <c r="C565" t="s">
        <v>10</v>
      </c>
      <c r="D565" t="s">
        <v>27</v>
      </c>
      <c r="E565" t="s">
        <v>28</v>
      </c>
      <c r="F565" t="s">
        <v>13</v>
      </c>
      <c r="G565">
        <v>2.1</v>
      </c>
      <c r="H565" s="14">
        <v>3.3789000000000002</v>
      </c>
      <c r="I565" t="s">
        <v>23</v>
      </c>
      <c r="J565" t="s">
        <v>31</v>
      </c>
      <c r="K565" t="s">
        <v>25</v>
      </c>
      <c r="L565" t="s">
        <v>17</v>
      </c>
    </row>
    <row r="566" spans="1:12" x14ac:dyDescent="0.3">
      <c r="A566" t="s">
        <v>39</v>
      </c>
      <c r="B566" t="s">
        <v>9</v>
      </c>
      <c r="C566" t="s">
        <v>50</v>
      </c>
      <c r="D566" t="s">
        <v>11</v>
      </c>
      <c r="E566" t="s">
        <v>21</v>
      </c>
      <c r="F566" t="s">
        <v>13</v>
      </c>
      <c r="G566">
        <v>5</v>
      </c>
      <c r="H566" s="14">
        <v>8.0449999999999999</v>
      </c>
      <c r="I566" t="s">
        <v>52</v>
      </c>
      <c r="J566" t="s">
        <v>53</v>
      </c>
      <c r="K566" t="s">
        <v>25</v>
      </c>
      <c r="L566" t="s">
        <v>17</v>
      </c>
    </row>
    <row r="567" spans="1:12" x14ac:dyDescent="0.3">
      <c r="A567" t="s">
        <v>7</v>
      </c>
      <c r="B567" t="s">
        <v>9</v>
      </c>
      <c r="C567" t="s">
        <v>56</v>
      </c>
      <c r="D567" t="s">
        <v>11</v>
      </c>
      <c r="E567" t="s">
        <v>12</v>
      </c>
      <c r="F567" t="s">
        <v>66</v>
      </c>
      <c r="G567">
        <v>82</v>
      </c>
      <c r="H567" s="14">
        <v>131.93799999999999</v>
      </c>
      <c r="I567" t="s">
        <v>30</v>
      </c>
      <c r="J567" t="s">
        <v>42</v>
      </c>
      <c r="K567" t="s">
        <v>16</v>
      </c>
      <c r="L567" t="s">
        <v>43</v>
      </c>
    </row>
    <row r="568" spans="1:12" x14ac:dyDescent="0.3">
      <c r="A568" t="s">
        <v>39</v>
      </c>
      <c r="B568" t="s">
        <v>9</v>
      </c>
      <c r="C568" t="s">
        <v>48</v>
      </c>
      <c r="D568" t="s">
        <v>11</v>
      </c>
      <c r="E568" t="s">
        <v>12</v>
      </c>
      <c r="F568" t="s">
        <v>22</v>
      </c>
      <c r="G568">
        <v>8</v>
      </c>
      <c r="H568" s="14">
        <v>12.872</v>
      </c>
      <c r="I568" t="s">
        <v>30</v>
      </c>
      <c r="J568" t="s">
        <v>42</v>
      </c>
      <c r="K568" t="s">
        <v>25</v>
      </c>
      <c r="L568" t="s">
        <v>17</v>
      </c>
    </row>
    <row r="569" spans="1:12" x14ac:dyDescent="0.3">
      <c r="A569" t="s">
        <v>32</v>
      </c>
      <c r="B569" t="s">
        <v>9</v>
      </c>
      <c r="C569" t="s">
        <v>70</v>
      </c>
      <c r="D569" t="s">
        <v>41</v>
      </c>
      <c r="E569" t="s">
        <v>28</v>
      </c>
      <c r="F569" t="s">
        <v>62</v>
      </c>
      <c r="G569">
        <v>1.4</v>
      </c>
      <c r="H569" s="14">
        <v>2.2525999999999997</v>
      </c>
      <c r="I569" t="s">
        <v>14</v>
      </c>
      <c r="J569" t="s">
        <v>31</v>
      </c>
      <c r="K569" t="s">
        <v>25</v>
      </c>
      <c r="L569" t="s">
        <v>82</v>
      </c>
    </row>
    <row r="570" spans="1:12" x14ac:dyDescent="0.3">
      <c r="A570" t="s">
        <v>32</v>
      </c>
      <c r="B570" t="s">
        <v>9</v>
      </c>
      <c r="C570" t="s">
        <v>46</v>
      </c>
      <c r="D570" t="s">
        <v>20</v>
      </c>
      <c r="E570" t="s">
        <v>45</v>
      </c>
      <c r="F570" t="s">
        <v>36</v>
      </c>
      <c r="G570">
        <v>2.5</v>
      </c>
      <c r="H570" s="14">
        <v>4.0225</v>
      </c>
      <c r="I570" t="s">
        <v>14</v>
      </c>
      <c r="J570" t="s">
        <v>42</v>
      </c>
      <c r="K570" t="s">
        <v>25</v>
      </c>
      <c r="L570" t="s">
        <v>43</v>
      </c>
    </row>
    <row r="571" spans="1:12" x14ac:dyDescent="0.3">
      <c r="A571" t="s">
        <v>7</v>
      </c>
      <c r="B571" t="s">
        <v>9</v>
      </c>
      <c r="C571" t="s">
        <v>10</v>
      </c>
      <c r="D571" t="s">
        <v>27</v>
      </c>
      <c r="E571" t="s">
        <v>12</v>
      </c>
      <c r="F571" t="s">
        <v>36</v>
      </c>
      <c r="G571">
        <v>5</v>
      </c>
      <c r="H571" s="14">
        <v>8.0449999999999999</v>
      </c>
      <c r="I571" t="s">
        <v>52</v>
      </c>
      <c r="J571" t="s">
        <v>38</v>
      </c>
      <c r="K571" t="s">
        <v>16</v>
      </c>
      <c r="L571" t="s">
        <v>17</v>
      </c>
    </row>
    <row r="572" spans="1:12" x14ac:dyDescent="0.3">
      <c r="A572" t="s">
        <v>7</v>
      </c>
      <c r="B572" t="s">
        <v>9</v>
      </c>
      <c r="C572" t="s">
        <v>10</v>
      </c>
      <c r="D572" t="s">
        <v>41</v>
      </c>
      <c r="E572" t="s">
        <v>12</v>
      </c>
      <c r="F572" t="s">
        <v>66</v>
      </c>
      <c r="G572">
        <v>30</v>
      </c>
      <c r="H572" s="14">
        <v>48.269999999999996</v>
      </c>
      <c r="I572" t="s">
        <v>52</v>
      </c>
      <c r="J572" t="s">
        <v>42</v>
      </c>
      <c r="K572" t="s">
        <v>25</v>
      </c>
      <c r="L572" t="s">
        <v>17</v>
      </c>
    </row>
    <row r="573" spans="1:12" x14ac:dyDescent="0.3">
      <c r="A573" t="s">
        <v>26</v>
      </c>
      <c r="B573" t="s">
        <v>9</v>
      </c>
      <c r="C573" t="s">
        <v>56</v>
      </c>
      <c r="D573" t="s">
        <v>11</v>
      </c>
      <c r="E573" t="s">
        <v>21</v>
      </c>
      <c r="F573" t="s">
        <v>22</v>
      </c>
      <c r="G573">
        <v>8</v>
      </c>
      <c r="H573" s="14">
        <v>12.872</v>
      </c>
      <c r="I573" t="s">
        <v>30</v>
      </c>
      <c r="J573" t="s">
        <v>24</v>
      </c>
      <c r="K573" t="s">
        <v>25</v>
      </c>
      <c r="L573" t="s">
        <v>17</v>
      </c>
    </row>
    <row r="574" spans="1:12" x14ac:dyDescent="0.3">
      <c r="A574" t="s">
        <v>32</v>
      </c>
      <c r="B574" t="s">
        <v>9</v>
      </c>
      <c r="C574" t="s">
        <v>61</v>
      </c>
      <c r="D574" t="s">
        <v>41</v>
      </c>
      <c r="E574" t="s">
        <v>45</v>
      </c>
      <c r="F574" t="s">
        <v>66</v>
      </c>
      <c r="G574">
        <v>30</v>
      </c>
      <c r="H574" s="14">
        <v>48.269999999999996</v>
      </c>
      <c r="I574" t="s">
        <v>52</v>
      </c>
      <c r="J574" t="s">
        <v>38</v>
      </c>
      <c r="K574" t="s">
        <v>25</v>
      </c>
      <c r="L574" t="s">
        <v>17</v>
      </c>
    </row>
    <row r="575" spans="1:12" x14ac:dyDescent="0.3">
      <c r="A575" t="s">
        <v>32</v>
      </c>
      <c r="B575" t="s">
        <v>9</v>
      </c>
      <c r="C575" t="s">
        <v>40</v>
      </c>
      <c r="D575" t="s">
        <v>41</v>
      </c>
      <c r="E575" t="s">
        <v>21</v>
      </c>
      <c r="F575" t="s">
        <v>22</v>
      </c>
      <c r="G575">
        <v>13</v>
      </c>
      <c r="H575" s="14">
        <v>20.917000000000002</v>
      </c>
      <c r="I575" t="s">
        <v>30</v>
      </c>
      <c r="J575" t="s">
        <v>31</v>
      </c>
      <c r="K575" t="s">
        <v>25</v>
      </c>
      <c r="L575" t="s">
        <v>43</v>
      </c>
    </row>
    <row r="576" spans="1:12" x14ac:dyDescent="0.3">
      <c r="A576" t="s">
        <v>18</v>
      </c>
      <c r="B576" t="s">
        <v>9</v>
      </c>
      <c r="C576" t="s">
        <v>61</v>
      </c>
      <c r="D576" t="s">
        <v>20</v>
      </c>
      <c r="E576" t="s">
        <v>21</v>
      </c>
      <c r="F576" t="s">
        <v>36</v>
      </c>
      <c r="G576">
        <v>2</v>
      </c>
      <c r="H576" s="14">
        <v>3.218</v>
      </c>
      <c r="I576" t="s">
        <v>23</v>
      </c>
      <c r="J576" t="s">
        <v>31</v>
      </c>
      <c r="K576" t="s">
        <v>25</v>
      </c>
      <c r="L576" t="s">
        <v>43</v>
      </c>
    </row>
    <row r="577" spans="1:12" x14ac:dyDescent="0.3">
      <c r="A577" t="s">
        <v>18</v>
      </c>
      <c r="B577" t="s">
        <v>9</v>
      </c>
      <c r="C577" t="s">
        <v>100</v>
      </c>
      <c r="D577" t="s">
        <v>20</v>
      </c>
      <c r="E577" t="s">
        <v>21</v>
      </c>
      <c r="F577" t="s">
        <v>22</v>
      </c>
      <c r="G577">
        <v>5</v>
      </c>
      <c r="H577" s="14">
        <v>8.0449999999999999</v>
      </c>
      <c r="I577" t="s">
        <v>54</v>
      </c>
      <c r="J577" t="s">
        <v>38</v>
      </c>
      <c r="K577" t="s">
        <v>16</v>
      </c>
      <c r="L577" t="s">
        <v>43</v>
      </c>
    </row>
    <row r="578" spans="1:12" x14ac:dyDescent="0.3">
      <c r="A578" t="s">
        <v>39</v>
      </c>
      <c r="B578" t="s">
        <v>9</v>
      </c>
      <c r="C578" t="s">
        <v>48</v>
      </c>
      <c r="D578" t="s">
        <v>41</v>
      </c>
      <c r="E578" t="s">
        <v>12</v>
      </c>
      <c r="F578" t="s">
        <v>29</v>
      </c>
      <c r="G578">
        <v>21</v>
      </c>
      <c r="H578" s="14">
        <v>33.789000000000001</v>
      </c>
      <c r="I578" t="s">
        <v>52</v>
      </c>
      <c r="J578" t="s">
        <v>31</v>
      </c>
      <c r="K578" t="s">
        <v>25</v>
      </c>
      <c r="L578" t="s">
        <v>17</v>
      </c>
    </row>
    <row r="579" spans="1:12" x14ac:dyDescent="0.3">
      <c r="A579" t="s">
        <v>26</v>
      </c>
      <c r="B579" t="s">
        <v>51</v>
      </c>
      <c r="C579" t="s">
        <v>8</v>
      </c>
      <c r="D579" t="s">
        <v>11</v>
      </c>
      <c r="E579" t="s">
        <v>21</v>
      </c>
      <c r="F579" t="s">
        <v>44</v>
      </c>
      <c r="G579">
        <v>2.2000000000000002</v>
      </c>
      <c r="H579" s="14">
        <v>3.5398000000000001</v>
      </c>
      <c r="I579" t="s">
        <v>14</v>
      </c>
      <c r="J579" t="s">
        <v>42</v>
      </c>
      <c r="K579" t="s">
        <v>25</v>
      </c>
      <c r="L579" t="s">
        <v>17</v>
      </c>
    </row>
    <row r="580" spans="1:12" x14ac:dyDescent="0.3">
      <c r="A580" t="s">
        <v>18</v>
      </c>
      <c r="B580" t="s">
        <v>9</v>
      </c>
      <c r="C580" t="s">
        <v>34</v>
      </c>
      <c r="D580" t="s">
        <v>11</v>
      </c>
      <c r="E580" t="s">
        <v>45</v>
      </c>
      <c r="F580" t="s">
        <v>44</v>
      </c>
      <c r="G580">
        <v>1.7</v>
      </c>
      <c r="H580" s="14">
        <v>2.7353000000000001</v>
      </c>
      <c r="I580" t="s">
        <v>14</v>
      </c>
      <c r="J580" t="s">
        <v>42</v>
      </c>
      <c r="K580" t="s">
        <v>25</v>
      </c>
      <c r="L580" t="s">
        <v>43</v>
      </c>
    </row>
    <row r="581" spans="1:12" x14ac:dyDescent="0.3">
      <c r="A581" t="s">
        <v>32</v>
      </c>
      <c r="B581" t="s">
        <v>55</v>
      </c>
      <c r="C581" t="s">
        <v>8</v>
      </c>
      <c r="D581" t="s">
        <v>72</v>
      </c>
      <c r="E581" t="s">
        <v>12</v>
      </c>
      <c r="F581" t="s">
        <v>36</v>
      </c>
      <c r="G581">
        <v>20</v>
      </c>
      <c r="H581" s="14">
        <v>32.18</v>
      </c>
      <c r="I581" t="s">
        <v>30</v>
      </c>
      <c r="J581" t="s">
        <v>24</v>
      </c>
      <c r="K581" t="s">
        <v>16</v>
      </c>
      <c r="L581" t="s">
        <v>43</v>
      </c>
    </row>
    <row r="582" spans="1:12" x14ac:dyDescent="0.3">
      <c r="A582" t="s">
        <v>39</v>
      </c>
      <c r="B582" t="s">
        <v>9</v>
      </c>
      <c r="C582" t="s">
        <v>48</v>
      </c>
      <c r="D582" t="s">
        <v>11</v>
      </c>
      <c r="E582" t="s">
        <v>21</v>
      </c>
      <c r="F582" t="s">
        <v>36</v>
      </c>
      <c r="G582">
        <v>5</v>
      </c>
      <c r="H582" s="14">
        <v>8.0449999999999999</v>
      </c>
      <c r="I582" t="s">
        <v>52</v>
      </c>
      <c r="J582" t="s">
        <v>24</v>
      </c>
      <c r="K582" t="s">
        <v>25</v>
      </c>
      <c r="L582" t="s">
        <v>17</v>
      </c>
    </row>
    <row r="583" spans="1:12" x14ac:dyDescent="0.3">
      <c r="A583" t="s">
        <v>32</v>
      </c>
      <c r="B583" t="s">
        <v>9</v>
      </c>
      <c r="C583" t="s">
        <v>56</v>
      </c>
      <c r="D583" t="s">
        <v>27</v>
      </c>
      <c r="E583" t="s">
        <v>21</v>
      </c>
      <c r="F583" t="s">
        <v>62</v>
      </c>
      <c r="G583">
        <v>0.5</v>
      </c>
      <c r="H583" s="14">
        <v>0.80449999999999999</v>
      </c>
      <c r="I583" t="s">
        <v>23</v>
      </c>
      <c r="J583" t="s">
        <v>15</v>
      </c>
      <c r="K583" t="s">
        <v>25</v>
      </c>
      <c r="L583" t="s">
        <v>43</v>
      </c>
    </row>
    <row r="584" spans="1:12" x14ac:dyDescent="0.3">
      <c r="A584" t="s">
        <v>32</v>
      </c>
      <c r="B584" t="s">
        <v>9</v>
      </c>
      <c r="C584" t="s">
        <v>65</v>
      </c>
      <c r="D584" t="s">
        <v>20</v>
      </c>
      <c r="E584" t="s">
        <v>33</v>
      </c>
      <c r="F584" t="s">
        <v>44</v>
      </c>
      <c r="G584">
        <v>1.3</v>
      </c>
      <c r="H584" s="14">
        <v>2.0916999999999999</v>
      </c>
      <c r="I584" t="s">
        <v>14</v>
      </c>
      <c r="J584" t="s">
        <v>38</v>
      </c>
      <c r="K584" t="s">
        <v>25</v>
      </c>
      <c r="L584" t="s">
        <v>17</v>
      </c>
    </row>
    <row r="585" spans="1:12" x14ac:dyDescent="0.3">
      <c r="A585" t="s">
        <v>39</v>
      </c>
      <c r="B585" t="s">
        <v>9</v>
      </c>
      <c r="C585" t="s">
        <v>79</v>
      </c>
      <c r="D585" t="s">
        <v>20</v>
      </c>
      <c r="E585" t="s">
        <v>45</v>
      </c>
      <c r="F585" t="s">
        <v>66</v>
      </c>
      <c r="G585">
        <v>161</v>
      </c>
      <c r="H585" s="14">
        <v>259.04899999999998</v>
      </c>
      <c r="I585" t="s">
        <v>23</v>
      </c>
      <c r="J585" t="s">
        <v>31</v>
      </c>
      <c r="K585" t="s">
        <v>25</v>
      </c>
      <c r="L585" t="s">
        <v>43</v>
      </c>
    </row>
    <row r="586" spans="1:12" x14ac:dyDescent="0.3">
      <c r="A586" t="s">
        <v>32</v>
      </c>
      <c r="B586" t="s">
        <v>9</v>
      </c>
      <c r="C586" t="s">
        <v>8</v>
      </c>
      <c r="D586" t="s">
        <v>41</v>
      </c>
      <c r="E586" t="s">
        <v>12</v>
      </c>
      <c r="F586" t="s">
        <v>44</v>
      </c>
      <c r="G586">
        <v>0.8</v>
      </c>
      <c r="H586" s="14">
        <v>1.2872000000000001</v>
      </c>
      <c r="I586" t="s">
        <v>23</v>
      </c>
      <c r="J586" t="s">
        <v>38</v>
      </c>
      <c r="K586" t="s">
        <v>16</v>
      </c>
      <c r="L586" t="s">
        <v>17</v>
      </c>
    </row>
    <row r="587" spans="1:12" x14ac:dyDescent="0.3">
      <c r="A587" t="s">
        <v>7</v>
      </c>
      <c r="B587" t="s">
        <v>9</v>
      </c>
      <c r="C587" t="s">
        <v>50</v>
      </c>
      <c r="D587" t="s">
        <v>11</v>
      </c>
      <c r="E587" t="s">
        <v>12</v>
      </c>
      <c r="F587" t="s">
        <v>29</v>
      </c>
      <c r="G587">
        <v>19</v>
      </c>
      <c r="H587" s="14">
        <v>30.570999999999998</v>
      </c>
      <c r="I587" t="s">
        <v>23</v>
      </c>
      <c r="J587" t="s">
        <v>42</v>
      </c>
      <c r="K587" t="s">
        <v>25</v>
      </c>
      <c r="L587" t="s">
        <v>17</v>
      </c>
    </row>
    <row r="588" spans="1:12" x14ac:dyDescent="0.3">
      <c r="A588" t="s">
        <v>26</v>
      </c>
      <c r="B588" t="s">
        <v>9</v>
      </c>
      <c r="C588" t="s">
        <v>8</v>
      </c>
      <c r="D588" t="s">
        <v>11</v>
      </c>
      <c r="E588" t="s">
        <v>21</v>
      </c>
      <c r="F588" t="s">
        <v>13</v>
      </c>
      <c r="G588">
        <v>2</v>
      </c>
      <c r="H588" s="14">
        <v>3.218</v>
      </c>
      <c r="I588" t="s">
        <v>23</v>
      </c>
      <c r="J588" t="s">
        <v>15</v>
      </c>
      <c r="K588" t="s">
        <v>16</v>
      </c>
      <c r="L588" t="s">
        <v>17</v>
      </c>
    </row>
    <row r="589" spans="1:12" x14ac:dyDescent="0.3">
      <c r="A589" t="s">
        <v>32</v>
      </c>
      <c r="B589" t="s">
        <v>9</v>
      </c>
      <c r="C589" t="s">
        <v>40</v>
      </c>
      <c r="D589" t="s">
        <v>11</v>
      </c>
      <c r="E589" t="s">
        <v>35</v>
      </c>
      <c r="F589" t="s">
        <v>44</v>
      </c>
      <c r="G589">
        <v>2</v>
      </c>
      <c r="H589" s="14">
        <v>3.218</v>
      </c>
      <c r="I589" t="s">
        <v>14</v>
      </c>
      <c r="J589" t="s">
        <v>42</v>
      </c>
      <c r="K589" t="s">
        <v>25</v>
      </c>
      <c r="L589" t="s">
        <v>43</v>
      </c>
    </row>
    <row r="590" spans="1:12" x14ac:dyDescent="0.3">
      <c r="A590" t="s">
        <v>32</v>
      </c>
      <c r="B590" t="s">
        <v>9</v>
      </c>
      <c r="C590" t="s">
        <v>34</v>
      </c>
      <c r="D590" t="s">
        <v>20</v>
      </c>
      <c r="E590" t="s">
        <v>35</v>
      </c>
      <c r="F590" t="s">
        <v>22</v>
      </c>
      <c r="G590">
        <v>6.5</v>
      </c>
      <c r="H590" s="14">
        <v>10.458500000000001</v>
      </c>
      <c r="I590" t="s">
        <v>30</v>
      </c>
      <c r="J590" t="s">
        <v>42</v>
      </c>
      <c r="K590" t="s">
        <v>25</v>
      </c>
      <c r="L590" t="s">
        <v>17</v>
      </c>
    </row>
    <row r="591" spans="1:12" x14ac:dyDescent="0.3">
      <c r="A591" t="s">
        <v>39</v>
      </c>
      <c r="B591" t="s">
        <v>9</v>
      </c>
      <c r="C591" t="s">
        <v>92</v>
      </c>
      <c r="D591" t="s">
        <v>41</v>
      </c>
      <c r="E591" t="s">
        <v>28</v>
      </c>
      <c r="F591" t="s">
        <v>22</v>
      </c>
      <c r="G591">
        <v>3.2</v>
      </c>
      <c r="H591" s="14">
        <v>5.1488000000000005</v>
      </c>
      <c r="I591" t="s">
        <v>54</v>
      </c>
      <c r="J591" t="s">
        <v>53</v>
      </c>
      <c r="K591" t="s">
        <v>16</v>
      </c>
      <c r="L591" t="s">
        <v>43</v>
      </c>
    </row>
    <row r="592" spans="1:12" x14ac:dyDescent="0.3">
      <c r="A592" t="s">
        <v>7</v>
      </c>
      <c r="B592" t="s">
        <v>51</v>
      </c>
      <c r="C592" t="s">
        <v>8</v>
      </c>
      <c r="D592" t="s">
        <v>41</v>
      </c>
      <c r="E592" t="s">
        <v>28</v>
      </c>
      <c r="F592" t="s">
        <v>62</v>
      </c>
      <c r="G592">
        <v>1.5</v>
      </c>
      <c r="H592" s="14">
        <v>2.4135</v>
      </c>
      <c r="I592" t="s">
        <v>14</v>
      </c>
      <c r="J592" t="s">
        <v>15</v>
      </c>
      <c r="K592" t="s">
        <v>25</v>
      </c>
      <c r="L592" t="s">
        <v>17</v>
      </c>
    </row>
    <row r="593" spans="1:12" x14ac:dyDescent="0.3">
      <c r="A593" t="s">
        <v>39</v>
      </c>
      <c r="B593" t="s">
        <v>9</v>
      </c>
      <c r="C593" t="s">
        <v>60</v>
      </c>
      <c r="D593" t="s">
        <v>11</v>
      </c>
      <c r="E593" t="s">
        <v>45</v>
      </c>
      <c r="F593" t="s">
        <v>36</v>
      </c>
      <c r="G593">
        <v>8</v>
      </c>
      <c r="H593" s="14">
        <v>12.872</v>
      </c>
      <c r="I593" t="s">
        <v>75</v>
      </c>
      <c r="J593" t="s">
        <v>42</v>
      </c>
      <c r="K593" t="s">
        <v>25</v>
      </c>
      <c r="L593" t="s">
        <v>17</v>
      </c>
    </row>
    <row r="594" spans="1:12" x14ac:dyDescent="0.3">
      <c r="A594" t="s">
        <v>32</v>
      </c>
      <c r="B594" t="s">
        <v>9</v>
      </c>
      <c r="C594" t="s">
        <v>8</v>
      </c>
      <c r="D594" t="s">
        <v>27</v>
      </c>
      <c r="E594" t="s">
        <v>64</v>
      </c>
      <c r="F594" t="s">
        <v>29</v>
      </c>
      <c r="G594">
        <v>3</v>
      </c>
      <c r="H594" s="14">
        <v>4.827</v>
      </c>
      <c r="I594" t="s">
        <v>49</v>
      </c>
      <c r="J594" t="s">
        <v>38</v>
      </c>
      <c r="K594" t="s">
        <v>16</v>
      </c>
      <c r="L594" t="s">
        <v>17</v>
      </c>
    </row>
    <row r="595" spans="1:12" x14ac:dyDescent="0.3">
      <c r="A595" t="s">
        <v>18</v>
      </c>
      <c r="B595" t="s">
        <v>57</v>
      </c>
      <c r="C595" t="s">
        <v>8</v>
      </c>
      <c r="D595" t="s">
        <v>41</v>
      </c>
      <c r="E595" t="s">
        <v>21</v>
      </c>
      <c r="F595" t="s">
        <v>36</v>
      </c>
      <c r="G595">
        <v>10</v>
      </c>
      <c r="H595" s="14">
        <v>16.09</v>
      </c>
      <c r="I595" t="s">
        <v>30</v>
      </c>
      <c r="J595" t="s">
        <v>15</v>
      </c>
      <c r="K595" t="s">
        <v>25</v>
      </c>
      <c r="L595" t="s">
        <v>17</v>
      </c>
    </row>
    <row r="596" spans="1:12" x14ac:dyDescent="0.3">
      <c r="A596" t="s">
        <v>39</v>
      </c>
      <c r="B596" t="s">
        <v>9</v>
      </c>
      <c r="C596" t="s">
        <v>10</v>
      </c>
      <c r="D596" t="s">
        <v>41</v>
      </c>
      <c r="E596" t="s">
        <v>12</v>
      </c>
      <c r="F596" t="s">
        <v>22</v>
      </c>
      <c r="G596">
        <v>7</v>
      </c>
      <c r="H596" s="14">
        <v>11.263</v>
      </c>
      <c r="I596" t="s">
        <v>37</v>
      </c>
      <c r="J596" t="s">
        <v>38</v>
      </c>
      <c r="K596" t="s">
        <v>16</v>
      </c>
      <c r="L596" t="s">
        <v>17</v>
      </c>
    </row>
    <row r="597" spans="1:12" x14ac:dyDescent="0.3">
      <c r="A597" t="s">
        <v>39</v>
      </c>
      <c r="B597" t="s">
        <v>9</v>
      </c>
      <c r="C597" t="s">
        <v>59</v>
      </c>
      <c r="D597" t="s">
        <v>27</v>
      </c>
      <c r="E597" t="s">
        <v>28</v>
      </c>
      <c r="F597" t="s">
        <v>13</v>
      </c>
      <c r="G597">
        <v>2.2000000000000002</v>
      </c>
      <c r="H597" s="14">
        <v>3.5398000000000001</v>
      </c>
      <c r="I597" t="s">
        <v>23</v>
      </c>
      <c r="J597" t="s">
        <v>31</v>
      </c>
      <c r="K597" t="s">
        <v>16</v>
      </c>
      <c r="L597" t="s">
        <v>17</v>
      </c>
    </row>
    <row r="598" spans="1:12" x14ac:dyDescent="0.3">
      <c r="A598" t="s">
        <v>32</v>
      </c>
      <c r="B598" t="s">
        <v>9</v>
      </c>
      <c r="C598" t="s">
        <v>69</v>
      </c>
      <c r="D598" t="s">
        <v>27</v>
      </c>
      <c r="E598" t="s">
        <v>21</v>
      </c>
      <c r="F598" t="s">
        <v>44</v>
      </c>
      <c r="G598">
        <v>3</v>
      </c>
      <c r="H598" s="14">
        <v>4.827</v>
      </c>
      <c r="I598" t="s">
        <v>30</v>
      </c>
      <c r="J598" t="s">
        <v>42</v>
      </c>
      <c r="K598" t="s">
        <v>25</v>
      </c>
      <c r="L598" t="s">
        <v>17</v>
      </c>
    </row>
    <row r="599" spans="1:12" x14ac:dyDescent="0.3">
      <c r="A599" t="s">
        <v>26</v>
      </c>
      <c r="B599" t="s">
        <v>9</v>
      </c>
      <c r="C599" t="s">
        <v>50</v>
      </c>
      <c r="D599" t="s">
        <v>41</v>
      </c>
      <c r="E599" t="s">
        <v>21</v>
      </c>
      <c r="F599" t="s">
        <v>44</v>
      </c>
      <c r="G599">
        <v>2</v>
      </c>
      <c r="H599" s="14">
        <v>3.218</v>
      </c>
      <c r="I599" t="s">
        <v>54</v>
      </c>
      <c r="J599" t="s">
        <v>31</v>
      </c>
      <c r="K599" t="s">
        <v>25</v>
      </c>
      <c r="L599" t="s">
        <v>17</v>
      </c>
    </row>
    <row r="600" spans="1:12" x14ac:dyDescent="0.3">
      <c r="A600" t="s">
        <v>26</v>
      </c>
      <c r="B600" t="s">
        <v>9</v>
      </c>
      <c r="C600" t="s">
        <v>74</v>
      </c>
      <c r="D600" t="s">
        <v>11</v>
      </c>
      <c r="E600" t="s">
        <v>21</v>
      </c>
      <c r="F600" t="s">
        <v>36</v>
      </c>
      <c r="G600">
        <v>2</v>
      </c>
      <c r="H600" s="14">
        <v>3.218</v>
      </c>
      <c r="I600" t="s">
        <v>23</v>
      </c>
      <c r="J600" t="s">
        <v>31</v>
      </c>
      <c r="K600" t="s">
        <v>25</v>
      </c>
      <c r="L600" t="s">
        <v>17</v>
      </c>
    </row>
    <row r="601" spans="1:12" x14ac:dyDescent="0.3">
      <c r="A601" t="s">
        <v>26</v>
      </c>
      <c r="B601" t="s">
        <v>9</v>
      </c>
      <c r="C601" t="s">
        <v>8</v>
      </c>
      <c r="D601" t="s">
        <v>41</v>
      </c>
      <c r="E601" t="s">
        <v>12</v>
      </c>
      <c r="F601" t="s">
        <v>36</v>
      </c>
      <c r="G601">
        <v>12</v>
      </c>
      <c r="H601" s="14">
        <v>19.308</v>
      </c>
      <c r="I601" t="s">
        <v>52</v>
      </c>
      <c r="J601" t="s">
        <v>24</v>
      </c>
      <c r="K601" t="s">
        <v>25</v>
      </c>
      <c r="L601" t="s">
        <v>17</v>
      </c>
    </row>
    <row r="602" spans="1:12" x14ac:dyDescent="0.3">
      <c r="A602" t="s">
        <v>39</v>
      </c>
      <c r="B602" t="s">
        <v>9</v>
      </c>
      <c r="C602" t="s">
        <v>48</v>
      </c>
      <c r="D602" t="s">
        <v>11</v>
      </c>
      <c r="E602" t="s">
        <v>21</v>
      </c>
      <c r="F602" t="s">
        <v>44</v>
      </c>
      <c r="G602">
        <v>2.9</v>
      </c>
      <c r="H602" s="14">
        <v>4.6661000000000001</v>
      </c>
      <c r="I602" t="s">
        <v>30</v>
      </c>
      <c r="J602" t="s">
        <v>42</v>
      </c>
      <c r="K602" t="s">
        <v>25</v>
      </c>
      <c r="L602" t="s">
        <v>17</v>
      </c>
    </row>
    <row r="603" spans="1:12" x14ac:dyDescent="0.3">
      <c r="A603" t="s">
        <v>18</v>
      </c>
      <c r="B603" t="s">
        <v>9</v>
      </c>
      <c r="C603" t="s">
        <v>94</v>
      </c>
      <c r="D603" t="s">
        <v>41</v>
      </c>
      <c r="E603" t="s">
        <v>21</v>
      </c>
      <c r="F603" t="s">
        <v>22</v>
      </c>
      <c r="G603">
        <v>15</v>
      </c>
      <c r="H603" s="14">
        <v>24.134999999999998</v>
      </c>
      <c r="I603" t="s">
        <v>37</v>
      </c>
      <c r="J603" t="s">
        <v>38</v>
      </c>
      <c r="K603" t="s">
        <v>25</v>
      </c>
      <c r="L603" t="s">
        <v>17</v>
      </c>
    </row>
    <row r="604" spans="1:12" x14ac:dyDescent="0.3">
      <c r="A604" t="s">
        <v>7</v>
      </c>
      <c r="B604" t="s">
        <v>9</v>
      </c>
      <c r="C604" t="s">
        <v>61</v>
      </c>
      <c r="D604" t="s">
        <v>41</v>
      </c>
      <c r="E604" t="s">
        <v>64</v>
      </c>
      <c r="F604" t="s">
        <v>13</v>
      </c>
      <c r="G604">
        <v>32.299999999999997</v>
      </c>
      <c r="H604" s="14">
        <v>51.970699999999994</v>
      </c>
      <c r="I604" t="s">
        <v>30</v>
      </c>
      <c r="J604" t="s">
        <v>38</v>
      </c>
      <c r="K604" t="s">
        <v>16</v>
      </c>
      <c r="L604" t="s">
        <v>17</v>
      </c>
    </row>
    <row r="605" spans="1:12" x14ac:dyDescent="0.3">
      <c r="A605" t="s">
        <v>26</v>
      </c>
      <c r="B605" t="s">
        <v>51</v>
      </c>
      <c r="C605" t="s">
        <v>8</v>
      </c>
      <c r="D605" t="s">
        <v>41</v>
      </c>
      <c r="E605" t="s">
        <v>12</v>
      </c>
      <c r="F605" t="s">
        <v>22</v>
      </c>
      <c r="G605">
        <v>1.5</v>
      </c>
      <c r="H605" s="14">
        <v>2.4135</v>
      </c>
      <c r="I605" t="s">
        <v>23</v>
      </c>
      <c r="J605" t="s">
        <v>31</v>
      </c>
      <c r="K605" t="s">
        <v>16</v>
      </c>
      <c r="L605" t="s">
        <v>17</v>
      </c>
    </row>
    <row r="606" spans="1:12" x14ac:dyDescent="0.3">
      <c r="A606" t="s">
        <v>39</v>
      </c>
      <c r="B606" t="s">
        <v>9</v>
      </c>
      <c r="C606" t="s">
        <v>10</v>
      </c>
      <c r="D606" t="s">
        <v>20</v>
      </c>
      <c r="E606" t="s">
        <v>12</v>
      </c>
      <c r="F606" t="s">
        <v>66</v>
      </c>
      <c r="G606">
        <v>67</v>
      </c>
      <c r="H606" s="14">
        <v>107.803</v>
      </c>
      <c r="I606" t="s">
        <v>37</v>
      </c>
      <c r="J606" t="s">
        <v>31</v>
      </c>
      <c r="K606" t="s">
        <v>16</v>
      </c>
      <c r="L606" t="s">
        <v>17</v>
      </c>
    </row>
    <row r="607" spans="1:12" x14ac:dyDescent="0.3">
      <c r="A607" t="s">
        <v>7</v>
      </c>
      <c r="B607" t="s">
        <v>9</v>
      </c>
      <c r="C607" t="s">
        <v>10</v>
      </c>
      <c r="D607" t="s">
        <v>27</v>
      </c>
      <c r="E607" t="s">
        <v>12</v>
      </c>
      <c r="F607" t="s">
        <v>36</v>
      </c>
      <c r="G607">
        <v>13</v>
      </c>
      <c r="H607" s="14">
        <v>20.917000000000002</v>
      </c>
      <c r="I607" t="s">
        <v>30</v>
      </c>
      <c r="J607" t="s">
        <v>15</v>
      </c>
      <c r="K607" t="s">
        <v>25</v>
      </c>
      <c r="L607" t="s">
        <v>17</v>
      </c>
    </row>
    <row r="608" spans="1:12" x14ac:dyDescent="0.3">
      <c r="A608" t="s">
        <v>32</v>
      </c>
      <c r="B608" t="s">
        <v>9</v>
      </c>
      <c r="C608" t="s">
        <v>71</v>
      </c>
      <c r="D608" t="s">
        <v>11</v>
      </c>
      <c r="E608" t="s">
        <v>21</v>
      </c>
      <c r="F608" t="s">
        <v>44</v>
      </c>
      <c r="G608">
        <v>2</v>
      </c>
      <c r="H608" s="14">
        <v>3.218</v>
      </c>
      <c r="I608" t="s">
        <v>30</v>
      </c>
      <c r="J608" t="s">
        <v>42</v>
      </c>
      <c r="K608" t="s">
        <v>16</v>
      </c>
      <c r="L608" t="s">
        <v>17</v>
      </c>
    </row>
    <row r="609" spans="1:12" x14ac:dyDescent="0.3">
      <c r="A609" t="s">
        <v>39</v>
      </c>
      <c r="B609" t="s">
        <v>9</v>
      </c>
      <c r="C609" t="s">
        <v>10</v>
      </c>
      <c r="D609" t="s">
        <v>27</v>
      </c>
      <c r="E609" t="s">
        <v>12</v>
      </c>
      <c r="F609" t="s">
        <v>44</v>
      </c>
      <c r="G609">
        <v>1</v>
      </c>
      <c r="H609" s="14">
        <v>1.609</v>
      </c>
      <c r="I609" t="s">
        <v>23</v>
      </c>
      <c r="J609" t="s">
        <v>31</v>
      </c>
      <c r="K609" t="s">
        <v>25</v>
      </c>
      <c r="L609" t="s">
        <v>17</v>
      </c>
    </row>
    <row r="610" spans="1:12" x14ac:dyDescent="0.3">
      <c r="A610" t="s">
        <v>32</v>
      </c>
      <c r="B610" t="s">
        <v>55</v>
      </c>
      <c r="C610" t="s">
        <v>8</v>
      </c>
      <c r="D610" t="s">
        <v>41</v>
      </c>
      <c r="E610" t="s">
        <v>28</v>
      </c>
      <c r="F610" t="s">
        <v>44</v>
      </c>
      <c r="G610">
        <v>2.2000000000000002</v>
      </c>
      <c r="H610" s="14">
        <v>3.5398000000000001</v>
      </c>
      <c r="I610" t="s">
        <v>14</v>
      </c>
      <c r="J610" t="s">
        <v>31</v>
      </c>
      <c r="K610" t="s">
        <v>8</v>
      </c>
      <c r="L610" t="s">
        <v>43</v>
      </c>
    </row>
    <row r="611" spans="1:12" x14ac:dyDescent="0.3">
      <c r="A611" t="s">
        <v>26</v>
      </c>
      <c r="B611" t="s">
        <v>9</v>
      </c>
      <c r="C611" t="s">
        <v>8</v>
      </c>
      <c r="D611" t="s">
        <v>27</v>
      </c>
      <c r="E611" t="s">
        <v>21</v>
      </c>
      <c r="F611" t="s">
        <v>22</v>
      </c>
      <c r="G611">
        <v>2.5</v>
      </c>
      <c r="H611" s="14">
        <v>4.0225</v>
      </c>
      <c r="I611" t="s">
        <v>52</v>
      </c>
      <c r="J611" t="s">
        <v>38</v>
      </c>
      <c r="K611" t="s">
        <v>25</v>
      </c>
      <c r="L611" t="s">
        <v>43</v>
      </c>
    </row>
    <row r="612" spans="1:12" x14ac:dyDescent="0.3">
      <c r="A612" t="s">
        <v>32</v>
      </c>
      <c r="B612" t="s">
        <v>9</v>
      </c>
      <c r="C612" t="s">
        <v>40</v>
      </c>
      <c r="D612" t="s">
        <v>41</v>
      </c>
      <c r="E612" t="s">
        <v>35</v>
      </c>
      <c r="F612" t="s">
        <v>29</v>
      </c>
      <c r="G612">
        <v>11</v>
      </c>
      <c r="H612" s="14">
        <v>17.698999999999998</v>
      </c>
      <c r="I612" t="s">
        <v>14</v>
      </c>
      <c r="J612" t="s">
        <v>15</v>
      </c>
      <c r="K612" t="s">
        <v>25</v>
      </c>
      <c r="L612" t="s">
        <v>43</v>
      </c>
    </row>
    <row r="613" spans="1:12" x14ac:dyDescent="0.3">
      <c r="A613" t="s">
        <v>32</v>
      </c>
      <c r="B613" t="s">
        <v>9</v>
      </c>
      <c r="C613" t="s">
        <v>40</v>
      </c>
      <c r="D613" t="s">
        <v>11</v>
      </c>
      <c r="E613" t="s">
        <v>35</v>
      </c>
      <c r="F613" t="s">
        <v>36</v>
      </c>
      <c r="G613">
        <v>6</v>
      </c>
      <c r="H613" s="14">
        <v>9.6539999999999999</v>
      </c>
      <c r="I613" t="s">
        <v>37</v>
      </c>
      <c r="J613" t="s">
        <v>15</v>
      </c>
      <c r="K613" t="s">
        <v>25</v>
      </c>
      <c r="L613" t="s">
        <v>43</v>
      </c>
    </row>
    <row r="614" spans="1:12" x14ac:dyDescent="0.3">
      <c r="A614" t="s">
        <v>18</v>
      </c>
      <c r="B614" t="s">
        <v>9</v>
      </c>
      <c r="C614" t="s">
        <v>40</v>
      </c>
      <c r="D614" t="s">
        <v>20</v>
      </c>
      <c r="E614" t="s">
        <v>33</v>
      </c>
      <c r="F614" t="s">
        <v>29</v>
      </c>
      <c r="G614">
        <v>40</v>
      </c>
      <c r="H614" s="14">
        <v>64.36</v>
      </c>
      <c r="I614" t="s">
        <v>30</v>
      </c>
      <c r="J614" t="s">
        <v>42</v>
      </c>
      <c r="K614" t="s">
        <v>25</v>
      </c>
      <c r="L614" t="s">
        <v>43</v>
      </c>
    </row>
    <row r="615" spans="1:12" x14ac:dyDescent="0.3">
      <c r="A615" t="s">
        <v>18</v>
      </c>
      <c r="B615" t="s">
        <v>9</v>
      </c>
      <c r="C615" t="s">
        <v>34</v>
      </c>
      <c r="D615" t="s">
        <v>11</v>
      </c>
      <c r="E615" t="s">
        <v>21</v>
      </c>
      <c r="F615" t="s">
        <v>22</v>
      </c>
      <c r="G615">
        <v>8</v>
      </c>
      <c r="H615" s="14">
        <v>12.872</v>
      </c>
      <c r="I615" t="s">
        <v>14</v>
      </c>
      <c r="J615" t="s">
        <v>31</v>
      </c>
      <c r="K615" t="s">
        <v>25</v>
      </c>
      <c r="L615" t="s">
        <v>17</v>
      </c>
    </row>
    <row r="616" spans="1:12" x14ac:dyDescent="0.3">
      <c r="A616" t="s">
        <v>32</v>
      </c>
      <c r="B616" t="s">
        <v>9</v>
      </c>
      <c r="C616" t="s">
        <v>34</v>
      </c>
      <c r="D616" t="s">
        <v>27</v>
      </c>
      <c r="E616" t="s">
        <v>33</v>
      </c>
      <c r="F616" t="s">
        <v>44</v>
      </c>
      <c r="G616">
        <v>1.5</v>
      </c>
      <c r="H616" s="14">
        <v>2.4135</v>
      </c>
      <c r="I616" t="s">
        <v>14</v>
      </c>
      <c r="J616" t="s">
        <v>42</v>
      </c>
      <c r="K616" t="s">
        <v>25</v>
      </c>
      <c r="L616" t="s">
        <v>43</v>
      </c>
    </row>
    <row r="617" spans="1:12" x14ac:dyDescent="0.3">
      <c r="A617" t="s">
        <v>32</v>
      </c>
      <c r="B617" t="s">
        <v>9</v>
      </c>
      <c r="C617" t="s">
        <v>34</v>
      </c>
      <c r="D617" t="s">
        <v>27</v>
      </c>
      <c r="E617" t="s">
        <v>35</v>
      </c>
      <c r="F617" t="s">
        <v>36</v>
      </c>
      <c r="G617">
        <v>1.2</v>
      </c>
      <c r="H617" s="14">
        <v>1.9307999999999998</v>
      </c>
      <c r="I617" t="s">
        <v>23</v>
      </c>
      <c r="J617" t="s">
        <v>31</v>
      </c>
      <c r="K617" t="s">
        <v>25</v>
      </c>
      <c r="L617" t="s">
        <v>43</v>
      </c>
    </row>
    <row r="618" spans="1:12" x14ac:dyDescent="0.3">
      <c r="A618" t="s">
        <v>32</v>
      </c>
      <c r="B618" t="s">
        <v>9</v>
      </c>
      <c r="C618" t="s">
        <v>40</v>
      </c>
      <c r="D618" t="s">
        <v>11</v>
      </c>
      <c r="E618" t="s">
        <v>21</v>
      </c>
      <c r="F618" t="s">
        <v>22</v>
      </c>
      <c r="G618">
        <v>2</v>
      </c>
      <c r="H618" s="14">
        <v>3.218</v>
      </c>
      <c r="I618" t="s">
        <v>49</v>
      </c>
      <c r="J618" t="s">
        <v>31</v>
      </c>
      <c r="K618" t="s">
        <v>25</v>
      </c>
      <c r="L618" t="s">
        <v>17</v>
      </c>
    </row>
    <row r="619" spans="1:12" x14ac:dyDescent="0.3">
      <c r="A619" t="s">
        <v>26</v>
      </c>
      <c r="B619" t="s">
        <v>9</v>
      </c>
      <c r="C619" t="s">
        <v>40</v>
      </c>
      <c r="D619" t="s">
        <v>11</v>
      </c>
      <c r="E619" t="s">
        <v>21</v>
      </c>
      <c r="F619" t="s">
        <v>44</v>
      </c>
      <c r="G619">
        <v>2.2000000000000002</v>
      </c>
      <c r="H619" s="14">
        <v>3.5398000000000001</v>
      </c>
      <c r="I619" t="s">
        <v>14</v>
      </c>
      <c r="J619" t="s">
        <v>31</v>
      </c>
      <c r="K619" t="s">
        <v>25</v>
      </c>
      <c r="L619" t="s">
        <v>43</v>
      </c>
    </row>
    <row r="620" spans="1:12" x14ac:dyDescent="0.3">
      <c r="A620" t="s">
        <v>32</v>
      </c>
      <c r="B620" t="s">
        <v>9</v>
      </c>
      <c r="C620" t="s">
        <v>65</v>
      </c>
      <c r="D620" t="s">
        <v>41</v>
      </c>
      <c r="E620" t="s">
        <v>28</v>
      </c>
      <c r="F620" t="s">
        <v>36</v>
      </c>
      <c r="G620">
        <v>13</v>
      </c>
      <c r="H620" s="14">
        <v>20.917000000000002</v>
      </c>
      <c r="I620" t="s">
        <v>37</v>
      </c>
      <c r="J620" t="s">
        <v>42</v>
      </c>
      <c r="K620" t="s">
        <v>25</v>
      </c>
      <c r="L620" t="s">
        <v>17</v>
      </c>
    </row>
    <row r="621" spans="1:12" x14ac:dyDescent="0.3">
      <c r="A621" t="s">
        <v>18</v>
      </c>
      <c r="B621" t="s">
        <v>9</v>
      </c>
      <c r="C621" t="s">
        <v>10</v>
      </c>
      <c r="D621" t="s">
        <v>41</v>
      </c>
      <c r="E621" t="s">
        <v>35</v>
      </c>
      <c r="F621" t="s">
        <v>13</v>
      </c>
      <c r="G621">
        <v>20</v>
      </c>
      <c r="H621" s="14">
        <v>32.18</v>
      </c>
      <c r="I621" t="s">
        <v>30</v>
      </c>
      <c r="J621" t="s">
        <v>53</v>
      </c>
      <c r="K621" t="s">
        <v>25</v>
      </c>
      <c r="L621" t="s">
        <v>43</v>
      </c>
    </row>
    <row r="622" spans="1:12" x14ac:dyDescent="0.3">
      <c r="A622" t="s">
        <v>32</v>
      </c>
      <c r="B622" t="s">
        <v>9</v>
      </c>
      <c r="C622" t="s">
        <v>40</v>
      </c>
      <c r="D622" t="s">
        <v>41</v>
      </c>
      <c r="E622" t="s">
        <v>21</v>
      </c>
      <c r="F622" t="s">
        <v>44</v>
      </c>
      <c r="G622">
        <v>3</v>
      </c>
      <c r="H622" s="14">
        <v>4.827</v>
      </c>
      <c r="I622" t="s">
        <v>14</v>
      </c>
      <c r="J622" t="s">
        <v>15</v>
      </c>
      <c r="K622" t="s">
        <v>16</v>
      </c>
      <c r="L622" t="s">
        <v>43</v>
      </c>
    </row>
    <row r="623" spans="1:12" x14ac:dyDescent="0.3">
      <c r="A623" t="s">
        <v>39</v>
      </c>
      <c r="B623" t="s">
        <v>51</v>
      </c>
      <c r="C623" t="s">
        <v>8</v>
      </c>
      <c r="D623" t="s">
        <v>11</v>
      </c>
      <c r="E623" t="s">
        <v>64</v>
      </c>
      <c r="F623" t="s">
        <v>44</v>
      </c>
      <c r="G623">
        <v>1.7</v>
      </c>
      <c r="H623" s="14">
        <v>2.7353000000000001</v>
      </c>
      <c r="I623" t="s">
        <v>14</v>
      </c>
      <c r="J623" t="s">
        <v>15</v>
      </c>
      <c r="K623" t="s">
        <v>25</v>
      </c>
      <c r="L623" t="s">
        <v>43</v>
      </c>
    </row>
    <row r="624" spans="1:12" x14ac:dyDescent="0.3">
      <c r="A624" t="s">
        <v>18</v>
      </c>
      <c r="B624" t="s">
        <v>9</v>
      </c>
      <c r="C624" t="s">
        <v>40</v>
      </c>
      <c r="D624" t="s">
        <v>20</v>
      </c>
      <c r="E624" t="s">
        <v>45</v>
      </c>
      <c r="F624" t="s">
        <v>36</v>
      </c>
      <c r="G624">
        <v>1.5</v>
      </c>
      <c r="H624" s="14">
        <v>2.4135</v>
      </c>
      <c r="I624" t="s">
        <v>23</v>
      </c>
      <c r="J624" t="s">
        <v>42</v>
      </c>
      <c r="K624" t="s">
        <v>25</v>
      </c>
      <c r="L624" t="s">
        <v>43</v>
      </c>
    </row>
    <row r="625" spans="1:12" x14ac:dyDescent="0.3">
      <c r="A625" t="s">
        <v>32</v>
      </c>
      <c r="B625" t="s">
        <v>9</v>
      </c>
      <c r="C625" t="s">
        <v>8</v>
      </c>
      <c r="D625" t="s">
        <v>11</v>
      </c>
      <c r="E625" t="s">
        <v>35</v>
      </c>
      <c r="F625" t="s">
        <v>44</v>
      </c>
      <c r="G625">
        <v>1</v>
      </c>
      <c r="H625" s="14">
        <v>1.609</v>
      </c>
      <c r="I625" s="2" t="s">
        <v>49</v>
      </c>
      <c r="J625" t="s">
        <v>31</v>
      </c>
      <c r="K625" t="s">
        <v>25</v>
      </c>
      <c r="L625" t="s">
        <v>43</v>
      </c>
    </row>
    <row r="626" spans="1:12" x14ac:dyDescent="0.3">
      <c r="A626" t="s">
        <v>32</v>
      </c>
      <c r="B626" t="s">
        <v>9</v>
      </c>
      <c r="C626" t="s">
        <v>8</v>
      </c>
      <c r="D626" t="s">
        <v>11</v>
      </c>
      <c r="E626" t="s">
        <v>21</v>
      </c>
      <c r="F626" t="s">
        <v>36</v>
      </c>
      <c r="G626">
        <v>3</v>
      </c>
      <c r="H626" s="14">
        <v>4.827</v>
      </c>
      <c r="I626" t="s">
        <v>54</v>
      </c>
      <c r="J626" t="s">
        <v>38</v>
      </c>
      <c r="K626" t="s">
        <v>25</v>
      </c>
      <c r="L626" t="s">
        <v>17</v>
      </c>
    </row>
    <row r="627" spans="1:12" x14ac:dyDescent="0.3">
      <c r="A627" t="s">
        <v>32</v>
      </c>
      <c r="B627" t="s">
        <v>9</v>
      </c>
      <c r="C627" t="s">
        <v>40</v>
      </c>
      <c r="D627" t="s">
        <v>11</v>
      </c>
      <c r="E627" t="s">
        <v>12</v>
      </c>
      <c r="F627" t="s">
        <v>22</v>
      </c>
      <c r="G627">
        <v>2.5</v>
      </c>
      <c r="H627" s="14">
        <v>4.0225</v>
      </c>
      <c r="I627" t="s">
        <v>23</v>
      </c>
      <c r="J627" t="s">
        <v>42</v>
      </c>
      <c r="K627" t="s">
        <v>25</v>
      </c>
      <c r="L627" t="s">
        <v>43</v>
      </c>
    </row>
    <row r="628" spans="1:12" x14ac:dyDescent="0.3">
      <c r="A628" t="s">
        <v>32</v>
      </c>
      <c r="B628" t="s">
        <v>9</v>
      </c>
      <c r="C628" t="s">
        <v>34</v>
      </c>
      <c r="D628" t="s">
        <v>41</v>
      </c>
      <c r="E628" t="s">
        <v>45</v>
      </c>
      <c r="F628" t="s">
        <v>22</v>
      </c>
      <c r="G628">
        <v>7</v>
      </c>
      <c r="H628" s="14">
        <v>11.263</v>
      </c>
      <c r="I628" t="s">
        <v>14</v>
      </c>
      <c r="J628" t="s">
        <v>42</v>
      </c>
      <c r="K628" t="s">
        <v>25</v>
      </c>
      <c r="L628" t="s">
        <v>43</v>
      </c>
    </row>
    <row r="629" spans="1:12" x14ac:dyDescent="0.3">
      <c r="A629" t="s">
        <v>32</v>
      </c>
      <c r="B629" t="s">
        <v>9</v>
      </c>
      <c r="C629" t="s">
        <v>34</v>
      </c>
      <c r="D629" t="s">
        <v>20</v>
      </c>
      <c r="E629" t="s">
        <v>21</v>
      </c>
      <c r="F629" t="s">
        <v>36</v>
      </c>
      <c r="G629">
        <v>2</v>
      </c>
      <c r="H629" s="14">
        <v>3.218</v>
      </c>
      <c r="I629" t="s">
        <v>14</v>
      </c>
      <c r="J629" t="s">
        <v>31</v>
      </c>
      <c r="K629" t="s">
        <v>25</v>
      </c>
      <c r="L629" t="s">
        <v>43</v>
      </c>
    </row>
    <row r="630" spans="1:12" x14ac:dyDescent="0.3">
      <c r="A630" t="s">
        <v>26</v>
      </c>
      <c r="B630" t="s">
        <v>9</v>
      </c>
      <c r="C630" t="s">
        <v>40</v>
      </c>
      <c r="D630" t="s">
        <v>20</v>
      </c>
      <c r="E630" t="s">
        <v>35</v>
      </c>
      <c r="F630" t="s">
        <v>66</v>
      </c>
      <c r="G630">
        <v>32</v>
      </c>
      <c r="H630" s="14">
        <v>51.488</v>
      </c>
      <c r="I630" t="s">
        <v>30</v>
      </c>
      <c r="J630" t="s">
        <v>42</v>
      </c>
      <c r="K630" t="s">
        <v>25</v>
      </c>
      <c r="L630" t="s">
        <v>17</v>
      </c>
    </row>
    <row r="631" spans="1:12" x14ac:dyDescent="0.3">
      <c r="A631" t="s">
        <v>26</v>
      </c>
      <c r="B631" t="s">
        <v>9</v>
      </c>
      <c r="C631" t="s">
        <v>40</v>
      </c>
      <c r="D631" t="s">
        <v>11</v>
      </c>
      <c r="E631" t="s">
        <v>21</v>
      </c>
      <c r="F631" t="s">
        <v>22</v>
      </c>
      <c r="G631">
        <v>8</v>
      </c>
      <c r="H631" s="14">
        <v>12.872</v>
      </c>
      <c r="I631" t="s">
        <v>30</v>
      </c>
      <c r="J631" t="s">
        <v>15</v>
      </c>
      <c r="K631" t="s">
        <v>25</v>
      </c>
      <c r="L631" t="s">
        <v>43</v>
      </c>
    </row>
    <row r="632" spans="1:12" x14ac:dyDescent="0.3">
      <c r="A632" t="s">
        <v>32</v>
      </c>
      <c r="B632" t="s">
        <v>9</v>
      </c>
      <c r="C632" t="s">
        <v>97</v>
      </c>
      <c r="D632" t="s">
        <v>27</v>
      </c>
      <c r="E632" t="s">
        <v>28</v>
      </c>
      <c r="F632" t="s">
        <v>29</v>
      </c>
      <c r="G632">
        <v>12</v>
      </c>
      <c r="H632" s="14">
        <v>19.308</v>
      </c>
      <c r="I632" t="s">
        <v>14</v>
      </c>
      <c r="J632" t="s">
        <v>31</v>
      </c>
      <c r="K632" t="s">
        <v>8</v>
      </c>
      <c r="L632" t="s">
        <v>43</v>
      </c>
    </row>
    <row r="633" spans="1:12" x14ac:dyDescent="0.3">
      <c r="A633" t="s">
        <v>39</v>
      </c>
      <c r="B633" t="s">
        <v>51</v>
      </c>
      <c r="C633" t="s">
        <v>8</v>
      </c>
      <c r="D633" t="s">
        <v>27</v>
      </c>
      <c r="E633" t="s">
        <v>28</v>
      </c>
      <c r="F633" t="s">
        <v>22</v>
      </c>
      <c r="G633">
        <v>15</v>
      </c>
      <c r="H633" s="14">
        <v>24.134999999999998</v>
      </c>
      <c r="I633" t="s">
        <v>30</v>
      </c>
      <c r="J633" t="s">
        <v>15</v>
      </c>
      <c r="K633" t="s">
        <v>25</v>
      </c>
      <c r="L633" t="s">
        <v>17</v>
      </c>
    </row>
    <row r="634" spans="1:12" x14ac:dyDescent="0.3">
      <c r="A634" t="s">
        <v>32</v>
      </c>
      <c r="B634" t="s">
        <v>9</v>
      </c>
      <c r="C634" t="s">
        <v>8</v>
      </c>
      <c r="D634" t="s">
        <v>41</v>
      </c>
      <c r="E634" t="s">
        <v>12</v>
      </c>
      <c r="F634" t="s">
        <v>22</v>
      </c>
      <c r="G634">
        <v>5</v>
      </c>
      <c r="H634" s="14">
        <v>8.0449999999999999</v>
      </c>
      <c r="I634" t="s">
        <v>37</v>
      </c>
      <c r="J634" t="s">
        <v>15</v>
      </c>
      <c r="K634" t="s">
        <v>25</v>
      </c>
      <c r="L634" t="s">
        <v>43</v>
      </c>
    </row>
    <row r="635" spans="1:12" x14ac:dyDescent="0.3">
      <c r="A635" t="s">
        <v>32</v>
      </c>
      <c r="B635" t="s">
        <v>9</v>
      </c>
      <c r="C635" t="s">
        <v>84</v>
      </c>
      <c r="D635" t="s">
        <v>20</v>
      </c>
      <c r="E635" t="s">
        <v>45</v>
      </c>
      <c r="F635" t="s">
        <v>44</v>
      </c>
      <c r="G635">
        <v>2.5</v>
      </c>
      <c r="H635" s="14">
        <v>4.0225</v>
      </c>
      <c r="I635" t="s">
        <v>14</v>
      </c>
      <c r="J635" t="s">
        <v>38</v>
      </c>
      <c r="K635" t="s">
        <v>25</v>
      </c>
      <c r="L635" t="s">
        <v>43</v>
      </c>
    </row>
    <row r="636" spans="1:12" x14ac:dyDescent="0.3">
      <c r="A636" t="s">
        <v>26</v>
      </c>
      <c r="B636" t="s">
        <v>9</v>
      </c>
      <c r="C636" t="s">
        <v>68</v>
      </c>
      <c r="D636" t="s">
        <v>27</v>
      </c>
      <c r="E636" t="s">
        <v>28</v>
      </c>
      <c r="F636" t="s">
        <v>22</v>
      </c>
      <c r="G636">
        <v>15</v>
      </c>
      <c r="H636" s="14">
        <v>24.134999999999998</v>
      </c>
      <c r="I636" t="s">
        <v>30</v>
      </c>
      <c r="J636" t="s">
        <v>42</v>
      </c>
      <c r="K636" t="s">
        <v>25</v>
      </c>
      <c r="L636" t="s">
        <v>43</v>
      </c>
    </row>
    <row r="637" spans="1:12" x14ac:dyDescent="0.3">
      <c r="A637" t="s">
        <v>26</v>
      </c>
      <c r="B637" t="s">
        <v>9</v>
      </c>
      <c r="C637" t="s">
        <v>40</v>
      </c>
      <c r="D637" t="s">
        <v>27</v>
      </c>
      <c r="E637" t="s">
        <v>28</v>
      </c>
      <c r="F637" t="s">
        <v>13</v>
      </c>
      <c r="G637">
        <v>32</v>
      </c>
      <c r="H637" s="14">
        <v>51.488</v>
      </c>
      <c r="I637" t="s">
        <v>30</v>
      </c>
      <c r="J637" t="s">
        <v>42</v>
      </c>
      <c r="K637" t="s">
        <v>25</v>
      </c>
      <c r="L637" t="s">
        <v>43</v>
      </c>
    </row>
    <row r="638" spans="1:12" x14ac:dyDescent="0.3">
      <c r="A638" t="s">
        <v>7</v>
      </c>
      <c r="B638" t="s">
        <v>9</v>
      </c>
      <c r="C638" t="s">
        <v>34</v>
      </c>
      <c r="D638" t="s">
        <v>41</v>
      </c>
      <c r="E638" t="s">
        <v>12</v>
      </c>
      <c r="F638" t="s">
        <v>22</v>
      </c>
      <c r="G638">
        <v>4</v>
      </c>
      <c r="H638" s="14">
        <v>6.4359999999999999</v>
      </c>
      <c r="I638" t="s">
        <v>30</v>
      </c>
      <c r="J638" t="s">
        <v>31</v>
      </c>
      <c r="K638" t="s">
        <v>16</v>
      </c>
      <c r="L638" t="s">
        <v>17</v>
      </c>
    </row>
    <row r="639" spans="1:12" x14ac:dyDescent="0.3">
      <c r="A639" t="s">
        <v>18</v>
      </c>
      <c r="B639" t="s">
        <v>9</v>
      </c>
      <c r="C639" t="s">
        <v>40</v>
      </c>
      <c r="D639" t="s">
        <v>11</v>
      </c>
      <c r="E639" t="s">
        <v>45</v>
      </c>
      <c r="F639" t="s">
        <v>66</v>
      </c>
      <c r="G639">
        <v>4</v>
      </c>
      <c r="H639" s="14">
        <v>6.4359999999999999</v>
      </c>
      <c r="I639" t="s">
        <v>49</v>
      </c>
      <c r="J639" t="s">
        <v>42</v>
      </c>
      <c r="K639" t="s">
        <v>25</v>
      </c>
      <c r="L639" t="s">
        <v>43</v>
      </c>
    </row>
    <row r="640" spans="1:12" x14ac:dyDescent="0.3">
      <c r="A640" t="s">
        <v>32</v>
      </c>
      <c r="B640" t="s">
        <v>9</v>
      </c>
      <c r="C640" t="s">
        <v>84</v>
      </c>
      <c r="D640" t="s">
        <v>11</v>
      </c>
      <c r="E640" t="s">
        <v>21</v>
      </c>
      <c r="F640" t="s">
        <v>22</v>
      </c>
      <c r="G640">
        <v>2</v>
      </c>
      <c r="H640" s="14">
        <v>3.218</v>
      </c>
      <c r="I640" t="s">
        <v>23</v>
      </c>
      <c r="J640" t="s">
        <v>24</v>
      </c>
      <c r="K640" t="s">
        <v>25</v>
      </c>
      <c r="L640" t="s">
        <v>43</v>
      </c>
    </row>
    <row r="641" spans="1:12" x14ac:dyDescent="0.3">
      <c r="A641" t="s">
        <v>18</v>
      </c>
      <c r="B641" t="s">
        <v>9</v>
      </c>
      <c r="C641" t="s">
        <v>84</v>
      </c>
      <c r="D641" t="s">
        <v>11</v>
      </c>
      <c r="E641" t="s">
        <v>21</v>
      </c>
      <c r="F641" t="s">
        <v>22</v>
      </c>
      <c r="G641">
        <v>2</v>
      </c>
      <c r="H641" s="14">
        <v>3.218</v>
      </c>
      <c r="I641" t="s">
        <v>23</v>
      </c>
      <c r="J641" t="s">
        <v>42</v>
      </c>
      <c r="K641" t="s">
        <v>25</v>
      </c>
      <c r="L641" t="s">
        <v>43</v>
      </c>
    </row>
    <row r="642" spans="1:12" x14ac:dyDescent="0.3">
      <c r="A642" t="s">
        <v>32</v>
      </c>
      <c r="B642" t="s">
        <v>9</v>
      </c>
      <c r="C642" t="s">
        <v>34</v>
      </c>
      <c r="D642" t="s">
        <v>20</v>
      </c>
      <c r="E642" t="s">
        <v>33</v>
      </c>
      <c r="F642" t="s">
        <v>36</v>
      </c>
      <c r="G642">
        <v>2</v>
      </c>
      <c r="H642" s="14">
        <v>3.218</v>
      </c>
      <c r="I642" t="s">
        <v>23</v>
      </c>
      <c r="J642" t="s">
        <v>24</v>
      </c>
      <c r="K642" t="s">
        <v>25</v>
      </c>
      <c r="L642" t="s">
        <v>43</v>
      </c>
    </row>
    <row r="643" spans="1:12" x14ac:dyDescent="0.3">
      <c r="A643" t="s">
        <v>18</v>
      </c>
      <c r="B643" t="s">
        <v>9</v>
      </c>
      <c r="C643" t="s">
        <v>40</v>
      </c>
      <c r="D643" t="s">
        <v>11</v>
      </c>
      <c r="E643" t="s">
        <v>12</v>
      </c>
      <c r="F643" t="s">
        <v>44</v>
      </c>
      <c r="G643">
        <v>1</v>
      </c>
      <c r="H643" s="14">
        <v>1.609</v>
      </c>
      <c r="I643" s="2" t="s">
        <v>49</v>
      </c>
      <c r="J643" t="s">
        <v>31</v>
      </c>
      <c r="K643" t="s">
        <v>25</v>
      </c>
      <c r="L643" t="s">
        <v>43</v>
      </c>
    </row>
    <row r="644" spans="1:12" x14ac:dyDescent="0.3">
      <c r="A644" t="s">
        <v>32</v>
      </c>
      <c r="B644" t="s">
        <v>9</v>
      </c>
      <c r="C644" t="s">
        <v>8</v>
      </c>
      <c r="D644" t="s">
        <v>11</v>
      </c>
      <c r="E644" t="s">
        <v>12</v>
      </c>
      <c r="F644" t="s">
        <v>62</v>
      </c>
      <c r="G644">
        <v>0.4</v>
      </c>
      <c r="H644" s="14">
        <v>0.64360000000000006</v>
      </c>
      <c r="I644" t="s">
        <v>23</v>
      </c>
      <c r="J644" t="s">
        <v>42</v>
      </c>
      <c r="K644" t="s">
        <v>25</v>
      </c>
      <c r="L644" t="s">
        <v>43</v>
      </c>
    </row>
    <row r="645" spans="1:12" x14ac:dyDescent="0.3">
      <c r="A645" t="s">
        <v>26</v>
      </c>
      <c r="B645" t="s">
        <v>9</v>
      </c>
      <c r="C645" t="s">
        <v>48</v>
      </c>
      <c r="D645" t="s">
        <v>47</v>
      </c>
      <c r="E645" t="s">
        <v>64</v>
      </c>
      <c r="F645" t="s">
        <v>29</v>
      </c>
      <c r="G645">
        <v>41</v>
      </c>
      <c r="H645" s="14">
        <v>65.968999999999994</v>
      </c>
      <c r="I645" t="s">
        <v>75</v>
      </c>
      <c r="J645" t="s">
        <v>31</v>
      </c>
      <c r="K645" t="s">
        <v>25</v>
      </c>
      <c r="L645" t="s">
        <v>43</v>
      </c>
    </row>
    <row r="646" spans="1:12" x14ac:dyDescent="0.3">
      <c r="A646" t="s">
        <v>26</v>
      </c>
      <c r="B646" t="s">
        <v>9</v>
      </c>
      <c r="C646" t="s">
        <v>40</v>
      </c>
      <c r="D646" t="s">
        <v>20</v>
      </c>
      <c r="E646" t="s">
        <v>28</v>
      </c>
      <c r="F646" t="s">
        <v>62</v>
      </c>
      <c r="G646">
        <v>1</v>
      </c>
      <c r="H646" s="14">
        <v>1.609</v>
      </c>
      <c r="I646" t="s">
        <v>54</v>
      </c>
      <c r="J646" t="s">
        <v>42</v>
      </c>
      <c r="K646" t="s">
        <v>8</v>
      </c>
      <c r="L646" t="s">
        <v>43</v>
      </c>
    </row>
    <row r="647" spans="1:12" x14ac:dyDescent="0.3">
      <c r="A647" t="s">
        <v>26</v>
      </c>
      <c r="B647" t="s">
        <v>9</v>
      </c>
      <c r="C647" t="s">
        <v>79</v>
      </c>
      <c r="D647" t="s">
        <v>47</v>
      </c>
      <c r="E647" t="s">
        <v>21</v>
      </c>
      <c r="F647" t="s">
        <v>62</v>
      </c>
      <c r="G647">
        <v>1</v>
      </c>
      <c r="H647" s="14">
        <v>1.609</v>
      </c>
      <c r="I647" t="s">
        <v>23</v>
      </c>
      <c r="J647" t="s">
        <v>42</v>
      </c>
      <c r="K647" t="s">
        <v>25</v>
      </c>
      <c r="L647" t="s">
        <v>43</v>
      </c>
    </row>
    <row r="648" spans="1:12" x14ac:dyDescent="0.3">
      <c r="A648" t="s">
        <v>39</v>
      </c>
      <c r="B648" t="s">
        <v>9</v>
      </c>
      <c r="C648" t="s">
        <v>84</v>
      </c>
      <c r="D648" t="s">
        <v>27</v>
      </c>
      <c r="E648" t="s">
        <v>28</v>
      </c>
      <c r="F648" t="s">
        <v>29</v>
      </c>
      <c r="G648">
        <v>60</v>
      </c>
      <c r="H648" s="14">
        <v>96.539999999999992</v>
      </c>
      <c r="I648" t="s">
        <v>30</v>
      </c>
      <c r="J648" t="s">
        <v>15</v>
      </c>
      <c r="K648" t="s">
        <v>25</v>
      </c>
      <c r="L648" t="s">
        <v>43</v>
      </c>
    </row>
    <row r="649" spans="1:12" x14ac:dyDescent="0.3">
      <c r="A649" t="s">
        <v>32</v>
      </c>
      <c r="B649" t="s">
        <v>9</v>
      </c>
      <c r="C649" t="s">
        <v>101</v>
      </c>
      <c r="D649" t="s">
        <v>11</v>
      </c>
      <c r="E649" t="s">
        <v>12</v>
      </c>
      <c r="F649" t="s">
        <v>13</v>
      </c>
      <c r="G649">
        <v>14</v>
      </c>
      <c r="H649" s="14">
        <v>22.526</v>
      </c>
      <c r="I649" t="s">
        <v>52</v>
      </c>
      <c r="J649" t="s">
        <v>31</v>
      </c>
      <c r="K649" t="s">
        <v>25</v>
      </c>
      <c r="L649" t="s">
        <v>43</v>
      </c>
    </row>
    <row r="650" spans="1:12" x14ac:dyDescent="0.3">
      <c r="A650" t="s">
        <v>32</v>
      </c>
      <c r="B650" t="s">
        <v>9</v>
      </c>
      <c r="C650" t="s">
        <v>40</v>
      </c>
      <c r="D650" t="s">
        <v>11</v>
      </c>
      <c r="E650" t="s">
        <v>21</v>
      </c>
      <c r="F650" t="s">
        <v>44</v>
      </c>
      <c r="G650">
        <v>1.8</v>
      </c>
      <c r="H650" s="14">
        <v>2.8961999999999999</v>
      </c>
      <c r="I650" t="s">
        <v>54</v>
      </c>
      <c r="J650" t="s">
        <v>15</v>
      </c>
      <c r="K650" t="s">
        <v>16</v>
      </c>
      <c r="L650" t="s">
        <v>43</v>
      </c>
    </row>
    <row r="651" spans="1:12" x14ac:dyDescent="0.3">
      <c r="A651" t="s">
        <v>32</v>
      </c>
      <c r="B651" t="s">
        <v>9</v>
      </c>
      <c r="C651" t="s">
        <v>40</v>
      </c>
      <c r="D651" t="s">
        <v>11</v>
      </c>
      <c r="E651" t="s">
        <v>35</v>
      </c>
      <c r="F651" t="s">
        <v>44</v>
      </c>
      <c r="G651">
        <v>1</v>
      </c>
      <c r="H651" s="14">
        <v>1.609</v>
      </c>
      <c r="I651" t="s">
        <v>23</v>
      </c>
      <c r="J651" t="s">
        <v>31</v>
      </c>
      <c r="K651" t="s">
        <v>25</v>
      </c>
      <c r="L651" t="s">
        <v>43</v>
      </c>
    </row>
    <row r="652" spans="1:12" x14ac:dyDescent="0.3">
      <c r="A652" t="s">
        <v>32</v>
      </c>
      <c r="B652" t="s">
        <v>9</v>
      </c>
      <c r="C652" t="s">
        <v>40</v>
      </c>
      <c r="D652" t="s">
        <v>20</v>
      </c>
      <c r="E652" t="s">
        <v>45</v>
      </c>
      <c r="F652" t="s">
        <v>44</v>
      </c>
      <c r="G652">
        <v>2.2000000000000002</v>
      </c>
      <c r="H652" s="14">
        <v>3.5398000000000001</v>
      </c>
      <c r="I652" t="s">
        <v>14</v>
      </c>
      <c r="J652" t="s">
        <v>31</v>
      </c>
      <c r="K652" t="s">
        <v>25</v>
      </c>
      <c r="L652" t="s">
        <v>43</v>
      </c>
    </row>
    <row r="653" spans="1:12" x14ac:dyDescent="0.3">
      <c r="A653" t="s">
        <v>18</v>
      </c>
      <c r="B653" t="s">
        <v>9</v>
      </c>
      <c r="C653" t="s">
        <v>40</v>
      </c>
      <c r="D653" t="s">
        <v>11</v>
      </c>
      <c r="E653" t="s">
        <v>35</v>
      </c>
      <c r="F653" t="s">
        <v>44</v>
      </c>
      <c r="G653">
        <v>2</v>
      </c>
      <c r="H653" s="14">
        <v>3.218</v>
      </c>
      <c r="I653" t="s">
        <v>14</v>
      </c>
      <c r="J653" t="s">
        <v>31</v>
      </c>
      <c r="K653" t="s">
        <v>25</v>
      </c>
      <c r="L653" t="s">
        <v>43</v>
      </c>
    </row>
    <row r="654" spans="1:12" x14ac:dyDescent="0.3">
      <c r="A654" t="s">
        <v>18</v>
      </c>
      <c r="B654" t="s">
        <v>9</v>
      </c>
      <c r="C654" t="s">
        <v>68</v>
      </c>
      <c r="D654" t="s">
        <v>41</v>
      </c>
      <c r="E654" t="s">
        <v>21</v>
      </c>
      <c r="F654" t="s">
        <v>44</v>
      </c>
      <c r="G654">
        <v>2</v>
      </c>
      <c r="H654" s="14">
        <v>3.218</v>
      </c>
      <c r="I654" t="s">
        <v>14</v>
      </c>
      <c r="J654" t="s">
        <v>15</v>
      </c>
      <c r="K654" t="s">
        <v>25</v>
      </c>
      <c r="L654" t="s">
        <v>43</v>
      </c>
    </row>
    <row r="655" spans="1:12" x14ac:dyDescent="0.3">
      <c r="A655" t="s">
        <v>26</v>
      </c>
      <c r="B655" t="s">
        <v>9</v>
      </c>
      <c r="C655" t="s">
        <v>79</v>
      </c>
      <c r="D655" t="s">
        <v>20</v>
      </c>
      <c r="E655" t="s">
        <v>21</v>
      </c>
      <c r="F655" t="s">
        <v>36</v>
      </c>
      <c r="G655">
        <v>1</v>
      </c>
      <c r="H655" s="14">
        <v>1.609</v>
      </c>
      <c r="I655" t="s">
        <v>23</v>
      </c>
      <c r="J655" t="s">
        <v>31</v>
      </c>
      <c r="K655" t="s">
        <v>25</v>
      </c>
      <c r="L655" t="s">
        <v>43</v>
      </c>
    </row>
    <row r="656" spans="1:12" x14ac:dyDescent="0.3">
      <c r="A656" t="s">
        <v>32</v>
      </c>
      <c r="B656" t="s">
        <v>9</v>
      </c>
      <c r="C656" t="s">
        <v>34</v>
      </c>
      <c r="D656" t="s">
        <v>20</v>
      </c>
      <c r="E656" t="s">
        <v>12</v>
      </c>
      <c r="F656" t="s">
        <v>22</v>
      </c>
      <c r="G656">
        <v>1.6</v>
      </c>
      <c r="H656" s="14">
        <v>2.5744000000000002</v>
      </c>
      <c r="I656" s="2" t="s">
        <v>49</v>
      </c>
      <c r="J656" t="s">
        <v>31</v>
      </c>
      <c r="K656" t="s">
        <v>25</v>
      </c>
      <c r="L656" t="s">
        <v>43</v>
      </c>
    </row>
    <row r="657" spans="1:12" x14ac:dyDescent="0.3">
      <c r="A657" t="s">
        <v>26</v>
      </c>
      <c r="B657" t="s">
        <v>9</v>
      </c>
      <c r="C657" t="s">
        <v>40</v>
      </c>
      <c r="D657" t="s">
        <v>20</v>
      </c>
      <c r="E657" t="s">
        <v>45</v>
      </c>
      <c r="F657" t="s">
        <v>44</v>
      </c>
      <c r="G657">
        <v>1.8</v>
      </c>
      <c r="H657" s="14">
        <v>2.8961999999999999</v>
      </c>
      <c r="I657" t="s">
        <v>14</v>
      </c>
      <c r="J657" t="s">
        <v>42</v>
      </c>
      <c r="K657" t="s">
        <v>25</v>
      </c>
      <c r="L657" t="s">
        <v>43</v>
      </c>
    </row>
    <row r="658" spans="1:12" x14ac:dyDescent="0.3">
      <c r="A658" t="s">
        <v>18</v>
      </c>
      <c r="B658" t="s">
        <v>9</v>
      </c>
      <c r="C658" t="s">
        <v>79</v>
      </c>
      <c r="D658" t="s">
        <v>41</v>
      </c>
      <c r="E658" t="s">
        <v>12</v>
      </c>
      <c r="F658" t="s">
        <v>8</v>
      </c>
      <c r="G658" t="s">
        <v>102</v>
      </c>
      <c r="H658" s="14" t="s">
        <v>8</v>
      </c>
      <c r="I658" s="2" t="s">
        <v>30</v>
      </c>
      <c r="J658" t="s">
        <v>15</v>
      </c>
      <c r="K658" t="s">
        <v>25</v>
      </c>
      <c r="L658" t="s">
        <v>43</v>
      </c>
    </row>
    <row r="659" spans="1:12" x14ac:dyDescent="0.3">
      <c r="A659" t="s">
        <v>32</v>
      </c>
      <c r="B659" t="s">
        <v>9</v>
      </c>
      <c r="C659" t="s">
        <v>8</v>
      </c>
      <c r="D659" t="s">
        <v>27</v>
      </c>
      <c r="E659" t="s">
        <v>64</v>
      </c>
      <c r="F659" t="s">
        <v>36</v>
      </c>
      <c r="G659">
        <v>7</v>
      </c>
      <c r="H659" s="14">
        <v>11.263</v>
      </c>
      <c r="I659" t="s">
        <v>75</v>
      </c>
      <c r="J659" t="s">
        <v>15</v>
      </c>
      <c r="K659" t="s">
        <v>16</v>
      </c>
      <c r="L659" t="s">
        <v>17</v>
      </c>
    </row>
    <row r="660" spans="1:12" x14ac:dyDescent="0.3">
      <c r="A660" t="s">
        <v>7</v>
      </c>
      <c r="B660" t="s">
        <v>9</v>
      </c>
      <c r="C660" t="s">
        <v>76</v>
      </c>
      <c r="D660" t="s">
        <v>11</v>
      </c>
      <c r="E660" t="s">
        <v>12</v>
      </c>
      <c r="F660" t="s">
        <v>29</v>
      </c>
      <c r="G660">
        <v>2</v>
      </c>
      <c r="H660" s="14">
        <v>3.218</v>
      </c>
      <c r="I660" t="s">
        <v>23</v>
      </c>
      <c r="J660" t="s">
        <v>42</v>
      </c>
      <c r="K660" t="s">
        <v>16</v>
      </c>
      <c r="L660" t="s">
        <v>17</v>
      </c>
    </row>
    <row r="661" spans="1:12" x14ac:dyDescent="0.3">
      <c r="A661" t="s">
        <v>26</v>
      </c>
      <c r="B661" t="s">
        <v>9</v>
      </c>
      <c r="C661" t="s">
        <v>8</v>
      </c>
      <c r="D661" t="s">
        <v>20</v>
      </c>
      <c r="E661" t="s">
        <v>21</v>
      </c>
      <c r="F661" t="s">
        <v>36</v>
      </c>
      <c r="G661">
        <v>2</v>
      </c>
      <c r="H661" s="14">
        <v>3.218</v>
      </c>
      <c r="I661" t="s">
        <v>14</v>
      </c>
      <c r="J661" t="s">
        <v>42</v>
      </c>
      <c r="K661" t="s">
        <v>25</v>
      </c>
      <c r="L661" t="s">
        <v>43</v>
      </c>
    </row>
    <row r="662" spans="1:12" x14ac:dyDescent="0.3">
      <c r="A662" t="s">
        <v>26</v>
      </c>
      <c r="B662" t="s">
        <v>9</v>
      </c>
      <c r="C662" t="s">
        <v>70</v>
      </c>
      <c r="D662" t="s">
        <v>41</v>
      </c>
      <c r="E662" t="s">
        <v>35</v>
      </c>
      <c r="F662" t="s">
        <v>29</v>
      </c>
      <c r="G662">
        <v>3</v>
      </c>
      <c r="H662" s="14">
        <v>4.827</v>
      </c>
      <c r="I662" t="s">
        <v>49</v>
      </c>
      <c r="J662" t="s">
        <v>31</v>
      </c>
      <c r="K662" t="s">
        <v>25</v>
      </c>
      <c r="L662" t="s">
        <v>17</v>
      </c>
    </row>
    <row r="663" spans="1:12" x14ac:dyDescent="0.3">
      <c r="A663" t="s">
        <v>7</v>
      </c>
      <c r="B663" t="s">
        <v>9</v>
      </c>
      <c r="C663" t="s">
        <v>85</v>
      </c>
      <c r="D663" t="s">
        <v>20</v>
      </c>
      <c r="E663" t="s">
        <v>21</v>
      </c>
      <c r="F663" t="s">
        <v>36</v>
      </c>
      <c r="G663">
        <v>1.5</v>
      </c>
      <c r="H663" s="14">
        <v>2.4135</v>
      </c>
      <c r="I663" t="s">
        <v>23</v>
      </c>
      <c r="J663" t="s">
        <v>31</v>
      </c>
      <c r="K663" t="s">
        <v>25</v>
      </c>
      <c r="L663" t="s">
        <v>17</v>
      </c>
    </row>
    <row r="664" spans="1:12" x14ac:dyDescent="0.3">
      <c r="A664" t="s">
        <v>32</v>
      </c>
      <c r="B664" t="s">
        <v>9</v>
      </c>
      <c r="C664" t="s">
        <v>68</v>
      </c>
      <c r="D664" t="s">
        <v>41</v>
      </c>
      <c r="E664" t="s">
        <v>35</v>
      </c>
      <c r="F664" t="s">
        <v>36</v>
      </c>
      <c r="G664">
        <v>4</v>
      </c>
      <c r="H664" s="14">
        <v>6.4359999999999999</v>
      </c>
      <c r="I664" t="s">
        <v>30</v>
      </c>
      <c r="J664" t="s">
        <v>15</v>
      </c>
      <c r="K664" t="s">
        <v>25</v>
      </c>
      <c r="L664" t="s">
        <v>43</v>
      </c>
    </row>
    <row r="665" spans="1:12" x14ac:dyDescent="0.3">
      <c r="A665" t="s">
        <v>18</v>
      </c>
      <c r="B665" t="s">
        <v>9</v>
      </c>
      <c r="C665" t="s">
        <v>40</v>
      </c>
      <c r="D665" t="s">
        <v>27</v>
      </c>
      <c r="E665" t="s">
        <v>35</v>
      </c>
      <c r="F665" t="s">
        <v>29</v>
      </c>
      <c r="G665">
        <v>32</v>
      </c>
      <c r="H665" s="14">
        <v>51.488</v>
      </c>
      <c r="I665" t="s">
        <v>30</v>
      </c>
      <c r="J665" t="s">
        <v>15</v>
      </c>
      <c r="K665" t="s">
        <v>25</v>
      </c>
      <c r="L665" t="s">
        <v>43</v>
      </c>
    </row>
    <row r="666" spans="1:12" x14ac:dyDescent="0.3">
      <c r="A666" t="s">
        <v>32</v>
      </c>
      <c r="B666" t="s">
        <v>9</v>
      </c>
      <c r="C666" t="s">
        <v>84</v>
      </c>
      <c r="D666" t="s">
        <v>27</v>
      </c>
      <c r="E666" t="s">
        <v>28</v>
      </c>
      <c r="F666" t="s">
        <v>66</v>
      </c>
      <c r="G666">
        <v>25</v>
      </c>
      <c r="H666" s="14">
        <v>40.225000000000001</v>
      </c>
      <c r="I666" t="s">
        <v>52</v>
      </c>
      <c r="J666" t="s">
        <v>42</v>
      </c>
      <c r="K666" t="s">
        <v>25</v>
      </c>
      <c r="L666" t="s">
        <v>17</v>
      </c>
    </row>
    <row r="667" spans="1:12" x14ac:dyDescent="0.3">
      <c r="A667" t="s">
        <v>32</v>
      </c>
      <c r="B667" t="s">
        <v>9</v>
      </c>
      <c r="C667" t="s">
        <v>40</v>
      </c>
      <c r="D667" t="s">
        <v>41</v>
      </c>
      <c r="E667" t="s">
        <v>12</v>
      </c>
      <c r="F667" t="s">
        <v>44</v>
      </c>
      <c r="G667">
        <v>8</v>
      </c>
      <c r="H667" s="14">
        <v>12.872</v>
      </c>
      <c r="I667" t="s">
        <v>37</v>
      </c>
      <c r="J667" t="s">
        <v>42</v>
      </c>
      <c r="K667" t="s">
        <v>25</v>
      </c>
      <c r="L667" t="s">
        <v>17</v>
      </c>
    </row>
    <row r="668" spans="1:12" x14ac:dyDescent="0.3">
      <c r="A668" t="s">
        <v>7</v>
      </c>
      <c r="B668" t="s">
        <v>9</v>
      </c>
      <c r="C668" t="s">
        <v>76</v>
      </c>
      <c r="D668" t="s">
        <v>41</v>
      </c>
      <c r="E668" t="s">
        <v>35</v>
      </c>
      <c r="F668" t="s">
        <v>66</v>
      </c>
      <c r="G668">
        <v>2.5</v>
      </c>
      <c r="H668" s="14">
        <v>4.0225</v>
      </c>
      <c r="I668" t="s">
        <v>49</v>
      </c>
      <c r="J668" t="s">
        <v>31</v>
      </c>
      <c r="K668" t="s">
        <v>25</v>
      </c>
      <c r="L668" t="s">
        <v>43</v>
      </c>
    </row>
    <row r="669" spans="1:12" x14ac:dyDescent="0.3">
      <c r="A669" t="s">
        <v>32</v>
      </c>
      <c r="B669" t="s">
        <v>9</v>
      </c>
      <c r="C669" t="s">
        <v>84</v>
      </c>
      <c r="D669" t="s">
        <v>11</v>
      </c>
      <c r="E669" t="s">
        <v>45</v>
      </c>
      <c r="F669" t="s">
        <v>36</v>
      </c>
      <c r="G669">
        <v>1.1000000000000001</v>
      </c>
      <c r="H669" s="14">
        <v>1.7699</v>
      </c>
      <c r="I669" t="s">
        <v>23</v>
      </c>
      <c r="J669" t="s">
        <v>31</v>
      </c>
      <c r="K669" t="s">
        <v>25</v>
      </c>
      <c r="L669" t="s">
        <v>43</v>
      </c>
    </row>
    <row r="670" spans="1:12" x14ac:dyDescent="0.3">
      <c r="A670" t="s">
        <v>32</v>
      </c>
      <c r="B670" t="s">
        <v>9</v>
      </c>
      <c r="C670" t="s">
        <v>40</v>
      </c>
      <c r="D670" t="s">
        <v>41</v>
      </c>
      <c r="E670" t="s">
        <v>35</v>
      </c>
      <c r="F670" t="s">
        <v>36</v>
      </c>
      <c r="G670" t="s">
        <v>8</v>
      </c>
      <c r="H670" s="14" t="s">
        <v>8</v>
      </c>
      <c r="I670" t="s">
        <v>23</v>
      </c>
      <c r="J670" t="s">
        <v>42</v>
      </c>
      <c r="K670" t="s">
        <v>25</v>
      </c>
      <c r="L670" t="s">
        <v>43</v>
      </c>
    </row>
    <row r="671" spans="1:12" x14ac:dyDescent="0.3">
      <c r="A671" t="s">
        <v>39</v>
      </c>
      <c r="B671" t="s">
        <v>9</v>
      </c>
      <c r="C671" t="s">
        <v>84</v>
      </c>
      <c r="D671" t="s">
        <v>27</v>
      </c>
      <c r="E671" t="s">
        <v>28</v>
      </c>
      <c r="F671" t="s">
        <v>13</v>
      </c>
      <c r="G671">
        <v>17</v>
      </c>
      <c r="H671" s="14">
        <v>27.353000000000002</v>
      </c>
      <c r="I671" t="s">
        <v>52</v>
      </c>
      <c r="J671" t="s">
        <v>15</v>
      </c>
      <c r="K671" t="s">
        <v>25</v>
      </c>
      <c r="L671" t="s">
        <v>43</v>
      </c>
    </row>
    <row r="672" spans="1:12" x14ac:dyDescent="0.3">
      <c r="A672" t="s">
        <v>32</v>
      </c>
      <c r="B672" t="s">
        <v>9</v>
      </c>
      <c r="C672" t="s">
        <v>8</v>
      </c>
      <c r="D672" t="s">
        <v>27</v>
      </c>
      <c r="E672" t="s">
        <v>12</v>
      </c>
      <c r="F672" t="s">
        <v>22</v>
      </c>
      <c r="G672">
        <v>11</v>
      </c>
      <c r="H672" s="14">
        <v>17.698999999999998</v>
      </c>
      <c r="I672" t="s">
        <v>14</v>
      </c>
      <c r="J672" t="s">
        <v>42</v>
      </c>
      <c r="K672" t="s">
        <v>25</v>
      </c>
      <c r="L672" t="s">
        <v>43</v>
      </c>
    </row>
    <row r="673" spans="1:12" x14ac:dyDescent="0.3">
      <c r="A673" t="s">
        <v>39</v>
      </c>
      <c r="B673" t="s">
        <v>9</v>
      </c>
      <c r="C673" t="s">
        <v>79</v>
      </c>
      <c r="D673" t="s">
        <v>72</v>
      </c>
      <c r="E673" t="s">
        <v>35</v>
      </c>
      <c r="F673" t="s">
        <v>29</v>
      </c>
      <c r="G673">
        <v>50</v>
      </c>
      <c r="H673" s="14">
        <v>80.45</v>
      </c>
      <c r="I673" t="s">
        <v>37</v>
      </c>
      <c r="J673" t="s">
        <v>15</v>
      </c>
      <c r="K673" t="s">
        <v>25</v>
      </c>
      <c r="L673" t="s">
        <v>43</v>
      </c>
    </row>
    <row r="674" spans="1:12" x14ac:dyDescent="0.3">
      <c r="A674" t="s">
        <v>18</v>
      </c>
      <c r="B674" t="s">
        <v>9</v>
      </c>
      <c r="C674" t="s">
        <v>40</v>
      </c>
      <c r="D674" t="s">
        <v>20</v>
      </c>
      <c r="E674" t="s">
        <v>45</v>
      </c>
      <c r="F674" t="s">
        <v>13</v>
      </c>
      <c r="G674">
        <v>1.7</v>
      </c>
      <c r="H674" s="14">
        <v>2.7353000000000001</v>
      </c>
      <c r="I674" t="s">
        <v>49</v>
      </c>
      <c r="J674" t="s">
        <v>42</v>
      </c>
      <c r="K674" t="s">
        <v>25</v>
      </c>
      <c r="L674" t="s">
        <v>43</v>
      </c>
    </row>
    <row r="675" spans="1:12" x14ac:dyDescent="0.3">
      <c r="A675" t="s">
        <v>39</v>
      </c>
      <c r="B675" t="s">
        <v>9</v>
      </c>
      <c r="C675" t="s">
        <v>68</v>
      </c>
      <c r="D675" t="s">
        <v>41</v>
      </c>
      <c r="E675" t="s">
        <v>21</v>
      </c>
      <c r="F675" t="s">
        <v>13</v>
      </c>
      <c r="G675">
        <v>12.4</v>
      </c>
      <c r="H675" s="14">
        <v>19.951599999999999</v>
      </c>
      <c r="I675" t="s">
        <v>30</v>
      </c>
      <c r="J675" t="s">
        <v>31</v>
      </c>
      <c r="K675" t="s">
        <v>25</v>
      </c>
      <c r="L675" t="s">
        <v>17</v>
      </c>
    </row>
    <row r="676" spans="1:12" x14ac:dyDescent="0.3">
      <c r="A676" t="s">
        <v>39</v>
      </c>
      <c r="B676" t="s">
        <v>9</v>
      </c>
      <c r="C676" t="s">
        <v>48</v>
      </c>
      <c r="D676" t="s">
        <v>11</v>
      </c>
      <c r="E676" t="s">
        <v>12</v>
      </c>
      <c r="F676" t="s">
        <v>66</v>
      </c>
      <c r="G676">
        <v>30</v>
      </c>
      <c r="H676" s="14">
        <v>48.269999999999996</v>
      </c>
      <c r="I676" t="s">
        <v>52</v>
      </c>
      <c r="J676" t="s">
        <v>15</v>
      </c>
      <c r="K676" t="s">
        <v>25</v>
      </c>
      <c r="L676" t="s">
        <v>17</v>
      </c>
    </row>
    <row r="677" spans="1:12" x14ac:dyDescent="0.3">
      <c r="A677" t="s">
        <v>32</v>
      </c>
      <c r="B677" t="s">
        <v>9</v>
      </c>
      <c r="C677" t="s">
        <v>40</v>
      </c>
      <c r="D677" t="s">
        <v>41</v>
      </c>
      <c r="E677" t="s">
        <v>45</v>
      </c>
      <c r="F677" t="s">
        <v>22</v>
      </c>
      <c r="G677">
        <v>12</v>
      </c>
      <c r="H677" s="14">
        <v>19.308</v>
      </c>
      <c r="I677" t="s">
        <v>37</v>
      </c>
      <c r="J677" t="s">
        <v>15</v>
      </c>
      <c r="K677" t="s">
        <v>25</v>
      </c>
      <c r="L677" t="s">
        <v>43</v>
      </c>
    </row>
    <row r="678" spans="1:12" x14ac:dyDescent="0.3">
      <c r="A678" t="s">
        <v>32</v>
      </c>
      <c r="B678" t="s">
        <v>9</v>
      </c>
      <c r="C678" t="s">
        <v>40</v>
      </c>
      <c r="D678" t="s">
        <v>20</v>
      </c>
      <c r="E678" t="s">
        <v>12</v>
      </c>
      <c r="F678" t="s">
        <v>29</v>
      </c>
      <c r="G678">
        <v>14</v>
      </c>
      <c r="H678" s="14">
        <v>22.526</v>
      </c>
      <c r="I678" t="s">
        <v>54</v>
      </c>
      <c r="J678" t="s">
        <v>42</v>
      </c>
      <c r="K678" t="s">
        <v>25</v>
      </c>
      <c r="L678" t="s">
        <v>43</v>
      </c>
    </row>
    <row r="679" spans="1:12" x14ac:dyDescent="0.3">
      <c r="A679" t="s">
        <v>32</v>
      </c>
      <c r="B679" t="s">
        <v>9</v>
      </c>
      <c r="C679" t="s">
        <v>8</v>
      </c>
      <c r="D679" t="s">
        <v>20</v>
      </c>
      <c r="E679" t="s">
        <v>21</v>
      </c>
      <c r="F679" t="s">
        <v>36</v>
      </c>
      <c r="G679">
        <v>1.5</v>
      </c>
      <c r="H679" s="14">
        <v>2.4135</v>
      </c>
      <c r="I679" t="s">
        <v>23</v>
      </c>
      <c r="J679" t="s">
        <v>42</v>
      </c>
      <c r="K679" t="s">
        <v>25</v>
      </c>
      <c r="L679" t="s">
        <v>43</v>
      </c>
    </row>
    <row r="680" spans="1:12" x14ac:dyDescent="0.3">
      <c r="A680" t="s">
        <v>32</v>
      </c>
      <c r="B680" t="s">
        <v>9</v>
      </c>
      <c r="C680" t="s">
        <v>40</v>
      </c>
      <c r="D680" t="s">
        <v>41</v>
      </c>
      <c r="E680" t="s">
        <v>35</v>
      </c>
      <c r="F680" t="s">
        <v>44</v>
      </c>
      <c r="G680">
        <v>1.6</v>
      </c>
      <c r="H680" s="14">
        <v>2.5744000000000002</v>
      </c>
      <c r="I680" t="s">
        <v>14</v>
      </c>
      <c r="J680" t="s">
        <v>15</v>
      </c>
      <c r="K680" t="s">
        <v>25</v>
      </c>
      <c r="L680" t="s">
        <v>43</v>
      </c>
    </row>
    <row r="681" spans="1:12" x14ac:dyDescent="0.3">
      <c r="A681" t="s">
        <v>32</v>
      </c>
      <c r="B681" t="s">
        <v>9</v>
      </c>
      <c r="C681" t="s">
        <v>84</v>
      </c>
      <c r="D681" t="s">
        <v>20</v>
      </c>
      <c r="E681" t="s">
        <v>35</v>
      </c>
      <c r="F681" t="s">
        <v>13</v>
      </c>
      <c r="G681">
        <v>15</v>
      </c>
      <c r="H681" s="14">
        <v>24.134999999999998</v>
      </c>
      <c r="I681" t="s">
        <v>30</v>
      </c>
      <c r="J681" t="s">
        <v>15</v>
      </c>
      <c r="K681" t="s">
        <v>25</v>
      </c>
      <c r="L681" t="s">
        <v>17</v>
      </c>
    </row>
    <row r="682" spans="1:12" x14ac:dyDescent="0.3">
      <c r="A682" t="s">
        <v>39</v>
      </c>
      <c r="B682" t="s">
        <v>9</v>
      </c>
      <c r="C682" t="s">
        <v>40</v>
      </c>
      <c r="D682" t="s">
        <v>41</v>
      </c>
      <c r="E682" t="s">
        <v>12</v>
      </c>
      <c r="F682" t="s">
        <v>22</v>
      </c>
      <c r="G682">
        <v>2</v>
      </c>
      <c r="H682" s="14">
        <v>3.218</v>
      </c>
      <c r="I682" t="s">
        <v>23</v>
      </c>
      <c r="J682" t="s">
        <v>31</v>
      </c>
      <c r="K682" t="s">
        <v>25</v>
      </c>
      <c r="L682" t="s">
        <v>17</v>
      </c>
    </row>
    <row r="683" spans="1:12" x14ac:dyDescent="0.3">
      <c r="A683" t="s">
        <v>26</v>
      </c>
      <c r="B683" t="s">
        <v>9</v>
      </c>
      <c r="C683" t="s">
        <v>79</v>
      </c>
      <c r="D683" t="s">
        <v>41</v>
      </c>
      <c r="E683" t="s">
        <v>35</v>
      </c>
      <c r="F683" t="s">
        <v>66</v>
      </c>
      <c r="G683">
        <v>20</v>
      </c>
      <c r="H683" s="14">
        <v>32.18</v>
      </c>
      <c r="I683" t="s">
        <v>30</v>
      </c>
      <c r="J683" t="s">
        <v>38</v>
      </c>
      <c r="K683" t="s">
        <v>25</v>
      </c>
      <c r="L683" t="s">
        <v>43</v>
      </c>
    </row>
    <row r="684" spans="1:12" x14ac:dyDescent="0.3">
      <c r="A684" t="s">
        <v>7</v>
      </c>
      <c r="B684" t="s">
        <v>51</v>
      </c>
      <c r="C684" t="s">
        <v>8</v>
      </c>
      <c r="D684" t="s">
        <v>11</v>
      </c>
      <c r="E684" t="s">
        <v>28</v>
      </c>
      <c r="F684" t="s">
        <v>44</v>
      </c>
      <c r="G684">
        <v>1</v>
      </c>
      <c r="H684" s="14">
        <v>1.609</v>
      </c>
      <c r="I684" t="s">
        <v>23</v>
      </c>
      <c r="J684" t="s">
        <v>42</v>
      </c>
      <c r="K684" t="s">
        <v>16</v>
      </c>
      <c r="L684" t="s">
        <v>17</v>
      </c>
    </row>
    <row r="685" spans="1:12" x14ac:dyDescent="0.3">
      <c r="A685" t="s">
        <v>26</v>
      </c>
      <c r="B685" t="s">
        <v>9</v>
      </c>
      <c r="C685" t="s">
        <v>79</v>
      </c>
      <c r="D685" t="s">
        <v>72</v>
      </c>
      <c r="E685" t="s">
        <v>45</v>
      </c>
      <c r="F685" t="s">
        <v>13</v>
      </c>
      <c r="G685">
        <v>50</v>
      </c>
      <c r="H685" s="14">
        <v>80.45</v>
      </c>
      <c r="I685" t="s">
        <v>37</v>
      </c>
      <c r="J685" t="s">
        <v>15</v>
      </c>
      <c r="K685" t="s">
        <v>25</v>
      </c>
      <c r="L685" t="s">
        <v>43</v>
      </c>
    </row>
    <row r="686" spans="1:12" x14ac:dyDescent="0.3">
      <c r="A686" t="s">
        <v>26</v>
      </c>
      <c r="B686" t="s">
        <v>9</v>
      </c>
      <c r="C686" t="s">
        <v>40</v>
      </c>
      <c r="D686" t="s">
        <v>20</v>
      </c>
      <c r="E686" t="s">
        <v>45</v>
      </c>
      <c r="F686" t="s">
        <v>66</v>
      </c>
      <c r="G686">
        <v>80</v>
      </c>
      <c r="H686" s="14">
        <v>128.72</v>
      </c>
      <c r="I686" t="s">
        <v>52</v>
      </c>
      <c r="J686" t="s">
        <v>42</v>
      </c>
      <c r="K686" t="s">
        <v>25</v>
      </c>
      <c r="L686" t="s">
        <v>43</v>
      </c>
    </row>
    <row r="687" spans="1:12" x14ac:dyDescent="0.3">
      <c r="A687" t="s">
        <v>26</v>
      </c>
      <c r="B687" t="s">
        <v>51</v>
      </c>
      <c r="C687" t="s">
        <v>8</v>
      </c>
      <c r="D687" t="s">
        <v>27</v>
      </c>
      <c r="E687" t="s">
        <v>35</v>
      </c>
      <c r="F687" t="s">
        <v>36</v>
      </c>
      <c r="G687">
        <v>1</v>
      </c>
      <c r="H687" s="14">
        <v>1.609</v>
      </c>
      <c r="I687" t="s">
        <v>23</v>
      </c>
      <c r="J687" t="s">
        <v>42</v>
      </c>
      <c r="K687" t="s">
        <v>25</v>
      </c>
      <c r="L687" t="s">
        <v>43</v>
      </c>
    </row>
    <row r="688" spans="1:12" x14ac:dyDescent="0.3">
      <c r="A688" t="s">
        <v>26</v>
      </c>
      <c r="B688" t="s">
        <v>9</v>
      </c>
      <c r="C688" t="s">
        <v>84</v>
      </c>
      <c r="D688" t="s">
        <v>20</v>
      </c>
      <c r="E688" t="s">
        <v>64</v>
      </c>
      <c r="F688" t="s">
        <v>44</v>
      </c>
      <c r="G688">
        <v>1</v>
      </c>
      <c r="H688" s="14">
        <v>1.609</v>
      </c>
      <c r="I688" t="s">
        <v>54</v>
      </c>
      <c r="J688" t="s">
        <v>42</v>
      </c>
      <c r="K688" t="s">
        <v>16</v>
      </c>
      <c r="L688" t="s">
        <v>17</v>
      </c>
    </row>
    <row r="689" spans="1:12" x14ac:dyDescent="0.3">
      <c r="A689" t="s">
        <v>7</v>
      </c>
      <c r="B689" t="s">
        <v>9</v>
      </c>
      <c r="C689" t="s">
        <v>40</v>
      </c>
      <c r="D689" t="s">
        <v>20</v>
      </c>
      <c r="E689" t="s">
        <v>12</v>
      </c>
      <c r="F689" t="s">
        <v>22</v>
      </c>
      <c r="G689">
        <v>7</v>
      </c>
      <c r="H689" s="14">
        <v>11.263</v>
      </c>
      <c r="I689" t="s">
        <v>54</v>
      </c>
      <c r="J689" t="s">
        <v>42</v>
      </c>
      <c r="K689" t="s">
        <v>25</v>
      </c>
      <c r="L689" t="s">
        <v>43</v>
      </c>
    </row>
    <row r="690" spans="1:12" x14ac:dyDescent="0.3">
      <c r="A690" t="s">
        <v>32</v>
      </c>
      <c r="B690" t="s">
        <v>9</v>
      </c>
      <c r="C690" t="s">
        <v>34</v>
      </c>
      <c r="D690" t="s">
        <v>11</v>
      </c>
      <c r="E690" t="s">
        <v>21</v>
      </c>
      <c r="F690" t="s">
        <v>22</v>
      </c>
      <c r="G690">
        <v>6</v>
      </c>
      <c r="H690" s="14">
        <v>9.6539999999999999</v>
      </c>
      <c r="I690" t="s">
        <v>14</v>
      </c>
      <c r="J690" t="s">
        <v>42</v>
      </c>
      <c r="K690" t="s">
        <v>25</v>
      </c>
      <c r="L690" t="s">
        <v>17</v>
      </c>
    </row>
    <row r="691" spans="1:12" x14ac:dyDescent="0.3">
      <c r="A691" t="s">
        <v>18</v>
      </c>
      <c r="B691" t="s">
        <v>9</v>
      </c>
      <c r="C691" t="s">
        <v>40</v>
      </c>
      <c r="D691" t="s">
        <v>20</v>
      </c>
      <c r="E691" t="s">
        <v>35</v>
      </c>
      <c r="F691" t="s">
        <v>66</v>
      </c>
      <c r="G691">
        <v>15.4</v>
      </c>
      <c r="H691" s="14">
        <v>24.778600000000001</v>
      </c>
      <c r="I691" t="s">
        <v>52</v>
      </c>
      <c r="J691" t="s">
        <v>15</v>
      </c>
      <c r="K691" t="s">
        <v>16</v>
      </c>
      <c r="L691" t="s">
        <v>43</v>
      </c>
    </row>
    <row r="692" spans="1:12" x14ac:dyDescent="0.3">
      <c r="A692" t="s">
        <v>39</v>
      </c>
      <c r="B692" t="s">
        <v>9</v>
      </c>
      <c r="C692" t="s">
        <v>8</v>
      </c>
      <c r="D692" t="s">
        <v>41</v>
      </c>
      <c r="E692" t="s">
        <v>45</v>
      </c>
      <c r="F692" t="s">
        <v>36</v>
      </c>
      <c r="G692">
        <v>1.3</v>
      </c>
      <c r="H692" s="14">
        <v>2.0916999999999999</v>
      </c>
      <c r="I692" s="2" t="s">
        <v>49</v>
      </c>
      <c r="J692" t="s">
        <v>42</v>
      </c>
      <c r="K692" t="s">
        <v>25</v>
      </c>
      <c r="L692" t="s">
        <v>17</v>
      </c>
    </row>
    <row r="693" spans="1:12" x14ac:dyDescent="0.3">
      <c r="A693" t="s">
        <v>7</v>
      </c>
      <c r="B693" t="s">
        <v>9</v>
      </c>
      <c r="C693" t="s">
        <v>48</v>
      </c>
      <c r="D693" t="s">
        <v>11</v>
      </c>
      <c r="E693" t="s">
        <v>28</v>
      </c>
      <c r="F693" t="s">
        <v>66</v>
      </c>
      <c r="G693">
        <v>55</v>
      </c>
      <c r="H693" s="14">
        <v>88.495000000000005</v>
      </c>
      <c r="I693" t="s">
        <v>30</v>
      </c>
      <c r="J693" t="s">
        <v>31</v>
      </c>
      <c r="K693" t="s">
        <v>16</v>
      </c>
      <c r="L693" t="s">
        <v>17</v>
      </c>
    </row>
    <row r="694" spans="1:12" x14ac:dyDescent="0.3">
      <c r="A694" t="s">
        <v>32</v>
      </c>
      <c r="B694" t="s">
        <v>9</v>
      </c>
      <c r="C694" t="s">
        <v>34</v>
      </c>
      <c r="D694" t="s">
        <v>20</v>
      </c>
      <c r="E694" t="s">
        <v>45</v>
      </c>
      <c r="F694" t="s">
        <v>44</v>
      </c>
      <c r="G694">
        <v>4</v>
      </c>
      <c r="H694" s="14">
        <v>6.4359999999999999</v>
      </c>
      <c r="I694" t="s">
        <v>14</v>
      </c>
      <c r="J694" t="s">
        <v>38</v>
      </c>
      <c r="K694" t="s">
        <v>25</v>
      </c>
      <c r="L694" t="s">
        <v>43</v>
      </c>
    </row>
    <row r="695" spans="1:12" x14ac:dyDescent="0.3">
      <c r="A695" t="s">
        <v>32</v>
      </c>
      <c r="B695" t="s">
        <v>9</v>
      </c>
      <c r="C695" t="s">
        <v>40</v>
      </c>
      <c r="D695" t="s">
        <v>11</v>
      </c>
      <c r="E695" t="s">
        <v>21</v>
      </c>
      <c r="F695" t="s">
        <v>36</v>
      </c>
      <c r="G695">
        <v>3</v>
      </c>
      <c r="H695" s="14">
        <v>4.827</v>
      </c>
      <c r="I695" t="s">
        <v>54</v>
      </c>
      <c r="J695" t="s">
        <v>15</v>
      </c>
      <c r="K695" t="s">
        <v>25</v>
      </c>
      <c r="L695" t="s">
        <v>43</v>
      </c>
    </row>
    <row r="696" spans="1:12" x14ac:dyDescent="0.3">
      <c r="A696" t="s">
        <v>32</v>
      </c>
      <c r="B696" t="s">
        <v>9</v>
      </c>
      <c r="C696" t="s">
        <v>40</v>
      </c>
      <c r="D696" t="s">
        <v>11</v>
      </c>
      <c r="E696" t="s">
        <v>12</v>
      </c>
      <c r="F696" t="s">
        <v>22</v>
      </c>
      <c r="G696">
        <v>2</v>
      </c>
      <c r="H696" s="14">
        <v>3.218</v>
      </c>
      <c r="I696" t="s">
        <v>23</v>
      </c>
      <c r="J696" t="s">
        <v>31</v>
      </c>
      <c r="K696" t="s">
        <v>25</v>
      </c>
      <c r="L696" t="s">
        <v>43</v>
      </c>
    </row>
    <row r="697" spans="1:12" x14ac:dyDescent="0.3">
      <c r="A697" t="s">
        <v>26</v>
      </c>
      <c r="B697" t="s">
        <v>9</v>
      </c>
      <c r="C697" t="s">
        <v>76</v>
      </c>
      <c r="D697" t="s">
        <v>20</v>
      </c>
      <c r="E697" t="s">
        <v>35</v>
      </c>
      <c r="F697" t="s">
        <v>66</v>
      </c>
      <c r="G697">
        <v>14</v>
      </c>
      <c r="H697" s="14">
        <v>22.526</v>
      </c>
      <c r="I697" t="s">
        <v>30</v>
      </c>
      <c r="J697" t="s">
        <v>15</v>
      </c>
      <c r="K697" t="s">
        <v>25</v>
      </c>
      <c r="L697" t="s">
        <v>43</v>
      </c>
    </row>
    <row r="698" spans="1:12" x14ac:dyDescent="0.3">
      <c r="A698" t="s">
        <v>32</v>
      </c>
      <c r="B698" t="s">
        <v>9</v>
      </c>
      <c r="C698" t="s">
        <v>34</v>
      </c>
      <c r="D698" t="s">
        <v>47</v>
      </c>
      <c r="E698" t="s">
        <v>33</v>
      </c>
      <c r="F698" t="s">
        <v>44</v>
      </c>
      <c r="G698">
        <v>1.3</v>
      </c>
      <c r="H698" s="14">
        <v>2.0916999999999999</v>
      </c>
      <c r="I698" t="s">
        <v>14</v>
      </c>
      <c r="J698" t="s">
        <v>24</v>
      </c>
      <c r="K698" t="s">
        <v>25</v>
      </c>
      <c r="L698" t="s">
        <v>43</v>
      </c>
    </row>
    <row r="699" spans="1:12" x14ac:dyDescent="0.3">
      <c r="A699" t="s">
        <v>26</v>
      </c>
      <c r="B699" t="s">
        <v>9</v>
      </c>
      <c r="C699" t="s">
        <v>40</v>
      </c>
      <c r="D699" t="s">
        <v>11</v>
      </c>
      <c r="E699" t="s">
        <v>35</v>
      </c>
      <c r="F699" t="s">
        <v>44</v>
      </c>
      <c r="G699">
        <v>2</v>
      </c>
      <c r="H699" s="14">
        <v>3.218</v>
      </c>
      <c r="I699" t="s">
        <v>14</v>
      </c>
      <c r="J699" t="s">
        <v>31</v>
      </c>
      <c r="K699" t="s">
        <v>25</v>
      </c>
      <c r="L699" t="s">
        <v>43</v>
      </c>
    </row>
    <row r="700" spans="1:12" x14ac:dyDescent="0.3">
      <c r="A700" t="s">
        <v>32</v>
      </c>
      <c r="B700" t="s">
        <v>9</v>
      </c>
      <c r="C700" t="s">
        <v>40</v>
      </c>
      <c r="D700" t="s">
        <v>20</v>
      </c>
      <c r="E700" t="s">
        <v>35</v>
      </c>
      <c r="F700" t="s">
        <v>44</v>
      </c>
      <c r="G700">
        <v>1.1000000000000001</v>
      </c>
      <c r="H700" s="14">
        <v>1.7699</v>
      </c>
      <c r="I700" t="s">
        <v>23</v>
      </c>
      <c r="J700" t="s">
        <v>42</v>
      </c>
      <c r="K700" t="s">
        <v>25</v>
      </c>
      <c r="L700" t="s">
        <v>43</v>
      </c>
    </row>
    <row r="701" spans="1:12" x14ac:dyDescent="0.3">
      <c r="A701" t="s">
        <v>18</v>
      </c>
      <c r="B701" t="s">
        <v>9</v>
      </c>
      <c r="C701" t="s">
        <v>101</v>
      </c>
      <c r="D701" t="s">
        <v>20</v>
      </c>
      <c r="E701" t="s">
        <v>45</v>
      </c>
      <c r="F701" t="s">
        <v>44</v>
      </c>
      <c r="G701">
        <v>1</v>
      </c>
      <c r="H701" s="14">
        <v>1.609</v>
      </c>
      <c r="I701" t="s">
        <v>54</v>
      </c>
      <c r="J701" t="s">
        <v>42</v>
      </c>
      <c r="K701" t="s">
        <v>25</v>
      </c>
      <c r="L701" t="s">
        <v>43</v>
      </c>
    </row>
    <row r="702" spans="1:12" x14ac:dyDescent="0.3">
      <c r="A702" t="s">
        <v>32</v>
      </c>
      <c r="B702" t="s">
        <v>9</v>
      </c>
      <c r="C702" t="s">
        <v>40</v>
      </c>
      <c r="D702" t="s">
        <v>41</v>
      </c>
      <c r="E702" t="s">
        <v>45</v>
      </c>
      <c r="F702" t="s">
        <v>29</v>
      </c>
      <c r="G702">
        <v>16</v>
      </c>
      <c r="H702" s="14">
        <v>25.744</v>
      </c>
      <c r="I702" t="s">
        <v>30</v>
      </c>
      <c r="J702" t="s">
        <v>53</v>
      </c>
      <c r="K702" t="s">
        <v>25</v>
      </c>
      <c r="L702" t="s">
        <v>43</v>
      </c>
    </row>
    <row r="703" spans="1:12" x14ac:dyDescent="0.3">
      <c r="A703" t="s">
        <v>39</v>
      </c>
      <c r="B703" t="s">
        <v>51</v>
      </c>
      <c r="C703" t="s">
        <v>8</v>
      </c>
      <c r="D703" t="s">
        <v>11</v>
      </c>
      <c r="E703" t="s">
        <v>35</v>
      </c>
      <c r="F703" t="s">
        <v>13</v>
      </c>
      <c r="G703">
        <v>14</v>
      </c>
      <c r="H703" s="14">
        <v>22.526</v>
      </c>
      <c r="I703" t="s">
        <v>30</v>
      </c>
      <c r="J703" t="s">
        <v>38</v>
      </c>
      <c r="K703" t="s">
        <v>16</v>
      </c>
      <c r="L703" t="s">
        <v>17</v>
      </c>
    </row>
    <row r="704" spans="1:12" x14ac:dyDescent="0.3">
      <c r="A704" t="s">
        <v>32</v>
      </c>
      <c r="B704" t="s">
        <v>9</v>
      </c>
      <c r="C704" t="s">
        <v>40</v>
      </c>
      <c r="D704" t="s">
        <v>41</v>
      </c>
      <c r="E704" t="s">
        <v>35</v>
      </c>
      <c r="F704" t="s">
        <v>44</v>
      </c>
      <c r="G704">
        <v>2.1</v>
      </c>
      <c r="H704" s="14">
        <v>3.3789000000000002</v>
      </c>
      <c r="I704" t="s">
        <v>14</v>
      </c>
      <c r="J704" t="s">
        <v>24</v>
      </c>
      <c r="K704" t="s">
        <v>25</v>
      </c>
      <c r="L704" t="s">
        <v>43</v>
      </c>
    </row>
    <row r="705" spans="1:12" x14ac:dyDescent="0.3">
      <c r="A705" t="s">
        <v>7</v>
      </c>
      <c r="B705" t="s">
        <v>9</v>
      </c>
      <c r="C705" t="s">
        <v>40</v>
      </c>
      <c r="D705" t="s">
        <v>47</v>
      </c>
      <c r="E705" t="s">
        <v>35</v>
      </c>
      <c r="F705" t="s">
        <v>8</v>
      </c>
      <c r="G705">
        <v>63</v>
      </c>
      <c r="H705" s="14">
        <v>101.367</v>
      </c>
      <c r="I705" t="s">
        <v>30</v>
      </c>
      <c r="J705" t="s">
        <v>31</v>
      </c>
      <c r="K705" t="s">
        <v>25</v>
      </c>
      <c r="L705" t="s">
        <v>43</v>
      </c>
    </row>
    <row r="706" spans="1:12" x14ac:dyDescent="0.3">
      <c r="A706" t="s">
        <v>18</v>
      </c>
      <c r="B706" t="s">
        <v>9</v>
      </c>
      <c r="C706" t="s">
        <v>79</v>
      </c>
      <c r="D706" t="s">
        <v>20</v>
      </c>
      <c r="E706" t="s">
        <v>35</v>
      </c>
      <c r="F706" t="s">
        <v>44</v>
      </c>
      <c r="G706">
        <v>1</v>
      </c>
      <c r="H706" s="14">
        <v>1.609</v>
      </c>
      <c r="I706" t="s">
        <v>23</v>
      </c>
      <c r="J706" t="s">
        <v>42</v>
      </c>
      <c r="K706" t="s">
        <v>25</v>
      </c>
      <c r="L706" t="s">
        <v>43</v>
      </c>
    </row>
    <row r="707" spans="1:12" x14ac:dyDescent="0.3">
      <c r="A707" t="s">
        <v>32</v>
      </c>
      <c r="B707" t="s">
        <v>9</v>
      </c>
      <c r="C707" t="s">
        <v>40</v>
      </c>
      <c r="D707" t="s">
        <v>11</v>
      </c>
      <c r="E707" t="s">
        <v>35</v>
      </c>
      <c r="F707" t="s">
        <v>62</v>
      </c>
      <c r="G707">
        <v>0.3</v>
      </c>
      <c r="H707" s="14">
        <v>0.48269999999999996</v>
      </c>
      <c r="I707" t="s">
        <v>23</v>
      </c>
      <c r="J707" t="s">
        <v>15</v>
      </c>
      <c r="K707" t="s">
        <v>25</v>
      </c>
      <c r="L707" t="s">
        <v>43</v>
      </c>
    </row>
    <row r="708" spans="1:12" x14ac:dyDescent="0.3">
      <c r="A708" t="s">
        <v>39</v>
      </c>
      <c r="B708" t="s">
        <v>9</v>
      </c>
      <c r="C708" t="s">
        <v>48</v>
      </c>
      <c r="D708" t="s">
        <v>41</v>
      </c>
      <c r="E708" t="s">
        <v>28</v>
      </c>
      <c r="F708" t="s">
        <v>22</v>
      </c>
      <c r="G708">
        <v>8</v>
      </c>
      <c r="H708" s="14">
        <v>12.872</v>
      </c>
      <c r="I708" t="s">
        <v>30</v>
      </c>
      <c r="J708" t="s">
        <v>31</v>
      </c>
      <c r="K708" t="s">
        <v>16</v>
      </c>
      <c r="L708" t="s">
        <v>17</v>
      </c>
    </row>
    <row r="709" spans="1:12" x14ac:dyDescent="0.3">
      <c r="A709" t="s">
        <v>7</v>
      </c>
      <c r="B709" t="s">
        <v>9</v>
      </c>
      <c r="C709" t="s">
        <v>10</v>
      </c>
      <c r="D709" t="s">
        <v>20</v>
      </c>
      <c r="E709" t="s">
        <v>28</v>
      </c>
      <c r="F709" t="s">
        <v>66</v>
      </c>
      <c r="G709">
        <v>110</v>
      </c>
      <c r="H709" s="14">
        <v>176.99</v>
      </c>
      <c r="I709" t="s">
        <v>52</v>
      </c>
      <c r="J709" t="s">
        <v>31</v>
      </c>
      <c r="K709" t="s">
        <v>25</v>
      </c>
      <c r="L709" t="s">
        <v>17</v>
      </c>
    </row>
    <row r="710" spans="1:12" x14ac:dyDescent="0.3">
      <c r="A710" t="s">
        <v>32</v>
      </c>
      <c r="B710" t="s">
        <v>9</v>
      </c>
      <c r="C710" t="s">
        <v>40</v>
      </c>
      <c r="D710" t="s">
        <v>11</v>
      </c>
      <c r="E710" t="s">
        <v>12</v>
      </c>
      <c r="F710" t="s">
        <v>66</v>
      </c>
      <c r="G710">
        <v>37</v>
      </c>
      <c r="H710" s="14">
        <v>59.533000000000001</v>
      </c>
      <c r="I710" t="s">
        <v>52</v>
      </c>
      <c r="J710" t="s">
        <v>24</v>
      </c>
      <c r="K710" t="s">
        <v>25</v>
      </c>
      <c r="L710" t="s">
        <v>17</v>
      </c>
    </row>
    <row r="711" spans="1:12" x14ac:dyDescent="0.3">
      <c r="A711" t="s">
        <v>32</v>
      </c>
      <c r="B711" t="s">
        <v>9</v>
      </c>
      <c r="C711" t="s">
        <v>67</v>
      </c>
      <c r="D711" t="s">
        <v>11</v>
      </c>
      <c r="E711" t="s">
        <v>12</v>
      </c>
      <c r="F711" t="s">
        <v>44</v>
      </c>
      <c r="G711">
        <v>2</v>
      </c>
      <c r="H711" s="14">
        <v>3.218</v>
      </c>
      <c r="I711" t="s">
        <v>14</v>
      </c>
      <c r="J711" t="s">
        <v>42</v>
      </c>
      <c r="K711" t="s">
        <v>25</v>
      </c>
      <c r="L711" t="s">
        <v>17</v>
      </c>
    </row>
    <row r="712" spans="1:12" x14ac:dyDescent="0.3">
      <c r="A712" t="s">
        <v>39</v>
      </c>
      <c r="B712" t="s">
        <v>9</v>
      </c>
      <c r="C712" t="s">
        <v>76</v>
      </c>
      <c r="D712" t="s">
        <v>41</v>
      </c>
      <c r="E712" t="s">
        <v>12</v>
      </c>
      <c r="F712" t="s">
        <v>13</v>
      </c>
      <c r="G712">
        <v>10</v>
      </c>
      <c r="H712" s="14">
        <v>16.09</v>
      </c>
      <c r="I712" t="s">
        <v>30</v>
      </c>
      <c r="J712" t="s">
        <v>42</v>
      </c>
      <c r="K712" t="s">
        <v>25</v>
      </c>
      <c r="L712" t="s">
        <v>17</v>
      </c>
    </row>
    <row r="713" spans="1:12" x14ac:dyDescent="0.3">
      <c r="A713" t="s">
        <v>32</v>
      </c>
      <c r="B713" t="s">
        <v>9</v>
      </c>
      <c r="C713" t="s">
        <v>10</v>
      </c>
      <c r="D713" t="s">
        <v>11</v>
      </c>
      <c r="E713" t="s">
        <v>12</v>
      </c>
      <c r="F713" t="s">
        <v>22</v>
      </c>
      <c r="G713">
        <v>16</v>
      </c>
      <c r="H713" s="14">
        <v>25.744</v>
      </c>
      <c r="I713" t="s">
        <v>37</v>
      </c>
      <c r="J713" t="s">
        <v>31</v>
      </c>
      <c r="K713" t="s">
        <v>25</v>
      </c>
      <c r="L713" t="s">
        <v>17</v>
      </c>
    </row>
    <row r="714" spans="1:12" x14ac:dyDescent="0.3">
      <c r="A714" t="s">
        <v>39</v>
      </c>
      <c r="B714" t="s">
        <v>9</v>
      </c>
      <c r="C714" t="s">
        <v>10</v>
      </c>
      <c r="D714" t="s">
        <v>11</v>
      </c>
      <c r="E714" t="s">
        <v>35</v>
      </c>
      <c r="F714" t="s">
        <v>66</v>
      </c>
      <c r="G714">
        <v>25</v>
      </c>
      <c r="H714" s="14">
        <v>40.225000000000001</v>
      </c>
      <c r="I714" t="s">
        <v>52</v>
      </c>
      <c r="J714" t="s">
        <v>15</v>
      </c>
      <c r="K714" t="s">
        <v>25</v>
      </c>
      <c r="L714" t="s">
        <v>17</v>
      </c>
    </row>
    <row r="715" spans="1:12" x14ac:dyDescent="0.3">
      <c r="A715" t="s">
        <v>32</v>
      </c>
      <c r="B715" t="s">
        <v>9</v>
      </c>
      <c r="C715" t="s">
        <v>40</v>
      </c>
      <c r="D715" t="s">
        <v>11</v>
      </c>
      <c r="E715" t="s">
        <v>45</v>
      </c>
      <c r="F715" t="s">
        <v>22</v>
      </c>
      <c r="G715">
        <v>3.3</v>
      </c>
      <c r="H715" s="14">
        <v>5.3096999999999994</v>
      </c>
      <c r="I715" t="s">
        <v>49</v>
      </c>
      <c r="J715" t="s">
        <v>15</v>
      </c>
      <c r="K715" t="s">
        <v>25</v>
      </c>
      <c r="L715" t="s">
        <v>17</v>
      </c>
    </row>
    <row r="716" spans="1:12" x14ac:dyDescent="0.3">
      <c r="A716" t="s">
        <v>18</v>
      </c>
      <c r="B716" t="s">
        <v>9</v>
      </c>
      <c r="C716" t="s">
        <v>40</v>
      </c>
      <c r="D716" t="s">
        <v>11</v>
      </c>
      <c r="E716" t="s">
        <v>35</v>
      </c>
      <c r="F716" t="s">
        <v>44</v>
      </c>
      <c r="G716">
        <v>2</v>
      </c>
      <c r="H716" s="14">
        <v>3.218</v>
      </c>
      <c r="I716" t="s">
        <v>23</v>
      </c>
      <c r="J716" t="s">
        <v>42</v>
      </c>
      <c r="K716" t="s">
        <v>25</v>
      </c>
      <c r="L716" t="s">
        <v>17</v>
      </c>
    </row>
    <row r="717" spans="1:12" x14ac:dyDescent="0.3">
      <c r="A717" t="s">
        <v>32</v>
      </c>
      <c r="B717" t="s">
        <v>9</v>
      </c>
      <c r="C717" t="s">
        <v>10</v>
      </c>
      <c r="D717" t="s">
        <v>41</v>
      </c>
      <c r="E717" t="s">
        <v>28</v>
      </c>
      <c r="F717" t="s">
        <v>22</v>
      </c>
      <c r="G717">
        <v>15</v>
      </c>
      <c r="H717" s="14">
        <v>24.134999999999998</v>
      </c>
      <c r="I717" t="s">
        <v>30</v>
      </c>
      <c r="J717" t="s">
        <v>38</v>
      </c>
      <c r="K717" t="s">
        <v>25</v>
      </c>
      <c r="L717" t="s">
        <v>17</v>
      </c>
    </row>
    <row r="718" spans="1:12" x14ac:dyDescent="0.3">
      <c r="A718" t="s">
        <v>7</v>
      </c>
      <c r="B718" t="s">
        <v>9</v>
      </c>
      <c r="C718" t="s">
        <v>50</v>
      </c>
      <c r="D718" t="s">
        <v>11</v>
      </c>
      <c r="E718" t="s">
        <v>12</v>
      </c>
      <c r="F718" t="s">
        <v>36</v>
      </c>
      <c r="G718">
        <v>3</v>
      </c>
      <c r="H718" s="14">
        <v>4.827</v>
      </c>
      <c r="I718" t="s">
        <v>14</v>
      </c>
      <c r="J718" t="s">
        <v>8</v>
      </c>
      <c r="K718" t="s">
        <v>25</v>
      </c>
      <c r="L718" t="s">
        <v>17</v>
      </c>
    </row>
    <row r="719" spans="1:12" x14ac:dyDescent="0.3">
      <c r="A719" t="s">
        <v>32</v>
      </c>
      <c r="B719" t="s">
        <v>9</v>
      </c>
      <c r="C719" t="s">
        <v>10</v>
      </c>
      <c r="D719" t="s">
        <v>20</v>
      </c>
      <c r="E719" t="s">
        <v>21</v>
      </c>
      <c r="F719" t="s">
        <v>36</v>
      </c>
      <c r="G719">
        <v>10</v>
      </c>
      <c r="H719" s="14">
        <v>16.09</v>
      </c>
      <c r="I719" t="s">
        <v>30</v>
      </c>
      <c r="J719" t="s">
        <v>42</v>
      </c>
      <c r="K719" t="s">
        <v>25</v>
      </c>
      <c r="L719" t="s">
        <v>17</v>
      </c>
    </row>
    <row r="720" spans="1:12" x14ac:dyDescent="0.3">
      <c r="A720" t="s">
        <v>32</v>
      </c>
      <c r="B720" t="s">
        <v>9</v>
      </c>
      <c r="C720" t="s">
        <v>40</v>
      </c>
      <c r="D720" t="s">
        <v>41</v>
      </c>
      <c r="E720" t="s">
        <v>21</v>
      </c>
      <c r="F720" t="s">
        <v>36</v>
      </c>
      <c r="G720">
        <v>1.2</v>
      </c>
      <c r="H720" s="14">
        <v>1.9307999999999998</v>
      </c>
      <c r="I720" t="s">
        <v>23</v>
      </c>
      <c r="J720" t="s">
        <v>31</v>
      </c>
      <c r="K720" t="s">
        <v>25</v>
      </c>
      <c r="L720" t="s">
        <v>43</v>
      </c>
    </row>
    <row r="721" spans="1:12" x14ac:dyDescent="0.3">
      <c r="A721" t="s">
        <v>32</v>
      </c>
      <c r="B721" t="s">
        <v>9</v>
      </c>
      <c r="C721" t="s">
        <v>34</v>
      </c>
      <c r="D721" t="s">
        <v>11</v>
      </c>
      <c r="E721" t="s">
        <v>12</v>
      </c>
      <c r="F721" t="s">
        <v>36</v>
      </c>
      <c r="G721">
        <v>2</v>
      </c>
      <c r="H721" s="14">
        <v>3.218</v>
      </c>
      <c r="I721" t="s">
        <v>49</v>
      </c>
      <c r="J721" t="s">
        <v>31</v>
      </c>
      <c r="K721" t="s">
        <v>16</v>
      </c>
      <c r="L721" t="s">
        <v>43</v>
      </c>
    </row>
    <row r="722" spans="1:12" x14ac:dyDescent="0.3">
      <c r="A722" t="s">
        <v>32</v>
      </c>
      <c r="B722" t="s">
        <v>51</v>
      </c>
      <c r="C722" t="s">
        <v>8</v>
      </c>
      <c r="D722" t="s">
        <v>27</v>
      </c>
      <c r="E722" t="s">
        <v>28</v>
      </c>
      <c r="F722" t="s">
        <v>44</v>
      </c>
      <c r="G722">
        <v>4</v>
      </c>
      <c r="H722" s="14">
        <v>6.4359999999999999</v>
      </c>
      <c r="I722" t="s">
        <v>14</v>
      </c>
      <c r="J722" t="s">
        <v>42</v>
      </c>
      <c r="K722" t="s">
        <v>25</v>
      </c>
      <c r="L722" t="s">
        <v>17</v>
      </c>
    </row>
    <row r="723" spans="1:12" x14ac:dyDescent="0.3">
      <c r="A723" t="s">
        <v>32</v>
      </c>
      <c r="B723" t="s">
        <v>9</v>
      </c>
      <c r="C723" t="s">
        <v>40</v>
      </c>
      <c r="D723" t="s">
        <v>20</v>
      </c>
      <c r="E723" t="s">
        <v>45</v>
      </c>
      <c r="F723" t="s">
        <v>44</v>
      </c>
      <c r="G723">
        <v>2</v>
      </c>
      <c r="H723" s="14">
        <v>3.218</v>
      </c>
      <c r="I723" t="s">
        <v>14</v>
      </c>
      <c r="J723" t="s">
        <v>15</v>
      </c>
      <c r="K723" t="s">
        <v>25</v>
      </c>
      <c r="L723" t="s">
        <v>43</v>
      </c>
    </row>
    <row r="724" spans="1:12" x14ac:dyDescent="0.3">
      <c r="A724" t="s">
        <v>7</v>
      </c>
      <c r="B724" t="s">
        <v>9</v>
      </c>
      <c r="C724" t="s">
        <v>76</v>
      </c>
      <c r="D724" t="s">
        <v>20</v>
      </c>
      <c r="E724" t="s">
        <v>64</v>
      </c>
      <c r="F724" t="s">
        <v>29</v>
      </c>
      <c r="G724">
        <v>35</v>
      </c>
      <c r="H724" s="14">
        <v>56.314999999999998</v>
      </c>
      <c r="I724" t="s">
        <v>30</v>
      </c>
      <c r="J724" t="s">
        <v>31</v>
      </c>
      <c r="K724" t="s">
        <v>25</v>
      </c>
      <c r="L724" t="s">
        <v>43</v>
      </c>
    </row>
    <row r="725" spans="1:12" x14ac:dyDescent="0.3">
      <c r="A725" t="s">
        <v>7</v>
      </c>
      <c r="B725" t="s">
        <v>9</v>
      </c>
      <c r="C725" t="s">
        <v>60</v>
      </c>
      <c r="D725" t="s">
        <v>11</v>
      </c>
      <c r="E725" t="s">
        <v>12</v>
      </c>
      <c r="F725" t="s">
        <v>44</v>
      </c>
      <c r="G725">
        <v>2</v>
      </c>
      <c r="H725" s="14">
        <v>3.218</v>
      </c>
      <c r="I725" t="s">
        <v>30</v>
      </c>
      <c r="J725" t="s">
        <v>38</v>
      </c>
      <c r="K725" t="s">
        <v>16</v>
      </c>
      <c r="L725" t="s">
        <v>17</v>
      </c>
    </row>
    <row r="726" spans="1:12" x14ac:dyDescent="0.3">
      <c r="A726" t="s">
        <v>26</v>
      </c>
      <c r="B726" t="s">
        <v>9</v>
      </c>
      <c r="C726" t="s">
        <v>67</v>
      </c>
      <c r="D726" t="s">
        <v>41</v>
      </c>
      <c r="E726" t="s">
        <v>12</v>
      </c>
      <c r="F726" t="s">
        <v>29</v>
      </c>
      <c r="G726">
        <v>12</v>
      </c>
      <c r="H726" s="14">
        <v>19.308</v>
      </c>
      <c r="I726" t="s">
        <v>30</v>
      </c>
      <c r="J726" t="s">
        <v>31</v>
      </c>
      <c r="K726" t="s">
        <v>16</v>
      </c>
      <c r="L726" t="s">
        <v>17</v>
      </c>
    </row>
    <row r="727" spans="1:12" x14ac:dyDescent="0.3">
      <c r="A727" t="s">
        <v>26</v>
      </c>
      <c r="B727" t="s">
        <v>9</v>
      </c>
      <c r="C727" t="s">
        <v>40</v>
      </c>
      <c r="D727" t="s">
        <v>11</v>
      </c>
      <c r="E727" t="s">
        <v>28</v>
      </c>
      <c r="F727" t="s">
        <v>29</v>
      </c>
      <c r="G727">
        <v>20</v>
      </c>
      <c r="H727" s="14">
        <v>32.18</v>
      </c>
      <c r="I727" t="s">
        <v>30</v>
      </c>
      <c r="J727" t="s">
        <v>15</v>
      </c>
      <c r="K727" t="s">
        <v>16</v>
      </c>
      <c r="L727" t="s">
        <v>17</v>
      </c>
    </row>
    <row r="728" spans="1:12" x14ac:dyDescent="0.3">
      <c r="A728" t="s">
        <v>7</v>
      </c>
      <c r="B728" t="s">
        <v>9</v>
      </c>
      <c r="C728" t="s">
        <v>60</v>
      </c>
      <c r="D728" t="s">
        <v>20</v>
      </c>
      <c r="E728" t="s">
        <v>12</v>
      </c>
      <c r="F728" t="s">
        <v>22</v>
      </c>
      <c r="G728">
        <v>15</v>
      </c>
      <c r="H728" s="14">
        <v>24.134999999999998</v>
      </c>
      <c r="I728" t="s">
        <v>30</v>
      </c>
      <c r="J728" t="s">
        <v>38</v>
      </c>
      <c r="K728" t="s">
        <v>16</v>
      </c>
      <c r="L728" t="s">
        <v>17</v>
      </c>
    </row>
    <row r="729" spans="1:12" x14ac:dyDescent="0.3">
      <c r="A729" t="s">
        <v>18</v>
      </c>
      <c r="B729" t="s">
        <v>9</v>
      </c>
      <c r="C729" t="s">
        <v>40</v>
      </c>
      <c r="D729" t="s">
        <v>20</v>
      </c>
      <c r="E729" t="s">
        <v>45</v>
      </c>
      <c r="F729" t="s">
        <v>44</v>
      </c>
      <c r="G729">
        <v>2.5</v>
      </c>
      <c r="H729" s="14">
        <v>4.0225</v>
      </c>
      <c r="I729" t="s">
        <v>14</v>
      </c>
      <c r="J729" t="s">
        <v>42</v>
      </c>
      <c r="K729" t="s">
        <v>25</v>
      </c>
      <c r="L729" t="s">
        <v>43</v>
      </c>
    </row>
    <row r="730" spans="1:12" x14ac:dyDescent="0.3">
      <c r="A730" t="s">
        <v>18</v>
      </c>
      <c r="B730" t="s">
        <v>9</v>
      </c>
      <c r="C730" t="s">
        <v>56</v>
      </c>
      <c r="D730" t="s">
        <v>41</v>
      </c>
      <c r="E730" t="s">
        <v>21</v>
      </c>
      <c r="F730" t="s">
        <v>44</v>
      </c>
      <c r="G730">
        <v>1.4</v>
      </c>
      <c r="H730" s="14">
        <v>2.2525999999999997</v>
      </c>
      <c r="I730" t="s">
        <v>14</v>
      </c>
      <c r="J730" t="s">
        <v>31</v>
      </c>
      <c r="K730" t="s">
        <v>25</v>
      </c>
      <c r="L730" t="s">
        <v>43</v>
      </c>
    </row>
    <row r="731" spans="1:12" x14ac:dyDescent="0.3">
      <c r="A731" t="s">
        <v>39</v>
      </c>
      <c r="B731" t="s">
        <v>9</v>
      </c>
      <c r="C731" t="s">
        <v>10</v>
      </c>
      <c r="D731" t="s">
        <v>27</v>
      </c>
      <c r="E731" t="s">
        <v>28</v>
      </c>
      <c r="F731" t="s">
        <v>29</v>
      </c>
      <c r="G731">
        <v>20</v>
      </c>
      <c r="H731" s="14">
        <v>32.18</v>
      </c>
      <c r="I731" t="s">
        <v>52</v>
      </c>
      <c r="J731" t="s">
        <v>38</v>
      </c>
      <c r="K731" t="s">
        <v>25</v>
      </c>
      <c r="L731" t="s">
        <v>17</v>
      </c>
    </row>
    <row r="732" spans="1:12" x14ac:dyDescent="0.3">
      <c r="A732" t="s">
        <v>18</v>
      </c>
      <c r="B732" t="s">
        <v>9</v>
      </c>
      <c r="C732" t="s">
        <v>40</v>
      </c>
      <c r="D732" t="s">
        <v>20</v>
      </c>
      <c r="E732" t="s">
        <v>12</v>
      </c>
      <c r="F732" t="s">
        <v>36</v>
      </c>
      <c r="G732">
        <v>2.5</v>
      </c>
      <c r="H732" s="14">
        <v>4.0225</v>
      </c>
      <c r="I732" t="s">
        <v>49</v>
      </c>
      <c r="J732" t="s">
        <v>24</v>
      </c>
      <c r="K732" t="s">
        <v>25</v>
      </c>
      <c r="L732" t="s">
        <v>17</v>
      </c>
    </row>
    <row r="733" spans="1:12" x14ac:dyDescent="0.3">
      <c r="A733" t="s">
        <v>32</v>
      </c>
      <c r="B733" t="s">
        <v>9</v>
      </c>
      <c r="C733" t="s">
        <v>8</v>
      </c>
      <c r="D733" t="s">
        <v>20</v>
      </c>
      <c r="E733" t="s">
        <v>35</v>
      </c>
      <c r="F733" t="s">
        <v>44</v>
      </c>
      <c r="G733">
        <v>3.3</v>
      </c>
      <c r="H733" s="14">
        <v>5.3096999999999994</v>
      </c>
      <c r="I733" t="s">
        <v>14</v>
      </c>
      <c r="J733" t="s">
        <v>15</v>
      </c>
      <c r="K733" t="s">
        <v>25</v>
      </c>
      <c r="L733" t="s">
        <v>43</v>
      </c>
    </row>
    <row r="734" spans="1:12" x14ac:dyDescent="0.3">
      <c r="A734" t="s">
        <v>26</v>
      </c>
      <c r="B734" t="s">
        <v>9</v>
      </c>
      <c r="C734" t="s">
        <v>68</v>
      </c>
      <c r="D734" t="s">
        <v>11</v>
      </c>
      <c r="E734" t="s">
        <v>21</v>
      </c>
      <c r="F734" t="s">
        <v>36</v>
      </c>
      <c r="G734">
        <v>2</v>
      </c>
      <c r="H734" s="14">
        <v>3.218</v>
      </c>
      <c r="I734" t="s">
        <v>49</v>
      </c>
      <c r="J734" t="s">
        <v>31</v>
      </c>
      <c r="K734" t="s">
        <v>25</v>
      </c>
      <c r="L734" t="s">
        <v>17</v>
      </c>
    </row>
    <row r="735" spans="1:12" x14ac:dyDescent="0.3">
      <c r="A735" t="s">
        <v>18</v>
      </c>
      <c r="B735" t="s">
        <v>9</v>
      </c>
      <c r="C735" t="s">
        <v>40</v>
      </c>
      <c r="D735" t="s">
        <v>41</v>
      </c>
      <c r="E735" t="s">
        <v>12</v>
      </c>
      <c r="F735" t="s">
        <v>13</v>
      </c>
      <c r="G735">
        <v>17</v>
      </c>
      <c r="H735" s="14">
        <v>27.353000000000002</v>
      </c>
      <c r="I735" t="s">
        <v>30</v>
      </c>
      <c r="J735" t="s">
        <v>15</v>
      </c>
      <c r="K735" t="s">
        <v>25</v>
      </c>
      <c r="L735" t="s">
        <v>43</v>
      </c>
    </row>
    <row r="736" spans="1:12" x14ac:dyDescent="0.3">
      <c r="A736" t="s">
        <v>32</v>
      </c>
      <c r="B736" t="s">
        <v>55</v>
      </c>
      <c r="C736" t="s">
        <v>8</v>
      </c>
      <c r="D736" t="s">
        <v>41</v>
      </c>
      <c r="E736" t="s">
        <v>45</v>
      </c>
      <c r="F736" t="s">
        <v>36</v>
      </c>
      <c r="G736">
        <v>2</v>
      </c>
      <c r="H736" s="14">
        <v>3.218</v>
      </c>
      <c r="I736" t="s">
        <v>14</v>
      </c>
      <c r="J736" t="s">
        <v>42</v>
      </c>
      <c r="K736" t="s">
        <v>25</v>
      </c>
      <c r="L736" t="s">
        <v>43</v>
      </c>
    </row>
    <row r="737" spans="1:12" x14ac:dyDescent="0.3">
      <c r="A737" t="s">
        <v>39</v>
      </c>
      <c r="B737" t="s">
        <v>9</v>
      </c>
      <c r="C737" t="s">
        <v>50</v>
      </c>
      <c r="D737" t="s">
        <v>11</v>
      </c>
      <c r="E737" t="s">
        <v>12</v>
      </c>
      <c r="F737" t="s">
        <v>22</v>
      </c>
      <c r="G737">
        <v>11</v>
      </c>
      <c r="H737" s="14">
        <v>17.698999999999998</v>
      </c>
      <c r="I737" t="s">
        <v>30</v>
      </c>
      <c r="J737" t="s">
        <v>15</v>
      </c>
      <c r="K737" t="s">
        <v>16</v>
      </c>
      <c r="L737" t="s">
        <v>17</v>
      </c>
    </row>
    <row r="738" spans="1:12" x14ac:dyDescent="0.3">
      <c r="A738" t="s">
        <v>7</v>
      </c>
      <c r="B738" t="s">
        <v>9</v>
      </c>
      <c r="C738" t="s">
        <v>95</v>
      </c>
      <c r="D738" t="s">
        <v>20</v>
      </c>
      <c r="E738" t="s">
        <v>28</v>
      </c>
      <c r="F738" t="s">
        <v>44</v>
      </c>
      <c r="G738">
        <v>1</v>
      </c>
      <c r="H738" s="14">
        <v>1.609</v>
      </c>
      <c r="I738" t="s">
        <v>23</v>
      </c>
      <c r="J738" t="s">
        <v>31</v>
      </c>
      <c r="K738" t="s">
        <v>16</v>
      </c>
      <c r="L738" t="s">
        <v>43</v>
      </c>
    </row>
    <row r="739" spans="1:12" x14ac:dyDescent="0.3">
      <c r="A739" t="s">
        <v>7</v>
      </c>
      <c r="B739" t="s">
        <v>9</v>
      </c>
      <c r="C739" t="s">
        <v>10</v>
      </c>
      <c r="D739" t="s">
        <v>41</v>
      </c>
      <c r="E739" t="s">
        <v>12</v>
      </c>
      <c r="F739" t="s">
        <v>29</v>
      </c>
      <c r="G739">
        <v>5</v>
      </c>
      <c r="H739" s="14">
        <v>8.0449999999999999</v>
      </c>
      <c r="I739" s="2" t="s">
        <v>30</v>
      </c>
      <c r="J739" t="s">
        <v>31</v>
      </c>
      <c r="K739" t="s">
        <v>25</v>
      </c>
      <c r="L739" t="s">
        <v>17</v>
      </c>
    </row>
    <row r="740" spans="1:12" x14ac:dyDescent="0.3">
      <c r="A740" t="s">
        <v>18</v>
      </c>
      <c r="B740" t="s">
        <v>9</v>
      </c>
      <c r="C740" t="s">
        <v>34</v>
      </c>
      <c r="D740" t="s">
        <v>47</v>
      </c>
      <c r="E740" t="s">
        <v>35</v>
      </c>
      <c r="F740" t="s">
        <v>44</v>
      </c>
      <c r="G740">
        <v>1</v>
      </c>
      <c r="H740" s="14">
        <v>1.609</v>
      </c>
      <c r="I740" t="s">
        <v>23</v>
      </c>
      <c r="J740" t="s">
        <v>42</v>
      </c>
      <c r="K740" t="s">
        <v>25</v>
      </c>
      <c r="L740" t="s">
        <v>43</v>
      </c>
    </row>
    <row r="741" spans="1:12" x14ac:dyDescent="0.3">
      <c r="A741" t="s">
        <v>7</v>
      </c>
      <c r="B741" t="s">
        <v>9</v>
      </c>
      <c r="C741" t="s">
        <v>48</v>
      </c>
      <c r="D741" t="s">
        <v>11</v>
      </c>
      <c r="E741" t="s">
        <v>21</v>
      </c>
      <c r="F741" t="s">
        <v>22</v>
      </c>
      <c r="G741">
        <v>2</v>
      </c>
      <c r="H741" s="14">
        <v>3.218</v>
      </c>
      <c r="I741" t="s">
        <v>23</v>
      </c>
      <c r="J741" t="s">
        <v>31</v>
      </c>
      <c r="K741" t="s">
        <v>25</v>
      </c>
      <c r="L741" t="s">
        <v>17</v>
      </c>
    </row>
    <row r="742" spans="1:12" x14ac:dyDescent="0.3">
      <c r="A742" t="s">
        <v>18</v>
      </c>
      <c r="B742" t="s">
        <v>9</v>
      </c>
      <c r="C742" t="s">
        <v>10</v>
      </c>
      <c r="D742" t="s">
        <v>41</v>
      </c>
      <c r="E742" t="s">
        <v>12</v>
      </c>
      <c r="F742" t="s">
        <v>66</v>
      </c>
      <c r="G742">
        <v>45</v>
      </c>
      <c r="H742" s="14">
        <v>72.405000000000001</v>
      </c>
      <c r="I742" t="s">
        <v>30</v>
      </c>
      <c r="J742" t="s">
        <v>15</v>
      </c>
      <c r="K742" t="s">
        <v>25</v>
      </c>
      <c r="L742" t="s">
        <v>17</v>
      </c>
    </row>
    <row r="743" spans="1:12" x14ac:dyDescent="0.3">
      <c r="A743" t="s">
        <v>32</v>
      </c>
      <c r="B743" t="s">
        <v>9</v>
      </c>
      <c r="C743" t="s">
        <v>40</v>
      </c>
      <c r="D743" t="s">
        <v>11</v>
      </c>
      <c r="E743" t="s">
        <v>35</v>
      </c>
      <c r="F743" t="s">
        <v>22</v>
      </c>
      <c r="G743">
        <v>6</v>
      </c>
      <c r="H743" s="14">
        <v>9.6539999999999999</v>
      </c>
      <c r="I743" t="s">
        <v>88</v>
      </c>
      <c r="J743" t="s">
        <v>15</v>
      </c>
      <c r="K743" t="s">
        <v>25</v>
      </c>
      <c r="L743" t="s">
        <v>43</v>
      </c>
    </row>
    <row r="744" spans="1:12" x14ac:dyDescent="0.3">
      <c r="A744" t="s">
        <v>39</v>
      </c>
      <c r="B744" t="s">
        <v>51</v>
      </c>
      <c r="C744" t="s">
        <v>8</v>
      </c>
      <c r="D744" t="s">
        <v>11</v>
      </c>
      <c r="E744" t="s">
        <v>12</v>
      </c>
      <c r="F744" t="s">
        <v>29</v>
      </c>
      <c r="G744">
        <v>10</v>
      </c>
      <c r="H744" s="14">
        <v>16.09</v>
      </c>
      <c r="I744" t="s">
        <v>14</v>
      </c>
      <c r="J744" t="s">
        <v>38</v>
      </c>
      <c r="K744" t="s">
        <v>16</v>
      </c>
      <c r="L744" t="s">
        <v>17</v>
      </c>
    </row>
    <row r="745" spans="1:12" x14ac:dyDescent="0.3">
      <c r="A745" t="s">
        <v>32</v>
      </c>
      <c r="B745" t="s">
        <v>9</v>
      </c>
      <c r="C745" t="s">
        <v>40</v>
      </c>
      <c r="D745" t="s">
        <v>11</v>
      </c>
      <c r="E745" t="s">
        <v>35</v>
      </c>
      <c r="F745" t="s">
        <v>36</v>
      </c>
      <c r="G745">
        <v>1.5</v>
      </c>
      <c r="H745" s="14">
        <v>2.4135</v>
      </c>
      <c r="I745" t="s">
        <v>23</v>
      </c>
      <c r="J745" t="s">
        <v>31</v>
      </c>
      <c r="K745" t="s">
        <v>25</v>
      </c>
      <c r="L745" t="s">
        <v>43</v>
      </c>
    </row>
    <row r="746" spans="1:12" x14ac:dyDescent="0.3">
      <c r="A746" t="s">
        <v>18</v>
      </c>
      <c r="B746" t="s">
        <v>9</v>
      </c>
      <c r="C746" t="s">
        <v>60</v>
      </c>
      <c r="D746" t="s">
        <v>11</v>
      </c>
      <c r="E746" t="s">
        <v>35</v>
      </c>
      <c r="F746" t="s">
        <v>22</v>
      </c>
      <c r="G746">
        <v>13</v>
      </c>
      <c r="H746" s="14">
        <v>20.917000000000002</v>
      </c>
      <c r="I746" t="s">
        <v>30</v>
      </c>
      <c r="J746" t="s">
        <v>15</v>
      </c>
      <c r="K746" t="s">
        <v>25</v>
      </c>
      <c r="L746" t="s">
        <v>17</v>
      </c>
    </row>
    <row r="747" spans="1:12" x14ac:dyDescent="0.3">
      <c r="A747" t="s">
        <v>26</v>
      </c>
      <c r="B747" t="s">
        <v>9</v>
      </c>
      <c r="C747" t="s">
        <v>34</v>
      </c>
      <c r="D747" t="s">
        <v>20</v>
      </c>
      <c r="E747" t="s">
        <v>21</v>
      </c>
      <c r="F747" t="s">
        <v>44</v>
      </c>
      <c r="G747">
        <v>4</v>
      </c>
      <c r="H747" s="14">
        <v>6.4359999999999999</v>
      </c>
      <c r="I747" t="s">
        <v>30</v>
      </c>
      <c r="J747" t="s">
        <v>31</v>
      </c>
      <c r="K747" t="s">
        <v>25</v>
      </c>
      <c r="L747" t="s">
        <v>43</v>
      </c>
    </row>
    <row r="748" spans="1:12" x14ac:dyDescent="0.3">
      <c r="A748" t="s">
        <v>18</v>
      </c>
      <c r="B748" t="s">
        <v>9</v>
      </c>
      <c r="C748" t="s">
        <v>40</v>
      </c>
      <c r="D748" t="s">
        <v>20</v>
      </c>
      <c r="E748" t="s">
        <v>45</v>
      </c>
      <c r="F748" t="s">
        <v>36</v>
      </c>
      <c r="G748">
        <v>1</v>
      </c>
      <c r="H748" s="14">
        <v>1.609</v>
      </c>
      <c r="I748" t="s">
        <v>23</v>
      </c>
      <c r="J748" t="s">
        <v>24</v>
      </c>
      <c r="K748" t="s">
        <v>16</v>
      </c>
      <c r="L748" t="s">
        <v>43</v>
      </c>
    </row>
    <row r="749" spans="1:12" x14ac:dyDescent="0.3">
      <c r="A749" t="s">
        <v>18</v>
      </c>
      <c r="B749" t="s">
        <v>9</v>
      </c>
      <c r="C749" t="s">
        <v>40</v>
      </c>
      <c r="D749" t="s">
        <v>8</v>
      </c>
      <c r="E749" t="s">
        <v>28</v>
      </c>
      <c r="F749" t="s">
        <v>29</v>
      </c>
      <c r="G749">
        <v>32</v>
      </c>
      <c r="H749" s="14">
        <v>51.488</v>
      </c>
      <c r="I749" t="s">
        <v>52</v>
      </c>
      <c r="J749" t="s">
        <v>31</v>
      </c>
      <c r="K749" t="s">
        <v>25</v>
      </c>
      <c r="L749" t="s">
        <v>43</v>
      </c>
    </row>
    <row r="750" spans="1:12" x14ac:dyDescent="0.3">
      <c r="A750" t="s">
        <v>39</v>
      </c>
      <c r="B750" t="s">
        <v>9</v>
      </c>
      <c r="C750" t="s">
        <v>65</v>
      </c>
      <c r="D750" t="s">
        <v>11</v>
      </c>
      <c r="E750" t="s">
        <v>28</v>
      </c>
      <c r="F750" t="s">
        <v>36</v>
      </c>
      <c r="G750">
        <v>6.4</v>
      </c>
      <c r="H750" s="14">
        <v>10.297600000000001</v>
      </c>
      <c r="I750" t="s">
        <v>14</v>
      </c>
      <c r="J750" t="s">
        <v>15</v>
      </c>
      <c r="K750" t="s">
        <v>25</v>
      </c>
      <c r="L750" t="s">
        <v>17</v>
      </c>
    </row>
    <row r="751" spans="1:12" x14ac:dyDescent="0.3">
      <c r="A751" t="s">
        <v>32</v>
      </c>
      <c r="B751" t="s">
        <v>9</v>
      </c>
      <c r="C751" t="s">
        <v>40</v>
      </c>
      <c r="D751" t="s">
        <v>11</v>
      </c>
      <c r="E751" t="s">
        <v>21</v>
      </c>
      <c r="F751" t="s">
        <v>22</v>
      </c>
      <c r="G751">
        <v>6</v>
      </c>
      <c r="H751" s="14">
        <v>9.6539999999999999</v>
      </c>
      <c r="I751" t="s">
        <v>14</v>
      </c>
      <c r="J751" t="s">
        <v>42</v>
      </c>
      <c r="K751" t="s">
        <v>25</v>
      </c>
      <c r="L751" t="s">
        <v>17</v>
      </c>
    </row>
    <row r="752" spans="1:12" x14ac:dyDescent="0.3">
      <c r="A752" t="s">
        <v>7</v>
      </c>
      <c r="B752" t="s">
        <v>9</v>
      </c>
      <c r="C752" t="s">
        <v>67</v>
      </c>
      <c r="D752" t="s">
        <v>20</v>
      </c>
      <c r="E752" t="s">
        <v>12</v>
      </c>
      <c r="F752" t="s">
        <v>44</v>
      </c>
      <c r="G752">
        <v>2.8</v>
      </c>
      <c r="H752" s="14">
        <v>4.5051999999999994</v>
      </c>
      <c r="I752" t="s">
        <v>14</v>
      </c>
      <c r="J752" t="s">
        <v>42</v>
      </c>
      <c r="K752" t="s">
        <v>16</v>
      </c>
      <c r="L752" t="s">
        <v>43</v>
      </c>
    </row>
    <row r="753" spans="1:12" x14ac:dyDescent="0.3">
      <c r="A753" t="s">
        <v>39</v>
      </c>
      <c r="B753" t="s">
        <v>9</v>
      </c>
      <c r="C753" t="s">
        <v>50</v>
      </c>
      <c r="D753" t="s">
        <v>41</v>
      </c>
      <c r="E753" t="s">
        <v>28</v>
      </c>
      <c r="F753" t="s">
        <v>66</v>
      </c>
      <c r="G753">
        <v>50</v>
      </c>
      <c r="H753" s="14">
        <v>80.45</v>
      </c>
      <c r="I753" t="s">
        <v>30</v>
      </c>
      <c r="J753" t="s">
        <v>42</v>
      </c>
      <c r="K753" t="s">
        <v>25</v>
      </c>
      <c r="L753" t="s">
        <v>17</v>
      </c>
    </row>
    <row r="754" spans="1:12" x14ac:dyDescent="0.3">
      <c r="A754" t="s">
        <v>32</v>
      </c>
      <c r="B754" t="s">
        <v>9</v>
      </c>
      <c r="C754" t="s">
        <v>40</v>
      </c>
      <c r="D754" t="s">
        <v>41</v>
      </c>
      <c r="E754" t="s">
        <v>45</v>
      </c>
      <c r="F754" t="s">
        <v>36</v>
      </c>
      <c r="G754">
        <v>8</v>
      </c>
      <c r="H754" s="14">
        <v>12.872</v>
      </c>
      <c r="I754" t="s">
        <v>37</v>
      </c>
      <c r="J754" t="s">
        <v>38</v>
      </c>
      <c r="K754" t="s">
        <v>25</v>
      </c>
      <c r="L754" t="s">
        <v>43</v>
      </c>
    </row>
    <row r="755" spans="1:12" x14ac:dyDescent="0.3">
      <c r="A755" t="s">
        <v>18</v>
      </c>
      <c r="B755" t="s">
        <v>9</v>
      </c>
      <c r="C755" t="s">
        <v>40</v>
      </c>
      <c r="D755" t="s">
        <v>20</v>
      </c>
      <c r="E755" t="s">
        <v>28</v>
      </c>
      <c r="F755" t="s">
        <v>36</v>
      </c>
      <c r="G755">
        <v>5</v>
      </c>
      <c r="H755" s="14">
        <v>8.0449999999999999</v>
      </c>
      <c r="I755" s="2" t="s">
        <v>87</v>
      </c>
      <c r="J755" t="s">
        <v>15</v>
      </c>
      <c r="K755" t="s">
        <v>25</v>
      </c>
      <c r="L755" t="s">
        <v>43</v>
      </c>
    </row>
    <row r="756" spans="1:12" x14ac:dyDescent="0.3">
      <c r="A756" t="s">
        <v>32</v>
      </c>
      <c r="B756" t="s">
        <v>9</v>
      </c>
      <c r="C756" t="s">
        <v>40</v>
      </c>
      <c r="D756" t="s">
        <v>20</v>
      </c>
      <c r="E756" t="s">
        <v>45</v>
      </c>
      <c r="F756" t="s">
        <v>29</v>
      </c>
      <c r="G756">
        <v>29</v>
      </c>
      <c r="H756" s="14">
        <v>46.661000000000001</v>
      </c>
      <c r="I756" t="s">
        <v>30</v>
      </c>
      <c r="J756" t="s">
        <v>31</v>
      </c>
      <c r="K756" t="s">
        <v>25</v>
      </c>
      <c r="L756" t="s">
        <v>17</v>
      </c>
    </row>
    <row r="757" spans="1:12" x14ac:dyDescent="0.3">
      <c r="A757" t="s">
        <v>32</v>
      </c>
      <c r="B757" t="s">
        <v>9</v>
      </c>
      <c r="C757" t="s">
        <v>40</v>
      </c>
      <c r="D757" t="s">
        <v>20</v>
      </c>
      <c r="E757" t="s">
        <v>35</v>
      </c>
      <c r="F757" t="s">
        <v>13</v>
      </c>
      <c r="G757">
        <v>6</v>
      </c>
      <c r="H757" s="14">
        <v>9.6539999999999999</v>
      </c>
      <c r="I757" t="s">
        <v>14</v>
      </c>
      <c r="J757" t="s">
        <v>42</v>
      </c>
      <c r="K757" t="s">
        <v>25</v>
      </c>
      <c r="L757" t="s">
        <v>43</v>
      </c>
    </row>
    <row r="758" spans="1:12" x14ac:dyDescent="0.3">
      <c r="A758" t="s">
        <v>32</v>
      </c>
      <c r="B758" t="s">
        <v>9</v>
      </c>
      <c r="C758" t="s">
        <v>40</v>
      </c>
      <c r="D758" t="s">
        <v>20</v>
      </c>
      <c r="E758" t="s">
        <v>45</v>
      </c>
      <c r="F758" t="s">
        <v>62</v>
      </c>
      <c r="G758">
        <v>0.5</v>
      </c>
      <c r="H758" s="14">
        <v>0.80449999999999999</v>
      </c>
      <c r="I758" t="s">
        <v>23</v>
      </c>
      <c r="J758" t="s">
        <v>31</v>
      </c>
      <c r="K758" t="s">
        <v>25</v>
      </c>
      <c r="L758" t="s">
        <v>43</v>
      </c>
    </row>
    <row r="759" spans="1:12" x14ac:dyDescent="0.3">
      <c r="A759" t="s">
        <v>32</v>
      </c>
      <c r="B759" t="s">
        <v>9</v>
      </c>
      <c r="C759" t="s">
        <v>40</v>
      </c>
      <c r="D759" t="s">
        <v>20</v>
      </c>
      <c r="E759" t="s">
        <v>35</v>
      </c>
      <c r="F759" t="s">
        <v>62</v>
      </c>
      <c r="G759">
        <v>1.1000000000000001</v>
      </c>
      <c r="H759" s="14">
        <v>1.7699</v>
      </c>
      <c r="I759" t="s">
        <v>54</v>
      </c>
      <c r="J759" t="s">
        <v>31</v>
      </c>
      <c r="K759" t="s">
        <v>25</v>
      </c>
      <c r="L759" t="s">
        <v>43</v>
      </c>
    </row>
    <row r="760" spans="1:12" x14ac:dyDescent="0.3">
      <c r="A760" t="s">
        <v>26</v>
      </c>
      <c r="B760" t="s">
        <v>9</v>
      </c>
      <c r="C760" t="s">
        <v>56</v>
      </c>
      <c r="D760" t="s">
        <v>11</v>
      </c>
      <c r="E760" t="s">
        <v>21</v>
      </c>
      <c r="F760" t="s">
        <v>36</v>
      </c>
      <c r="G760">
        <v>2</v>
      </c>
      <c r="H760" s="14">
        <v>3.218</v>
      </c>
      <c r="I760" t="s">
        <v>54</v>
      </c>
      <c r="J760" t="s">
        <v>31</v>
      </c>
      <c r="K760" t="s">
        <v>25</v>
      </c>
      <c r="L760" t="s">
        <v>17</v>
      </c>
    </row>
    <row r="761" spans="1:12" x14ac:dyDescent="0.3">
      <c r="A761" t="s">
        <v>58</v>
      </c>
      <c r="B761" t="s">
        <v>8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  <c r="H761" s="14" t="s">
        <v>8</v>
      </c>
      <c r="I761" t="s">
        <v>8</v>
      </c>
      <c r="J761" t="s">
        <v>31</v>
      </c>
      <c r="K761" t="s">
        <v>16</v>
      </c>
      <c r="L761" t="s">
        <v>43</v>
      </c>
    </row>
    <row r="762" spans="1:12" x14ac:dyDescent="0.3">
      <c r="A762" t="s">
        <v>18</v>
      </c>
      <c r="B762" t="s">
        <v>9</v>
      </c>
      <c r="C762" t="s">
        <v>40</v>
      </c>
      <c r="D762" t="s">
        <v>41</v>
      </c>
      <c r="E762" t="s">
        <v>45</v>
      </c>
      <c r="F762" t="s">
        <v>22</v>
      </c>
      <c r="G762">
        <v>15</v>
      </c>
      <c r="H762" s="14">
        <v>24.134999999999998</v>
      </c>
      <c r="I762" t="s">
        <v>30</v>
      </c>
      <c r="J762" t="s">
        <v>53</v>
      </c>
      <c r="K762" t="s">
        <v>25</v>
      </c>
      <c r="L762" t="s">
        <v>43</v>
      </c>
    </row>
    <row r="763" spans="1:12" x14ac:dyDescent="0.3">
      <c r="A763" t="s">
        <v>32</v>
      </c>
      <c r="B763" t="s">
        <v>9</v>
      </c>
      <c r="C763" t="s">
        <v>68</v>
      </c>
      <c r="D763" t="s">
        <v>11</v>
      </c>
      <c r="E763" t="s">
        <v>28</v>
      </c>
      <c r="F763" t="s">
        <v>44</v>
      </c>
      <c r="G763">
        <v>1.5</v>
      </c>
      <c r="H763" s="14">
        <v>2.4135</v>
      </c>
      <c r="I763" t="s">
        <v>14</v>
      </c>
      <c r="J763" t="s">
        <v>38</v>
      </c>
      <c r="K763" t="s">
        <v>16</v>
      </c>
      <c r="L763" t="s">
        <v>43</v>
      </c>
    </row>
    <row r="764" spans="1:12" x14ac:dyDescent="0.3">
      <c r="A764" t="s">
        <v>7</v>
      </c>
      <c r="B764" t="s">
        <v>9</v>
      </c>
      <c r="C764" t="s">
        <v>59</v>
      </c>
      <c r="D764" t="s">
        <v>20</v>
      </c>
      <c r="E764" t="s">
        <v>35</v>
      </c>
      <c r="F764" t="s">
        <v>29</v>
      </c>
      <c r="G764">
        <v>12</v>
      </c>
      <c r="H764" s="14">
        <v>19.308</v>
      </c>
      <c r="I764" t="s">
        <v>52</v>
      </c>
      <c r="J764" t="s">
        <v>31</v>
      </c>
      <c r="K764" t="s">
        <v>25</v>
      </c>
      <c r="L764" t="s">
        <v>43</v>
      </c>
    </row>
    <row r="765" spans="1:12" x14ac:dyDescent="0.3">
      <c r="A765" t="s">
        <v>26</v>
      </c>
      <c r="B765" t="s">
        <v>9</v>
      </c>
      <c r="C765" t="s">
        <v>70</v>
      </c>
      <c r="D765" t="s">
        <v>41</v>
      </c>
      <c r="E765" t="s">
        <v>12</v>
      </c>
      <c r="F765" t="s">
        <v>29</v>
      </c>
      <c r="G765">
        <v>36</v>
      </c>
      <c r="H765" s="14">
        <v>57.923999999999999</v>
      </c>
      <c r="I765" t="s">
        <v>30</v>
      </c>
      <c r="J765" t="s">
        <v>31</v>
      </c>
      <c r="K765" t="s">
        <v>25</v>
      </c>
      <c r="L765" t="s">
        <v>17</v>
      </c>
    </row>
    <row r="766" spans="1:12" x14ac:dyDescent="0.3">
      <c r="A766" t="s">
        <v>32</v>
      </c>
      <c r="B766" t="s">
        <v>9</v>
      </c>
      <c r="C766" t="s">
        <v>46</v>
      </c>
      <c r="D766" t="s">
        <v>41</v>
      </c>
      <c r="E766" t="s">
        <v>35</v>
      </c>
      <c r="F766" t="s">
        <v>44</v>
      </c>
      <c r="G766">
        <v>3</v>
      </c>
      <c r="H766" s="14">
        <v>4.827</v>
      </c>
      <c r="I766" t="s">
        <v>14</v>
      </c>
      <c r="J766" t="s">
        <v>42</v>
      </c>
      <c r="K766" t="s">
        <v>25</v>
      </c>
      <c r="L766" t="s">
        <v>43</v>
      </c>
    </row>
    <row r="767" spans="1:12" x14ac:dyDescent="0.3">
      <c r="A767" t="s">
        <v>39</v>
      </c>
      <c r="B767" t="s">
        <v>51</v>
      </c>
      <c r="C767" t="s">
        <v>8</v>
      </c>
      <c r="D767" t="s">
        <v>27</v>
      </c>
      <c r="E767" t="s">
        <v>35</v>
      </c>
      <c r="F767" t="s">
        <v>66</v>
      </c>
      <c r="G767">
        <v>36.4</v>
      </c>
      <c r="H767" s="14">
        <v>58.567599999999999</v>
      </c>
      <c r="I767" t="s">
        <v>30</v>
      </c>
      <c r="J767" t="s">
        <v>42</v>
      </c>
      <c r="K767" t="s">
        <v>16</v>
      </c>
      <c r="L767" t="s">
        <v>17</v>
      </c>
    </row>
    <row r="768" spans="1:12" x14ac:dyDescent="0.3">
      <c r="A768" t="s">
        <v>18</v>
      </c>
      <c r="B768" t="s">
        <v>9</v>
      </c>
      <c r="C768" t="s">
        <v>84</v>
      </c>
      <c r="D768" t="s">
        <v>20</v>
      </c>
      <c r="E768" t="s">
        <v>35</v>
      </c>
      <c r="F768" t="s">
        <v>22</v>
      </c>
      <c r="G768">
        <v>2.2000000000000002</v>
      </c>
      <c r="H768" s="14">
        <v>3.5398000000000001</v>
      </c>
      <c r="I768" t="s">
        <v>49</v>
      </c>
      <c r="J768" t="s">
        <v>31</v>
      </c>
      <c r="K768" t="s">
        <v>16</v>
      </c>
      <c r="L768" t="s">
        <v>43</v>
      </c>
    </row>
    <row r="769" spans="1:12" x14ac:dyDescent="0.3">
      <c r="A769" t="s">
        <v>39</v>
      </c>
      <c r="B769" t="s">
        <v>9</v>
      </c>
      <c r="C769" t="s">
        <v>71</v>
      </c>
      <c r="D769" t="s">
        <v>27</v>
      </c>
      <c r="E769" t="s">
        <v>64</v>
      </c>
      <c r="F769" t="s">
        <v>66</v>
      </c>
      <c r="G769">
        <v>45</v>
      </c>
      <c r="H769" s="14">
        <v>72.405000000000001</v>
      </c>
      <c r="I769" t="s">
        <v>30</v>
      </c>
      <c r="J769" t="s">
        <v>31</v>
      </c>
      <c r="K769" t="s">
        <v>25</v>
      </c>
      <c r="L769" t="s">
        <v>17</v>
      </c>
    </row>
    <row r="770" spans="1:12" x14ac:dyDescent="0.3">
      <c r="A770" t="s">
        <v>32</v>
      </c>
      <c r="B770" t="s">
        <v>9</v>
      </c>
      <c r="C770" t="s">
        <v>10</v>
      </c>
      <c r="D770" t="s">
        <v>41</v>
      </c>
      <c r="E770" t="s">
        <v>28</v>
      </c>
      <c r="F770" t="s">
        <v>36</v>
      </c>
      <c r="G770">
        <v>10</v>
      </c>
      <c r="H770" s="14">
        <v>16.09</v>
      </c>
      <c r="I770" t="s">
        <v>30</v>
      </c>
      <c r="J770" t="s">
        <v>38</v>
      </c>
      <c r="K770" t="s">
        <v>16</v>
      </c>
      <c r="L770" t="s">
        <v>17</v>
      </c>
    </row>
    <row r="771" spans="1:12" x14ac:dyDescent="0.3">
      <c r="A771" t="s">
        <v>26</v>
      </c>
      <c r="B771" t="s">
        <v>9</v>
      </c>
      <c r="C771" t="s">
        <v>80</v>
      </c>
      <c r="D771" t="s">
        <v>27</v>
      </c>
      <c r="E771" t="s">
        <v>45</v>
      </c>
      <c r="F771" t="s">
        <v>29</v>
      </c>
      <c r="G771">
        <v>38</v>
      </c>
      <c r="H771" s="14">
        <v>61.141999999999996</v>
      </c>
      <c r="I771" t="s">
        <v>37</v>
      </c>
      <c r="J771" t="s">
        <v>15</v>
      </c>
      <c r="K771" t="s">
        <v>25</v>
      </c>
      <c r="L771" t="s">
        <v>17</v>
      </c>
    </row>
    <row r="772" spans="1:12" x14ac:dyDescent="0.3">
      <c r="A772" t="s">
        <v>18</v>
      </c>
      <c r="B772" t="s">
        <v>9</v>
      </c>
      <c r="C772" t="s">
        <v>78</v>
      </c>
      <c r="D772" t="s">
        <v>41</v>
      </c>
      <c r="E772" t="s">
        <v>12</v>
      </c>
      <c r="F772" t="s">
        <v>36</v>
      </c>
      <c r="G772">
        <v>15</v>
      </c>
      <c r="H772" s="14">
        <v>24.134999999999998</v>
      </c>
      <c r="I772" t="s">
        <v>88</v>
      </c>
      <c r="J772" t="s">
        <v>15</v>
      </c>
      <c r="K772" t="s">
        <v>25</v>
      </c>
      <c r="L772" t="s">
        <v>17</v>
      </c>
    </row>
    <row r="773" spans="1:12" x14ac:dyDescent="0.3">
      <c r="A773" t="s">
        <v>7</v>
      </c>
      <c r="B773" t="s">
        <v>9</v>
      </c>
      <c r="C773" t="s">
        <v>10</v>
      </c>
      <c r="D773" t="s">
        <v>11</v>
      </c>
      <c r="E773" t="s">
        <v>28</v>
      </c>
      <c r="F773" t="s">
        <v>22</v>
      </c>
      <c r="G773">
        <v>18</v>
      </c>
      <c r="H773" s="14">
        <v>28.962</v>
      </c>
      <c r="I773" t="s">
        <v>52</v>
      </c>
      <c r="J773" t="s">
        <v>31</v>
      </c>
      <c r="K773" t="s">
        <v>25</v>
      </c>
      <c r="L773" t="s">
        <v>17</v>
      </c>
    </row>
    <row r="774" spans="1:12" x14ac:dyDescent="0.3">
      <c r="A774" t="s">
        <v>26</v>
      </c>
      <c r="B774" t="s">
        <v>9</v>
      </c>
      <c r="C774" t="s">
        <v>78</v>
      </c>
      <c r="D774" t="s">
        <v>27</v>
      </c>
      <c r="E774" t="s">
        <v>12</v>
      </c>
      <c r="F774" t="s">
        <v>13</v>
      </c>
      <c r="G774">
        <v>15</v>
      </c>
      <c r="H774" s="14">
        <v>24.134999999999998</v>
      </c>
      <c r="I774" t="s">
        <v>37</v>
      </c>
      <c r="J774" t="s">
        <v>38</v>
      </c>
      <c r="K774" t="s">
        <v>25</v>
      </c>
      <c r="L774" t="s">
        <v>17</v>
      </c>
    </row>
    <row r="775" spans="1:12" x14ac:dyDescent="0.3">
      <c r="A775" t="s">
        <v>26</v>
      </c>
      <c r="B775" t="s">
        <v>9</v>
      </c>
      <c r="C775" t="s">
        <v>10</v>
      </c>
      <c r="D775" t="s">
        <v>11</v>
      </c>
      <c r="E775" t="s">
        <v>12</v>
      </c>
      <c r="F775" t="s">
        <v>36</v>
      </c>
      <c r="G775">
        <v>3</v>
      </c>
      <c r="H775" s="14">
        <v>4.827</v>
      </c>
      <c r="I775" t="s">
        <v>14</v>
      </c>
      <c r="J775" t="s">
        <v>42</v>
      </c>
      <c r="K775" t="s">
        <v>25</v>
      </c>
      <c r="L775" t="s">
        <v>17</v>
      </c>
    </row>
    <row r="776" spans="1:12" x14ac:dyDescent="0.3">
      <c r="A776" t="s">
        <v>39</v>
      </c>
      <c r="B776" t="s">
        <v>9</v>
      </c>
      <c r="C776" t="s">
        <v>10</v>
      </c>
      <c r="D776" t="s">
        <v>41</v>
      </c>
      <c r="E776" t="s">
        <v>12</v>
      </c>
      <c r="F776" t="s">
        <v>36</v>
      </c>
      <c r="G776">
        <v>2</v>
      </c>
      <c r="H776" s="14">
        <v>3.218</v>
      </c>
      <c r="I776" t="s">
        <v>23</v>
      </c>
      <c r="J776" t="s">
        <v>15</v>
      </c>
      <c r="K776" t="s">
        <v>25</v>
      </c>
      <c r="L776" t="s">
        <v>17</v>
      </c>
    </row>
    <row r="777" spans="1:12" x14ac:dyDescent="0.3">
      <c r="A777" t="s">
        <v>7</v>
      </c>
      <c r="B777" t="s">
        <v>9</v>
      </c>
      <c r="C777" t="s">
        <v>10</v>
      </c>
      <c r="D777" t="s">
        <v>41</v>
      </c>
      <c r="E777" t="s">
        <v>12</v>
      </c>
      <c r="F777" t="s">
        <v>22</v>
      </c>
      <c r="G777">
        <v>8</v>
      </c>
      <c r="H777" s="14">
        <v>12.872</v>
      </c>
      <c r="I777" t="s">
        <v>49</v>
      </c>
      <c r="J777" t="s">
        <v>42</v>
      </c>
      <c r="K777" t="s">
        <v>25</v>
      </c>
      <c r="L777" t="s">
        <v>17</v>
      </c>
    </row>
    <row r="778" spans="1:12" x14ac:dyDescent="0.3">
      <c r="A778" t="s">
        <v>39</v>
      </c>
      <c r="B778" t="s">
        <v>9</v>
      </c>
      <c r="C778" t="s">
        <v>10</v>
      </c>
      <c r="D778" t="s">
        <v>41</v>
      </c>
      <c r="E778" t="s">
        <v>28</v>
      </c>
      <c r="F778" t="s">
        <v>36</v>
      </c>
      <c r="G778">
        <v>4.4000000000000004</v>
      </c>
      <c r="H778" s="14">
        <v>7.0796000000000001</v>
      </c>
      <c r="I778" t="s">
        <v>30</v>
      </c>
      <c r="J778" t="s">
        <v>42</v>
      </c>
      <c r="K778" t="s">
        <v>16</v>
      </c>
      <c r="L778" t="s">
        <v>17</v>
      </c>
    </row>
    <row r="779" spans="1:12" x14ac:dyDescent="0.3">
      <c r="A779" t="s">
        <v>32</v>
      </c>
      <c r="B779" t="s">
        <v>9</v>
      </c>
      <c r="C779" t="s">
        <v>71</v>
      </c>
      <c r="D779" t="s">
        <v>27</v>
      </c>
      <c r="E779" t="s">
        <v>12</v>
      </c>
      <c r="F779" t="s">
        <v>13</v>
      </c>
      <c r="G779">
        <v>30</v>
      </c>
      <c r="H779" s="14">
        <v>48.269999999999996</v>
      </c>
      <c r="I779" t="s">
        <v>30</v>
      </c>
      <c r="J779" t="s">
        <v>15</v>
      </c>
      <c r="K779" t="s">
        <v>25</v>
      </c>
      <c r="L779" t="s">
        <v>17</v>
      </c>
    </row>
    <row r="780" spans="1:12" x14ac:dyDescent="0.3">
      <c r="A780" t="s">
        <v>7</v>
      </c>
      <c r="B780" t="s">
        <v>9</v>
      </c>
      <c r="C780" t="s">
        <v>78</v>
      </c>
      <c r="D780" t="s">
        <v>41</v>
      </c>
      <c r="E780" t="s">
        <v>21</v>
      </c>
      <c r="F780" t="s">
        <v>29</v>
      </c>
      <c r="G780">
        <v>30</v>
      </c>
      <c r="H780" s="14">
        <v>48.269999999999996</v>
      </c>
      <c r="I780" t="s">
        <v>30</v>
      </c>
      <c r="J780" t="s">
        <v>38</v>
      </c>
      <c r="K780" t="s">
        <v>25</v>
      </c>
      <c r="L780" t="s">
        <v>17</v>
      </c>
    </row>
    <row r="781" spans="1:12" x14ac:dyDescent="0.3">
      <c r="A781" t="s">
        <v>32</v>
      </c>
      <c r="B781" t="s">
        <v>9</v>
      </c>
      <c r="C781" t="s">
        <v>80</v>
      </c>
      <c r="D781" t="s">
        <v>11</v>
      </c>
      <c r="E781" t="s">
        <v>21</v>
      </c>
      <c r="F781" t="s">
        <v>13</v>
      </c>
      <c r="G781">
        <v>13</v>
      </c>
      <c r="H781" s="14">
        <v>20.917000000000002</v>
      </c>
      <c r="I781" t="s">
        <v>30</v>
      </c>
      <c r="J781" t="s">
        <v>31</v>
      </c>
      <c r="K781" t="s">
        <v>25</v>
      </c>
      <c r="L781" t="s">
        <v>17</v>
      </c>
    </row>
    <row r="782" spans="1:12" x14ac:dyDescent="0.3">
      <c r="A782" t="s">
        <v>32</v>
      </c>
      <c r="B782" t="s">
        <v>9</v>
      </c>
      <c r="C782" t="s">
        <v>78</v>
      </c>
      <c r="D782" t="s">
        <v>27</v>
      </c>
      <c r="E782" t="s">
        <v>21</v>
      </c>
      <c r="F782" t="s">
        <v>36</v>
      </c>
      <c r="G782">
        <v>7</v>
      </c>
      <c r="H782" s="14">
        <v>11.263</v>
      </c>
      <c r="I782" t="s">
        <v>30</v>
      </c>
      <c r="J782" t="s">
        <v>31</v>
      </c>
      <c r="K782" t="s">
        <v>25</v>
      </c>
      <c r="L782" t="s">
        <v>17</v>
      </c>
    </row>
    <row r="783" spans="1:12" x14ac:dyDescent="0.3">
      <c r="A783" t="s">
        <v>32</v>
      </c>
      <c r="B783" t="s">
        <v>9</v>
      </c>
      <c r="C783" t="s">
        <v>8</v>
      </c>
      <c r="D783" t="s">
        <v>41</v>
      </c>
      <c r="E783" t="s">
        <v>64</v>
      </c>
      <c r="F783" t="s">
        <v>44</v>
      </c>
      <c r="G783">
        <v>1</v>
      </c>
      <c r="H783" s="14">
        <v>1.609</v>
      </c>
      <c r="I783" t="s">
        <v>23</v>
      </c>
      <c r="J783" t="s">
        <v>15</v>
      </c>
      <c r="K783" t="s">
        <v>16</v>
      </c>
      <c r="L783" t="s">
        <v>17</v>
      </c>
    </row>
    <row r="784" spans="1:12" x14ac:dyDescent="0.3">
      <c r="A784" t="s">
        <v>7</v>
      </c>
      <c r="B784" t="s">
        <v>9</v>
      </c>
      <c r="C784" t="s">
        <v>8</v>
      </c>
      <c r="D784" t="s">
        <v>11</v>
      </c>
      <c r="E784" t="s">
        <v>21</v>
      </c>
      <c r="F784" t="s">
        <v>29</v>
      </c>
      <c r="G784">
        <v>23</v>
      </c>
      <c r="H784" s="14">
        <v>37.006999999999998</v>
      </c>
      <c r="I784" t="s">
        <v>30</v>
      </c>
      <c r="J784" t="s">
        <v>38</v>
      </c>
      <c r="K784" t="s">
        <v>25</v>
      </c>
      <c r="L784" t="s">
        <v>17</v>
      </c>
    </row>
    <row r="785" spans="1:12" x14ac:dyDescent="0.3">
      <c r="A785" t="s">
        <v>32</v>
      </c>
      <c r="B785" t="s">
        <v>9</v>
      </c>
      <c r="C785" t="s">
        <v>80</v>
      </c>
      <c r="D785" t="s">
        <v>41</v>
      </c>
      <c r="E785" t="s">
        <v>12</v>
      </c>
      <c r="F785" t="s">
        <v>36</v>
      </c>
      <c r="G785">
        <v>2</v>
      </c>
      <c r="H785" s="14">
        <v>3.218</v>
      </c>
      <c r="I785" t="s">
        <v>23</v>
      </c>
      <c r="J785" t="s">
        <v>31</v>
      </c>
      <c r="K785" t="s">
        <v>25</v>
      </c>
      <c r="L785" t="s">
        <v>17</v>
      </c>
    </row>
    <row r="786" spans="1:12" x14ac:dyDescent="0.3">
      <c r="A786" t="s">
        <v>32</v>
      </c>
      <c r="B786" t="s">
        <v>9</v>
      </c>
      <c r="C786" t="s">
        <v>60</v>
      </c>
      <c r="D786" t="s">
        <v>72</v>
      </c>
      <c r="E786" t="s">
        <v>64</v>
      </c>
      <c r="F786" t="s">
        <v>36</v>
      </c>
      <c r="G786">
        <v>3</v>
      </c>
      <c r="H786" s="14">
        <v>4.827</v>
      </c>
      <c r="I786" t="s">
        <v>30</v>
      </c>
      <c r="J786" t="s">
        <v>38</v>
      </c>
      <c r="K786" t="s">
        <v>16</v>
      </c>
      <c r="L786" t="s">
        <v>17</v>
      </c>
    </row>
    <row r="787" spans="1:12" x14ac:dyDescent="0.3">
      <c r="A787" t="s">
        <v>39</v>
      </c>
      <c r="B787" t="s">
        <v>9</v>
      </c>
      <c r="C787" t="s">
        <v>10</v>
      </c>
      <c r="D787" t="s">
        <v>27</v>
      </c>
      <c r="E787" t="s">
        <v>12</v>
      </c>
      <c r="F787" t="s">
        <v>13</v>
      </c>
      <c r="G787">
        <v>12</v>
      </c>
      <c r="H787" s="14">
        <v>19.308</v>
      </c>
      <c r="I787" t="s">
        <v>30</v>
      </c>
      <c r="J787" t="s">
        <v>38</v>
      </c>
      <c r="K787" t="s">
        <v>25</v>
      </c>
      <c r="L787" t="s">
        <v>17</v>
      </c>
    </row>
    <row r="788" spans="1:12" x14ac:dyDescent="0.3">
      <c r="A788" t="s">
        <v>26</v>
      </c>
      <c r="B788" t="s">
        <v>9</v>
      </c>
      <c r="C788" t="s">
        <v>103</v>
      </c>
      <c r="D788" t="s">
        <v>27</v>
      </c>
      <c r="E788" t="s">
        <v>28</v>
      </c>
      <c r="F788" t="s">
        <v>62</v>
      </c>
      <c r="G788">
        <v>3</v>
      </c>
      <c r="H788" s="14">
        <v>4.827</v>
      </c>
      <c r="I788" t="s">
        <v>30</v>
      </c>
      <c r="J788" t="s">
        <v>15</v>
      </c>
      <c r="K788" t="s">
        <v>16</v>
      </c>
      <c r="L788" t="s">
        <v>17</v>
      </c>
    </row>
    <row r="789" spans="1:12" x14ac:dyDescent="0.3">
      <c r="A789" t="s">
        <v>18</v>
      </c>
      <c r="B789" t="s">
        <v>9</v>
      </c>
      <c r="C789" t="s">
        <v>80</v>
      </c>
      <c r="D789" t="s">
        <v>27</v>
      </c>
      <c r="E789" t="s">
        <v>21</v>
      </c>
      <c r="F789" t="s">
        <v>62</v>
      </c>
      <c r="G789">
        <v>1</v>
      </c>
      <c r="H789" s="14">
        <v>1.609</v>
      </c>
      <c r="I789" t="s">
        <v>23</v>
      </c>
      <c r="J789" t="s">
        <v>38</v>
      </c>
      <c r="K789" t="s">
        <v>25</v>
      </c>
      <c r="L789" t="s">
        <v>17</v>
      </c>
    </row>
    <row r="790" spans="1:12" x14ac:dyDescent="0.3">
      <c r="A790" t="s">
        <v>18</v>
      </c>
      <c r="B790" t="s">
        <v>9</v>
      </c>
      <c r="C790" t="s">
        <v>60</v>
      </c>
      <c r="D790" t="s">
        <v>20</v>
      </c>
      <c r="E790" t="s">
        <v>45</v>
      </c>
      <c r="F790" t="s">
        <v>29</v>
      </c>
      <c r="G790">
        <v>11</v>
      </c>
      <c r="H790" s="14">
        <v>17.698999999999998</v>
      </c>
      <c r="I790" t="s">
        <v>52</v>
      </c>
      <c r="J790" t="s">
        <v>15</v>
      </c>
      <c r="K790" t="s">
        <v>25</v>
      </c>
      <c r="L790" t="s">
        <v>17</v>
      </c>
    </row>
    <row r="791" spans="1:12" x14ac:dyDescent="0.3">
      <c r="A791" t="s">
        <v>58</v>
      </c>
      <c r="B791" t="s">
        <v>9</v>
      </c>
      <c r="C791" t="s">
        <v>78</v>
      </c>
      <c r="D791" t="s">
        <v>41</v>
      </c>
      <c r="E791" t="s">
        <v>12</v>
      </c>
      <c r="F791" t="s">
        <v>44</v>
      </c>
      <c r="G791" t="s">
        <v>8</v>
      </c>
      <c r="H791" s="14" t="s">
        <v>8</v>
      </c>
      <c r="I791" t="s">
        <v>37</v>
      </c>
      <c r="J791" t="s">
        <v>31</v>
      </c>
      <c r="K791" t="s">
        <v>25</v>
      </c>
      <c r="L791" t="s">
        <v>17</v>
      </c>
    </row>
    <row r="792" spans="1:12" x14ac:dyDescent="0.3">
      <c r="A792" t="s">
        <v>18</v>
      </c>
      <c r="B792" t="s">
        <v>9</v>
      </c>
      <c r="C792" t="s">
        <v>78</v>
      </c>
      <c r="D792" t="s">
        <v>72</v>
      </c>
      <c r="E792" t="s">
        <v>12</v>
      </c>
      <c r="F792" t="s">
        <v>44</v>
      </c>
      <c r="G792">
        <v>6</v>
      </c>
      <c r="H792" s="14">
        <v>9.6539999999999999</v>
      </c>
      <c r="I792" s="2" t="s">
        <v>30</v>
      </c>
      <c r="J792" t="s">
        <v>38</v>
      </c>
      <c r="K792" t="s">
        <v>25</v>
      </c>
      <c r="L792" t="s">
        <v>17</v>
      </c>
    </row>
    <row r="793" spans="1:12" x14ac:dyDescent="0.3">
      <c r="A793" t="s">
        <v>18</v>
      </c>
      <c r="B793" t="s">
        <v>9</v>
      </c>
      <c r="C793" t="s">
        <v>8</v>
      </c>
      <c r="D793" t="s">
        <v>27</v>
      </c>
      <c r="E793" t="s">
        <v>35</v>
      </c>
      <c r="F793" t="s">
        <v>29</v>
      </c>
      <c r="G793">
        <v>28</v>
      </c>
      <c r="H793" s="14">
        <v>45.052</v>
      </c>
      <c r="I793" t="s">
        <v>30</v>
      </c>
      <c r="J793" t="s">
        <v>38</v>
      </c>
      <c r="K793" t="s">
        <v>25</v>
      </c>
      <c r="L793" t="s">
        <v>17</v>
      </c>
    </row>
    <row r="794" spans="1:12" x14ac:dyDescent="0.3">
      <c r="A794" t="s">
        <v>32</v>
      </c>
      <c r="B794" t="s">
        <v>9</v>
      </c>
      <c r="C794" t="s">
        <v>10</v>
      </c>
      <c r="D794" t="s">
        <v>47</v>
      </c>
      <c r="E794" t="s">
        <v>21</v>
      </c>
      <c r="F794" t="s">
        <v>36</v>
      </c>
      <c r="G794">
        <v>3</v>
      </c>
      <c r="H794" s="14">
        <v>4.827</v>
      </c>
      <c r="I794" t="s">
        <v>30</v>
      </c>
      <c r="J794" t="s">
        <v>15</v>
      </c>
      <c r="K794" t="s">
        <v>16</v>
      </c>
      <c r="L794" t="s">
        <v>17</v>
      </c>
    </row>
    <row r="795" spans="1:12" x14ac:dyDescent="0.3">
      <c r="A795" t="s">
        <v>32</v>
      </c>
      <c r="B795" t="s">
        <v>57</v>
      </c>
      <c r="C795" t="s">
        <v>8</v>
      </c>
      <c r="D795" t="s">
        <v>47</v>
      </c>
      <c r="E795" t="s">
        <v>33</v>
      </c>
      <c r="F795" t="s">
        <v>44</v>
      </c>
      <c r="G795">
        <v>3.9</v>
      </c>
      <c r="H795" s="14">
        <v>6.2751000000000001</v>
      </c>
      <c r="I795" t="s">
        <v>37</v>
      </c>
      <c r="J795" t="s">
        <v>15</v>
      </c>
      <c r="K795" t="s">
        <v>16</v>
      </c>
      <c r="L795" t="s">
        <v>82</v>
      </c>
    </row>
    <row r="796" spans="1:12" x14ac:dyDescent="0.3">
      <c r="A796" t="s">
        <v>7</v>
      </c>
      <c r="B796" t="s">
        <v>9</v>
      </c>
      <c r="C796" t="s">
        <v>10</v>
      </c>
      <c r="D796" t="s">
        <v>20</v>
      </c>
      <c r="E796" t="s">
        <v>35</v>
      </c>
      <c r="F796" t="s">
        <v>22</v>
      </c>
      <c r="G796">
        <v>15</v>
      </c>
      <c r="H796" s="14">
        <v>24.134999999999998</v>
      </c>
      <c r="I796" t="s">
        <v>30</v>
      </c>
      <c r="J796" t="s">
        <v>15</v>
      </c>
      <c r="K796" t="s">
        <v>25</v>
      </c>
      <c r="L796" t="s">
        <v>17</v>
      </c>
    </row>
    <row r="797" spans="1:12" x14ac:dyDescent="0.3">
      <c r="A797" t="s">
        <v>18</v>
      </c>
      <c r="B797" t="s">
        <v>9</v>
      </c>
      <c r="C797" t="s">
        <v>78</v>
      </c>
      <c r="D797" t="s">
        <v>27</v>
      </c>
      <c r="E797" t="s">
        <v>35</v>
      </c>
      <c r="F797" t="s">
        <v>36</v>
      </c>
      <c r="G797">
        <v>6</v>
      </c>
      <c r="H797" s="14">
        <v>9.6539999999999999</v>
      </c>
      <c r="I797" t="s">
        <v>30</v>
      </c>
      <c r="J797" t="s">
        <v>38</v>
      </c>
      <c r="K797" t="s">
        <v>25</v>
      </c>
      <c r="L797" t="s">
        <v>17</v>
      </c>
    </row>
    <row r="798" spans="1:12" x14ac:dyDescent="0.3">
      <c r="A798" t="s">
        <v>39</v>
      </c>
      <c r="B798" t="s">
        <v>9</v>
      </c>
      <c r="C798" t="s">
        <v>76</v>
      </c>
      <c r="D798" t="s">
        <v>20</v>
      </c>
      <c r="E798" t="s">
        <v>21</v>
      </c>
      <c r="F798" t="s">
        <v>66</v>
      </c>
      <c r="G798">
        <v>102</v>
      </c>
      <c r="H798" s="14">
        <v>164.11799999999999</v>
      </c>
      <c r="I798" t="s">
        <v>52</v>
      </c>
      <c r="J798" t="s">
        <v>53</v>
      </c>
      <c r="K798" t="s">
        <v>25</v>
      </c>
      <c r="L798" t="s">
        <v>43</v>
      </c>
    </row>
    <row r="799" spans="1:12" x14ac:dyDescent="0.3">
      <c r="A799" t="s">
        <v>7</v>
      </c>
      <c r="B799" t="s">
        <v>9</v>
      </c>
      <c r="C799" t="s">
        <v>10</v>
      </c>
      <c r="D799" t="s">
        <v>41</v>
      </c>
      <c r="E799" t="s">
        <v>28</v>
      </c>
      <c r="F799" t="s">
        <v>44</v>
      </c>
      <c r="G799">
        <v>3</v>
      </c>
      <c r="H799" s="14">
        <v>4.827</v>
      </c>
      <c r="I799" t="s">
        <v>14</v>
      </c>
      <c r="J799" t="s">
        <v>42</v>
      </c>
      <c r="K799" t="s">
        <v>25</v>
      </c>
      <c r="L799" t="s">
        <v>17</v>
      </c>
    </row>
    <row r="800" spans="1:12" x14ac:dyDescent="0.3">
      <c r="A800" t="s">
        <v>32</v>
      </c>
      <c r="B800" t="s">
        <v>9</v>
      </c>
      <c r="C800" t="s">
        <v>8</v>
      </c>
      <c r="D800" t="s">
        <v>72</v>
      </c>
      <c r="E800" t="s">
        <v>64</v>
      </c>
      <c r="F800" t="s">
        <v>36</v>
      </c>
      <c r="G800">
        <v>2</v>
      </c>
      <c r="H800" s="14">
        <v>3.218</v>
      </c>
      <c r="I800" t="s">
        <v>23</v>
      </c>
      <c r="J800" t="s">
        <v>53</v>
      </c>
      <c r="K800" t="s">
        <v>25</v>
      </c>
      <c r="L800" t="s">
        <v>17</v>
      </c>
    </row>
    <row r="801" spans="1:12" x14ac:dyDescent="0.3">
      <c r="A801" t="s">
        <v>7</v>
      </c>
      <c r="B801" t="s">
        <v>9</v>
      </c>
      <c r="C801" t="s">
        <v>10</v>
      </c>
      <c r="D801" t="s">
        <v>11</v>
      </c>
      <c r="E801" t="s">
        <v>28</v>
      </c>
      <c r="F801" t="s">
        <v>13</v>
      </c>
      <c r="G801">
        <v>4</v>
      </c>
      <c r="H801" s="14">
        <v>6.4359999999999999</v>
      </c>
      <c r="I801" t="s">
        <v>49</v>
      </c>
      <c r="J801" t="s">
        <v>42</v>
      </c>
      <c r="K801" t="s">
        <v>25</v>
      </c>
      <c r="L801" t="s">
        <v>17</v>
      </c>
    </row>
    <row r="802" spans="1:12" x14ac:dyDescent="0.3">
      <c r="A802" t="s">
        <v>39</v>
      </c>
      <c r="B802" t="s">
        <v>9</v>
      </c>
      <c r="C802" t="s">
        <v>80</v>
      </c>
      <c r="D802" t="s">
        <v>41</v>
      </c>
      <c r="E802" t="s">
        <v>12</v>
      </c>
      <c r="F802" t="s">
        <v>22</v>
      </c>
      <c r="G802">
        <v>11</v>
      </c>
      <c r="H802" s="14">
        <v>17.698999999999998</v>
      </c>
      <c r="I802" t="s">
        <v>30</v>
      </c>
      <c r="J802" t="s">
        <v>38</v>
      </c>
      <c r="K802" t="s">
        <v>25</v>
      </c>
      <c r="L802" t="s">
        <v>17</v>
      </c>
    </row>
    <row r="803" spans="1:12" x14ac:dyDescent="0.3">
      <c r="A803" t="s">
        <v>32</v>
      </c>
      <c r="B803" t="s">
        <v>51</v>
      </c>
      <c r="C803" t="s">
        <v>8</v>
      </c>
      <c r="D803" t="s">
        <v>47</v>
      </c>
      <c r="E803" t="s">
        <v>33</v>
      </c>
      <c r="F803" t="s">
        <v>44</v>
      </c>
      <c r="G803" s="8">
        <v>1.5</v>
      </c>
      <c r="H803" s="14">
        <v>2.4135</v>
      </c>
      <c r="I803" t="s">
        <v>54</v>
      </c>
      <c r="J803" t="s">
        <v>38</v>
      </c>
      <c r="K803" t="s">
        <v>25</v>
      </c>
      <c r="L803" t="s">
        <v>17</v>
      </c>
    </row>
    <row r="804" spans="1:12" x14ac:dyDescent="0.3">
      <c r="A804" t="s">
        <v>32</v>
      </c>
      <c r="B804" t="s">
        <v>9</v>
      </c>
      <c r="C804" t="s">
        <v>79</v>
      </c>
      <c r="D804" t="s">
        <v>20</v>
      </c>
      <c r="E804" t="s">
        <v>35</v>
      </c>
      <c r="F804" t="s">
        <v>66</v>
      </c>
      <c r="G804">
        <v>20</v>
      </c>
      <c r="H804" s="14">
        <v>32.18</v>
      </c>
      <c r="I804" t="s">
        <v>37</v>
      </c>
      <c r="J804" t="s">
        <v>15</v>
      </c>
      <c r="K804" t="s">
        <v>16</v>
      </c>
      <c r="L804" t="s">
        <v>17</v>
      </c>
    </row>
    <row r="805" spans="1:12" x14ac:dyDescent="0.3">
      <c r="A805" t="s">
        <v>39</v>
      </c>
      <c r="B805" t="s">
        <v>9</v>
      </c>
      <c r="C805" t="s">
        <v>10</v>
      </c>
      <c r="D805" t="s">
        <v>11</v>
      </c>
      <c r="E805" t="s">
        <v>45</v>
      </c>
      <c r="F805" t="s">
        <v>13</v>
      </c>
      <c r="G805">
        <v>13.5</v>
      </c>
      <c r="H805" s="14">
        <v>21.721499999999999</v>
      </c>
      <c r="I805" t="s">
        <v>14</v>
      </c>
      <c r="J805" t="s">
        <v>42</v>
      </c>
      <c r="K805" t="s">
        <v>25</v>
      </c>
      <c r="L805" t="s">
        <v>17</v>
      </c>
    </row>
    <row r="806" spans="1:12" x14ac:dyDescent="0.3">
      <c r="A806" t="s">
        <v>32</v>
      </c>
      <c r="B806" t="s">
        <v>9</v>
      </c>
      <c r="C806" t="s">
        <v>8</v>
      </c>
      <c r="D806" t="s">
        <v>72</v>
      </c>
      <c r="E806" t="s">
        <v>64</v>
      </c>
      <c r="F806" t="s">
        <v>44</v>
      </c>
      <c r="G806">
        <v>2</v>
      </c>
      <c r="H806" s="14">
        <v>3.218</v>
      </c>
      <c r="I806" t="s">
        <v>23</v>
      </c>
      <c r="J806" t="s">
        <v>38</v>
      </c>
      <c r="K806" t="s">
        <v>16</v>
      </c>
      <c r="L806" t="s">
        <v>17</v>
      </c>
    </row>
    <row r="807" spans="1:12" x14ac:dyDescent="0.3">
      <c r="A807" t="s">
        <v>32</v>
      </c>
      <c r="B807" t="s">
        <v>51</v>
      </c>
      <c r="C807" t="s">
        <v>8</v>
      </c>
      <c r="D807" t="s">
        <v>47</v>
      </c>
      <c r="E807" t="s">
        <v>33</v>
      </c>
      <c r="F807" t="s">
        <v>36</v>
      </c>
      <c r="G807">
        <v>1.4</v>
      </c>
      <c r="H807" s="14">
        <v>2.2525999999999997</v>
      </c>
      <c r="I807" t="s">
        <v>23</v>
      </c>
      <c r="J807" t="s">
        <v>38</v>
      </c>
      <c r="K807" t="s">
        <v>16</v>
      </c>
      <c r="L807" t="s">
        <v>17</v>
      </c>
    </row>
    <row r="808" spans="1:12" x14ac:dyDescent="0.3">
      <c r="A808" t="s">
        <v>32</v>
      </c>
      <c r="B808" t="s">
        <v>9</v>
      </c>
      <c r="C808" t="s">
        <v>83</v>
      </c>
      <c r="D808" t="s">
        <v>47</v>
      </c>
      <c r="E808" t="s">
        <v>33</v>
      </c>
      <c r="F808" t="s">
        <v>22</v>
      </c>
      <c r="G808">
        <v>2.5</v>
      </c>
      <c r="H808" s="14">
        <v>4.0225</v>
      </c>
      <c r="I808" t="s">
        <v>49</v>
      </c>
      <c r="J808" t="s">
        <v>42</v>
      </c>
      <c r="K808" t="s">
        <v>25</v>
      </c>
      <c r="L808" t="s">
        <v>17</v>
      </c>
    </row>
    <row r="809" spans="1:12" x14ac:dyDescent="0.3">
      <c r="A809" t="s">
        <v>58</v>
      </c>
      <c r="B809" t="s">
        <v>9</v>
      </c>
      <c r="C809" t="s">
        <v>10</v>
      </c>
      <c r="D809" t="s">
        <v>41</v>
      </c>
      <c r="E809" t="s">
        <v>12</v>
      </c>
      <c r="F809" t="s">
        <v>22</v>
      </c>
      <c r="G809">
        <v>4</v>
      </c>
      <c r="H809" s="14">
        <v>6.4359999999999999</v>
      </c>
      <c r="I809" t="s">
        <v>37</v>
      </c>
      <c r="J809" t="s">
        <v>38</v>
      </c>
      <c r="K809" t="s">
        <v>16</v>
      </c>
      <c r="L809" t="s">
        <v>17</v>
      </c>
    </row>
    <row r="810" spans="1:12" x14ac:dyDescent="0.3">
      <c r="A810" t="s">
        <v>26</v>
      </c>
      <c r="B810" t="s">
        <v>9</v>
      </c>
      <c r="C810" t="s">
        <v>78</v>
      </c>
      <c r="D810" t="s">
        <v>41</v>
      </c>
      <c r="E810" t="s">
        <v>21</v>
      </c>
      <c r="F810" t="s">
        <v>22</v>
      </c>
      <c r="G810">
        <v>25</v>
      </c>
      <c r="H810" s="14">
        <v>40.225000000000001</v>
      </c>
      <c r="I810" t="s">
        <v>37</v>
      </c>
      <c r="J810" t="s">
        <v>15</v>
      </c>
      <c r="K810" t="s">
        <v>25</v>
      </c>
      <c r="L810" t="s">
        <v>17</v>
      </c>
    </row>
    <row r="811" spans="1:12" x14ac:dyDescent="0.3">
      <c r="A811" t="s">
        <v>7</v>
      </c>
      <c r="B811" t="s">
        <v>9</v>
      </c>
      <c r="C811" t="s">
        <v>10</v>
      </c>
      <c r="D811" t="s">
        <v>11</v>
      </c>
      <c r="E811" t="s">
        <v>12</v>
      </c>
      <c r="F811" t="s">
        <v>22</v>
      </c>
      <c r="G811">
        <v>15</v>
      </c>
      <c r="H811" s="14">
        <v>24.134999999999998</v>
      </c>
      <c r="I811" t="s">
        <v>30</v>
      </c>
      <c r="J811" t="s">
        <v>31</v>
      </c>
      <c r="K811" t="s">
        <v>25</v>
      </c>
      <c r="L811" t="s">
        <v>17</v>
      </c>
    </row>
    <row r="812" spans="1:12" x14ac:dyDescent="0.3">
      <c r="A812" t="s">
        <v>32</v>
      </c>
      <c r="B812" t="s">
        <v>9</v>
      </c>
      <c r="C812" t="s">
        <v>80</v>
      </c>
      <c r="D812" t="s">
        <v>11</v>
      </c>
      <c r="E812" t="s">
        <v>21</v>
      </c>
      <c r="F812" t="s">
        <v>36</v>
      </c>
      <c r="G812">
        <v>6</v>
      </c>
      <c r="H812" s="14">
        <v>9.6539999999999999</v>
      </c>
      <c r="I812" t="s">
        <v>30</v>
      </c>
      <c r="J812" t="s">
        <v>31</v>
      </c>
      <c r="K812" t="s">
        <v>25</v>
      </c>
      <c r="L812" t="s">
        <v>17</v>
      </c>
    </row>
    <row r="813" spans="1:12" x14ac:dyDescent="0.3">
      <c r="A813" t="s">
        <v>39</v>
      </c>
      <c r="B813" t="s">
        <v>51</v>
      </c>
      <c r="C813" t="s">
        <v>8</v>
      </c>
      <c r="D813" t="s">
        <v>41</v>
      </c>
      <c r="E813" t="s">
        <v>12</v>
      </c>
      <c r="F813" t="s">
        <v>13</v>
      </c>
      <c r="G813">
        <v>10</v>
      </c>
      <c r="H813" s="14">
        <v>16.09</v>
      </c>
      <c r="I813" t="s">
        <v>30</v>
      </c>
      <c r="J813" t="s">
        <v>42</v>
      </c>
      <c r="K813" t="s">
        <v>25</v>
      </c>
      <c r="L813" t="s">
        <v>17</v>
      </c>
    </row>
    <row r="814" spans="1:12" x14ac:dyDescent="0.3">
      <c r="A814" t="s">
        <v>32</v>
      </c>
      <c r="B814" t="s">
        <v>9</v>
      </c>
      <c r="C814" t="s">
        <v>78</v>
      </c>
      <c r="D814" t="s">
        <v>27</v>
      </c>
      <c r="E814" t="s">
        <v>35</v>
      </c>
      <c r="F814" t="s">
        <v>22</v>
      </c>
      <c r="G814">
        <v>18</v>
      </c>
      <c r="H814" s="14">
        <v>28.962</v>
      </c>
      <c r="I814" t="s">
        <v>88</v>
      </c>
      <c r="J814" t="s">
        <v>42</v>
      </c>
      <c r="K814" t="s">
        <v>25</v>
      </c>
      <c r="L814" t="s">
        <v>8</v>
      </c>
    </row>
    <row r="815" spans="1:12" x14ac:dyDescent="0.3">
      <c r="A815" t="s">
        <v>7</v>
      </c>
      <c r="B815" t="s">
        <v>9</v>
      </c>
      <c r="C815" t="s">
        <v>10</v>
      </c>
      <c r="D815" t="s">
        <v>11</v>
      </c>
      <c r="E815" t="s">
        <v>21</v>
      </c>
      <c r="F815" t="s">
        <v>66</v>
      </c>
      <c r="G815">
        <v>3.4</v>
      </c>
      <c r="H815" s="14">
        <v>5.4706000000000001</v>
      </c>
      <c r="I815" t="s">
        <v>49</v>
      </c>
      <c r="J815" t="s">
        <v>42</v>
      </c>
      <c r="K815" t="s">
        <v>25</v>
      </c>
      <c r="L815" t="s">
        <v>17</v>
      </c>
    </row>
    <row r="816" spans="1:12" x14ac:dyDescent="0.3">
      <c r="A816" t="s">
        <v>39</v>
      </c>
      <c r="B816" t="s">
        <v>9</v>
      </c>
      <c r="C816" t="s">
        <v>80</v>
      </c>
      <c r="D816" t="s">
        <v>27</v>
      </c>
      <c r="E816" t="s">
        <v>35</v>
      </c>
      <c r="F816" t="s">
        <v>66</v>
      </c>
      <c r="G816">
        <v>90</v>
      </c>
      <c r="H816" s="14">
        <v>144.81</v>
      </c>
      <c r="I816" t="s">
        <v>52</v>
      </c>
      <c r="J816" t="s">
        <v>15</v>
      </c>
      <c r="K816" t="s">
        <v>16</v>
      </c>
      <c r="L816" t="s">
        <v>17</v>
      </c>
    </row>
    <row r="817" spans="1:12" x14ac:dyDescent="0.3">
      <c r="A817" t="s">
        <v>7</v>
      </c>
      <c r="B817" t="s">
        <v>9</v>
      </c>
      <c r="C817" t="s">
        <v>10</v>
      </c>
      <c r="D817" t="s">
        <v>41</v>
      </c>
      <c r="E817" t="s">
        <v>21</v>
      </c>
      <c r="F817" t="s">
        <v>44</v>
      </c>
      <c r="G817">
        <v>5</v>
      </c>
      <c r="H817" s="14">
        <v>8.0449999999999999</v>
      </c>
      <c r="I817" t="s">
        <v>37</v>
      </c>
      <c r="J817" t="s">
        <v>38</v>
      </c>
      <c r="K817" t="s">
        <v>25</v>
      </c>
      <c r="L817" t="s">
        <v>17</v>
      </c>
    </row>
    <row r="818" spans="1:12" x14ac:dyDescent="0.3">
      <c r="A818" t="s">
        <v>32</v>
      </c>
      <c r="B818" t="s">
        <v>9</v>
      </c>
      <c r="C818" t="s">
        <v>8</v>
      </c>
      <c r="D818" t="s">
        <v>72</v>
      </c>
      <c r="E818" t="s">
        <v>64</v>
      </c>
      <c r="F818" t="s">
        <v>44</v>
      </c>
      <c r="G818">
        <v>1</v>
      </c>
      <c r="H818" s="14">
        <v>1.609</v>
      </c>
      <c r="I818" t="s">
        <v>23</v>
      </c>
      <c r="J818" t="s">
        <v>15</v>
      </c>
      <c r="K818" t="s">
        <v>25</v>
      </c>
      <c r="L818" t="s">
        <v>17</v>
      </c>
    </row>
    <row r="819" spans="1:12" x14ac:dyDescent="0.3">
      <c r="A819" t="s">
        <v>26</v>
      </c>
      <c r="B819" t="s">
        <v>9</v>
      </c>
      <c r="C819" t="s">
        <v>80</v>
      </c>
      <c r="D819" t="s">
        <v>41</v>
      </c>
      <c r="E819" t="s">
        <v>21</v>
      </c>
      <c r="F819" t="s">
        <v>36</v>
      </c>
      <c r="G819">
        <v>6</v>
      </c>
      <c r="H819" s="14">
        <v>9.6539999999999999</v>
      </c>
      <c r="I819" t="s">
        <v>49</v>
      </c>
      <c r="J819" t="s">
        <v>42</v>
      </c>
      <c r="K819" t="s">
        <v>25</v>
      </c>
      <c r="L819" t="s">
        <v>17</v>
      </c>
    </row>
    <row r="820" spans="1:12" x14ac:dyDescent="0.3">
      <c r="A820" t="s">
        <v>39</v>
      </c>
      <c r="B820" t="s">
        <v>9</v>
      </c>
      <c r="C820" t="s">
        <v>10</v>
      </c>
      <c r="D820" t="s">
        <v>41</v>
      </c>
      <c r="E820" t="s">
        <v>12</v>
      </c>
      <c r="F820" t="s">
        <v>29</v>
      </c>
      <c r="G820">
        <v>25</v>
      </c>
      <c r="H820" s="14">
        <v>40.225000000000001</v>
      </c>
      <c r="I820" t="s">
        <v>30</v>
      </c>
      <c r="J820" t="s">
        <v>38</v>
      </c>
      <c r="K820" t="s">
        <v>25</v>
      </c>
      <c r="L820" t="s">
        <v>17</v>
      </c>
    </row>
    <row r="821" spans="1:12" x14ac:dyDescent="0.3">
      <c r="A821" t="s">
        <v>39</v>
      </c>
      <c r="B821" t="s">
        <v>9</v>
      </c>
      <c r="C821" t="s">
        <v>78</v>
      </c>
      <c r="D821" t="s">
        <v>41</v>
      </c>
      <c r="E821" t="s">
        <v>12</v>
      </c>
      <c r="F821" t="s">
        <v>44</v>
      </c>
      <c r="G821">
        <v>6</v>
      </c>
      <c r="H821" s="14">
        <v>9.6539999999999999</v>
      </c>
      <c r="I821" t="s">
        <v>30</v>
      </c>
      <c r="J821" t="s">
        <v>15</v>
      </c>
      <c r="K821" t="s">
        <v>25</v>
      </c>
      <c r="L821" t="s">
        <v>17</v>
      </c>
    </row>
    <row r="822" spans="1:12" x14ac:dyDescent="0.3">
      <c r="A822" t="s">
        <v>32</v>
      </c>
      <c r="B822" t="s">
        <v>9</v>
      </c>
      <c r="C822" t="s">
        <v>8</v>
      </c>
      <c r="D822" t="s">
        <v>72</v>
      </c>
      <c r="E822" t="s">
        <v>64</v>
      </c>
      <c r="F822" t="s">
        <v>36</v>
      </c>
      <c r="G822">
        <v>3.7</v>
      </c>
      <c r="H822" s="14">
        <v>5.9533000000000005</v>
      </c>
      <c r="I822" t="s">
        <v>30</v>
      </c>
      <c r="J822" t="s">
        <v>15</v>
      </c>
      <c r="K822" t="s">
        <v>25</v>
      </c>
      <c r="L822" t="s">
        <v>17</v>
      </c>
    </row>
    <row r="823" spans="1:12" x14ac:dyDescent="0.3">
      <c r="A823" t="s">
        <v>18</v>
      </c>
      <c r="B823" t="s">
        <v>9</v>
      </c>
      <c r="C823" t="s">
        <v>80</v>
      </c>
      <c r="D823" t="s">
        <v>41</v>
      </c>
      <c r="E823" t="s">
        <v>33</v>
      </c>
      <c r="F823" t="s">
        <v>66</v>
      </c>
      <c r="G823">
        <v>45</v>
      </c>
      <c r="H823" s="14">
        <v>72.405000000000001</v>
      </c>
      <c r="I823" t="s">
        <v>30</v>
      </c>
      <c r="J823" t="s">
        <v>42</v>
      </c>
      <c r="K823" t="s">
        <v>25</v>
      </c>
      <c r="L823" t="s">
        <v>17</v>
      </c>
    </row>
    <row r="824" spans="1:12" x14ac:dyDescent="0.3">
      <c r="A824" t="s">
        <v>32</v>
      </c>
      <c r="B824" t="s">
        <v>9</v>
      </c>
      <c r="C824" t="s">
        <v>80</v>
      </c>
      <c r="D824" t="s">
        <v>27</v>
      </c>
      <c r="E824" t="s">
        <v>35</v>
      </c>
      <c r="F824" t="s">
        <v>36</v>
      </c>
      <c r="G824">
        <v>7</v>
      </c>
      <c r="H824" s="14">
        <v>11.263</v>
      </c>
      <c r="I824" t="s">
        <v>30</v>
      </c>
      <c r="J824" t="s">
        <v>42</v>
      </c>
      <c r="K824" t="s">
        <v>25</v>
      </c>
      <c r="L824" t="s">
        <v>17</v>
      </c>
    </row>
    <row r="825" spans="1:12" x14ac:dyDescent="0.3">
      <c r="A825" t="s">
        <v>32</v>
      </c>
      <c r="B825" t="s">
        <v>9</v>
      </c>
      <c r="C825" t="s">
        <v>78</v>
      </c>
      <c r="D825" t="s">
        <v>41</v>
      </c>
      <c r="E825" t="s">
        <v>12</v>
      </c>
      <c r="F825" t="s">
        <v>44</v>
      </c>
      <c r="G825">
        <v>1</v>
      </c>
      <c r="H825" s="14">
        <v>1.609</v>
      </c>
      <c r="I825" t="s">
        <v>23</v>
      </c>
      <c r="J825" t="s">
        <v>15</v>
      </c>
      <c r="K825" t="s">
        <v>25</v>
      </c>
      <c r="L825" t="s">
        <v>17</v>
      </c>
    </row>
    <row r="826" spans="1:12" x14ac:dyDescent="0.3">
      <c r="A826" t="s">
        <v>32</v>
      </c>
      <c r="B826" t="s">
        <v>9</v>
      </c>
      <c r="C826" t="s">
        <v>70</v>
      </c>
      <c r="D826" t="s">
        <v>47</v>
      </c>
      <c r="E826" t="s">
        <v>45</v>
      </c>
      <c r="F826" t="s">
        <v>44</v>
      </c>
      <c r="G826">
        <v>3</v>
      </c>
      <c r="H826" s="14">
        <v>4.827</v>
      </c>
      <c r="I826" t="s">
        <v>54</v>
      </c>
      <c r="J826" t="s">
        <v>15</v>
      </c>
      <c r="K826" t="s">
        <v>25</v>
      </c>
      <c r="L826" t="s">
        <v>43</v>
      </c>
    </row>
    <row r="827" spans="1:12" x14ac:dyDescent="0.3">
      <c r="A827" t="s">
        <v>32</v>
      </c>
      <c r="B827" t="s">
        <v>9</v>
      </c>
      <c r="C827" t="s">
        <v>8</v>
      </c>
      <c r="D827" t="s">
        <v>47</v>
      </c>
      <c r="E827" t="s">
        <v>33</v>
      </c>
      <c r="F827" t="s">
        <v>22</v>
      </c>
      <c r="G827">
        <v>4</v>
      </c>
      <c r="H827" s="14">
        <v>6.4359999999999999</v>
      </c>
      <c r="I827" t="s">
        <v>49</v>
      </c>
      <c r="J827" t="s">
        <v>42</v>
      </c>
      <c r="K827" t="s">
        <v>16</v>
      </c>
      <c r="L827" t="s">
        <v>17</v>
      </c>
    </row>
    <row r="828" spans="1:12" x14ac:dyDescent="0.3">
      <c r="A828" t="s">
        <v>32</v>
      </c>
      <c r="B828" t="s">
        <v>9</v>
      </c>
      <c r="C828" t="s">
        <v>90</v>
      </c>
      <c r="D828" t="s">
        <v>27</v>
      </c>
      <c r="E828" t="s">
        <v>33</v>
      </c>
      <c r="F828" t="s">
        <v>36</v>
      </c>
      <c r="G828">
        <v>5</v>
      </c>
      <c r="H828" s="14">
        <v>8.0449999999999999</v>
      </c>
      <c r="I828" t="s">
        <v>30</v>
      </c>
      <c r="J828" t="s">
        <v>38</v>
      </c>
      <c r="K828" t="s">
        <v>25</v>
      </c>
      <c r="L828" t="s">
        <v>17</v>
      </c>
    </row>
    <row r="829" spans="1:12" x14ac:dyDescent="0.3">
      <c r="A829" t="s">
        <v>7</v>
      </c>
      <c r="B829" t="s">
        <v>9</v>
      </c>
      <c r="C829" t="s">
        <v>10</v>
      </c>
      <c r="D829" t="s">
        <v>20</v>
      </c>
      <c r="E829" t="s">
        <v>35</v>
      </c>
      <c r="F829" t="s">
        <v>36</v>
      </c>
      <c r="G829">
        <v>3.5</v>
      </c>
      <c r="H829" s="14">
        <v>5.6315</v>
      </c>
      <c r="I829" t="s">
        <v>87</v>
      </c>
      <c r="J829" t="s">
        <v>42</v>
      </c>
      <c r="K829" t="s">
        <v>25</v>
      </c>
      <c r="L829" t="s">
        <v>17</v>
      </c>
    </row>
    <row r="830" spans="1:12" x14ac:dyDescent="0.3">
      <c r="A830" t="s">
        <v>32</v>
      </c>
      <c r="B830" t="s">
        <v>9</v>
      </c>
      <c r="C830" t="s">
        <v>90</v>
      </c>
      <c r="D830" t="s">
        <v>20</v>
      </c>
      <c r="E830" t="s">
        <v>33</v>
      </c>
      <c r="F830" t="s">
        <v>66</v>
      </c>
      <c r="G830">
        <v>2.5</v>
      </c>
      <c r="H830" s="14">
        <v>4.0225</v>
      </c>
      <c r="I830" t="s">
        <v>23</v>
      </c>
      <c r="J830" t="s">
        <v>31</v>
      </c>
      <c r="K830" t="s">
        <v>25</v>
      </c>
      <c r="L830" t="s">
        <v>17</v>
      </c>
    </row>
    <row r="831" spans="1:12" x14ac:dyDescent="0.3">
      <c r="A831" t="s">
        <v>7</v>
      </c>
      <c r="B831" t="s">
        <v>9</v>
      </c>
      <c r="C831" t="s">
        <v>10</v>
      </c>
      <c r="D831" t="s">
        <v>41</v>
      </c>
      <c r="E831" t="s">
        <v>12</v>
      </c>
      <c r="F831" t="s">
        <v>44</v>
      </c>
      <c r="G831">
        <v>3.2</v>
      </c>
      <c r="H831" s="14">
        <v>5.1488000000000005</v>
      </c>
      <c r="I831" t="s">
        <v>30</v>
      </c>
      <c r="J831" t="s">
        <v>53</v>
      </c>
      <c r="K831" t="s">
        <v>25</v>
      </c>
      <c r="L831" t="s">
        <v>17</v>
      </c>
    </row>
    <row r="832" spans="1:12" x14ac:dyDescent="0.3">
      <c r="A832" t="s">
        <v>7</v>
      </c>
      <c r="B832" t="s">
        <v>9</v>
      </c>
      <c r="C832" t="s">
        <v>10</v>
      </c>
      <c r="D832" t="s">
        <v>41</v>
      </c>
      <c r="E832" t="s">
        <v>45</v>
      </c>
      <c r="F832" t="s">
        <v>62</v>
      </c>
      <c r="G832">
        <v>4.4000000000000004</v>
      </c>
      <c r="H832" s="14">
        <v>7.0796000000000001</v>
      </c>
      <c r="I832" t="s">
        <v>37</v>
      </c>
      <c r="J832" t="s">
        <v>31</v>
      </c>
      <c r="K832" t="s">
        <v>25</v>
      </c>
      <c r="L832" t="s">
        <v>17</v>
      </c>
    </row>
    <row r="833" spans="1:12" x14ac:dyDescent="0.3">
      <c r="A833" t="s">
        <v>32</v>
      </c>
      <c r="B833" t="s">
        <v>51</v>
      </c>
      <c r="C833" t="s">
        <v>8</v>
      </c>
      <c r="D833" t="s">
        <v>27</v>
      </c>
      <c r="E833" t="s">
        <v>12</v>
      </c>
      <c r="F833" t="s">
        <v>66</v>
      </c>
      <c r="G833">
        <v>3</v>
      </c>
      <c r="H833" s="14">
        <v>4.827</v>
      </c>
      <c r="I833" t="s">
        <v>49</v>
      </c>
      <c r="J833" t="s">
        <v>53</v>
      </c>
      <c r="K833" t="s">
        <v>25</v>
      </c>
      <c r="L833" t="s">
        <v>17</v>
      </c>
    </row>
    <row r="834" spans="1:12" x14ac:dyDescent="0.3">
      <c r="A834" t="s">
        <v>32</v>
      </c>
      <c r="B834" t="s">
        <v>57</v>
      </c>
      <c r="C834" t="s">
        <v>8</v>
      </c>
      <c r="D834" t="s">
        <v>27</v>
      </c>
      <c r="E834" t="s">
        <v>64</v>
      </c>
      <c r="F834" t="s">
        <v>36</v>
      </c>
      <c r="G834">
        <v>1</v>
      </c>
      <c r="H834" s="14">
        <v>1.609</v>
      </c>
      <c r="I834" t="s">
        <v>23</v>
      </c>
      <c r="J834" t="s">
        <v>31</v>
      </c>
      <c r="K834" t="s">
        <v>25</v>
      </c>
      <c r="L834" t="s">
        <v>17</v>
      </c>
    </row>
    <row r="835" spans="1:12" x14ac:dyDescent="0.3">
      <c r="A835" t="s">
        <v>26</v>
      </c>
      <c r="B835" t="s">
        <v>9</v>
      </c>
      <c r="C835" t="s">
        <v>10</v>
      </c>
      <c r="D835" t="s">
        <v>11</v>
      </c>
      <c r="E835" t="s">
        <v>35</v>
      </c>
      <c r="F835" t="s">
        <v>13</v>
      </c>
      <c r="G835">
        <v>22</v>
      </c>
      <c r="H835" s="14">
        <v>35.397999999999996</v>
      </c>
      <c r="I835" t="s">
        <v>30</v>
      </c>
      <c r="J835" t="s">
        <v>42</v>
      </c>
      <c r="K835" t="s">
        <v>25</v>
      </c>
      <c r="L835" t="s">
        <v>17</v>
      </c>
    </row>
    <row r="836" spans="1:12" x14ac:dyDescent="0.3">
      <c r="A836" t="s">
        <v>32</v>
      </c>
      <c r="B836" t="s">
        <v>9</v>
      </c>
      <c r="C836" t="s">
        <v>103</v>
      </c>
      <c r="D836" t="s">
        <v>27</v>
      </c>
      <c r="E836" t="s">
        <v>28</v>
      </c>
      <c r="F836" t="s">
        <v>44</v>
      </c>
      <c r="G836">
        <v>2</v>
      </c>
      <c r="H836" s="14">
        <v>3.218</v>
      </c>
      <c r="I836" t="s">
        <v>30</v>
      </c>
      <c r="J836" t="s">
        <v>15</v>
      </c>
      <c r="K836" t="s">
        <v>25</v>
      </c>
      <c r="L836" t="s">
        <v>17</v>
      </c>
    </row>
    <row r="837" spans="1:12" x14ac:dyDescent="0.3">
      <c r="A837" t="s">
        <v>32</v>
      </c>
      <c r="B837" t="s">
        <v>9</v>
      </c>
      <c r="C837" t="s">
        <v>70</v>
      </c>
      <c r="D837" t="s">
        <v>20</v>
      </c>
      <c r="E837" t="s">
        <v>33</v>
      </c>
      <c r="F837" t="s">
        <v>13</v>
      </c>
      <c r="G837">
        <v>25</v>
      </c>
      <c r="H837" s="14">
        <v>40.225000000000001</v>
      </c>
      <c r="I837" t="s">
        <v>30</v>
      </c>
      <c r="J837" t="s">
        <v>42</v>
      </c>
      <c r="K837" t="s">
        <v>25</v>
      </c>
      <c r="L837" t="s">
        <v>17</v>
      </c>
    </row>
    <row r="838" spans="1:12" x14ac:dyDescent="0.3">
      <c r="A838" t="s">
        <v>18</v>
      </c>
      <c r="B838" t="s">
        <v>9</v>
      </c>
      <c r="C838" t="s">
        <v>59</v>
      </c>
      <c r="D838" t="s">
        <v>11</v>
      </c>
      <c r="E838" t="s">
        <v>12</v>
      </c>
      <c r="F838" t="s">
        <v>22</v>
      </c>
      <c r="G838">
        <v>13</v>
      </c>
      <c r="H838" s="14">
        <v>20.917000000000002</v>
      </c>
      <c r="I838" t="s">
        <v>30</v>
      </c>
      <c r="J838" t="s">
        <v>42</v>
      </c>
      <c r="K838" t="s">
        <v>25</v>
      </c>
      <c r="L838" t="s">
        <v>43</v>
      </c>
    </row>
    <row r="839" spans="1:12" x14ac:dyDescent="0.3">
      <c r="A839" t="s">
        <v>39</v>
      </c>
      <c r="B839" t="s">
        <v>9</v>
      </c>
      <c r="C839" t="s">
        <v>8</v>
      </c>
      <c r="D839" t="s">
        <v>27</v>
      </c>
      <c r="E839" t="s">
        <v>28</v>
      </c>
      <c r="F839" t="s">
        <v>29</v>
      </c>
      <c r="G839">
        <v>25</v>
      </c>
      <c r="H839" s="14">
        <v>40.225000000000001</v>
      </c>
      <c r="I839" t="s">
        <v>75</v>
      </c>
      <c r="J839" t="s">
        <v>15</v>
      </c>
      <c r="K839" t="s">
        <v>25</v>
      </c>
      <c r="L839" t="s">
        <v>17</v>
      </c>
    </row>
    <row r="840" spans="1:12" x14ac:dyDescent="0.3">
      <c r="A840" t="s">
        <v>32</v>
      </c>
      <c r="B840" t="s">
        <v>9</v>
      </c>
      <c r="C840" t="s">
        <v>103</v>
      </c>
      <c r="D840" t="s">
        <v>27</v>
      </c>
      <c r="E840" t="s">
        <v>28</v>
      </c>
      <c r="F840" t="s">
        <v>36</v>
      </c>
      <c r="G840">
        <v>4</v>
      </c>
      <c r="H840" s="14">
        <v>6.4359999999999999</v>
      </c>
      <c r="I840" t="s">
        <v>14</v>
      </c>
      <c r="J840" t="s">
        <v>31</v>
      </c>
      <c r="K840" t="s">
        <v>25</v>
      </c>
      <c r="L840" t="s">
        <v>17</v>
      </c>
    </row>
    <row r="841" spans="1:12" x14ac:dyDescent="0.3">
      <c r="A841" t="s">
        <v>32</v>
      </c>
      <c r="B841" t="s">
        <v>9</v>
      </c>
      <c r="C841" t="s">
        <v>8</v>
      </c>
      <c r="D841" t="s">
        <v>27</v>
      </c>
      <c r="E841" t="s">
        <v>28</v>
      </c>
      <c r="F841" t="s">
        <v>29</v>
      </c>
      <c r="G841">
        <v>8</v>
      </c>
      <c r="H841" s="14">
        <v>12.872</v>
      </c>
      <c r="I841" t="s">
        <v>49</v>
      </c>
      <c r="J841" t="s">
        <v>53</v>
      </c>
      <c r="K841" t="s">
        <v>16</v>
      </c>
      <c r="L841" t="s">
        <v>17</v>
      </c>
    </row>
    <row r="842" spans="1:12" x14ac:dyDescent="0.3">
      <c r="A842" t="s">
        <v>7</v>
      </c>
      <c r="B842" t="s">
        <v>9</v>
      </c>
      <c r="C842" t="s">
        <v>10</v>
      </c>
      <c r="D842" t="s">
        <v>11</v>
      </c>
      <c r="E842" t="s">
        <v>35</v>
      </c>
      <c r="F842" t="s">
        <v>44</v>
      </c>
      <c r="G842">
        <v>2.5</v>
      </c>
      <c r="H842" s="14">
        <v>4.0225</v>
      </c>
      <c r="I842" t="s">
        <v>30</v>
      </c>
      <c r="J842" t="s">
        <v>42</v>
      </c>
      <c r="K842" t="s">
        <v>25</v>
      </c>
      <c r="L842" t="s">
        <v>17</v>
      </c>
    </row>
    <row r="843" spans="1:12" x14ac:dyDescent="0.3">
      <c r="A843" t="s">
        <v>39</v>
      </c>
      <c r="B843" t="s">
        <v>9</v>
      </c>
      <c r="C843" t="s">
        <v>10</v>
      </c>
      <c r="D843" t="s">
        <v>27</v>
      </c>
      <c r="E843" t="s">
        <v>45</v>
      </c>
      <c r="F843" t="s">
        <v>44</v>
      </c>
      <c r="G843">
        <v>2.5</v>
      </c>
      <c r="H843" s="14">
        <v>4.0225</v>
      </c>
      <c r="I843" t="s">
        <v>37</v>
      </c>
      <c r="J843" t="s">
        <v>38</v>
      </c>
      <c r="K843" t="s">
        <v>25</v>
      </c>
      <c r="L843" t="s">
        <v>17</v>
      </c>
    </row>
    <row r="844" spans="1:12" x14ac:dyDescent="0.3">
      <c r="A844" t="s">
        <v>18</v>
      </c>
      <c r="B844" t="s">
        <v>9</v>
      </c>
      <c r="C844" t="s">
        <v>78</v>
      </c>
      <c r="D844" t="s">
        <v>27</v>
      </c>
      <c r="E844" t="s">
        <v>28</v>
      </c>
      <c r="F844" t="s">
        <v>22</v>
      </c>
      <c r="G844">
        <v>15</v>
      </c>
      <c r="H844" s="14">
        <v>24.134999999999998</v>
      </c>
      <c r="I844" t="s">
        <v>30</v>
      </c>
      <c r="J844" t="s">
        <v>15</v>
      </c>
      <c r="K844" t="s">
        <v>25</v>
      </c>
      <c r="L844" t="s">
        <v>17</v>
      </c>
    </row>
    <row r="845" spans="1:12" x14ac:dyDescent="0.3">
      <c r="A845" t="s">
        <v>7</v>
      </c>
      <c r="B845" t="s">
        <v>9</v>
      </c>
      <c r="C845" t="s">
        <v>10</v>
      </c>
      <c r="D845" t="s">
        <v>27</v>
      </c>
      <c r="E845" t="s">
        <v>21</v>
      </c>
      <c r="F845" t="s">
        <v>13</v>
      </c>
      <c r="G845">
        <v>16</v>
      </c>
      <c r="H845" s="14">
        <v>25.744</v>
      </c>
      <c r="I845" t="s">
        <v>30</v>
      </c>
      <c r="J845" t="s">
        <v>15</v>
      </c>
      <c r="K845" t="s">
        <v>25</v>
      </c>
      <c r="L845" t="s">
        <v>17</v>
      </c>
    </row>
    <row r="846" spans="1:12" x14ac:dyDescent="0.3">
      <c r="A846" t="s">
        <v>7</v>
      </c>
      <c r="B846" t="s">
        <v>9</v>
      </c>
      <c r="C846" t="s">
        <v>10</v>
      </c>
      <c r="D846" t="s">
        <v>41</v>
      </c>
      <c r="E846" t="s">
        <v>28</v>
      </c>
      <c r="F846" t="s">
        <v>44</v>
      </c>
      <c r="G846">
        <v>3</v>
      </c>
      <c r="H846" s="14">
        <v>4.827</v>
      </c>
      <c r="I846" t="s">
        <v>30</v>
      </c>
      <c r="J846" t="s">
        <v>15</v>
      </c>
      <c r="K846" t="s">
        <v>25</v>
      </c>
      <c r="L846" t="s">
        <v>17</v>
      </c>
    </row>
    <row r="847" spans="1:12" x14ac:dyDescent="0.3">
      <c r="A847" t="s">
        <v>32</v>
      </c>
      <c r="B847" t="s">
        <v>9</v>
      </c>
      <c r="C847" t="s">
        <v>104</v>
      </c>
      <c r="D847" t="s">
        <v>27</v>
      </c>
      <c r="E847" t="s">
        <v>64</v>
      </c>
      <c r="F847" t="s">
        <v>44</v>
      </c>
      <c r="G847">
        <v>2</v>
      </c>
      <c r="H847" s="14">
        <v>3.218</v>
      </c>
      <c r="I847" s="2" t="s">
        <v>49</v>
      </c>
      <c r="J847" t="s">
        <v>42</v>
      </c>
      <c r="K847" t="s">
        <v>25</v>
      </c>
      <c r="L847" t="s">
        <v>17</v>
      </c>
    </row>
    <row r="848" spans="1:12" x14ac:dyDescent="0.3">
      <c r="A848" t="s">
        <v>32</v>
      </c>
      <c r="B848" t="s">
        <v>9</v>
      </c>
      <c r="C848" t="s">
        <v>78</v>
      </c>
      <c r="D848" t="s">
        <v>72</v>
      </c>
      <c r="E848" t="s">
        <v>35</v>
      </c>
      <c r="F848" t="s">
        <v>36</v>
      </c>
      <c r="G848">
        <v>18</v>
      </c>
      <c r="H848" s="14">
        <v>28.962</v>
      </c>
      <c r="I848" t="s">
        <v>30</v>
      </c>
      <c r="J848" t="s">
        <v>38</v>
      </c>
      <c r="K848" t="s">
        <v>25</v>
      </c>
      <c r="L848" t="s">
        <v>17</v>
      </c>
    </row>
    <row r="849" spans="1:12" x14ac:dyDescent="0.3">
      <c r="A849" t="s">
        <v>26</v>
      </c>
      <c r="B849" t="s">
        <v>9</v>
      </c>
      <c r="C849" t="s">
        <v>10</v>
      </c>
      <c r="D849" t="s">
        <v>41</v>
      </c>
      <c r="E849" t="s">
        <v>12</v>
      </c>
      <c r="F849" t="s">
        <v>36</v>
      </c>
      <c r="G849">
        <v>2.5</v>
      </c>
      <c r="H849" s="14">
        <v>4.0225</v>
      </c>
      <c r="I849" t="s">
        <v>14</v>
      </c>
      <c r="J849" t="s">
        <v>38</v>
      </c>
      <c r="K849" t="s">
        <v>25</v>
      </c>
      <c r="L849" t="s">
        <v>17</v>
      </c>
    </row>
    <row r="850" spans="1:12" x14ac:dyDescent="0.3">
      <c r="A850" t="s">
        <v>26</v>
      </c>
      <c r="B850" t="s">
        <v>9</v>
      </c>
      <c r="C850" t="s">
        <v>78</v>
      </c>
      <c r="D850" t="s">
        <v>27</v>
      </c>
      <c r="E850" t="s">
        <v>28</v>
      </c>
      <c r="F850" t="s">
        <v>22</v>
      </c>
      <c r="G850">
        <v>4</v>
      </c>
      <c r="H850" s="14">
        <v>6.4359999999999999</v>
      </c>
      <c r="I850" t="s">
        <v>49</v>
      </c>
      <c r="J850" t="s">
        <v>15</v>
      </c>
      <c r="K850" t="s">
        <v>25</v>
      </c>
      <c r="L850" t="s">
        <v>17</v>
      </c>
    </row>
    <row r="851" spans="1:12" x14ac:dyDescent="0.3">
      <c r="A851" t="s">
        <v>32</v>
      </c>
      <c r="B851" t="s">
        <v>9</v>
      </c>
      <c r="C851" t="s">
        <v>105</v>
      </c>
      <c r="D851" t="s">
        <v>72</v>
      </c>
      <c r="E851" t="s">
        <v>64</v>
      </c>
      <c r="F851" t="s">
        <v>62</v>
      </c>
      <c r="G851">
        <v>1.5</v>
      </c>
      <c r="H851" s="14">
        <v>2.4135</v>
      </c>
      <c r="I851" t="s">
        <v>14</v>
      </c>
      <c r="J851" t="s">
        <v>15</v>
      </c>
      <c r="K851" t="s">
        <v>25</v>
      </c>
      <c r="L851" t="s">
        <v>43</v>
      </c>
    </row>
    <row r="852" spans="1:12" x14ac:dyDescent="0.3">
      <c r="A852" t="s">
        <v>32</v>
      </c>
      <c r="B852" t="s">
        <v>9</v>
      </c>
      <c r="C852" t="s">
        <v>8</v>
      </c>
      <c r="D852" t="s">
        <v>41</v>
      </c>
      <c r="E852" t="s">
        <v>64</v>
      </c>
      <c r="F852" t="s">
        <v>13</v>
      </c>
      <c r="G852" t="s">
        <v>8</v>
      </c>
      <c r="H852" s="14" t="s">
        <v>8</v>
      </c>
      <c r="I852" t="s">
        <v>30</v>
      </c>
      <c r="J852" t="s">
        <v>15</v>
      </c>
      <c r="K852" t="s">
        <v>25</v>
      </c>
      <c r="L852" t="s">
        <v>17</v>
      </c>
    </row>
    <row r="853" spans="1:12" x14ac:dyDescent="0.3">
      <c r="A853" t="s">
        <v>32</v>
      </c>
      <c r="B853" t="s">
        <v>51</v>
      </c>
      <c r="C853" t="s">
        <v>8</v>
      </c>
      <c r="D853" t="s">
        <v>72</v>
      </c>
      <c r="E853" t="s">
        <v>64</v>
      </c>
      <c r="F853" t="s">
        <v>13</v>
      </c>
      <c r="G853">
        <v>3</v>
      </c>
      <c r="H853" s="14">
        <v>4.827</v>
      </c>
      <c r="I853" t="s">
        <v>23</v>
      </c>
      <c r="J853" t="s">
        <v>38</v>
      </c>
      <c r="K853" t="s">
        <v>25</v>
      </c>
      <c r="L853" t="s">
        <v>17</v>
      </c>
    </row>
    <row r="854" spans="1:12" x14ac:dyDescent="0.3">
      <c r="A854" t="s">
        <v>32</v>
      </c>
      <c r="B854" t="s">
        <v>9</v>
      </c>
      <c r="C854" t="s">
        <v>78</v>
      </c>
      <c r="D854" t="s">
        <v>27</v>
      </c>
      <c r="E854" t="s">
        <v>35</v>
      </c>
      <c r="F854" t="s">
        <v>22</v>
      </c>
      <c r="G854" t="s">
        <v>8</v>
      </c>
      <c r="H854" s="14" t="s">
        <v>8</v>
      </c>
      <c r="I854" t="s">
        <v>30</v>
      </c>
      <c r="J854" t="s">
        <v>42</v>
      </c>
      <c r="K854" t="s">
        <v>25</v>
      </c>
      <c r="L854" t="s">
        <v>17</v>
      </c>
    </row>
    <row r="855" spans="1:12" x14ac:dyDescent="0.3">
      <c r="A855" t="s">
        <v>32</v>
      </c>
      <c r="B855" t="s">
        <v>55</v>
      </c>
      <c r="C855" t="s">
        <v>8</v>
      </c>
      <c r="D855" t="s">
        <v>27</v>
      </c>
      <c r="E855" t="s">
        <v>28</v>
      </c>
      <c r="F855" t="s">
        <v>13</v>
      </c>
      <c r="G855">
        <v>19</v>
      </c>
      <c r="H855" s="14">
        <v>30.570999999999998</v>
      </c>
      <c r="I855" t="s">
        <v>30</v>
      </c>
      <c r="J855" t="s">
        <v>15</v>
      </c>
      <c r="K855" t="s">
        <v>25</v>
      </c>
      <c r="L855" t="s">
        <v>17</v>
      </c>
    </row>
    <row r="856" spans="1:12" x14ac:dyDescent="0.3">
      <c r="A856" t="s">
        <v>39</v>
      </c>
      <c r="B856" t="s">
        <v>9</v>
      </c>
      <c r="C856" t="s">
        <v>10</v>
      </c>
      <c r="D856" t="s">
        <v>11</v>
      </c>
      <c r="E856" t="s">
        <v>28</v>
      </c>
      <c r="F856" t="s">
        <v>22</v>
      </c>
      <c r="G856">
        <v>4</v>
      </c>
      <c r="H856" s="14">
        <v>6.4359999999999999</v>
      </c>
      <c r="I856" t="s">
        <v>14</v>
      </c>
      <c r="J856" t="s">
        <v>15</v>
      </c>
      <c r="K856" t="s">
        <v>25</v>
      </c>
      <c r="L856" t="s">
        <v>17</v>
      </c>
    </row>
    <row r="857" spans="1:12" x14ac:dyDescent="0.3">
      <c r="A857" t="s">
        <v>32</v>
      </c>
      <c r="B857" t="s">
        <v>9</v>
      </c>
      <c r="C857" t="s">
        <v>78</v>
      </c>
      <c r="D857" t="s">
        <v>27</v>
      </c>
      <c r="E857" t="s">
        <v>21</v>
      </c>
      <c r="F857" t="s">
        <v>36</v>
      </c>
      <c r="G857">
        <v>5</v>
      </c>
      <c r="H857" s="14">
        <v>8.0449999999999999</v>
      </c>
      <c r="I857" t="s">
        <v>37</v>
      </c>
      <c r="J857" t="s">
        <v>38</v>
      </c>
      <c r="K857" t="s">
        <v>25</v>
      </c>
      <c r="L857" t="s">
        <v>17</v>
      </c>
    </row>
    <row r="858" spans="1:12" x14ac:dyDescent="0.3">
      <c r="A858" t="s">
        <v>32</v>
      </c>
      <c r="B858" t="s">
        <v>51</v>
      </c>
      <c r="C858" t="s">
        <v>8</v>
      </c>
      <c r="D858" t="s">
        <v>41</v>
      </c>
      <c r="E858" t="s">
        <v>28</v>
      </c>
      <c r="F858" t="s">
        <v>13</v>
      </c>
      <c r="G858">
        <v>2.5</v>
      </c>
      <c r="H858" s="14">
        <v>4.0225</v>
      </c>
      <c r="I858" t="s">
        <v>49</v>
      </c>
      <c r="J858" t="s">
        <v>42</v>
      </c>
      <c r="K858" t="s">
        <v>25</v>
      </c>
      <c r="L858" t="s">
        <v>17</v>
      </c>
    </row>
    <row r="859" spans="1:12" x14ac:dyDescent="0.3">
      <c r="A859" t="s">
        <v>18</v>
      </c>
      <c r="B859" t="s">
        <v>9</v>
      </c>
      <c r="C859" t="s">
        <v>103</v>
      </c>
      <c r="D859" t="s">
        <v>27</v>
      </c>
      <c r="E859" t="s">
        <v>28</v>
      </c>
      <c r="F859" t="s">
        <v>36</v>
      </c>
      <c r="G859">
        <v>2.6</v>
      </c>
      <c r="H859" s="14">
        <v>4.1833999999999998</v>
      </c>
      <c r="I859" t="s">
        <v>14</v>
      </c>
      <c r="J859" t="s">
        <v>31</v>
      </c>
      <c r="K859" t="s">
        <v>25</v>
      </c>
      <c r="L859" t="s">
        <v>17</v>
      </c>
    </row>
    <row r="860" spans="1:12" x14ac:dyDescent="0.3">
      <c r="A860" t="s">
        <v>32</v>
      </c>
      <c r="B860" t="s">
        <v>9</v>
      </c>
      <c r="C860" t="s">
        <v>8</v>
      </c>
      <c r="D860" t="s">
        <v>72</v>
      </c>
      <c r="E860" t="s">
        <v>64</v>
      </c>
      <c r="F860" t="s">
        <v>44</v>
      </c>
      <c r="G860">
        <v>3</v>
      </c>
      <c r="H860" s="14">
        <v>4.827</v>
      </c>
      <c r="I860" t="s">
        <v>30</v>
      </c>
      <c r="J860" t="s">
        <v>38</v>
      </c>
      <c r="K860" t="s">
        <v>25</v>
      </c>
      <c r="L860" t="s">
        <v>17</v>
      </c>
    </row>
    <row r="861" spans="1:12" x14ac:dyDescent="0.3">
      <c r="A861" t="s">
        <v>32</v>
      </c>
      <c r="B861" t="s">
        <v>9</v>
      </c>
      <c r="C861" t="s">
        <v>8</v>
      </c>
      <c r="D861" t="s">
        <v>20</v>
      </c>
      <c r="E861" t="s">
        <v>35</v>
      </c>
      <c r="F861" t="s">
        <v>62</v>
      </c>
      <c r="G861">
        <v>1.5</v>
      </c>
      <c r="H861" s="14">
        <v>2.4135</v>
      </c>
      <c r="I861" t="s">
        <v>54</v>
      </c>
      <c r="J861" t="s">
        <v>31</v>
      </c>
      <c r="K861" t="s">
        <v>25</v>
      </c>
      <c r="L861" t="s">
        <v>43</v>
      </c>
    </row>
    <row r="862" spans="1:12" x14ac:dyDescent="0.3">
      <c r="A862" t="s">
        <v>32</v>
      </c>
      <c r="B862" t="s">
        <v>9</v>
      </c>
      <c r="C862" t="s">
        <v>77</v>
      </c>
      <c r="D862" t="s">
        <v>27</v>
      </c>
      <c r="E862" t="s">
        <v>64</v>
      </c>
      <c r="F862" t="s">
        <v>29</v>
      </c>
      <c r="G862">
        <v>25</v>
      </c>
      <c r="H862" s="14">
        <v>40.225000000000001</v>
      </c>
      <c r="I862" t="s">
        <v>30</v>
      </c>
      <c r="J862" t="s">
        <v>15</v>
      </c>
      <c r="K862" t="s">
        <v>25</v>
      </c>
      <c r="L862" t="s">
        <v>17</v>
      </c>
    </row>
    <row r="863" spans="1:12" x14ac:dyDescent="0.3">
      <c r="A863" t="s">
        <v>32</v>
      </c>
      <c r="B863" t="s">
        <v>9</v>
      </c>
      <c r="C863" t="s">
        <v>78</v>
      </c>
      <c r="D863" t="s">
        <v>41</v>
      </c>
      <c r="E863" t="s">
        <v>28</v>
      </c>
      <c r="F863" t="s">
        <v>36</v>
      </c>
      <c r="G863">
        <v>1.5</v>
      </c>
      <c r="H863" s="14">
        <v>2.4135</v>
      </c>
      <c r="I863" t="s">
        <v>23</v>
      </c>
      <c r="J863" t="s">
        <v>15</v>
      </c>
      <c r="K863" t="s">
        <v>25</v>
      </c>
      <c r="L863" t="s">
        <v>17</v>
      </c>
    </row>
    <row r="864" spans="1:12" x14ac:dyDescent="0.3">
      <c r="A864" t="s">
        <v>39</v>
      </c>
      <c r="B864" t="s">
        <v>9</v>
      </c>
      <c r="C864" t="s">
        <v>78</v>
      </c>
      <c r="D864" t="s">
        <v>41</v>
      </c>
      <c r="E864" t="s">
        <v>12</v>
      </c>
      <c r="F864" t="s">
        <v>44</v>
      </c>
      <c r="G864">
        <v>0.25</v>
      </c>
      <c r="H864" s="14">
        <v>0.40225</v>
      </c>
      <c r="I864" t="s">
        <v>23</v>
      </c>
      <c r="J864" t="s">
        <v>15</v>
      </c>
      <c r="K864" t="s">
        <v>25</v>
      </c>
      <c r="L864" t="s">
        <v>17</v>
      </c>
    </row>
    <row r="865" spans="1:12" x14ac:dyDescent="0.3">
      <c r="A865" t="s">
        <v>18</v>
      </c>
      <c r="B865" t="s">
        <v>9</v>
      </c>
      <c r="C865" t="s">
        <v>80</v>
      </c>
      <c r="D865" t="s">
        <v>27</v>
      </c>
      <c r="E865" t="s">
        <v>12</v>
      </c>
      <c r="F865" t="s">
        <v>36</v>
      </c>
      <c r="G865">
        <v>7</v>
      </c>
      <c r="H865" s="14">
        <v>11.263</v>
      </c>
      <c r="I865" t="s">
        <v>30</v>
      </c>
      <c r="J865" t="s">
        <v>31</v>
      </c>
      <c r="K865" t="s">
        <v>25</v>
      </c>
      <c r="L865" t="s">
        <v>17</v>
      </c>
    </row>
    <row r="866" spans="1:12" x14ac:dyDescent="0.3">
      <c r="A866" t="s">
        <v>32</v>
      </c>
      <c r="B866" t="s">
        <v>9</v>
      </c>
      <c r="C866" t="s">
        <v>104</v>
      </c>
      <c r="D866" t="s">
        <v>27</v>
      </c>
      <c r="E866" t="s">
        <v>64</v>
      </c>
      <c r="F866" t="s">
        <v>13</v>
      </c>
      <c r="G866">
        <v>2.2999999999999998</v>
      </c>
      <c r="H866" s="14">
        <v>3.7006999999999999</v>
      </c>
      <c r="I866" t="s">
        <v>23</v>
      </c>
      <c r="J866" t="s">
        <v>15</v>
      </c>
      <c r="K866" t="s">
        <v>16</v>
      </c>
      <c r="L866" t="s">
        <v>17</v>
      </c>
    </row>
    <row r="867" spans="1:12" x14ac:dyDescent="0.3">
      <c r="A867" t="s">
        <v>39</v>
      </c>
      <c r="B867" t="s">
        <v>9</v>
      </c>
      <c r="C867" t="s">
        <v>10</v>
      </c>
      <c r="D867" t="s">
        <v>11</v>
      </c>
      <c r="E867" t="s">
        <v>35</v>
      </c>
      <c r="F867" t="s">
        <v>13</v>
      </c>
      <c r="G867">
        <v>8</v>
      </c>
      <c r="H867" s="14">
        <v>12.872</v>
      </c>
      <c r="I867" t="s">
        <v>30</v>
      </c>
      <c r="J867" t="s">
        <v>15</v>
      </c>
      <c r="K867" t="s">
        <v>25</v>
      </c>
      <c r="L867" t="s">
        <v>17</v>
      </c>
    </row>
    <row r="868" spans="1:12" x14ac:dyDescent="0.3">
      <c r="A868" t="s">
        <v>32</v>
      </c>
      <c r="B868" t="s">
        <v>9</v>
      </c>
      <c r="C868" t="s">
        <v>70</v>
      </c>
      <c r="D868" t="s">
        <v>27</v>
      </c>
      <c r="E868" t="s">
        <v>28</v>
      </c>
      <c r="F868" t="s">
        <v>36</v>
      </c>
      <c r="G868">
        <v>3</v>
      </c>
      <c r="H868" s="14">
        <v>4.827</v>
      </c>
      <c r="I868" t="s">
        <v>14</v>
      </c>
      <c r="J868" t="s">
        <v>31</v>
      </c>
      <c r="K868" t="s">
        <v>25</v>
      </c>
      <c r="L868" t="s">
        <v>17</v>
      </c>
    </row>
    <row r="869" spans="1:12" x14ac:dyDescent="0.3">
      <c r="A869" t="s">
        <v>32</v>
      </c>
      <c r="B869" t="s">
        <v>9</v>
      </c>
      <c r="C869" t="s">
        <v>8</v>
      </c>
      <c r="D869" t="s">
        <v>41</v>
      </c>
      <c r="E869" t="s">
        <v>35</v>
      </c>
      <c r="F869" t="s">
        <v>62</v>
      </c>
      <c r="G869">
        <v>1</v>
      </c>
      <c r="H869" s="14">
        <v>1.609</v>
      </c>
      <c r="I869" t="s">
        <v>30</v>
      </c>
      <c r="J869" t="s">
        <v>15</v>
      </c>
      <c r="K869" t="s">
        <v>25</v>
      </c>
      <c r="L869" t="s">
        <v>17</v>
      </c>
    </row>
    <row r="870" spans="1:12" x14ac:dyDescent="0.3">
      <c r="A870" t="s">
        <v>7</v>
      </c>
      <c r="B870" t="s">
        <v>9</v>
      </c>
      <c r="C870" t="s">
        <v>80</v>
      </c>
      <c r="D870" t="s">
        <v>20</v>
      </c>
      <c r="E870" t="s">
        <v>64</v>
      </c>
      <c r="F870" t="s">
        <v>36</v>
      </c>
      <c r="G870">
        <v>6</v>
      </c>
      <c r="H870" s="14">
        <v>9.6539999999999999</v>
      </c>
      <c r="I870" t="s">
        <v>30</v>
      </c>
      <c r="J870" t="s">
        <v>15</v>
      </c>
      <c r="K870" t="s">
        <v>16</v>
      </c>
      <c r="L870" t="s">
        <v>17</v>
      </c>
    </row>
    <row r="871" spans="1:12" x14ac:dyDescent="0.3">
      <c r="A871" t="s">
        <v>7</v>
      </c>
      <c r="B871" t="s">
        <v>9</v>
      </c>
      <c r="C871" t="s">
        <v>10</v>
      </c>
      <c r="D871" t="s">
        <v>27</v>
      </c>
      <c r="E871" t="s">
        <v>28</v>
      </c>
      <c r="F871" t="s">
        <v>44</v>
      </c>
      <c r="G871">
        <v>7.1</v>
      </c>
      <c r="H871" s="14">
        <v>11.4239</v>
      </c>
      <c r="I871" t="s">
        <v>30</v>
      </c>
      <c r="J871" t="s">
        <v>53</v>
      </c>
      <c r="K871" t="s">
        <v>16</v>
      </c>
      <c r="L871" t="s">
        <v>17</v>
      </c>
    </row>
    <row r="872" spans="1:12" x14ac:dyDescent="0.3">
      <c r="A872" t="s">
        <v>7</v>
      </c>
      <c r="B872" t="s">
        <v>9</v>
      </c>
      <c r="C872" t="s">
        <v>10</v>
      </c>
      <c r="D872" t="s">
        <v>11</v>
      </c>
      <c r="E872" t="s">
        <v>21</v>
      </c>
      <c r="F872" t="s">
        <v>13</v>
      </c>
      <c r="G872">
        <v>3</v>
      </c>
      <c r="H872" s="14">
        <v>4.827</v>
      </c>
      <c r="I872" t="s">
        <v>23</v>
      </c>
      <c r="J872" t="s">
        <v>42</v>
      </c>
      <c r="K872" t="s">
        <v>25</v>
      </c>
      <c r="L872" t="s">
        <v>17</v>
      </c>
    </row>
    <row r="873" spans="1:12" x14ac:dyDescent="0.3">
      <c r="A873" t="s">
        <v>32</v>
      </c>
      <c r="B873" t="s">
        <v>9</v>
      </c>
      <c r="C873" t="s">
        <v>104</v>
      </c>
      <c r="D873" t="s">
        <v>27</v>
      </c>
      <c r="E873" t="s">
        <v>64</v>
      </c>
      <c r="F873" t="s">
        <v>22</v>
      </c>
      <c r="G873">
        <v>12</v>
      </c>
      <c r="H873" s="14">
        <v>19.308</v>
      </c>
      <c r="I873" t="s">
        <v>30</v>
      </c>
      <c r="J873" t="s">
        <v>38</v>
      </c>
      <c r="K873" t="s">
        <v>25</v>
      </c>
      <c r="L873" t="s">
        <v>17</v>
      </c>
    </row>
    <row r="874" spans="1:12" x14ac:dyDescent="0.3">
      <c r="A874" t="s">
        <v>39</v>
      </c>
      <c r="B874" t="s">
        <v>9</v>
      </c>
      <c r="C874" t="s">
        <v>80</v>
      </c>
      <c r="D874" t="s">
        <v>27</v>
      </c>
      <c r="E874" t="s">
        <v>21</v>
      </c>
      <c r="F874" t="s">
        <v>22</v>
      </c>
      <c r="G874">
        <v>24</v>
      </c>
      <c r="H874" s="14">
        <v>38.616</v>
      </c>
      <c r="I874" t="s">
        <v>30</v>
      </c>
      <c r="J874" t="s">
        <v>42</v>
      </c>
      <c r="K874" t="s">
        <v>25</v>
      </c>
      <c r="L874" t="s">
        <v>17</v>
      </c>
    </row>
    <row r="875" spans="1:12" x14ac:dyDescent="0.3">
      <c r="A875" t="s">
        <v>7</v>
      </c>
      <c r="B875" t="s">
        <v>9</v>
      </c>
      <c r="C875" t="s">
        <v>8</v>
      </c>
      <c r="D875" t="s">
        <v>41</v>
      </c>
      <c r="E875" t="s">
        <v>28</v>
      </c>
      <c r="F875" t="s">
        <v>22</v>
      </c>
      <c r="G875">
        <v>15</v>
      </c>
      <c r="H875" s="14">
        <v>24.134999999999998</v>
      </c>
      <c r="I875" t="s">
        <v>37</v>
      </c>
      <c r="J875" t="s">
        <v>31</v>
      </c>
      <c r="K875" t="s">
        <v>25</v>
      </c>
      <c r="L875" t="s">
        <v>17</v>
      </c>
    </row>
    <row r="876" spans="1:12" x14ac:dyDescent="0.3">
      <c r="A876" t="s">
        <v>39</v>
      </c>
      <c r="B876" t="s">
        <v>9</v>
      </c>
      <c r="C876" t="s">
        <v>8</v>
      </c>
      <c r="D876" t="s">
        <v>11</v>
      </c>
      <c r="E876" t="s">
        <v>12</v>
      </c>
      <c r="F876" t="s">
        <v>22</v>
      </c>
      <c r="G876">
        <v>3</v>
      </c>
      <c r="H876" s="14">
        <v>4.827</v>
      </c>
      <c r="I876" t="s">
        <v>54</v>
      </c>
      <c r="J876" t="s">
        <v>15</v>
      </c>
      <c r="K876" t="s">
        <v>25</v>
      </c>
      <c r="L876" t="s">
        <v>17</v>
      </c>
    </row>
    <row r="877" spans="1:12" x14ac:dyDescent="0.3">
      <c r="A877" t="s">
        <v>26</v>
      </c>
      <c r="B877" t="s">
        <v>9</v>
      </c>
      <c r="C877" t="s">
        <v>48</v>
      </c>
      <c r="D877" t="s">
        <v>11</v>
      </c>
      <c r="E877" t="s">
        <v>28</v>
      </c>
      <c r="F877" t="s">
        <v>22</v>
      </c>
      <c r="G877">
        <v>4</v>
      </c>
      <c r="H877" s="14">
        <v>6.4359999999999999</v>
      </c>
      <c r="I877" t="s">
        <v>30</v>
      </c>
      <c r="J877" t="s">
        <v>42</v>
      </c>
      <c r="K877" t="s">
        <v>16</v>
      </c>
      <c r="L877" t="s">
        <v>17</v>
      </c>
    </row>
    <row r="878" spans="1:12" x14ac:dyDescent="0.3">
      <c r="A878" t="s">
        <v>32</v>
      </c>
      <c r="B878" t="s">
        <v>9</v>
      </c>
      <c r="C878" t="s">
        <v>8</v>
      </c>
      <c r="D878" t="s">
        <v>27</v>
      </c>
      <c r="E878" t="s">
        <v>64</v>
      </c>
      <c r="F878" t="s">
        <v>44</v>
      </c>
      <c r="G878">
        <v>2</v>
      </c>
      <c r="H878" s="14">
        <v>3.218</v>
      </c>
      <c r="I878" t="s">
        <v>54</v>
      </c>
      <c r="J878" t="s">
        <v>38</v>
      </c>
      <c r="K878" t="s">
        <v>25</v>
      </c>
      <c r="L878" t="s">
        <v>17</v>
      </c>
    </row>
    <row r="879" spans="1:12" x14ac:dyDescent="0.3">
      <c r="A879" t="s">
        <v>7</v>
      </c>
      <c r="B879" t="s">
        <v>9</v>
      </c>
      <c r="C879" t="s">
        <v>10</v>
      </c>
      <c r="D879" t="s">
        <v>20</v>
      </c>
      <c r="E879" t="s">
        <v>64</v>
      </c>
      <c r="F879" t="s">
        <v>22</v>
      </c>
      <c r="G879">
        <v>7.5</v>
      </c>
      <c r="H879" s="14">
        <v>12.067499999999999</v>
      </c>
      <c r="I879" t="s">
        <v>30</v>
      </c>
      <c r="J879" t="s">
        <v>42</v>
      </c>
      <c r="K879" t="s">
        <v>16</v>
      </c>
      <c r="L879" t="s">
        <v>17</v>
      </c>
    </row>
    <row r="880" spans="1:12" x14ac:dyDescent="0.3">
      <c r="A880" t="s">
        <v>7</v>
      </c>
      <c r="B880" t="s">
        <v>9</v>
      </c>
      <c r="C880" t="s">
        <v>10</v>
      </c>
      <c r="D880" t="s">
        <v>20</v>
      </c>
      <c r="E880" t="s">
        <v>35</v>
      </c>
      <c r="F880" t="s">
        <v>44</v>
      </c>
      <c r="G880">
        <v>2</v>
      </c>
      <c r="H880" s="14">
        <v>3.218</v>
      </c>
      <c r="I880" t="s">
        <v>54</v>
      </c>
      <c r="J880" t="s">
        <v>42</v>
      </c>
      <c r="K880" t="s">
        <v>25</v>
      </c>
      <c r="L880" t="s">
        <v>17</v>
      </c>
    </row>
    <row r="881" spans="1:12" x14ac:dyDescent="0.3">
      <c r="A881" t="s">
        <v>32</v>
      </c>
      <c r="B881" t="s">
        <v>9</v>
      </c>
      <c r="C881" t="s">
        <v>80</v>
      </c>
      <c r="D881" t="s">
        <v>11</v>
      </c>
      <c r="E881" t="s">
        <v>21</v>
      </c>
      <c r="F881" t="s">
        <v>29</v>
      </c>
      <c r="G881">
        <v>3</v>
      </c>
      <c r="H881" s="14">
        <v>4.827</v>
      </c>
      <c r="I881" t="s">
        <v>49</v>
      </c>
      <c r="J881" t="s">
        <v>15</v>
      </c>
      <c r="K881" t="s">
        <v>25</v>
      </c>
      <c r="L881" t="s">
        <v>17</v>
      </c>
    </row>
    <row r="882" spans="1:12" x14ac:dyDescent="0.3">
      <c r="A882" t="s">
        <v>39</v>
      </c>
      <c r="B882" t="s">
        <v>9</v>
      </c>
      <c r="C882" t="s">
        <v>80</v>
      </c>
      <c r="D882" t="s">
        <v>20</v>
      </c>
      <c r="E882" t="s">
        <v>45</v>
      </c>
      <c r="F882" t="s">
        <v>13</v>
      </c>
      <c r="G882">
        <v>18</v>
      </c>
      <c r="H882" s="14">
        <v>28.962</v>
      </c>
      <c r="I882" t="s">
        <v>30</v>
      </c>
      <c r="J882" t="s">
        <v>42</v>
      </c>
      <c r="K882" t="s">
        <v>16</v>
      </c>
      <c r="L882" t="s">
        <v>17</v>
      </c>
    </row>
    <row r="883" spans="1:12" x14ac:dyDescent="0.3">
      <c r="A883" t="s">
        <v>18</v>
      </c>
      <c r="B883" t="s">
        <v>9</v>
      </c>
      <c r="C883" t="s">
        <v>93</v>
      </c>
      <c r="D883" t="s">
        <v>20</v>
      </c>
      <c r="E883" t="s">
        <v>35</v>
      </c>
      <c r="F883" t="s">
        <v>29</v>
      </c>
      <c r="G883">
        <v>2.5</v>
      </c>
      <c r="H883" s="14">
        <v>4.0225</v>
      </c>
      <c r="I883" t="s">
        <v>23</v>
      </c>
      <c r="J883" t="s">
        <v>38</v>
      </c>
      <c r="K883" t="s">
        <v>25</v>
      </c>
      <c r="L883" t="s">
        <v>17</v>
      </c>
    </row>
    <row r="884" spans="1:12" x14ac:dyDescent="0.3">
      <c r="A884" t="s">
        <v>26</v>
      </c>
      <c r="B884" t="s">
        <v>9</v>
      </c>
      <c r="C884" t="s">
        <v>8</v>
      </c>
      <c r="D884" t="s">
        <v>11</v>
      </c>
      <c r="E884" t="s">
        <v>21</v>
      </c>
      <c r="F884" t="s">
        <v>36</v>
      </c>
      <c r="G884">
        <v>1.1000000000000001</v>
      </c>
      <c r="H884" s="14">
        <v>1.7699</v>
      </c>
      <c r="I884" t="s">
        <v>23</v>
      </c>
      <c r="J884" t="s">
        <v>24</v>
      </c>
      <c r="K884" t="s">
        <v>25</v>
      </c>
      <c r="L884" t="s">
        <v>17</v>
      </c>
    </row>
    <row r="885" spans="1:12" x14ac:dyDescent="0.3">
      <c r="A885" t="s">
        <v>26</v>
      </c>
      <c r="B885" t="s">
        <v>9</v>
      </c>
      <c r="C885" t="s">
        <v>78</v>
      </c>
      <c r="D885" t="s">
        <v>27</v>
      </c>
      <c r="E885" t="s">
        <v>28</v>
      </c>
      <c r="F885" t="s">
        <v>29</v>
      </c>
      <c r="G885">
        <v>27</v>
      </c>
      <c r="H885" s="14">
        <v>43.442999999999998</v>
      </c>
      <c r="I885" t="s">
        <v>75</v>
      </c>
      <c r="J885" t="s">
        <v>42</v>
      </c>
      <c r="K885" t="s">
        <v>25</v>
      </c>
      <c r="L885" t="s">
        <v>17</v>
      </c>
    </row>
    <row r="886" spans="1:12" x14ac:dyDescent="0.3">
      <c r="A886" t="s">
        <v>26</v>
      </c>
      <c r="B886" t="s">
        <v>9</v>
      </c>
      <c r="C886" t="s">
        <v>97</v>
      </c>
      <c r="D886" t="s">
        <v>11</v>
      </c>
      <c r="E886" t="s">
        <v>21</v>
      </c>
      <c r="F886" t="s">
        <v>36</v>
      </c>
      <c r="G886">
        <v>1.3</v>
      </c>
      <c r="H886" s="14">
        <v>2.0916999999999999</v>
      </c>
      <c r="I886" t="s">
        <v>23</v>
      </c>
      <c r="J886" t="s">
        <v>15</v>
      </c>
      <c r="K886" t="s">
        <v>25</v>
      </c>
      <c r="L886" t="s">
        <v>17</v>
      </c>
    </row>
    <row r="887" spans="1:12" x14ac:dyDescent="0.3">
      <c r="A887" t="s">
        <v>26</v>
      </c>
      <c r="B887" t="s">
        <v>9</v>
      </c>
      <c r="C887" t="s">
        <v>67</v>
      </c>
      <c r="D887" t="s">
        <v>41</v>
      </c>
      <c r="E887" t="s">
        <v>21</v>
      </c>
      <c r="F887" t="s">
        <v>44</v>
      </c>
      <c r="G887">
        <v>2.5</v>
      </c>
      <c r="H887" s="14">
        <v>4.0225</v>
      </c>
      <c r="I887" t="s">
        <v>37</v>
      </c>
      <c r="J887" t="s">
        <v>24</v>
      </c>
      <c r="K887" t="s">
        <v>25</v>
      </c>
      <c r="L887" t="s">
        <v>17</v>
      </c>
    </row>
    <row r="888" spans="1:12" x14ac:dyDescent="0.3">
      <c r="A888" t="s">
        <v>32</v>
      </c>
      <c r="B888" t="s">
        <v>9</v>
      </c>
      <c r="C888" t="s">
        <v>48</v>
      </c>
      <c r="D888" t="s">
        <v>11</v>
      </c>
      <c r="E888" t="s">
        <v>28</v>
      </c>
      <c r="F888" t="s">
        <v>13</v>
      </c>
      <c r="G888">
        <v>3</v>
      </c>
      <c r="H888" s="14">
        <v>4.827</v>
      </c>
      <c r="I888" t="s">
        <v>14</v>
      </c>
      <c r="J888" t="s">
        <v>15</v>
      </c>
      <c r="K888" t="s">
        <v>25</v>
      </c>
      <c r="L888" t="s">
        <v>17</v>
      </c>
    </row>
    <row r="889" spans="1:12" x14ac:dyDescent="0.3">
      <c r="A889" t="s">
        <v>32</v>
      </c>
      <c r="B889" t="s">
        <v>81</v>
      </c>
      <c r="C889" t="s">
        <v>8</v>
      </c>
      <c r="D889" t="s">
        <v>72</v>
      </c>
      <c r="E889" t="s">
        <v>33</v>
      </c>
      <c r="F889" t="s">
        <v>36</v>
      </c>
      <c r="G889">
        <v>4</v>
      </c>
      <c r="H889" s="14">
        <v>6.4359999999999999</v>
      </c>
      <c r="I889" t="s">
        <v>30</v>
      </c>
      <c r="J889" t="s">
        <v>42</v>
      </c>
      <c r="K889" t="s">
        <v>25</v>
      </c>
      <c r="L889" t="s">
        <v>43</v>
      </c>
    </row>
    <row r="890" spans="1:12" x14ac:dyDescent="0.3">
      <c r="A890" t="s">
        <v>26</v>
      </c>
      <c r="B890" t="s">
        <v>9</v>
      </c>
      <c r="C890" t="s">
        <v>90</v>
      </c>
      <c r="D890" t="s">
        <v>41</v>
      </c>
      <c r="E890" t="s">
        <v>28</v>
      </c>
      <c r="F890" t="s">
        <v>36</v>
      </c>
      <c r="G890">
        <v>5</v>
      </c>
      <c r="H890" s="14">
        <v>8.0449999999999999</v>
      </c>
      <c r="I890" t="s">
        <v>30</v>
      </c>
      <c r="J890" t="s">
        <v>42</v>
      </c>
      <c r="K890" t="s">
        <v>16</v>
      </c>
      <c r="L890" t="s">
        <v>17</v>
      </c>
    </row>
    <row r="891" spans="1:12" x14ac:dyDescent="0.3">
      <c r="A891" t="s">
        <v>26</v>
      </c>
      <c r="B891" t="s">
        <v>9</v>
      </c>
      <c r="C891" t="s">
        <v>50</v>
      </c>
      <c r="D891" t="s">
        <v>41</v>
      </c>
      <c r="E891" t="s">
        <v>35</v>
      </c>
      <c r="F891" t="s">
        <v>22</v>
      </c>
      <c r="G891">
        <v>2.5</v>
      </c>
      <c r="H891" s="14">
        <v>4.0225</v>
      </c>
      <c r="I891" t="s">
        <v>23</v>
      </c>
      <c r="J891" t="s">
        <v>15</v>
      </c>
      <c r="K891" t="s">
        <v>25</v>
      </c>
      <c r="L891" t="s">
        <v>17</v>
      </c>
    </row>
    <row r="892" spans="1:12" x14ac:dyDescent="0.3">
      <c r="A892" t="s">
        <v>7</v>
      </c>
      <c r="B892" t="s">
        <v>9</v>
      </c>
      <c r="C892" t="s">
        <v>10</v>
      </c>
      <c r="D892" t="s">
        <v>11</v>
      </c>
      <c r="E892" t="s">
        <v>21</v>
      </c>
      <c r="F892" t="s">
        <v>29</v>
      </c>
      <c r="G892">
        <v>12</v>
      </c>
      <c r="H892" s="14">
        <v>19.308</v>
      </c>
      <c r="I892" t="s">
        <v>52</v>
      </c>
      <c r="J892" t="s">
        <v>31</v>
      </c>
      <c r="K892" t="s">
        <v>25</v>
      </c>
      <c r="L892" t="s">
        <v>17</v>
      </c>
    </row>
    <row r="893" spans="1:12" x14ac:dyDescent="0.3">
      <c r="A893" t="s">
        <v>32</v>
      </c>
      <c r="B893" t="s">
        <v>9</v>
      </c>
      <c r="C893" t="s">
        <v>76</v>
      </c>
      <c r="D893" t="s">
        <v>41</v>
      </c>
      <c r="E893" t="s">
        <v>28</v>
      </c>
      <c r="F893" t="s">
        <v>66</v>
      </c>
      <c r="G893">
        <v>25</v>
      </c>
      <c r="H893" s="14">
        <v>40.225000000000001</v>
      </c>
      <c r="I893" t="s">
        <v>49</v>
      </c>
      <c r="J893" t="s">
        <v>38</v>
      </c>
      <c r="K893" t="s">
        <v>25</v>
      </c>
      <c r="L893" t="s">
        <v>43</v>
      </c>
    </row>
    <row r="894" spans="1:12" x14ac:dyDescent="0.3">
      <c r="A894" t="s">
        <v>26</v>
      </c>
      <c r="B894" t="s">
        <v>9</v>
      </c>
      <c r="C894" t="s">
        <v>59</v>
      </c>
      <c r="D894" t="s">
        <v>11</v>
      </c>
      <c r="E894" t="s">
        <v>35</v>
      </c>
      <c r="F894" t="s">
        <v>29</v>
      </c>
      <c r="G894">
        <v>15</v>
      </c>
      <c r="H894" s="14">
        <v>24.134999999999998</v>
      </c>
      <c r="I894" t="s">
        <v>30</v>
      </c>
      <c r="J894" t="s">
        <v>42</v>
      </c>
      <c r="K894" t="s">
        <v>25</v>
      </c>
      <c r="L894" t="s">
        <v>17</v>
      </c>
    </row>
    <row r="895" spans="1:12" x14ac:dyDescent="0.3">
      <c r="A895" t="s">
        <v>39</v>
      </c>
      <c r="B895" t="s">
        <v>9</v>
      </c>
      <c r="C895" t="s">
        <v>104</v>
      </c>
      <c r="D895" t="s">
        <v>47</v>
      </c>
      <c r="E895" t="s">
        <v>33</v>
      </c>
      <c r="F895" t="s">
        <v>22</v>
      </c>
      <c r="G895">
        <v>2</v>
      </c>
      <c r="H895" s="14">
        <v>3.218</v>
      </c>
      <c r="I895" t="s">
        <v>23</v>
      </c>
      <c r="J895" t="s">
        <v>24</v>
      </c>
      <c r="K895" t="s">
        <v>16</v>
      </c>
      <c r="L895" t="s">
        <v>17</v>
      </c>
    </row>
    <row r="896" spans="1:12" x14ac:dyDescent="0.3">
      <c r="A896" t="s">
        <v>39</v>
      </c>
      <c r="B896" t="s">
        <v>9</v>
      </c>
      <c r="C896" t="s">
        <v>68</v>
      </c>
      <c r="D896" t="s">
        <v>47</v>
      </c>
      <c r="E896" t="s">
        <v>12</v>
      </c>
      <c r="F896" t="s">
        <v>36</v>
      </c>
      <c r="G896">
        <v>1</v>
      </c>
      <c r="H896" s="14">
        <v>1.609</v>
      </c>
      <c r="I896" t="s">
        <v>23</v>
      </c>
      <c r="J896" t="s">
        <v>15</v>
      </c>
      <c r="K896" t="s">
        <v>25</v>
      </c>
      <c r="L896" t="s">
        <v>43</v>
      </c>
    </row>
    <row r="897" spans="1:12" x14ac:dyDescent="0.3">
      <c r="A897" t="s">
        <v>32</v>
      </c>
      <c r="B897" t="s">
        <v>51</v>
      </c>
      <c r="C897" t="s">
        <v>8</v>
      </c>
      <c r="D897" t="s">
        <v>72</v>
      </c>
      <c r="E897" t="s">
        <v>64</v>
      </c>
      <c r="F897" t="s">
        <v>62</v>
      </c>
      <c r="G897" t="s">
        <v>8</v>
      </c>
      <c r="H897" s="14" t="s">
        <v>8</v>
      </c>
      <c r="I897" t="s">
        <v>54</v>
      </c>
      <c r="J897" t="s">
        <v>15</v>
      </c>
      <c r="K897" t="s">
        <v>25</v>
      </c>
      <c r="L897" t="s">
        <v>17</v>
      </c>
    </row>
    <row r="898" spans="1:12" x14ac:dyDescent="0.3">
      <c r="A898" t="s">
        <v>32</v>
      </c>
      <c r="B898" t="s">
        <v>9</v>
      </c>
      <c r="C898" t="s">
        <v>70</v>
      </c>
      <c r="D898" t="s">
        <v>72</v>
      </c>
      <c r="E898" t="s">
        <v>45</v>
      </c>
      <c r="F898" t="s">
        <v>36</v>
      </c>
      <c r="G898">
        <v>8</v>
      </c>
      <c r="H898" s="14">
        <v>12.872</v>
      </c>
      <c r="I898" t="s">
        <v>30</v>
      </c>
      <c r="J898" t="s">
        <v>38</v>
      </c>
      <c r="K898" t="s">
        <v>25</v>
      </c>
      <c r="L898" t="s">
        <v>17</v>
      </c>
    </row>
    <row r="899" spans="1:12" x14ac:dyDescent="0.3">
      <c r="A899" t="s">
        <v>32</v>
      </c>
      <c r="B899" t="s">
        <v>9</v>
      </c>
      <c r="C899" t="s">
        <v>40</v>
      </c>
      <c r="D899" t="s">
        <v>41</v>
      </c>
      <c r="E899" t="s">
        <v>28</v>
      </c>
      <c r="F899" t="s">
        <v>13</v>
      </c>
      <c r="G899">
        <v>21</v>
      </c>
      <c r="H899" s="14">
        <v>33.789000000000001</v>
      </c>
      <c r="I899" t="s">
        <v>30</v>
      </c>
      <c r="J899" t="s">
        <v>42</v>
      </c>
      <c r="K899" t="s">
        <v>25</v>
      </c>
      <c r="L899" t="s">
        <v>17</v>
      </c>
    </row>
    <row r="900" spans="1:12" x14ac:dyDescent="0.3">
      <c r="A900" t="s">
        <v>32</v>
      </c>
      <c r="B900" t="s">
        <v>9</v>
      </c>
      <c r="C900" t="s">
        <v>67</v>
      </c>
      <c r="D900" t="s">
        <v>27</v>
      </c>
      <c r="E900" t="s">
        <v>28</v>
      </c>
      <c r="F900" t="s">
        <v>22</v>
      </c>
      <c r="G900">
        <v>17</v>
      </c>
      <c r="H900" s="14">
        <v>27.353000000000002</v>
      </c>
      <c r="I900" t="s">
        <v>75</v>
      </c>
      <c r="J900" t="s">
        <v>38</v>
      </c>
      <c r="K900" t="s">
        <v>25</v>
      </c>
      <c r="L900" t="s">
        <v>17</v>
      </c>
    </row>
    <row r="901" spans="1:12" x14ac:dyDescent="0.3">
      <c r="A901" t="s">
        <v>7</v>
      </c>
      <c r="B901" t="s">
        <v>9</v>
      </c>
      <c r="C901" t="s">
        <v>71</v>
      </c>
      <c r="D901" t="s">
        <v>41</v>
      </c>
      <c r="E901" t="s">
        <v>28</v>
      </c>
      <c r="F901" t="s">
        <v>62</v>
      </c>
      <c r="G901">
        <v>0.5</v>
      </c>
      <c r="H901" s="14">
        <v>0.80449999999999999</v>
      </c>
      <c r="I901" t="s">
        <v>49</v>
      </c>
      <c r="J901" t="s">
        <v>31</v>
      </c>
      <c r="K901" t="s">
        <v>25</v>
      </c>
      <c r="L901" t="s">
        <v>17</v>
      </c>
    </row>
    <row r="902" spans="1:12" x14ac:dyDescent="0.3">
      <c r="A902" t="s">
        <v>32</v>
      </c>
      <c r="B902" t="s">
        <v>9</v>
      </c>
      <c r="C902" t="s">
        <v>34</v>
      </c>
      <c r="D902" t="s">
        <v>20</v>
      </c>
      <c r="E902" t="s">
        <v>45</v>
      </c>
      <c r="F902" t="s">
        <v>22</v>
      </c>
      <c r="G902">
        <v>2.5</v>
      </c>
      <c r="H902" s="14">
        <v>4.0225</v>
      </c>
      <c r="I902" t="s">
        <v>23</v>
      </c>
      <c r="J902" t="s">
        <v>31</v>
      </c>
      <c r="K902" t="s">
        <v>25</v>
      </c>
      <c r="L902" t="s">
        <v>43</v>
      </c>
    </row>
    <row r="903" spans="1:12" x14ac:dyDescent="0.3">
      <c r="A903" t="s">
        <v>32</v>
      </c>
      <c r="B903" t="s">
        <v>9</v>
      </c>
      <c r="C903" t="s">
        <v>10</v>
      </c>
      <c r="D903" t="s">
        <v>41</v>
      </c>
      <c r="E903" t="s">
        <v>28</v>
      </c>
      <c r="F903" t="s">
        <v>44</v>
      </c>
      <c r="G903">
        <v>2</v>
      </c>
      <c r="H903" s="14">
        <v>3.218</v>
      </c>
      <c r="I903" t="s">
        <v>30</v>
      </c>
      <c r="J903" t="s">
        <v>42</v>
      </c>
      <c r="K903" t="s">
        <v>25</v>
      </c>
      <c r="L903" t="s">
        <v>17</v>
      </c>
    </row>
    <row r="904" spans="1:12" x14ac:dyDescent="0.3">
      <c r="A904" t="s">
        <v>32</v>
      </c>
      <c r="B904" t="s">
        <v>9</v>
      </c>
      <c r="C904" t="s">
        <v>104</v>
      </c>
      <c r="D904" t="s">
        <v>41</v>
      </c>
      <c r="E904" t="s">
        <v>28</v>
      </c>
      <c r="F904" t="s">
        <v>36</v>
      </c>
      <c r="G904">
        <v>1.1000000000000001</v>
      </c>
      <c r="H904" s="14">
        <v>1.7699</v>
      </c>
      <c r="I904" t="s">
        <v>23</v>
      </c>
      <c r="J904" t="s">
        <v>38</v>
      </c>
      <c r="K904" t="s">
        <v>25</v>
      </c>
      <c r="L904" t="s">
        <v>17</v>
      </c>
    </row>
    <row r="905" spans="1:12" x14ac:dyDescent="0.3">
      <c r="A905" t="s">
        <v>32</v>
      </c>
      <c r="B905" t="s">
        <v>9</v>
      </c>
      <c r="C905" t="s">
        <v>8</v>
      </c>
      <c r="D905" t="s">
        <v>47</v>
      </c>
      <c r="E905" t="s">
        <v>33</v>
      </c>
      <c r="F905" t="s">
        <v>36</v>
      </c>
      <c r="G905">
        <v>2.5</v>
      </c>
      <c r="H905" s="14">
        <v>4.0225</v>
      </c>
      <c r="I905" t="s">
        <v>23</v>
      </c>
      <c r="J905" t="s">
        <v>38</v>
      </c>
      <c r="K905" t="s">
        <v>25</v>
      </c>
      <c r="L905" t="s">
        <v>17</v>
      </c>
    </row>
    <row r="906" spans="1:12" x14ac:dyDescent="0.3">
      <c r="A906" t="s">
        <v>26</v>
      </c>
      <c r="B906" t="s">
        <v>9</v>
      </c>
      <c r="C906" t="s">
        <v>40</v>
      </c>
      <c r="D906" t="s">
        <v>47</v>
      </c>
      <c r="E906" t="s">
        <v>45</v>
      </c>
      <c r="F906" t="s">
        <v>44</v>
      </c>
      <c r="G906">
        <v>1</v>
      </c>
      <c r="H906" s="14">
        <v>1.609</v>
      </c>
      <c r="I906" t="s">
        <v>23</v>
      </c>
      <c r="J906" t="s">
        <v>31</v>
      </c>
      <c r="K906" t="s">
        <v>25</v>
      </c>
      <c r="L906" t="s">
        <v>43</v>
      </c>
    </row>
    <row r="907" spans="1:12" x14ac:dyDescent="0.3">
      <c r="A907" t="s">
        <v>26</v>
      </c>
      <c r="B907" t="s">
        <v>9</v>
      </c>
      <c r="C907" t="s">
        <v>67</v>
      </c>
      <c r="D907" t="s">
        <v>11</v>
      </c>
      <c r="E907" t="s">
        <v>21</v>
      </c>
      <c r="F907" t="s">
        <v>29</v>
      </c>
      <c r="G907">
        <v>2.2000000000000002</v>
      </c>
      <c r="H907" s="14">
        <v>3.5398000000000001</v>
      </c>
      <c r="I907" t="s">
        <v>23</v>
      </c>
      <c r="J907" t="s">
        <v>15</v>
      </c>
      <c r="K907" t="s">
        <v>25</v>
      </c>
      <c r="L907" t="s">
        <v>17</v>
      </c>
    </row>
    <row r="908" spans="1:12" x14ac:dyDescent="0.3">
      <c r="A908" t="s">
        <v>7</v>
      </c>
      <c r="B908" t="s">
        <v>9</v>
      </c>
      <c r="C908" t="s">
        <v>8</v>
      </c>
      <c r="D908" t="s">
        <v>20</v>
      </c>
      <c r="E908" t="s">
        <v>35</v>
      </c>
      <c r="F908" t="s">
        <v>66</v>
      </c>
      <c r="G908">
        <v>150</v>
      </c>
      <c r="H908" s="14">
        <v>241.35</v>
      </c>
      <c r="I908" t="s">
        <v>52</v>
      </c>
      <c r="J908" t="s">
        <v>31</v>
      </c>
      <c r="K908" t="s">
        <v>25</v>
      </c>
      <c r="L908" t="s">
        <v>43</v>
      </c>
    </row>
    <row r="909" spans="1:12" x14ac:dyDescent="0.3">
      <c r="A909" t="s">
        <v>26</v>
      </c>
      <c r="B909" t="s">
        <v>9</v>
      </c>
      <c r="C909" t="s">
        <v>56</v>
      </c>
      <c r="D909" t="s">
        <v>41</v>
      </c>
      <c r="E909" t="s">
        <v>28</v>
      </c>
      <c r="F909" t="s">
        <v>29</v>
      </c>
      <c r="G909">
        <v>20</v>
      </c>
      <c r="H909" s="14">
        <v>32.18</v>
      </c>
      <c r="I909" t="s">
        <v>30</v>
      </c>
      <c r="J909" t="s">
        <v>24</v>
      </c>
      <c r="K909" t="s">
        <v>25</v>
      </c>
      <c r="L909" t="s">
        <v>17</v>
      </c>
    </row>
    <row r="910" spans="1:12" x14ac:dyDescent="0.3">
      <c r="A910" t="s">
        <v>18</v>
      </c>
      <c r="B910" t="s">
        <v>9</v>
      </c>
      <c r="C910" t="s">
        <v>34</v>
      </c>
      <c r="D910" t="s">
        <v>20</v>
      </c>
      <c r="E910" t="s">
        <v>45</v>
      </c>
      <c r="F910" t="s">
        <v>13</v>
      </c>
      <c r="G910">
        <v>15</v>
      </c>
      <c r="H910" s="14">
        <v>24.134999999999998</v>
      </c>
      <c r="I910" t="s">
        <v>52</v>
      </c>
      <c r="J910" t="s">
        <v>42</v>
      </c>
      <c r="K910" t="s">
        <v>25</v>
      </c>
      <c r="L910" t="s">
        <v>43</v>
      </c>
    </row>
    <row r="911" spans="1:12" x14ac:dyDescent="0.3">
      <c r="A911" t="s">
        <v>26</v>
      </c>
      <c r="B911" t="s">
        <v>9</v>
      </c>
      <c r="C911" t="s">
        <v>56</v>
      </c>
      <c r="D911" t="s">
        <v>20</v>
      </c>
      <c r="E911" t="s">
        <v>33</v>
      </c>
      <c r="F911" t="s">
        <v>44</v>
      </c>
      <c r="G911">
        <v>110</v>
      </c>
      <c r="H911" s="14">
        <v>176.99</v>
      </c>
      <c r="I911" t="s">
        <v>52</v>
      </c>
      <c r="J911" t="s">
        <v>31</v>
      </c>
      <c r="K911" t="s">
        <v>25</v>
      </c>
      <c r="L911" t="s">
        <v>43</v>
      </c>
    </row>
    <row r="912" spans="1:12" x14ac:dyDescent="0.3">
      <c r="A912" t="s">
        <v>39</v>
      </c>
      <c r="B912" t="s">
        <v>9</v>
      </c>
      <c r="C912" t="s">
        <v>56</v>
      </c>
      <c r="D912" t="s">
        <v>20</v>
      </c>
      <c r="E912" t="s">
        <v>12</v>
      </c>
      <c r="F912" t="s">
        <v>66</v>
      </c>
      <c r="G912">
        <v>20</v>
      </c>
      <c r="H912" s="14">
        <v>32.18</v>
      </c>
      <c r="I912" t="s">
        <v>30</v>
      </c>
      <c r="J912" t="s">
        <v>42</v>
      </c>
      <c r="K912" t="s">
        <v>25</v>
      </c>
      <c r="L912" t="s">
        <v>43</v>
      </c>
    </row>
    <row r="913" spans="1:12" x14ac:dyDescent="0.3">
      <c r="A913" t="s">
        <v>26</v>
      </c>
      <c r="B913" t="s">
        <v>9</v>
      </c>
      <c r="C913" t="s">
        <v>60</v>
      </c>
      <c r="D913" t="s">
        <v>20</v>
      </c>
      <c r="E913" t="s">
        <v>21</v>
      </c>
      <c r="F913" t="s">
        <v>66</v>
      </c>
      <c r="G913">
        <v>40</v>
      </c>
      <c r="H913" s="14">
        <v>64.36</v>
      </c>
      <c r="I913" t="s">
        <v>52</v>
      </c>
      <c r="J913" t="s">
        <v>31</v>
      </c>
      <c r="K913" t="s">
        <v>25</v>
      </c>
      <c r="L913" t="s">
        <v>17</v>
      </c>
    </row>
    <row r="914" spans="1:12" x14ac:dyDescent="0.3">
      <c r="A914" t="s">
        <v>18</v>
      </c>
      <c r="B914" t="s">
        <v>9</v>
      </c>
      <c r="C914" t="s">
        <v>60</v>
      </c>
      <c r="D914" t="s">
        <v>41</v>
      </c>
      <c r="E914" t="s">
        <v>45</v>
      </c>
      <c r="F914" t="s">
        <v>36</v>
      </c>
      <c r="G914">
        <v>1.3</v>
      </c>
      <c r="H914" s="14">
        <v>2.0916999999999999</v>
      </c>
      <c r="I914" t="s">
        <v>23</v>
      </c>
      <c r="J914" t="s">
        <v>31</v>
      </c>
      <c r="K914" t="s">
        <v>25</v>
      </c>
      <c r="L914" t="s">
        <v>43</v>
      </c>
    </row>
    <row r="915" spans="1:12" x14ac:dyDescent="0.3">
      <c r="A915" t="s">
        <v>18</v>
      </c>
      <c r="B915" t="s">
        <v>9</v>
      </c>
      <c r="C915" t="s">
        <v>56</v>
      </c>
      <c r="D915" t="s">
        <v>41</v>
      </c>
      <c r="E915" t="s">
        <v>12</v>
      </c>
      <c r="F915" t="s">
        <v>22</v>
      </c>
      <c r="G915" t="s">
        <v>8</v>
      </c>
      <c r="H915" s="14" t="s">
        <v>8</v>
      </c>
      <c r="I915" t="s">
        <v>49</v>
      </c>
      <c r="J915" t="s">
        <v>42</v>
      </c>
      <c r="K915" t="s">
        <v>25</v>
      </c>
      <c r="L915" t="s">
        <v>43</v>
      </c>
    </row>
    <row r="916" spans="1:12" x14ac:dyDescent="0.3">
      <c r="A916" t="s">
        <v>18</v>
      </c>
      <c r="B916" t="s">
        <v>9</v>
      </c>
      <c r="C916" t="s">
        <v>71</v>
      </c>
      <c r="D916" t="s">
        <v>11</v>
      </c>
      <c r="E916" t="s">
        <v>21</v>
      </c>
      <c r="F916" t="s">
        <v>13</v>
      </c>
      <c r="G916">
        <v>2</v>
      </c>
      <c r="H916" s="14">
        <v>3.218</v>
      </c>
      <c r="I916" t="s">
        <v>23</v>
      </c>
      <c r="J916" t="s">
        <v>42</v>
      </c>
      <c r="K916" t="s">
        <v>25</v>
      </c>
      <c r="L916" t="s">
        <v>43</v>
      </c>
    </row>
    <row r="917" spans="1:12" x14ac:dyDescent="0.3">
      <c r="A917" t="s">
        <v>32</v>
      </c>
      <c r="B917" t="s">
        <v>9</v>
      </c>
      <c r="C917" t="s">
        <v>8</v>
      </c>
      <c r="D917" t="s">
        <v>20</v>
      </c>
      <c r="E917" t="s">
        <v>21</v>
      </c>
      <c r="F917" t="s">
        <v>62</v>
      </c>
      <c r="G917">
        <v>0.7</v>
      </c>
      <c r="H917" s="14">
        <v>1.1262999999999999</v>
      </c>
      <c r="I917" t="s">
        <v>14</v>
      </c>
      <c r="J917" t="s">
        <v>42</v>
      </c>
      <c r="K917" t="s">
        <v>25</v>
      </c>
      <c r="L917" t="s">
        <v>43</v>
      </c>
    </row>
    <row r="918" spans="1:12" x14ac:dyDescent="0.3">
      <c r="A918" t="s">
        <v>39</v>
      </c>
      <c r="B918" t="s">
        <v>9</v>
      </c>
      <c r="C918" t="s">
        <v>56</v>
      </c>
      <c r="D918" t="s">
        <v>27</v>
      </c>
      <c r="E918" t="s">
        <v>35</v>
      </c>
      <c r="F918" t="s">
        <v>66</v>
      </c>
      <c r="G918">
        <v>168</v>
      </c>
      <c r="H918" s="14">
        <v>270.31200000000001</v>
      </c>
      <c r="I918" t="s">
        <v>52</v>
      </c>
      <c r="J918" t="s">
        <v>38</v>
      </c>
      <c r="K918" t="s">
        <v>25</v>
      </c>
      <c r="L918" t="s">
        <v>43</v>
      </c>
    </row>
    <row r="919" spans="1:12" x14ac:dyDescent="0.3">
      <c r="A919" t="s">
        <v>18</v>
      </c>
      <c r="B919" t="s">
        <v>9</v>
      </c>
      <c r="C919" t="s">
        <v>56</v>
      </c>
      <c r="D919" t="s">
        <v>11</v>
      </c>
      <c r="E919" t="s">
        <v>35</v>
      </c>
      <c r="F919" t="s">
        <v>44</v>
      </c>
      <c r="G919">
        <v>1</v>
      </c>
      <c r="H919" s="14">
        <v>1.609</v>
      </c>
      <c r="I919" t="s">
        <v>23</v>
      </c>
      <c r="J919" t="s">
        <v>42</v>
      </c>
      <c r="K919" t="s">
        <v>25</v>
      </c>
      <c r="L919" t="s">
        <v>43</v>
      </c>
    </row>
    <row r="920" spans="1:12" x14ac:dyDescent="0.3">
      <c r="A920" t="s">
        <v>39</v>
      </c>
      <c r="B920" t="s">
        <v>9</v>
      </c>
      <c r="C920" t="s">
        <v>8</v>
      </c>
      <c r="D920" t="s">
        <v>47</v>
      </c>
      <c r="E920" t="s">
        <v>45</v>
      </c>
      <c r="F920" t="s">
        <v>22</v>
      </c>
      <c r="G920">
        <v>2</v>
      </c>
      <c r="H920" s="14">
        <v>3.218</v>
      </c>
      <c r="I920" t="s">
        <v>23</v>
      </c>
      <c r="J920" t="s">
        <v>15</v>
      </c>
      <c r="K920" t="s">
        <v>25</v>
      </c>
      <c r="L920" t="s">
        <v>43</v>
      </c>
    </row>
    <row r="921" spans="1:12" x14ac:dyDescent="0.3">
      <c r="A921" t="s">
        <v>18</v>
      </c>
      <c r="B921" t="s">
        <v>9</v>
      </c>
      <c r="C921" t="s">
        <v>89</v>
      </c>
      <c r="D921" t="s">
        <v>41</v>
      </c>
      <c r="E921" t="s">
        <v>45</v>
      </c>
      <c r="F921" t="s">
        <v>13</v>
      </c>
      <c r="G921">
        <v>2.5</v>
      </c>
      <c r="H921" s="14">
        <v>4.0225</v>
      </c>
      <c r="I921" t="s">
        <v>54</v>
      </c>
      <c r="J921" t="s">
        <v>42</v>
      </c>
      <c r="K921" t="s">
        <v>8</v>
      </c>
      <c r="L921" t="s">
        <v>17</v>
      </c>
    </row>
    <row r="922" spans="1:12" x14ac:dyDescent="0.3">
      <c r="A922" t="s">
        <v>18</v>
      </c>
      <c r="B922" t="s">
        <v>9</v>
      </c>
      <c r="C922" t="s">
        <v>8</v>
      </c>
      <c r="D922" t="s">
        <v>27</v>
      </c>
      <c r="E922" t="s">
        <v>35</v>
      </c>
      <c r="F922" t="s">
        <v>13</v>
      </c>
      <c r="G922">
        <v>12</v>
      </c>
      <c r="H922" s="14">
        <v>19.308</v>
      </c>
      <c r="I922" t="s">
        <v>30</v>
      </c>
      <c r="J922" t="s">
        <v>15</v>
      </c>
      <c r="K922" t="s">
        <v>25</v>
      </c>
      <c r="L922" t="s">
        <v>43</v>
      </c>
    </row>
    <row r="923" spans="1:12" x14ac:dyDescent="0.3">
      <c r="A923" t="s">
        <v>39</v>
      </c>
      <c r="B923" t="s">
        <v>9</v>
      </c>
      <c r="C923" t="s">
        <v>91</v>
      </c>
      <c r="D923" t="s">
        <v>20</v>
      </c>
      <c r="E923" t="s">
        <v>12</v>
      </c>
      <c r="F923" t="s">
        <v>29</v>
      </c>
      <c r="G923">
        <v>30</v>
      </c>
      <c r="H923" s="14">
        <v>48.269999999999996</v>
      </c>
      <c r="I923" t="s">
        <v>52</v>
      </c>
      <c r="J923" t="s">
        <v>42</v>
      </c>
      <c r="K923" t="s">
        <v>25</v>
      </c>
      <c r="L923" t="s">
        <v>43</v>
      </c>
    </row>
    <row r="924" spans="1:12" x14ac:dyDescent="0.3">
      <c r="A924" t="s">
        <v>39</v>
      </c>
      <c r="B924" t="s">
        <v>9</v>
      </c>
      <c r="C924" t="s">
        <v>56</v>
      </c>
      <c r="D924" t="s">
        <v>20</v>
      </c>
      <c r="E924" t="s">
        <v>45</v>
      </c>
      <c r="F924" t="s">
        <v>66</v>
      </c>
      <c r="G924">
        <v>80</v>
      </c>
      <c r="H924" s="14">
        <v>128.72</v>
      </c>
      <c r="I924" t="s">
        <v>52</v>
      </c>
      <c r="J924" t="s">
        <v>42</v>
      </c>
      <c r="K924" t="s">
        <v>25</v>
      </c>
      <c r="L924" t="s">
        <v>43</v>
      </c>
    </row>
    <row r="925" spans="1:12" x14ac:dyDescent="0.3">
      <c r="A925" t="s">
        <v>7</v>
      </c>
      <c r="B925" t="s">
        <v>9</v>
      </c>
      <c r="C925" t="s">
        <v>91</v>
      </c>
      <c r="D925" t="s">
        <v>11</v>
      </c>
      <c r="E925" t="s">
        <v>12</v>
      </c>
      <c r="F925" t="s">
        <v>22</v>
      </c>
      <c r="G925">
        <v>1.5</v>
      </c>
      <c r="H925" s="14">
        <v>2.4135</v>
      </c>
      <c r="I925" t="s">
        <v>23</v>
      </c>
      <c r="J925" t="s">
        <v>24</v>
      </c>
      <c r="K925" t="s">
        <v>25</v>
      </c>
      <c r="L925" t="s">
        <v>17</v>
      </c>
    </row>
    <row r="926" spans="1:12" x14ac:dyDescent="0.3">
      <c r="A926" t="s">
        <v>26</v>
      </c>
      <c r="B926" t="s">
        <v>51</v>
      </c>
      <c r="C926" t="s">
        <v>8</v>
      </c>
      <c r="D926" t="s">
        <v>20</v>
      </c>
      <c r="E926" t="s">
        <v>45</v>
      </c>
      <c r="F926" t="s">
        <v>44</v>
      </c>
      <c r="G926">
        <v>1</v>
      </c>
      <c r="H926" s="14">
        <v>1.609</v>
      </c>
      <c r="I926" t="s">
        <v>23</v>
      </c>
      <c r="J926" t="s">
        <v>38</v>
      </c>
      <c r="K926" t="s">
        <v>25</v>
      </c>
      <c r="L926" t="s">
        <v>43</v>
      </c>
    </row>
    <row r="927" spans="1:12" x14ac:dyDescent="0.3">
      <c r="A927" t="s">
        <v>32</v>
      </c>
      <c r="B927" t="s">
        <v>9</v>
      </c>
      <c r="C927" t="s">
        <v>106</v>
      </c>
      <c r="D927" t="s">
        <v>11</v>
      </c>
      <c r="E927" t="s">
        <v>21</v>
      </c>
      <c r="F927" t="s">
        <v>62</v>
      </c>
      <c r="G927" t="s">
        <v>8</v>
      </c>
      <c r="H927" s="14" t="s">
        <v>8</v>
      </c>
      <c r="I927" t="s">
        <v>14</v>
      </c>
      <c r="J927" t="s">
        <v>31</v>
      </c>
      <c r="K927" t="s">
        <v>25</v>
      </c>
      <c r="L927" t="s">
        <v>43</v>
      </c>
    </row>
    <row r="928" spans="1:12" x14ac:dyDescent="0.3">
      <c r="A928" t="s">
        <v>18</v>
      </c>
      <c r="B928" t="s">
        <v>9</v>
      </c>
      <c r="C928" t="s">
        <v>60</v>
      </c>
      <c r="D928" t="s">
        <v>20</v>
      </c>
      <c r="E928" t="s">
        <v>12</v>
      </c>
      <c r="F928" t="s">
        <v>36</v>
      </c>
      <c r="G928">
        <v>0.99399999999999999</v>
      </c>
      <c r="H928" s="14">
        <v>1.5993459999999999</v>
      </c>
      <c r="I928" t="s">
        <v>23</v>
      </c>
      <c r="J928" t="s">
        <v>31</v>
      </c>
      <c r="K928" t="s">
        <v>16</v>
      </c>
      <c r="L928" t="s">
        <v>43</v>
      </c>
    </row>
    <row r="929" spans="1:12" x14ac:dyDescent="0.3">
      <c r="A929" t="s">
        <v>39</v>
      </c>
      <c r="B929" t="s">
        <v>9</v>
      </c>
      <c r="C929" t="s">
        <v>56</v>
      </c>
      <c r="D929" t="s">
        <v>11</v>
      </c>
      <c r="E929" t="s">
        <v>21</v>
      </c>
      <c r="F929" t="s">
        <v>22</v>
      </c>
      <c r="G929">
        <v>2</v>
      </c>
      <c r="H929" s="14">
        <v>3.218</v>
      </c>
      <c r="I929" t="s">
        <v>23</v>
      </c>
      <c r="J929" t="s">
        <v>31</v>
      </c>
      <c r="K929" t="s">
        <v>25</v>
      </c>
      <c r="L929" t="s">
        <v>17</v>
      </c>
    </row>
    <row r="930" spans="1:12" x14ac:dyDescent="0.3">
      <c r="A930" t="s">
        <v>26</v>
      </c>
      <c r="B930" t="s">
        <v>51</v>
      </c>
      <c r="C930" t="s">
        <v>8</v>
      </c>
      <c r="D930" t="s">
        <v>27</v>
      </c>
      <c r="E930" t="s">
        <v>12</v>
      </c>
      <c r="F930" t="s">
        <v>13</v>
      </c>
      <c r="G930">
        <v>22</v>
      </c>
      <c r="H930" s="14">
        <v>35.397999999999996</v>
      </c>
      <c r="I930" t="s">
        <v>30</v>
      </c>
      <c r="J930" t="s">
        <v>15</v>
      </c>
      <c r="K930" t="s">
        <v>25</v>
      </c>
      <c r="L930" t="s">
        <v>17</v>
      </c>
    </row>
    <row r="931" spans="1:12" x14ac:dyDescent="0.3">
      <c r="A931" t="s">
        <v>32</v>
      </c>
      <c r="B931" t="s">
        <v>9</v>
      </c>
      <c r="C931" t="s">
        <v>60</v>
      </c>
      <c r="D931" t="s">
        <v>41</v>
      </c>
      <c r="E931" t="s">
        <v>21</v>
      </c>
      <c r="F931" t="s">
        <v>44</v>
      </c>
      <c r="G931">
        <v>0.5</v>
      </c>
      <c r="H931" s="14">
        <v>0.80449999999999999</v>
      </c>
      <c r="I931" t="s">
        <v>23</v>
      </c>
      <c r="J931" t="s">
        <v>15</v>
      </c>
      <c r="K931" t="s">
        <v>25</v>
      </c>
      <c r="L931" t="s">
        <v>43</v>
      </c>
    </row>
    <row r="932" spans="1:12" x14ac:dyDescent="0.3">
      <c r="A932" t="s">
        <v>32</v>
      </c>
      <c r="B932" t="s">
        <v>9</v>
      </c>
      <c r="C932" t="s">
        <v>80</v>
      </c>
      <c r="D932" t="s">
        <v>41</v>
      </c>
      <c r="E932" t="s">
        <v>28</v>
      </c>
      <c r="F932" t="s">
        <v>36</v>
      </c>
      <c r="G932">
        <v>4.5</v>
      </c>
      <c r="H932" s="14">
        <v>7.2404999999999999</v>
      </c>
      <c r="I932" t="s">
        <v>37</v>
      </c>
      <c r="J932" t="s">
        <v>42</v>
      </c>
      <c r="K932" t="s">
        <v>16</v>
      </c>
      <c r="L932" t="s">
        <v>17</v>
      </c>
    </row>
    <row r="933" spans="1:12" x14ac:dyDescent="0.3">
      <c r="A933" t="s">
        <v>7</v>
      </c>
      <c r="B933" t="s">
        <v>9</v>
      </c>
      <c r="C933" t="s">
        <v>56</v>
      </c>
      <c r="D933" t="s">
        <v>47</v>
      </c>
      <c r="E933" t="s">
        <v>12</v>
      </c>
      <c r="F933" t="s">
        <v>66</v>
      </c>
      <c r="G933">
        <v>32</v>
      </c>
      <c r="H933" s="14">
        <v>51.488</v>
      </c>
      <c r="I933" t="s">
        <v>52</v>
      </c>
      <c r="J933" t="s">
        <v>31</v>
      </c>
      <c r="K933" t="s">
        <v>25</v>
      </c>
      <c r="L933" t="s">
        <v>43</v>
      </c>
    </row>
    <row r="934" spans="1:12" x14ac:dyDescent="0.3">
      <c r="A934" t="s">
        <v>26</v>
      </c>
      <c r="B934" t="s">
        <v>9</v>
      </c>
      <c r="C934" t="s">
        <v>61</v>
      </c>
      <c r="D934" t="s">
        <v>27</v>
      </c>
      <c r="E934" t="s">
        <v>45</v>
      </c>
      <c r="F934" t="s">
        <v>66</v>
      </c>
      <c r="G934">
        <v>77</v>
      </c>
      <c r="H934" s="14">
        <v>123.893</v>
      </c>
      <c r="I934" t="s">
        <v>30</v>
      </c>
      <c r="J934" t="s">
        <v>31</v>
      </c>
      <c r="K934" t="s">
        <v>25</v>
      </c>
      <c r="L934" t="s">
        <v>43</v>
      </c>
    </row>
    <row r="935" spans="1:12" x14ac:dyDescent="0.3">
      <c r="A935" t="s">
        <v>26</v>
      </c>
      <c r="B935" t="s">
        <v>9</v>
      </c>
      <c r="C935" t="s">
        <v>56</v>
      </c>
      <c r="D935" t="s">
        <v>27</v>
      </c>
      <c r="E935" t="s">
        <v>21</v>
      </c>
      <c r="F935" t="s">
        <v>36</v>
      </c>
      <c r="G935">
        <v>5.4</v>
      </c>
      <c r="H935" s="14">
        <v>8.688600000000001</v>
      </c>
      <c r="I935" t="s">
        <v>30</v>
      </c>
      <c r="J935" t="s">
        <v>15</v>
      </c>
      <c r="K935" t="s">
        <v>16</v>
      </c>
      <c r="L935" t="s">
        <v>17</v>
      </c>
    </row>
    <row r="936" spans="1:12" x14ac:dyDescent="0.3">
      <c r="A936" t="s">
        <v>39</v>
      </c>
      <c r="B936" t="s">
        <v>9</v>
      </c>
      <c r="C936" t="s">
        <v>60</v>
      </c>
      <c r="D936" t="s">
        <v>41</v>
      </c>
      <c r="E936" t="s">
        <v>21</v>
      </c>
      <c r="F936" t="s">
        <v>22</v>
      </c>
      <c r="G936">
        <v>13</v>
      </c>
      <c r="H936" s="14">
        <v>20.917000000000002</v>
      </c>
      <c r="I936" t="s">
        <v>30</v>
      </c>
      <c r="J936" t="s">
        <v>31</v>
      </c>
      <c r="K936" t="s">
        <v>25</v>
      </c>
      <c r="L936" t="s">
        <v>43</v>
      </c>
    </row>
    <row r="937" spans="1:12" x14ac:dyDescent="0.3">
      <c r="A937" t="s">
        <v>32</v>
      </c>
      <c r="B937" t="s">
        <v>51</v>
      </c>
      <c r="C937" t="s">
        <v>8</v>
      </c>
      <c r="D937" t="s">
        <v>41</v>
      </c>
      <c r="E937" t="s">
        <v>12</v>
      </c>
      <c r="F937" t="s">
        <v>36</v>
      </c>
      <c r="G937">
        <v>3</v>
      </c>
      <c r="H937" s="14">
        <v>4.827</v>
      </c>
      <c r="I937" t="s">
        <v>37</v>
      </c>
      <c r="J937" t="s">
        <v>15</v>
      </c>
      <c r="K937" t="s">
        <v>25</v>
      </c>
      <c r="L937" t="s">
        <v>17</v>
      </c>
    </row>
    <row r="938" spans="1:12" x14ac:dyDescent="0.3">
      <c r="A938" t="s">
        <v>26</v>
      </c>
      <c r="B938" t="s">
        <v>9</v>
      </c>
      <c r="C938" t="s">
        <v>89</v>
      </c>
      <c r="D938" t="s">
        <v>11</v>
      </c>
      <c r="E938" t="s">
        <v>33</v>
      </c>
      <c r="F938" t="s">
        <v>44</v>
      </c>
      <c r="G938">
        <v>1</v>
      </c>
      <c r="H938" s="14">
        <v>1.609</v>
      </c>
      <c r="I938" t="s">
        <v>23</v>
      </c>
      <c r="J938" t="s">
        <v>38</v>
      </c>
      <c r="K938" t="s">
        <v>25</v>
      </c>
      <c r="L938" t="s">
        <v>43</v>
      </c>
    </row>
    <row r="939" spans="1:12" x14ac:dyDescent="0.3">
      <c r="A939" t="s">
        <v>26</v>
      </c>
      <c r="B939" t="s">
        <v>9</v>
      </c>
      <c r="C939" t="s">
        <v>60</v>
      </c>
      <c r="D939" t="s">
        <v>41</v>
      </c>
      <c r="E939" t="s">
        <v>12</v>
      </c>
      <c r="F939" t="s">
        <v>29</v>
      </c>
      <c r="G939">
        <v>20</v>
      </c>
      <c r="H939" s="14">
        <v>32.18</v>
      </c>
      <c r="I939" t="s">
        <v>37</v>
      </c>
      <c r="J939" t="s">
        <v>31</v>
      </c>
      <c r="K939" t="s">
        <v>25</v>
      </c>
      <c r="L939" t="s">
        <v>17</v>
      </c>
    </row>
    <row r="940" spans="1:12" x14ac:dyDescent="0.3">
      <c r="A940" t="s">
        <v>26</v>
      </c>
      <c r="B940" t="s">
        <v>9</v>
      </c>
      <c r="C940" t="s">
        <v>56</v>
      </c>
      <c r="D940" t="s">
        <v>27</v>
      </c>
      <c r="E940" t="s">
        <v>28</v>
      </c>
      <c r="F940" t="s">
        <v>36</v>
      </c>
      <c r="G940">
        <v>2.2999999999999998</v>
      </c>
      <c r="H940" s="14">
        <v>3.7006999999999999</v>
      </c>
      <c r="I940" t="s">
        <v>52</v>
      </c>
      <c r="J940" t="s">
        <v>31</v>
      </c>
      <c r="K940" t="s">
        <v>25</v>
      </c>
      <c r="L940" t="s">
        <v>43</v>
      </c>
    </row>
    <row r="941" spans="1:12" x14ac:dyDescent="0.3">
      <c r="A941" t="s">
        <v>32</v>
      </c>
      <c r="B941" t="s">
        <v>9</v>
      </c>
      <c r="C941" t="s">
        <v>60</v>
      </c>
      <c r="D941" t="s">
        <v>27</v>
      </c>
      <c r="E941" t="s">
        <v>28</v>
      </c>
      <c r="F941" t="s">
        <v>36</v>
      </c>
      <c r="G941" t="s">
        <v>8</v>
      </c>
      <c r="H941" s="14" t="s">
        <v>8</v>
      </c>
      <c r="I941" t="s">
        <v>23</v>
      </c>
      <c r="J941" t="s">
        <v>15</v>
      </c>
      <c r="K941" t="s">
        <v>16</v>
      </c>
      <c r="L941" t="s">
        <v>43</v>
      </c>
    </row>
    <row r="942" spans="1:12" x14ac:dyDescent="0.3">
      <c r="A942" t="s">
        <v>32</v>
      </c>
      <c r="B942" t="s">
        <v>57</v>
      </c>
      <c r="C942" t="s">
        <v>8</v>
      </c>
      <c r="D942" t="s">
        <v>41</v>
      </c>
      <c r="E942" t="s">
        <v>28</v>
      </c>
      <c r="F942" t="s">
        <v>36</v>
      </c>
      <c r="G942">
        <v>4</v>
      </c>
      <c r="H942" s="14">
        <v>6.4359999999999999</v>
      </c>
      <c r="I942" t="s">
        <v>30</v>
      </c>
      <c r="J942" t="s">
        <v>15</v>
      </c>
      <c r="K942" t="s">
        <v>25</v>
      </c>
      <c r="L942" t="s">
        <v>17</v>
      </c>
    </row>
    <row r="943" spans="1:12" x14ac:dyDescent="0.3">
      <c r="A943" t="s">
        <v>39</v>
      </c>
      <c r="B943" t="s">
        <v>9</v>
      </c>
      <c r="C943" t="s">
        <v>8</v>
      </c>
      <c r="D943" t="s">
        <v>20</v>
      </c>
      <c r="E943" t="s">
        <v>12</v>
      </c>
      <c r="F943" t="s">
        <v>13</v>
      </c>
      <c r="G943" t="s">
        <v>8</v>
      </c>
      <c r="H943" s="14" t="s">
        <v>8</v>
      </c>
      <c r="I943" t="s">
        <v>30</v>
      </c>
      <c r="J943" t="s">
        <v>38</v>
      </c>
      <c r="K943" t="s">
        <v>25</v>
      </c>
      <c r="L943" t="s">
        <v>43</v>
      </c>
    </row>
    <row r="944" spans="1:12" x14ac:dyDescent="0.3">
      <c r="A944" t="s">
        <v>18</v>
      </c>
      <c r="B944" t="s">
        <v>9</v>
      </c>
      <c r="C944" t="s">
        <v>56</v>
      </c>
      <c r="D944" t="s">
        <v>20</v>
      </c>
      <c r="E944" t="s">
        <v>35</v>
      </c>
      <c r="F944" t="s">
        <v>66</v>
      </c>
      <c r="G944">
        <v>100</v>
      </c>
      <c r="H944" s="14">
        <v>160.9</v>
      </c>
      <c r="I944" t="s">
        <v>52</v>
      </c>
      <c r="J944" t="s">
        <v>31</v>
      </c>
      <c r="K944" t="s">
        <v>25</v>
      </c>
      <c r="L944" t="s">
        <v>43</v>
      </c>
    </row>
    <row r="945" spans="1:12" x14ac:dyDescent="0.3">
      <c r="A945" t="s">
        <v>18</v>
      </c>
      <c r="B945" t="s">
        <v>9</v>
      </c>
      <c r="C945" t="s">
        <v>56</v>
      </c>
      <c r="D945" t="s">
        <v>41</v>
      </c>
      <c r="E945" t="s">
        <v>12</v>
      </c>
      <c r="F945" t="s">
        <v>44</v>
      </c>
      <c r="G945">
        <v>3</v>
      </c>
      <c r="H945" s="14">
        <v>4.827</v>
      </c>
      <c r="I945" t="s">
        <v>54</v>
      </c>
      <c r="J945" t="s">
        <v>42</v>
      </c>
      <c r="K945" t="s">
        <v>25</v>
      </c>
      <c r="L945" t="s">
        <v>43</v>
      </c>
    </row>
    <row r="946" spans="1:12" x14ac:dyDescent="0.3">
      <c r="A946" t="s">
        <v>26</v>
      </c>
      <c r="B946" t="s">
        <v>9</v>
      </c>
      <c r="C946" t="s">
        <v>8</v>
      </c>
      <c r="D946" t="s">
        <v>11</v>
      </c>
      <c r="E946" t="s">
        <v>45</v>
      </c>
      <c r="F946" t="s">
        <v>66</v>
      </c>
      <c r="G946">
        <v>80</v>
      </c>
      <c r="H946" s="14">
        <v>128.72</v>
      </c>
      <c r="I946" t="s">
        <v>52</v>
      </c>
      <c r="J946" t="s">
        <v>31</v>
      </c>
      <c r="K946" t="s">
        <v>25</v>
      </c>
      <c r="L946" t="s">
        <v>43</v>
      </c>
    </row>
    <row r="947" spans="1:12" x14ac:dyDescent="0.3">
      <c r="A947" t="s">
        <v>26</v>
      </c>
      <c r="B947" t="s">
        <v>9</v>
      </c>
      <c r="C947" t="s">
        <v>60</v>
      </c>
      <c r="D947" t="s">
        <v>11</v>
      </c>
      <c r="E947" t="s">
        <v>21</v>
      </c>
      <c r="F947" t="s">
        <v>44</v>
      </c>
      <c r="G947">
        <v>3</v>
      </c>
      <c r="H947" s="14">
        <v>4.827</v>
      </c>
      <c r="I947" t="s">
        <v>37</v>
      </c>
      <c r="J947" t="s">
        <v>15</v>
      </c>
      <c r="K947" t="s">
        <v>25</v>
      </c>
      <c r="L947" t="s">
        <v>43</v>
      </c>
    </row>
    <row r="948" spans="1:12" x14ac:dyDescent="0.3">
      <c r="A948" t="s">
        <v>39</v>
      </c>
      <c r="B948" t="s">
        <v>9</v>
      </c>
      <c r="C948" t="s">
        <v>56</v>
      </c>
      <c r="D948" t="s">
        <v>27</v>
      </c>
      <c r="E948" t="s">
        <v>45</v>
      </c>
      <c r="F948" t="s">
        <v>29</v>
      </c>
      <c r="G948">
        <v>30</v>
      </c>
      <c r="H948" s="14">
        <v>48.269999999999996</v>
      </c>
      <c r="I948" t="s">
        <v>30</v>
      </c>
      <c r="J948" t="s">
        <v>31</v>
      </c>
      <c r="K948" t="s">
        <v>25</v>
      </c>
      <c r="L948" t="s">
        <v>43</v>
      </c>
    </row>
    <row r="949" spans="1:12" x14ac:dyDescent="0.3">
      <c r="A949" t="s">
        <v>32</v>
      </c>
      <c r="B949" t="s">
        <v>9</v>
      </c>
      <c r="C949" t="s">
        <v>91</v>
      </c>
      <c r="D949" t="s">
        <v>41</v>
      </c>
      <c r="E949" t="s">
        <v>21</v>
      </c>
      <c r="F949" t="s">
        <v>36</v>
      </c>
      <c r="G949">
        <v>1.5</v>
      </c>
      <c r="H949" s="14">
        <v>2.4135</v>
      </c>
      <c r="I949" t="s">
        <v>23</v>
      </c>
      <c r="J949" t="s">
        <v>42</v>
      </c>
      <c r="K949" t="s">
        <v>25</v>
      </c>
      <c r="L949" t="s">
        <v>43</v>
      </c>
    </row>
    <row r="950" spans="1:12" x14ac:dyDescent="0.3">
      <c r="A950" t="s">
        <v>26</v>
      </c>
      <c r="B950" t="s">
        <v>9</v>
      </c>
      <c r="C950" t="s">
        <v>56</v>
      </c>
      <c r="D950" t="s">
        <v>27</v>
      </c>
      <c r="E950" t="s">
        <v>45</v>
      </c>
      <c r="F950" t="s">
        <v>22</v>
      </c>
      <c r="G950">
        <v>20</v>
      </c>
      <c r="H950" s="14">
        <v>32.18</v>
      </c>
      <c r="I950" t="s">
        <v>30</v>
      </c>
      <c r="J950" t="s">
        <v>42</v>
      </c>
      <c r="K950" t="s">
        <v>25</v>
      </c>
      <c r="L950" t="s">
        <v>43</v>
      </c>
    </row>
    <row r="951" spans="1:12" x14ac:dyDescent="0.3">
      <c r="A951" t="s">
        <v>26</v>
      </c>
      <c r="B951" t="s">
        <v>9</v>
      </c>
      <c r="C951" t="s">
        <v>60</v>
      </c>
      <c r="D951" t="s">
        <v>20</v>
      </c>
      <c r="E951" t="s">
        <v>35</v>
      </c>
      <c r="F951" t="s">
        <v>44</v>
      </c>
      <c r="G951">
        <v>1.3</v>
      </c>
      <c r="H951" s="14">
        <v>2.0916999999999999</v>
      </c>
      <c r="I951" t="s">
        <v>14</v>
      </c>
      <c r="J951" t="s">
        <v>31</v>
      </c>
      <c r="K951" t="s">
        <v>25</v>
      </c>
      <c r="L951" t="s">
        <v>17</v>
      </c>
    </row>
    <row r="952" spans="1:12" x14ac:dyDescent="0.3">
      <c r="A952" t="s">
        <v>39</v>
      </c>
      <c r="B952" t="s">
        <v>57</v>
      </c>
      <c r="C952" t="s">
        <v>8</v>
      </c>
      <c r="D952" t="s">
        <v>11</v>
      </c>
      <c r="E952" t="s">
        <v>12</v>
      </c>
      <c r="F952" t="s">
        <v>13</v>
      </c>
      <c r="G952">
        <v>10</v>
      </c>
      <c r="H952" s="14">
        <v>16.09</v>
      </c>
      <c r="I952" t="s">
        <v>49</v>
      </c>
      <c r="J952" t="s">
        <v>42</v>
      </c>
      <c r="K952" t="s">
        <v>25</v>
      </c>
      <c r="L952" t="s">
        <v>43</v>
      </c>
    </row>
    <row r="953" spans="1:12" x14ac:dyDescent="0.3">
      <c r="A953" t="s">
        <v>18</v>
      </c>
      <c r="B953" t="s">
        <v>9</v>
      </c>
      <c r="C953" t="s">
        <v>61</v>
      </c>
      <c r="D953" t="s">
        <v>20</v>
      </c>
      <c r="E953" t="s">
        <v>45</v>
      </c>
      <c r="F953" t="s">
        <v>62</v>
      </c>
      <c r="G953">
        <v>1</v>
      </c>
      <c r="H953" s="14">
        <v>1.609</v>
      </c>
      <c r="I953" t="s">
        <v>23</v>
      </c>
      <c r="J953" t="s">
        <v>15</v>
      </c>
      <c r="K953" t="s">
        <v>25</v>
      </c>
      <c r="L953" t="s">
        <v>43</v>
      </c>
    </row>
    <row r="954" spans="1:12" x14ac:dyDescent="0.3">
      <c r="A954" t="s">
        <v>18</v>
      </c>
      <c r="B954" t="s">
        <v>9</v>
      </c>
      <c r="C954" t="s">
        <v>56</v>
      </c>
      <c r="D954" t="s">
        <v>27</v>
      </c>
      <c r="E954" t="s">
        <v>21</v>
      </c>
      <c r="F954" t="s">
        <v>22</v>
      </c>
      <c r="G954">
        <v>8.1</v>
      </c>
      <c r="H954" s="14">
        <v>13.0329</v>
      </c>
      <c r="I954" t="s">
        <v>30</v>
      </c>
      <c r="J954" t="s">
        <v>42</v>
      </c>
      <c r="K954" t="s">
        <v>25</v>
      </c>
      <c r="L954" t="s">
        <v>43</v>
      </c>
    </row>
    <row r="955" spans="1:12" x14ac:dyDescent="0.3">
      <c r="A955" t="s">
        <v>26</v>
      </c>
      <c r="B955" t="s">
        <v>9</v>
      </c>
      <c r="C955" t="s">
        <v>56</v>
      </c>
      <c r="D955" t="s">
        <v>47</v>
      </c>
      <c r="E955" t="s">
        <v>64</v>
      </c>
      <c r="F955" t="s">
        <v>66</v>
      </c>
      <c r="G955">
        <v>63</v>
      </c>
      <c r="H955" s="14">
        <v>101.367</v>
      </c>
      <c r="I955" t="s">
        <v>30</v>
      </c>
      <c r="J955" t="s">
        <v>15</v>
      </c>
      <c r="K955" t="s">
        <v>25</v>
      </c>
      <c r="L955" t="s">
        <v>43</v>
      </c>
    </row>
    <row r="956" spans="1:12" x14ac:dyDescent="0.3">
      <c r="A956" t="s">
        <v>18</v>
      </c>
      <c r="B956" t="s">
        <v>9</v>
      </c>
      <c r="C956" t="s">
        <v>56</v>
      </c>
      <c r="D956" t="s">
        <v>72</v>
      </c>
      <c r="E956" t="s">
        <v>45</v>
      </c>
      <c r="F956" t="s">
        <v>36</v>
      </c>
      <c r="G956">
        <v>12</v>
      </c>
      <c r="H956" s="14">
        <v>19.308</v>
      </c>
      <c r="I956" t="s">
        <v>30</v>
      </c>
      <c r="J956" t="s">
        <v>15</v>
      </c>
      <c r="K956" t="s">
        <v>25</v>
      </c>
      <c r="L956" t="s">
        <v>43</v>
      </c>
    </row>
    <row r="957" spans="1:12" x14ac:dyDescent="0.3">
      <c r="A957" t="s">
        <v>26</v>
      </c>
      <c r="B957" t="s">
        <v>9</v>
      </c>
      <c r="C957" t="s">
        <v>56</v>
      </c>
      <c r="D957" t="s">
        <v>11</v>
      </c>
      <c r="E957" t="s">
        <v>12</v>
      </c>
      <c r="F957" t="s">
        <v>36</v>
      </c>
      <c r="G957">
        <v>10</v>
      </c>
      <c r="H957" s="14">
        <v>16.09</v>
      </c>
      <c r="I957" t="s">
        <v>75</v>
      </c>
      <c r="J957" t="s">
        <v>42</v>
      </c>
      <c r="K957" t="s">
        <v>25</v>
      </c>
      <c r="L957" t="s">
        <v>43</v>
      </c>
    </row>
    <row r="958" spans="1:12" x14ac:dyDescent="0.3">
      <c r="A958" t="s">
        <v>7</v>
      </c>
      <c r="B958" t="s">
        <v>9</v>
      </c>
      <c r="C958" t="s">
        <v>56</v>
      </c>
      <c r="D958" t="s">
        <v>20</v>
      </c>
      <c r="E958" t="s">
        <v>28</v>
      </c>
      <c r="F958" t="s">
        <v>66</v>
      </c>
      <c r="G958">
        <v>78.2</v>
      </c>
      <c r="H958" s="14">
        <v>125.82380000000001</v>
      </c>
      <c r="I958" t="s">
        <v>52</v>
      </c>
      <c r="J958" t="s">
        <v>42</v>
      </c>
      <c r="K958" t="s">
        <v>25</v>
      </c>
      <c r="L958" t="s">
        <v>43</v>
      </c>
    </row>
    <row r="959" spans="1:12" x14ac:dyDescent="0.3">
      <c r="A959" t="s">
        <v>26</v>
      </c>
      <c r="B959" t="s">
        <v>9</v>
      </c>
      <c r="C959" t="s">
        <v>91</v>
      </c>
      <c r="D959" t="s">
        <v>20</v>
      </c>
      <c r="E959" t="s">
        <v>64</v>
      </c>
      <c r="F959" t="s">
        <v>36</v>
      </c>
      <c r="G959">
        <v>3</v>
      </c>
      <c r="H959" s="14">
        <v>4.827</v>
      </c>
      <c r="I959" t="s">
        <v>30</v>
      </c>
      <c r="J959" t="s">
        <v>31</v>
      </c>
      <c r="K959" t="s">
        <v>25</v>
      </c>
      <c r="L959" t="s">
        <v>43</v>
      </c>
    </row>
    <row r="960" spans="1:12" x14ac:dyDescent="0.3">
      <c r="A960" t="s">
        <v>39</v>
      </c>
      <c r="B960" t="s">
        <v>9</v>
      </c>
      <c r="C960" t="s">
        <v>71</v>
      </c>
      <c r="D960" t="s">
        <v>41</v>
      </c>
      <c r="E960" t="s">
        <v>21</v>
      </c>
      <c r="F960" t="s">
        <v>36</v>
      </c>
      <c r="G960">
        <v>12</v>
      </c>
      <c r="H960" s="14">
        <v>19.308</v>
      </c>
      <c r="I960" t="s">
        <v>30</v>
      </c>
      <c r="J960" t="s">
        <v>15</v>
      </c>
      <c r="K960" t="s">
        <v>25</v>
      </c>
      <c r="L960" t="s">
        <v>43</v>
      </c>
    </row>
    <row r="961" spans="1:12" x14ac:dyDescent="0.3">
      <c r="A961" t="s">
        <v>32</v>
      </c>
      <c r="B961" t="s">
        <v>9</v>
      </c>
      <c r="C961" t="s">
        <v>8</v>
      </c>
      <c r="D961" t="s">
        <v>11</v>
      </c>
      <c r="E961" t="s">
        <v>35</v>
      </c>
      <c r="F961" t="s">
        <v>36</v>
      </c>
      <c r="G961">
        <v>10</v>
      </c>
      <c r="H961" s="14">
        <v>16.09</v>
      </c>
      <c r="I961" t="s">
        <v>52</v>
      </c>
      <c r="J961" t="s">
        <v>15</v>
      </c>
      <c r="K961" t="s">
        <v>16</v>
      </c>
      <c r="L961" t="s">
        <v>43</v>
      </c>
    </row>
    <row r="962" spans="1:12" x14ac:dyDescent="0.3">
      <c r="A962" t="s">
        <v>18</v>
      </c>
      <c r="B962" t="s">
        <v>9</v>
      </c>
      <c r="C962" t="s">
        <v>56</v>
      </c>
      <c r="D962" t="s">
        <v>27</v>
      </c>
      <c r="E962" t="s">
        <v>45</v>
      </c>
      <c r="F962" t="s">
        <v>13</v>
      </c>
      <c r="G962">
        <v>32</v>
      </c>
      <c r="H962" s="14">
        <v>51.488</v>
      </c>
      <c r="I962" t="s">
        <v>30</v>
      </c>
      <c r="J962" t="s">
        <v>31</v>
      </c>
      <c r="K962" t="s">
        <v>25</v>
      </c>
      <c r="L962" t="s">
        <v>43</v>
      </c>
    </row>
    <row r="963" spans="1:12" x14ac:dyDescent="0.3">
      <c r="A963" t="s">
        <v>26</v>
      </c>
      <c r="B963" t="s">
        <v>9</v>
      </c>
      <c r="C963" t="s">
        <v>56</v>
      </c>
      <c r="D963" t="s">
        <v>72</v>
      </c>
      <c r="E963" t="s">
        <v>45</v>
      </c>
      <c r="F963" t="s">
        <v>66</v>
      </c>
      <c r="G963">
        <v>120</v>
      </c>
      <c r="H963" s="14">
        <v>193.07999999999998</v>
      </c>
      <c r="I963" t="s">
        <v>30</v>
      </c>
      <c r="J963" t="s">
        <v>15</v>
      </c>
      <c r="K963" t="s">
        <v>25</v>
      </c>
      <c r="L963" t="s">
        <v>43</v>
      </c>
    </row>
    <row r="964" spans="1:12" x14ac:dyDescent="0.3">
      <c r="A964" t="s">
        <v>32</v>
      </c>
      <c r="B964" t="s">
        <v>9</v>
      </c>
      <c r="C964" t="s">
        <v>8</v>
      </c>
      <c r="D964" t="s">
        <v>41</v>
      </c>
      <c r="E964" t="s">
        <v>35</v>
      </c>
      <c r="F964" t="s">
        <v>44</v>
      </c>
      <c r="G964">
        <v>1</v>
      </c>
      <c r="H964" s="14">
        <v>1.609</v>
      </c>
      <c r="I964" t="s">
        <v>23</v>
      </c>
      <c r="J964" t="s">
        <v>38</v>
      </c>
      <c r="K964" t="s">
        <v>16</v>
      </c>
      <c r="L964" t="s">
        <v>43</v>
      </c>
    </row>
    <row r="965" spans="1:12" x14ac:dyDescent="0.3">
      <c r="A965" t="s">
        <v>39</v>
      </c>
      <c r="B965" t="s">
        <v>9</v>
      </c>
      <c r="C965" t="s">
        <v>60</v>
      </c>
      <c r="D965" t="s">
        <v>47</v>
      </c>
      <c r="E965" t="s">
        <v>21</v>
      </c>
      <c r="F965" t="s">
        <v>36</v>
      </c>
      <c r="G965">
        <v>12</v>
      </c>
      <c r="H965" s="14">
        <v>19.308</v>
      </c>
      <c r="I965" t="s">
        <v>30</v>
      </c>
      <c r="J965" t="s">
        <v>53</v>
      </c>
      <c r="K965" t="s">
        <v>16</v>
      </c>
      <c r="L965" t="s">
        <v>43</v>
      </c>
    </row>
    <row r="966" spans="1:12" x14ac:dyDescent="0.3">
      <c r="A966" t="s">
        <v>32</v>
      </c>
      <c r="B966" t="s">
        <v>9</v>
      </c>
      <c r="C966" t="s">
        <v>56</v>
      </c>
      <c r="D966" t="s">
        <v>11</v>
      </c>
      <c r="E966" t="s">
        <v>35</v>
      </c>
      <c r="F966" t="s">
        <v>13</v>
      </c>
      <c r="G966">
        <v>16</v>
      </c>
      <c r="H966" s="14">
        <v>25.744</v>
      </c>
      <c r="I966" t="s">
        <v>30</v>
      </c>
      <c r="J966" t="s">
        <v>31</v>
      </c>
      <c r="K966" t="s">
        <v>25</v>
      </c>
      <c r="L966" t="s">
        <v>17</v>
      </c>
    </row>
    <row r="967" spans="1:12" x14ac:dyDescent="0.3">
      <c r="A967" t="s">
        <v>7</v>
      </c>
      <c r="B967" t="s">
        <v>9</v>
      </c>
      <c r="C967" t="s">
        <v>56</v>
      </c>
      <c r="D967" t="s">
        <v>20</v>
      </c>
      <c r="E967" t="s">
        <v>12</v>
      </c>
      <c r="F967" t="s">
        <v>66</v>
      </c>
      <c r="G967">
        <v>87</v>
      </c>
      <c r="H967" s="14">
        <v>139.983</v>
      </c>
      <c r="I967" t="s">
        <v>52</v>
      </c>
      <c r="J967" t="s">
        <v>31</v>
      </c>
      <c r="K967" t="s">
        <v>16</v>
      </c>
      <c r="L967" t="s">
        <v>43</v>
      </c>
    </row>
    <row r="968" spans="1:12" x14ac:dyDescent="0.3">
      <c r="A968" t="s">
        <v>39</v>
      </c>
      <c r="B968" t="s">
        <v>9</v>
      </c>
      <c r="C968" t="s">
        <v>71</v>
      </c>
      <c r="D968" t="s">
        <v>20</v>
      </c>
      <c r="E968" t="s">
        <v>35</v>
      </c>
      <c r="F968" t="s">
        <v>29</v>
      </c>
      <c r="G968">
        <v>3</v>
      </c>
      <c r="H968" s="14">
        <v>4.827</v>
      </c>
      <c r="I968" t="s">
        <v>49</v>
      </c>
      <c r="J968" t="s">
        <v>42</v>
      </c>
      <c r="K968" t="s">
        <v>25</v>
      </c>
      <c r="L968" t="s">
        <v>17</v>
      </c>
    </row>
    <row r="969" spans="1:12" x14ac:dyDescent="0.3">
      <c r="A969" t="s">
        <v>39</v>
      </c>
      <c r="B969" t="s">
        <v>51</v>
      </c>
      <c r="C969" t="s">
        <v>8</v>
      </c>
      <c r="D969" t="s">
        <v>47</v>
      </c>
      <c r="E969" t="s">
        <v>12</v>
      </c>
      <c r="F969" t="s">
        <v>22</v>
      </c>
      <c r="G969">
        <v>14</v>
      </c>
      <c r="H969" s="14">
        <v>22.526</v>
      </c>
      <c r="I969" t="s">
        <v>30</v>
      </c>
      <c r="J969" t="s">
        <v>42</v>
      </c>
      <c r="K969" t="s">
        <v>25</v>
      </c>
      <c r="L969" t="s">
        <v>43</v>
      </c>
    </row>
    <row r="970" spans="1:12" x14ac:dyDescent="0.3">
      <c r="A970" t="s">
        <v>18</v>
      </c>
      <c r="B970" t="s">
        <v>9</v>
      </c>
      <c r="C970" t="s">
        <v>60</v>
      </c>
      <c r="D970" t="s">
        <v>27</v>
      </c>
      <c r="E970" t="s">
        <v>64</v>
      </c>
      <c r="F970" t="s">
        <v>66</v>
      </c>
      <c r="G970">
        <v>34</v>
      </c>
      <c r="H970" s="14">
        <v>54.706000000000003</v>
      </c>
      <c r="I970" t="s">
        <v>14</v>
      </c>
      <c r="J970" t="s">
        <v>42</v>
      </c>
      <c r="K970" t="s">
        <v>25</v>
      </c>
      <c r="L970" t="s">
        <v>43</v>
      </c>
    </row>
    <row r="971" spans="1:12" x14ac:dyDescent="0.3">
      <c r="A971" t="s">
        <v>26</v>
      </c>
      <c r="B971" t="s">
        <v>9</v>
      </c>
      <c r="C971" t="s">
        <v>56</v>
      </c>
      <c r="D971" t="s">
        <v>20</v>
      </c>
      <c r="E971" t="s">
        <v>45</v>
      </c>
      <c r="F971" t="s">
        <v>22</v>
      </c>
      <c r="G971">
        <v>3</v>
      </c>
      <c r="H971" s="14">
        <v>4.827</v>
      </c>
      <c r="I971" t="s">
        <v>54</v>
      </c>
      <c r="J971" t="s">
        <v>15</v>
      </c>
      <c r="K971" t="s">
        <v>16</v>
      </c>
      <c r="L971" t="s">
        <v>43</v>
      </c>
    </row>
    <row r="972" spans="1:12" x14ac:dyDescent="0.3">
      <c r="A972" t="s">
        <v>26</v>
      </c>
      <c r="B972" t="s">
        <v>9</v>
      </c>
      <c r="C972" t="s">
        <v>56</v>
      </c>
      <c r="D972" t="s">
        <v>47</v>
      </c>
      <c r="E972" t="s">
        <v>45</v>
      </c>
      <c r="F972" t="s">
        <v>62</v>
      </c>
      <c r="G972">
        <v>1</v>
      </c>
      <c r="H972" s="14">
        <v>1.609</v>
      </c>
      <c r="I972" t="s">
        <v>23</v>
      </c>
      <c r="J972" t="s">
        <v>15</v>
      </c>
      <c r="K972" t="s">
        <v>25</v>
      </c>
      <c r="L972" t="s">
        <v>43</v>
      </c>
    </row>
    <row r="973" spans="1:12" x14ac:dyDescent="0.3">
      <c r="A973" t="s">
        <v>7</v>
      </c>
      <c r="B973" t="s">
        <v>51</v>
      </c>
      <c r="C973" t="s">
        <v>8</v>
      </c>
      <c r="D973" t="s">
        <v>27</v>
      </c>
      <c r="E973" t="s">
        <v>33</v>
      </c>
      <c r="F973" t="s">
        <v>66</v>
      </c>
      <c r="G973">
        <v>85</v>
      </c>
      <c r="H973" s="14">
        <v>136.76499999999999</v>
      </c>
      <c r="I973" t="s">
        <v>30</v>
      </c>
      <c r="J973" t="s">
        <v>42</v>
      </c>
      <c r="K973" t="s">
        <v>25</v>
      </c>
      <c r="L973" t="s">
        <v>43</v>
      </c>
    </row>
    <row r="974" spans="1:12" x14ac:dyDescent="0.3">
      <c r="A974" t="s">
        <v>39</v>
      </c>
      <c r="B974" t="s">
        <v>9</v>
      </c>
      <c r="C974" t="s">
        <v>60</v>
      </c>
      <c r="D974" t="s">
        <v>20</v>
      </c>
      <c r="E974" t="s">
        <v>45</v>
      </c>
      <c r="F974" t="s">
        <v>66</v>
      </c>
      <c r="G974">
        <v>211</v>
      </c>
      <c r="H974" s="14">
        <v>339.49900000000002</v>
      </c>
      <c r="I974" t="s">
        <v>52</v>
      </c>
      <c r="J974" t="s">
        <v>15</v>
      </c>
      <c r="K974" t="s">
        <v>25</v>
      </c>
      <c r="L974" t="s">
        <v>43</v>
      </c>
    </row>
    <row r="975" spans="1:12" x14ac:dyDescent="0.3">
      <c r="A975" t="s">
        <v>39</v>
      </c>
      <c r="B975" t="s">
        <v>9</v>
      </c>
      <c r="C975" t="s">
        <v>10</v>
      </c>
      <c r="D975" t="s">
        <v>41</v>
      </c>
      <c r="E975" t="s">
        <v>21</v>
      </c>
      <c r="F975" t="s">
        <v>36</v>
      </c>
      <c r="G975">
        <v>8</v>
      </c>
      <c r="H975" s="14">
        <v>12.872</v>
      </c>
      <c r="I975" t="s">
        <v>37</v>
      </c>
      <c r="J975" t="s">
        <v>31</v>
      </c>
      <c r="K975" t="s">
        <v>16</v>
      </c>
      <c r="L975" t="s">
        <v>17</v>
      </c>
    </row>
    <row r="976" spans="1:12" x14ac:dyDescent="0.3">
      <c r="A976" t="s">
        <v>26</v>
      </c>
      <c r="B976" t="s">
        <v>9</v>
      </c>
      <c r="C976" t="s">
        <v>60</v>
      </c>
      <c r="D976" t="s">
        <v>47</v>
      </c>
      <c r="E976" t="s">
        <v>12</v>
      </c>
      <c r="F976" t="s">
        <v>44</v>
      </c>
      <c r="G976">
        <v>1</v>
      </c>
      <c r="H976" s="14">
        <v>1.609</v>
      </c>
      <c r="I976" t="s">
        <v>23</v>
      </c>
      <c r="J976" t="s">
        <v>15</v>
      </c>
      <c r="K976" t="s">
        <v>25</v>
      </c>
      <c r="L976" t="s">
        <v>43</v>
      </c>
    </row>
    <row r="977" spans="1:12" x14ac:dyDescent="0.3">
      <c r="A977" t="s">
        <v>26</v>
      </c>
      <c r="B977" t="s">
        <v>9</v>
      </c>
      <c r="C977" t="s">
        <v>56</v>
      </c>
      <c r="D977" t="s">
        <v>72</v>
      </c>
      <c r="E977" t="s">
        <v>12</v>
      </c>
      <c r="F977" t="s">
        <v>29</v>
      </c>
      <c r="G977">
        <v>2</v>
      </c>
      <c r="H977" s="14">
        <v>3.218</v>
      </c>
      <c r="I977" t="s">
        <v>23</v>
      </c>
      <c r="J977" t="s">
        <v>42</v>
      </c>
      <c r="K977" t="s">
        <v>25</v>
      </c>
      <c r="L977" t="s">
        <v>43</v>
      </c>
    </row>
    <row r="978" spans="1:12" x14ac:dyDescent="0.3">
      <c r="A978" t="s">
        <v>26</v>
      </c>
      <c r="B978" t="s">
        <v>9</v>
      </c>
      <c r="C978" t="s">
        <v>8</v>
      </c>
      <c r="D978" t="s">
        <v>11</v>
      </c>
      <c r="E978" t="s">
        <v>21</v>
      </c>
      <c r="F978" t="s">
        <v>36</v>
      </c>
      <c r="G978">
        <v>2</v>
      </c>
      <c r="H978" s="14">
        <v>3.218</v>
      </c>
      <c r="I978" t="s">
        <v>23</v>
      </c>
      <c r="J978" t="s">
        <v>38</v>
      </c>
      <c r="K978" t="s">
        <v>25</v>
      </c>
      <c r="L978" t="s">
        <v>43</v>
      </c>
    </row>
    <row r="979" spans="1:12" x14ac:dyDescent="0.3">
      <c r="A979" t="s">
        <v>26</v>
      </c>
      <c r="B979" t="s">
        <v>9</v>
      </c>
      <c r="C979" t="s">
        <v>106</v>
      </c>
      <c r="D979" t="s">
        <v>41</v>
      </c>
      <c r="E979" t="s">
        <v>35</v>
      </c>
      <c r="F979" t="s">
        <v>29</v>
      </c>
      <c r="G979">
        <v>36</v>
      </c>
      <c r="H979" s="14">
        <v>57.923999999999999</v>
      </c>
      <c r="I979" t="s">
        <v>52</v>
      </c>
      <c r="J979" t="s">
        <v>31</v>
      </c>
      <c r="K979" t="s">
        <v>16</v>
      </c>
      <c r="L979" t="s">
        <v>43</v>
      </c>
    </row>
    <row r="980" spans="1:12" x14ac:dyDescent="0.3">
      <c r="A980" t="s">
        <v>26</v>
      </c>
      <c r="B980" t="s">
        <v>9</v>
      </c>
      <c r="C980" t="s">
        <v>56</v>
      </c>
      <c r="D980" t="s">
        <v>11</v>
      </c>
      <c r="E980" t="s">
        <v>12</v>
      </c>
      <c r="F980" t="s">
        <v>66</v>
      </c>
      <c r="G980" t="s">
        <v>8</v>
      </c>
      <c r="H980" s="14" t="s">
        <v>8</v>
      </c>
      <c r="I980" t="s">
        <v>52</v>
      </c>
      <c r="J980" t="s">
        <v>31</v>
      </c>
      <c r="K980" t="s">
        <v>25</v>
      </c>
      <c r="L980" t="s">
        <v>17</v>
      </c>
    </row>
    <row r="981" spans="1:12" x14ac:dyDescent="0.3">
      <c r="A981" t="s">
        <v>26</v>
      </c>
      <c r="B981" t="s">
        <v>9</v>
      </c>
      <c r="C981" t="s">
        <v>8</v>
      </c>
      <c r="D981" t="s">
        <v>27</v>
      </c>
      <c r="E981" t="s">
        <v>33</v>
      </c>
      <c r="F981" t="s">
        <v>66</v>
      </c>
      <c r="G981" t="s">
        <v>8</v>
      </c>
      <c r="H981" s="14" t="s">
        <v>8</v>
      </c>
      <c r="I981" t="s">
        <v>52</v>
      </c>
      <c r="J981" t="s">
        <v>15</v>
      </c>
      <c r="K981" t="s">
        <v>25</v>
      </c>
      <c r="L981" t="s">
        <v>43</v>
      </c>
    </row>
    <row r="982" spans="1:12" x14ac:dyDescent="0.3">
      <c r="A982" t="s">
        <v>32</v>
      </c>
      <c r="B982" t="s">
        <v>9</v>
      </c>
      <c r="C982" t="s">
        <v>60</v>
      </c>
      <c r="D982" t="s">
        <v>41</v>
      </c>
      <c r="E982" t="s">
        <v>33</v>
      </c>
      <c r="F982" t="s">
        <v>22</v>
      </c>
      <c r="G982">
        <v>7</v>
      </c>
      <c r="H982" s="14">
        <v>11.263</v>
      </c>
      <c r="I982" t="s">
        <v>37</v>
      </c>
      <c r="J982" t="s">
        <v>42</v>
      </c>
      <c r="K982" t="s">
        <v>25</v>
      </c>
      <c r="L982" t="s">
        <v>43</v>
      </c>
    </row>
    <row r="983" spans="1:12" x14ac:dyDescent="0.3">
      <c r="A983" t="s">
        <v>39</v>
      </c>
      <c r="B983" t="s">
        <v>9</v>
      </c>
      <c r="C983" t="s">
        <v>56</v>
      </c>
      <c r="D983" t="s">
        <v>20</v>
      </c>
      <c r="E983" t="s">
        <v>64</v>
      </c>
      <c r="F983" t="s">
        <v>44</v>
      </c>
      <c r="G983">
        <v>3.3</v>
      </c>
      <c r="H983" s="14">
        <v>5.3096999999999994</v>
      </c>
      <c r="I983" t="s">
        <v>14</v>
      </c>
      <c r="J983" t="s">
        <v>42</v>
      </c>
      <c r="K983" t="s">
        <v>25</v>
      </c>
      <c r="L983" t="s">
        <v>43</v>
      </c>
    </row>
    <row r="984" spans="1:12" x14ac:dyDescent="0.3">
      <c r="A984" t="s">
        <v>18</v>
      </c>
      <c r="B984" t="s">
        <v>9</v>
      </c>
      <c r="C984" t="s">
        <v>71</v>
      </c>
      <c r="D984" t="s">
        <v>11</v>
      </c>
      <c r="E984" t="s">
        <v>35</v>
      </c>
      <c r="F984" t="s">
        <v>13</v>
      </c>
      <c r="G984">
        <v>13</v>
      </c>
      <c r="H984" s="14">
        <v>20.917000000000002</v>
      </c>
      <c r="I984" t="s">
        <v>30</v>
      </c>
      <c r="J984" t="s">
        <v>15</v>
      </c>
      <c r="K984" t="s">
        <v>16</v>
      </c>
      <c r="L984" t="s">
        <v>17</v>
      </c>
    </row>
    <row r="985" spans="1:12" x14ac:dyDescent="0.3">
      <c r="A985" t="s">
        <v>39</v>
      </c>
      <c r="B985" t="s">
        <v>9</v>
      </c>
      <c r="C985" t="s">
        <v>56</v>
      </c>
      <c r="D985" t="s">
        <v>27</v>
      </c>
      <c r="E985" t="s">
        <v>35</v>
      </c>
      <c r="F985" t="s">
        <v>66</v>
      </c>
      <c r="G985">
        <v>90</v>
      </c>
      <c r="H985" s="14">
        <v>144.81</v>
      </c>
      <c r="I985" t="s">
        <v>52</v>
      </c>
      <c r="J985" t="s">
        <v>42</v>
      </c>
      <c r="K985" t="s">
        <v>25</v>
      </c>
      <c r="L985" t="s">
        <v>43</v>
      </c>
    </row>
    <row r="986" spans="1:12" x14ac:dyDescent="0.3">
      <c r="A986" t="s">
        <v>18</v>
      </c>
      <c r="B986" t="s">
        <v>9</v>
      </c>
      <c r="C986" t="s">
        <v>8</v>
      </c>
      <c r="D986" t="s">
        <v>47</v>
      </c>
      <c r="E986" t="s">
        <v>21</v>
      </c>
      <c r="F986" t="s">
        <v>44</v>
      </c>
      <c r="G986" t="s">
        <v>8</v>
      </c>
      <c r="H986" s="14" t="s">
        <v>8</v>
      </c>
      <c r="I986" t="s">
        <v>30</v>
      </c>
      <c r="J986" t="s">
        <v>8</v>
      </c>
      <c r="K986" t="s">
        <v>8</v>
      </c>
      <c r="L986" t="s">
        <v>8</v>
      </c>
    </row>
    <row r="987" spans="1:12" x14ac:dyDescent="0.3">
      <c r="A987" t="s">
        <v>39</v>
      </c>
      <c r="B987" t="s">
        <v>9</v>
      </c>
      <c r="C987" t="s">
        <v>106</v>
      </c>
      <c r="D987" t="s">
        <v>11</v>
      </c>
      <c r="E987" t="s">
        <v>12</v>
      </c>
      <c r="F987" t="s">
        <v>22</v>
      </c>
      <c r="G987">
        <v>10</v>
      </c>
      <c r="H987" s="14">
        <v>16.09</v>
      </c>
      <c r="I987" t="s">
        <v>30</v>
      </c>
      <c r="J987" t="s">
        <v>38</v>
      </c>
      <c r="K987" t="s">
        <v>16</v>
      </c>
      <c r="L987" t="s">
        <v>43</v>
      </c>
    </row>
    <row r="988" spans="1:12" x14ac:dyDescent="0.3">
      <c r="A988" t="s">
        <v>7</v>
      </c>
      <c r="B988" t="s">
        <v>9</v>
      </c>
      <c r="C988" t="s">
        <v>70</v>
      </c>
      <c r="D988" t="s">
        <v>47</v>
      </c>
      <c r="E988" t="s">
        <v>28</v>
      </c>
      <c r="F988" t="s">
        <v>66</v>
      </c>
      <c r="G988">
        <v>50</v>
      </c>
      <c r="H988" s="14">
        <v>80.45</v>
      </c>
      <c r="I988" t="s">
        <v>52</v>
      </c>
      <c r="J988" t="s">
        <v>15</v>
      </c>
      <c r="K988" t="s">
        <v>16</v>
      </c>
      <c r="L988" t="s">
        <v>43</v>
      </c>
    </row>
    <row r="989" spans="1:12" x14ac:dyDescent="0.3">
      <c r="A989" t="s">
        <v>32</v>
      </c>
      <c r="B989" t="s">
        <v>9</v>
      </c>
      <c r="C989" t="s">
        <v>60</v>
      </c>
      <c r="D989" t="s">
        <v>20</v>
      </c>
      <c r="E989" t="s">
        <v>33</v>
      </c>
      <c r="F989" t="s">
        <v>36</v>
      </c>
      <c r="G989">
        <v>1.25</v>
      </c>
      <c r="H989" s="14">
        <v>2.01125</v>
      </c>
      <c r="I989" t="s">
        <v>23</v>
      </c>
      <c r="J989" t="s">
        <v>15</v>
      </c>
      <c r="K989" t="s">
        <v>25</v>
      </c>
      <c r="L989" t="s">
        <v>43</v>
      </c>
    </row>
    <row r="990" spans="1:12" x14ac:dyDescent="0.3">
      <c r="A990" t="s">
        <v>26</v>
      </c>
      <c r="B990" t="s">
        <v>9</v>
      </c>
      <c r="C990" t="s">
        <v>56</v>
      </c>
      <c r="D990" t="s">
        <v>11</v>
      </c>
      <c r="E990" t="s">
        <v>35</v>
      </c>
      <c r="F990" t="s">
        <v>66</v>
      </c>
      <c r="G990">
        <v>150</v>
      </c>
      <c r="H990" s="14">
        <v>241.35</v>
      </c>
      <c r="I990" t="s">
        <v>52</v>
      </c>
      <c r="J990" t="s">
        <v>31</v>
      </c>
      <c r="K990" t="s">
        <v>25</v>
      </c>
      <c r="L990" t="s">
        <v>43</v>
      </c>
    </row>
    <row r="991" spans="1:12" x14ac:dyDescent="0.3">
      <c r="A991" t="s">
        <v>39</v>
      </c>
      <c r="B991" t="s">
        <v>9</v>
      </c>
      <c r="C991" t="s">
        <v>8</v>
      </c>
      <c r="D991" t="s">
        <v>47</v>
      </c>
      <c r="E991" t="s">
        <v>28</v>
      </c>
      <c r="F991" t="s">
        <v>44</v>
      </c>
      <c r="G991">
        <v>2</v>
      </c>
      <c r="H991" s="14">
        <v>3.218</v>
      </c>
      <c r="I991" t="s">
        <v>30</v>
      </c>
      <c r="J991" t="s">
        <v>31</v>
      </c>
      <c r="K991" t="s">
        <v>16</v>
      </c>
      <c r="L991" t="s">
        <v>43</v>
      </c>
    </row>
    <row r="992" spans="1:12" x14ac:dyDescent="0.3">
      <c r="A992" t="s">
        <v>39</v>
      </c>
      <c r="B992" t="s">
        <v>9</v>
      </c>
      <c r="C992" t="s">
        <v>56</v>
      </c>
      <c r="D992" t="s">
        <v>20</v>
      </c>
      <c r="E992" t="s">
        <v>64</v>
      </c>
      <c r="F992" t="s">
        <v>36</v>
      </c>
      <c r="G992">
        <v>9</v>
      </c>
      <c r="H992" s="14">
        <v>14.481</v>
      </c>
      <c r="I992" t="s">
        <v>30</v>
      </c>
      <c r="J992" t="s">
        <v>42</v>
      </c>
      <c r="K992" t="s">
        <v>25</v>
      </c>
      <c r="L992" t="s">
        <v>43</v>
      </c>
    </row>
    <row r="993" spans="1:12" x14ac:dyDescent="0.3">
      <c r="A993" t="s">
        <v>32</v>
      </c>
      <c r="B993" t="s">
        <v>51</v>
      </c>
      <c r="C993" t="s">
        <v>8</v>
      </c>
      <c r="D993" t="s">
        <v>11</v>
      </c>
      <c r="E993" t="s">
        <v>12</v>
      </c>
      <c r="F993" t="s">
        <v>44</v>
      </c>
      <c r="G993">
        <v>1</v>
      </c>
      <c r="H993" s="14">
        <v>1.609</v>
      </c>
      <c r="I993" t="s">
        <v>23</v>
      </c>
      <c r="J993" t="s">
        <v>15</v>
      </c>
      <c r="K993" t="s">
        <v>25</v>
      </c>
      <c r="L993" t="s">
        <v>43</v>
      </c>
    </row>
    <row r="994" spans="1:12" x14ac:dyDescent="0.3">
      <c r="A994" t="s">
        <v>39</v>
      </c>
      <c r="B994" t="s">
        <v>51</v>
      </c>
      <c r="C994" t="s">
        <v>8</v>
      </c>
      <c r="D994" t="s">
        <v>11</v>
      </c>
      <c r="E994" t="s">
        <v>12</v>
      </c>
      <c r="F994" t="s">
        <v>66</v>
      </c>
      <c r="G994">
        <v>10</v>
      </c>
      <c r="H994" s="14">
        <v>16.09</v>
      </c>
      <c r="I994" t="s">
        <v>49</v>
      </c>
      <c r="J994" t="s">
        <v>42</v>
      </c>
      <c r="K994" t="s">
        <v>16</v>
      </c>
      <c r="L994" t="s">
        <v>17</v>
      </c>
    </row>
    <row r="995" spans="1:12" x14ac:dyDescent="0.3">
      <c r="A995" t="s">
        <v>18</v>
      </c>
      <c r="B995" t="s">
        <v>9</v>
      </c>
      <c r="C995" t="s">
        <v>56</v>
      </c>
      <c r="D995" t="s">
        <v>11</v>
      </c>
      <c r="E995" t="s">
        <v>45</v>
      </c>
      <c r="F995" t="s">
        <v>36</v>
      </c>
      <c r="G995">
        <v>1.6</v>
      </c>
      <c r="H995" s="14">
        <v>2.5744000000000002</v>
      </c>
      <c r="I995" t="s">
        <v>23</v>
      </c>
      <c r="J995" t="s">
        <v>15</v>
      </c>
      <c r="K995" t="s">
        <v>25</v>
      </c>
      <c r="L995" t="s">
        <v>43</v>
      </c>
    </row>
    <row r="996" spans="1:12" x14ac:dyDescent="0.3">
      <c r="A996" t="s">
        <v>39</v>
      </c>
      <c r="B996" t="s">
        <v>51</v>
      </c>
      <c r="C996" t="s">
        <v>8</v>
      </c>
      <c r="D996" t="s">
        <v>11</v>
      </c>
      <c r="E996" t="s">
        <v>21</v>
      </c>
      <c r="F996" t="s">
        <v>22</v>
      </c>
      <c r="G996">
        <v>3</v>
      </c>
      <c r="H996" s="14">
        <v>4.827</v>
      </c>
      <c r="I996" t="s">
        <v>49</v>
      </c>
      <c r="J996" t="s">
        <v>15</v>
      </c>
      <c r="K996" t="s">
        <v>8</v>
      </c>
      <c r="L996" t="s">
        <v>17</v>
      </c>
    </row>
    <row r="997" spans="1:12" x14ac:dyDescent="0.3">
      <c r="A997" t="s">
        <v>18</v>
      </c>
      <c r="B997" t="s">
        <v>9</v>
      </c>
      <c r="C997" t="s">
        <v>56</v>
      </c>
      <c r="D997" t="s">
        <v>11</v>
      </c>
      <c r="E997" t="s">
        <v>12</v>
      </c>
      <c r="F997" t="s">
        <v>22</v>
      </c>
      <c r="G997">
        <v>13</v>
      </c>
      <c r="H997" s="14">
        <v>20.917000000000002</v>
      </c>
      <c r="I997" t="s">
        <v>37</v>
      </c>
      <c r="J997" t="s">
        <v>15</v>
      </c>
      <c r="K997" t="s">
        <v>25</v>
      </c>
      <c r="L997" t="s">
        <v>43</v>
      </c>
    </row>
    <row r="998" spans="1:12" x14ac:dyDescent="0.3">
      <c r="A998" t="s">
        <v>32</v>
      </c>
      <c r="B998" t="s">
        <v>9</v>
      </c>
      <c r="C998" t="s">
        <v>34</v>
      </c>
      <c r="D998" t="s">
        <v>41</v>
      </c>
      <c r="E998" t="s">
        <v>12</v>
      </c>
      <c r="F998" t="s">
        <v>66</v>
      </c>
      <c r="G998">
        <v>14.7</v>
      </c>
      <c r="H998" s="14">
        <v>23.6523</v>
      </c>
      <c r="I998" t="s">
        <v>52</v>
      </c>
      <c r="J998" t="s">
        <v>31</v>
      </c>
      <c r="K998" t="s">
        <v>25</v>
      </c>
      <c r="L998" t="s">
        <v>43</v>
      </c>
    </row>
    <row r="999" spans="1:12" x14ac:dyDescent="0.3">
      <c r="A999" t="s">
        <v>7</v>
      </c>
      <c r="B999" t="s">
        <v>9</v>
      </c>
      <c r="C999" t="s">
        <v>69</v>
      </c>
      <c r="D999" t="s">
        <v>41</v>
      </c>
      <c r="E999" t="s">
        <v>28</v>
      </c>
      <c r="F999" t="s">
        <v>13</v>
      </c>
      <c r="G999">
        <v>23</v>
      </c>
      <c r="H999" s="14">
        <v>37.006999999999998</v>
      </c>
      <c r="I999" t="s">
        <v>52</v>
      </c>
      <c r="J999" t="s">
        <v>38</v>
      </c>
      <c r="K999" t="s">
        <v>25</v>
      </c>
      <c r="L999" t="s">
        <v>17</v>
      </c>
    </row>
    <row r="1000" spans="1:12" x14ac:dyDescent="0.3">
      <c r="A1000" t="s">
        <v>7</v>
      </c>
      <c r="B1000" t="s">
        <v>51</v>
      </c>
      <c r="C1000" t="s">
        <v>8</v>
      </c>
      <c r="D1000" t="s">
        <v>11</v>
      </c>
      <c r="E1000" t="s">
        <v>21</v>
      </c>
      <c r="F1000" t="s">
        <v>66</v>
      </c>
      <c r="G1000">
        <v>150</v>
      </c>
      <c r="H1000" s="14">
        <v>241.35</v>
      </c>
      <c r="I1000" t="s">
        <v>52</v>
      </c>
      <c r="J1000" t="s">
        <v>15</v>
      </c>
      <c r="K1000" t="s">
        <v>25</v>
      </c>
      <c r="L1000" t="s">
        <v>43</v>
      </c>
    </row>
    <row r="1001" spans="1:12" x14ac:dyDescent="0.3">
      <c r="A1001" t="s">
        <v>39</v>
      </c>
      <c r="B1001" t="s">
        <v>9</v>
      </c>
      <c r="C1001" t="s">
        <v>8</v>
      </c>
      <c r="D1001" t="s">
        <v>20</v>
      </c>
      <c r="E1001" t="s">
        <v>28</v>
      </c>
      <c r="F1001" t="s">
        <v>36</v>
      </c>
      <c r="G1001">
        <v>1</v>
      </c>
      <c r="H1001" s="14">
        <v>1.609</v>
      </c>
      <c r="I1001" t="s">
        <v>23</v>
      </c>
      <c r="J1001" t="s">
        <v>31</v>
      </c>
      <c r="K1001" t="s">
        <v>16</v>
      </c>
      <c r="L1001" t="s">
        <v>43</v>
      </c>
    </row>
    <row r="1002" spans="1:12" x14ac:dyDescent="0.3">
      <c r="A1002" t="s">
        <v>32</v>
      </c>
      <c r="B1002" t="s">
        <v>57</v>
      </c>
      <c r="C1002" t="s">
        <v>8</v>
      </c>
      <c r="D1002" t="s">
        <v>20</v>
      </c>
      <c r="E1002" t="s">
        <v>12</v>
      </c>
      <c r="F1002" t="s">
        <v>36</v>
      </c>
      <c r="G1002">
        <v>3</v>
      </c>
      <c r="H1002" s="14">
        <v>4.827</v>
      </c>
      <c r="I1002" t="s">
        <v>30</v>
      </c>
      <c r="J1002" t="s">
        <v>42</v>
      </c>
      <c r="K1002" t="s">
        <v>25</v>
      </c>
      <c r="L1002" t="s">
        <v>43</v>
      </c>
    </row>
    <row r="1003" spans="1:12" x14ac:dyDescent="0.3">
      <c r="A1003" t="s">
        <v>39</v>
      </c>
      <c r="B1003" t="s">
        <v>9</v>
      </c>
      <c r="C1003" t="s">
        <v>61</v>
      </c>
      <c r="D1003" t="s">
        <v>47</v>
      </c>
      <c r="E1003" t="s">
        <v>45</v>
      </c>
      <c r="F1003" t="s">
        <v>66</v>
      </c>
      <c r="G1003">
        <v>515</v>
      </c>
      <c r="H1003" s="14">
        <v>828.63499999999999</v>
      </c>
      <c r="I1003" s="2" t="s">
        <v>132</v>
      </c>
      <c r="J1003" t="s">
        <v>42</v>
      </c>
      <c r="K1003" t="s">
        <v>25</v>
      </c>
      <c r="L1003" t="s">
        <v>43</v>
      </c>
    </row>
    <row r="1004" spans="1:12" x14ac:dyDescent="0.3">
      <c r="A1004" t="s">
        <v>32</v>
      </c>
      <c r="B1004" t="s">
        <v>9</v>
      </c>
      <c r="C1004" t="s">
        <v>93</v>
      </c>
      <c r="D1004" t="s">
        <v>20</v>
      </c>
      <c r="E1004" t="s">
        <v>28</v>
      </c>
      <c r="F1004" t="s">
        <v>66</v>
      </c>
      <c r="G1004" t="s">
        <v>8</v>
      </c>
      <c r="H1004" s="14" t="s">
        <v>8</v>
      </c>
      <c r="I1004" t="s">
        <v>49</v>
      </c>
      <c r="J1004" t="s">
        <v>15</v>
      </c>
      <c r="K1004" t="s">
        <v>25</v>
      </c>
      <c r="L1004" t="s">
        <v>43</v>
      </c>
    </row>
    <row r="1005" spans="1:12" x14ac:dyDescent="0.3">
      <c r="A1005" t="s">
        <v>39</v>
      </c>
      <c r="B1005" t="s">
        <v>51</v>
      </c>
      <c r="C1005" t="s">
        <v>8</v>
      </c>
      <c r="D1005" t="s">
        <v>11</v>
      </c>
      <c r="E1005" t="s">
        <v>21</v>
      </c>
      <c r="F1005" t="s">
        <v>44</v>
      </c>
      <c r="G1005">
        <v>1.5</v>
      </c>
      <c r="H1005" s="14">
        <v>2.4135</v>
      </c>
      <c r="I1005" t="s">
        <v>23</v>
      </c>
      <c r="J1005" t="s">
        <v>31</v>
      </c>
      <c r="K1005" t="s">
        <v>16</v>
      </c>
      <c r="L1005" t="s">
        <v>17</v>
      </c>
    </row>
    <row r="1006" spans="1:12" x14ac:dyDescent="0.3">
      <c r="A1006" t="s">
        <v>7</v>
      </c>
      <c r="B1006" t="s">
        <v>57</v>
      </c>
      <c r="C1006" t="s">
        <v>8</v>
      </c>
      <c r="D1006" t="s">
        <v>20</v>
      </c>
      <c r="E1006" t="s">
        <v>45</v>
      </c>
      <c r="F1006" t="s">
        <v>66</v>
      </c>
      <c r="G1006">
        <v>250</v>
      </c>
      <c r="H1006" s="14">
        <v>402.25</v>
      </c>
      <c r="I1006" t="s">
        <v>52</v>
      </c>
      <c r="J1006" t="s">
        <v>42</v>
      </c>
      <c r="K1006" t="s">
        <v>25</v>
      </c>
      <c r="L1006" t="s">
        <v>43</v>
      </c>
    </row>
    <row r="1007" spans="1:12" x14ac:dyDescent="0.3">
      <c r="A1007" t="s">
        <v>7</v>
      </c>
      <c r="B1007" t="s">
        <v>9</v>
      </c>
      <c r="C1007" t="s">
        <v>91</v>
      </c>
      <c r="D1007" t="s">
        <v>47</v>
      </c>
      <c r="E1007" t="s">
        <v>12</v>
      </c>
      <c r="F1007" t="s">
        <v>44</v>
      </c>
      <c r="G1007">
        <v>3</v>
      </c>
      <c r="H1007" s="14">
        <v>4.827</v>
      </c>
      <c r="I1007" t="s">
        <v>87</v>
      </c>
      <c r="J1007" t="s">
        <v>42</v>
      </c>
      <c r="K1007" t="s">
        <v>25</v>
      </c>
      <c r="L1007" t="s">
        <v>43</v>
      </c>
    </row>
    <row r="1008" spans="1:12" x14ac:dyDescent="0.3">
      <c r="A1008" t="s">
        <v>7</v>
      </c>
      <c r="B1008" t="s">
        <v>9</v>
      </c>
      <c r="C1008" t="s">
        <v>61</v>
      </c>
      <c r="D1008" t="s">
        <v>20</v>
      </c>
      <c r="E1008" t="s">
        <v>45</v>
      </c>
      <c r="F1008" t="s">
        <v>44</v>
      </c>
      <c r="G1008" t="s">
        <v>128</v>
      </c>
      <c r="H1008" s="14" t="s">
        <v>8</v>
      </c>
      <c r="I1008" t="s">
        <v>37</v>
      </c>
      <c r="J1008" t="s">
        <v>31</v>
      </c>
      <c r="K1008" t="s">
        <v>25</v>
      </c>
      <c r="L1008" t="s">
        <v>43</v>
      </c>
    </row>
    <row r="1009" spans="1:12" x14ac:dyDescent="0.3">
      <c r="A1009" t="s">
        <v>39</v>
      </c>
      <c r="B1009" t="s">
        <v>9</v>
      </c>
      <c r="C1009" t="s">
        <v>56</v>
      </c>
      <c r="D1009" t="s">
        <v>41</v>
      </c>
      <c r="E1009" t="s">
        <v>33</v>
      </c>
      <c r="F1009" t="s">
        <v>66</v>
      </c>
      <c r="G1009">
        <v>160</v>
      </c>
      <c r="H1009" s="14">
        <v>257.44</v>
      </c>
      <c r="I1009" t="s">
        <v>52</v>
      </c>
      <c r="J1009" t="s">
        <v>42</v>
      </c>
      <c r="K1009" t="s">
        <v>25</v>
      </c>
      <c r="L1009" t="s">
        <v>43</v>
      </c>
    </row>
    <row r="1010" spans="1:12" x14ac:dyDescent="0.3">
      <c r="A1010" t="s">
        <v>18</v>
      </c>
      <c r="B1010" t="s">
        <v>9</v>
      </c>
      <c r="C1010" t="s">
        <v>94</v>
      </c>
      <c r="D1010" t="s">
        <v>20</v>
      </c>
      <c r="E1010" t="s">
        <v>45</v>
      </c>
      <c r="F1010" t="s">
        <v>36</v>
      </c>
      <c r="G1010">
        <v>2</v>
      </c>
      <c r="H1010" s="14">
        <v>3.218</v>
      </c>
      <c r="I1010" t="s">
        <v>14</v>
      </c>
      <c r="J1010" t="s">
        <v>31</v>
      </c>
      <c r="K1010" t="s">
        <v>25</v>
      </c>
      <c r="L1010" t="s">
        <v>43</v>
      </c>
    </row>
    <row r="1011" spans="1:12" x14ac:dyDescent="0.3">
      <c r="A1011" t="s">
        <v>7</v>
      </c>
      <c r="B1011" t="s">
        <v>9</v>
      </c>
      <c r="C1011" t="s">
        <v>71</v>
      </c>
      <c r="D1011" t="s">
        <v>11</v>
      </c>
      <c r="E1011" t="s">
        <v>21</v>
      </c>
      <c r="F1011" t="s">
        <v>13</v>
      </c>
      <c r="G1011">
        <v>7</v>
      </c>
      <c r="H1011" s="14">
        <v>11.263</v>
      </c>
      <c r="I1011" t="s">
        <v>87</v>
      </c>
      <c r="J1011" t="s">
        <v>38</v>
      </c>
      <c r="K1011" t="s">
        <v>25</v>
      </c>
      <c r="L1011" t="s">
        <v>17</v>
      </c>
    </row>
    <row r="1012" spans="1:12" x14ac:dyDescent="0.3">
      <c r="A1012" t="s">
        <v>18</v>
      </c>
      <c r="B1012" t="s">
        <v>9</v>
      </c>
      <c r="C1012" t="s">
        <v>56</v>
      </c>
      <c r="D1012" t="s">
        <v>41</v>
      </c>
      <c r="E1012" t="s">
        <v>28</v>
      </c>
      <c r="F1012" t="s">
        <v>36</v>
      </c>
      <c r="G1012">
        <v>2</v>
      </c>
      <c r="H1012" s="14">
        <v>3.218</v>
      </c>
      <c r="I1012" t="s">
        <v>23</v>
      </c>
      <c r="J1012" t="s">
        <v>42</v>
      </c>
      <c r="K1012" t="s">
        <v>25</v>
      </c>
      <c r="L1012" t="s">
        <v>43</v>
      </c>
    </row>
    <row r="1013" spans="1:12" x14ac:dyDescent="0.3">
      <c r="A1013" t="s">
        <v>18</v>
      </c>
      <c r="B1013" t="s">
        <v>9</v>
      </c>
      <c r="C1013" t="s">
        <v>61</v>
      </c>
      <c r="D1013" t="s">
        <v>27</v>
      </c>
      <c r="E1013" t="s">
        <v>28</v>
      </c>
      <c r="F1013" t="s">
        <v>44</v>
      </c>
      <c r="G1013">
        <v>1.8</v>
      </c>
      <c r="H1013" s="14">
        <v>2.8961999999999999</v>
      </c>
      <c r="I1013" t="s">
        <v>54</v>
      </c>
      <c r="J1013" t="s">
        <v>15</v>
      </c>
      <c r="K1013" t="s">
        <v>25</v>
      </c>
      <c r="L1013" t="s">
        <v>43</v>
      </c>
    </row>
    <row r="1014" spans="1:12" x14ac:dyDescent="0.3">
      <c r="A1014" t="s">
        <v>32</v>
      </c>
      <c r="B1014" t="s">
        <v>57</v>
      </c>
      <c r="C1014" t="s">
        <v>8</v>
      </c>
      <c r="D1014" t="s">
        <v>41</v>
      </c>
      <c r="E1014" t="s">
        <v>33</v>
      </c>
      <c r="F1014" t="s">
        <v>36</v>
      </c>
      <c r="G1014">
        <v>2</v>
      </c>
      <c r="H1014" s="14">
        <v>3.218</v>
      </c>
      <c r="I1014" t="s">
        <v>23</v>
      </c>
      <c r="J1014" t="s">
        <v>42</v>
      </c>
      <c r="K1014" t="s">
        <v>16</v>
      </c>
      <c r="L1014" t="s">
        <v>43</v>
      </c>
    </row>
    <row r="1015" spans="1:12" x14ac:dyDescent="0.3">
      <c r="A1015" t="s">
        <v>26</v>
      </c>
      <c r="B1015" t="s">
        <v>9</v>
      </c>
      <c r="C1015" t="s">
        <v>56</v>
      </c>
      <c r="D1015" t="s">
        <v>20</v>
      </c>
      <c r="E1015" t="s">
        <v>35</v>
      </c>
      <c r="F1015" t="s">
        <v>44</v>
      </c>
      <c r="G1015">
        <v>2</v>
      </c>
      <c r="H1015" s="14">
        <v>3.218</v>
      </c>
      <c r="I1015" t="s">
        <v>37</v>
      </c>
      <c r="J1015" t="s">
        <v>38</v>
      </c>
      <c r="K1015" t="s">
        <v>25</v>
      </c>
      <c r="L1015" t="s">
        <v>43</v>
      </c>
    </row>
    <row r="1016" spans="1:12" x14ac:dyDescent="0.3">
      <c r="A1016" t="s">
        <v>7</v>
      </c>
      <c r="B1016" t="s">
        <v>9</v>
      </c>
      <c r="C1016" t="s">
        <v>60</v>
      </c>
      <c r="D1016" t="s">
        <v>11</v>
      </c>
      <c r="E1016" t="s">
        <v>21</v>
      </c>
      <c r="F1016" t="s">
        <v>66</v>
      </c>
      <c r="G1016">
        <v>104</v>
      </c>
      <c r="H1016" s="14">
        <v>167.33600000000001</v>
      </c>
      <c r="I1016" t="s">
        <v>30</v>
      </c>
      <c r="J1016" t="s">
        <v>15</v>
      </c>
      <c r="K1016" t="s">
        <v>25</v>
      </c>
      <c r="L1016" t="s">
        <v>43</v>
      </c>
    </row>
    <row r="1017" spans="1:12" x14ac:dyDescent="0.3">
      <c r="A1017" t="s">
        <v>32</v>
      </c>
      <c r="B1017" t="s">
        <v>9</v>
      </c>
      <c r="C1017" t="s">
        <v>71</v>
      </c>
      <c r="D1017" t="s">
        <v>20</v>
      </c>
      <c r="E1017" t="s">
        <v>28</v>
      </c>
      <c r="F1017" t="s">
        <v>36</v>
      </c>
      <c r="G1017">
        <v>1.8</v>
      </c>
      <c r="H1017" s="14">
        <v>2.8961999999999999</v>
      </c>
      <c r="I1017" t="s">
        <v>49</v>
      </c>
      <c r="J1017" t="s">
        <v>31</v>
      </c>
      <c r="K1017" t="s">
        <v>16</v>
      </c>
      <c r="L1017" t="s">
        <v>43</v>
      </c>
    </row>
    <row r="1018" spans="1:12" x14ac:dyDescent="0.3">
      <c r="A1018" t="s">
        <v>26</v>
      </c>
      <c r="B1018" t="s">
        <v>9</v>
      </c>
      <c r="C1018" t="s">
        <v>71</v>
      </c>
      <c r="D1018" t="s">
        <v>11</v>
      </c>
      <c r="E1018" t="s">
        <v>21</v>
      </c>
      <c r="F1018" t="s">
        <v>36</v>
      </c>
      <c r="G1018" t="s">
        <v>8</v>
      </c>
      <c r="H1018" s="14" t="s">
        <v>8</v>
      </c>
      <c r="I1018" t="s">
        <v>23</v>
      </c>
      <c r="J1018" t="s">
        <v>42</v>
      </c>
      <c r="K1018" t="s">
        <v>25</v>
      </c>
      <c r="L1018" t="s">
        <v>17</v>
      </c>
    </row>
    <row r="1019" spans="1:12" x14ac:dyDescent="0.3">
      <c r="A1019" t="s">
        <v>26</v>
      </c>
      <c r="B1019" t="s">
        <v>9</v>
      </c>
      <c r="C1019" t="s">
        <v>56</v>
      </c>
      <c r="D1019" t="s">
        <v>41</v>
      </c>
      <c r="E1019" t="s">
        <v>21</v>
      </c>
      <c r="F1019" t="s">
        <v>36</v>
      </c>
      <c r="G1019">
        <v>7.5</v>
      </c>
      <c r="H1019" s="14">
        <v>12.067499999999999</v>
      </c>
      <c r="I1019" t="s">
        <v>14</v>
      </c>
      <c r="J1019" t="s">
        <v>15</v>
      </c>
      <c r="K1019" t="s">
        <v>25</v>
      </c>
      <c r="L1019" t="s">
        <v>17</v>
      </c>
    </row>
    <row r="1020" spans="1:12" x14ac:dyDescent="0.3">
      <c r="A1020" t="s">
        <v>58</v>
      </c>
      <c r="B1020" t="s">
        <v>9</v>
      </c>
      <c r="C1020" t="s">
        <v>86</v>
      </c>
      <c r="D1020" t="s">
        <v>11</v>
      </c>
      <c r="E1020" t="s">
        <v>21</v>
      </c>
      <c r="F1020" t="s">
        <v>44</v>
      </c>
      <c r="G1020">
        <v>1.1000000000000001</v>
      </c>
      <c r="H1020" s="14">
        <v>1.7699</v>
      </c>
      <c r="I1020" t="s">
        <v>23</v>
      </c>
      <c r="J1020" t="s">
        <v>42</v>
      </c>
      <c r="K1020" t="s">
        <v>25</v>
      </c>
      <c r="L1020" t="s">
        <v>43</v>
      </c>
    </row>
    <row r="1021" spans="1:12" x14ac:dyDescent="0.3">
      <c r="A1021" t="s">
        <v>7</v>
      </c>
      <c r="B1021" t="s">
        <v>9</v>
      </c>
      <c r="C1021" t="s">
        <v>48</v>
      </c>
      <c r="D1021" t="s">
        <v>41</v>
      </c>
      <c r="E1021" t="s">
        <v>28</v>
      </c>
      <c r="F1021" t="s">
        <v>22</v>
      </c>
      <c r="G1021">
        <v>2</v>
      </c>
      <c r="H1021" s="14">
        <v>3.218</v>
      </c>
      <c r="I1021" t="s">
        <v>37</v>
      </c>
      <c r="J1021" t="s">
        <v>38</v>
      </c>
      <c r="K1021" t="s">
        <v>25</v>
      </c>
      <c r="L1021" t="s">
        <v>17</v>
      </c>
    </row>
    <row r="1022" spans="1:12" x14ac:dyDescent="0.3">
      <c r="A1022" t="s">
        <v>39</v>
      </c>
      <c r="B1022" t="s">
        <v>9</v>
      </c>
      <c r="C1022" t="s">
        <v>60</v>
      </c>
      <c r="D1022" t="s">
        <v>20</v>
      </c>
      <c r="E1022" t="s">
        <v>12</v>
      </c>
      <c r="F1022" t="s">
        <v>44</v>
      </c>
      <c r="G1022">
        <v>3</v>
      </c>
      <c r="H1022" s="14">
        <v>4.827</v>
      </c>
      <c r="I1022" s="2" t="s">
        <v>87</v>
      </c>
      <c r="J1022" t="s">
        <v>42</v>
      </c>
      <c r="K1022" t="s">
        <v>25</v>
      </c>
      <c r="L1022" t="s">
        <v>43</v>
      </c>
    </row>
    <row r="1023" spans="1:12" x14ac:dyDescent="0.3">
      <c r="A1023" t="s">
        <v>32</v>
      </c>
      <c r="B1023" t="s">
        <v>9</v>
      </c>
      <c r="C1023" t="s">
        <v>8</v>
      </c>
      <c r="D1023" t="s">
        <v>20</v>
      </c>
      <c r="E1023" t="s">
        <v>35</v>
      </c>
      <c r="F1023" t="s">
        <v>22</v>
      </c>
      <c r="G1023">
        <v>1.4</v>
      </c>
      <c r="H1023" s="14">
        <v>2.2525999999999997</v>
      </c>
      <c r="I1023" t="s">
        <v>23</v>
      </c>
      <c r="J1023" t="s">
        <v>31</v>
      </c>
      <c r="K1023" t="s">
        <v>25</v>
      </c>
      <c r="L1023" t="s">
        <v>43</v>
      </c>
    </row>
    <row r="1024" spans="1:12" x14ac:dyDescent="0.3">
      <c r="A1024" t="s">
        <v>18</v>
      </c>
      <c r="B1024" t="s">
        <v>9</v>
      </c>
      <c r="C1024" t="s">
        <v>56</v>
      </c>
      <c r="D1024" t="s">
        <v>11</v>
      </c>
      <c r="E1024" t="s">
        <v>35</v>
      </c>
      <c r="F1024" t="s">
        <v>36</v>
      </c>
      <c r="G1024">
        <v>2.4</v>
      </c>
      <c r="H1024" s="14">
        <v>3.8615999999999997</v>
      </c>
      <c r="I1024" t="s">
        <v>54</v>
      </c>
      <c r="J1024" t="s">
        <v>42</v>
      </c>
      <c r="K1024" t="s">
        <v>25</v>
      </c>
      <c r="L1024" t="s">
        <v>43</v>
      </c>
    </row>
    <row r="1025" spans="1:12" x14ac:dyDescent="0.3">
      <c r="A1025" t="s">
        <v>7</v>
      </c>
      <c r="B1025" t="s">
        <v>9</v>
      </c>
      <c r="C1025" t="s">
        <v>97</v>
      </c>
      <c r="D1025" t="s">
        <v>11</v>
      </c>
      <c r="E1025" t="s">
        <v>64</v>
      </c>
      <c r="F1025" t="s">
        <v>66</v>
      </c>
      <c r="G1025" t="s">
        <v>107</v>
      </c>
      <c r="H1025" s="14" t="s">
        <v>8</v>
      </c>
      <c r="I1025" t="s">
        <v>52</v>
      </c>
      <c r="J1025" t="s">
        <v>38</v>
      </c>
      <c r="K1025" t="s">
        <v>16</v>
      </c>
      <c r="L1025" t="s">
        <v>43</v>
      </c>
    </row>
    <row r="1026" spans="1:12" x14ac:dyDescent="0.3">
      <c r="A1026" t="s">
        <v>39</v>
      </c>
      <c r="B1026" t="s">
        <v>9</v>
      </c>
      <c r="C1026" t="s">
        <v>56</v>
      </c>
      <c r="D1026" t="s">
        <v>20</v>
      </c>
      <c r="E1026" t="s">
        <v>28</v>
      </c>
      <c r="F1026" t="s">
        <v>44</v>
      </c>
      <c r="G1026">
        <v>1.5</v>
      </c>
      <c r="H1026" s="14">
        <v>2.4135</v>
      </c>
      <c r="I1026" t="s">
        <v>54</v>
      </c>
      <c r="J1026" t="s">
        <v>15</v>
      </c>
      <c r="K1026" t="s">
        <v>25</v>
      </c>
      <c r="L1026" t="s">
        <v>43</v>
      </c>
    </row>
    <row r="1027" spans="1:12" x14ac:dyDescent="0.3">
      <c r="A1027" t="s">
        <v>7</v>
      </c>
      <c r="B1027" t="s">
        <v>9</v>
      </c>
      <c r="C1027" t="s">
        <v>8</v>
      </c>
      <c r="D1027" t="s">
        <v>11</v>
      </c>
      <c r="E1027" t="s">
        <v>12</v>
      </c>
      <c r="F1027" t="s">
        <v>13</v>
      </c>
      <c r="G1027">
        <v>2</v>
      </c>
      <c r="H1027" s="14">
        <v>3.218</v>
      </c>
      <c r="I1027" t="s">
        <v>23</v>
      </c>
      <c r="J1027" t="s">
        <v>42</v>
      </c>
      <c r="K1027" t="s">
        <v>16</v>
      </c>
      <c r="L1027" t="s">
        <v>43</v>
      </c>
    </row>
    <row r="1028" spans="1:12" x14ac:dyDescent="0.3">
      <c r="A1028" t="s">
        <v>7</v>
      </c>
      <c r="B1028" t="s">
        <v>9</v>
      </c>
      <c r="C1028" t="s">
        <v>61</v>
      </c>
      <c r="D1028" t="s">
        <v>20</v>
      </c>
      <c r="E1028" t="s">
        <v>21</v>
      </c>
      <c r="F1028" t="s">
        <v>66</v>
      </c>
      <c r="G1028">
        <v>30</v>
      </c>
      <c r="H1028" s="14">
        <v>48.269999999999996</v>
      </c>
      <c r="I1028" t="s">
        <v>30</v>
      </c>
      <c r="J1028" t="s">
        <v>42</v>
      </c>
      <c r="K1028" t="s">
        <v>16</v>
      </c>
      <c r="L1028" t="s">
        <v>43</v>
      </c>
    </row>
    <row r="1029" spans="1:12" x14ac:dyDescent="0.3">
      <c r="A1029" t="s">
        <v>26</v>
      </c>
      <c r="B1029" t="s">
        <v>9</v>
      </c>
      <c r="C1029" t="s">
        <v>56</v>
      </c>
      <c r="D1029" t="s">
        <v>27</v>
      </c>
      <c r="E1029" t="s">
        <v>12</v>
      </c>
      <c r="F1029" t="s">
        <v>44</v>
      </c>
      <c r="G1029">
        <v>3.75</v>
      </c>
      <c r="H1029" s="14">
        <v>6.0337499999999995</v>
      </c>
      <c r="I1029" t="s">
        <v>54</v>
      </c>
      <c r="J1029" t="s">
        <v>15</v>
      </c>
      <c r="K1029" t="s">
        <v>25</v>
      </c>
      <c r="L1029" t="s">
        <v>43</v>
      </c>
    </row>
    <row r="1030" spans="1:12" x14ac:dyDescent="0.3">
      <c r="A1030" t="s">
        <v>7</v>
      </c>
      <c r="B1030" t="s">
        <v>9</v>
      </c>
      <c r="C1030" t="s">
        <v>10</v>
      </c>
      <c r="D1030" t="s">
        <v>27</v>
      </c>
      <c r="E1030" t="s">
        <v>21</v>
      </c>
      <c r="F1030" t="s">
        <v>13</v>
      </c>
      <c r="G1030">
        <v>2.5</v>
      </c>
      <c r="H1030" s="14">
        <v>4.0225</v>
      </c>
      <c r="I1030" t="s">
        <v>49</v>
      </c>
      <c r="J1030" t="s">
        <v>38</v>
      </c>
      <c r="K1030" t="s">
        <v>25</v>
      </c>
      <c r="L1030" t="s">
        <v>17</v>
      </c>
    </row>
    <row r="1031" spans="1:12" x14ac:dyDescent="0.3">
      <c r="A1031" t="s">
        <v>18</v>
      </c>
      <c r="B1031" t="s">
        <v>9</v>
      </c>
      <c r="C1031" t="s">
        <v>60</v>
      </c>
      <c r="D1031" t="s">
        <v>11</v>
      </c>
      <c r="E1031" t="s">
        <v>12</v>
      </c>
      <c r="F1031" t="s">
        <v>29</v>
      </c>
      <c r="G1031">
        <v>9</v>
      </c>
      <c r="H1031" s="14">
        <v>14.481</v>
      </c>
      <c r="I1031" t="s">
        <v>52</v>
      </c>
      <c r="J1031" t="s">
        <v>42</v>
      </c>
      <c r="K1031" t="s">
        <v>25</v>
      </c>
      <c r="L1031" t="s">
        <v>43</v>
      </c>
    </row>
    <row r="1032" spans="1:12" x14ac:dyDescent="0.3">
      <c r="A1032" t="s">
        <v>32</v>
      </c>
      <c r="B1032" t="s">
        <v>9</v>
      </c>
      <c r="C1032" t="s">
        <v>89</v>
      </c>
      <c r="D1032" t="s">
        <v>11</v>
      </c>
      <c r="E1032" t="s">
        <v>45</v>
      </c>
      <c r="F1032" t="s">
        <v>62</v>
      </c>
      <c r="G1032">
        <v>0.2</v>
      </c>
      <c r="H1032" s="14">
        <v>0.32180000000000003</v>
      </c>
      <c r="I1032" t="s">
        <v>23</v>
      </c>
      <c r="J1032" t="s">
        <v>38</v>
      </c>
      <c r="K1032" t="s">
        <v>25</v>
      </c>
      <c r="L1032" t="s">
        <v>43</v>
      </c>
    </row>
    <row r="1033" spans="1:12" x14ac:dyDescent="0.3">
      <c r="A1033" t="s">
        <v>26</v>
      </c>
      <c r="B1033" t="s">
        <v>9</v>
      </c>
      <c r="C1033" t="s">
        <v>10</v>
      </c>
      <c r="D1033" t="s">
        <v>41</v>
      </c>
      <c r="E1033" t="s">
        <v>12</v>
      </c>
      <c r="F1033" t="s">
        <v>36</v>
      </c>
      <c r="G1033">
        <v>5</v>
      </c>
      <c r="H1033" s="14">
        <v>8.0449999999999999</v>
      </c>
      <c r="I1033" t="s">
        <v>37</v>
      </c>
      <c r="J1033" t="s">
        <v>42</v>
      </c>
      <c r="K1033" t="s">
        <v>25</v>
      </c>
      <c r="L1033" t="s">
        <v>17</v>
      </c>
    </row>
    <row r="1034" spans="1:12" x14ac:dyDescent="0.3">
      <c r="A1034" t="s">
        <v>32</v>
      </c>
      <c r="B1034" t="s">
        <v>9</v>
      </c>
      <c r="C1034" t="s">
        <v>46</v>
      </c>
      <c r="D1034" t="s">
        <v>20</v>
      </c>
      <c r="E1034" t="s">
        <v>35</v>
      </c>
      <c r="F1034" t="s">
        <v>44</v>
      </c>
      <c r="G1034">
        <v>2.1</v>
      </c>
      <c r="H1034" s="14">
        <v>3.3789000000000002</v>
      </c>
      <c r="I1034" t="s">
        <v>14</v>
      </c>
      <c r="J1034" t="s">
        <v>42</v>
      </c>
      <c r="K1034" t="s">
        <v>25</v>
      </c>
      <c r="L1034" t="s">
        <v>43</v>
      </c>
    </row>
    <row r="1035" spans="1:12" x14ac:dyDescent="0.3">
      <c r="A1035" t="s">
        <v>39</v>
      </c>
      <c r="B1035" t="s">
        <v>9</v>
      </c>
      <c r="C1035" t="s">
        <v>60</v>
      </c>
      <c r="D1035" t="s">
        <v>20</v>
      </c>
      <c r="E1035" t="s">
        <v>45</v>
      </c>
      <c r="F1035" t="s">
        <v>22</v>
      </c>
      <c r="G1035">
        <v>13</v>
      </c>
      <c r="H1035" s="14">
        <v>20.917000000000002</v>
      </c>
      <c r="I1035" t="s">
        <v>30</v>
      </c>
      <c r="J1035" t="s">
        <v>15</v>
      </c>
      <c r="K1035" t="s">
        <v>16</v>
      </c>
      <c r="L1035" t="s">
        <v>17</v>
      </c>
    </row>
    <row r="1036" spans="1:12" x14ac:dyDescent="0.3">
      <c r="A1036" t="s">
        <v>32</v>
      </c>
      <c r="B1036" t="s">
        <v>9</v>
      </c>
      <c r="C1036" t="s">
        <v>56</v>
      </c>
      <c r="D1036" t="s">
        <v>11</v>
      </c>
      <c r="E1036" t="s">
        <v>21</v>
      </c>
      <c r="F1036" t="s">
        <v>44</v>
      </c>
      <c r="G1036">
        <v>1</v>
      </c>
      <c r="H1036" s="14">
        <v>1.609</v>
      </c>
      <c r="I1036" t="s">
        <v>23</v>
      </c>
      <c r="J1036" t="s">
        <v>42</v>
      </c>
      <c r="K1036" t="s">
        <v>25</v>
      </c>
      <c r="L1036" t="s">
        <v>43</v>
      </c>
    </row>
    <row r="1037" spans="1:12" x14ac:dyDescent="0.3">
      <c r="A1037" t="s">
        <v>18</v>
      </c>
      <c r="B1037" t="s">
        <v>9</v>
      </c>
      <c r="C1037" t="s">
        <v>8</v>
      </c>
      <c r="D1037" t="s">
        <v>20</v>
      </c>
      <c r="E1037" t="s">
        <v>45</v>
      </c>
      <c r="F1037" t="s">
        <v>22</v>
      </c>
      <c r="G1037">
        <v>1.5</v>
      </c>
      <c r="H1037" s="14">
        <v>2.4135</v>
      </c>
      <c r="I1037" t="s">
        <v>23</v>
      </c>
      <c r="J1037" t="s">
        <v>38</v>
      </c>
      <c r="K1037" t="s">
        <v>25</v>
      </c>
      <c r="L1037" t="s">
        <v>43</v>
      </c>
    </row>
    <row r="1038" spans="1:12" x14ac:dyDescent="0.3">
      <c r="A1038" t="s">
        <v>26</v>
      </c>
      <c r="B1038" t="s">
        <v>9</v>
      </c>
      <c r="C1038" t="s">
        <v>70</v>
      </c>
      <c r="D1038" t="s">
        <v>20</v>
      </c>
      <c r="E1038" t="s">
        <v>45</v>
      </c>
      <c r="F1038" t="s">
        <v>66</v>
      </c>
      <c r="G1038">
        <v>50</v>
      </c>
      <c r="H1038" s="14">
        <v>80.45</v>
      </c>
      <c r="I1038" t="s">
        <v>52</v>
      </c>
      <c r="J1038" t="s">
        <v>42</v>
      </c>
      <c r="K1038" t="s">
        <v>25</v>
      </c>
      <c r="L1038" t="s">
        <v>43</v>
      </c>
    </row>
    <row r="1039" spans="1:12" x14ac:dyDescent="0.3">
      <c r="A1039" t="s">
        <v>26</v>
      </c>
      <c r="B1039" t="s">
        <v>9</v>
      </c>
      <c r="C1039" t="s">
        <v>60</v>
      </c>
      <c r="D1039" t="s">
        <v>20</v>
      </c>
      <c r="E1039" t="s">
        <v>12</v>
      </c>
      <c r="F1039" t="s">
        <v>13</v>
      </c>
      <c r="G1039">
        <v>2.2000000000000002</v>
      </c>
      <c r="H1039" s="14">
        <v>3.5398000000000001</v>
      </c>
      <c r="I1039" t="s">
        <v>49</v>
      </c>
      <c r="J1039" t="s">
        <v>42</v>
      </c>
      <c r="K1039" t="s">
        <v>25</v>
      </c>
      <c r="L1039" t="s">
        <v>43</v>
      </c>
    </row>
    <row r="1040" spans="1:12" x14ac:dyDescent="0.3">
      <c r="A1040" t="s">
        <v>18</v>
      </c>
      <c r="B1040" t="s">
        <v>9</v>
      </c>
      <c r="C1040" t="s">
        <v>93</v>
      </c>
      <c r="D1040" t="s">
        <v>11</v>
      </c>
      <c r="E1040" t="s">
        <v>12</v>
      </c>
      <c r="F1040" t="s">
        <v>36</v>
      </c>
      <c r="G1040">
        <v>2.5</v>
      </c>
      <c r="H1040" s="14">
        <v>4.0225</v>
      </c>
      <c r="I1040" t="s">
        <v>23</v>
      </c>
      <c r="J1040" t="s">
        <v>42</v>
      </c>
      <c r="K1040" t="s">
        <v>25</v>
      </c>
      <c r="L1040" t="s">
        <v>43</v>
      </c>
    </row>
    <row r="1041" spans="1:12" x14ac:dyDescent="0.3">
      <c r="A1041" t="s">
        <v>18</v>
      </c>
      <c r="B1041" t="s">
        <v>9</v>
      </c>
      <c r="C1041" t="s">
        <v>60</v>
      </c>
      <c r="D1041" t="s">
        <v>27</v>
      </c>
      <c r="E1041" t="s">
        <v>35</v>
      </c>
      <c r="F1041" t="s">
        <v>22</v>
      </c>
      <c r="G1041">
        <v>17</v>
      </c>
      <c r="H1041" s="14">
        <v>27.353000000000002</v>
      </c>
      <c r="I1041" t="s">
        <v>52</v>
      </c>
      <c r="J1041" t="s">
        <v>15</v>
      </c>
      <c r="K1041" t="s">
        <v>25</v>
      </c>
      <c r="L1041" t="s">
        <v>43</v>
      </c>
    </row>
    <row r="1042" spans="1:12" x14ac:dyDescent="0.3">
      <c r="A1042" t="s">
        <v>32</v>
      </c>
      <c r="B1042" t="s">
        <v>9</v>
      </c>
      <c r="C1042" t="s">
        <v>84</v>
      </c>
      <c r="D1042" t="s">
        <v>20</v>
      </c>
      <c r="E1042" t="s">
        <v>45</v>
      </c>
      <c r="F1042" t="s">
        <v>44</v>
      </c>
      <c r="G1042">
        <v>2.5</v>
      </c>
      <c r="H1042" s="14">
        <v>4.0225</v>
      </c>
      <c r="I1042" t="s">
        <v>14</v>
      </c>
      <c r="J1042" t="s">
        <v>38</v>
      </c>
      <c r="K1042" t="s">
        <v>25</v>
      </c>
      <c r="L1042" t="s">
        <v>43</v>
      </c>
    </row>
    <row r="1043" spans="1:12" x14ac:dyDescent="0.3">
      <c r="A1043" t="s">
        <v>26</v>
      </c>
      <c r="B1043" t="s">
        <v>9</v>
      </c>
      <c r="C1043" t="s">
        <v>60</v>
      </c>
      <c r="D1043" t="s">
        <v>11</v>
      </c>
      <c r="E1043" t="s">
        <v>12</v>
      </c>
      <c r="F1043" t="s">
        <v>66</v>
      </c>
      <c r="G1043">
        <v>150</v>
      </c>
      <c r="H1043" s="14">
        <v>241.35</v>
      </c>
      <c r="I1043" t="s">
        <v>52</v>
      </c>
      <c r="J1043" t="s">
        <v>15</v>
      </c>
      <c r="K1043" t="s">
        <v>25</v>
      </c>
      <c r="L1043" t="s">
        <v>43</v>
      </c>
    </row>
    <row r="1044" spans="1:12" x14ac:dyDescent="0.3">
      <c r="A1044" t="s">
        <v>18</v>
      </c>
      <c r="B1044" t="s">
        <v>9</v>
      </c>
      <c r="C1044" t="s">
        <v>56</v>
      </c>
      <c r="D1044" t="s">
        <v>20</v>
      </c>
      <c r="E1044" t="s">
        <v>45</v>
      </c>
      <c r="F1044" t="s">
        <v>13</v>
      </c>
      <c r="G1044">
        <v>1.8</v>
      </c>
      <c r="H1044" s="14">
        <v>2.8961999999999999</v>
      </c>
      <c r="I1044" t="s">
        <v>23</v>
      </c>
      <c r="J1044" t="s">
        <v>31</v>
      </c>
      <c r="K1044" t="s">
        <v>25</v>
      </c>
      <c r="L1044" t="s">
        <v>43</v>
      </c>
    </row>
    <row r="1045" spans="1:12" x14ac:dyDescent="0.3">
      <c r="A1045" t="s">
        <v>39</v>
      </c>
      <c r="B1045" t="s">
        <v>9</v>
      </c>
      <c r="C1045" t="s">
        <v>8</v>
      </c>
      <c r="D1045" t="s">
        <v>47</v>
      </c>
      <c r="E1045" t="s">
        <v>45</v>
      </c>
      <c r="F1045" t="s">
        <v>66</v>
      </c>
      <c r="G1045">
        <v>78</v>
      </c>
      <c r="H1045" s="14">
        <v>125.502</v>
      </c>
      <c r="I1045" t="s">
        <v>52</v>
      </c>
      <c r="J1045" t="s">
        <v>38</v>
      </c>
      <c r="K1045" t="s">
        <v>25</v>
      </c>
      <c r="L1045" t="s">
        <v>43</v>
      </c>
    </row>
    <row r="1046" spans="1:12" x14ac:dyDescent="0.3">
      <c r="A1046" t="s">
        <v>26</v>
      </c>
      <c r="B1046" t="s">
        <v>9</v>
      </c>
      <c r="C1046" t="s">
        <v>56</v>
      </c>
      <c r="D1046" t="s">
        <v>20</v>
      </c>
      <c r="E1046" t="s">
        <v>28</v>
      </c>
      <c r="F1046" t="s">
        <v>44</v>
      </c>
      <c r="G1046" t="s">
        <v>8</v>
      </c>
      <c r="H1046" s="14" t="s">
        <v>8</v>
      </c>
      <c r="I1046" t="s">
        <v>14</v>
      </c>
      <c r="J1046" t="s">
        <v>42</v>
      </c>
      <c r="K1046" t="s">
        <v>16</v>
      </c>
      <c r="L1046" t="s">
        <v>43</v>
      </c>
    </row>
    <row r="1047" spans="1:12" x14ac:dyDescent="0.3">
      <c r="A1047" t="s">
        <v>7</v>
      </c>
      <c r="B1047" t="s">
        <v>51</v>
      </c>
      <c r="C1047" t="s">
        <v>8</v>
      </c>
      <c r="D1047" t="s">
        <v>41</v>
      </c>
      <c r="E1047" t="s">
        <v>21</v>
      </c>
      <c r="F1047" t="s">
        <v>29</v>
      </c>
      <c r="G1047">
        <v>25</v>
      </c>
      <c r="H1047" s="14">
        <v>40.225000000000001</v>
      </c>
      <c r="I1047" t="s">
        <v>75</v>
      </c>
      <c r="J1047" t="s">
        <v>15</v>
      </c>
      <c r="K1047" t="s">
        <v>16</v>
      </c>
      <c r="L1047" t="s">
        <v>43</v>
      </c>
    </row>
    <row r="1048" spans="1:12" x14ac:dyDescent="0.3">
      <c r="A1048" t="s">
        <v>32</v>
      </c>
      <c r="B1048" t="s">
        <v>9</v>
      </c>
      <c r="C1048" t="s">
        <v>10</v>
      </c>
      <c r="D1048" t="s">
        <v>41</v>
      </c>
      <c r="E1048" t="s">
        <v>35</v>
      </c>
      <c r="F1048" t="s">
        <v>36</v>
      </c>
      <c r="G1048">
        <v>5</v>
      </c>
      <c r="H1048" s="14">
        <v>8.0449999999999999</v>
      </c>
      <c r="I1048" t="s">
        <v>30</v>
      </c>
      <c r="J1048" t="s">
        <v>15</v>
      </c>
      <c r="K1048" t="s">
        <v>25</v>
      </c>
      <c r="L1048" t="s">
        <v>17</v>
      </c>
    </row>
    <row r="1049" spans="1:12" x14ac:dyDescent="0.3">
      <c r="A1049" t="s">
        <v>39</v>
      </c>
      <c r="B1049" t="s">
        <v>9</v>
      </c>
      <c r="C1049" t="s">
        <v>8</v>
      </c>
      <c r="D1049" t="s">
        <v>41</v>
      </c>
      <c r="E1049" t="s">
        <v>28</v>
      </c>
      <c r="F1049" t="s">
        <v>22</v>
      </c>
      <c r="G1049">
        <v>20</v>
      </c>
      <c r="H1049" s="14">
        <v>32.18</v>
      </c>
      <c r="I1049" t="s">
        <v>30</v>
      </c>
      <c r="J1049" t="s">
        <v>53</v>
      </c>
      <c r="K1049" t="s">
        <v>16</v>
      </c>
      <c r="L1049" t="s">
        <v>43</v>
      </c>
    </row>
    <row r="1050" spans="1:12" x14ac:dyDescent="0.3">
      <c r="A1050" t="s">
        <v>18</v>
      </c>
      <c r="B1050" t="s">
        <v>9</v>
      </c>
      <c r="C1050" t="s">
        <v>71</v>
      </c>
      <c r="D1050" t="s">
        <v>11</v>
      </c>
      <c r="E1050" t="s">
        <v>28</v>
      </c>
      <c r="F1050" t="s">
        <v>22</v>
      </c>
      <c r="G1050">
        <v>3</v>
      </c>
      <c r="H1050" s="14">
        <v>4.827</v>
      </c>
      <c r="I1050" t="s">
        <v>8</v>
      </c>
      <c r="J1050" t="s">
        <v>31</v>
      </c>
      <c r="K1050" t="s">
        <v>25</v>
      </c>
      <c r="L1050" t="s">
        <v>17</v>
      </c>
    </row>
    <row r="1051" spans="1:12" x14ac:dyDescent="0.3">
      <c r="A1051" t="s">
        <v>26</v>
      </c>
      <c r="B1051" t="s">
        <v>9</v>
      </c>
      <c r="C1051" t="s">
        <v>56</v>
      </c>
      <c r="D1051" t="s">
        <v>20</v>
      </c>
      <c r="E1051" t="s">
        <v>28</v>
      </c>
      <c r="F1051" t="s">
        <v>22</v>
      </c>
      <c r="G1051">
        <v>1.5</v>
      </c>
      <c r="H1051" s="14">
        <v>2.4135</v>
      </c>
      <c r="I1051" s="2" t="s">
        <v>49</v>
      </c>
      <c r="J1051" t="s">
        <v>15</v>
      </c>
      <c r="K1051" t="s">
        <v>25</v>
      </c>
      <c r="L1051" t="s">
        <v>43</v>
      </c>
    </row>
    <row r="1052" spans="1:12" x14ac:dyDescent="0.3">
      <c r="A1052" t="s">
        <v>26</v>
      </c>
      <c r="B1052" t="s">
        <v>9</v>
      </c>
      <c r="C1052" t="s">
        <v>60</v>
      </c>
      <c r="D1052" t="s">
        <v>27</v>
      </c>
      <c r="E1052" t="s">
        <v>33</v>
      </c>
      <c r="F1052" t="s">
        <v>66</v>
      </c>
      <c r="G1052">
        <v>100</v>
      </c>
      <c r="H1052" s="14">
        <v>160.9</v>
      </c>
      <c r="I1052" t="s">
        <v>30</v>
      </c>
      <c r="J1052" t="s">
        <v>15</v>
      </c>
      <c r="K1052" t="s">
        <v>25</v>
      </c>
      <c r="L1052" t="s">
        <v>43</v>
      </c>
    </row>
    <row r="1053" spans="1:12" x14ac:dyDescent="0.3">
      <c r="A1053" t="s">
        <v>26</v>
      </c>
      <c r="B1053" t="s">
        <v>9</v>
      </c>
      <c r="C1053" t="s">
        <v>56</v>
      </c>
      <c r="D1053" t="s">
        <v>20</v>
      </c>
      <c r="E1053" t="s">
        <v>12</v>
      </c>
      <c r="F1053" t="s">
        <v>66</v>
      </c>
      <c r="G1053">
        <v>44</v>
      </c>
      <c r="H1053" s="14">
        <v>70.795999999999992</v>
      </c>
      <c r="I1053" t="s">
        <v>30</v>
      </c>
      <c r="J1053" t="s">
        <v>38</v>
      </c>
      <c r="K1053" t="s">
        <v>25</v>
      </c>
      <c r="L1053" t="s">
        <v>43</v>
      </c>
    </row>
    <row r="1054" spans="1:12" x14ac:dyDescent="0.3">
      <c r="A1054" t="s">
        <v>32</v>
      </c>
      <c r="B1054" t="s">
        <v>51</v>
      </c>
      <c r="C1054" t="s">
        <v>8</v>
      </c>
      <c r="D1054" t="s">
        <v>11</v>
      </c>
      <c r="E1054" t="s">
        <v>21</v>
      </c>
      <c r="F1054" t="s">
        <v>36</v>
      </c>
      <c r="G1054" t="s">
        <v>8</v>
      </c>
      <c r="H1054" s="14" t="s">
        <v>8</v>
      </c>
      <c r="I1054" t="s">
        <v>23</v>
      </c>
      <c r="J1054" t="s">
        <v>38</v>
      </c>
      <c r="K1054" t="s">
        <v>25</v>
      </c>
      <c r="L1054" t="s">
        <v>43</v>
      </c>
    </row>
    <row r="1055" spans="1:12" x14ac:dyDescent="0.3">
      <c r="A1055" t="s">
        <v>18</v>
      </c>
      <c r="B1055" t="s">
        <v>9</v>
      </c>
      <c r="C1055" t="s">
        <v>10</v>
      </c>
      <c r="D1055" t="s">
        <v>72</v>
      </c>
      <c r="E1055" t="s">
        <v>45</v>
      </c>
      <c r="F1055" t="s">
        <v>44</v>
      </c>
      <c r="G1055">
        <v>3</v>
      </c>
      <c r="H1055" s="14">
        <v>4.827</v>
      </c>
      <c r="I1055" t="s">
        <v>30</v>
      </c>
      <c r="J1055" t="s">
        <v>15</v>
      </c>
      <c r="K1055" t="s">
        <v>25</v>
      </c>
      <c r="L1055" t="s">
        <v>17</v>
      </c>
    </row>
    <row r="1056" spans="1:12" x14ac:dyDescent="0.3">
      <c r="A1056" t="s">
        <v>26</v>
      </c>
      <c r="B1056" t="s">
        <v>9</v>
      </c>
      <c r="C1056" t="s">
        <v>60</v>
      </c>
      <c r="D1056" t="s">
        <v>11</v>
      </c>
      <c r="E1056" t="s">
        <v>45</v>
      </c>
      <c r="F1056" t="s">
        <v>22</v>
      </c>
      <c r="G1056" t="s">
        <v>108</v>
      </c>
      <c r="H1056" s="14" t="s">
        <v>8</v>
      </c>
      <c r="I1056" t="s">
        <v>23</v>
      </c>
      <c r="J1056" t="s">
        <v>15</v>
      </c>
      <c r="K1056" t="s">
        <v>25</v>
      </c>
      <c r="L1056" t="s">
        <v>17</v>
      </c>
    </row>
    <row r="1057" spans="1:12" x14ac:dyDescent="0.3">
      <c r="A1057" t="s">
        <v>26</v>
      </c>
      <c r="B1057" t="s">
        <v>9</v>
      </c>
      <c r="C1057" t="s">
        <v>8</v>
      </c>
      <c r="D1057" t="s">
        <v>27</v>
      </c>
      <c r="E1057" t="s">
        <v>28</v>
      </c>
      <c r="F1057" t="s">
        <v>36</v>
      </c>
      <c r="G1057">
        <v>3</v>
      </c>
      <c r="H1057" s="14">
        <v>4.827</v>
      </c>
      <c r="I1057" t="s">
        <v>30</v>
      </c>
      <c r="J1057" t="s">
        <v>38</v>
      </c>
      <c r="K1057" t="s">
        <v>16</v>
      </c>
      <c r="L1057" t="s">
        <v>43</v>
      </c>
    </row>
    <row r="1058" spans="1:12" x14ac:dyDescent="0.3">
      <c r="A1058" t="s">
        <v>39</v>
      </c>
      <c r="B1058" t="s">
        <v>9</v>
      </c>
      <c r="C1058" t="s">
        <v>93</v>
      </c>
      <c r="D1058" t="s">
        <v>20</v>
      </c>
      <c r="E1058" t="s">
        <v>35</v>
      </c>
      <c r="F1058" t="s">
        <v>22</v>
      </c>
      <c r="G1058">
        <v>15</v>
      </c>
      <c r="H1058" s="14">
        <v>24.134999999999998</v>
      </c>
      <c r="I1058" t="s">
        <v>30</v>
      </c>
      <c r="J1058" t="s">
        <v>38</v>
      </c>
      <c r="K1058" t="s">
        <v>25</v>
      </c>
      <c r="L1058" t="s">
        <v>43</v>
      </c>
    </row>
    <row r="1059" spans="1:12" x14ac:dyDescent="0.3">
      <c r="A1059" t="s">
        <v>7</v>
      </c>
      <c r="B1059" t="s">
        <v>9</v>
      </c>
      <c r="C1059" t="s">
        <v>56</v>
      </c>
      <c r="D1059" t="s">
        <v>41</v>
      </c>
      <c r="E1059" t="s">
        <v>35</v>
      </c>
      <c r="F1059" t="s">
        <v>66</v>
      </c>
      <c r="G1059">
        <v>100</v>
      </c>
      <c r="H1059" s="14">
        <v>160.9</v>
      </c>
      <c r="I1059" t="s">
        <v>52</v>
      </c>
      <c r="J1059" t="s">
        <v>42</v>
      </c>
      <c r="K1059" t="s">
        <v>16</v>
      </c>
      <c r="L1059" t="s">
        <v>43</v>
      </c>
    </row>
    <row r="1060" spans="1:12" x14ac:dyDescent="0.3">
      <c r="A1060" t="s">
        <v>18</v>
      </c>
      <c r="B1060" t="s">
        <v>9</v>
      </c>
      <c r="C1060" t="s">
        <v>60</v>
      </c>
      <c r="D1060" t="s">
        <v>27</v>
      </c>
      <c r="E1060" t="s">
        <v>45</v>
      </c>
      <c r="F1060" t="s">
        <v>36</v>
      </c>
      <c r="G1060">
        <v>12</v>
      </c>
      <c r="H1060" s="14">
        <v>19.308</v>
      </c>
      <c r="I1060" t="s">
        <v>52</v>
      </c>
      <c r="J1060" t="s">
        <v>38</v>
      </c>
      <c r="K1060" t="s">
        <v>25</v>
      </c>
      <c r="L1060" t="s">
        <v>43</v>
      </c>
    </row>
    <row r="1061" spans="1:12" x14ac:dyDescent="0.3">
      <c r="A1061" t="s">
        <v>32</v>
      </c>
      <c r="B1061" t="s">
        <v>51</v>
      </c>
      <c r="C1061" t="s">
        <v>8</v>
      </c>
      <c r="D1061" t="s">
        <v>11</v>
      </c>
      <c r="E1061" t="s">
        <v>12</v>
      </c>
      <c r="F1061" t="s">
        <v>44</v>
      </c>
      <c r="G1061">
        <v>4</v>
      </c>
      <c r="H1061" s="14">
        <v>6.4359999999999999</v>
      </c>
      <c r="I1061" t="s">
        <v>37</v>
      </c>
      <c r="J1061" t="s">
        <v>42</v>
      </c>
      <c r="K1061" t="s">
        <v>25</v>
      </c>
      <c r="L1061" t="s">
        <v>43</v>
      </c>
    </row>
    <row r="1062" spans="1:12" x14ac:dyDescent="0.3">
      <c r="A1062" t="s">
        <v>32</v>
      </c>
      <c r="B1062" t="s">
        <v>9</v>
      </c>
      <c r="C1062" t="s">
        <v>83</v>
      </c>
      <c r="D1062" t="s">
        <v>72</v>
      </c>
      <c r="E1062" t="s">
        <v>64</v>
      </c>
      <c r="F1062" t="s">
        <v>62</v>
      </c>
      <c r="G1062">
        <v>2</v>
      </c>
      <c r="H1062" s="14">
        <v>3.218</v>
      </c>
      <c r="I1062" t="s">
        <v>30</v>
      </c>
      <c r="J1062" t="s">
        <v>38</v>
      </c>
      <c r="K1062" t="s">
        <v>25</v>
      </c>
      <c r="L1062" t="s">
        <v>17</v>
      </c>
    </row>
    <row r="1063" spans="1:12" x14ac:dyDescent="0.3">
      <c r="A1063" t="s">
        <v>18</v>
      </c>
      <c r="B1063" t="s">
        <v>9</v>
      </c>
      <c r="C1063" t="s">
        <v>8</v>
      </c>
      <c r="D1063" t="s">
        <v>20</v>
      </c>
      <c r="E1063" t="s">
        <v>12</v>
      </c>
      <c r="F1063" t="s">
        <v>13</v>
      </c>
      <c r="G1063">
        <v>15</v>
      </c>
      <c r="H1063" s="14">
        <v>24.134999999999998</v>
      </c>
      <c r="I1063" t="s">
        <v>52</v>
      </c>
      <c r="J1063" t="s">
        <v>38</v>
      </c>
      <c r="K1063" t="s">
        <v>25</v>
      </c>
      <c r="L1063" t="s">
        <v>43</v>
      </c>
    </row>
    <row r="1064" spans="1:12" x14ac:dyDescent="0.3">
      <c r="A1064" t="s">
        <v>32</v>
      </c>
      <c r="B1064" t="s">
        <v>55</v>
      </c>
      <c r="C1064" t="s">
        <v>8</v>
      </c>
      <c r="D1064" t="s">
        <v>20</v>
      </c>
      <c r="E1064" t="s">
        <v>21</v>
      </c>
      <c r="F1064" t="s">
        <v>44</v>
      </c>
      <c r="G1064">
        <v>1.5</v>
      </c>
      <c r="H1064" s="14">
        <v>2.4135</v>
      </c>
      <c r="I1064" t="s">
        <v>23</v>
      </c>
      <c r="J1064" t="s">
        <v>42</v>
      </c>
      <c r="K1064" t="s">
        <v>16</v>
      </c>
      <c r="L1064" t="s">
        <v>17</v>
      </c>
    </row>
    <row r="1065" spans="1:12" x14ac:dyDescent="0.3">
      <c r="A1065" t="s">
        <v>39</v>
      </c>
      <c r="B1065" t="s">
        <v>9</v>
      </c>
      <c r="C1065" t="s">
        <v>60</v>
      </c>
      <c r="D1065" t="s">
        <v>47</v>
      </c>
      <c r="E1065" t="s">
        <v>21</v>
      </c>
      <c r="F1065" t="s">
        <v>22</v>
      </c>
      <c r="G1065">
        <v>5</v>
      </c>
      <c r="H1065" s="14">
        <v>8.0449999999999999</v>
      </c>
      <c r="I1065" t="s">
        <v>23</v>
      </c>
      <c r="J1065" t="s">
        <v>38</v>
      </c>
      <c r="K1065" t="s">
        <v>16</v>
      </c>
      <c r="L1065" t="s">
        <v>43</v>
      </c>
    </row>
    <row r="1066" spans="1:12" x14ac:dyDescent="0.3">
      <c r="A1066" t="s">
        <v>39</v>
      </c>
      <c r="B1066" t="s">
        <v>9</v>
      </c>
      <c r="C1066" t="s">
        <v>76</v>
      </c>
      <c r="D1066" t="s">
        <v>27</v>
      </c>
      <c r="E1066" t="s">
        <v>28</v>
      </c>
      <c r="F1066" t="s">
        <v>66</v>
      </c>
      <c r="G1066">
        <v>8</v>
      </c>
      <c r="H1066" s="14">
        <v>12.872</v>
      </c>
      <c r="I1066" t="s">
        <v>49</v>
      </c>
      <c r="J1066" t="s">
        <v>38</v>
      </c>
      <c r="K1066" t="s">
        <v>25</v>
      </c>
      <c r="L1066" t="s">
        <v>43</v>
      </c>
    </row>
    <row r="1067" spans="1:12" x14ac:dyDescent="0.3">
      <c r="A1067" t="s">
        <v>7</v>
      </c>
      <c r="B1067" t="s">
        <v>9</v>
      </c>
      <c r="C1067" t="s">
        <v>8</v>
      </c>
      <c r="D1067" t="s">
        <v>47</v>
      </c>
      <c r="E1067" t="s">
        <v>35</v>
      </c>
      <c r="F1067" t="s">
        <v>36</v>
      </c>
      <c r="G1067">
        <v>10</v>
      </c>
      <c r="H1067" s="14">
        <v>16.09</v>
      </c>
      <c r="I1067" t="s">
        <v>30</v>
      </c>
      <c r="J1067" t="s">
        <v>53</v>
      </c>
      <c r="K1067" t="s">
        <v>16</v>
      </c>
      <c r="L1067" t="s">
        <v>43</v>
      </c>
    </row>
    <row r="1068" spans="1:12" x14ac:dyDescent="0.3">
      <c r="A1068" t="s">
        <v>26</v>
      </c>
      <c r="B1068" t="s">
        <v>9</v>
      </c>
      <c r="C1068" t="s">
        <v>60</v>
      </c>
      <c r="D1068" t="s">
        <v>20</v>
      </c>
      <c r="E1068" t="s">
        <v>28</v>
      </c>
      <c r="F1068" t="s">
        <v>44</v>
      </c>
      <c r="G1068">
        <v>2</v>
      </c>
      <c r="H1068" s="14">
        <v>3.218</v>
      </c>
      <c r="I1068" t="s">
        <v>14</v>
      </c>
      <c r="J1068" t="s">
        <v>15</v>
      </c>
      <c r="K1068" t="s">
        <v>25</v>
      </c>
      <c r="L1068" t="s">
        <v>43</v>
      </c>
    </row>
    <row r="1069" spans="1:12" x14ac:dyDescent="0.3">
      <c r="A1069" t="s">
        <v>26</v>
      </c>
      <c r="B1069" t="s">
        <v>9</v>
      </c>
      <c r="C1069" t="s">
        <v>10</v>
      </c>
      <c r="D1069" t="s">
        <v>11</v>
      </c>
      <c r="E1069" t="s">
        <v>8</v>
      </c>
      <c r="F1069" t="s">
        <v>44</v>
      </c>
      <c r="G1069">
        <v>3</v>
      </c>
      <c r="H1069" s="14">
        <v>4.827</v>
      </c>
      <c r="I1069" t="s">
        <v>54</v>
      </c>
      <c r="J1069" t="s">
        <v>15</v>
      </c>
      <c r="K1069" t="s">
        <v>25</v>
      </c>
      <c r="L1069" t="s">
        <v>17</v>
      </c>
    </row>
    <row r="1070" spans="1:12" x14ac:dyDescent="0.3">
      <c r="A1070" t="s">
        <v>26</v>
      </c>
      <c r="B1070" t="s">
        <v>9</v>
      </c>
      <c r="C1070" t="s">
        <v>71</v>
      </c>
      <c r="D1070" t="s">
        <v>41</v>
      </c>
      <c r="E1070" t="s">
        <v>12</v>
      </c>
      <c r="F1070" t="s">
        <v>62</v>
      </c>
      <c r="G1070">
        <v>2</v>
      </c>
      <c r="H1070" s="14">
        <v>3.218</v>
      </c>
      <c r="I1070" t="s">
        <v>30</v>
      </c>
      <c r="J1070" t="s">
        <v>15</v>
      </c>
      <c r="K1070" t="s">
        <v>25</v>
      </c>
      <c r="L1070" t="s">
        <v>43</v>
      </c>
    </row>
    <row r="1071" spans="1:12" x14ac:dyDescent="0.3">
      <c r="A1071" t="s">
        <v>32</v>
      </c>
      <c r="B1071" t="s">
        <v>9</v>
      </c>
      <c r="C1071" t="s">
        <v>93</v>
      </c>
      <c r="D1071" t="s">
        <v>41</v>
      </c>
      <c r="E1071" t="s">
        <v>12</v>
      </c>
      <c r="F1071" t="s">
        <v>36</v>
      </c>
      <c r="G1071">
        <v>1.1000000000000001</v>
      </c>
      <c r="H1071" s="14">
        <v>1.7699</v>
      </c>
      <c r="I1071" t="s">
        <v>23</v>
      </c>
      <c r="J1071" t="s">
        <v>42</v>
      </c>
      <c r="K1071" t="s">
        <v>16</v>
      </c>
      <c r="L1071" t="s">
        <v>43</v>
      </c>
    </row>
    <row r="1072" spans="1:12" x14ac:dyDescent="0.3">
      <c r="A1072" t="s">
        <v>39</v>
      </c>
      <c r="B1072" t="s">
        <v>9</v>
      </c>
      <c r="C1072" t="s">
        <v>60</v>
      </c>
      <c r="D1072" t="s">
        <v>41</v>
      </c>
      <c r="E1072" t="s">
        <v>45</v>
      </c>
      <c r="F1072" t="s">
        <v>66</v>
      </c>
      <c r="G1072">
        <v>115</v>
      </c>
      <c r="H1072" s="14">
        <v>185.035</v>
      </c>
      <c r="I1072" t="s">
        <v>52</v>
      </c>
      <c r="J1072" t="s">
        <v>42</v>
      </c>
      <c r="K1072" t="s">
        <v>25</v>
      </c>
      <c r="L1072" t="s">
        <v>43</v>
      </c>
    </row>
    <row r="1073" spans="1:12" x14ac:dyDescent="0.3">
      <c r="A1073" t="s">
        <v>18</v>
      </c>
      <c r="B1073" t="s">
        <v>51</v>
      </c>
      <c r="C1073" t="s">
        <v>8</v>
      </c>
      <c r="D1073" t="s">
        <v>11</v>
      </c>
      <c r="E1073" t="s">
        <v>35</v>
      </c>
      <c r="F1073" t="s">
        <v>22</v>
      </c>
      <c r="G1073">
        <v>2</v>
      </c>
      <c r="H1073" s="14">
        <v>3.218</v>
      </c>
      <c r="I1073" t="s">
        <v>23</v>
      </c>
      <c r="J1073" t="s">
        <v>42</v>
      </c>
      <c r="K1073" t="s">
        <v>25</v>
      </c>
      <c r="L1073" t="s">
        <v>43</v>
      </c>
    </row>
    <row r="1074" spans="1:12" x14ac:dyDescent="0.3">
      <c r="A1074" t="s">
        <v>18</v>
      </c>
      <c r="B1074" t="s">
        <v>9</v>
      </c>
      <c r="C1074" t="s">
        <v>60</v>
      </c>
      <c r="D1074" t="s">
        <v>20</v>
      </c>
      <c r="E1074" t="s">
        <v>21</v>
      </c>
      <c r="F1074" t="s">
        <v>44</v>
      </c>
      <c r="G1074">
        <v>2</v>
      </c>
      <c r="H1074" s="14">
        <v>3.218</v>
      </c>
      <c r="I1074" t="s">
        <v>49</v>
      </c>
      <c r="J1074" t="s">
        <v>38</v>
      </c>
      <c r="K1074" t="s">
        <v>16</v>
      </c>
      <c r="L1074" t="s">
        <v>43</v>
      </c>
    </row>
    <row r="1075" spans="1:12" x14ac:dyDescent="0.3">
      <c r="A1075" t="s">
        <v>32</v>
      </c>
      <c r="B1075" t="s">
        <v>9</v>
      </c>
      <c r="C1075" t="s">
        <v>67</v>
      </c>
      <c r="D1075" t="s">
        <v>11</v>
      </c>
      <c r="E1075" t="s">
        <v>45</v>
      </c>
      <c r="F1075" t="s">
        <v>36</v>
      </c>
      <c r="G1075">
        <v>2.4</v>
      </c>
      <c r="H1075" s="14">
        <v>3.8615999999999997</v>
      </c>
      <c r="I1075" t="s">
        <v>14</v>
      </c>
      <c r="J1075" t="s">
        <v>15</v>
      </c>
      <c r="K1075" t="s">
        <v>25</v>
      </c>
      <c r="L1075" t="s">
        <v>43</v>
      </c>
    </row>
    <row r="1076" spans="1:12" x14ac:dyDescent="0.3">
      <c r="A1076" t="s">
        <v>39</v>
      </c>
      <c r="B1076" t="s">
        <v>51</v>
      </c>
      <c r="C1076" t="s">
        <v>8</v>
      </c>
      <c r="D1076" t="s">
        <v>27</v>
      </c>
      <c r="E1076" t="s">
        <v>21</v>
      </c>
      <c r="F1076" t="s">
        <v>66</v>
      </c>
      <c r="G1076">
        <v>76</v>
      </c>
      <c r="H1076" s="14">
        <v>122.28399999999999</v>
      </c>
      <c r="I1076" t="s">
        <v>52</v>
      </c>
      <c r="J1076" t="s">
        <v>42</v>
      </c>
      <c r="K1076" t="s">
        <v>16</v>
      </c>
      <c r="L1076" t="s">
        <v>43</v>
      </c>
    </row>
    <row r="1077" spans="1:12" x14ac:dyDescent="0.3">
      <c r="A1077" t="s">
        <v>26</v>
      </c>
      <c r="B1077" t="s">
        <v>51</v>
      </c>
      <c r="C1077" t="s">
        <v>8</v>
      </c>
      <c r="D1077" t="s">
        <v>41</v>
      </c>
      <c r="E1077" t="s">
        <v>45</v>
      </c>
      <c r="F1077" t="s">
        <v>44</v>
      </c>
      <c r="G1077">
        <v>0.8</v>
      </c>
      <c r="H1077" s="14">
        <v>1.2872000000000001</v>
      </c>
      <c r="I1077" t="s">
        <v>30</v>
      </c>
      <c r="J1077" t="s">
        <v>42</v>
      </c>
      <c r="K1077" t="s">
        <v>25</v>
      </c>
      <c r="L1077" t="s">
        <v>17</v>
      </c>
    </row>
    <row r="1078" spans="1:12" x14ac:dyDescent="0.3">
      <c r="A1078" t="s">
        <v>39</v>
      </c>
      <c r="B1078" t="s">
        <v>9</v>
      </c>
      <c r="C1078" t="s">
        <v>70</v>
      </c>
      <c r="D1078" t="s">
        <v>27</v>
      </c>
      <c r="E1078" t="s">
        <v>35</v>
      </c>
      <c r="F1078" t="s">
        <v>66</v>
      </c>
      <c r="G1078">
        <v>44</v>
      </c>
      <c r="H1078" s="14">
        <v>70.795999999999992</v>
      </c>
      <c r="I1078" t="s">
        <v>37</v>
      </c>
      <c r="J1078" t="s">
        <v>42</v>
      </c>
      <c r="K1078" t="s">
        <v>25</v>
      </c>
      <c r="L1078" t="s">
        <v>17</v>
      </c>
    </row>
    <row r="1079" spans="1:12" x14ac:dyDescent="0.3">
      <c r="A1079" t="s">
        <v>18</v>
      </c>
      <c r="B1079" t="s">
        <v>9</v>
      </c>
      <c r="C1079" t="s">
        <v>61</v>
      </c>
      <c r="D1079" t="s">
        <v>41</v>
      </c>
      <c r="E1079" t="s">
        <v>35</v>
      </c>
      <c r="F1079" t="s">
        <v>66</v>
      </c>
      <c r="G1079">
        <v>12.4</v>
      </c>
      <c r="H1079" s="14">
        <v>19.951599999999999</v>
      </c>
      <c r="I1079" t="s">
        <v>14</v>
      </c>
      <c r="J1079" t="s">
        <v>15</v>
      </c>
      <c r="K1079" t="s">
        <v>25</v>
      </c>
      <c r="L1079" t="s">
        <v>43</v>
      </c>
    </row>
    <row r="1080" spans="1:12" x14ac:dyDescent="0.3">
      <c r="A1080" t="s">
        <v>26</v>
      </c>
      <c r="B1080" t="s">
        <v>9</v>
      </c>
      <c r="C1080" t="s">
        <v>70</v>
      </c>
      <c r="D1080" t="s">
        <v>27</v>
      </c>
      <c r="E1080" t="s">
        <v>21</v>
      </c>
      <c r="F1080" t="s">
        <v>36</v>
      </c>
      <c r="G1080">
        <v>10</v>
      </c>
      <c r="H1080" s="14">
        <v>16.09</v>
      </c>
      <c r="I1080" t="s">
        <v>37</v>
      </c>
      <c r="J1080" t="s">
        <v>42</v>
      </c>
      <c r="K1080" t="s">
        <v>25</v>
      </c>
      <c r="L1080" t="s">
        <v>17</v>
      </c>
    </row>
    <row r="1081" spans="1:12" x14ac:dyDescent="0.3">
      <c r="A1081" t="s">
        <v>26</v>
      </c>
      <c r="B1081" t="s">
        <v>9</v>
      </c>
      <c r="C1081" t="s">
        <v>60</v>
      </c>
      <c r="D1081" t="s">
        <v>11</v>
      </c>
      <c r="E1081" t="s">
        <v>21</v>
      </c>
      <c r="F1081" t="s">
        <v>66</v>
      </c>
      <c r="G1081">
        <v>80</v>
      </c>
      <c r="H1081" s="14">
        <v>128.72</v>
      </c>
      <c r="I1081" t="s">
        <v>52</v>
      </c>
      <c r="J1081" t="s">
        <v>38</v>
      </c>
      <c r="K1081" t="s">
        <v>25</v>
      </c>
      <c r="L1081" t="s">
        <v>43</v>
      </c>
    </row>
    <row r="1082" spans="1:12" x14ac:dyDescent="0.3">
      <c r="A1082" t="s">
        <v>32</v>
      </c>
      <c r="B1082" t="s">
        <v>9</v>
      </c>
      <c r="C1082" t="s">
        <v>10</v>
      </c>
      <c r="D1082" t="s">
        <v>72</v>
      </c>
      <c r="E1082" t="s">
        <v>33</v>
      </c>
      <c r="F1082" t="s">
        <v>44</v>
      </c>
      <c r="G1082">
        <v>3</v>
      </c>
      <c r="H1082" s="14">
        <v>4.827</v>
      </c>
      <c r="I1082" t="s">
        <v>37</v>
      </c>
      <c r="J1082" t="s">
        <v>42</v>
      </c>
      <c r="K1082" t="s">
        <v>25</v>
      </c>
      <c r="L1082" t="s">
        <v>17</v>
      </c>
    </row>
    <row r="1083" spans="1:12" x14ac:dyDescent="0.3">
      <c r="A1083" t="s">
        <v>32</v>
      </c>
      <c r="B1083" t="s">
        <v>9</v>
      </c>
      <c r="C1083" t="s">
        <v>71</v>
      </c>
      <c r="D1083" t="s">
        <v>72</v>
      </c>
      <c r="E1083" t="s">
        <v>64</v>
      </c>
      <c r="F1083" t="s">
        <v>44</v>
      </c>
      <c r="G1083">
        <v>12</v>
      </c>
      <c r="H1083" s="14">
        <v>19.308</v>
      </c>
      <c r="I1083" t="s">
        <v>30</v>
      </c>
      <c r="J1083" t="s">
        <v>31</v>
      </c>
      <c r="K1083" t="s">
        <v>25</v>
      </c>
      <c r="L1083" t="s">
        <v>17</v>
      </c>
    </row>
    <row r="1084" spans="1:12" x14ac:dyDescent="0.3">
      <c r="A1084" t="s">
        <v>7</v>
      </c>
      <c r="B1084" t="s">
        <v>9</v>
      </c>
      <c r="C1084" t="s">
        <v>71</v>
      </c>
      <c r="D1084" t="s">
        <v>27</v>
      </c>
      <c r="E1084" t="s">
        <v>64</v>
      </c>
      <c r="F1084" t="s">
        <v>62</v>
      </c>
      <c r="G1084">
        <v>3</v>
      </c>
      <c r="H1084" s="14">
        <v>4.827</v>
      </c>
      <c r="I1084" t="s">
        <v>37</v>
      </c>
      <c r="J1084" t="s">
        <v>8</v>
      </c>
      <c r="K1084" t="s">
        <v>16</v>
      </c>
      <c r="L1084" t="s">
        <v>17</v>
      </c>
    </row>
    <row r="1085" spans="1:12" x14ac:dyDescent="0.3">
      <c r="A1085" t="s">
        <v>39</v>
      </c>
      <c r="B1085" t="s">
        <v>9</v>
      </c>
      <c r="C1085" t="s">
        <v>78</v>
      </c>
      <c r="D1085" t="s">
        <v>27</v>
      </c>
      <c r="E1085" t="s">
        <v>28</v>
      </c>
      <c r="F1085" t="s">
        <v>36</v>
      </c>
      <c r="G1085">
        <v>13</v>
      </c>
      <c r="H1085" s="14">
        <v>20.917000000000002</v>
      </c>
      <c r="I1085" t="s">
        <v>30</v>
      </c>
      <c r="J1085" t="s">
        <v>38</v>
      </c>
      <c r="K1085" t="s">
        <v>25</v>
      </c>
      <c r="L1085" t="s">
        <v>17</v>
      </c>
    </row>
    <row r="1086" spans="1:12" x14ac:dyDescent="0.3">
      <c r="A1086" t="s">
        <v>32</v>
      </c>
      <c r="B1086" t="s">
        <v>9</v>
      </c>
      <c r="C1086" t="s">
        <v>103</v>
      </c>
      <c r="D1086" t="s">
        <v>27</v>
      </c>
      <c r="E1086" t="s">
        <v>28</v>
      </c>
      <c r="F1086" t="s">
        <v>36</v>
      </c>
      <c r="G1086">
        <v>12</v>
      </c>
      <c r="H1086" s="14">
        <v>19.308</v>
      </c>
      <c r="I1086" t="s">
        <v>52</v>
      </c>
      <c r="J1086" t="s">
        <v>42</v>
      </c>
      <c r="K1086" t="s">
        <v>25</v>
      </c>
      <c r="L1086" t="s">
        <v>17</v>
      </c>
    </row>
    <row r="1087" spans="1:12" x14ac:dyDescent="0.3">
      <c r="A1087" t="s">
        <v>39</v>
      </c>
      <c r="B1087" t="s">
        <v>9</v>
      </c>
      <c r="C1087" t="s">
        <v>48</v>
      </c>
      <c r="D1087" t="s">
        <v>11</v>
      </c>
      <c r="E1087" t="s">
        <v>28</v>
      </c>
      <c r="F1087" t="s">
        <v>22</v>
      </c>
      <c r="G1087">
        <v>21</v>
      </c>
      <c r="H1087" s="14">
        <v>33.789000000000001</v>
      </c>
      <c r="I1087" t="s">
        <v>30</v>
      </c>
      <c r="J1087" t="s">
        <v>31</v>
      </c>
      <c r="K1087" t="s">
        <v>16</v>
      </c>
      <c r="L1087" t="s">
        <v>17</v>
      </c>
    </row>
    <row r="1088" spans="1:12" x14ac:dyDescent="0.3">
      <c r="A1088" t="s">
        <v>18</v>
      </c>
      <c r="B1088" t="s">
        <v>51</v>
      </c>
      <c r="C1088" t="s">
        <v>8</v>
      </c>
      <c r="D1088" t="s">
        <v>27</v>
      </c>
      <c r="E1088" t="s">
        <v>45</v>
      </c>
      <c r="F1088" t="s">
        <v>36</v>
      </c>
      <c r="G1088">
        <v>5</v>
      </c>
      <c r="H1088" s="14">
        <v>8.0449999999999999</v>
      </c>
      <c r="I1088" t="s">
        <v>30</v>
      </c>
      <c r="J1088" t="s">
        <v>15</v>
      </c>
      <c r="K1088" t="s">
        <v>25</v>
      </c>
      <c r="L1088" t="s">
        <v>43</v>
      </c>
    </row>
    <row r="1089" spans="1:12" x14ac:dyDescent="0.3">
      <c r="A1089" t="s">
        <v>39</v>
      </c>
      <c r="B1089" t="s">
        <v>51</v>
      </c>
      <c r="C1089" t="s">
        <v>8</v>
      </c>
      <c r="D1089" t="s">
        <v>11</v>
      </c>
      <c r="E1089" t="s">
        <v>12</v>
      </c>
      <c r="F1089" t="s">
        <v>22</v>
      </c>
      <c r="G1089">
        <v>13</v>
      </c>
      <c r="H1089" s="14">
        <v>20.917000000000002</v>
      </c>
      <c r="I1089" t="s">
        <v>14</v>
      </c>
      <c r="J1089" t="s">
        <v>31</v>
      </c>
      <c r="K1089" t="s">
        <v>25</v>
      </c>
      <c r="L1089" t="s">
        <v>43</v>
      </c>
    </row>
    <row r="1090" spans="1:12" x14ac:dyDescent="0.3">
      <c r="A1090" t="s">
        <v>39</v>
      </c>
      <c r="B1090" t="s">
        <v>9</v>
      </c>
      <c r="C1090" t="s">
        <v>60</v>
      </c>
      <c r="D1090" t="s">
        <v>20</v>
      </c>
      <c r="E1090" t="s">
        <v>35</v>
      </c>
      <c r="F1090" t="s">
        <v>66</v>
      </c>
      <c r="G1090">
        <v>80</v>
      </c>
      <c r="H1090" s="14">
        <v>128.72</v>
      </c>
      <c r="I1090" t="s">
        <v>52</v>
      </c>
      <c r="J1090" t="s">
        <v>15</v>
      </c>
      <c r="K1090" t="s">
        <v>25</v>
      </c>
      <c r="L1090" t="s">
        <v>43</v>
      </c>
    </row>
    <row r="1091" spans="1:12" x14ac:dyDescent="0.3">
      <c r="A1091" t="s">
        <v>32</v>
      </c>
      <c r="B1091" t="s">
        <v>9</v>
      </c>
      <c r="C1091" t="s">
        <v>103</v>
      </c>
      <c r="D1091" t="s">
        <v>27</v>
      </c>
      <c r="E1091" t="s">
        <v>28</v>
      </c>
      <c r="F1091" t="s">
        <v>36</v>
      </c>
      <c r="G1091">
        <v>2.2999999999999998</v>
      </c>
      <c r="H1091" s="14">
        <v>3.7006999999999999</v>
      </c>
      <c r="I1091" t="s">
        <v>14</v>
      </c>
      <c r="J1091" t="s">
        <v>31</v>
      </c>
      <c r="K1091" t="s">
        <v>25</v>
      </c>
      <c r="L1091" t="s">
        <v>17</v>
      </c>
    </row>
    <row r="1092" spans="1:12" x14ac:dyDescent="0.3">
      <c r="A1092" t="s">
        <v>26</v>
      </c>
      <c r="B1092" t="s">
        <v>9</v>
      </c>
      <c r="C1092" t="s">
        <v>8</v>
      </c>
      <c r="D1092" t="s">
        <v>20</v>
      </c>
      <c r="E1092" t="s">
        <v>35</v>
      </c>
      <c r="F1092" t="s">
        <v>29</v>
      </c>
      <c r="G1092">
        <v>20</v>
      </c>
      <c r="H1092" s="14">
        <v>32.18</v>
      </c>
      <c r="I1092" t="s">
        <v>52</v>
      </c>
      <c r="J1092" t="s">
        <v>15</v>
      </c>
      <c r="K1092" t="s">
        <v>25</v>
      </c>
      <c r="L1092" t="s">
        <v>43</v>
      </c>
    </row>
    <row r="1093" spans="1:12" x14ac:dyDescent="0.3">
      <c r="A1093" t="s">
        <v>39</v>
      </c>
      <c r="B1093" t="s">
        <v>9</v>
      </c>
      <c r="C1093" t="s">
        <v>56</v>
      </c>
      <c r="D1093" t="s">
        <v>27</v>
      </c>
      <c r="E1093" t="s">
        <v>28</v>
      </c>
      <c r="F1093" t="s">
        <v>29</v>
      </c>
      <c r="G1093">
        <v>16</v>
      </c>
      <c r="H1093" s="14">
        <v>25.744</v>
      </c>
      <c r="I1093" t="s">
        <v>37</v>
      </c>
      <c r="J1093" t="s">
        <v>38</v>
      </c>
      <c r="K1093" t="s">
        <v>25</v>
      </c>
      <c r="L1093" t="s">
        <v>17</v>
      </c>
    </row>
    <row r="1094" spans="1:12" x14ac:dyDescent="0.3">
      <c r="A1094" t="s">
        <v>39</v>
      </c>
      <c r="B1094" t="s">
        <v>9</v>
      </c>
      <c r="C1094" t="s">
        <v>56</v>
      </c>
      <c r="D1094" t="s">
        <v>11</v>
      </c>
      <c r="E1094" t="s">
        <v>12</v>
      </c>
      <c r="F1094" t="s">
        <v>36</v>
      </c>
      <c r="G1094">
        <v>1</v>
      </c>
      <c r="H1094" s="14">
        <v>1.609</v>
      </c>
      <c r="I1094" t="s">
        <v>23</v>
      </c>
      <c r="J1094" t="s">
        <v>42</v>
      </c>
      <c r="K1094" t="s">
        <v>25</v>
      </c>
      <c r="L1094" t="s">
        <v>17</v>
      </c>
    </row>
    <row r="1095" spans="1:12" x14ac:dyDescent="0.3">
      <c r="A1095" t="s">
        <v>39</v>
      </c>
      <c r="B1095" t="s">
        <v>51</v>
      </c>
      <c r="C1095" t="s">
        <v>8</v>
      </c>
      <c r="D1095" t="s">
        <v>11</v>
      </c>
      <c r="E1095" t="s">
        <v>21</v>
      </c>
      <c r="F1095" t="s">
        <v>66</v>
      </c>
      <c r="G1095">
        <v>45</v>
      </c>
      <c r="H1095" s="14">
        <v>72.405000000000001</v>
      </c>
      <c r="I1095" t="s">
        <v>52</v>
      </c>
      <c r="J1095" t="s">
        <v>15</v>
      </c>
      <c r="K1095" t="s">
        <v>25</v>
      </c>
      <c r="L1095" t="s">
        <v>17</v>
      </c>
    </row>
    <row r="1096" spans="1:12" x14ac:dyDescent="0.3">
      <c r="A1096" t="s">
        <v>7</v>
      </c>
      <c r="B1096" t="s">
        <v>57</v>
      </c>
      <c r="C1096" t="s">
        <v>8</v>
      </c>
      <c r="D1096" t="s">
        <v>20</v>
      </c>
      <c r="E1096" t="s">
        <v>64</v>
      </c>
      <c r="F1096" t="s">
        <v>22</v>
      </c>
      <c r="G1096">
        <v>12</v>
      </c>
      <c r="H1096" s="14">
        <v>19.308</v>
      </c>
      <c r="I1096" t="s">
        <v>49</v>
      </c>
      <c r="J1096" t="s">
        <v>42</v>
      </c>
      <c r="K1096" t="s">
        <v>16</v>
      </c>
      <c r="L1096" t="s">
        <v>43</v>
      </c>
    </row>
    <row r="1097" spans="1:12" x14ac:dyDescent="0.3">
      <c r="A1097" t="s">
        <v>26</v>
      </c>
      <c r="B1097" t="s">
        <v>9</v>
      </c>
      <c r="C1097" t="s">
        <v>40</v>
      </c>
      <c r="D1097" t="s">
        <v>41</v>
      </c>
      <c r="E1097" t="s">
        <v>12</v>
      </c>
      <c r="F1097" t="s">
        <v>44</v>
      </c>
      <c r="G1097">
        <v>2</v>
      </c>
      <c r="H1097" s="14">
        <v>3.218</v>
      </c>
      <c r="I1097" t="s">
        <v>37</v>
      </c>
      <c r="J1097" t="s">
        <v>38</v>
      </c>
      <c r="K1097" t="s">
        <v>16</v>
      </c>
      <c r="L1097" t="s">
        <v>17</v>
      </c>
    </row>
    <row r="1098" spans="1:12" x14ac:dyDescent="0.3">
      <c r="A1098" t="s">
        <v>39</v>
      </c>
      <c r="B1098" t="s">
        <v>51</v>
      </c>
      <c r="C1098" t="s">
        <v>8</v>
      </c>
      <c r="D1098" t="s">
        <v>41</v>
      </c>
      <c r="E1098" t="s">
        <v>35</v>
      </c>
      <c r="F1098" t="s">
        <v>66</v>
      </c>
      <c r="G1098">
        <v>23</v>
      </c>
      <c r="H1098" s="14">
        <v>37.006999999999998</v>
      </c>
      <c r="I1098" t="s">
        <v>30</v>
      </c>
      <c r="J1098" t="s">
        <v>42</v>
      </c>
      <c r="K1098" t="s">
        <v>25</v>
      </c>
      <c r="L1098" t="s">
        <v>17</v>
      </c>
    </row>
    <row r="1099" spans="1:12" x14ac:dyDescent="0.3">
      <c r="A1099" t="s">
        <v>39</v>
      </c>
      <c r="B1099" t="s">
        <v>9</v>
      </c>
      <c r="C1099" t="s">
        <v>8</v>
      </c>
      <c r="D1099" t="s">
        <v>27</v>
      </c>
      <c r="E1099" t="s">
        <v>21</v>
      </c>
      <c r="F1099" t="s">
        <v>13</v>
      </c>
      <c r="G1099">
        <v>21</v>
      </c>
      <c r="H1099" s="14">
        <v>33.789000000000001</v>
      </c>
      <c r="I1099" t="s">
        <v>30</v>
      </c>
      <c r="J1099" t="s">
        <v>38</v>
      </c>
      <c r="K1099" t="s">
        <v>16</v>
      </c>
      <c r="L1099" t="s">
        <v>43</v>
      </c>
    </row>
    <row r="1100" spans="1:12" x14ac:dyDescent="0.3">
      <c r="A1100" t="s">
        <v>58</v>
      </c>
      <c r="B1100" t="s">
        <v>8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  <c r="H1100" s="14" t="s">
        <v>8</v>
      </c>
      <c r="I1100" t="s">
        <v>8</v>
      </c>
      <c r="J1100" t="s">
        <v>15</v>
      </c>
      <c r="K1100" t="s">
        <v>25</v>
      </c>
      <c r="L1100" t="s">
        <v>17</v>
      </c>
    </row>
    <row r="1101" spans="1:12" x14ac:dyDescent="0.3">
      <c r="A1101" t="s">
        <v>26</v>
      </c>
      <c r="B1101" t="s">
        <v>9</v>
      </c>
      <c r="C1101" t="s">
        <v>60</v>
      </c>
      <c r="D1101" t="s">
        <v>27</v>
      </c>
      <c r="E1101" t="s">
        <v>12</v>
      </c>
      <c r="F1101" t="s">
        <v>36</v>
      </c>
      <c r="G1101">
        <v>8</v>
      </c>
      <c r="H1101" s="14">
        <v>12.872</v>
      </c>
      <c r="I1101" t="s">
        <v>30</v>
      </c>
      <c r="J1101" t="s">
        <v>38</v>
      </c>
      <c r="K1101" t="s">
        <v>25</v>
      </c>
      <c r="L1101" t="s">
        <v>43</v>
      </c>
    </row>
    <row r="1102" spans="1:12" x14ac:dyDescent="0.3">
      <c r="A1102" t="s">
        <v>39</v>
      </c>
      <c r="B1102" t="s">
        <v>9</v>
      </c>
      <c r="C1102" t="s">
        <v>71</v>
      </c>
      <c r="D1102" t="s">
        <v>11</v>
      </c>
      <c r="E1102" t="s">
        <v>12</v>
      </c>
      <c r="F1102" t="s">
        <v>13</v>
      </c>
      <c r="G1102">
        <v>8</v>
      </c>
      <c r="H1102" s="14">
        <v>12.872</v>
      </c>
      <c r="I1102" t="s">
        <v>52</v>
      </c>
      <c r="J1102" t="s">
        <v>24</v>
      </c>
      <c r="K1102" t="s">
        <v>25</v>
      </c>
      <c r="L1102" t="s">
        <v>43</v>
      </c>
    </row>
    <row r="1103" spans="1:12" x14ac:dyDescent="0.3">
      <c r="A1103" t="s">
        <v>7</v>
      </c>
      <c r="B1103" t="s">
        <v>9</v>
      </c>
      <c r="C1103" t="s">
        <v>10</v>
      </c>
      <c r="D1103" t="s">
        <v>27</v>
      </c>
      <c r="E1103" t="s">
        <v>64</v>
      </c>
      <c r="F1103" t="s">
        <v>22</v>
      </c>
      <c r="G1103">
        <v>12</v>
      </c>
      <c r="H1103" s="14">
        <v>19.308</v>
      </c>
      <c r="I1103" t="s">
        <v>30</v>
      </c>
      <c r="J1103" t="s">
        <v>38</v>
      </c>
      <c r="K1103" t="s">
        <v>16</v>
      </c>
      <c r="L1103" t="s">
        <v>17</v>
      </c>
    </row>
    <row r="1104" spans="1:12" x14ac:dyDescent="0.3">
      <c r="A1104" t="s">
        <v>32</v>
      </c>
      <c r="B1104" t="s">
        <v>9</v>
      </c>
      <c r="C1104" t="s">
        <v>71</v>
      </c>
      <c r="D1104" t="s">
        <v>41</v>
      </c>
      <c r="E1104" t="s">
        <v>12</v>
      </c>
      <c r="F1104" t="s">
        <v>44</v>
      </c>
      <c r="G1104">
        <v>4</v>
      </c>
      <c r="H1104" s="14">
        <v>6.4359999999999999</v>
      </c>
      <c r="I1104" t="s">
        <v>87</v>
      </c>
      <c r="J1104" t="s">
        <v>31</v>
      </c>
      <c r="K1104" t="s">
        <v>25</v>
      </c>
      <c r="L1104" t="s">
        <v>17</v>
      </c>
    </row>
    <row r="1105" spans="1:12" x14ac:dyDescent="0.3">
      <c r="A1105" t="s">
        <v>58</v>
      </c>
      <c r="B1105" t="s">
        <v>9</v>
      </c>
      <c r="C1105" t="s">
        <v>56</v>
      </c>
      <c r="D1105" t="s">
        <v>20</v>
      </c>
      <c r="E1105" t="s">
        <v>35</v>
      </c>
      <c r="F1105" t="s">
        <v>44</v>
      </c>
      <c r="G1105">
        <v>2.1</v>
      </c>
      <c r="H1105" s="14">
        <v>3.3789000000000002</v>
      </c>
      <c r="I1105" s="2" t="s">
        <v>14</v>
      </c>
      <c r="J1105" t="s">
        <v>42</v>
      </c>
      <c r="K1105" t="s">
        <v>16</v>
      </c>
      <c r="L1105" t="s">
        <v>43</v>
      </c>
    </row>
    <row r="1106" spans="1:12" x14ac:dyDescent="0.3">
      <c r="A1106" t="s">
        <v>39</v>
      </c>
      <c r="B1106" t="s">
        <v>9</v>
      </c>
      <c r="C1106" t="s">
        <v>71</v>
      </c>
      <c r="D1106" t="s">
        <v>41</v>
      </c>
      <c r="E1106" t="s">
        <v>28</v>
      </c>
      <c r="F1106" t="s">
        <v>44</v>
      </c>
      <c r="G1106">
        <v>8</v>
      </c>
      <c r="H1106" s="14">
        <v>12.872</v>
      </c>
      <c r="I1106" t="s">
        <v>30</v>
      </c>
      <c r="J1106" t="s">
        <v>42</v>
      </c>
      <c r="K1106" t="s">
        <v>16</v>
      </c>
      <c r="L1106" t="s">
        <v>17</v>
      </c>
    </row>
    <row r="1107" spans="1:12" x14ac:dyDescent="0.3">
      <c r="A1107" t="s">
        <v>7</v>
      </c>
      <c r="B1107" t="s">
        <v>9</v>
      </c>
      <c r="C1107" t="s">
        <v>10</v>
      </c>
      <c r="D1107" t="s">
        <v>41</v>
      </c>
      <c r="E1107" t="s">
        <v>12</v>
      </c>
      <c r="F1107" t="s">
        <v>13</v>
      </c>
      <c r="G1107">
        <v>17</v>
      </c>
      <c r="H1107" s="14">
        <v>27.353000000000002</v>
      </c>
      <c r="I1107" t="s">
        <v>52</v>
      </c>
      <c r="J1107" t="s">
        <v>38</v>
      </c>
      <c r="K1107" t="s">
        <v>16</v>
      </c>
      <c r="L1107" t="s">
        <v>17</v>
      </c>
    </row>
    <row r="1108" spans="1:12" x14ac:dyDescent="0.3">
      <c r="A1108" t="s">
        <v>32</v>
      </c>
      <c r="B1108" t="s">
        <v>57</v>
      </c>
      <c r="C1108" t="s">
        <v>8</v>
      </c>
      <c r="D1108" t="s">
        <v>72</v>
      </c>
      <c r="E1108" t="s">
        <v>64</v>
      </c>
      <c r="F1108" t="s">
        <v>22</v>
      </c>
      <c r="G1108">
        <v>15</v>
      </c>
      <c r="H1108" s="14">
        <v>24.134999999999998</v>
      </c>
      <c r="I1108" t="s">
        <v>30</v>
      </c>
      <c r="J1108" t="s">
        <v>42</v>
      </c>
      <c r="K1108" t="s">
        <v>16</v>
      </c>
      <c r="L1108" t="s">
        <v>17</v>
      </c>
    </row>
    <row r="1109" spans="1:12" x14ac:dyDescent="0.3">
      <c r="A1109" t="s">
        <v>39</v>
      </c>
      <c r="B1109" t="s">
        <v>57</v>
      </c>
      <c r="C1109" t="s">
        <v>8</v>
      </c>
      <c r="D1109" t="s">
        <v>11</v>
      </c>
      <c r="E1109" t="s">
        <v>21</v>
      </c>
      <c r="F1109" t="s">
        <v>36</v>
      </c>
      <c r="G1109">
        <v>11</v>
      </c>
      <c r="H1109" s="14">
        <v>17.698999999999998</v>
      </c>
      <c r="I1109" t="s">
        <v>30</v>
      </c>
      <c r="J1109" t="s">
        <v>42</v>
      </c>
      <c r="K1109" t="s">
        <v>25</v>
      </c>
      <c r="L1109" t="s">
        <v>17</v>
      </c>
    </row>
    <row r="1110" spans="1:12" x14ac:dyDescent="0.3">
      <c r="A1110" t="s">
        <v>32</v>
      </c>
      <c r="B1110" t="s">
        <v>9</v>
      </c>
      <c r="C1110" t="s">
        <v>48</v>
      </c>
      <c r="D1110" t="s">
        <v>41</v>
      </c>
      <c r="E1110" t="s">
        <v>28</v>
      </c>
      <c r="F1110" t="s">
        <v>36</v>
      </c>
      <c r="G1110">
        <v>3</v>
      </c>
      <c r="H1110" s="14">
        <v>4.827</v>
      </c>
      <c r="I1110" t="s">
        <v>14</v>
      </c>
      <c r="J1110" t="s">
        <v>38</v>
      </c>
      <c r="K1110" t="s">
        <v>25</v>
      </c>
      <c r="L1110" t="s">
        <v>17</v>
      </c>
    </row>
    <row r="1111" spans="1:12" x14ac:dyDescent="0.3">
      <c r="A1111" t="s">
        <v>7</v>
      </c>
      <c r="B1111" t="s">
        <v>9</v>
      </c>
      <c r="C1111" t="s">
        <v>10</v>
      </c>
      <c r="D1111" t="s">
        <v>11</v>
      </c>
      <c r="E1111" t="s">
        <v>21</v>
      </c>
      <c r="F1111" t="s">
        <v>44</v>
      </c>
      <c r="G1111">
        <v>2.5</v>
      </c>
      <c r="H1111" s="14">
        <v>4.0225</v>
      </c>
      <c r="I1111" t="s">
        <v>30</v>
      </c>
      <c r="J1111" t="s">
        <v>15</v>
      </c>
      <c r="K1111" t="s">
        <v>16</v>
      </c>
      <c r="L1111" t="s">
        <v>17</v>
      </c>
    </row>
    <row r="1112" spans="1:12" x14ac:dyDescent="0.3">
      <c r="A1112" t="s">
        <v>39</v>
      </c>
      <c r="B1112" t="s">
        <v>51</v>
      </c>
      <c r="C1112" t="s">
        <v>8</v>
      </c>
      <c r="D1112" t="s">
        <v>41</v>
      </c>
      <c r="E1112" t="s">
        <v>21</v>
      </c>
      <c r="F1112" t="s">
        <v>13</v>
      </c>
      <c r="G1112">
        <v>22</v>
      </c>
      <c r="H1112" s="14">
        <v>35.397999999999996</v>
      </c>
      <c r="I1112" t="s">
        <v>30</v>
      </c>
      <c r="J1112" t="s">
        <v>15</v>
      </c>
      <c r="K1112" t="s">
        <v>25</v>
      </c>
      <c r="L1112" t="s">
        <v>43</v>
      </c>
    </row>
    <row r="1113" spans="1:12" x14ac:dyDescent="0.3">
      <c r="A1113" t="s">
        <v>39</v>
      </c>
      <c r="B1113" t="s">
        <v>9</v>
      </c>
      <c r="C1113" t="s">
        <v>8</v>
      </c>
      <c r="D1113" t="s">
        <v>11</v>
      </c>
      <c r="E1113" t="s">
        <v>21</v>
      </c>
      <c r="F1113" t="s">
        <v>13</v>
      </c>
      <c r="G1113">
        <v>2.5</v>
      </c>
      <c r="H1113" s="14">
        <v>4.0225</v>
      </c>
      <c r="I1113" t="s">
        <v>23</v>
      </c>
      <c r="J1113" t="s">
        <v>42</v>
      </c>
      <c r="K1113" t="s">
        <v>25</v>
      </c>
      <c r="L1113" t="s">
        <v>17</v>
      </c>
    </row>
    <row r="1114" spans="1:12" x14ac:dyDescent="0.3">
      <c r="A1114" t="s">
        <v>18</v>
      </c>
      <c r="B1114" t="s">
        <v>9</v>
      </c>
      <c r="C1114" t="s">
        <v>84</v>
      </c>
      <c r="D1114" t="s">
        <v>11</v>
      </c>
      <c r="E1114" t="s">
        <v>45</v>
      </c>
      <c r="F1114" t="s">
        <v>29</v>
      </c>
      <c r="G1114">
        <v>30</v>
      </c>
      <c r="H1114" s="14">
        <v>48.269999999999996</v>
      </c>
      <c r="I1114" t="s">
        <v>52</v>
      </c>
      <c r="J1114" t="s">
        <v>15</v>
      </c>
      <c r="K1114" t="s">
        <v>25</v>
      </c>
      <c r="L1114" t="s">
        <v>43</v>
      </c>
    </row>
    <row r="1115" spans="1:12" x14ac:dyDescent="0.3">
      <c r="A1115" t="s">
        <v>39</v>
      </c>
      <c r="B1115" t="s">
        <v>9</v>
      </c>
      <c r="C1115" t="s">
        <v>78</v>
      </c>
      <c r="D1115" t="s">
        <v>41</v>
      </c>
      <c r="E1115" t="s">
        <v>64</v>
      </c>
      <c r="F1115" t="s">
        <v>13</v>
      </c>
      <c r="G1115">
        <v>22</v>
      </c>
      <c r="H1115" s="14">
        <v>35.397999999999996</v>
      </c>
      <c r="I1115" t="s">
        <v>30</v>
      </c>
      <c r="J1115" t="s">
        <v>15</v>
      </c>
      <c r="K1115" t="s">
        <v>16</v>
      </c>
      <c r="L1115" t="s">
        <v>17</v>
      </c>
    </row>
    <row r="1116" spans="1:12" x14ac:dyDescent="0.3">
      <c r="A1116" t="s">
        <v>7</v>
      </c>
      <c r="B1116" t="s">
        <v>9</v>
      </c>
      <c r="C1116" t="s">
        <v>60</v>
      </c>
      <c r="D1116" t="s">
        <v>20</v>
      </c>
      <c r="E1116" t="s">
        <v>28</v>
      </c>
      <c r="F1116" t="s">
        <v>62</v>
      </c>
      <c r="G1116">
        <v>2.5</v>
      </c>
      <c r="H1116" s="14">
        <v>4.0225</v>
      </c>
      <c r="I1116" t="s">
        <v>30</v>
      </c>
      <c r="J1116" t="s">
        <v>42</v>
      </c>
      <c r="K1116" t="s">
        <v>16</v>
      </c>
      <c r="L1116" t="s">
        <v>17</v>
      </c>
    </row>
    <row r="1117" spans="1:12" x14ac:dyDescent="0.3">
      <c r="A1117" t="s">
        <v>39</v>
      </c>
      <c r="B1117" t="s">
        <v>57</v>
      </c>
      <c r="C1117" t="s">
        <v>8</v>
      </c>
      <c r="D1117" t="s">
        <v>27</v>
      </c>
      <c r="E1117" t="s">
        <v>28</v>
      </c>
      <c r="F1117" t="s">
        <v>22</v>
      </c>
      <c r="G1117">
        <v>3</v>
      </c>
      <c r="H1117" s="14">
        <v>4.827</v>
      </c>
      <c r="I1117" t="s">
        <v>49</v>
      </c>
      <c r="J1117" t="s">
        <v>15</v>
      </c>
      <c r="K1117" t="s">
        <v>25</v>
      </c>
      <c r="L1117" t="s">
        <v>17</v>
      </c>
    </row>
    <row r="1118" spans="1:12" x14ac:dyDescent="0.3">
      <c r="A1118" t="s">
        <v>7</v>
      </c>
      <c r="B1118" t="s">
        <v>55</v>
      </c>
      <c r="C1118" t="s">
        <v>8</v>
      </c>
      <c r="D1118" t="s">
        <v>72</v>
      </c>
      <c r="E1118" t="s">
        <v>28</v>
      </c>
      <c r="F1118" t="s">
        <v>13</v>
      </c>
      <c r="G1118">
        <v>28</v>
      </c>
      <c r="H1118" s="14">
        <v>45.052</v>
      </c>
      <c r="I1118" t="s">
        <v>37</v>
      </c>
      <c r="J1118" t="s">
        <v>42</v>
      </c>
      <c r="K1118" t="s">
        <v>25</v>
      </c>
      <c r="L1118" t="s">
        <v>43</v>
      </c>
    </row>
    <row r="1119" spans="1:12" x14ac:dyDescent="0.3">
      <c r="A1119" t="s">
        <v>32</v>
      </c>
      <c r="B1119" t="s">
        <v>55</v>
      </c>
      <c r="C1119" t="s">
        <v>8</v>
      </c>
      <c r="D1119" t="s">
        <v>11</v>
      </c>
      <c r="E1119" t="s">
        <v>45</v>
      </c>
      <c r="F1119" t="s">
        <v>36</v>
      </c>
      <c r="G1119">
        <v>10</v>
      </c>
      <c r="H1119" s="14">
        <v>16.09</v>
      </c>
      <c r="I1119" t="s">
        <v>37</v>
      </c>
      <c r="J1119" t="s">
        <v>42</v>
      </c>
      <c r="K1119" t="s">
        <v>25</v>
      </c>
      <c r="L1119" t="s">
        <v>43</v>
      </c>
    </row>
    <row r="1120" spans="1:12" x14ac:dyDescent="0.3">
      <c r="A1120" t="s">
        <v>26</v>
      </c>
      <c r="B1120" t="s">
        <v>9</v>
      </c>
      <c r="C1120" t="s">
        <v>48</v>
      </c>
      <c r="D1120" t="s">
        <v>41</v>
      </c>
      <c r="E1120" t="s">
        <v>21</v>
      </c>
      <c r="F1120" t="s">
        <v>44</v>
      </c>
      <c r="G1120">
        <v>2</v>
      </c>
      <c r="H1120" s="14">
        <v>3.218</v>
      </c>
      <c r="I1120" t="s">
        <v>14</v>
      </c>
      <c r="J1120" t="s">
        <v>42</v>
      </c>
      <c r="K1120" t="s">
        <v>25</v>
      </c>
      <c r="L1120" t="s">
        <v>17</v>
      </c>
    </row>
    <row r="1121" spans="1:12" x14ac:dyDescent="0.3">
      <c r="A1121" t="s">
        <v>32</v>
      </c>
      <c r="B1121" t="s">
        <v>55</v>
      </c>
      <c r="C1121" t="s">
        <v>8</v>
      </c>
      <c r="D1121" t="s">
        <v>11</v>
      </c>
      <c r="E1121" t="s">
        <v>21</v>
      </c>
      <c r="F1121" t="s">
        <v>36</v>
      </c>
      <c r="G1121" t="s">
        <v>8</v>
      </c>
      <c r="H1121" s="14" t="s">
        <v>8</v>
      </c>
      <c r="I1121" t="s">
        <v>23</v>
      </c>
      <c r="J1121" t="s">
        <v>31</v>
      </c>
      <c r="K1121" t="s">
        <v>25</v>
      </c>
      <c r="L1121" t="s">
        <v>43</v>
      </c>
    </row>
    <row r="1122" spans="1:12" x14ac:dyDescent="0.3">
      <c r="A1122" t="s">
        <v>26</v>
      </c>
      <c r="B1122" t="s">
        <v>51</v>
      </c>
      <c r="C1122" t="s">
        <v>8</v>
      </c>
      <c r="D1122" t="s">
        <v>41</v>
      </c>
      <c r="E1122" t="s">
        <v>28</v>
      </c>
      <c r="F1122" t="s">
        <v>22</v>
      </c>
      <c r="G1122">
        <v>10</v>
      </c>
      <c r="H1122" s="14">
        <v>16.09</v>
      </c>
      <c r="I1122" t="s">
        <v>30</v>
      </c>
      <c r="J1122" t="s">
        <v>15</v>
      </c>
      <c r="K1122" t="s">
        <v>25</v>
      </c>
      <c r="L1122" t="s">
        <v>43</v>
      </c>
    </row>
    <row r="1123" spans="1:12" x14ac:dyDescent="0.3">
      <c r="A1123" t="s">
        <v>7</v>
      </c>
      <c r="B1123" t="s">
        <v>9</v>
      </c>
      <c r="C1123" t="s">
        <v>10</v>
      </c>
      <c r="D1123" t="s">
        <v>41</v>
      </c>
      <c r="E1123" t="s">
        <v>12</v>
      </c>
      <c r="F1123" t="s">
        <v>22</v>
      </c>
      <c r="G1123">
        <v>1</v>
      </c>
      <c r="H1123" s="14">
        <v>1.609</v>
      </c>
      <c r="I1123" t="s">
        <v>49</v>
      </c>
      <c r="J1123" t="s">
        <v>38</v>
      </c>
      <c r="K1123" t="s">
        <v>16</v>
      </c>
      <c r="L1123" t="s">
        <v>17</v>
      </c>
    </row>
    <row r="1124" spans="1:12" x14ac:dyDescent="0.3">
      <c r="A1124" t="s">
        <v>7</v>
      </c>
      <c r="B1124" t="s">
        <v>55</v>
      </c>
      <c r="C1124" t="s">
        <v>8</v>
      </c>
      <c r="D1124" t="s">
        <v>41</v>
      </c>
      <c r="E1124" t="s">
        <v>35</v>
      </c>
      <c r="F1124" t="s">
        <v>66</v>
      </c>
      <c r="G1124">
        <v>12</v>
      </c>
      <c r="H1124" s="14">
        <v>19.308</v>
      </c>
      <c r="I1124" t="s">
        <v>14</v>
      </c>
      <c r="J1124" t="s">
        <v>42</v>
      </c>
      <c r="K1124" t="s">
        <v>25</v>
      </c>
      <c r="L1124" t="s">
        <v>43</v>
      </c>
    </row>
    <row r="1125" spans="1:12" x14ac:dyDescent="0.3">
      <c r="A1125" t="s">
        <v>7</v>
      </c>
      <c r="B1125" t="s">
        <v>55</v>
      </c>
      <c r="C1125" t="s">
        <v>8</v>
      </c>
      <c r="D1125" t="s">
        <v>11</v>
      </c>
      <c r="E1125" t="s">
        <v>35</v>
      </c>
      <c r="F1125" t="s">
        <v>22</v>
      </c>
      <c r="G1125">
        <v>10</v>
      </c>
      <c r="H1125" s="14">
        <v>16.09</v>
      </c>
      <c r="I1125" t="s">
        <v>37</v>
      </c>
      <c r="J1125" t="s">
        <v>42</v>
      </c>
      <c r="K1125" t="s">
        <v>25</v>
      </c>
      <c r="L1125" t="s">
        <v>43</v>
      </c>
    </row>
    <row r="1126" spans="1:12" x14ac:dyDescent="0.3">
      <c r="A1126" t="s">
        <v>7</v>
      </c>
      <c r="B1126" t="s">
        <v>55</v>
      </c>
      <c r="C1126" t="s">
        <v>8</v>
      </c>
      <c r="D1126" t="s">
        <v>27</v>
      </c>
      <c r="E1126" t="s">
        <v>64</v>
      </c>
      <c r="F1126" t="s">
        <v>36</v>
      </c>
      <c r="G1126">
        <v>4.5</v>
      </c>
      <c r="H1126" s="14">
        <v>7.2404999999999999</v>
      </c>
      <c r="I1126" t="s">
        <v>30</v>
      </c>
      <c r="J1126" t="s">
        <v>38</v>
      </c>
      <c r="K1126" t="s">
        <v>25</v>
      </c>
      <c r="L1126" t="s">
        <v>17</v>
      </c>
    </row>
    <row r="1127" spans="1:12" x14ac:dyDescent="0.3">
      <c r="A1127" t="s">
        <v>32</v>
      </c>
      <c r="B1127" t="s">
        <v>51</v>
      </c>
      <c r="C1127" t="s">
        <v>8</v>
      </c>
      <c r="D1127" t="s">
        <v>11</v>
      </c>
      <c r="E1127" t="s">
        <v>21</v>
      </c>
      <c r="F1127" t="s">
        <v>44</v>
      </c>
      <c r="G1127">
        <v>0.8</v>
      </c>
      <c r="H1127" s="14">
        <v>1.2872000000000001</v>
      </c>
      <c r="I1127" t="s">
        <v>23</v>
      </c>
      <c r="J1127" t="s">
        <v>42</v>
      </c>
      <c r="K1127" t="s">
        <v>25</v>
      </c>
      <c r="L1127" t="s">
        <v>43</v>
      </c>
    </row>
    <row r="1128" spans="1:12" x14ac:dyDescent="0.3">
      <c r="A1128" t="s">
        <v>32</v>
      </c>
      <c r="B1128" t="s">
        <v>9</v>
      </c>
      <c r="C1128" t="s">
        <v>84</v>
      </c>
      <c r="D1128" t="s">
        <v>41</v>
      </c>
      <c r="E1128" t="s">
        <v>21</v>
      </c>
      <c r="F1128" t="s">
        <v>44</v>
      </c>
      <c r="G1128">
        <v>1</v>
      </c>
      <c r="H1128" s="14">
        <v>1.609</v>
      </c>
      <c r="I1128" t="s">
        <v>23</v>
      </c>
      <c r="J1128" t="s">
        <v>42</v>
      </c>
      <c r="K1128" t="s">
        <v>25</v>
      </c>
      <c r="L1128" t="s">
        <v>43</v>
      </c>
    </row>
    <row r="1129" spans="1:12" x14ac:dyDescent="0.3">
      <c r="A1129" t="s">
        <v>32</v>
      </c>
      <c r="B1129" t="s">
        <v>55</v>
      </c>
      <c r="C1129" t="s">
        <v>8</v>
      </c>
      <c r="D1129" t="s">
        <v>11</v>
      </c>
      <c r="E1129" t="s">
        <v>64</v>
      </c>
      <c r="F1129" t="s">
        <v>62</v>
      </c>
      <c r="G1129">
        <v>1</v>
      </c>
      <c r="H1129" s="14">
        <v>1.609</v>
      </c>
      <c r="I1129" t="s">
        <v>23</v>
      </c>
      <c r="J1129" t="s">
        <v>15</v>
      </c>
      <c r="K1129" t="s">
        <v>16</v>
      </c>
      <c r="L1129" t="s">
        <v>17</v>
      </c>
    </row>
    <row r="1130" spans="1:12" x14ac:dyDescent="0.3">
      <c r="A1130" t="s">
        <v>7</v>
      </c>
      <c r="B1130" t="s">
        <v>55</v>
      </c>
      <c r="C1130" t="s">
        <v>8</v>
      </c>
      <c r="D1130" t="s">
        <v>11</v>
      </c>
      <c r="E1130" t="s">
        <v>21</v>
      </c>
      <c r="F1130" t="s">
        <v>62</v>
      </c>
      <c r="G1130">
        <v>1</v>
      </c>
      <c r="H1130" s="14">
        <v>1.609</v>
      </c>
      <c r="I1130" t="s">
        <v>23</v>
      </c>
      <c r="J1130" t="s">
        <v>31</v>
      </c>
      <c r="K1130" t="s">
        <v>25</v>
      </c>
      <c r="L1130" t="s">
        <v>43</v>
      </c>
    </row>
    <row r="1131" spans="1:12" x14ac:dyDescent="0.3">
      <c r="A1131" t="s">
        <v>32</v>
      </c>
      <c r="B1131" t="s">
        <v>55</v>
      </c>
      <c r="C1131" t="s">
        <v>8</v>
      </c>
      <c r="D1131" t="s">
        <v>11</v>
      </c>
      <c r="E1131" t="s">
        <v>28</v>
      </c>
      <c r="F1131" t="s">
        <v>62</v>
      </c>
      <c r="G1131">
        <v>1</v>
      </c>
      <c r="H1131" s="14">
        <v>1.609</v>
      </c>
      <c r="I1131" t="s">
        <v>23</v>
      </c>
      <c r="J1131" t="s">
        <v>15</v>
      </c>
      <c r="K1131" t="s">
        <v>25</v>
      </c>
      <c r="L1131" t="s">
        <v>43</v>
      </c>
    </row>
    <row r="1132" spans="1:12" x14ac:dyDescent="0.3">
      <c r="A1132" t="s">
        <v>7</v>
      </c>
      <c r="B1132" t="s">
        <v>57</v>
      </c>
      <c r="C1132" t="s">
        <v>8</v>
      </c>
      <c r="D1132" t="s">
        <v>27</v>
      </c>
      <c r="E1132" t="s">
        <v>28</v>
      </c>
      <c r="F1132" t="s">
        <v>36</v>
      </c>
      <c r="G1132">
        <v>14</v>
      </c>
      <c r="H1132" s="14">
        <v>22.526</v>
      </c>
      <c r="I1132" t="s">
        <v>30</v>
      </c>
      <c r="J1132" t="s">
        <v>15</v>
      </c>
      <c r="K1132" t="s">
        <v>16</v>
      </c>
      <c r="L1132" t="s">
        <v>17</v>
      </c>
    </row>
    <row r="1133" spans="1:12" x14ac:dyDescent="0.3">
      <c r="A1133" t="s">
        <v>7</v>
      </c>
      <c r="B1133" t="s">
        <v>51</v>
      </c>
      <c r="C1133" t="s">
        <v>8</v>
      </c>
      <c r="D1133" t="s">
        <v>20</v>
      </c>
      <c r="E1133" t="s">
        <v>64</v>
      </c>
      <c r="F1133" t="s">
        <v>36</v>
      </c>
      <c r="G1133">
        <v>1</v>
      </c>
      <c r="H1133" s="14">
        <v>1.609</v>
      </c>
      <c r="I1133" t="s">
        <v>30</v>
      </c>
      <c r="J1133" t="s">
        <v>15</v>
      </c>
      <c r="K1133" t="s">
        <v>16</v>
      </c>
      <c r="L1133" t="s">
        <v>17</v>
      </c>
    </row>
    <row r="1134" spans="1:12" x14ac:dyDescent="0.3">
      <c r="A1134" t="s">
        <v>26</v>
      </c>
      <c r="B1134" t="s">
        <v>51</v>
      </c>
      <c r="C1134" t="s">
        <v>8</v>
      </c>
      <c r="D1134" t="s">
        <v>11</v>
      </c>
      <c r="E1134" t="s">
        <v>21</v>
      </c>
      <c r="F1134" t="s">
        <v>36</v>
      </c>
      <c r="G1134">
        <v>1.5</v>
      </c>
      <c r="H1134" s="14">
        <v>2.4135</v>
      </c>
      <c r="I1134" t="s">
        <v>23</v>
      </c>
      <c r="J1134" t="s">
        <v>24</v>
      </c>
      <c r="K1134" t="s">
        <v>25</v>
      </c>
      <c r="L1134" t="s">
        <v>17</v>
      </c>
    </row>
    <row r="1135" spans="1:12" x14ac:dyDescent="0.3">
      <c r="A1135" t="s">
        <v>26</v>
      </c>
      <c r="B1135" t="s">
        <v>55</v>
      </c>
      <c r="C1135" t="s">
        <v>8</v>
      </c>
      <c r="D1135" t="s">
        <v>20</v>
      </c>
      <c r="E1135" t="s">
        <v>35</v>
      </c>
      <c r="F1135" t="s">
        <v>44</v>
      </c>
      <c r="G1135">
        <v>1</v>
      </c>
      <c r="H1135" s="14">
        <v>1.609</v>
      </c>
      <c r="I1135" t="s">
        <v>23</v>
      </c>
      <c r="J1135" t="s">
        <v>42</v>
      </c>
      <c r="K1135" t="s">
        <v>25</v>
      </c>
      <c r="L1135" t="s">
        <v>43</v>
      </c>
    </row>
    <row r="1136" spans="1:12" x14ac:dyDescent="0.3">
      <c r="A1136" t="s">
        <v>32</v>
      </c>
      <c r="B1136" t="s">
        <v>51</v>
      </c>
      <c r="C1136" t="s">
        <v>8</v>
      </c>
      <c r="D1136" t="s">
        <v>27</v>
      </c>
      <c r="E1136" t="s">
        <v>28</v>
      </c>
      <c r="F1136" t="s">
        <v>44</v>
      </c>
      <c r="G1136">
        <v>1</v>
      </c>
      <c r="H1136" s="14">
        <v>1.609</v>
      </c>
      <c r="I1136" t="s">
        <v>23</v>
      </c>
      <c r="J1136" t="s">
        <v>42</v>
      </c>
      <c r="K1136" t="s">
        <v>25</v>
      </c>
      <c r="L1136" t="s">
        <v>43</v>
      </c>
    </row>
    <row r="1137" spans="1:12" x14ac:dyDescent="0.3">
      <c r="A1137" t="s">
        <v>39</v>
      </c>
      <c r="B1137" t="s">
        <v>51</v>
      </c>
      <c r="C1137" t="s">
        <v>8</v>
      </c>
      <c r="D1137" t="s">
        <v>11</v>
      </c>
      <c r="E1137" t="s">
        <v>12</v>
      </c>
      <c r="F1137" t="s">
        <v>29</v>
      </c>
      <c r="G1137">
        <v>18</v>
      </c>
      <c r="H1137" s="14">
        <v>28.962</v>
      </c>
      <c r="I1137" t="s">
        <v>30</v>
      </c>
      <c r="J1137" t="s">
        <v>38</v>
      </c>
      <c r="K1137" t="s">
        <v>25</v>
      </c>
      <c r="L1137" t="s">
        <v>17</v>
      </c>
    </row>
    <row r="1138" spans="1:12" x14ac:dyDescent="0.3">
      <c r="A1138" t="s">
        <v>26</v>
      </c>
      <c r="B1138" t="s">
        <v>57</v>
      </c>
      <c r="C1138" t="s">
        <v>8</v>
      </c>
      <c r="D1138" t="s">
        <v>11</v>
      </c>
      <c r="E1138" t="s">
        <v>12</v>
      </c>
      <c r="F1138" t="s">
        <v>66</v>
      </c>
      <c r="G1138">
        <v>15</v>
      </c>
      <c r="H1138" s="14">
        <v>24.134999999999998</v>
      </c>
      <c r="I1138" t="s">
        <v>49</v>
      </c>
      <c r="J1138" t="s">
        <v>42</v>
      </c>
      <c r="K1138" t="s">
        <v>25</v>
      </c>
      <c r="L1138" t="s">
        <v>17</v>
      </c>
    </row>
    <row r="1139" spans="1:12" x14ac:dyDescent="0.3">
      <c r="A1139" t="s">
        <v>32</v>
      </c>
      <c r="B1139" t="s">
        <v>51</v>
      </c>
      <c r="C1139" t="s">
        <v>8</v>
      </c>
      <c r="D1139" t="s">
        <v>11</v>
      </c>
      <c r="E1139" t="s">
        <v>21</v>
      </c>
      <c r="F1139" t="s">
        <v>44</v>
      </c>
      <c r="G1139">
        <v>0.7</v>
      </c>
      <c r="H1139" s="14">
        <v>1.1262999999999999</v>
      </c>
      <c r="I1139" t="s">
        <v>23</v>
      </c>
      <c r="J1139" t="s">
        <v>42</v>
      </c>
      <c r="K1139" t="s">
        <v>25</v>
      </c>
      <c r="L1139" t="s">
        <v>43</v>
      </c>
    </row>
    <row r="1140" spans="1:12" x14ac:dyDescent="0.3">
      <c r="A1140" t="s">
        <v>18</v>
      </c>
      <c r="B1140" t="s">
        <v>51</v>
      </c>
      <c r="C1140" t="s">
        <v>8</v>
      </c>
      <c r="D1140" t="s">
        <v>11</v>
      </c>
      <c r="E1140" t="s">
        <v>21</v>
      </c>
      <c r="F1140" t="s">
        <v>36</v>
      </c>
      <c r="G1140">
        <v>4</v>
      </c>
      <c r="H1140" s="14">
        <v>6.4359999999999999</v>
      </c>
      <c r="I1140" t="s">
        <v>14</v>
      </c>
      <c r="J1140" t="s">
        <v>15</v>
      </c>
      <c r="K1140" t="s">
        <v>25</v>
      </c>
      <c r="L1140" t="s">
        <v>43</v>
      </c>
    </row>
    <row r="1141" spans="1:12" x14ac:dyDescent="0.3">
      <c r="A1141" t="s">
        <v>39</v>
      </c>
      <c r="B1141" t="s">
        <v>9</v>
      </c>
      <c r="C1141" t="s">
        <v>60</v>
      </c>
      <c r="D1141" t="s">
        <v>11</v>
      </c>
      <c r="E1141" t="s">
        <v>21</v>
      </c>
      <c r="F1141" t="s">
        <v>36</v>
      </c>
      <c r="G1141">
        <v>3</v>
      </c>
      <c r="H1141" s="14">
        <v>4.827</v>
      </c>
      <c r="I1141" t="s">
        <v>30</v>
      </c>
      <c r="J1141" t="s">
        <v>15</v>
      </c>
      <c r="K1141" t="s">
        <v>16</v>
      </c>
      <c r="L1141" t="s">
        <v>17</v>
      </c>
    </row>
    <row r="1142" spans="1:12" x14ac:dyDescent="0.3">
      <c r="A1142" t="s">
        <v>7</v>
      </c>
      <c r="B1142" t="s">
        <v>51</v>
      </c>
      <c r="C1142" t="s">
        <v>8</v>
      </c>
      <c r="D1142" t="s">
        <v>20</v>
      </c>
      <c r="E1142" t="s">
        <v>21</v>
      </c>
      <c r="F1142" t="s">
        <v>66</v>
      </c>
      <c r="G1142">
        <v>76</v>
      </c>
      <c r="H1142" s="14">
        <v>122.28399999999999</v>
      </c>
      <c r="I1142" t="s">
        <v>52</v>
      </c>
      <c r="J1142" t="s">
        <v>31</v>
      </c>
      <c r="K1142" t="s">
        <v>25</v>
      </c>
      <c r="L1142" t="s">
        <v>43</v>
      </c>
    </row>
    <row r="1143" spans="1:12" x14ac:dyDescent="0.3">
      <c r="A1143" t="s">
        <v>39</v>
      </c>
      <c r="B1143" t="s">
        <v>51</v>
      </c>
      <c r="C1143" t="s">
        <v>8</v>
      </c>
      <c r="D1143" t="s">
        <v>11</v>
      </c>
      <c r="E1143" t="s">
        <v>21</v>
      </c>
      <c r="F1143" t="s">
        <v>66</v>
      </c>
      <c r="G1143">
        <v>150</v>
      </c>
      <c r="H1143" s="14">
        <v>241.35</v>
      </c>
      <c r="I1143" t="s">
        <v>52</v>
      </c>
      <c r="J1143" t="s">
        <v>42</v>
      </c>
      <c r="K1143" t="s">
        <v>25</v>
      </c>
      <c r="L1143" t="s">
        <v>43</v>
      </c>
    </row>
    <row r="1144" spans="1:12" x14ac:dyDescent="0.3">
      <c r="A1144" t="s">
        <v>39</v>
      </c>
      <c r="B1144" t="s">
        <v>55</v>
      </c>
      <c r="C1144" t="s">
        <v>8</v>
      </c>
      <c r="D1144" t="s">
        <v>20</v>
      </c>
      <c r="E1144" t="s">
        <v>12</v>
      </c>
      <c r="F1144" t="s">
        <v>13</v>
      </c>
      <c r="G1144">
        <v>2.5</v>
      </c>
      <c r="H1144" s="14">
        <v>4.0225</v>
      </c>
      <c r="I1144" t="s">
        <v>23</v>
      </c>
      <c r="J1144" t="s">
        <v>42</v>
      </c>
      <c r="K1144" t="s">
        <v>16</v>
      </c>
      <c r="L1144" t="s">
        <v>43</v>
      </c>
    </row>
    <row r="1145" spans="1:12" x14ac:dyDescent="0.3">
      <c r="A1145" t="s">
        <v>39</v>
      </c>
      <c r="B1145" t="s">
        <v>51</v>
      </c>
      <c r="C1145" t="s">
        <v>8</v>
      </c>
      <c r="D1145" t="s">
        <v>11</v>
      </c>
      <c r="E1145" t="s">
        <v>12</v>
      </c>
      <c r="F1145" t="s">
        <v>36</v>
      </c>
      <c r="G1145" t="s">
        <v>109</v>
      </c>
      <c r="H1145" s="14">
        <v>2.4135</v>
      </c>
      <c r="I1145" t="s">
        <v>54</v>
      </c>
      <c r="J1145" t="s">
        <v>38</v>
      </c>
      <c r="K1145" t="s">
        <v>16</v>
      </c>
      <c r="L1145" t="s">
        <v>17</v>
      </c>
    </row>
    <row r="1146" spans="1:12" x14ac:dyDescent="0.3">
      <c r="A1146" t="s">
        <v>39</v>
      </c>
      <c r="B1146" t="s">
        <v>9</v>
      </c>
      <c r="C1146" t="s">
        <v>60</v>
      </c>
      <c r="D1146" t="s">
        <v>11</v>
      </c>
      <c r="E1146" t="s">
        <v>12</v>
      </c>
      <c r="F1146" t="s">
        <v>66</v>
      </c>
      <c r="G1146">
        <v>56</v>
      </c>
      <c r="H1146" s="14">
        <v>90.103999999999999</v>
      </c>
      <c r="I1146" t="s">
        <v>52</v>
      </c>
      <c r="J1146" t="s">
        <v>15</v>
      </c>
      <c r="K1146" t="s">
        <v>25</v>
      </c>
      <c r="L1146" t="s">
        <v>17</v>
      </c>
    </row>
    <row r="1147" spans="1:12" x14ac:dyDescent="0.3">
      <c r="A1147" t="s">
        <v>58</v>
      </c>
      <c r="B1147" t="s">
        <v>51</v>
      </c>
      <c r="C1147" t="s">
        <v>8</v>
      </c>
      <c r="D1147" t="s">
        <v>20</v>
      </c>
      <c r="E1147" t="s">
        <v>21</v>
      </c>
      <c r="F1147" t="s">
        <v>44</v>
      </c>
      <c r="G1147">
        <v>3</v>
      </c>
      <c r="H1147" s="14">
        <v>4.827</v>
      </c>
      <c r="I1147" t="s">
        <v>54</v>
      </c>
      <c r="J1147" t="s">
        <v>38</v>
      </c>
      <c r="K1147" t="s">
        <v>16</v>
      </c>
      <c r="L1147" t="s">
        <v>17</v>
      </c>
    </row>
    <row r="1148" spans="1:12" x14ac:dyDescent="0.3">
      <c r="A1148" t="s">
        <v>18</v>
      </c>
      <c r="B1148" t="s">
        <v>55</v>
      </c>
      <c r="C1148" t="s">
        <v>8</v>
      </c>
      <c r="D1148" t="s">
        <v>11</v>
      </c>
      <c r="E1148" t="s">
        <v>45</v>
      </c>
      <c r="F1148" t="s">
        <v>44</v>
      </c>
      <c r="G1148">
        <v>3</v>
      </c>
      <c r="H1148" s="14">
        <v>4.827</v>
      </c>
      <c r="I1148" t="s">
        <v>37</v>
      </c>
      <c r="J1148" t="s">
        <v>31</v>
      </c>
      <c r="K1148" t="s">
        <v>25</v>
      </c>
      <c r="L1148" t="s">
        <v>43</v>
      </c>
    </row>
    <row r="1149" spans="1:12" x14ac:dyDescent="0.3">
      <c r="A1149" t="s">
        <v>32</v>
      </c>
      <c r="B1149" t="s">
        <v>51</v>
      </c>
      <c r="C1149" t="s">
        <v>8</v>
      </c>
      <c r="D1149" t="s">
        <v>11</v>
      </c>
      <c r="E1149" t="s">
        <v>21</v>
      </c>
      <c r="F1149" t="s">
        <v>22</v>
      </c>
      <c r="G1149">
        <v>1.3</v>
      </c>
      <c r="H1149" s="14">
        <v>2.0916999999999999</v>
      </c>
      <c r="I1149" t="s">
        <v>23</v>
      </c>
      <c r="J1149" t="s">
        <v>31</v>
      </c>
      <c r="K1149" t="s">
        <v>25</v>
      </c>
      <c r="L1149" t="s">
        <v>17</v>
      </c>
    </row>
    <row r="1150" spans="1:12" x14ac:dyDescent="0.3">
      <c r="A1150" t="s">
        <v>32</v>
      </c>
      <c r="B1150" t="s">
        <v>51</v>
      </c>
      <c r="C1150" t="s">
        <v>8</v>
      </c>
      <c r="D1150" t="s">
        <v>47</v>
      </c>
      <c r="E1150" t="s">
        <v>64</v>
      </c>
      <c r="F1150" t="s">
        <v>29</v>
      </c>
      <c r="G1150">
        <v>25</v>
      </c>
      <c r="H1150" s="14">
        <v>40.225000000000001</v>
      </c>
      <c r="I1150" t="s">
        <v>30</v>
      </c>
      <c r="J1150" t="s">
        <v>42</v>
      </c>
      <c r="K1150" t="s">
        <v>16</v>
      </c>
      <c r="L1150" t="s">
        <v>43</v>
      </c>
    </row>
    <row r="1151" spans="1:12" x14ac:dyDescent="0.3">
      <c r="A1151" t="s">
        <v>18</v>
      </c>
      <c r="B1151" t="s">
        <v>9</v>
      </c>
      <c r="C1151" t="s">
        <v>46</v>
      </c>
      <c r="D1151" t="s">
        <v>20</v>
      </c>
      <c r="E1151" t="s">
        <v>21</v>
      </c>
      <c r="F1151" t="s">
        <v>44</v>
      </c>
      <c r="G1151">
        <v>2.7</v>
      </c>
      <c r="H1151" s="14">
        <v>4.3443000000000005</v>
      </c>
      <c r="I1151" t="s">
        <v>14</v>
      </c>
      <c r="J1151" t="s">
        <v>31</v>
      </c>
      <c r="K1151" t="s">
        <v>25</v>
      </c>
      <c r="L1151" t="s">
        <v>43</v>
      </c>
    </row>
    <row r="1152" spans="1:12" x14ac:dyDescent="0.3">
      <c r="A1152" t="s">
        <v>26</v>
      </c>
      <c r="B1152" t="s">
        <v>9</v>
      </c>
      <c r="C1152" t="s">
        <v>80</v>
      </c>
      <c r="D1152" t="s">
        <v>11</v>
      </c>
      <c r="E1152" t="s">
        <v>12</v>
      </c>
      <c r="F1152" t="s">
        <v>13</v>
      </c>
      <c r="G1152">
        <v>2</v>
      </c>
      <c r="H1152" s="14">
        <v>3.218</v>
      </c>
      <c r="I1152" t="s">
        <v>23</v>
      </c>
      <c r="J1152" t="s">
        <v>15</v>
      </c>
      <c r="K1152" t="s">
        <v>16</v>
      </c>
      <c r="L1152" t="s">
        <v>17</v>
      </c>
    </row>
    <row r="1153" spans="1:12" x14ac:dyDescent="0.3">
      <c r="A1153" t="s">
        <v>39</v>
      </c>
      <c r="B1153" t="s">
        <v>51</v>
      </c>
      <c r="C1153" t="s">
        <v>8</v>
      </c>
      <c r="D1153" t="s">
        <v>41</v>
      </c>
      <c r="E1153" t="s">
        <v>12</v>
      </c>
      <c r="F1153" t="s">
        <v>66</v>
      </c>
      <c r="G1153">
        <v>22</v>
      </c>
      <c r="H1153" s="14">
        <v>35.397999999999996</v>
      </c>
      <c r="I1153" t="s">
        <v>49</v>
      </c>
      <c r="J1153" t="s">
        <v>15</v>
      </c>
      <c r="K1153" t="s">
        <v>25</v>
      </c>
      <c r="L1153" t="s">
        <v>17</v>
      </c>
    </row>
    <row r="1154" spans="1:12" x14ac:dyDescent="0.3">
      <c r="A1154" t="s">
        <v>26</v>
      </c>
      <c r="B1154" t="s">
        <v>55</v>
      </c>
      <c r="C1154" t="s">
        <v>8</v>
      </c>
      <c r="D1154" t="s">
        <v>20</v>
      </c>
      <c r="E1154" t="s">
        <v>35</v>
      </c>
      <c r="F1154" t="s">
        <v>44</v>
      </c>
      <c r="G1154">
        <v>0.7</v>
      </c>
      <c r="H1154" s="14">
        <v>1.1262999999999999</v>
      </c>
      <c r="I1154" t="s">
        <v>23</v>
      </c>
      <c r="J1154" t="s">
        <v>42</v>
      </c>
      <c r="K1154" t="s">
        <v>25</v>
      </c>
      <c r="L1154" t="s">
        <v>43</v>
      </c>
    </row>
    <row r="1155" spans="1:12" x14ac:dyDescent="0.3">
      <c r="A1155" t="s">
        <v>7</v>
      </c>
      <c r="B1155" t="s">
        <v>55</v>
      </c>
      <c r="C1155" t="s">
        <v>8</v>
      </c>
      <c r="D1155" t="s">
        <v>27</v>
      </c>
      <c r="E1155" t="s">
        <v>21</v>
      </c>
      <c r="F1155" t="s">
        <v>66</v>
      </c>
      <c r="G1155">
        <v>24</v>
      </c>
      <c r="H1155" s="14">
        <v>38.616</v>
      </c>
      <c r="I1155" t="s">
        <v>30</v>
      </c>
      <c r="J1155" t="s">
        <v>38</v>
      </c>
      <c r="K1155" t="s">
        <v>25</v>
      </c>
      <c r="L1155" t="s">
        <v>43</v>
      </c>
    </row>
    <row r="1156" spans="1:12" x14ac:dyDescent="0.3">
      <c r="A1156" t="s">
        <v>26</v>
      </c>
      <c r="B1156" t="s">
        <v>51</v>
      </c>
      <c r="C1156" t="s">
        <v>8</v>
      </c>
      <c r="D1156" t="s">
        <v>41</v>
      </c>
      <c r="E1156" t="s">
        <v>35</v>
      </c>
      <c r="F1156" t="s">
        <v>36</v>
      </c>
      <c r="G1156">
        <v>2</v>
      </c>
      <c r="H1156" s="14">
        <v>3.218</v>
      </c>
      <c r="I1156" t="s">
        <v>14</v>
      </c>
      <c r="J1156" t="s">
        <v>42</v>
      </c>
      <c r="K1156" t="s">
        <v>25</v>
      </c>
      <c r="L1156" t="s">
        <v>43</v>
      </c>
    </row>
    <row r="1157" spans="1:12" x14ac:dyDescent="0.3">
      <c r="A1157" t="s">
        <v>32</v>
      </c>
      <c r="B1157" t="s">
        <v>51</v>
      </c>
      <c r="C1157" t="s">
        <v>8</v>
      </c>
      <c r="D1157" t="s">
        <v>20</v>
      </c>
      <c r="E1157" t="s">
        <v>35</v>
      </c>
      <c r="F1157" t="s">
        <v>13</v>
      </c>
      <c r="G1157">
        <v>15</v>
      </c>
      <c r="H1157" s="14">
        <v>24.134999999999998</v>
      </c>
      <c r="I1157" t="s">
        <v>30</v>
      </c>
      <c r="J1157" t="s">
        <v>15</v>
      </c>
      <c r="K1157" t="s">
        <v>8</v>
      </c>
      <c r="L1157" t="s">
        <v>43</v>
      </c>
    </row>
    <row r="1158" spans="1:12" x14ac:dyDescent="0.3">
      <c r="A1158" t="s">
        <v>26</v>
      </c>
      <c r="B1158" t="s">
        <v>51</v>
      </c>
      <c r="C1158" t="s">
        <v>8</v>
      </c>
      <c r="D1158" t="s">
        <v>20</v>
      </c>
      <c r="E1158" t="s">
        <v>35</v>
      </c>
      <c r="F1158" t="s">
        <v>13</v>
      </c>
      <c r="G1158">
        <v>20</v>
      </c>
      <c r="H1158" s="14">
        <v>32.18</v>
      </c>
      <c r="I1158" t="s">
        <v>30</v>
      </c>
      <c r="J1158" t="s">
        <v>42</v>
      </c>
      <c r="K1158" t="s">
        <v>25</v>
      </c>
      <c r="L1158" t="s">
        <v>43</v>
      </c>
    </row>
    <row r="1159" spans="1:12" x14ac:dyDescent="0.3">
      <c r="A1159" t="s">
        <v>32</v>
      </c>
      <c r="B1159" t="s">
        <v>55</v>
      </c>
      <c r="C1159" t="s">
        <v>8</v>
      </c>
      <c r="D1159" t="s">
        <v>27</v>
      </c>
      <c r="E1159" t="s">
        <v>28</v>
      </c>
      <c r="F1159" t="s">
        <v>44</v>
      </c>
      <c r="G1159">
        <v>2</v>
      </c>
      <c r="H1159" s="14">
        <v>3.218</v>
      </c>
      <c r="I1159" t="s">
        <v>14</v>
      </c>
      <c r="J1159" t="s">
        <v>31</v>
      </c>
      <c r="K1159" t="s">
        <v>25</v>
      </c>
      <c r="L1159" t="s">
        <v>43</v>
      </c>
    </row>
    <row r="1160" spans="1:12" x14ac:dyDescent="0.3">
      <c r="A1160" t="s">
        <v>7</v>
      </c>
      <c r="B1160" t="s">
        <v>9</v>
      </c>
      <c r="C1160" t="s">
        <v>48</v>
      </c>
      <c r="D1160" t="s">
        <v>41</v>
      </c>
      <c r="E1160" t="s">
        <v>12</v>
      </c>
      <c r="F1160" t="s">
        <v>13</v>
      </c>
      <c r="G1160">
        <v>3</v>
      </c>
      <c r="H1160" s="14">
        <v>4.827</v>
      </c>
      <c r="I1160" t="s">
        <v>37</v>
      </c>
      <c r="J1160" t="s">
        <v>31</v>
      </c>
      <c r="K1160" t="s">
        <v>25</v>
      </c>
      <c r="L1160" t="s">
        <v>17</v>
      </c>
    </row>
    <row r="1161" spans="1:12" x14ac:dyDescent="0.3">
      <c r="A1161" t="s">
        <v>32</v>
      </c>
      <c r="B1161" t="s">
        <v>55</v>
      </c>
      <c r="C1161" t="s">
        <v>8</v>
      </c>
      <c r="D1161" t="s">
        <v>11</v>
      </c>
      <c r="E1161" t="s">
        <v>12</v>
      </c>
      <c r="F1161" t="s">
        <v>66</v>
      </c>
      <c r="G1161">
        <v>46.3</v>
      </c>
      <c r="H1161" s="14">
        <v>74.49669999999999</v>
      </c>
      <c r="I1161" t="s">
        <v>88</v>
      </c>
      <c r="J1161" t="s">
        <v>31</v>
      </c>
      <c r="K1161" t="s">
        <v>25</v>
      </c>
      <c r="L1161" t="s">
        <v>43</v>
      </c>
    </row>
    <row r="1162" spans="1:12" x14ac:dyDescent="0.3">
      <c r="A1162" t="s">
        <v>26</v>
      </c>
      <c r="B1162" t="s">
        <v>9</v>
      </c>
      <c r="C1162" t="s">
        <v>46</v>
      </c>
      <c r="D1162" t="s">
        <v>11</v>
      </c>
      <c r="E1162" t="s">
        <v>12</v>
      </c>
      <c r="F1162" t="s">
        <v>36</v>
      </c>
      <c r="G1162">
        <v>4</v>
      </c>
      <c r="H1162" s="14">
        <v>6.4359999999999999</v>
      </c>
      <c r="I1162" t="s">
        <v>52</v>
      </c>
      <c r="J1162" t="s">
        <v>15</v>
      </c>
      <c r="K1162" t="s">
        <v>25</v>
      </c>
      <c r="L1162" t="s">
        <v>43</v>
      </c>
    </row>
    <row r="1163" spans="1:12" x14ac:dyDescent="0.3">
      <c r="A1163" t="s">
        <v>18</v>
      </c>
      <c r="B1163" t="s">
        <v>51</v>
      </c>
      <c r="C1163" t="s">
        <v>8</v>
      </c>
      <c r="D1163" t="s">
        <v>41</v>
      </c>
      <c r="E1163" t="s">
        <v>45</v>
      </c>
      <c r="F1163" t="s">
        <v>36</v>
      </c>
      <c r="G1163">
        <v>3</v>
      </c>
      <c r="H1163" s="14">
        <v>4.827</v>
      </c>
      <c r="I1163" t="s">
        <v>49</v>
      </c>
      <c r="J1163" t="s">
        <v>42</v>
      </c>
      <c r="K1163" t="s">
        <v>25</v>
      </c>
      <c r="L1163" t="s">
        <v>43</v>
      </c>
    </row>
    <row r="1164" spans="1:12" x14ac:dyDescent="0.3">
      <c r="A1164" t="s">
        <v>32</v>
      </c>
      <c r="B1164" t="s">
        <v>51</v>
      </c>
      <c r="C1164" t="s">
        <v>8</v>
      </c>
      <c r="D1164" t="s">
        <v>20</v>
      </c>
      <c r="E1164" t="s">
        <v>35</v>
      </c>
      <c r="F1164" t="s">
        <v>44</v>
      </c>
      <c r="G1164">
        <v>1.5</v>
      </c>
      <c r="H1164" s="14">
        <v>2.4135</v>
      </c>
      <c r="I1164" t="s">
        <v>23</v>
      </c>
      <c r="J1164" t="s">
        <v>42</v>
      </c>
      <c r="K1164" t="s">
        <v>25</v>
      </c>
      <c r="L1164" t="s">
        <v>43</v>
      </c>
    </row>
    <row r="1165" spans="1:12" x14ac:dyDescent="0.3">
      <c r="A1165" t="s">
        <v>39</v>
      </c>
      <c r="B1165" t="s">
        <v>55</v>
      </c>
      <c r="C1165" t="s">
        <v>8</v>
      </c>
      <c r="D1165" t="s">
        <v>27</v>
      </c>
      <c r="E1165" t="s">
        <v>28</v>
      </c>
      <c r="F1165" t="s">
        <v>13</v>
      </c>
      <c r="G1165">
        <v>35</v>
      </c>
      <c r="H1165" s="14">
        <v>56.314999999999998</v>
      </c>
      <c r="I1165" t="s">
        <v>30</v>
      </c>
      <c r="J1165" t="s">
        <v>15</v>
      </c>
      <c r="K1165" t="s">
        <v>25</v>
      </c>
      <c r="L1165" t="s">
        <v>43</v>
      </c>
    </row>
    <row r="1166" spans="1:12" x14ac:dyDescent="0.3">
      <c r="A1166" t="s">
        <v>32</v>
      </c>
      <c r="B1166" t="s">
        <v>55</v>
      </c>
      <c r="C1166" t="s">
        <v>8</v>
      </c>
      <c r="D1166" t="s">
        <v>41</v>
      </c>
      <c r="E1166" t="s">
        <v>12</v>
      </c>
      <c r="F1166" t="s">
        <v>22</v>
      </c>
      <c r="G1166">
        <v>10</v>
      </c>
      <c r="H1166" s="14">
        <v>16.09</v>
      </c>
      <c r="I1166" t="s">
        <v>37</v>
      </c>
      <c r="J1166" t="s">
        <v>31</v>
      </c>
      <c r="K1166" t="s">
        <v>16</v>
      </c>
      <c r="L1166" t="s">
        <v>43</v>
      </c>
    </row>
    <row r="1167" spans="1:12" x14ac:dyDescent="0.3">
      <c r="A1167" t="s">
        <v>18</v>
      </c>
      <c r="B1167" t="s">
        <v>51</v>
      </c>
      <c r="C1167" t="s">
        <v>8</v>
      </c>
      <c r="D1167" t="s">
        <v>11</v>
      </c>
      <c r="E1167" t="s">
        <v>21</v>
      </c>
      <c r="F1167" t="s">
        <v>62</v>
      </c>
      <c r="G1167">
        <v>1</v>
      </c>
      <c r="H1167" s="14">
        <v>1.609</v>
      </c>
      <c r="I1167" t="s">
        <v>23</v>
      </c>
      <c r="J1167" t="s">
        <v>24</v>
      </c>
      <c r="K1167" t="s">
        <v>25</v>
      </c>
      <c r="L1167" t="s">
        <v>43</v>
      </c>
    </row>
    <row r="1168" spans="1:12" x14ac:dyDescent="0.3">
      <c r="A1168" t="s">
        <v>18</v>
      </c>
      <c r="B1168" t="s">
        <v>51</v>
      </c>
      <c r="C1168" t="s">
        <v>8</v>
      </c>
      <c r="D1168" t="s">
        <v>11</v>
      </c>
      <c r="E1168" t="s">
        <v>21</v>
      </c>
      <c r="F1168" t="s">
        <v>44</v>
      </c>
      <c r="G1168">
        <v>1</v>
      </c>
      <c r="H1168" s="14">
        <v>1.609</v>
      </c>
      <c r="I1168" s="2" t="s">
        <v>23</v>
      </c>
      <c r="J1168" t="s">
        <v>15</v>
      </c>
      <c r="K1168" t="s">
        <v>25</v>
      </c>
      <c r="L1168" t="s">
        <v>43</v>
      </c>
    </row>
    <row r="1169" spans="1:12" x14ac:dyDescent="0.3">
      <c r="A1169" t="s">
        <v>32</v>
      </c>
      <c r="B1169" t="s">
        <v>51</v>
      </c>
      <c r="C1169" t="s">
        <v>8</v>
      </c>
      <c r="D1169" t="s">
        <v>20</v>
      </c>
      <c r="E1169" t="s">
        <v>21</v>
      </c>
      <c r="F1169" t="s">
        <v>13</v>
      </c>
      <c r="G1169">
        <v>18</v>
      </c>
      <c r="H1169" s="14">
        <v>28.962</v>
      </c>
      <c r="I1169" t="s">
        <v>37</v>
      </c>
      <c r="J1169" t="s">
        <v>31</v>
      </c>
      <c r="K1169" t="s">
        <v>25</v>
      </c>
      <c r="L1169" t="s">
        <v>17</v>
      </c>
    </row>
    <row r="1170" spans="1:12" x14ac:dyDescent="0.3">
      <c r="A1170" t="s">
        <v>26</v>
      </c>
      <c r="B1170" t="s">
        <v>55</v>
      </c>
      <c r="C1170" t="s">
        <v>8</v>
      </c>
      <c r="D1170" t="s">
        <v>27</v>
      </c>
      <c r="E1170" t="s">
        <v>28</v>
      </c>
      <c r="F1170" t="s">
        <v>36</v>
      </c>
      <c r="G1170">
        <v>1.5</v>
      </c>
      <c r="H1170" s="14">
        <v>2.4135</v>
      </c>
      <c r="I1170" t="s">
        <v>23</v>
      </c>
      <c r="J1170" t="s">
        <v>42</v>
      </c>
      <c r="K1170" t="s">
        <v>16</v>
      </c>
      <c r="L1170" t="s">
        <v>43</v>
      </c>
    </row>
    <row r="1171" spans="1:12" x14ac:dyDescent="0.3">
      <c r="A1171" t="s">
        <v>26</v>
      </c>
      <c r="B1171" t="s">
        <v>57</v>
      </c>
      <c r="C1171" t="s">
        <v>8</v>
      </c>
      <c r="D1171" t="s">
        <v>41</v>
      </c>
      <c r="E1171" t="s">
        <v>35</v>
      </c>
      <c r="F1171" t="s">
        <v>66</v>
      </c>
      <c r="G1171">
        <v>70</v>
      </c>
      <c r="H1171" s="14">
        <v>112.63</v>
      </c>
      <c r="I1171" t="s">
        <v>75</v>
      </c>
      <c r="J1171" t="s">
        <v>15</v>
      </c>
      <c r="K1171" t="s">
        <v>25</v>
      </c>
      <c r="L1171" t="s">
        <v>43</v>
      </c>
    </row>
    <row r="1172" spans="1:12" x14ac:dyDescent="0.3">
      <c r="A1172" t="s">
        <v>18</v>
      </c>
      <c r="B1172" t="s">
        <v>9</v>
      </c>
      <c r="C1172" t="s">
        <v>56</v>
      </c>
      <c r="D1172" t="s">
        <v>11</v>
      </c>
      <c r="E1172" t="s">
        <v>28</v>
      </c>
      <c r="F1172" t="s">
        <v>22</v>
      </c>
      <c r="G1172" t="s">
        <v>8</v>
      </c>
      <c r="H1172" s="14" t="s">
        <v>8</v>
      </c>
      <c r="I1172" t="s">
        <v>23</v>
      </c>
      <c r="J1172" t="s">
        <v>42</v>
      </c>
      <c r="K1172" t="s">
        <v>25</v>
      </c>
      <c r="L1172" t="s">
        <v>43</v>
      </c>
    </row>
    <row r="1173" spans="1:12" x14ac:dyDescent="0.3">
      <c r="A1173" t="s">
        <v>39</v>
      </c>
      <c r="B1173" t="s">
        <v>51</v>
      </c>
      <c r="C1173" t="s">
        <v>8</v>
      </c>
      <c r="D1173" t="s">
        <v>11</v>
      </c>
      <c r="E1173" t="s">
        <v>21</v>
      </c>
      <c r="F1173" t="s">
        <v>44</v>
      </c>
      <c r="G1173">
        <v>1</v>
      </c>
      <c r="H1173" s="14">
        <v>1.609</v>
      </c>
      <c r="I1173" t="s">
        <v>23</v>
      </c>
      <c r="J1173" t="s">
        <v>15</v>
      </c>
      <c r="K1173" t="s">
        <v>25</v>
      </c>
      <c r="L1173" t="s">
        <v>43</v>
      </c>
    </row>
    <row r="1174" spans="1:12" x14ac:dyDescent="0.3">
      <c r="A1174" t="s">
        <v>26</v>
      </c>
      <c r="B1174" t="s">
        <v>57</v>
      </c>
      <c r="C1174" t="s">
        <v>8</v>
      </c>
      <c r="D1174" t="s">
        <v>20</v>
      </c>
      <c r="E1174" t="s">
        <v>35</v>
      </c>
      <c r="F1174" t="s">
        <v>22</v>
      </c>
      <c r="G1174">
        <v>12</v>
      </c>
      <c r="H1174" s="14">
        <v>19.308</v>
      </c>
      <c r="I1174" t="s">
        <v>54</v>
      </c>
      <c r="J1174" t="s">
        <v>42</v>
      </c>
      <c r="K1174" t="s">
        <v>16</v>
      </c>
      <c r="L1174" t="s">
        <v>43</v>
      </c>
    </row>
    <row r="1175" spans="1:12" x14ac:dyDescent="0.3">
      <c r="A1175" t="s">
        <v>32</v>
      </c>
      <c r="B1175" t="s">
        <v>55</v>
      </c>
      <c r="C1175" t="s">
        <v>8</v>
      </c>
      <c r="D1175" t="s">
        <v>11</v>
      </c>
      <c r="E1175" t="s">
        <v>64</v>
      </c>
      <c r="F1175" t="s">
        <v>13</v>
      </c>
      <c r="G1175">
        <v>3</v>
      </c>
      <c r="H1175" s="14">
        <v>4.827</v>
      </c>
      <c r="I1175" t="s">
        <v>30</v>
      </c>
      <c r="J1175" t="s">
        <v>15</v>
      </c>
      <c r="K1175" t="s">
        <v>25</v>
      </c>
      <c r="L1175" t="s">
        <v>17</v>
      </c>
    </row>
    <row r="1176" spans="1:12" x14ac:dyDescent="0.3">
      <c r="A1176" t="s">
        <v>7</v>
      </c>
      <c r="B1176" t="s">
        <v>55</v>
      </c>
      <c r="C1176" t="s">
        <v>8</v>
      </c>
      <c r="D1176" t="s">
        <v>11</v>
      </c>
      <c r="E1176" t="s">
        <v>28</v>
      </c>
      <c r="F1176" t="s">
        <v>13</v>
      </c>
      <c r="G1176">
        <v>30</v>
      </c>
      <c r="H1176" s="14">
        <v>48.269999999999996</v>
      </c>
      <c r="I1176" t="s">
        <v>30</v>
      </c>
      <c r="J1176" t="s">
        <v>42</v>
      </c>
      <c r="K1176" t="s">
        <v>25</v>
      </c>
      <c r="L1176" t="s">
        <v>43</v>
      </c>
    </row>
    <row r="1177" spans="1:12" x14ac:dyDescent="0.3">
      <c r="A1177" t="s">
        <v>26</v>
      </c>
      <c r="B1177" t="s">
        <v>51</v>
      </c>
      <c r="C1177" t="s">
        <v>8</v>
      </c>
      <c r="D1177" t="s">
        <v>11</v>
      </c>
      <c r="E1177" t="s">
        <v>12</v>
      </c>
      <c r="F1177" t="s">
        <v>66</v>
      </c>
      <c r="G1177">
        <v>54.1</v>
      </c>
      <c r="H1177" s="14">
        <v>87.046900000000008</v>
      </c>
      <c r="I1177" t="s">
        <v>30</v>
      </c>
      <c r="J1177" t="s">
        <v>53</v>
      </c>
      <c r="K1177" t="s">
        <v>25</v>
      </c>
      <c r="L1177" t="s">
        <v>43</v>
      </c>
    </row>
    <row r="1178" spans="1:12" x14ac:dyDescent="0.3">
      <c r="A1178" t="s">
        <v>26</v>
      </c>
      <c r="B1178" t="s">
        <v>51</v>
      </c>
      <c r="C1178" t="s">
        <v>8</v>
      </c>
      <c r="D1178" t="s">
        <v>20</v>
      </c>
      <c r="E1178" t="s">
        <v>45</v>
      </c>
      <c r="F1178" t="s">
        <v>13</v>
      </c>
      <c r="G1178">
        <v>5</v>
      </c>
      <c r="H1178" s="14">
        <v>8.0449999999999999</v>
      </c>
      <c r="I1178" t="s">
        <v>54</v>
      </c>
      <c r="J1178" t="s">
        <v>42</v>
      </c>
      <c r="K1178" t="s">
        <v>25</v>
      </c>
      <c r="L1178" t="s">
        <v>43</v>
      </c>
    </row>
    <row r="1179" spans="1:12" x14ac:dyDescent="0.3">
      <c r="A1179" t="s">
        <v>39</v>
      </c>
      <c r="B1179" t="s">
        <v>9</v>
      </c>
      <c r="C1179" t="s">
        <v>50</v>
      </c>
      <c r="D1179" t="s">
        <v>41</v>
      </c>
      <c r="E1179" t="s">
        <v>64</v>
      </c>
      <c r="F1179" t="s">
        <v>44</v>
      </c>
      <c r="G1179">
        <v>0.5</v>
      </c>
      <c r="H1179" s="14">
        <v>0.80449999999999999</v>
      </c>
      <c r="I1179" t="s">
        <v>23</v>
      </c>
      <c r="J1179" t="s">
        <v>15</v>
      </c>
      <c r="K1179" t="s">
        <v>16</v>
      </c>
      <c r="L1179" t="s">
        <v>8</v>
      </c>
    </row>
    <row r="1180" spans="1:12" x14ac:dyDescent="0.3">
      <c r="A1180" t="s">
        <v>26</v>
      </c>
      <c r="B1180" t="s">
        <v>55</v>
      </c>
      <c r="C1180" t="s">
        <v>8</v>
      </c>
      <c r="D1180" t="s">
        <v>11</v>
      </c>
      <c r="E1180" t="s">
        <v>12</v>
      </c>
      <c r="F1180" t="s">
        <v>36</v>
      </c>
      <c r="G1180">
        <v>1</v>
      </c>
      <c r="H1180" s="14">
        <v>1.609</v>
      </c>
      <c r="I1180" t="s">
        <v>23</v>
      </c>
      <c r="J1180" t="s">
        <v>15</v>
      </c>
      <c r="K1180" t="s">
        <v>16</v>
      </c>
      <c r="L1180" t="s">
        <v>17</v>
      </c>
    </row>
    <row r="1181" spans="1:12" x14ac:dyDescent="0.3">
      <c r="A1181" t="s">
        <v>7</v>
      </c>
      <c r="B1181" t="s">
        <v>51</v>
      </c>
      <c r="C1181" t="s">
        <v>8</v>
      </c>
      <c r="D1181" t="s">
        <v>27</v>
      </c>
      <c r="E1181" t="s">
        <v>45</v>
      </c>
      <c r="F1181" t="s">
        <v>13</v>
      </c>
      <c r="G1181">
        <v>15</v>
      </c>
      <c r="H1181" s="14">
        <v>24.134999999999998</v>
      </c>
      <c r="I1181" t="s">
        <v>30</v>
      </c>
      <c r="J1181" t="s">
        <v>15</v>
      </c>
      <c r="K1181" t="s">
        <v>16</v>
      </c>
      <c r="L1181" t="s">
        <v>43</v>
      </c>
    </row>
    <row r="1182" spans="1:12" x14ac:dyDescent="0.3">
      <c r="A1182" t="s">
        <v>58</v>
      </c>
      <c r="B1182" t="s">
        <v>55</v>
      </c>
      <c r="C1182" t="s">
        <v>8</v>
      </c>
      <c r="D1182" t="s">
        <v>11</v>
      </c>
      <c r="E1182" t="s">
        <v>21</v>
      </c>
      <c r="F1182" t="s">
        <v>29</v>
      </c>
      <c r="G1182">
        <v>9</v>
      </c>
      <c r="H1182" s="14">
        <v>14.481</v>
      </c>
      <c r="I1182" t="s">
        <v>49</v>
      </c>
      <c r="J1182" t="s">
        <v>42</v>
      </c>
      <c r="K1182" t="s">
        <v>25</v>
      </c>
      <c r="L1182" t="s">
        <v>43</v>
      </c>
    </row>
    <row r="1183" spans="1:12" x14ac:dyDescent="0.3">
      <c r="A1183" t="s">
        <v>32</v>
      </c>
      <c r="B1183" t="s">
        <v>9</v>
      </c>
      <c r="C1183" t="s">
        <v>78</v>
      </c>
      <c r="D1183" t="s">
        <v>72</v>
      </c>
      <c r="E1183" t="s">
        <v>21</v>
      </c>
      <c r="F1183" t="s">
        <v>62</v>
      </c>
      <c r="G1183">
        <v>5</v>
      </c>
      <c r="H1183" s="14">
        <v>8.0449999999999999</v>
      </c>
      <c r="I1183" t="s">
        <v>30</v>
      </c>
      <c r="J1183" t="s">
        <v>15</v>
      </c>
      <c r="K1183" t="s">
        <v>25</v>
      </c>
      <c r="L1183" t="s">
        <v>17</v>
      </c>
    </row>
    <row r="1184" spans="1:12" x14ac:dyDescent="0.3">
      <c r="A1184" t="s">
        <v>32</v>
      </c>
      <c r="B1184" t="s">
        <v>9</v>
      </c>
      <c r="C1184" t="s">
        <v>83</v>
      </c>
      <c r="D1184" t="s">
        <v>72</v>
      </c>
      <c r="E1184" t="s">
        <v>64</v>
      </c>
      <c r="F1184" t="s">
        <v>22</v>
      </c>
      <c r="G1184">
        <v>13</v>
      </c>
      <c r="H1184" s="14">
        <v>20.917000000000002</v>
      </c>
      <c r="I1184" t="s">
        <v>37</v>
      </c>
      <c r="J1184" t="s">
        <v>15</v>
      </c>
      <c r="K1184" t="s">
        <v>25</v>
      </c>
      <c r="L1184" t="s">
        <v>17</v>
      </c>
    </row>
    <row r="1185" spans="1:12" x14ac:dyDescent="0.3">
      <c r="A1185" t="s">
        <v>26</v>
      </c>
      <c r="B1185" t="s">
        <v>9</v>
      </c>
      <c r="C1185" t="s">
        <v>40</v>
      </c>
      <c r="D1185" t="s">
        <v>11</v>
      </c>
      <c r="E1185" t="s">
        <v>12</v>
      </c>
      <c r="F1185" t="s">
        <v>29</v>
      </c>
      <c r="G1185">
        <v>13</v>
      </c>
      <c r="H1185" s="14">
        <v>20.917000000000002</v>
      </c>
      <c r="I1185" t="s">
        <v>52</v>
      </c>
      <c r="J1185" t="s">
        <v>15</v>
      </c>
      <c r="K1185" t="s">
        <v>25</v>
      </c>
      <c r="L1185" t="s">
        <v>43</v>
      </c>
    </row>
    <row r="1186" spans="1:12" x14ac:dyDescent="0.3">
      <c r="A1186" t="s">
        <v>7</v>
      </c>
      <c r="B1186" t="s">
        <v>51</v>
      </c>
      <c r="C1186" t="s">
        <v>8</v>
      </c>
      <c r="D1186" t="s">
        <v>11</v>
      </c>
      <c r="E1186" t="s">
        <v>45</v>
      </c>
      <c r="F1186" t="s">
        <v>22</v>
      </c>
      <c r="G1186">
        <v>1.4</v>
      </c>
      <c r="H1186" s="14">
        <v>2.2525999999999997</v>
      </c>
      <c r="I1186" t="s">
        <v>23</v>
      </c>
      <c r="J1186" t="s">
        <v>42</v>
      </c>
      <c r="K1186" t="s">
        <v>25</v>
      </c>
      <c r="L1186" t="s">
        <v>17</v>
      </c>
    </row>
    <row r="1187" spans="1:12" x14ac:dyDescent="0.3">
      <c r="A1187" t="s">
        <v>32</v>
      </c>
      <c r="B1187" t="s">
        <v>9</v>
      </c>
      <c r="C1187" t="s">
        <v>83</v>
      </c>
      <c r="D1187" t="s">
        <v>72</v>
      </c>
      <c r="E1187" t="s">
        <v>64</v>
      </c>
      <c r="F1187" t="s">
        <v>36</v>
      </c>
      <c r="G1187">
        <v>11</v>
      </c>
      <c r="H1187" s="14">
        <v>17.698999999999998</v>
      </c>
      <c r="I1187" t="s">
        <v>37</v>
      </c>
      <c r="J1187" t="s">
        <v>15</v>
      </c>
      <c r="K1187" t="s">
        <v>25</v>
      </c>
      <c r="L1187" t="s">
        <v>17</v>
      </c>
    </row>
    <row r="1188" spans="1:12" x14ac:dyDescent="0.3">
      <c r="A1188" t="s">
        <v>18</v>
      </c>
      <c r="B1188" t="s">
        <v>9</v>
      </c>
      <c r="C1188" t="s">
        <v>106</v>
      </c>
      <c r="D1188" t="s">
        <v>11</v>
      </c>
      <c r="E1188" t="s">
        <v>35</v>
      </c>
      <c r="F1188" t="s">
        <v>66</v>
      </c>
      <c r="G1188">
        <v>24</v>
      </c>
      <c r="H1188" s="14">
        <v>38.616</v>
      </c>
      <c r="I1188" t="s">
        <v>75</v>
      </c>
      <c r="J1188" t="s">
        <v>42</v>
      </c>
      <c r="K1188" t="s">
        <v>16</v>
      </c>
      <c r="L1188" t="s">
        <v>43</v>
      </c>
    </row>
    <row r="1189" spans="1:12" x14ac:dyDescent="0.3">
      <c r="A1189" t="s">
        <v>18</v>
      </c>
      <c r="B1189" t="s">
        <v>55</v>
      </c>
      <c r="C1189" t="s">
        <v>8</v>
      </c>
      <c r="D1189" t="s">
        <v>11</v>
      </c>
      <c r="E1189" t="s">
        <v>12</v>
      </c>
      <c r="F1189" t="s">
        <v>66</v>
      </c>
      <c r="G1189">
        <v>25</v>
      </c>
      <c r="H1189" s="14">
        <v>40.225000000000001</v>
      </c>
      <c r="I1189" t="s">
        <v>30</v>
      </c>
      <c r="J1189" t="s">
        <v>31</v>
      </c>
      <c r="K1189" t="s">
        <v>25</v>
      </c>
      <c r="L1189" t="s">
        <v>43</v>
      </c>
    </row>
    <row r="1190" spans="1:12" x14ac:dyDescent="0.3">
      <c r="A1190" t="s">
        <v>39</v>
      </c>
      <c r="B1190" t="s">
        <v>9</v>
      </c>
      <c r="C1190" t="s">
        <v>80</v>
      </c>
      <c r="D1190" t="s">
        <v>41</v>
      </c>
      <c r="E1190" t="s">
        <v>28</v>
      </c>
      <c r="F1190" t="s">
        <v>36</v>
      </c>
      <c r="G1190">
        <v>7</v>
      </c>
      <c r="H1190" s="14">
        <v>11.263</v>
      </c>
      <c r="I1190" t="s">
        <v>30</v>
      </c>
      <c r="J1190" t="s">
        <v>42</v>
      </c>
      <c r="K1190" t="s">
        <v>16</v>
      </c>
      <c r="L1190" t="s">
        <v>17</v>
      </c>
    </row>
    <row r="1191" spans="1:12" x14ac:dyDescent="0.3">
      <c r="A1191" t="s">
        <v>32</v>
      </c>
      <c r="B1191" t="s">
        <v>51</v>
      </c>
      <c r="C1191" t="s">
        <v>8</v>
      </c>
      <c r="D1191" t="s">
        <v>41</v>
      </c>
      <c r="E1191" t="s">
        <v>64</v>
      </c>
      <c r="F1191" t="s">
        <v>13</v>
      </c>
      <c r="G1191">
        <v>12</v>
      </c>
      <c r="H1191" s="14">
        <v>19.308</v>
      </c>
      <c r="I1191" t="s">
        <v>30</v>
      </c>
      <c r="J1191" t="s">
        <v>38</v>
      </c>
      <c r="K1191" t="s">
        <v>16</v>
      </c>
      <c r="L1191" t="s">
        <v>17</v>
      </c>
    </row>
    <row r="1192" spans="1:12" x14ac:dyDescent="0.3">
      <c r="A1192" t="s">
        <v>39</v>
      </c>
      <c r="B1192" t="s">
        <v>9</v>
      </c>
      <c r="C1192" t="s">
        <v>97</v>
      </c>
      <c r="D1192" t="s">
        <v>41</v>
      </c>
      <c r="E1192" t="s">
        <v>12</v>
      </c>
      <c r="F1192" t="s">
        <v>13</v>
      </c>
      <c r="G1192">
        <v>4</v>
      </c>
      <c r="H1192" s="14">
        <v>6.4359999999999999</v>
      </c>
      <c r="I1192" t="s">
        <v>49</v>
      </c>
      <c r="J1192" t="s">
        <v>38</v>
      </c>
      <c r="K1192" t="s">
        <v>16</v>
      </c>
      <c r="L1192" t="s">
        <v>17</v>
      </c>
    </row>
    <row r="1193" spans="1:12" x14ac:dyDescent="0.3">
      <c r="A1193" t="s">
        <v>58</v>
      </c>
      <c r="B1193" t="s">
        <v>9</v>
      </c>
      <c r="C1193" t="s">
        <v>71</v>
      </c>
      <c r="D1193" t="s">
        <v>11</v>
      </c>
      <c r="E1193" t="s">
        <v>12</v>
      </c>
      <c r="F1193" t="s">
        <v>44</v>
      </c>
      <c r="G1193">
        <v>5</v>
      </c>
      <c r="H1193" s="14">
        <v>8.0449999999999999</v>
      </c>
      <c r="I1193" t="s">
        <v>30</v>
      </c>
      <c r="J1193" t="s">
        <v>42</v>
      </c>
      <c r="K1193" t="s">
        <v>25</v>
      </c>
      <c r="L1193" t="s">
        <v>17</v>
      </c>
    </row>
    <row r="1194" spans="1:12" x14ac:dyDescent="0.3">
      <c r="A1194" t="s">
        <v>26</v>
      </c>
      <c r="B1194" t="s">
        <v>51</v>
      </c>
      <c r="C1194" t="s">
        <v>8</v>
      </c>
      <c r="D1194" t="s">
        <v>27</v>
      </c>
      <c r="E1194" t="s">
        <v>35</v>
      </c>
      <c r="F1194" t="s">
        <v>22</v>
      </c>
      <c r="G1194">
        <v>15</v>
      </c>
      <c r="H1194" s="14">
        <v>24.134999999999998</v>
      </c>
      <c r="I1194" t="s">
        <v>30</v>
      </c>
      <c r="J1194" t="s">
        <v>38</v>
      </c>
      <c r="K1194" t="s">
        <v>25</v>
      </c>
      <c r="L1194" t="s">
        <v>43</v>
      </c>
    </row>
    <row r="1195" spans="1:12" x14ac:dyDescent="0.3">
      <c r="A1195" t="s">
        <v>26</v>
      </c>
      <c r="B1195" t="s">
        <v>9</v>
      </c>
      <c r="C1195" t="s">
        <v>10</v>
      </c>
      <c r="D1195" t="s">
        <v>11</v>
      </c>
      <c r="E1195" t="s">
        <v>35</v>
      </c>
      <c r="F1195" t="s">
        <v>44</v>
      </c>
      <c r="G1195">
        <v>3</v>
      </c>
      <c r="H1195" s="14">
        <v>4.827</v>
      </c>
      <c r="I1195" t="s">
        <v>14</v>
      </c>
      <c r="J1195" t="s">
        <v>15</v>
      </c>
      <c r="K1195" t="s">
        <v>25</v>
      </c>
      <c r="L1195" t="s">
        <v>17</v>
      </c>
    </row>
    <row r="1196" spans="1:12" x14ac:dyDescent="0.3">
      <c r="A1196" t="s">
        <v>39</v>
      </c>
      <c r="B1196" t="s">
        <v>51</v>
      </c>
      <c r="C1196" t="s">
        <v>8</v>
      </c>
      <c r="D1196" t="s">
        <v>20</v>
      </c>
      <c r="E1196" t="s">
        <v>35</v>
      </c>
      <c r="F1196" t="s">
        <v>66</v>
      </c>
      <c r="G1196">
        <v>3.7</v>
      </c>
      <c r="H1196" s="14">
        <v>5.9533000000000005</v>
      </c>
      <c r="I1196" t="s">
        <v>23</v>
      </c>
      <c r="J1196" t="s">
        <v>42</v>
      </c>
      <c r="K1196" t="s">
        <v>16</v>
      </c>
      <c r="L1196" t="s">
        <v>17</v>
      </c>
    </row>
    <row r="1197" spans="1:12" x14ac:dyDescent="0.3">
      <c r="A1197" t="s">
        <v>7</v>
      </c>
      <c r="B1197" t="s">
        <v>57</v>
      </c>
      <c r="C1197" t="s">
        <v>8</v>
      </c>
      <c r="D1197" t="s">
        <v>20</v>
      </c>
      <c r="E1197" t="s">
        <v>21</v>
      </c>
      <c r="F1197" t="s">
        <v>13</v>
      </c>
      <c r="G1197">
        <v>25</v>
      </c>
      <c r="H1197" s="14">
        <v>40.225000000000001</v>
      </c>
      <c r="I1197" t="s">
        <v>30</v>
      </c>
      <c r="J1197" t="s">
        <v>15</v>
      </c>
      <c r="K1197" t="s">
        <v>16</v>
      </c>
      <c r="L1197" t="s">
        <v>17</v>
      </c>
    </row>
    <row r="1198" spans="1:12" x14ac:dyDescent="0.3">
      <c r="A1198" t="s">
        <v>18</v>
      </c>
      <c r="B1198" t="s">
        <v>55</v>
      </c>
      <c r="C1198" t="s">
        <v>8</v>
      </c>
      <c r="D1198" t="s">
        <v>27</v>
      </c>
      <c r="E1198" t="s">
        <v>64</v>
      </c>
      <c r="F1198" t="s">
        <v>29</v>
      </c>
      <c r="G1198">
        <v>35</v>
      </c>
      <c r="H1198" s="14">
        <v>56.314999999999998</v>
      </c>
      <c r="I1198" t="s">
        <v>30</v>
      </c>
      <c r="J1198" t="s">
        <v>42</v>
      </c>
      <c r="K1198" t="s">
        <v>16</v>
      </c>
      <c r="L1198" t="s">
        <v>43</v>
      </c>
    </row>
    <row r="1199" spans="1:12" x14ac:dyDescent="0.3">
      <c r="A1199" t="s">
        <v>39</v>
      </c>
      <c r="B1199" t="s">
        <v>51</v>
      </c>
      <c r="C1199" t="s">
        <v>8</v>
      </c>
      <c r="D1199" t="s">
        <v>41</v>
      </c>
      <c r="E1199" t="s">
        <v>12</v>
      </c>
      <c r="F1199" t="s">
        <v>66</v>
      </c>
      <c r="G1199">
        <v>10</v>
      </c>
      <c r="H1199" s="14">
        <v>16.09</v>
      </c>
      <c r="I1199" t="s">
        <v>30</v>
      </c>
      <c r="J1199" t="s">
        <v>42</v>
      </c>
      <c r="K1199" t="s">
        <v>16</v>
      </c>
      <c r="L1199" t="s">
        <v>17</v>
      </c>
    </row>
    <row r="1200" spans="1:12" x14ac:dyDescent="0.3">
      <c r="A1200" t="s">
        <v>7</v>
      </c>
      <c r="B1200" t="s">
        <v>9</v>
      </c>
      <c r="C1200" t="s">
        <v>56</v>
      </c>
      <c r="D1200" t="s">
        <v>11</v>
      </c>
      <c r="E1200" t="s">
        <v>21</v>
      </c>
      <c r="F1200" t="s">
        <v>62</v>
      </c>
      <c r="G1200">
        <v>0.25</v>
      </c>
      <c r="H1200" s="14">
        <v>0.40225</v>
      </c>
      <c r="I1200" t="s">
        <v>23</v>
      </c>
      <c r="J1200" t="s">
        <v>38</v>
      </c>
      <c r="K1200" t="s">
        <v>25</v>
      </c>
      <c r="L1200" t="s">
        <v>43</v>
      </c>
    </row>
    <row r="1201" spans="1:12" x14ac:dyDescent="0.3">
      <c r="A1201" t="s">
        <v>18</v>
      </c>
      <c r="B1201" t="s">
        <v>51</v>
      </c>
      <c r="C1201" t="s">
        <v>8</v>
      </c>
      <c r="D1201" t="s">
        <v>41</v>
      </c>
      <c r="E1201" t="s">
        <v>35</v>
      </c>
      <c r="F1201" t="s">
        <v>22</v>
      </c>
      <c r="G1201">
        <v>20</v>
      </c>
      <c r="H1201" s="14">
        <v>32.18</v>
      </c>
      <c r="I1201" t="s">
        <v>30</v>
      </c>
      <c r="J1201" t="s">
        <v>31</v>
      </c>
      <c r="K1201" t="s">
        <v>25</v>
      </c>
      <c r="L1201" t="s">
        <v>43</v>
      </c>
    </row>
    <row r="1202" spans="1:12" x14ac:dyDescent="0.3">
      <c r="A1202" t="s">
        <v>26</v>
      </c>
      <c r="B1202" t="s">
        <v>9</v>
      </c>
      <c r="C1202" t="s">
        <v>56</v>
      </c>
      <c r="D1202" t="s">
        <v>20</v>
      </c>
      <c r="E1202" t="s">
        <v>12</v>
      </c>
      <c r="F1202" t="s">
        <v>66</v>
      </c>
      <c r="G1202">
        <v>56</v>
      </c>
      <c r="H1202" s="14">
        <v>90.103999999999999</v>
      </c>
      <c r="I1202" t="s">
        <v>52</v>
      </c>
      <c r="J1202" t="s">
        <v>15</v>
      </c>
      <c r="K1202" t="s">
        <v>25</v>
      </c>
      <c r="L1202" t="s">
        <v>43</v>
      </c>
    </row>
    <row r="1203" spans="1:12" x14ac:dyDescent="0.3">
      <c r="A1203" t="s">
        <v>32</v>
      </c>
      <c r="B1203" t="s">
        <v>51</v>
      </c>
      <c r="C1203" t="s">
        <v>8</v>
      </c>
      <c r="D1203" t="s">
        <v>27</v>
      </c>
      <c r="E1203" t="s">
        <v>21</v>
      </c>
      <c r="F1203" t="s">
        <v>44</v>
      </c>
      <c r="G1203">
        <v>1.2</v>
      </c>
      <c r="H1203" s="14">
        <v>1.9307999999999998</v>
      </c>
      <c r="I1203" t="s">
        <v>49</v>
      </c>
      <c r="J1203" t="s">
        <v>42</v>
      </c>
      <c r="K1203" t="s">
        <v>25</v>
      </c>
      <c r="L1203" t="s">
        <v>43</v>
      </c>
    </row>
    <row r="1204" spans="1:12" x14ac:dyDescent="0.3">
      <c r="A1204" t="s">
        <v>26</v>
      </c>
      <c r="B1204" t="s">
        <v>51</v>
      </c>
      <c r="C1204" t="s">
        <v>8</v>
      </c>
      <c r="D1204" t="s">
        <v>20</v>
      </c>
      <c r="E1204" t="s">
        <v>21</v>
      </c>
      <c r="F1204" t="s">
        <v>62</v>
      </c>
      <c r="G1204">
        <v>0.4</v>
      </c>
      <c r="H1204" s="14">
        <v>0.64360000000000006</v>
      </c>
      <c r="I1204" t="s">
        <v>23</v>
      </c>
      <c r="J1204" t="s">
        <v>31</v>
      </c>
      <c r="K1204" t="s">
        <v>25</v>
      </c>
      <c r="L1204" t="s">
        <v>43</v>
      </c>
    </row>
    <row r="1205" spans="1:12" x14ac:dyDescent="0.3">
      <c r="A1205" t="s">
        <v>18</v>
      </c>
      <c r="B1205" t="s">
        <v>55</v>
      </c>
      <c r="C1205" t="s">
        <v>8</v>
      </c>
      <c r="D1205" t="s">
        <v>20</v>
      </c>
      <c r="E1205" t="s">
        <v>12</v>
      </c>
      <c r="F1205" t="s">
        <v>36</v>
      </c>
      <c r="G1205">
        <v>3.5</v>
      </c>
      <c r="H1205" s="14">
        <v>5.6315</v>
      </c>
      <c r="I1205" t="s">
        <v>14</v>
      </c>
      <c r="J1205" t="s">
        <v>15</v>
      </c>
      <c r="K1205" t="s">
        <v>16</v>
      </c>
      <c r="L1205" t="s">
        <v>43</v>
      </c>
    </row>
    <row r="1206" spans="1:12" x14ac:dyDescent="0.3">
      <c r="A1206" t="s">
        <v>26</v>
      </c>
      <c r="B1206" t="s">
        <v>51</v>
      </c>
      <c r="C1206" t="s">
        <v>8</v>
      </c>
      <c r="D1206" t="s">
        <v>20</v>
      </c>
      <c r="E1206" t="s">
        <v>64</v>
      </c>
      <c r="F1206" t="s">
        <v>44</v>
      </c>
      <c r="G1206">
        <v>1.3</v>
      </c>
      <c r="H1206" s="14">
        <v>2.0916999999999999</v>
      </c>
      <c r="I1206" t="s">
        <v>14</v>
      </c>
      <c r="J1206" t="s">
        <v>42</v>
      </c>
      <c r="K1206" t="s">
        <v>25</v>
      </c>
      <c r="L1206" t="s">
        <v>43</v>
      </c>
    </row>
    <row r="1207" spans="1:12" x14ac:dyDescent="0.3">
      <c r="A1207" t="s">
        <v>26</v>
      </c>
      <c r="B1207" t="s">
        <v>51</v>
      </c>
      <c r="C1207" t="s">
        <v>8</v>
      </c>
      <c r="D1207" t="s">
        <v>41</v>
      </c>
      <c r="E1207" t="s">
        <v>12</v>
      </c>
      <c r="F1207" t="s">
        <v>22</v>
      </c>
      <c r="G1207">
        <v>20</v>
      </c>
      <c r="H1207" s="14">
        <v>32.18</v>
      </c>
      <c r="I1207" t="s">
        <v>30</v>
      </c>
      <c r="J1207" t="s">
        <v>42</v>
      </c>
      <c r="K1207" t="s">
        <v>25</v>
      </c>
      <c r="L1207" t="s">
        <v>43</v>
      </c>
    </row>
    <row r="1208" spans="1:12" x14ac:dyDescent="0.3">
      <c r="A1208" t="s">
        <v>32</v>
      </c>
      <c r="B1208" t="s">
        <v>51</v>
      </c>
      <c r="C1208" t="s">
        <v>8</v>
      </c>
      <c r="D1208" t="s">
        <v>11</v>
      </c>
      <c r="E1208" t="s">
        <v>12</v>
      </c>
      <c r="F1208" t="s">
        <v>22</v>
      </c>
      <c r="G1208" t="s">
        <v>129</v>
      </c>
      <c r="H1208" s="14" t="s">
        <v>8</v>
      </c>
      <c r="I1208" t="s">
        <v>49</v>
      </c>
      <c r="J1208" t="s">
        <v>31</v>
      </c>
      <c r="K1208" t="s">
        <v>25</v>
      </c>
      <c r="L1208" t="s">
        <v>43</v>
      </c>
    </row>
    <row r="1209" spans="1:12" x14ac:dyDescent="0.3">
      <c r="A1209" t="s">
        <v>58</v>
      </c>
      <c r="B1209" t="s">
        <v>8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  <c r="H1209" s="14" t="s">
        <v>8</v>
      </c>
      <c r="I1209" t="s">
        <v>8</v>
      </c>
      <c r="J1209" t="s">
        <v>42</v>
      </c>
      <c r="K1209" t="s">
        <v>25</v>
      </c>
      <c r="L1209" t="s">
        <v>43</v>
      </c>
    </row>
    <row r="1210" spans="1:12" x14ac:dyDescent="0.3">
      <c r="A1210" t="s">
        <v>58</v>
      </c>
      <c r="B1210" t="s">
        <v>8</v>
      </c>
      <c r="C1210" t="s">
        <v>8</v>
      </c>
      <c r="D1210" t="s">
        <v>8</v>
      </c>
      <c r="E1210" t="s">
        <v>8</v>
      </c>
      <c r="F1210" t="s">
        <v>8</v>
      </c>
      <c r="G1210" t="s">
        <v>8</v>
      </c>
      <c r="H1210" s="14" t="s">
        <v>8</v>
      </c>
      <c r="I1210" t="s">
        <v>8</v>
      </c>
      <c r="J1210" t="s">
        <v>15</v>
      </c>
      <c r="K1210" t="s">
        <v>25</v>
      </c>
      <c r="L1210" t="s">
        <v>43</v>
      </c>
    </row>
    <row r="1211" spans="1:12" x14ac:dyDescent="0.3">
      <c r="A1211" t="s">
        <v>7</v>
      </c>
      <c r="B1211" t="s">
        <v>51</v>
      </c>
      <c r="C1211" t="s">
        <v>8</v>
      </c>
      <c r="D1211" t="s">
        <v>27</v>
      </c>
      <c r="E1211" t="s">
        <v>28</v>
      </c>
      <c r="F1211" t="s">
        <v>13</v>
      </c>
      <c r="G1211">
        <v>27</v>
      </c>
      <c r="H1211" s="14">
        <v>43.442999999999998</v>
      </c>
      <c r="I1211" t="s">
        <v>30</v>
      </c>
      <c r="J1211" t="s">
        <v>42</v>
      </c>
      <c r="K1211" t="s">
        <v>16</v>
      </c>
      <c r="L1211" t="s">
        <v>43</v>
      </c>
    </row>
    <row r="1212" spans="1:12" x14ac:dyDescent="0.3">
      <c r="A1212" t="s">
        <v>18</v>
      </c>
      <c r="B1212" t="s">
        <v>55</v>
      </c>
      <c r="C1212" t="s">
        <v>8</v>
      </c>
      <c r="D1212" t="s">
        <v>41</v>
      </c>
      <c r="E1212" t="s">
        <v>33</v>
      </c>
      <c r="F1212" t="s">
        <v>44</v>
      </c>
      <c r="G1212">
        <v>1.2</v>
      </c>
      <c r="H1212" s="14">
        <v>1.9307999999999998</v>
      </c>
      <c r="I1212" t="s">
        <v>23</v>
      </c>
      <c r="J1212" t="s">
        <v>42</v>
      </c>
      <c r="K1212" t="s">
        <v>25</v>
      </c>
      <c r="L1212" t="s">
        <v>43</v>
      </c>
    </row>
    <row r="1213" spans="1:12" x14ac:dyDescent="0.3">
      <c r="A1213" t="s">
        <v>58</v>
      </c>
      <c r="B1213" t="s">
        <v>51</v>
      </c>
      <c r="C1213" t="s">
        <v>8</v>
      </c>
      <c r="D1213" t="s">
        <v>11</v>
      </c>
      <c r="E1213" t="s">
        <v>45</v>
      </c>
      <c r="F1213" t="s">
        <v>66</v>
      </c>
      <c r="G1213">
        <v>210</v>
      </c>
      <c r="H1213" s="14">
        <v>337.89</v>
      </c>
      <c r="I1213" t="s">
        <v>52</v>
      </c>
      <c r="J1213" t="s">
        <v>42</v>
      </c>
      <c r="K1213" t="s">
        <v>25</v>
      </c>
      <c r="L1213" t="s">
        <v>43</v>
      </c>
    </row>
    <row r="1214" spans="1:12" x14ac:dyDescent="0.3">
      <c r="A1214" t="s">
        <v>39</v>
      </c>
      <c r="B1214" t="s">
        <v>55</v>
      </c>
      <c r="C1214" t="s">
        <v>8</v>
      </c>
      <c r="D1214" t="s">
        <v>27</v>
      </c>
      <c r="E1214" t="s">
        <v>21</v>
      </c>
      <c r="F1214" t="s">
        <v>66</v>
      </c>
      <c r="G1214">
        <v>50</v>
      </c>
      <c r="H1214" s="14">
        <v>80.45</v>
      </c>
      <c r="I1214" t="s">
        <v>37</v>
      </c>
      <c r="J1214" t="s">
        <v>53</v>
      </c>
      <c r="K1214" t="s">
        <v>16</v>
      </c>
      <c r="L1214" t="s">
        <v>43</v>
      </c>
    </row>
    <row r="1215" spans="1:12" x14ac:dyDescent="0.3">
      <c r="A1215" t="s">
        <v>7</v>
      </c>
      <c r="B1215" t="s">
        <v>51</v>
      </c>
      <c r="C1215" t="s">
        <v>8</v>
      </c>
      <c r="D1215" t="s">
        <v>11</v>
      </c>
      <c r="E1215" t="s">
        <v>12</v>
      </c>
      <c r="F1215" t="s">
        <v>44</v>
      </c>
      <c r="G1215">
        <v>1</v>
      </c>
      <c r="H1215" s="14">
        <v>1.609</v>
      </c>
      <c r="I1215" t="s">
        <v>23</v>
      </c>
      <c r="J1215" t="s">
        <v>42</v>
      </c>
      <c r="K1215" t="s">
        <v>16</v>
      </c>
      <c r="L1215" t="s">
        <v>43</v>
      </c>
    </row>
    <row r="1216" spans="1:12" x14ac:dyDescent="0.3">
      <c r="A1216" t="s">
        <v>7</v>
      </c>
      <c r="B1216" t="s">
        <v>51</v>
      </c>
      <c r="C1216" t="s">
        <v>8</v>
      </c>
      <c r="D1216" t="s">
        <v>27</v>
      </c>
      <c r="E1216" t="s">
        <v>28</v>
      </c>
      <c r="F1216" t="s">
        <v>66</v>
      </c>
      <c r="G1216">
        <v>75</v>
      </c>
      <c r="H1216" s="14">
        <v>120.675</v>
      </c>
      <c r="I1216" t="s">
        <v>30</v>
      </c>
      <c r="J1216" t="s">
        <v>15</v>
      </c>
      <c r="K1216" t="s">
        <v>16</v>
      </c>
      <c r="L1216" t="s">
        <v>43</v>
      </c>
    </row>
    <row r="1217" spans="1:12" x14ac:dyDescent="0.3">
      <c r="A1217" t="s">
        <v>26</v>
      </c>
      <c r="B1217" t="s">
        <v>51</v>
      </c>
      <c r="C1217" t="s">
        <v>8</v>
      </c>
      <c r="D1217" t="s">
        <v>27</v>
      </c>
      <c r="E1217" t="s">
        <v>28</v>
      </c>
      <c r="F1217" t="s">
        <v>13</v>
      </c>
      <c r="G1217">
        <v>9.5</v>
      </c>
      <c r="H1217" s="14">
        <v>15.285499999999999</v>
      </c>
      <c r="I1217" t="s">
        <v>30</v>
      </c>
      <c r="J1217" t="s">
        <v>31</v>
      </c>
      <c r="K1217" t="s">
        <v>16</v>
      </c>
      <c r="L1217" t="s">
        <v>43</v>
      </c>
    </row>
    <row r="1218" spans="1:12" x14ac:dyDescent="0.3">
      <c r="A1218" t="s">
        <v>18</v>
      </c>
      <c r="B1218" t="s">
        <v>51</v>
      </c>
      <c r="C1218" t="s">
        <v>8</v>
      </c>
      <c r="D1218" t="s">
        <v>11</v>
      </c>
      <c r="E1218" t="s">
        <v>12</v>
      </c>
      <c r="F1218" t="s">
        <v>22</v>
      </c>
      <c r="G1218">
        <v>8.3000000000000007</v>
      </c>
      <c r="H1218" s="14">
        <v>13.354700000000001</v>
      </c>
      <c r="I1218" t="s">
        <v>30</v>
      </c>
      <c r="J1218" t="s">
        <v>15</v>
      </c>
      <c r="K1218" t="s">
        <v>16</v>
      </c>
      <c r="L1218" t="s">
        <v>43</v>
      </c>
    </row>
    <row r="1219" spans="1:12" x14ac:dyDescent="0.3">
      <c r="A1219" t="s">
        <v>7</v>
      </c>
      <c r="B1219" t="s">
        <v>51</v>
      </c>
      <c r="C1219" t="s">
        <v>8</v>
      </c>
      <c r="D1219" t="s">
        <v>11</v>
      </c>
      <c r="E1219" t="s">
        <v>45</v>
      </c>
      <c r="F1219" t="s">
        <v>66</v>
      </c>
      <c r="G1219">
        <v>105</v>
      </c>
      <c r="H1219" s="14">
        <v>168.94499999999999</v>
      </c>
      <c r="I1219" t="s">
        <v>30</v>
      </c>
      <c r="J1219" t="s">
        <v>15</v>
      </c>
      <c r="K1219" t="s">
        <v>25</v>
      </c>
      <c r="L1219" t="s">
        <v>43</v>
      </c>
    </row>
    <row r="1220" spans="1:12" x14ac:dyDescent="0.3">
      <c r="A1220" t="s">
        <v>39</v>
      </c>
      <c r="B1220" t="s">
        <v>51</v>
      </c>
      <c r="C1220" t="s">
        <v>8</v>
      </c>
      <c r="D1220" t="s">
        <v>11</v>
      </c>
      <c r="E1220" t="s">
        <v>35</v>
      </c>
      <c r="F1220" t="s">
        <v>36</v>
      </c>
      <c r="G1220">
        <v>1.2</v>
      </c>
      <c r="H1220" s="14">
        <v>1.9307999999999998</v>
      </c>
      <c r="I1220" t="s">
        <v>23</v>
      </c>
      <c r="J1220" t="s">
        <v>38</v>
      </c>
      <c r="K1220" t="s">
        <v>16</v>
      </c>
      <c r="L1220" t="s">
        <v>43</v>
      </c>
    </row>
    <row r="1221" spans="1:12" x14ac:dyDescent="0.3">
      <c r="A1221" t="s">
        <v>26</v>
      </c>
      <c r="B1221" t="s">
        <v>51</v>
      </c>
      <c r="C1221" t="s">
        <v>8</v>
      </c>
      <c r="D1221" t="s">
        <v>11</v>
      </c>
      <c r="E1221" t="s">
        <v>12</v>
      </c>
      <c r="F1221" t="s">
        <v>36</v>
      </c>
      <c r="G1221">
        <v>1</v>
      </c>
      <c r="H1221" s="14">
        <v>1.609</v>
      </c>
      <c r="I1221" t="s">
        <v>23</v>
      </c>
      <c r="J1221" t="s">
        <v>42</v>
      </c>
      <c r="K1221" t="s">
        <v>16</v>
      </c>
      <c r="L1221" t="s">
        <v>43</v>
      </c>
    </row>
    <row r="1222" spans="1:12" x14ac:dyDescent="0.3">
      <c r="A1222" t="s">
        <v>7</v>
      </c>
      <c r="B1222" t="s">
        <v>51</v>
      </c>
      <c r="C1222" t="s">
        <v>8</v>
      </c>
      <c r="D1222" t="s">
        <v>20</v>
      </c>
      <c r="E1222" t="s">
        <v>28</v>
      </c>
      <c r="F1222" t="s">
        <v>22</v>
      </c>
      <c r="G1222">
        <v>12</v>
      </c>
      <c r="H1222" s="14">
        <v>19.308</v>
      </c>
      <c r="I1222" t="s">
        <v>30</v>
      </c>
      <c r="J1222" t="s">
        <v>42</v>
      </c>
      <c r="K1222" t="s">
        <v>16</v>
      </c>
      <c r="L1222" t="s">
        <v>43</v>
      </c>
    </row>
    <row r="1223" spans="1:12" x14ac:dyDescent="0.3">
      <c r="A1223" t="s">
        <v>7</v>
      </c>
      <c r="B1223" t="s">
        <v>51</v>
      </c>
      <c r="C1223" t="s">
        <v>8</v>
      </c>
      <c r="D1223" t="s">
        <v>41</v>
      </c>
      <c r="E1223" t="s">
        <v>28</v>
      </c>
      <c r="F1223" t="s">
        <v>44</v>
      </c>
      <c r="G1223">
        <v>1.5</v>
      </c>
      <c r="H1223" s="14">
        <v>2.4135</v>
      </c>
      <c r="I1223" t="s">
        <v>14</v>
      </c>
      <c r="J1223" t="s">
        <v>38</v>
      </c>
      <c r="K1223" t="s">
        <v>16</v>
      </c>
      <c r="L1223" t="s">
        <v>43</v>
      </c>
    </row>
    <row r="1224" spans="1:12" x14ac:dyDescent="0.3">
      <c r="A1224" t="s">
        <v>39</v>
      </c>
      <c r="B1224" t="s">
        <v>51</v>
      </c>
      <c r="C1224" t="s">
        <v>8</v>
      </c>
      <c r="D1224" t="s">
        <v>27</v>
      </c>
      <c r="E1224" t="s">
        <v>21</v>
      </c>
      <c r="F1224" t="s">
        <v>66</v>
      </c>
      <c r="G1224">
        <v>80</v>
      </c>
      <c r="H1224" s="14">
        <v>128.72</v>
      </c>
      <c r="I1224" t="s">
        <v>52</v>
      </c>
      <c r="J1224" t="s">
        <v>15</v>
      </c>
      <c r="K1224" t="s">
        <v>25</v>
      </c>
      <c r="L1224" t="s">
        <v>43</v>
      </c>
    </row>
    <row r="1225" spans="1:12" x14ac:dyDescent="0.3">
      <c r="A1225" t="s">
        <v>18</v>
      </c>
      <c r="B1225" t="s">
        <v>51</v>
      </c>
      <c r="C1225" t="s">
        <v>8</v>
      </c>
      <c r="D1225" t="s">
        <v>20</v>
      </c>
      <c r="E1225" t="s">
        <v>12</v>
      </c>
      <c r="F1225" t="s">
        <v>62</v>
      </c>
      <c r="G1225">
        <v>2</v>
      </c>
      <c r="H1225" s="14">
        <v>3.218</v>
      </c>
      <c r="I1225" t="s">
        <v>54</v>
      </c>
      <c r="J1225" t="s">
        <v>31</v>
      </c>
      <c r="K1225" t="s">
        <v>25</v>
      </c>
      <c r="L1225" t="s">
        <v>43</v>
      </c>
    </row>
    <row r="1226" spans="1:12" x14ac:dyDescent="0.3">
      <c r="A1226" t="s">
        <v>26</v>
      </c>
      <c r="B1226" t="s">
        <v>51</v>
      </c>
      <c r="C1226" t="s">
        <v>8</v>
      </c>
      <c r="D1226" t="s">
        <v>20</v>
      </c>
      <c r="E1226" t="s">
        <v>21</v>
      </c>
      <c r="F1226" t="s">
        <v>36</v>
      </c>
      <c r="G1226">
        <v>9</v>
      </c>
      <c r="H1226" s="14">
        <v>14.481</v>
      </c>
      <c r="I1226" t="s">
        <v>37</v>
      </c>
      <c r="J1226" t="s">
        <v>24</v>
      </c>
      <c r="K1226" t="s">
        <v>25</v>
      </c>
      <c r="L1226" t="s">
        <v>17</v>
      </c>
    </row>
    <row r="1227" spans="1:12" x14ac:dyDescent="0.3">
      <c r="A1227" t="s">
        <v>39</v>
      </c>
      <c r="B1227" t="s">
        <v>51</v>
      </c>
      <c r="C1227" t="s">
        <v>8</v>
      </c>
      <c r="D1227" t="s">
        <v>27</v>
      </c>
      <c r="E1227" t="s">
        <v>64</v>
      </c>
      <c r="F1227" t="s">
        <v>22</v>
      </c>
      <c r="G1227">
        <v>30</v>
      </c>
      <c r="H1227" s="14">
        <v>48.269999999999996</v>
      </c>
      <c r="I1227" t="s">
        <v>30</v>
      </c>
      <c r="J1227" t="s">
        <v>15</v>
      </c>
      <c r="K1227" t="s">
        <v>16</v>
      </c>
      <c r="L1227" t="s">
        <v>43</v>
      </c>
    </row>
    <row r="1228" spans="1:12" x14ac:dyDescent="0.3">
      <c r="A1228" t="s">
        <v>26</v>
      </c>
      <c r="B1228" t="s">
        <v>51</v>
      </c>
      <c r="C1228" t="s">
        <v>8</v>
      </c>
      <c r="D1228" t="s">
        <v>41</v>
      </c>
      <c r="E1228" t="s">
        <v>21</v>
      </c>
      <c r="F1228" t="s">
        <v>44</v>
      </c>
      <c r="G1228" t="s">
        <v>110</v>
      </c>
      <c r="H1228" s="14" t="s">
        <v>8</v>
      </c>
      <c r="I1228" t="s">
        <v>23</v>
      </c>
      <c r="J1228" t="s">
        <v>38</v>
      </c>
      <c r="K1228" t="s">
        <v>25</v>
      </c>
      <c r="L1228" t="s">
        <v>43</v>
      </c>
    </row>
    <row r="1229" spans="1:12" x14ac:dyDescent="0.3">
      <c r="A1229" t="s">
        <v>18</v>
      </c>
      <c r="B1229" t="s">
        <v>51</v>
      </c>
      <c r="C1229" t="s">
        <v>8</v>
      </c>
      <c r="D1229" t="s">
        <v>11</v>
      </c>
      <c r="E1229" t="s">
        <v>21</v>
      </c>
      <c r="F1229" t="s">
        <v>44</v>
      </c>
      <c r="G1229">
        <v>6</v>
      </c>
      <c r="H1229" s="14">
        <v>9.6539999999999999</v>
      </c>
      <c r="I1229" s="2" t="s">
        <v>87</v>
      </c>
      <c r="J1229" t="s">
        <v>42</v>
      </c>
      <c r="K1229" t="s">
        <v>16</v>
      </c>
      <c r="L1229" t="s">
        <v>17</v>
      </c>
    </row>
    <row r="1230" spans="1:12" x14ac:dyDescent="0.3">
      <c r="A1230" t="s">
        <v>32</v>
      </c>
      <c r="B1230" t="s">
        <v>51</v>
      </c>
      <c r="C1230" t="s">
        <v>8</v>
      </c>
      <c r="D1230" t="s">
        <v>11</v>
      </c>
      <c r="E1230" t="s">
        <v>21</v>
      </c>
      <c r="F1230" t="s">
        <v>36</v>
      </c>
      <c r="G1230">
        <v>4</v>
      </c>
      <c r="H1230" s="14">
        <v>6.4359999999999999</v>
      </c>
      <c r="I1230" t="s">
        <v>14</v>
      </c>
      <c r="J1230" t="s">
        <v>38</v>
      </c>
      <c r="K1230" t="s">
        <v>25</v>
      </c>
      <c r="L1230" t="s">
        <v>43</v>
      </c>
    </row>
    <row r="1231" spans="1:12" x14ac:dyDescent="0.3">
      <c r="A1231" t="s">
        <v>39</v>
      </c>
      <c r="B1231" t="s">
        <v>51</v>
      </c>
      <c r="C1231" t="s">
        <v>8</v>
      </c>
      <c r="D1231" t="s">
        <v>41</v>
      </c>
      <c r="E1231" t="s">
        <v>28</v>
      </c>
      <c r="F1231" t="s">
        <v>66</v>
      </c>
      <c r="G1231">
        <v>43</v>
      </c>
      <c r="H1231" s="14">
        <v>69.186999999999998</v>
      </c>
      <c r="I1231" t="s">
        <v>30</v>
      </c>
      <c r="J1231" t="s">
        <v>42</v>
      </c>
      <c r="K1231" t="s">
        <v>25</v>
      </c>
      <c r="L1231" t="s">
        <v>17</v>
      </c>
    </row>
    <row r="1232" spans="1:12" x14ac:dyDescent="0.3">
      <c r="A1232" t="s">
        <v>7</v>
      </c>
      <c r="B1232" t="s">
        <v>9</v>
      </c>
      <c r="C1232" t="s">
        <v>10</v>
      </c>
      <c r="D1232" t="s">
        <v>20</v>
      </c>
      <c r="E1232" t="s">
        <v>12</v>
      </c>
      <c r="F1232" t="s">
        <v>44</v>
      </c>
      <c r="G1232">
        <v>3.5</v>
      </c>
      <c r="H1232" s="14">
        <v>5.6315</v>
      </c>
      <c r="I1232" t="s">
        <v>30</v>
      </c>
      <c r="J1232" t="s">
        <v>42</v>
      </c>
      <c r="K1232" t="s">
        <v>25</v>
      </c>
      <c r="L1232" t="s">
        <v>17</v>
      </c>
    </row>
    <row r="1233" spans="1:12" x14ac:dyDescent="0.3">
      <c r="A1233" t="s">
        <v>39</v>
      </c>
      <c r="B1233" t="s">
        <v>51</v>
      </c>
      <c r="C1233" t="s">
        <v>8</v>
      </c>
      <c r="D1233" t="s">
        <v>11</v>
      </c>
      <c r="E1233" t="s">
        <v>21</v>
      </c>
      <c r="F1233" t="s">
        <v>44</v>
      </c>
      <c r="G1233">
        <v>1</v>
      </c>
      <c r="H1233" s="14">
        <v>1.609</v>
      </c>
      <c r="I1233" t="s">
        <v>23</v>
      </c>
      <c r="J1233" t="s">
        <v>24</v>
      </c>
      <c r="K1233" t="s">
        <v>25</v>
      </c>
      <c r="L1233" t="s">
        <v>17</v>
      </c>
    </row>
    <row r="1234" spans="1:12" x14ac:dyDescent="0.3">
      <c r="A1234" t="s">
        <v>7</v>
      </c>
      <c r="B1234" t="s">
        <v>51</v>
      </c>
      <c r="C1234" t="s">
        <v>8</v>
      </c>
      <c r="D1234" t="s">
        <v>27</v>
      </c>
      <c r="E1234" t="s">
        <v>64</v>
      </c>
      <c r="F1234" t="s">
        <v>36</v>
      </c>
      <c r="G1234">
        <v>8</v>
      </c>
      <c r="H1234" s="14">
        <v>12.872</v>
      </c>
      <c r="I1234" t="s">
        <v>30</v>
      </c>
      <c r="J1234" t="s">
        <v>31</v>
      </c>
      <c r="K1234" t="s">
        <v>25</v>
      </c>
      <c r="L1234" t="s">
        <v>43</v>
      </c>
    </row>
    <row r="1235" spans="1:12" x14ac:dyDescent="0.3">
      <c r="A1235" t="s">
        <v>18</v>
      </c>
      <c r="B1235" t="s">
        <v>51</v>
      </c>
      <c r="C1235" t="s">
        <v>8</v>
      </c>
      <c r="D1235" t="s">
        <v>20</v>
      </c>
      <c r="E1235" t="s">
        <v>28</v>
      </c>
      <c r="F1235" t="s">
        <v>44</v>
      </c>
      <c r="G1235">
        <v>1.5</v>
      </c>
      <c r="H1235" s="14">
        <v>2.4135</v>
      </c>
      <c r="I1235" t="s">
        <v>54</v>
      </c>
      <c r="J1235" t="s">
        <v>8</v>
      </c>
      <c r="K1235" t="s">
        <v>25</v>
      </c>
      <c r="L1235" t="s">
        <v>43</v>
      </c>
    </row>
    <row r="1236" spans="1:12" x14ac:dyDescent="0.3">
      <c r="A1236" t="s">
        <v>26</v>
      </c>
      <c r="B1236" t="s">
        <v>51</v>
      </c>
      <c r="C1236" t="s">
        <v>8</v>
      </c>
      <c r="D1236" t="s">
        <v>11</v>
      </c>
      <c r="E1236" t="s">
        <v>35</v>
      </c>
      <c r="F1236" t="s">
        <v>44</v>
      </c>
      <c r="G1236" t="s">
        <v>130</v>
      </c>
      <c r="H1236" s="14" t="s">
        <v>8</v>
      </c>
      <c r="I1236" t="s">
        <v>23</v>
      </c>
      <c r="J1236" t="s">
        <v>31</v>
      </c>
      <c r="K1236" t="s">
        <v>25</v>
      </c>
      <c r="L1236" t="s">
        <v>43</v>
      </c>
    </row>
    <row r="1237" spans="1:12" x14ac:dyDescent="0.3">
      <c r="A1237" t="s">
        <v>26</v>
      </c>
      <c r="B1237" t="s">
        <v>51</v>
      </c>
      <c r="C1237" t="s">
        <v>8</v>
      </c>
      <c r="D1237" t="s">
        <v>11</v>
      </c>
      <c r="E1237" t="s">
        <v>35</v>
      </c>
      <c r="F1237" t="s">
        <v>36</v>
      </c>
      <c r="G1237">
        <v>3.5</v>
      </c>
      <c r="H1237" s="14">
        <v>5.6315</v>
      </c>
      <c r="I1237" t="s">
        <v>54</v>
      </c>
      <c r="J1237" t="s">
        <v>38</v>
      </c>
      <c r="K1237" t="s">
        <v>25</v>
      </c>
      <c r="L1237" t="s">
        <v>17</v>
      </c>
    </row>
    <row r="1238" spans="1:12" x14ac:dyDescent="0.3">
      <c r="A1238" t="s">
        <v>39</v>
      </c>
      <c r="B1238" t="s">
        <v>51</v>
      </c>
      <c r="C1238" t="s">
        <v>8</v>
      </c>
      <c r="D1238" t="s">
        <v>11</v>
      </c>
      <c r="E1238" t="s">
        <v>21</v>
      </c>
      <c r="F1238" t="s">
        <v>29</v>
      </c>
      <c r="G1238">
        <v>14</v>
      </c>
      <c r="H1238" s="14">
        <v>22.526</v>
      </c>
      <c r="I1238" t="s">
        <v>37</v>
      </c>
      <c r="J1238" t="s">
        <v>15</v>
      </c>
      <c r="K1238" t="s">
        <v>25</v>
      </c>
      <c r="L1238" t="s">
        <v>17</v>
      </c>
    </row>
    <row r="1239" spans="1:12" x14ac:dyDescent="0.3">
      <c r="A1239" t="s">
        <v>7</v>
      </c>
      <c r="B1239" t="s">
        <v>51</v>
      </c>
      <c r="C1239" t="s">
        <v>8</v>
      </c>
      <c r="D1239" t="s">
        <v>11</v>
      </c>
      <c r="E1239" t="s">
        <v>12</v>
      </c>
      <c r="F1239" t="s">
        <v>66</v>
      </c>
      <c r="G1239">
        <v>29</v>
      </c>
      <c r="H1239" s="14">
        <v>46.661000000000001</v>
      </c>
      <c r="I1239" t="s">
        <v>49</v>
      </c>
      <c r="J1239" t="s">
        <v>15</v>
      </c>
      <c r="K1239" t="s">
        <v>25</v>
      </c>
      <c r="L1239" t="s">
        <v>43</v>
      </c>
    </row>
    <row r="1240" spans="1:12" x14ac:dyDescent="0.3">
      <c r="A1240" t="s">
        <v>26</v>
      </c>
      <c r="B1240" t="s">
        <v>51</v>
      </c>
      <c r="C1240" t="s">
        <v>8</v>
      </c>
      <c r="D1240" t="s">
        <v>11</v>
      </c>
      <c r="E1240" t="s">
        <v>12</v>
      </c>
      <c r="F1240" t="s">
        <v>22</v>
      </c>
      <c r="G1240">
        <v>1.2</v>
      </c>
      <c r="H1240" s="14">
        <v>1.9307999999999998</v>
      </c>
      <c r="I1240" t="s">
        <v>23</v>
      </c>
      <c r="J1240" t="s">
        <v>31</v>
      </c>
      <c r="K1240" t="s">
        <v>25</v>
      </c>
      <c r="L1240" t="s">
        <v>17</v>
      </c>
    </row>
    <row r="1241" spans="1:12" x14ac:dyDescent="0.3">
      <c r="A1241" t="s">
        <v>18</v>
      </c>
      <c r="B1241" t="s">
        <v>55</v>
      </c>
      <c r="C1241" t="s">
        <v>8</v>
      </c>
      <c r="D1241" t="s">
        <v>20</v>
      </c>
      <c r="E1241" t="s">
        <v>21</v>
      </c>
      <c r="F1241" t="s">
        <v>44</v>
      </c>
      <c r="G1241">
        <v>1</v>
      </c>
      <c r="H1241" s="14">
        <v>1.609</v>
      </c>
      <c r="I1241" t="s">
        <v>23</v>
      </c>
      <c r="J1241" t="s">
        <v>31</v>
      </c>
      <c r="K1241" t="s">
        <v>25</v>
      </c>
      <c r="L1241" t="s">
        <v>43</v>
      </c>
    </row>
    <row r="1242" spans="1:12" x14ac:dyDescent="0.3">
      <c r="A1242" t="s">
        <v>58</v>
      </c>
      <c r="B1242" t="s">
        <v>51</v>
      </c>
      <c r="C1242" t="s">
        <v>8</v>
      </c>
      <c r="D1242" t="s">
        <v>20</v>
      </c>
      <c r="E1242" t="s">
        <v>21</v>
      </c>
      <c r="F1242" t="s">
        <v>66</v>
      </c>
      <c r="G1242">
        <v>18</v>
      </c>
      <c r="H1242" s="14">
        <v>28.962</v>
      </c>
      <c r="I1242" t="s">
        <v>49</v>
      </c>
      <c r="J1242" t="s">
        <v>31</v>
      </c>
      <c r="K1242" t="s">
        <v>25</v>
      </c>
      <c r="L1242" t="s">
        <v>17</v>
      </c>
    </row>
    <row r="1243" spans="1:12" x14ac:dyDescent="0.3">
      <c r="A1243" t="s">
        <v>58</v>
      </c>
      <c r="B1243" t="s">
        <v>9</v>
      </c>
      <c r="C1243" t="s">
        <v>50</v>
      </c>
      <c r="D1243" t="s">
        <v>20</v>
      </c>
      <c r="E1243" t="s">
        <v>21</v>
      </c>
      <c r="F1243" t="s">
        <v>22</v>
      </c>
      <c r="G1243">
        <v>1.6</v>
      </c>
      <c r="H1243" s="14">
        <v>2.5744000000000002</v>
      </c>
      <c r="I1243" t="s">
        <v>49</v>
      </c>
      <c r="J1243" t="s">
        <v>42</v>
      </c>
      <c r="K1243" t="s">
        <v>16</v>
      </c>
      <c r="L1243" t="s">
        <v>17</v>
      </c>
    </row>
    <row r="1244" spans="1:12" x14ac:dyDescent="0.3">
      <c r="A1244" t="s">
        <v>58</v>
      </c>
      <c r="B1244" t="s">
        <v>8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  <c r="H1244" s="14" t="s">
        <v>8</v>
      </c>
      <c r="I1244" t="s">
        <v>8</v>
      </c>
      <c r="J1244" t="s">
        <v>53</v>
      </c>
      <c r="K1244" t="s">
        <v>16</v>
      </c>
      <c r="L1244" t="s">
        <v>43</v>
      </c>
    </row>
    <row r="1245" spans="1:12" x14ac:dyDescent="0.3">
      <c r="A1245" t="s">
        <v>7</v>
      </c>
      <c r="B1245" t="s">
        <v>51</v>
      </c>
      <c r="C1245" t="s">
        <v>8</v>
      </c>
      <c r="D1245" t="s">
        <v>41</v>
      </c>
      <c r="E1245" t="s">
        <v>45</v>
      </c>
      <c r="F1245" t="s">
        <v>29</v>
      </c>
      <c r="G1245">
        <v>16.3</v>
      </c>
      <c r="H1245" s="14">
        <v>26.226700000000001</v>
      </c>
      <c r="I1245" t="s">
        <v>30</v>
      </c>
      <c r="J1245" t="s">
        <v>38</v>
      </c>
      <c r="K1245" t="s">
        <v>25</v>
      </c>
      <c r="L1245" t="s">
        <v>43</v>
      </c>
    </row>
    <row r="1246" spans="1:12" x14ac:dyDescent="0.3">
      <c r="A1246" t="s">
        <v>39</v>
      </c>
      <c r="B1246" t="s">
        <v>51</v>
      </c>
      <c r="C1246" t="s">
        <v>8</v>
      </c>
      <c r="D1246" t="s">
        <v>20</v>
      </c>
      <c r="E1246" t="s">
        <v>35</v>
      </c>
      <c r="F1246" t="s">
        <v>36</v>
      </c>
      <c r="G1246">
        <v>4</v>
      </c>
      <c r="H1246" s="14">
        <v>6.4359999999999999</v>
      </c>
      <c r="I1246" t="s">
        <v>30</v>
      </c>
      <c r="J1246" t="s">
        <v>31</v>
      </c>
      <c r="K1246" t="s">
        <v>25</v>
      </c>
      <c r="L1246" t="s">
        <v>43</v>
      </c>
    </row>
    <row r="1247" spans="1:12" x14ac:dyDescent="0.3">
      <c r="A1247" t="s">
        <v>7</v>
      </c>
      <c r="B1247" t="s">
        <v>51</v>
      </c>
      <c r="C1247" t="s">
        <v>8</v>
      </c>
      <c r="D1247" t="s">
        <v>20</v>
      </c>
      <c r="E1247" t="s">
        <v>12</v>
      </c>
      <c r="F1247" t="s">
        <v>36</v>
      </c>
      <c r="G1247">
        <v>12</v>
      </c>
      <c r="H1247" s="14">
        <v>19.308</v>
      </c>
      <c r="I1247" t="s">
        <v>30</v>
      </c>
      <c r="J1247" t="s">
        <v>15</v>
      </c>
      <c r="K1247" t="s">
        <v>16</v>
      </c>
      <c r="L1247" t="s">
        <v>43</v>
      </c>
    </row>
    <row r="1248" spans="1:12" x14ac:dyDescent="0.3">
      <c r="A1248" t="s">
        <v>18</v>
      </c>
      <c r="B1248" t="s">
        <v>51</v>
      </c>
      <c r="C1248" t="s">
        <v>8</v>
      </c>
      <c r="D1248" t="s">
        <v>20</v>
      </c>
      <c r="E1248" t="s">
        <v>12</v>
      </c>
      <c r="F1248" t="s">
        <v>62</v>
      </c>
      <c r="G1248" t="s">
        <v>8</v>
      </c>
      <c r="H1248" s="14" t="s">
        <v>8</v>
      </c>
      <c r="I1248" t="s">
        <v>14</v>
      </c>
      <c r="J1248" t="s">
        <v>38</v>
      </c>
      <c r="K1248" t="s">
        <v>25</v>
      </c>
      <c r="L1248" t="s">
        <v>43</v>
      </c>
    </row>
    <row r="1249" spans="1:12" x14ac:dyDescent="0.3">
      <c r="A1249" t="s">
        <v>7</v>
      </c>
      <c r="B1249" t="s">
        <v>51</v>
      </c>
      <c r="C1249" t="s">
        <v>8</v>
      </c>
      <c r="D1249" t="s">
        <v>11</v>
      </c>
      <c r="E1249" t="s">
        <v>28</v>
      </c>
      <c r="F1249" t="s">
        <v>36</v>
      </c>
      <c r="G1249">
        <v>5</v>
      </c>
      <c r="H1249" s="14">
        <v>8.0449999999999999</v>
      </c>
      <c r="I1249" t="s">
        <v>14</v>
      </c>
      <c r="J1249" t="s">
        <v>15</v>
      </c>
      <c r="K1249" t="s">
        <v>16</v>
      </c>
      <c r="L1249" t="s">
        <v>43</v>
      </c>
    </row>
    <row r="1250" spans="1:12" x14ac:dyDescent="0.3">
      <c r="A1250" t="s">
        <v>32</v>
      </c>
      <c r="B1250" t="s">
        <v>9</v>
      </c>
      <c r="C1250" t="s">
        <v>10</v>
      </c>
      <c r="D1250" t="s">
        <v>41</v>
      </c>
      <c r="E1250" t="s">
        <v>35</v>
      </c>
      <c r="F1250" t="s">
        <v>29</v>
      </c>
      <c r="G1250">
        <v>5.5</v>
      </c>
      <c r="H1250" s="14">
        <v>8.849499999999999</v>
      </c>
      <c r="I1250" t="s">
        <v>30</v>
      </c>
      <c r="J1250" t="s">
        <v>42</v>
      </c>
      <c r="K1250" t="s">
        <v>25</v>
      </c>
      <c r="L1250" t="s">
        <v>17</v>
      </c>
    </row>
    <row r="1251" spans="1:12" x14ac:dyDescent="0.3">
      <c r="A1251" t="s">
        <v>32</v>
      </c>
      <c r="B1251" t="s">
        <v>9</v>
      </c>
      <c r="C1251" t="s">
        <v>10</v>
      </c>
      <c r="D1251" t="s">
        <v>11</v>
      </c>
      <c r="E1251" t="s">
        <v>21</v>
      </c>
      <c r="F1251" t="s">
        <v>44</v>
      </c>
      <c r="G1251">
        <v>2.2000000000000002</v>
      </c>
      <c r="H1251" s="14">
        <v>3.5398000000000001</v>
      </c>
      <c r="I1251" t="s">
        <v>30</v>
      </c>
      <c r="J1251" t="s">
        <v>31</v>
      </c>
      <c r="K1251" t="s">
        <v>25</v>
      </c>
      <c r="L1251" t="s">
        <v>17</v>
      </c>
    </row>
    <row r="1252" spans="1:12" x14ac:dyDescent="0.3">
      <c r="A1252" t="s">
        <v>39</v>
      </c>
      <c r="B1252" t="s">
        <v>55</v>
      </c>
      <c r="C1252" t="s">
        <v>8</v>
      </c>
      <c r="D1252" t="s">
        <v>20</v>
      </c>
      <c r="E1252" t="s">
        <v>21</v>
      </c>
      <c r="F1252" t="s">
        <v>44</v>
      </c>
      <c r="G1252">
        <v>0.8</v>
      </c>
      <c r="H1252" s="14">
        <v>1.2872000000000001</v>
      </c>
      <c r="I1252" t="s">
        <v>23</v>
      </c>
      <c r="J1252" t="s">
        <v>15</v>
      </c>
      <c r="K1252" t="s">
        <v>25</v>
      </c>
      <c r="L1252" t="s">
        <v>43</v>
      </c>
    </row>
    <row r="1253" spans="1:12" x14ac:dyDescent="0.3">
      <c r="A1253" t="s">
        <v>39</v>
      </c>
      <c r="B1253" t="s">
        <v>51</v>
      </c>
      <c r="C1253" t="s">
        <v>8</v>
      </c>
      <c r="D1253" t="s">
        <v>41</v>
      </c>
      <c r="E1253" t="s">
        <v>21</v>
      </c>
      <c r="F1253" t="s">
        <v>36</v>
      </c>
      <c r="G1253">
        <v>13</v>
      </c>
      <c r="H1253" s="14">
        <v>20.917000000000002</v>
      </c>
      <c r="I1253" t="s">
        <v>30</v>
      </c>
      <c r="J1253" t="s">
        <v>42</v>
      </c>
      <c r="K1253" t="s">
        <v>16</v>
      </c>
      <c r="L1253" t="s">
        <v>43</v>
      </c>
    </row>
    <row r="1254" spans="1:12" x14ac:dyDescent="0.3">
      <c r="A1254" t="s">
        <v>32</v>
      </c>
      <c r="B1254" t="s">
        <v>9</v>
      </c>
      <c r="C1254" t="s">
        <v>10</v>
      </c>
      <c r="D1254" t="s">
        <v>11</v>
      </c>
      <c r="E1254" t="s">
        <v>21</v>
      </c>
      <c r="F1254" t="s">
        <v>36</v>
      </c>
      <c r="G1254">
        <v>2.4</v>
      </c>
      <c r="H1254" s="14">
        <v>3.8615999999999997</v>
      </c>
      <c r="I1254" t="s">
        <v>23</v>
      </c>
      <c r="J1254" t="s">
        <v>31</v>
      </c>
      <c r="K1254" t="s">
        <v>25</v>
      </c>
      <c r="L1254" t="s">
        <v>17</v>
      </c>
    </row>
    <row r="1255" spans="1:12" x14ac:dyDescent="0.3">
      <c r="A1255" t="s">
        <v>7</v>
      </c>
      <c r="B1255" t="s">
        <v>9</v>
      </c>
      <c r="C1255" t="s">
        <v>78</v>
      </c>
      <c r="D1255" t="s">
        <v>41</v>
      </c>
      <c r="E1255" t="s">
        <v>28</v>
      </c>
      <c r="F1255" t="s">
        <v>13</v>
      </c>
      <c r="G1255">
        <v>6</v>
      </c>
      <c r="H1255" s="14">
        <v>9.6539999999999999</v>
      </c>
      <c r="I1255" t="s">
        <v>37</v>
      </c>
      <c r="J1255" t="s">
        <v>15</v>
      </c>
      <c r="K1255" t="s">
        <v>16</v>
      </c>
      <c r="L1255" t="s">
        <v>17</v>
      </c>
    </row>
    <row r="1256" spans="1:12" x14ac:dyDescent="0.3">
      <c r="A1256" t="s">
        <v>32</v>
      </c>
      <c r="B1256" t="s">
        <v>51</v>
      </c>
      <c r="C1256" t="s">
        <v>8</v>
      </c>
      <c r="D1256" t="s">
        <v>41</v>
      </c>
      <c r="E1256" t="s">
        <v>35</v>
      </c>
      <c r="F1256" t="s">
        <v>62</v>
      </c>
      <c r="G1256">
        <v>1</v>
      </c>
      <c r="H1256" s="14">
        <v>1.609</v>
      </c>
      <c r="I1256" t="s">
        <v>14</v>
      </c>
      <c r="J1256" t="s">
        <v>15</v>
      </c>
      <c r="K1256" t="s">
        <v>25</v>
      </c>
      <c r="L1256" t="s">
        <v>43</v>
      </c>
    </row>
    <row r="1257" spans="1:12" x14ac:dyDescent="0.3">
      <c r="A1257" t="s">
        <v>18</v>
      </c>
      <c r="B1257" t="s">
        <v>55</v>
      </c>
      <c r="C1257" t="s">
        <v>8</v>
      </c>
      <c r="D1257" t="s">
        <v>41</v>
      </c>
      <c r="E1257" t="s">
        <v>28</v>
      </c>
      <c r="F1257" t="s">
        <v>36</v>
      </c>
      <c r="G1257">
        <v>10</v>
      </c>
      <c r="H1257" s="14">
        <v>16.09</v>
      </c>
      <c r="I1257" t="s">
        <v>30</v>
      </c>
      <c r="J1257" t="s">
        <v>42</v>
      </c>
      <c r="K1257" t="s">
        <v>25</v>
      </c>
      <c r="L1257" t="s">
        <v>43</v>
      </c>
    </row>
    <row r="1258" spans="1:12" x14ac:dyDescent="0.3">
      <c r="A1258" t="s">
        <v>7</v>
      </c>
      <c r="B1258" t="s">
        <v>55</v>
      </c>
      <c r="C1258" t="s">
        <v>8</v>
      </c>
      <c r="D1258" t="s">
        <v>20</v>
      </c>
      <c r="E1258" t="s">
        <v>64</v>
      </c>
      <c r="F1258" t="s">
        <v>22</v>
      </c>
      <c r="G1258">
        <v>11</v>
      </c>
      <c r="H1258" s="14">
        <v>17.698999999999998</v>
      </c>
      <c r="I1258" t="s">
        <v>30</v>
      </c>
      <c r="J1258" t="s">
        <v>15</v>
      </c>
      <c r="K1258" t="s">
        <v>16</v>
      </c>
      <c r="L1258" t="s">
        <v>43</v>
      </c>
    </row>
    <row r="1259" spans="1:12" x14ac:dyDescent="0.3">
      <c r="A1259" t="s">
        <v>32</v>
      </c>
      <c r="B1259" t="s">
        <v>51</v>
      </c>
      <c r="C1259" t="s">
        <v>8</v>
      </c>
      <c r="D1259" t="s">
        <v>11</v>
      </c>
      <c r="E1259" t="s">
        <v>35</v>
      </c>
      <c r="F1259" t="s">
        <v>13</v>
      </c>
      <c r="G1259">
        <v>6</v>
      </c>
      <c r="H1259" s="14">
        <v>9.6539999999999999</v>
      </c>
      <c r="I1259" t="s">
        <v>30</v>
      </c>
      <c r="J1259" t="s">
        <v>42</v>
      </c>
      <c r="K1259" t="s">
        <v>25</v>
      </c>
      <c r="L1259" t="s">
        <v>43</v>
      </c>
    </row>
    <row r="1260" spans="1:12" x14ac:dyDescent="0.3">
      <c r="A1260" t="s">
        <v>32</v>
      </c>
      <c r="B1260" t="s">
        <v>55</v>
      </c>
      <c r="C1260" t="s">
        <v>8</v>
      </c>
      <c r="D1260" t="s">
        <v>20</v>
      </c>
      <c r="E1260" t="s">
        <v>45</v>
      </c>
      <c r="F1260" t="s">
        <v>29</v>
      </c>
      <c r="G1260">
        <v>12</v>
      </c>
      <c r="H1260" s="14">
        <v>19.308</v>
      </c>
      <c r="I1260" t="s">
        <v>30</v>
      </c>
      <c r="J1260" t="s">
        <v>15</v>
      </c>
      <c r="K1260" t="s">
        <v>25</v>
      </c>
      <c r="L1260" t="s">
        <v>17</v>
      </c>
    </row>
    <row r="1261" spans="1:12" x14ac:dyDescent="0.3">
      <c r="A1261" t="s">
        <v>32</v>
      </c>
      <c r="B1261" t="s">
        <v>9</v>
      </c>
      <c r="C1261" t="s">
        <v>61</v>
      </c>
      <c r="D1261" t="s">
        <v>20</v>
      </c>
      <c r="E1261" t="s">
        <v>12</v>
      </c>
      <c r="F1261" t="s">
        <v>13</v>
      </c>
      <c r="G1261">
        <v>19</v>
      </c>
      <c r="H1261" s="14">
        <v>30.570999999999998</v>
      </c>
      <c r="I1261" t="s">
        <v>30</v>
      </c>
      <c r="J1261" t="s">
        <v>31</v>
      </c>
      <c r="K1261" t="s">
        <v>16</v>
      </c>
      <c r="L1261" t="s">
        <v>17</v>
      </c>
    </row>
    <row r="1262" spans="1:12" x14ac:dyDescent="0.3">
      <c r="A1262" t="s">
        <v>32</v>
      </c>
      <c r="B1262" t="s">
        <v>51</v>
      </c>
      <c r="C1262" t="s">
        <v>8</v>
      </c>
      <c r="D1262" t="s">
        <v>11</v>
      </c>
      <c r="E1262" t="s">
        <v>21</v>
      </c>
      <c r="F1262" t="s">
        <v>44</v>
      </c>
      <c r="G1262">
        <v>3</v>
      </c>
      <c r="H1262" s="14">
        <v>4.827</v>
      </c>
      <c r="I1262" t="s">
        <v>37</v>
      </c>
      <c r="J1262" t="s">
        <v>15</v>
      </c>
      <c r="K1262" t="s">
        <v>25</v>
      </c>
      <c r="L1262" t="s">
        <v>17</v>
      </c>
    </row>
    <row r="1263" spans="1:12" x14ac:dyDescent="0.3">
      <c r="A1263" t="s">
        <v>32</v>
      </c>
      <c r="B1263" t="s">
        <v>9</v>
      </c>
      <c r="C1263" t="s">
        <v>61</v>
      </c>
      <c r="D1263" t="s">
        <v>41</v>
      </c>
      <c r="E1263" t="s">
        <v>28</v>
      </c>
      <c r="F1263" t="s">
        <v>36</v>
      </c>
      <c r="G1263">
        <v>1</v>
      </c>
      <c r="H1263" s="14">
        <v>1.609</v>
      </c>
      <c r="I1263" t="s">
        <v>23</v>
      </c>
      <c r="J1263" t="s">
        <v>24</v>
      </c>
      <c r="K1263" t="s">
        <v>25</v>
      </c>
      <c r="L1263" t="s">
        <v>17</v>
      </c>
    </row>
    <row r="1264" spans="1:12" x14ac:dyDescent="0.3">
      <c r="A1264" t="s">
        <v>26</v>
      </c>
      <c r="B1264" t="s">
        <v>9</v>
      </c>
      <c r="C1264" t="s">
        <v>8</v>
      </c>
      <c r="D1264" t="s">
        <v>20</v>
      </c>
      <c r="E1264" t="s">
        <v>45</v>
      </c>
      <c r="F1264" t="s">
        <v>13</v>
      </c>
      <c r="G1264">
        <v>20</v>
      </c>
      <c r="H1264" s="14">
        <v>32.18</v>
      </c>
      <c r="I1264" t="s">
        <v>37</v>
      </c>
      <c r="J1264" t="s">
        <v>15</v>
      </c>
      <c r="K1264" t="s">
        <v>25</v>
      </c>
      <c r="L1264" t="s">
        <v>43</v>
      </c>
    </row>
    <row r="1265" spans="1:12" x14ac:dyDescent="0.3">
      <c r="A1265" t="s">
        <v>26</v>
      </c>
      <c r="B1265" t="s">
        <v>55</v>
      </c>
      <c r="C1265" t="s">
        <v>8</v>
      </c>
      <c r="D1265" t="s">
        <v>41</v>
      </c>
      <c r="E1265" t="s">
        <v>12</v>
      </c>
      <c r="F1265" t="s">
        <v>36</v>
      </c>
      <c r="G1265">
        <v>3</v>
      </c>
      <c r="H1265" s="14">
        <v>4.827</v>
      </c>
      <c r="I1265" t="s">
        <v>30</v>
      </c>
      <c r="J1265" t="s">
        <v>15</v>
      </c>
      <c r="K1265" t="s">
        <v>25</v>
      </c>
      <c r="L1265" t="s">
        <v>17</v>
      </c>
    </row>
    <row r="1266" spans="1:12" x14ac:dyDescent="0.3">
      <c r="A1266" t="s">
        <v>39</v>
      </c>
      <c r="B1266" t="s">
        <v>51</v>
      </c>
      <c r="C1266" t="s">
        <v>8</v>
      </c>
      <c r="D1266" t="s">
        <v>27</v>
      </c>
      <c r="E1266" t="s">
        <v>21</v>
      </c>
      <c r="F1266" t="s">
        <v>29</v>
      </c>
      <c r="G1266">
        <v>46</v>
      </c>
      <c r="H1266" s="14">
        <v>74.013999999999996</v>
      </c>
      <c r="I1266" t="s">
        <v>30</v>
      </c>
      <c r="J1266" t="s">
        <v>31</v>
      </c>
      <c r="K1266" t="s">
        <v>25</v>
      </c>
      <c r="L1266" t="s">
        <v>43</v>
      </c>
    </row>
    <row r="1267" spans="1:12" x14ac:dyDescent="0.3">
      <c r="A1267" t="s">
        <v>18</v>
      </c>
      <c r="B1267" t="s">
        <v>51</v>
      </c>
      <c r="C1267" t="s">
        <v>8</v>
      </c>
      <c r="D1267" t="s">
        <v>11</v>
      </c>
      <c r="E1267" t="s">
        <v>12</v>
      </c>
      <c r="F1267" t="s">
        <v>36</v>
      </c>
      <c r="G1267">
        <v>4</v>
      </c>
      <c r="H1267" s="14">
        <v>6.4359999999999999</v>
      </c>
      <c r="I1267" t="s">
        <v>30</v>
      </c>
      <c r="J1267" t="s">
        <v>38</v>
      </c>
      <c r="K1267" t="s">
        <v>25</v>
      </c>
      <c r="L1267" t="s">
        <v>43</v>
      </c>
    </row>
    <row r="1268" spans="1:12" x14ac:dyDescent="0.3">
      <c r="A1268" t="s">
        <v>18</v>
      </c>
      <c r="B1268" t="s">
        <v>51</v>
      </c>
      <c r="C1268" t="s">
        <v>8</v>
      </c>
      <c r="D1268" t="s">
        <v>27</v>
      </c>
      <c r="E1268" t="s">
        <v>12</v>
      </c>
      <c r="F1268" t="s">
        <v>66</v>
      </c>
      <c r="G1268">
        <v>12</v>
      </c>
      <c r="H1268" s="14">
        <v>19.308</v>
      </c>
      <c r="I1268" t="s">
        <v>37</v>
      </c>
      <c r="J1268" t="s">
        <v>42</v>
      </c>
      <c r="K1268" t="s">
        <v>25</v>
      </c>
      <c r="L1268" t="s">
        <v>43</v>
      </c>
    </row>
    <row r="1269" spans="1:12" x14ac:dyDescent="0.3">
      <c r="A1269" t="s">
        <v>26</v>
      </c>
      <c r="B1269" t="s">
        <v>51</v>
      </c>
      <c r="C1269" t="s">
        <v>8</v>
      </c>
      <c r="D1269" t="s">
        <v>11</v>
      </c>
      <c r="E1269" t="s">
        <v>64</v>
      </c>
      <c r="F1269" t="s">
        <v>44</v>
      </c>
      <c r="G1269">
        <v>1.6</v>
      </c>
      <c r="H1269" s="14">
        <v>2.5744000000000002</v>
      </c>
      <c r="I1269" t="s">
        <v>23</v>
      </c>
      <c r="J1269" t="s">
        <v>42</v>
      </c>
      <c r="K1269" t="s">
        <v>25</v>
      </c>
      <c r="L1269" t="s">
        <v>43</v>
      </c>
    </row>
    <row r="1270" spans="1:12" x14ac:dyDescent="0.3">
      <c r="A1270" t="s">
        <v>7</v>
      </c>
      <c r="B1270" t="s">
        <v>51</v>
      </c>
      <c r="C1270" t="s">
        <v>8</v>
      </c>
      <c r="D1270" t="s">
        <v>27</v>
      </c>
      <c r="E1270" t="s">
        <v>35</v>
      </c>
      <c r="F1270" t="s">
        <v>66</v>
      </c>
      <c r="G1270">
        <v>49</v>
      </c>
      <c r="H1270" s="14">
        <v>78.840999999999994</v>
      </c>
      <c r="I1270" t="s">
        <v>37</v>
      </c>
      <c r="J1270" t="s">
        <v>15</v>
      </c>
      <c r="K1270" t="s">
        <v>25</v>
      </c>
      <c r="L1270" t="s">
        <v>43</v>
      </c>
    </row>
    <row r="1271" spans="1:12" x14ac:dyDescent="0.3">
      <c r="A1271" t="s">
        <v>26</v>
      </c>
      <c r="B1271" t="s">
        <v>51</v>
      </c>
      <c r="C1271" t="s">
        <v>8</v>
      </c>
      <c r="D1271" t="s">
        <v>41</v>
      </c>
      <c r="E1271" t="s">
        <v>21</v>
      </c>
      <c r="F1271" t="s">
        <v>22</v>
      </c>
      <c r="G1271">
        <v>6</v>
      </c>
      <c r="H1271" s="14">
        <v>9.6539999999999999</v>
      </c>
      <c r="I1271" t="s">
        <v>30</v>
      </c>
      <c r="J1271" t="s">
        <v>42</v>
      </c>
      <c r="K1271" t="s">
        <v>16</v>
      </c>
      <c r="L1271" t="s">
        <v>43</v>
      </c>
    </row>
    <row r="1272" spans="1:12" x14ac:dyDescent="0.3">
      <c r="A1272" t="s">
        <v>39</v>
      </c>
      <c r="B1272" t="s">
        <v>51</v>
      </c>
      <c r="C1272" t="s">
        <v>8</v>
      </c>
      <c r="D1272" t="s">
        <v>47</v>
      </c>
      <c r="E1272" t="s">
        <v>64</v>
      </c>
      <c r="F1272" t="s">
        <v>36</v>
      </c>
      <c r="G1272">
        <v>1.3</v>
      </c>
      <c r="H1272" s="14">
        <v>2.0916999999999999</v>
      </c>
      <c r="I1272" t="s">
        <v>23</v>
      </c>
      <c r="J1272" t="s">
        <v>31</v>
      </c>
      <c r="K1272" t="s">
        <v>25</v>
      </c>
      <c r="L1272" t="s">
        <v>43</v>
      </c>
    </row>
    <row r="1273" spans="1:12" x14ac:dyDescent="0.3">
      <c r="A1273" t="s">
        <v>26</v>
      </c>
      <c r="B1273" t="s">
        <v>51</v>
      </c>
      <c r="C1273" t="s">
        <v>8</v>
      </c>
      <c r="D1273" t="s">
        <v>11</v>
      </c>
      <c r="E1273" t="s">
        <v>35</v>
      </c>
      <c r="F1273" t="s">
        <v>22</v>
      </c>
      <c r="G1273">
        <v>6</v>
      </c>
      <c r="H1273" s="14">
        <v>9.6539999999999999</v>
      </c>
      <c r="I1273" t="s">
        <v>30</v>
      </c>
      <c r="J1273" t="s">
        <v>42</v>
      </c>
      <c r="K1273" t="s">
        <v>16</v>
      </c>
      <c r="L1273" t="s">
        <v>17</v>
      </c>
    </row>
    <row r="1274" spans="1:12" x14ac:dyDescent="0.3">
      <c r="A1274" t="s">
        <v>39</v>
      </c>
      <c r="B1274" t="s">
        <v>9</v>
      </c>
      <c r="C1274" t="s">
        <v>8</v>
      </c>
      <c r="D1274" t="s">
        <v>20</v>
      </c>
      <c r="E1274" t="s">
        <v>12</v>
      </c>
      <c r="F1274" t="s">
        <v>8</v>
      </c>
      <c r="G1274" t="s">
        <v>8</v>
      </c>
      <c r="H1274" s="14" t="s">
        <v>8</v>
      </c>
      <c r="I1274" t="s">
        <v>23</v>
      </c>
      <c r="J1274" t="s">
        <v>42</v>
      </c>
      <c r="K1274" t="s">
        <v>25</v>
      </c>
      <c r="L1274" t="s">
        <v>43</v>
      </c>
    </row>
    <row r="1275" spans="1:12" x14ac:dyDescent="0.3">
      <c r="A1275" t="s">
        <v>18</v>
      </c>
      <c r="B1275" t="s">
        <v>55</v>
      </c>
      <c r="C1275" t="s">
        <v>8</v>
      </c>
      <c r="D1275" t="s">
        <v>41</v>
      </c>
      <c r="E1275" t="s">
        <v>21</v>
      </c>
      <c r="F1275" t="s">
        <v>44</v>
      </c>
      <c r="G1275">
        <v>1</v>
      </c>
      <c r="H1275" s="14">
        <v>1.609</v>
      </c>
      <c r="I1275" t="s">
        <v>23</v>
      </c>
      <c r="J1275" t="s">
        <v>31</v>
      </c>
      <c r="K1275" t="s">
        <v>16</v>
      </c>
      <c r="L1275" t="s">
        <v>43</v>
      </c>
    </row>
    <row r="1276" spans="1:12" x14ac:dyDescent="0.3">
      <c r="A1276" t="s">
        <v>7</v>
      </c>
      <c r="B1276" t="s">
        <v>55</v>
      </c>
      <c r="C1276" t="s">
        <v>8</v>
      </c>
      <c r="D1276" t="s">
        <v>27</v>
      </c>
      <c r="E1276" t="s">
        <v>28</v>
      </c>
      <c r="F1276" t="s">
        <v>44</v>
      </c>
      <c r="G1276" t="s">
        <v>8</v>
      </c>
      <c r="H1276" s="14" t="s">
        <v>8</v>
      </c>
      <c r="I1276" t="s">
        <v>23</v>
      </c>
      <c r="J1276" t="s">
        <v>31</v>
      </c>
      <c r="K1276" t="s">
        <v>25</v>
      </c>
      <c r="L1276" t="s">
        <v>17</v>
      </c>
    </row>
    <row r="1277" spans="1:12" x14ac:dyDescent="0.3">
      <c r="A1277" t="s">
        <v>58</v>
      </c>
      <c r="B1277" t="s">
        <v>51</v>
      </c>
      <c r="C1277" t="s">
        <v>8</v>
      </c>
      <c r="D1277" t="s">
        <v>20</v>
      </c>
      <c r="E1277" t="s">
        <v>12</v>
      </c>
      <c r="F1277" t="s">
        <v>22</v>
      </c>
      <c r="G1277">
        <v>2</v>
      </c>
      <c r="H1277" s="14">
        <v>3.218</v>
      </c>
      <c r="I1277" t="s">
        <v>23</v>
      </c>
      <c r="J1277" t="s">
        <v>15</v>
      </c>
      <c r="K1277" t="s">
        <v>25</v>
      </c>
      <c r="L1277" t="s">
        <v>43</v>
      </c>
    </row>
    <row r="1278" spans="1:12" x14ac:dyDescent="0.3">
      <c r="A1278" t="s">
        <v>39</v>
      </c>
      <c r="B1278" t="s">
        <v>51</v>
      </c>
      <c r="C1278" t="s">
        <v>8</v>
      </c>
      <c r="D1278" t="s">
        <v>11</v>
      </c>
      <c r="E1278" t="s">
        <v>35</v>
      </c>
      <c r="F1278" t="s">
        <v>36</v>
      </c>
      <c r="G1278">
        <v>5.3</v>
      </c>
      <c r="H1278" s="14">
        <v>8.5276999999999994</v>
      </c>
      <c r="I1278" t="s">
        <v>14</v>
      </c>
      <c r="J1278" t="s">
        <v>15</v>
      </c>
      <c r="K1278" t="s">
        <v>25</v>
      </c>
      <c r="L1278" t="s">
        <v>43</v>
      </c>
    </row>
    <row r="1279" spans="1:12" x14ac:dyDescent="0.3">
      <c r="A1279" t="s">
        <v>18</v>
      </c>
      <c r="B1279" t="s">
        <v>9</v>
      </c>
      <c r="C1279" t="s">
        <v>61</v>
      </c>
      <c r="D1279" t="s">
        <v>20</v>
      </c>
      <c r="E1279" t="s">
        <v>12</v>
      </c>
      <c r="F1279" t="s">
        <v>22</v>
      </c>
      <c r="G1279">
        <v>10</v>
      </c>
      <c r="H1279" s="14">
        <v>16.09</v>
      </c>
      <c r="I1279" t="s">
        <v>37</v>
      </c>
      <c r="J1279" t="s">
        <v>42</v>
      </c>
      <c r="K1279" t="s">
        <v>25</v>
      </c>
      <c r="L1279" t="s">
        <v>43</v>
      </c>
    </row>
    <row r="1280" spans="1:12" x14ac:dyDescent="0.3">
      <c r="A1280" t="s">
        <v>58</v>
      </c>
      <c r="B1280" t="s">
        <v>51</v>
      </c>
      <c r="C1280" t="s">
        <v>8</v>
      </c>
      <c r="D1280" t="s">
        <v>11</v>
      </c>
      <c r="E1280" t="s">
        <v>28</v>
      </c>
      <c r="F1280" t="s">
        <v>66</v>
      </c>
      <c r="G1280">
        <v>45.1</v>
      </c>
      <c r="H1280" s="14">
        <v>72.565899999999999</v>
      </c>
      <c r="I1280" t="s">
        <v>30</v>
      </c>
      <c r="J1280" t="s">
        <v>15</v>
      </c>
      <c r="K1280" t="s">
        <v>16</v>
      </c>
      <c r="L1280" t="s">
        <v>43</v>
      </c>
    </row>
    <row r="1281" spans="1:12" x14ac:dyDescent="0.3">
      <c r="A1281" t="s">
        <v>18</v>
      </c>
      <c r="B1281" t="s">
        <v>51</v>
      </c>
      <c r="C1281" t="s">
        <v>8</v>
      </c>
      <c r="D1281" t="s">
        <v>20</v>
      </c>
      <c r="E1281" t="s">
        <v>45</v>
      </c>
      <c r="F1281" t="s">
        <v>44</v>
      </c>
      <c r="G1281">
        <v>0.5</v>
      </c>
      <c r="H1281" s="14">
        <v>0.80449999999999999</v>
      </c>
      <c r="I1281" t="s">
        <v>23</v>
      </c>
      <c r="J1281" t="s">
        <v>42</v>
      </c>
      <c r="K1281" t="s">
        <v>25</v>
      </c>
      <c r="L1281" t="s">
        <v>43</v>
      </c>
    </row>
    <row r="1282" spans="1:12" x14ac:dyDescent="0.3">
      <c r="A1282" t="s">
        <v>18</v>
      </c>
      <c r="B1282" t="s">
        <v>9</v>
      </c>
      <c r="C1282" t="s">
        <v>60</v>
      </c>
      <c r="D1282" t="s">
        <v>11</v>
      </c>
      <c r="E1282" t="s">
        <v>35</v>
      </c>
      <c r="F1282" t="s">
        <v>44</v>
      </c>
      <c r="G1282">
        <v>3</v>
      </c>
      <c r="H1282" s="14">
        <v>4.827</v>
      </c>
      <c r="I1282" t="s">
        <v>14</v>
      </c>
      <c r="J1282" t="s">
        <v>42</v>
      </c>
      <c r="K1282" t="s">
        <v>16</v>
      </c>
      <c r="L1282" t="s">
        <v>43</v>
      </c>
    </row>
    <row r="1283" spans="1:12" x14ac:dyDescent="0.3">
      <c r="A1283" t="s">
        <v>58</v>
      </c>
      <c r="B1283" t="s">
        <v>8</v>
      </c>
      <c r="C1283" t="s">
        <v>8</v>
      </c>
      <c r="D1283" t="s">
        <v>8</v>
      </c>
      <c r="E1283" t="s">
        <v>8</v>
      </c>
      <c r="F1283" t="s">
        <v>8</v>
      </c>
      <c r="G1283" t="s">
        <v>8</v>
      </c>
      <c r="H1283" s="14" t="s">
        <v>8</v>
      </c>
      <c r="I1283" t="s">
        <v>8</v>
      </c>
      <c r="J1283" t="s">
        <v>38</v>
      </c>
      <c r="K1283" t="s">
        <v>25</v>
      </c>
      <c r="L1283" t="s">
        <v>17</v>
      </c>
    </row>
    <row r="1284" spans="1:12" x14ac:dyDescent="0.3">
      <c r="A1284" t="s">
        <v>18</v>
      </c>
      <c r="B1284" t="s">
        <v>51</v>
      </c>
      <c r="C1284" t="s">
        <v>8</v>
      </c>
      <c r="D1284" t="s">
        <v>11</v>
      </c>
      <c r="E1284" t="s">
        <v>21</v>
      </c>
      <c r="F1284" t="s">
        <v>44</v>
      </c>
      <c r="G1284">
        <v>1.4</v>
      </c>
      <c r="H1284" s="14">
        <v>2.2525999999999997</v>
      </c>
      <c r="I1284" t="s">
        <v>14</v>
      </c>
      <c r="J1284" t="s">
        <v>38</v>
      </c>
      <c r="K1284" t="s">
        <v>25</v>
      </c>
      <c r="L1284" t="s">
        <v>17</v>
      </c>
    </row>
    <row r="1285" spans="1:12" x14ac:dyDescent="0.3">
      <c r="A1285" t="s">
        <v>18</v>
      </c>
      <c r="B1285" t="s">
        <v>57</v>
      </c>
      <c r="C1285" t="s">
        <v>8</v>
      </c>
      <c r="D1285" t="s">
        <v>72</v>
      </c>
      <c r="E1285" t="s">
        <v>12</v>
      </c>
      <c r="F1285" t="s">
        <v>13</v>
      </c>
      <c r="G1285">
        <v>24</v>
      </c>
      <c r="H1285" s="14">
        <v>38.616</v>
      </c>
      <c r="I1285" t="s">
        <v>30</v>
      </c>
      <c r="J1285" t="s">
        <v>38</v>
      </c>
      <c r="K1285" t="s">
        <v>25</v>
      </c>
      <c r="L1285" t="s">
        <v>17</v>
      </c>
    </row>
    <row r="1286" spans="1:12" x14ac:dyDescent="0.3">
      <c r="A1286" t="s">
        <v>58</v>
      </c>
      <c r="B1286" t="s">
        <v>8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  <c r="H1286" s="14" t="s">
        <v>8</v>
      </c>
      <c r="I1286" t="s">
        <v>8</v>
      </c>
      <c r="J1286" t="s">
        <v>24</v>
      </c>
      <c r="K1286" t="s">
        <v>25</v>
      </c>
      <c r="L1286" t="s">
        <v>43</v>
      </c>
    </row>
    <row r="1287" spans="1:12" x14ac:dyDescent="0.3">
      <c r="A1287" t="s">
        <v>39</v>
      </c>
      <c r="B1287" t="s">
        <v>51</v>
      </c>
      <c r="C1287" t="s">
        <v>8</v>
      </c>
      <c r="D1287" t="s">
        <v>41</v>
      </c>
      <c r="E1287" t="s">
        <v>12</v>
      </c>
      <c r="F1287" t="s">
        <v>36</v>
      </c>
      <c r="G1287">
        <v>11</v>
      </c>
      <c r="H1287" s="14">
        <v>17.698999999999998</v>
      </c>
      <c r="I1287" t="s">
        <v>30</v>
      </c>
      <c r="J1287" t="s">
        <v>15</v>
      </c>
      <c r="K1287" t="s">
        <v>16</v>
      </c>
      <c r="L1287" t="s">
        <v>17</v>
      </c>
    </row>
    <row r="1288" spans="1:12" x14ac:dyDescent="0.3">
      <c r="A1288" t="s">
        <v>18</v>
      </c>
      <c r="B1288" t="s">
        <v>9</v>
      </c>
      <c r="C1288" t="s">
        <v>56</v>
      </c>
      <c r="D1288" t="s">
        <v>20</v>
      </c>
      <c r="E1288" t="s">
        <v>33</v>
      </c>
      <c r="F1288" t="s">
        <v>22</v>
      </c>
      <c r="G1288">
        <v>2</v>
      </c>
      <c r="H1288" s="14">
        <v>3.218</v>
      </c>
      <c r="I1288" t="s">
        <v>23</v>
      </c>
      <c r="J1288" t="s">
        <v>42</v>
      </c>
      <c r="K1288" t="s">
        <v>25</v>
      </c>
      <c r="L1288" t="s">
        <v>43</v>
      </c>
    </row>
    <row r="1289" spans="1:12" x14ac:dyDescent="0.3">
      <c r="A1289" t="s">
        <v>26</v>
      </c>
      <c r="B1289" t="s">
        <v>9</v>
      </c>
      <c r="C1289" t="s">
        <v>56</v>
      </c>
      <c r="D1289" t="s">
        <v>41</v>
      </c>
      <c r="E1289" t="s">
        <v>21</v>
      </c>
      <c r="F1289" t="s">
        <v>29</v>
      </c>
      <c r="G1289">
        <v>2</v>
      </c>
      <c r="H1289" s="14">
        <v>3.218</v>
      </c>
      <c r="I1289" t="s">
        <v>23</v>
      </c>
      <c r="J1289" t="s">
        <v>42</v>
      </c>
      <c r="K1289" t="s">
        <v>25</v>
      </c>
      <c r="L1289" t="s">
        <v>17</v>
      </c>
    </row>
    <row r="1290" spans="1:12" x14ac:dyDescent="0.3">
      <c r="A1290" t="s">
        <v>26</v>
      </c>
      <c r="B1290" t="s">
        <v>9</v>
      </c>
      <c r="C1290" t="s">
        <v>60</v>
      </c>
      <c r="D1290" t="s">
        <v>47</v>
      </c>
      <c r="E1290" t="s">
        <v>45</v>
      </c>
      <c r="F1290" t="s">
        <v>22</v>
      </c>
      <c r="G1290">
        <v>1.4</v>
      </c>
      <c r="H1290" s="14">
        <v>2.2525999999999997</v>
      </c>
      <c r="I1290" t="s">
        <v>23</v>
      </c>
      <c r="J1290" t="s">
        <v>15</v>
      </c>
      <c r="K1290" t="s">
        <v>16</v>
      </c>
      <c r="L1290" t="s">
        <v>43</v>
      </c>
    </row>
    <row r="1291" spans="1:12" x14ac:dyDescent="0.3">
      <c r="A1291" t="s">
        <v>39</v>
      </c>
      <c r="B1291" t="s">
        <v>51</v>
      </c>
      <c r="C1291" t="s">
        <v>8</v>
      </c>
      <c r="D1291" t="s">
        <v>41</v>
      </c>
      <c r="E1291" t="s">
        <v>28</v>
      </c>
      <c r="F1291" t="s">
        <v>22</v>
      </c>
      <c r="G1291">
        <v>15</v>
      </c>
      <c r="H1291" s="14">
        <v>24.134999999999998</v>
      </c>
      <c r="I1291" t="s">
        <v>30</v>
      </c>
      <c r="J1291" t="s">
        <v>38</v>
      </c>
      <c r="K1291" t="s">
        <v>16</v>
      </c>
      <c r="L1291" t="s">
        <v>43</v>
      </c>
    </row>
    <row r="1292" spans="1:12" x14ac:dyDescent="0.3">
      <c r="A1292" t="s">
        <v>39</v>
      </c>
      <c r="B1292" t="s">
        <v>9</v>
      </c>
      <c r="C1292" t="s">
        <v>70</v>
      </c>
      <c r="D1292" t="s">
        <v>27</v>
      </c>
      <c r="E1292" t="s">
        <v>28</v>
      </c>
      <c r="F1292" t="s">
        <v>22</v>
      </c>
      <c r="G1292">
        <v>14</v>
      </c>
      <c r="H1292" s="14">
        <v>22.526</v>
      </c>
      <c r="I1292" t="s">
        <v>30</v>
      </c>
      <c r="J1292" t="s">
        <v>31</v>
      </c>
      <c r="K1292" t="s">
        <v>16</v>
      </c>
      <c r="L1292" t="s">
        <v>17</v>
      </c>
    </row>
    <row r="1293" spans="1:12" x14ac:dyDescent="0.3">
      <c r="A1293" t="s">
        <v>26</v>
      </c>
      <c r="B1293" t="s">
        <v>51</v>
      </c>
      <c r="C1293" t="s">
        <v>8</v>
      </c>
      <c r="D1293" t="s">
        <v>20</v>
      </c>
      <c r="E1293" t="s">
        <v>35</v>
      </c>
      <c r="F1293" t="s">
        <v>13</v>
      </c>
      <c r="G1293">
        <v>40</v>
      </c>
      <c r="H1293" s="14">
        <v>64.36</v>
      </c>
      <c r="I1293" t="s">
        <v>30</v>
      </c>
      <c r="J1293" t="s">
        <v>31</v>
      </c>
      <c r="K1293" t="s">
        <v>25</v>
      </c>
      <c r="L1293" t="s">
        <v>43</v>
      </c>
    </row>
    <row r="1294" spans="1:12" x14ac:dyDescent="0.3">
      <c r="A1294" t="s">
        <v>7</v>
      </c>
      <c r="B1294" t="s">
        <v>9</v>
      </c>
      <c r="C1294" t="s">
        <v>48</v>
      </c>
      <c r="D1294" t="s">
        <v>41</v>
      </c>
      <c r="E1294" t="s">
        <v>28</v>
      </c>
      <c r="F1294" t="s">
        <v>13</v>
      </c>
      <c r="G1294">
        <v>17.899999999999999</v>
      </c>
      <c r="H1294" s="14">
        <v>28.801099999999998</v>
      </c>
      <c r="I1294" t="s">
        <v>37</v>
      </c>
      <c r="J1294" t="s">
        <v>24</v>
      </c>
      <c r="K1294" t="s">
        <v>25</v>
      </c>
      <c r="L1294" t="s">
        <v>17</v>
      </c>
    </row>
    <row r="1295" spans="1:12" x14ac:dyDescent="0.3">
      <c r="A1295" t="s">
        <v>7</v>
      </c>
      <c r="B1295" t="s">
        <v>9</v>
      </c>
      <c r="C1295" t="s">
        <v>71</v>
      </c>
      <c r="D1295" t="s">
        <v>11</v>
      </c>
      <c r="E1295" t="s">
        <v>12</v>
      </c>
      <c r="F1295" t="s">
        <v>44</v>
      </c>
      <c r="G1295">
        <v>1.3</v>
      </c>
      <c r="H1295" s="14">
        <v>2.0916999999999999</v>
      </c>
      <c r="I1295" t="s">
        <v>23</v>
      </c>
      <c r="J1295" t="s">
        <v>31</v>
      </c>
      <c r="K1295" t="s">
        <v>25</v>
      </c>
      <c r="L1295" t="s">
        <v>17</v>
      </c>
    </row>
    <row r="1296" spans="1:12" x14ac:dyDescent="0.3">
      <c r="A1296" t="s">
        <v>39</v>
      </c>
      <c r="B1296" t="s">
        <v>9</v>
      </c>
      <c r="C1296" t="s">
        <v>50</v>
      </c>
      <c r="D1296" t="s">
        <v>11</v>
      </c>
      <c r="E1296" t="s">
        <v>12</v>
      </c>
      <c r="F1296" t="s">
        <v>22</v>
      </c>
      <c r="G1296">
        <v>3</v>
      </c>
      <c r="H1296" s="14">
        <v>4.827</v>
      </c>
      <c r="I1296" t="s">
        <v>23</v>
      </c>
      <c r="J1296" t="s">
        <v>42</v>
      </c>
      <c r="K1296" t="s">
        <v>25</v>
      </c>
      <c r="L1296" t="s">
        <v>17</v>
      </c>
    </row>
    <row r="1297" spans="1:12" x14ac:dyDescent="0.3">
      <c r="A1297" t="s">
        <v>7</v>
      </c>
      <c r="B1297" t="s">
        <v>9</v>
      </c>
      <c r="C1297" t="s">
        <v>95</v>
      </c>
      <c r="D1297" t="s">
        <v>11</v>
      </c>
      <c r="E1297" t="s">
        <v>12</v>
      </c>
      <c r="F1297" t="s">
        <v>29</v>
      </c>
      <c r="G1297">
        <v>24</v>
      </c>
      <c r="H1297" s="14">
        <v>38.616</v>
      </c>
      <c r="I1297" t="s">
        <v>52</v>
      </c>
      <c r="J1297" t="s">
        <v>15</v>
      </c>
      <c r="K1297" t="s">
        <v>25</v>
      </c>
      <c r="L1297" t="s">
        <v>17</v>
      </c>
    </row>
    <row r="1298" spans="1:12" x14ac:dyDescent="0.3">
      <c r="A1298" t="s">
        <v>39</v>
      </c>
      <c r="B1298" t="s">
        <v>9</v>
      </c>
      <c r="C1298" t="s">
        <v>56</v>
      </c>
      <c r="D1298" t="s">
        <v>20</v>
      </c>
      <c r="E1298" t="s">
        <v>35</v>
      </c>
      <c r="F1298" t="s">
        <v>36</v>
      </c>
      <c r="G1298" t="s">
        <v>8</v>
      </c>
      <c r="H1298" s="14" t="s">
        <v>8</v>
      </c>
      <c r="I1298" t="s">
        <v>23</v>
      </c>
      <c r="J1298" t="s">
        <v>15</v>
      </c>
      <c r="K1298" t="s">
        <v>25</v>
      </c>
      <c r="L1298" t="s">
        <v>43</v>
      </c>
    </row>
    <row r="1299" spans="1:12" x14ac:dyDescent="0.3">
      <c r="A1299" t="s">
        <v>39</v>
      </c>
      <c r="B1299" t="s">
        <v>9</v>
      </c>
      <c r="C1299" t="s">
        <v>10</v>
      </c>
      <c r="D1299" t="s">
        <v>11</v>
      </c>
      <c r="E1299" t="s">
        <v>12</v>
      </c>
      <c r="F1299" t="s">
        <v>36</v>
      </c>
      <c r="G1299">
        <v>1</v>
      </c>
      <c r="H1299" s="14">
        <v>1.609</v>
      </c>
      <c r="I1299" s="2" t="s">
        <v>49</v>
      </c>
      <c r="J1299" t="s">
        <v>31</v>
      </c>
      <c r="K1299" t="s">
        <v>16</v>
      </c>
      <c r="L1299" t="s">
        <v>17</v>
      </c>
    </row>
    <row r="1300" spans="1:12" x14ac:dyDescent="0.3">
      <c r="A1300" t="s">
        <v>39</v>
      </c>
      <c r="B1300" t="s">
        <v>9</v>
      </c>
      <c r="C1300" t="s">
        <v>85</v>
      </c>
      <c r="D1300" t="s">
        <v>41</v>
      </c>
      <c r="E1300" t="s">
        <v>35</v>
      </c>
      <c r="F1300" t="s">
        <v>13</v>
      </c>
      <c r="G1300">
        <v>12</v>
      </c>
      <c r="H1300" s="14">
        <v>19.308</v>
      </c>
      <c r="I1300" t="s">
        <v>30</v>
      </c>
      <c r="J1300" t="s">
        <v>15</v>
      </c>
      <c r="K1300" t="s">
        <v>25</v>
      </c>
      <c r="L1300" t="s">
        <v>17</v>
      </c>
    </row>
    <row r="1301" spans="1:12" x14ac:dyDescent="0.3">
      <c r="A1301" t="s">
        <v>7</v>
      </c>
      <c r="B1301" t="s">
        <v>9</v>
      </c>
      <c r="C1301" t="s">
        <v>69</v>
      </c>
      <c r="D1301" t="s">
        <v>41</v>
      </c>
      <c r="E1301" t="s">
        <v>12</v>
      </c>
      <c r="F1301" t="s">
        <v>22</v>
      </c>
      <c r="G1301">
        <v>4.3</v>
      </c>
      <c r="H1301" s="14">
        <v>6.9186999999999994</v>
      </c>
      <c r="I1301" t="s">
        <v>30</v>
      </c>
      <c r="J1301" t="s">
        <v>42</v>
      </c>
      <c r="K1301" t="s">
        <v>16</v>
      </c>
      <c r="L1301" t="s">
        <v>17</v>
      </c>
    </row>
    <row r="1302" spans="1:12" x14ac:dyDescent="0.3">
      <c r="A1302" t="s">
        <v>7</v>
      </c>
      <c r="B1302" t="s">
        <v>51</v>
      </c>
      <c r="C1302" t="s">
        <v>8</v>
      </c>
      <c r="D1302" t="s">
        <v>11</v>
      </c>
      <c r="E1302" t="s">
        <v>21</v>
      </c>
      <c r="F1302" t="s">
        <v>29</v>
      </c>
      <c r="G1302">
        <v>30</v>
      </c>
      <c r="H1302" s="14">
        <v>48.269999999999996</v>
      </c>
      <c r="I1302" t="s">
        <v>30</v>
      </c>
      <c r="J1302" t="s">
        <v>42</v>
      </c>
      <c r="K1302" t="s">
        <v>25</v>
      </c>
      <c r="L1302" t="s">
        <v>17</v>
      </c>
    </row>
    <row r="1303" spans="1:12" x14ac:dyDescent="0.3">
      <c r="A1303" t="s">
        <v>32</v>
      </c>
      <c r="B1303" t="s">
        <v>9</v>
      </c>
      <c r="C1303" t="s">
        <v>69</v>
      </c>
      <c r="D1303" t="s">
        <v>27</v>
      </c>
      <c r="E1303" t="s">
        <v>28</v>
      </c>
      <c r="F1303" t="s">
        <v>29</v>
      </c>
      <c r="G1303">
        <v>8</v>
      </c>
      <c r="H1303" s="14">
        <v>12.872</v>
      </c>
      <c r="I1303" t="s">
        <v>52</v>
      </c>
      <c r="J1303" t="s">
        <v>31</v>
      </c>
      <c r="K1303" t="s">
        <v>16</v>
      </c>
      <c r="L1303" t="s">
        <v>17</v>
      </c>
    </row>
    <row r="1304" spans="1:12" x14ac:dyDescent="0.3">
      <c r="A1304" t="s">
        <v>32</v>
      </c>
      <c r="B1304" t="s">
        <v>9</v>
      </c>
      <c r="C1304" t="s">
        <v>10</v>
      </c>
      <c r="D1304" t="s">
        <v>27</v>
      </c>
      <c r="E1304" t="s">
        <v>12</v>
      </c>
      <c r="F1304" t="s">
        <v>36</v>
      </c>
      <c r="G1304">
        <v>9</v>
      </c>
      <c r="H1304" s="14">
        <v>14.481</v>
      </c>
      <c r="I1304" t="s">
        <v>30</v>
      </c>
      <c r="J1304" t="s">
        <v>38</v>
      </c>
      <c r="K1304" t="s">
        <v>25</v>
      </c>
      <c r="L1304" t="s">
        <v>17</v>
      </c>
    </row>
    <row r="1305" spans="1:12" x14ac:dyDescent="0.3">
      <c r="A1305" t="s">
        <v>18</v>
      </c>
      <c r="B1305" t="s">
        <v>9</v>
      </c>
      <c r="C1305" t="s">
        <v>61</v>
      </c>
      <c r="D1305" t="s">
        <v>11</v>
      </c>
      <c r="E1305" t="s">
        <v>21</v>
      </c>
      <c r="F1305" t="s">
        <v>22</v>
      </c>
      <c r="G1305">
        <v>12</v>
      </c>
      <c r="H1305" s="14">
        <v>19.308</v>
      </c>
      <c r="I1305" t="s">
        <v>87</v>
      </c>
      <c r="J1305" t="s">
        <v>42</v>
      </c>
      <c r="K1305" t="s">
        <v>25</v>
      </c>
      <c r="L1305" t="s">
        <v>17</v>
      </c>
    </row>
    <row r="1306" spans="1:12" x14ac:dyDescent="0.3">
      <c r="A1306" t="s">
        <v>39</v>
      </c>
      <c r="B1306" t="s">
        <v>9</v>
      </c>
      <c r="C1306" t="s">
        <v>50</v>
      </c>
      <c r="D1306" t="s">
        <v>11</v>
      </c>
      <c r="E1306" t="s">
        <v>12</v>
      </c>
      <c r="F1306" t="s">
        <v>22</v>
      </c>
      <c r="G1306">
        <v>15</v>
      </c>
      <c r="H1306" s="14">
        <v>24.134999999999998</v>
      </c>
      <c r="I1306" t="s">
        <v>30</v>
      </c>
      <c r="J1306" t="s">
        <v>31</v>
      </c>
      <c r="K1306" t="s">
        <v>25</v>
      </c>
      <c r="L1306" t="s">
        <v>17</v>
      </c>
    </row>
    <row r="1307" spans="1:12" x14ac:dyDescent="0.3">
      <c r="A1307" t="s">
        <v>32</v>
      </c>
      <c r="B1307" t="s">
        <v>9</v>
      </c>
      <c r="C1307" t="s">
        <v>104</v>
      </c>
      <c r="D1307" t="s">
        <v>41</v>
      </c>
      <c r="E1307" t="s">
        <v>12</v>
      </c>
      <c r="F1307" t="s">
        <v>22</v>
      </c>
      <c r="G1307">
        <v>2.2000000000000002</v>
      </c>
      <c r="H1307" s="14">
        <v>3.5398000000000001</v>
      </c>
      <c r="I1307" t="s">
        <v>49</v>
      </c>
      <c r="J1307" t="s">
        <v>42</v>
      </c>
      <c r="K1307" t="s">
        <v>25</v>
      </c>
      <c r="L1307" t="s">
        <v>17</v>
      </c>
    </row>
    <row r="1308" spans="1:12" x14ac:dyDescent="0.3">
      <c r="A1308" t="s">
        <v>26</v>
      </c>
      <c r="B1308" t="s">
        <v>51</v>
      </c>
      <c r="C1308" t="s">
        <v>8</v>
      </c>
      <c r="D1308" t="s">
        <v>11</v>
      </c>
      <c r="E1308" t="s">
        <v>12</v>
      </c>
      <c r="F1308" t="s">
        <v>44</v>
      </c>
      <c r="G1308">
        <v>1</v>
      </c>
      <c r="H1308" s="14">
        <v>1.609</v>
      </c>
      <c r="I1308" t="s">
        <v>23</v>
      </c>
      <c r="J1308" t="s">
        <v>15</v>
      </c>
      <c r="K1308" t="s">
        <v>25</v>
      </c>
      <c r="L1308" t="s">
        <v>43</v>
      </c>
    </row>
    <row r="1309" spans="1:12" x14ac:dyDescent="0.3">
      <c r="A1309" t="s">
        <v>39</v>
      </c>
      <c r="B1309" t="s">
        <v>9</v>
      </c>
      <c r="C1309" t="s">
        <v>50</v>
      </c>
      <c r="D1309" t="s">
        <v>11</v>
      </c>
      <c r="E1309" t="s">
        <v>28</v>
      </c>
      <c r="F1309" t="s">
        <v>36</v>
      </c>
      <c r="G1309">
        <v>2.5</v>
      </c>
      <c r="H1309" s="14">
        <v>4.0225</v>
      </c>
      <c r="I1309" t="s">
        <v>14</v>
      </c>
      <c r="J1309" t="s">
        <v>31</v>
      </c>
      <c r="K1309" t="s">
        <v>25</v>
      </c>
      <c r="L1309" t="s">
        <v>17</v>
      </c>
    </row>
    <row r="1310" spans="1:12" x14ac:dyDescent="0.3">
      <c r="A1310" t="s">
        <v>18</v>
      </c>
      <c r="B1310" t="s">
        <v>9</v>
      </c>
      <c r="C1310" t="s">
        <v>69</v>
      </c>
      <c r="D1310" t="s">
        <v>41</v>
      </c>
      <c r="E1310" t="s">
        <v>35</v>
      </c>
      <c r="F1310" t="s">
        <v>29</v>
      </c>
      <c r="G1310">
        <v>30</v>
      </c>
      <c r="H1310" s="14">
        <v>48.269999999999996</v>
      </c>
      <c r="I1310" t="s">
        <v>52</v>
      </c>
      <c r="J1310" t="s">
        <v>15</v>
      </c>
      <c r="K1310" t="s">
        <v>25</v>
      </c>
      <c r="L1310" t="s">
        <v>17</v>
      </c>
    </row>
    <row r="1311" spans="1:12" x14ac:dyDescent="0.3">
      <c r="A1311" t="s">
        <v>32</v>
      </c>
      <c r="B1311" t="s">
        <v>9</v>
      </c>
      <c r="C1311" t="s">
        <v>56</v>
      </c>
      <c r="D1311" t="s">
        <v>20</v>
      </c>
      <c r="E1311" t="s">
        <v>45</v>
      </c>
      <c r="F1311" t="s">
        <v>22</v>
      </c>
      <c r="G1311">
        <v>10</v>
      </c>
      <c r="H1311" s="14">
        <v>16.09</v>
      </c>
      <c r="I1311" t="s">
        <v>52</v>
      </c>
      <c r="J1311" t="s">
        <v>42</v>
      </c>
      <c r="K1311" t="s">
        <v>25</v>
      </c>
      <c r="L1311" t="s">
        <v>17</v>
      </c>
    </row>
    <row r="1312" spans="1:12" x14ac:dyDescent="0.3">
      <c r="A1312" t="s">
        <v>39</v>
      </c>
      <c r="B1312" t="s">
        <v>9</v>
      </c>
      <c r="C1312" t="s">
        <v>48</v>
      </c>
      <c r="D1312" t="s">
        <v>41</v>
      </c>
      <c r="E1312" t="s">
        <v>12</v>
      </c>
      <c r="F1312" t="s">
        <v>13</v>
      </c>
      <c r="G1312">
        <v>3</v>
      </c>
      <c r="H1312" s="14">
        <v>4.827</v>
      </c>
      <c r="I1312" t="s">
        <v>23</v>
      </c>
      <c r="J1312" t="s">
        <v>42</v>
      </c>
      <c r="K1312" t="s">
        <v>25</v>
      </c>
      <c r="L1312" t="s">
        <v>17</v>
      </c>
    </row>
    <row r="1313" spans="1:12" x14ac:dyDescent="0.3">
      <c r="A1313" t="s">
        <v>7</v>
      </c>
      <c r="B1313" t="s">
        <v>51</v>
      </c>
      <c r="C1313" t="s">
        <v>8</v>
      </c>
      <c r="D1313" t="s">
        <v>41</v>
      </c>
      <c r="E1313" t="s">
        <v>12</v>
      </c>
      <c r="F1313" t="s">
        <v>66</v>
      </c>
      <c r="G1313">
        <v>45</v>
      </c>
      <c r="H1313" s="14">
        <v>72.405000000000001</v>
      </c>
      <c r="I1313" t="s">
        <v>37</v>
      </c>
      <c r="J1313" t="s">
        <v>38</v>
      </c>
      <c r="K1313" t="s">
        <v>25</v>
      </c>
      <c r="L1313" t="s">
        <v>17</v>
      </c>
    </row>
    <row r="1314" spans="1:12" x14ac:dyDescent="0.3">
      <c r="A1314" t="s">
        <v>18</v>
      </c>
      <c r="B1314" t="s">
        <v>9</v>
      </c>
      <c r="C1314" t="s">
        <v>70</v>
      </c>
      <c r="D1314" t="s">
        <v>20</v>
      </c>
      <c r="E1314" t="s">
        <v>21</v>
      </c>
      <c r="F1314" t="s">
        <v>22</v>
      </c>
      <c r="G1314">
        <v>2</v>
      </c>
      <c r="H1314" s="14">
        <v>3.218</v>
      </c>
      <c r="I1314" t="s">
        <v>23</v>
      </c>
      <c r="J1314" t="s">
        <v>42</v>
      </c>
      <c r="K1314" t="s">
        <v>25</v>
      </c>
      <c r="L1314" t="s">
        <v>17</v>
      </c>
    </row>
    <row r="1315" spans="1:12" x14ac:dyDescent="0.3">
      <c r="A1315" t="s">
        <v>58</v>
      </c>
      <c r="B1315" t="s">
        <v>55</v>
      </c>
      <c r="C1315" t="s">
        <v>8</v>
      </c>
      <c r="D1315" t="s">
        <v>20</v>
      </c>
      <c r="E1315" t="s">
        <v>64</v>
      </c>
      <c r="F1315" t="s">
        <v>29</v>
      </c>
      <c r="G1315">
        <v>15</v>
      </c>
      <c r="H1315" s="14">
        <v>24.134999999999998</v>
      </c>
      <c r="I1315" t="s">
        <v>30</v>
      </c>
      <c r="J1315" t="s">
        <v>42</v>
      </c>
      <c r="K1315" t="s">
        <v>16</v>
      </c>
      <c r="L1315" t="s">
        <v>17</v>
      </c>
    </row>
    <row r="1316" spans="1:12" x14ac:dyDescent="0.3">
      <c r="A1316" t="s">
        <v>32</v>
      </c>
      <c r="B1316" t="s">
        <v>9</v>
      </c>
      <c r="C1316" t="s">
        <v>8</v>
      </c>
      <c r="D1316" t="s">
        <v>27</v>
      </c>
      <c r="E1316" t="s">
        <v>21</v>
      </c>
      <c r="F1316" t="s">
        <v>13</v>
      </c>
      <c r="G1316">
        <v>30</v>
      </c>
      <c r="H1316" s="14">
        <v>48.269999999999996</v>
      </c>
      <c r="I1316" t="s">
        <v>30</v>
      </c>
      <c r="J1316" t="s">
        <v>38</v>
      </c>
      <c r="K1316" t="s">
        <v>25</v>
      </c>
      <c r="L1316" t="s">
        <v>17</v>
      </c>
    </row>
    <row r="1317" spans="1:12" x14ac:dyDescent="0.3">
      <c r="A1317" t="s">
        <v>32</v>
      </c>
      <c r="B1317" t="s">
        <v>9</v>
      </c>
      <c r="C1317" t="s">
        <v>60</v>
      </c>
      <c r="D1317" t="s">
        <v>41</v>
      </c>
      <c r="E1317" t="s">
        <v>12</v>
      </c>
      <c r="F1317" t="s">
        <v>44</v>
      </c>
      <c r="G1317">
        <v>1.3</v>
      </c>
      <c r="H1317" s="14">
        <v>2.0916999999999999</v>
      </c>
      <c r="I1317" t="s">
        <v>23</v>
      </c>
      <c r="J1317" t="s">
        <v>31</v>
      </c>
      <c r="K1317" t="s">
        <v>25</v>
      </c>
      <c r="L1317" t="s">
        <v>17</v>
      </c>
    </row>
    <row r="1318" spans="1:12" x14ac:dyDescent="0.3">
      <c r="A1318" t="s">
        <v>7</v>
      </c>
      <c r="B1318" t="s">
        <v>9</v>
      </c>
      <c r="C1318" t="s">
        <v>50</v>
      </c>
      <c r="D1318" t="s">
        <v>11</v>
      </c>
      <c r="E1318" t="s">
        <v>12</v>
      </c>
      <c r="F1318" t="s">
        <v>22</v>
      </c>
      <c r="G1318">
        <v>8</v>
      </c>
      <c r="H1318" s="14">
        <v>12.872</v>
      </c>
      <c r="I1318" t="s">
        <v>14</v>
      </c>
      <c r="J1318" t="s">
        <v>15</v>
      </c>
      <c r="K1318" t="s">
        <v>16</v>
      </c>
      <c r="L1318" t="s">
        <v>17</v>
      </c>
    </row>
    <row r="1319" spans="1:12" x14ac:dyDescent="0.3">
      <c r="A1319" t="s">
        <v>39</v>
      </c>
      <c r="B1319" t="s">
        <v>51</v>
      </c>
      <c r="C1319" t="s">
        <v>8</v>
      </c>
      <c r="D1319" t="s">
        <v>27</v>
      </c>
      <c r="E1319" t="s">
        <v>12</v>
      </c>
      <c r="F1319" t="s">
        <v>66</v>
      </c>
      <c r="G1319">
        <v>25</v>
      </c>
      <c r="H1319" s="14">
        <v>40.225000000000001</v>
      </c>
      <c r="I1319" t="s">
        <v>49</v>
      </c>
      <c r="J1319" t="s">
        <v>38</v>
      </c>
      <c r="K1319" t="s">
        <v>16</v>
      </c>
      <c r="L1319" t="s">
        <v>17</v>
      </c>
    </row>
    <row r="1320" spans="1:12" x14ac:dyDescent="0.3">
      <c r="A1320" t="s">
        <v>39</v>
      </c>
      <c r="B1320" t="s">
        <v>9</v>
      </c>
      <c r="C1320" t="s">
        <v>10</v>
      </c>
      <c r="D1320" t="s">
        <v>11</v>
      </c>
      <c r="E1320" t="s">
        <v>12</v>
      </c>
      <c r="F1320" t="s">
        <v>13</v>
      </c>
      <c r="G1320">
        <v>12</v>
      </c>
      <c r="H1320" s="14">
        <v>19.308</v>
      </c>
      <c r="I1320" t="s">
        <v>30</v>
      </c>
      <c r="J1320" t="s">
        <v>31</v>
      </c>
      <c r="K1320" t="s">
        <v>25</v>
      </c>
      <c r="L1320" t="s">
        <v>17</v>
      </c>
    </row>
    <row r="1321" spans="1:12" x14ac:dyDescent="0.3">
      <c r="A1321" t="s">
        <v>7</v>
      </c>
      <c r="B1321" t="s">
        <v>9</v>
      </c>
      <c r="C1321" t="s">
        <v>71</v>
      </c>
      <c r="D1321" t="s">
        <v>20</v>
      </c>
      <c r="E1321" t="s">
        <v>35</v>
      </c>
      <c r="F1321" t="s">
        <v>13</v>
      </c>
      <c r="G1321">
        <v>12</v>
      </c>
      <c r="H1321" s="14">
        <v>19.308</v>
      </c>
      <c r="I1321" t="s">
        <v>52</v>
      </c>
      <c r="J1321" t="s">
        <v>38</v>
      </c>
      <c r="K1321" t="s">
        <v>25</v>
      </c>
      <c r="L1321" t="s">
        <v>17</v>
      </c>
    </row>
    <row r="1322" spans="1:12" x14ac:dyDescent="0.3">
      <c r="A1322" t="s">
        <v>7</v>
      </c>
      <c r="B1322" t="s">
        <v>51</v>
      </c>
      <c r="C1322" t="s">
        <v>8</v>
      </c>
      <c r="D1322" t="s">
        <v>20</v>
      </c>
      <c r="E1322" t="s">
        <v>21</v>
      </c>
      <c r="F1322" t="s">
        <v>36</v>
      </c>
      <c r="G1322">
        <v>4</v>
      </c>
      <c r="H1322" s="14">
        <v>6.4359999999999999</v>
      </c>
      <c r="I1322" t="s">
        <v>30</v>
      </c>
      <c r="J1322" t="s">
        <v>31</v>
      </c>
      <c r="K1322" t="s">
        <v>16</v>
      </c>
      <c r="L1322" t="s">
        <v>43</v>
      </c>
    </row>
    <row r="1323" spans="1:12" x14ac:dyDescent="0.3">
      <c r="A1323" t="s">
        <v>18</v>
      </c>
      <c r="B1323" t="s">
        <v>9</v>
      </c>
      <c r="C1323" t="s">
        <v>50</v>
      </c>
      <c r="D1323" t="s">
        <v>27</v>
      </c>
      <c r="E1323" t="s">
        <v>21</v>
      </c>
      <c r="F1323" t="s">
        <v>44</v>
      </c>
      <c r="G1323">
        <v>2.8</v>
      </c>
      <c r="H1323" s="14">
        <v>4.5051999999999994</v>
      </c>
      <c r="I1323" t="s">
        <v>14</v>
      </c>
      <c r="J1323" t="s">
        <v>42</v>
      </c>
      <c r="K1323" t="s">
        <v>25</v>
      </c>
      <c r="L1323" t="s">
        <v>43</v>
      </c>
    </row>
    <row r="1324" spans="1:12" x14ac:dyDescent="0.3">
      <c r="A1324" t="s">
        <v>18</v>
      </c>
      <c r="B1324" t="s">
        <v>9</v>
      </c>
      <c r="C1324" t="s">
        <v>40</v>
      </c>
      <c r="D1324" t="s">
        <v>27</v>
      </c>
      <c r="E1324" t="s">
        <v>12</v>
      </c>
      <c r="F1324" t="s">
        <v>29</v>
      </c>
      <c r="G1324">
        <v>35</v>
      </c>
      <c r="H1324" s="14">
        <v>56.314999999999998</v>
      </c>
      <c r="I1324" t="s">
        <v>30</v>
      </c>
      <c r="J1324" t="s">
        <v>31</v>
      </c>
      <c r="K1324" t="s">
        <v>25</v>
      </c>
      <c r="L1324" t="s">
        <v>17</v>
      </c>
    </row>
    <row r="1325" spans="1:12" x14ac:dyDescent="0.3">
      <c r="A1325" t="s">
        <v>39</v>
      </c>
      <c r="B1325" t="s">
        <v>9</v>
      </c>
      <c r="C1325" t="s">
        <v>48</v>
      </c>
      <c r="D1325" t="s">
        <v>11</v>
      </c>
      <c r="E1325" t="s">
        <v>21</v>
      </c>
      <c r="F1325" t="s">
        <v>22</v>
      </c>
      <c r="G1325">
        <v>3</v>
      </c>
      <c r="H1325" s="14">
        <v>4.827</v>
      </c>
      <c r="I1325" t="s">
        <v>23</v>
      </c>
      <c r="J1325" t="s">
        <v>31</v>
      </c>
      <c r="K1325" t="s">
        <v>25</v>
      </c>
      <c r="L1325" t="s">
        <v>17</v>
      </c>
    </row>
    <row r="1326" spans="1:12" x14ac:dyDescent="0.3">
      <c r="A1326" t="s">
        <v>7</v>
      </c>
      <c r="B1326" t="s">
        <v>9</v>
      </c>
      <c r="C1326" t="s">
        <v>48</v>
      </c>
      <c r="D1326" t="s">
        <v>11</v>
      </c>
      <c r="E1326" t="s">
        <v>21</v>
      </c>
      <c r="F1326" t="s">
        <v>29</v>
      </c>
      <c r="G1326">
        <v>17</v>
      </c>
      <c r="H1326" s="14">
        <v>27.353000000000002</v>
      </c>
      <c r="I1326" t="s">
        <v>30</v>
      </c>
      <c r="J1326" t="s">
        <v>24</v>
      </c>
      <c r="K1326" t="s">
        <v>25</v>
      </c>
      <c r="L1326" t="s">
        <v>17</v>
      </c>
    </row>
    <row r="1327" spans="1:12" x14ac:dyDescent="0.3">
      <c r="A1327" t="s">
        <v>26</v>
      </c>
      <c r="B1327" t="s">
        <v>9</v>
      </c>
      <c r="C1327" t="s">
        <v>8</v>
      </c>
      <c r="D1327" t="s">
        <v>27</v>
      </c>
      <c r="E1327" t="s">
        <v>64</v>
      </c>
      <c r="F1327" t="s">
        <v>66</v>
      </c>
      <c r="G1327">
        <v>10</v>
      </c>
      <c r="H1327" s="14">
        <v>16.09</v>
      </c>
      <c r="I1327" t="s">
        <v>49</v>
      </c>
      <c r="J1327" t="s">
        <v>53</v>
      </c>
      <c r="K1327" t="s">
        <v>25</v>
      </c>
      <c r="L1327" t="s">
        <v>43</v>
      </c>
    </row>
    <row r="1328" spans="1:12" x14ac:dyDescent="0.3">
      <c r="A1328" t="s">
        <v>26</v>
      </c>
      <c r="B1328" t="s">
        <v>9</v>
      </c>
      <c r="C1328" t="s">
        <v>59</v>
      </c>
      <c r="D1328" t="s">
        <v>11</v>
      </c>
      <c r="E1328" t="s">
        <v>33</v>
      </c>
      <c r="F1328" t="s">
        <v>36</v>
      </c>
      <c r="G1328">
        <v>1.3</v>
      </c>
      <c r="H1328" s="14">
        <v>2.0916999999999999</v>
      </c>
      <c r="I1328" t="s">
        <v>23</v>
      </c>
      <c r="J1328" t="s">
        <v>42</v>
      </c>
      <c r="K1328" t="s">
        <v>25</v>
      </c>
      <c r="L1328" t="s">
        <v>43</v>
      </c>
    </row>
    <row r="1329" spans="1:12" x14ac:dyDescent="0.3">
      <c r="A1329" t="s">
        <v>18</v>
      </c>
      <c r="B1329" t="s">
        <v>55</v>
      </c>
      <c r="C1329" t="s">
        <v>8</v>
      </c>
      <c r="D1329" t="s">
        <v>20</v>
      </c>
      <c r="E1329" t="s">
        <v>35</v>
      </c>
      <c r="F1329" t="s">
        <v>22</v>
      </c>
      <c r="G1329">
        <v>4.2</v>
      </c>
      <c r="H1329" s="14">
        <v>6.7578000000000005</v>
      </c>
      <c r="I1329" t="s">
        <v>14</v>
      </c>
      <c r="J1329" t="s">
        <v>42</v>
      </c>
      <c r="K1329" t="s">
        <v>25</v>
      </c>
      <c r="L1329" t="s">
        <v>43</v>
      </c>
    </row>
    <row r="1330" spans="1:12" x14ac:dyDescent="0.3">
      <c r="A1330" t="s">
        <v>7</v>
      </c>
      <c r="B1330" t="s">
        <v>9</v>
      </c>
      <c r="C1330" t="s">
        <v>48</v>
      </c>
      <c r="D1330" t="s">
        <v>41</v>
      </c>
      <c r="E1330" t="s">
        <v>12</v>
      </c>
      <c r="F1330" t="s">
        <v>44</v>
      </c>
      <c r="G1330">
        <v>3.4</v>
      </c>
      <c r="H1330" s="14">
        <v>5.4706000000000001</v>
      </c>
      <c r="I1330" t="s">
        <v>30</v>
      </c>
      <c r="J1330" t="s">
        <v>31</v>
      </c>
      <c r="K1330" t="s">
        <v>25</v>
      </c>
      <c r="L1330" t="s">
        <v>17</v>
      </c>
    </row>
    <row r="1331" spans="1:12" x14ac:dyDescent="0.3">
      <c r="A1331" t="s">
        <v>39</v>
      </c>
      <c r="B1331" t="s">
        <v>9</v>
      </c>
      <c r="C1331" t="s">
        <v>48</v>
      </c>
      <c r="D1331" t="s">
        <v>11</v>
      </c>
      <c r="E1331" t="s">
        <v>12</v>
      </c>
      <c r="F1331" t="s">
        <v>29</v>
      </c>
      <c r="G1331">
        <v>2.2999999999999998</v>
      </c>
      <c r="H1331" s="14">
        <v>3.7006999999999999</v>
      </c>
      <c r="I1331" t="s">
        <v>23</v>
      </c>
      <c r="J1331" t="s">
        <v>42</v>
      </c>
      <c r="K1331" t="s">
        <v>25</v>
      </c>
      <c r="L1331" t="s">
        <v>17</v>
      </c>
    </row>
    <row r="1332" spans="1:12" x14ac:dyDescent="0.3">
      <c r="A1332" t="s">
        <v>39</v>
      </c>
      <c r="B1332" t="s">
        <v>9</v>
      </c>
      <c r="C1332" t="s">
        <v>8</v>
      </c>
      <c r="D1332" t="s">
        <v>27</v>
      </c>
      <c r="E1332" t="s">
        <v>12</v>
      </c>
      <c r="F1332" t="s">
        <v>13</v>
      </c>
      <c r="G1332">
        <v>25</v>
      </c>
      <c r="H1332" s="14">
        <v>40.225000000000001</v>
      </c>
      <c r="I1332" t="s">
        <v>30</v>
      </c>
      <c r="J1332" t="s">
        <v>15</v>
      </c>
      <c r="K1332" t="s">
        <v>25</v>
      </c>
      <c r="L1332" t="s">
        <v>17</v>
      </c>
    </row>
    <row r="1333" spans="1:12" x14ac:dyDescent="0.3">
      <c r="A1333" t="s">
        <v>39</v>
      </c>
      <c r="B1333" t="s">
        <v>9</v>
      </c>
      <c r="C1333" t="s">
        <v>48</v>
      </c>
      <c r="D1333" t="s">
        <v>11</v>
      </c>
      <c r="E1333" t="s">
        <v>21</v>
      </c>
      <c r="F1333" t="s">
        <v>36</v>
      </c>
      <c r="G1333">
        <v>8</v>
      </c>
      <c r="H1333" s="14">
        <v>12.872</v>
      </c>
      <c r="I1333" t="s">
        <v>30</v>
      </c>
      <c r="J1333" t="s">
        <v>15</v>
      </c>
      <c r="K1333" t="s">
        <v>25</v>
      </c>
      <c r="L1333" t="s">
        <v>17</v>
      </c>
    </row>
    <row r="1334" spans="1:12" x14ac:dyDescent="0.3">
      <c r="A1334" t="s">
        <v>32</v>
      </c>
      <c r="B1334" t="s">
        <v>9</v>
      </c>
      <c r="C1334" t="s">
        <v>65</v>
      </c>
      <c r="D1334" t="s">
        <v>27</v>
      </c>
      <c r="E1334" t="s">
        <v>28</v>
      </c>
      <c r="F1334" t="s">
        <v>44</v>
      </c>
      <c r="G1334">
        <v>2</v>
      </c>
      <c r="H1334" s="14">
        <v>3.218</v>
      </c>
      <c r="I1334" s="2" t="s">
        <v>49</v>
      </c>
      <c r="J1334" t="s">
        <v>38</v>
      </c>
      <c r="K1334" t="s">
        <v>25</v>
      </c>
      <c r="L1334" t="s">
        <v>17</v>
      </c>
    </row>
    <row r="1335" spans="1:12" x14ac:dyDescent="0.3">
      <c r="A1335" t="s">
        <v>58</v>
      </c>
      <c r="B1335" t="s">
        <v>8</v>
      </c>
      <c r="C1335" t="s">
        <v>8</v>
      </c>
      <c r="D1335" t="s">
        <v>8</v>
      </c>
      <c r="E1335" t="s">
        <v>8</v>
      </c>
      <c r="F1335" t="s">
        <v>8</v>
      </c>
      <c r="G1335" t="s">
        <v>8</v>
      </c>
      <c r="H1335" s="14" t="s">
        <v>8</v>
      </c>
      <c r="I1335" t="s">
        <v>8</v>
      </c>
      <c r="J1335" t="s">
        <v>42</v>
      </c>
      <c r="K1335" t="s">
        <v>25</v>
      </c>
      <c r="L1335" t="s">
        <v>43</v>
      </c>
    </row>
    <row r="1336" spans="1:12" x14ac:dyDescent="0.3">
      <c r="A1336" t="s">
        <v>32</v>
      </c>
      <c r="B1336" t="s">
        <v>55</v>
      </c>
      <c r="C1336" t="s">
        <v>8</v>
      </c>
      <c r="D1336" t="s">
        <v>11</v>
      </c>
      <c r="E1336" t="s">
        <v>12</v>
      </c>
      <c r="F1336" t="s">
        <v>44</v>
      </c>
      <c r="G1336">
        <v>1</v>
      </c>
      <c r="H1336" s="14">
        <v>1.609</v>
      </c>
      <c r="I1336" t="s">
        <v>23</v>
      </c>
      <c r="J1336" t="s">
        <v>31</v>
      </c>
      <c r="K1336" t="s">
        <v>25</v>
      </c>
      <c r="L1336" t="s">
        <v>17</v>
      </c>
    </row>
    <row r="1337" spans="1:12" x14ac:dyDescent="0.3">
      <c r="A1337" t="s">
        <v>18</v>
      </c>
      <c r="B1337" t="s">
        <v>51</v>
      </c>
      <c r="C1337" t="s">
        <v>8</v>
      </c>
      <c r="D1337" t="s">
        <v>11</v>
      </c>
      <c r="E1337" t="s">
        <v>21</v>
      </c>
      <c r="F1337" t="s">
        <v>36</v>
      </c>
      <c r="G1337">
        <v>6</v>
      </c>
      <c r="H1337" s="14">
        <v>9.6539999999999999</v>
      </c>
      <c r="I1337" t="s">
        <v>30</v>
      </c>
      <c r="J1337" t="s">
        <v>31</v>
      </c>
      <c r="K1337" t="s">
        <v>16</v>
      </c>
      <c r="L1337" t="s">
        <v>17</v>
      </c>
    </row>
    <row r="1338" spans="1:12" x14ac:dyDescent="0.3">
      <c r="A1338" t="s">
        <v>39</v>
      </c>
      <c r="B1338" t="s">
        <v>9</v>
      </c>
      <c r="C1338" t="s">
        <v>50</v>
      </c>
      <c r="D1338" t="s">
        <v>41</v>
      </c>
      <c r="E1338" t="s">
        <v>12</v>
      </c>
      <c r="F1338" t="s">
        <v>13</v>
      </c>
      <c r="G1338">
        <v>8.3000000000000007</v>
      </c>
      <c r="H1338" s="14">
        <v>13.354700000000001</v>
      </c>
      <c r="I1338" t="s">
        <v>49</v>
      </c>
      <c r="J1338" t="s">
        <v>42</v>
      </c>
      <c r="K1338" t="s">
        <v>25</v>
      </c>
      <c r="L1338" t="s">
        <v>17</v>
      </c>
    </row>
    <row r="1339" spans="1:12" x14ac:dyDescent="0.3">
      <c r="A1339" t="s">
        <v>32</v>
      </c>
      <c r="B1339" t="s">
        <v>51</v>
      </c>
      <c r="C1339" t="s">
        <v>8</v>
      </c>
      <c r="D1339" t="s">
        <v>11</v>
      </c>
      <c r="E1339" t="s">
        <v>21</v>
      </c>
      <c r="F1339" t="s">
        <v>29</v>
      </c>
      <c r="G1339">
        <v>13</v>
      </c>
      <c r="H1339" s="14">
        <v>20.917000000000002</v>
      </c>
      <c r="I1339" t="s">
        <v>52</v>
      </c>
      <c r="J1339" t="s">
        <v>15</v>
      </c>
      <c r="K1339" t="s">
        <v>25</v>
      </c>
      <c r="L1339" t="s">
        <v>17</v>
      </c>
    </row>
    <row r="1340" spans="1:12" x14ac:dyDescent="0.3">
      <c r="A1340" t="s">
        <v>26</v>
      </c>
      <c r="B1340" t="s">
        <v>51</v>
      </c>
      <c r="C1340" t="s">
        <v>8</v>
      </c>
      <c r="D1340" t="s">
        <v>20</v>
      </c>
      <c r="E1340" t="s">
        <v>12</v>
      </c>
      <c r="F1340" t="s">
        <v>36</v>
      </c>
      <c r="G1340">
        <v>3.5</v>
      </c>
      <c r="H1340" s="14">
        <v>5.6315</v>
      </c>
      <c r="I1340" t="s">
        <v>14</v>
      </c>
      <c r="J1340" t="s">
        <v>31</v>
      </c>
      <c r="K1340" t="s">
        <v>25</v>
      </c>
      <c r="L1340" t="s">
        <v>43</v>
      </c>
    </row>
    <row r="1341" spans="1:12" x14ac:dyDescent="0.3">
      <c r="A1341" t="s">
        <v>18</v>
      </c>
      <c r="B1341" t="s">
        <v>9</v>
      </c>
      <c r="C1341" t="s">
        <v>67</v>
      </c>
      <c r="D1341" t="s">
        <v>41</v>
      </c>
      <c r="E1341" t="s">
        <v>12</v>
      </c>
      <c r="F1341" t="s">
        <v>36</v>
      </c>
      <c r="G1341">
        <v>1.5</v>
      </c>
      <c r="H1341" s="14">
        <v>2.4135</v>
      </c>
      <c r="I1341" t="s">
        <v>23</v>
      </c>
      <c r="J1341" t="s">
        <v>42</v>
      </c>
      <c r="K1341" t="s">
        <v>25</v>
      </c>
      <c r="L1341" t="s">
        <v>43</v>
      </c>
    </row>
    <row r="1342" spans="1:12" x14ac:dyDescent="0.3">
      <c r="A1342" t="s">
        <v>32</v>
      </c>
      <c r="B1342" t="s">
        <v>9</v>
      </c>
      <c r="C1342" t="s">
        <v>59</v>
      </c>
      <c r="D1342" t="s">
        <v>11</v>
      </c>
      <c r="E1342" t="s">
        <v>12</v>
      </c>
      <c r="F1342" t="s">
        <v>44</v>
      </c>
      <c r="G1342">
        <v>2</v>
      </c>
      <c r="H1342" s="14">
        <v>3.218</v>
      </c>
      <c r="I1342" t="s">
        <v>14</v>
      </c>
      <c r="J1342" t="s">
        <v>42</v>
      </c>
      <c r="K1342" t="s">
        <v>16</v>
      </c>
      <c r="L1342" t="s">
        <v>17</v>
      </c>
    </row>
    <row r="1343" spans="1:12" x14ac:dyDescent="0.3">
      <c r="A1343" t="s">
        <v>7</v>
      </c>
      <c r="B1343" t="s">
        <v>9</v>
      </c>
      <c r="C1343" t="s">
        <v>50</v>
      </c>
      <c r="D1343" t="s">
        <v>20</v>
      </c>
      <c r="E1343" t="s">
        <v>28</v>
      </c>
      <c r="F1343" t="s">
        <v>66</v>
      </c>
      <c r="G1343">
        <v>14</v>
      </c>
      <c r="H1343" s="14">
        <v>22.526</v>
      </c>
      <c r="I1343" t="s">
        <v>37</v>
      </c>
      <c r="J1343" t="s">
        <v>15</v>
      </c>
      <c r="K1343" t="s">
        <v>16</v>
      </c>
      <c r="L1343" t="s">
        <v>17</v>
      </c>
    </row>
    <row r="1344" spans="1:12" x14ac:dyDescent="0.3">
      <c r="A1344" t="s">
        <v>7</v>
      </c>
      <c r="B1344" t="s">
        <v>9</v>
      </c>
      <c r="C1344" t="s">
        <v>61</v>
      </c>
      <c r="D1344" t="s">
        <v>11</v>
      </c>
      <c r="E1344" t="s">
        <v>21</v>
      </c>
      <c r="F1344" t="s">
        <v>29</v>
      </c>
      <c r="G1344">
        <v>25</v>
      </c>
      <c r="H1344" s="14">
        <v>40.225000000000001</v>
      </c>
      <c r="I1344" t="s">
        <v>30</v>
      </c>
      <c r="J1344" t="s">
        <v>42</v>
      </c>
      <c r="K1344" t="s">
        <v>25</v>
      </c>
      <c r="L1344" t="s">
        <v>17</v>
      </c>
    </row>
    <row r="1345" spans="1:12" x14ac:dyDescent="0.3">
      <c r="A1345" t="s">
        <v>18</v>
      </c>
      <c r="B1345" t="s">
        <v>9</v>
      </c>
      <c r="C1345" t="s">
        <v>65</v>
      </c>
      <c r="D1345" t="s">
        <v>11</v>
      </c>
      <c r="E1345" t="s">
        <v>45</v>
      </c>
      <c r="F1345" t="s">
        <v>36</v>
      </c>
      <c r="G1345">
        <v>2.8</v>
      </c>
      <c r="H1345" s="14">
        <v>4.5051999999999994</v>
      </c>
      <c r="I1345" t="s">
        <v>37</v>
      </c>
      <c r="J1345" t="s">
        <v>42</v>
      </c>
      <c r="K1345" t="s">
        <v>25</v>
      </c>
      <c r="L1345" t="s">
        <v>17</v>
      </c>
    </row>
    <row r="1346" spans="1:12" x14ac:dyDescent="0.3">
      <c r="A1346" t="s">
        <v>18</v>
      </c>
      <c r="B1346" t="s">
        <v>9</v>
      </c>
      <c r="C1346" t="s">
        <v>69</v>
      </c>
      <c r="D1346" t="s">
        <v>11</v>
      </c>
      <c r="E1346" t="s">
        <v>45</v>
      </c>
      <c r="F1346" t="s">
        <v>22</v>
      </c>
      <c r="G1346">
        <v>15</v>
      </c>
      <c r="H1346" s="14">
        <v>24.134999999999998</v>
      </c>
      <c r="I1346" t="s">
        <v>30</v>
      </c>
      <c r="J1346" t="s">
        <v>31</v>
      </c>
      <c r="K1346" t="s">
        <v>25</v>
      </c>
      <c r="L1346" t="s">
        <v>17</v>
      </c>
    </row>
    <row r="1347" spans="1:12" x14ac:dyDescent="0.3">
      <c r="A1347" t="s">
        <v>39</v>
      </c>
      <c r="B1347" t="s">
        <v>9</v>
      </c>
      <c r="C1347" t="s">
        <v>50</v>
      </c>
      <c r="D1347" t="s">
        <v>41</v>
      </c>
      <c r="E1347" t="s">
        <v>64</v>
      </c>
      <c r="F1347" t="s">
        <v>66</v>
      </c>
      <c r="G1347">
        <v>3</v>
      </c>
      <c r="H1347" s="14">
        <v>4.827</v>
      </c>
      <c r="I1347" t="s">
        <v>23</v>
      </c>
      <c r="J1347" t="s">
        <v>38</v>
      </c>
      <c r="K1347" t="s">
        <v>16</v>
      </c>
      <c r="L1347" t="s">
        <v>17</v>
      </c>
    </row>
    <row r="1348" spans="1:12" x14ac:dyDescent="0.3">
      <c r="A1348" t="s">
        <v>32</v>
      </c>
      <c r="B1348" t="s">
        <v>9</v>
      </c>
      <c r="C1348" t="s">
        <v>59</v>
      </c>
      <c r="D1348" t="s">
        <v>41</v>
      </c>
      <c r="E1348" t="s">
        <v>45</v>
      </c>
      <c r="F1348" t="s">
        <v>22</v>
      </c>
      <c r="G1348">
        <v>1.6</v>
      </c>
      <c r="H1348" s="14">
        <v>2.5744000000000002</v>
      </c>
      <c r="I1348" t="s">
        <v>23</v>
      </c>
      <c r="J1348" t="s">
        <v>8</v>
      </c>
      <c r="K1348" t="s">
        <v>25</v>
      </c>
      <c r="L1348" t="s">
        <v>43</v>
      </c>
    </row>
    <row r="1349" spans="1:12" x14ac:dyDescent="0.3">
      <c r="A1349" t="s">
        <v>18</v>
      </c>
      <c r="B1349" t="s">
        <v>9</v>
      </c>
      <c r="C1349" t="s">
        <v>8</v>
      </c>
      <c r="D1349" t="s">
        <v>27</v>
      </c>
      <c r="E1349" t="s">
        <v>64</v>
      </c>
      <c r="F1349" t="s">
        <v>66</v>
      </c>
      <c r="G1349">
        <v>10</v>
      </c>
      <c r="H1349" s="14">
        <v>16.09</v>
      </c>
      <c r="I1349" t="s">
        <v>49</v>
      </c>
      <c r="J1349" t="s">
        <v>38</v>
      </c>
      <c r="K1349" t="s">
        <v>25</v>
      </c>
      <c r="L1349" t="s">
        <v>43</v>
      </c>
    </row>
    <row r="1350" spans="1:12" x14ac:dyDescent="0.3">
      <c r="A1350" t="s">
        <v>39</v>
      </c>
      <c r="B1350" t="s">
        <v>51</v>
      </c>
      <c r="C1350" t="s">
        <v>8</v>
      </c>
      <c r="D1350" t="s">
        <v>41</v>
      </c>
      <c r="E1350" t="s">
        <v>21</v>
      </c>
      <c r="F1350" t="s">
        <v>13</v>
      </c>
      <c r="G1350">
        <v>6</v>
      </c>
      <c r="H1350" s="14">
        <v>9.6539999999999999</v>
      </c>
      <c r="I1350" t="s">
        <v>14</v>
      </c>
      <c r="J1350" t="s">
        <v>15</v>
      </c>
      <c r="K1350" t="s">
        <v>16</v>
      </c>
      <c r="L1350" t="s">
        <v>43</v>
      </c>
    </row>
    <row r="1351" spans="1:12" x14ac:dyDescent="0.3">
      <c r="A1351" t="s">
        <v>7</v>
      </c>
      <c r="B1351" t="s">
        <v>9</v>
      </c>
      <c r="C1351" t="s">
        <v>71</v>
      </c>
      <c r="D1351" t="s">
        <v>20</v>
      </c>
      <c r="E1351" t="s">
        <v>35</v>
      </c>
      <c r="F1351" t="s">
        <v>66</v>
      </c>
      <c r="G1351">
        <v>40</v>
      </c>
      <c r="H1351" s="14">
        <v>64.36</v>
      </c>
      <c r="I1351" t="s">
        <v>52</v>
      </c>
      <c r="J1351" t="s">
        <v>24</v>
      </c>
      <c r="K1351" t="s">
        <v>25</v>
      </c>
      <c r="L1351" t="s">
        <v>17</v>
      </c>
    </row>
    <row r="1352" spans="1:12" x14ac:dyDescent="0.3">
      <c r="A1352" t="s">
        <v>18</v>
      </c>
      <c r="B1352" t="s">
        <v>51</v>
      </c>
      <c r="C1352" t="s">
        <v>8</v>
      </c>
      <c r="D1352" t="s">
        <v>11</v>
      </c>
      <c r="E1352" t="s">
        <v>21</v>
      </c>
      <c r="F1352" t="s">
        <v>29</v>
      </c>
      <c r="G1352">
        <v>4.5</v>
      </c>
      <c r="H1352" s="14">
        <v>7.2404999999999999</v>
      </c>
      <c r="I1352" t="s">
        <v>52</v>
      </c>
      <c r="J1352" t="s">
        <v>31</v>
      </c>
      <c r="K1352" t="s">
        <v>25</v>
      </c>
      <c r="L1352" t="s">
        <v>43</v>
      </c>
    </row>
    <row r="1353" spans="1:12" x14ac:dyDescent="0.3">
      <c r="A1353" t="s">
        <v>39</v>
      </c>
      <c r="B1353" t="s">
        <v>9</v>
      </c>
      <c r="C1353" t="s">
        <v>50</v>
      </c>
      <c r="D1353" t="s">
        <v>41</v>
      </c>
      <c r="E1353" t="s">
        <v>45</v>
      </c>
      <c r="F1353" t="s">
        <v>66</v>
      </c>
      <c r="G1353">
        <v>100</v>
      </c>
      <c r="H1353" s="14">
        <v>160.9</v>
      </c>
      <c r="I1353" t="s">
        <v>30</v>
      </c>
      <c r="J1353" t="s">
        <v>42</v>
      </c>
      <c r="K1353" t="s">
        <v>25</v>
      </c>
      <c r="L1353" t="s">
        <v>17</v>
      </c>
    </row>
    <row r="1354" spans="1:12" x14ac:dyDescent="0.3">
      <c r="A1354" t="s">
        <v>7</v>
      </c>
      <c r="B1354" t="s">
        <v>9</v>
      </c>
      <c r="C1354" t="s">
        <v>10</v>
      </c>
      <c r="D1354" t="s">
        <v>11</v>
      </c>
      <c r="E1354" t="s">
        <v>28</v>
      </c>
      <c r="F1354" t="s">
        <v>66</v>
      </c>
      <c r="G1354">
        <v>80</v>
      </c>
      <c r="H1354" s="14">
        <v>128.72</v>
      </c>
      <c r="I1354" t="s">
        <v>52</v>
      </c>
      <c r="J1354" t="s">
        <v>31</v>
      </c>
      <c r="K1354" t="s">
        <v>25</v>
      </c>
      <c r="L1354" t="s">
        <v>17</v>
      </c>
    </row>
    <row r="1355" spans="1:12" x14ac:dyDescent="0.3">
      <c r="A1355" t="s">
        <v>18</v>
      </c>
      <c r="B1355" t="s">
        <v>9</v>
      </c>
      <c r="C1355" t="s">
        <v>68</v>
      </c>
      <c r="D1355" t="s">
        <v>11</v>
      </c>
      <c r="E1355" t="s">
        <v>64</v>
      </c>
      <c r="F1355" t="s">
        <v>36</v>
      </c>
      <c r="G1355">
        <v>4</v>
      </c>
      <c r="H1355" s="14">
        <v>6.4359999999999999</v>
      </c>
      <c r="I1355" t="s">
        <v>87</v>
      </c>
      <c r="J1355" t="s">
        <v>42</v>
      </c>
      <c r="K1355" t="s">
        <v>16</v>
      </c>
      <c r="L1355" t="s">
        <v>43</v>
      </c>
    </row>
    <row r="1356" spans="1:12" x14ac:dyDescent="0.3">
      <c r="A1356" t="s">
        <v>32</v>
      </c>
      <c r="B1356" t="s">
        <v>9</v>
      </c>
      <c r="C1356" t="s">
        <v>61</v>
      </c>
      <c r="D1356" t="s">
        <v>11</v>
      </c>
      <c r="E1356" t="s">
        <v>21</v>
      </c>
      <c r="F1356" t="s">
        <v>13</v>
      </c>
      <c r="G1356">
        <v>2</v>
      </c>
      <c r="H1356" s="14">
        <v>3.218</v>
      </c>
      <c r="I1356" t="s">
        <v>23</v>
      </c>
      <c r="J1356" t="s">
        <v>31</v>
      </c>
      <c r="K1356" t="s">
        <v>25</v>
      </c>
      <c r="L1356" t="s">
        <v>43</v>
      </c>
    </row>
    <row r="1357" spans="1:12" x14ac:dyDescent="0.3">
      <c r="A1357" t="s">
        <v>39</v>
      </c>
      <c r="B1357" t="s">
        <v>9</v>
      </c>
      <c r="C1357" t="s">
        <v>71</v>
      </c>
      <c r="D1357" t="s">
        <v>27</v>
      </c>
      <c r="E1357" t="s">
        <v>28</v>
      </c>
      <c r="F1357" t="s">
        <v>13</v>
      </c>
      <c r="G1357">
        <v>30</v>
      </c>
      <c r="H1357" s="14">
        <v>48.269999999999996</v>
      </c>
      <c r="I1357" t="s">
        <v>30</v>
      </c>
      <c r="J1357" t="s">
        <v>42</v>
      </c>
      <c r="K1357" t="s">
        <v>25</v>
      </c>
      <c r="L1357" t="s">
        <v>17</v>
      </c>
    </row>
    <row r="1358" spans="1:12" x14ac:dyDescent="0.3">
      <c r="A1358" t="s">
        <v>39</v>
      </c>
      <c r="B1358" t="s">
        <v>51</v>
      </c>
      <c r="C1358" t="s">
        <v>8</v>
      </c>
      <c r="D1358" t="s">
        <v>41</v>
      </c>
      <c r="E1358" t="s">
        <v>12</v>
      </c>
      <c r="F1358" t="s">
        <v>62</v>
      </c>
      <c r="G1358">
        <v>0.1</v>
      </c>
      <c r="H1358" s="14">
        <v>0.16090000000000002</v>
      </c>
      <c r="I1358" t="s">
        <v>23</v>
      </c>
      <c r="J1358" t="s">
        <v>15</v>
      </c>
      <c r="K1358" t="s">
        <v>16</v>
      </c>
      <c r="L1358" t="s">
        <v>17</v>
      </c>
    </row>
    <row r="1359" spans="1:12" x14ac:dyDescent="0.3">
      <c r="A1359" t="s">
        <v>32</v>
      </c>
      <c r="B1359" t="s">
        <v>9</v>
      </c>
      <c r="C1359" t="s">
        <v>40</v>
      </c>
      <c r="D1359" t="s">
        <v>41</v>
      </c>
      <c r="E1359" t="s">
        <v>21</v>
      </c>
      <c r="F1359" t="s">
        <v>13</v>
      </c>
      <c r="G1359">
        <v>15.5</v>
      </c>
      <c r="H1359" s="14">
        <v>24.939499999999999</v>
      </c>
      <c r="I1359" t="s">
        <v>30</v>
      </c>
      <c r="J1359" t="s">
        <v>42</v>
      </c>
      <c r="K1359" t="s">
        <v>25</v>
      </c>
      <c r="L1359" t="s">
        <v>17</v>
      </c>
    </row>
    <row r="1360" spans="1:12" x14ac:dyDescent="0.3">
      <c r="A1360" t="s">
        <v>58</v>
      </c>
      <c r="B1360" t="s">
        <v>8</v>
      </c>
      <c r="C1360" t="s">
        <v>8</v>
      </c>
      <c r="D1360" t="s">
        <v>8</v>
      </c>
      <c r="E1360" t="s">
        <v>8</v>
      </c>
      <c r="F1360" t="s">
        <v>8</v>
      </c>
      <c r="G1360" t="s">
        <v>8</v>
      </c>
      <c r="H1360" s="14" t="s">
        <v>8</v>
      </c>
      <c r="I1360" t="s">
        <v>8</v>
      </c>
      <c r="J1360" t="s">
        <v>31</v>
      </c>
      <c r="K1360" t="s">
        <v>25</v>
      </c>
      <c r="L1360" t="s">
        <v>17</v>
      </c>
    </row>
    <row r="1361" spans="1:12" x14ac:dyDescent="0.3">
      <c r="A1361" t="s">
        <v>7</v>
      </c>
      <c r="B1361" t="s">
        <v>9</v>
      </c>
      <c r="C1361" t="s">
        <v>8</v>
      </c>
      <c r="D1361" t="s">
        <v>11</v>
      </c>
      <c r="E1361" t="s">
        <v>35</v>
      </c>
      <c r="F1361" t="s">
        <v>29</v>
      </c>
      <c r="G1361" t="s">
        <v>8</v>
      </c>
      <c r="H1361" s="14" t="s">
        <v>8</v>
      </c>
      <c r="I1361" t="s">
        <v>14</v>
      </c>
      <c r="J1361" t="s">
        <v>31</v>
      </c>
      <c r="K1361" t="s">
        <v>25</v>
      </c>
      <c r="L1361" t="s">
        <v>43</v>
      </c>
    </row>
    <row r="1362" spans="1:12" x14ac:dyDescent="0.3">
      <c r="A1362" t="s">
        <v>26</v>
      </c>
      <c r="B1362" t="s">
        <v>9</v>
      </c>
      <c r="C1362" t="s">
        <v>76</v>
      </c>
      <c r="D1362" t="s">
        <v>11</v>
      </c>
      <c r="E1362" t="s">
        <v>21</v>
      </c>
      <c r="F1362" t="s">
        <v>44</v>
      </c>
      <c r="G1362">
        <v>1.2</v>
      </c>
      <c r="H1362" s="14">
        <v>1.9307999999999998</v>
      </c>
      <c r="I1362" t="s">
        <v>23</v>
      </c>
      <c r="J1362" t="s">
        <v>31</v>
      </c>
      <c r="K1362" t="s">
        <v>25</v>
      </c>
      <c r="L1362" t="s">
        <v>17</v>
      </c>
    </row>
    <row r="1363" spans="1:12" x14ac:dyDescent="0.3">
      <c r="A1363" t="s">
        <v>26</v>
      </c>
      <c r="B1363" t="s">
        <v>9</v>
      </c>
      <c r="C1363" t="s">
        <v>46</v>
      </c>
      <c r="D1363" t="s">
        <v>20</v>
      </c>
      <c r="E1363" t="s">
        <v>35</v>
      </c>
      <c r="F1363" t="s">
        <v>13</v>
      </c>
      <c r="G1363" t="s">
        <v>8</v>
      </c>
      <c r="H1363" s="14" t="s">
        <v>8</v>
      </c>
      <c r="I1363" t="s">
        <v>23</v>
      </c>
      <c r="J1363" t="s">
        <v>31</v>
      </c>
      <c r="K1363" t="s">
        <v>25</v>
      </c>
      <c r="L1363" t="s">
        <v>43</v>
      </c>
    </row>
    <row r="1364" spans="1:12" x14ac:dyDescent="0.3">
      <c r="A1364" t="s">
        <v>7</v>
      </c>
      <c r="B1364" t="s">
        <v>51</v>
      </c>
      <c r="C1364" t="s">
        <v>8</v>
      </c>
      <c r="D1364" t="s">
        <v>11</v>
      </c>
      <c r="E1364" t="s">
        <v>21</v>
      </c>
      <c r="F1364" t="s">
        <v>66</v>
      </c>
      <c r="G1364">
        <v>20</v>
      </c>
      <c r="H1364" s="14">
        <v>32.18</v>
      </c>
      <c r="I1364" t="s">
        <v>30</v>
      </c>
      <c r="J1364" t="s">
        <v>31</v>
      </c>
      <c r="K1364" t="s">
        <v>25</v>
      </c>
      <c r="L1364" t="s">
        <v>17</v>
      </c>
    </row>
    <row r="1365" spans="1:12" x14ac:dyDescent="0.3">
      <c r="A1365" t="s">
        <v>7</v>
      </c>
      <c r="B1365" t="s">
        <v>57</v>
      </c>
      <c r="C1365" t="s">
        <v>8</v>
      </c>
      <c r="D1365" t="s">
        <v>41</v>
      </c>
      <c r="E1365" t="s">
        <v>21</v>
      </c>
      <c r="F1365" t="s">
        <v>36</v>
      </c>
      <c r="G1365">
        <v>3.3</v>
      </c>
      <c r="H1365" s="14">
        <v>5.3096999999999994</v>
      </c>
      <c r="I1365" t="s">
        <v>14</v>
      </c>
      <c r="J1365" t="s">
        <v>31</v>
      </c>
      <c r="K1365" t="s">
        <v>25</v>
      </c>
      <c r="L1365" t="s">
        <v>17</v>
      </c>
    </row>
    <row r="1366" spans="1:12" x14ac:dyDescent="0.3">
      <c r="A1366" t="s">
        <v>32</v>
      </c>
      <c r="B1366" t="s">
        <v>9</v>
      </c>
      <c r="C1366" t="s">
        <v>71</v>
      </c>
      <c r="D1366" t="s">
        <v>11</v>
      </c>
      <c r="E1366" t="s">
        <v>21</v>
      </c>
      <c r="F1366" t="s">
        <v>22</v>
      </c>
      <c r="G1366">
        <v>2</v>
      </c>
      <c r="H1366" s="14">
        <v>3.218</v>
      </c>
      <c r="I1366" t="s">
        <v>23</v>
      </c>
      <c r="J1366" t="s">
        <v>15</v>
      </c>
      <c r="K1366" t="s">
        <v>25</v>
      </c>
      <c r="L1366" t="s">
        <v>17</v>
      </c>
    </row>
    <row r="1367" spans="1:12" x14ac:dyDescent="0.3">
      <c r="A1367" t="s">
        <v>26</v>
      </c>
      <c r="B1367" t="s">
        <v>9</v>
      </c>
      <c r="C1367" t="s">
        <v>67</v>
      </c>
      <c r="D1367" t="s">
        <v>20</v>
      </c>
      <c r="E1367" t="s">
        <v>21</v>
      </c>
      <c r="F1367" t="s">
        <v>36</v>
      </c>
      <c r="G1367">
        <v>5</v>
      </c>
      <c r="H1367" s="14">
        <v>8.0449999999999999</v>
      </c>
      <c r="I1367" t="s">
        <v>14</v>
      </c>
      <c r="J1367" t="s">
        <v>15</v>
      </c>
      <c r="K1367" t="s">
        <v>16</v>
      </c>
      <c r="L1367" t="s">
        <v>43</v>
      </c>
    </row>
    <row r="1368" spans="1:12" x14ac:dyDescent="0.3">
      <c r="A1368" t="s">
        <v>39</v>
      </c>
      <c r="B1368" t="s">
        <v>51</v>
      </c>
      <c r="C1368" t="s">
        <v>8</v>
      </c>
      <c r="D1368" t="s">
        <v>41</v>
      </c>
      <c r="E1368" t="s">
        <v>12</v>
      </c>
      <c r="F1368" t="s">
        <v>22</v>
      </c>
      <c r="G1368">
        <v>16</v>
      </c>
      <c r="H1368" s="14">
        <v>25.744</v>
      </c>
      <c r="I1368" t="s">
        <v>37</v>
      </c>
      <c r="J1368" t="s">
        <v>15</v>
      </c>
      <c r="K1368" t="s">
        <v>25</v>
      </c>
      <c r="L1368" t="s">
        <v>17</v>
      </c>
    </row>
    <row r="1369" spans="1:12" x14ac:dyDescent="0.3">
      <c r="A1369" t="s">
        <v>7</v>
      </c>
      <c r="B1369" t="s">
        <v>9</v>
      </c>
      <c r="C1369" t="s">
        <v>59</v>
      </c>
      <c r="D1369" t="s">
        <v>11</v>
      </c>
      <c r="E1369" t="s">
        <v>12</v>
      </c>
      <c r="F1369" t="s">
        <v>66</v>
      </c>
      <c r="G1369">
        <v>3.6</v>
      </c>
      <c r="H1369" s="14">
        <v>5.7923999999999998</v>
      </c>
      <c r="I1369" t="s">
        <v>23</v>
      </c>
      <c r="J1369" t="s">
        <v>24</v>
      </c>
      <c r="K1369" t="s">
        <v>25</v>
      </c>
      <c r="L1369" t="s">
        <v>43</v>
      </c>
    </row>
    <row r="1370" spans="1:12" x14ac:dyDescent="0.3">
      <c r="A1370" t="s">
        <v>18</v>
      </c>
      <c r="B1370" t="s">
        <v>9</v>
      </c>
      <c r="C1370" t="s">
        <v>83</v>
      </c>
      <c r="D1370" t="s">
        <v>11</v>
      </c>
      <c r="E1370" t="s">
        <v>12</v>
      </c>
      <c r="F1370" t="s">
        <v>62</v>
      </c>
      <c r="G1370">
        <v>0.6</v>
      </c>
      <c r="H1370" s="14">
        <v>0.96539999999999992</v>
      </c>
      <c r="I1370" t="s">
        <v>23</v>
      </c>
      <c r="J1370" t="s">
        <v>42</v>
      </c>
      <c r="K1370" t="s">
        <v>25</v>
      </c>
      <c r="L1370" t="s">
        <v>17</v>
      </c>
    </row>
    <row r="1371" spans="1:12" x14ac:dyDescent="0.3">
      <c r="A1371" t="s">
        <v>7</v>
      </c>
      <c r="B1371" t="s">
        <v>9</v>
      </c>
      <c r="C1371" t="s">
        <v>8</v>
      </c>
      <c r="D1371" t="s">
        <v>27</v>
      </c>
      <c r="E1371" t="s">
        <v>28</v>
      </c>
      <c r="F1371" t="s">
        <v>44</v>
      </c>
      <c r="G1371">
        <v>1.2</v>
      </c>
      <c r="H1371" s="14">
        <v>1.9307999999999998</v>
      </c>
      <c r="I1371" t="s">
        <v>14</v>
      </c>
      <c r="J1371" t="s">
        <v>15</v>
      </c>
      <c r="K1371" t="s">
        <v>25</v>
      </c>
      <c r="L1371" t="s">
        <v>17</v>
      </c>
    </row>
    <row r="1372" spans="1:12" x14ac:dyDescent="0.3">
      <c r="A1372" t="s">
        <v>58</v>
      </c>
      <c r="B1372" t="s">
        <v>9</v>
      </c>
      <c r="C1372" t="s">
        <v>70</v>
      </c>
      <c r="D1372" t="s">
        <v>27</v>
      </c>
      <c r="E1372" t="s">
        <v>21</v>
      </c>
      <c r="F1372" t="s">
        <v>66</v>
      </c>
      <c r="G1372">
        <v>31</v>
      </c>
      <c r="H1372" s="14">
        <v>49.878999999999998</v>
      </c>
      <c r="I1372" t="s">
        <v>30</v>
      </c>
      <c r="J1372" t="s">
        <v>53</v>
      </c>
      <c r="K1372" t="s">
        <v>25</v>
      </c>
      <c r="L1372" t="s">
        <v>17</v>
      </c>
    </row>
    <row r="1373" spans="1:12" x14ac:dyDescent="0.3">
      <c r="A1373" t="s">
        <v>32</v>
      </c>
      <c r="B1373" t="s">
        <v>9</v>
      </c>
      <c r="C1373" t="s">
        <v>70</v>
      </c>
      <c r="D1373" t="s">
        <v>11</v>
      </c>
      <c r="E1373" t="s">
        <v>35</v>
      </c>
      <c r="F1373" t="s">
        <v>36</v>
      </c>
      <c r="G1373">
        <v>2</v>
      </c>
      <c r="H1373" s="14">
        <v>3.218</v>
      </c>
      <c r="I1373" t="s">
        <v>49</v>
      </c>
      <c r="J1373" t="s">
        <v>31</v>
      </c>
      <c r="K1373" t="s">
        <v>25</v>
      </c>
      <c r="L1373" t="s">
        <v>17</v>
      </c>
    </row>
    <row r="1374" spans="1:12" x14ac:dyDescent="0.3">
      <c r="A1374" t="s">
        <v>32</v>
      </c>
      <c r="B1374" t="s">
        <v>9</v>
      </c>
      <c r="C1374" t="s">
        <v>106</v>
      </c>
      <c r="D1374" t="s">
        <v>20</v>
      </c>
      <c r="E1374" t="s">
        <v>45</v>
      </c>
      <c r="F1374" t="s">
        <v>36</v>
      </c>
      <c r="G1374">
        <v>4.5</v>
      </c>
      <c r="H1374" s="14">
        <v>7.2404999999999999</v>
      </c>
      <c r="I1374" t="s">
        <v>14</v>
      </c>
      <c r="J1374" t="s">
        <v>42</v>
      </c>
      <c r="K1374" t="s">
        <v>25</v>
      </c>
      <c r="L1374" t="s">
        <v>17</v>
      </c>
    </row>
    <row r="1375" spans="1:12" x14ac:dyDescent="0.3">
      <c r="A1375" t="s">
        <v>26</v>
      </c>
      <c r="B1375" t="s">
        <v>9</v>
      </c>
      <c r="C1375" t="s">
        <v>56</v>
      </c>
      <c r="D1375" t="s">
        <v>20</v>
      </c>
      <c r="E1375" t="s">
        <v>45</v>
      </c>
      <c r="F1375" t="s">
        <v>36</v>
      </c>
      <c r="G1375">
        <v>1.5</v>
      </c>
      <c r="H1375" s="14">
        <v>2.4135</v>
      </c>
      <c r="I1375" t="s">
        <v>23</v>
      </c>
      <c r="J1375" t="s">
        <v>42</v>
      </c>
      <c r="K1375" t="s">
        <v>25</v>
      </c>
      <c r="L1375" t="s">
        <v>43</v>
      </c>
    </row>
    <row r="1376" spans="1:12" x14ac:dyDescent="0.3">
      <c r="A1376" t="s">
        <v>7</v>
      </c>
      <c r="B1376" t="s">
        <v>51</v>
      </c>
      <c r="C1376" t="s">
        <v>8</v>
      </c>
      <c r="D1376" t="s">
        <v>47</v>
      </c>
      <c r="E1376" t="s">
        <v>28</v>
      </c>
      <c r="F1376" t="s">
        <v>44</v>
      </c>
      <c r="G1376">
        <v>1.1000000000000001</v>
      </c>
      <c r="H1376" s="14">
        <v>1.7699</v>
      </c>
      <c r="I1376" t="s">
        <v>111</v>
      </c>
      <c r="J1376" t="s">
        <v>38</v>
      </c>
      <c r="K1376" t="s">
        <v>25</v>
      </c>
      <c r="L1376" t="s">
        <v>43</v>
      </c>
    </row>
    <row r="1377" spans="1:12" x14ac:dyDescent="0.3">
      <c r="A1377" t="s">
        <v>32</v>
      </c>
      <c r="B1377" t="s">
        <v>9</v>
      </c>
      <c r="C1377" t="s">
        <v>46</v>
      </c>
      <c r="D1377" t="s">
        <v>11</v>
      </c>
      <c r="E1377" t="s">
        <v>21</v>
      </c>
      <c r="F1377" t="s">
        <v>36</v>
      </c>
      <c r="G1377">
        <v>4.0999999999999996</v>
      </c>
      <c r="H1377" s="14">
        <v>6.5968999999999998</v>
      </c>
      <c r="I1377" t="s">
        <v>14</v>
      </c>
      <c r="J1377" t="s">
        <v>31</v>
      </c>
      <c r="K1377" t="s">
        <v>25</v>
      </c>
      <c r="L1377" t="s">
        <v>43</v>
      </c>
    </row>
    <row r="1378" spans="1:12" x14ac:dyDescent="0.3">
      <c r="A1378" t="s">
        <v>26</v>
      </c>
      <c r="B1378" t="s">
        <v>51</v>
      </c>
      <c r="C1378" t="s">
        <v>8</v>
      </c>
      <c r="D1378" t="s">
        <v>20</v>
      </c>
      <c r="E1378" t="s">
        <v>45</v>
      </c>
      <c r="F1378" t="s">
        <v>13</v>
      </c>
      <c r="G1378">
        <v>16</v>
      </c>
      <c r="H1378" s="14">
        <v>25.744</v>
      </c>
      <c r="I1378" t="s">
        <v>30</v>
      </c>
      <c r="J1378" t="s">
        <v>15</v>
      </c>
      <c r="K1378" t="s">
        <v>25</v>
      </c>
      <c r="L1378" t="s">
        <v>8</v>
      </c>
    </row>
    <row r="1379" spans="1:12" x14ac:dyDescent="0.3">
      <c r="A1379" t="s">
        <v>39</v>
      </c>
      <c r="B1379" t="s">
        <v>9</v>
      </c>
      <c r="C1379" t="s">
        <v>50</v>
      </c>
      <c r="D1379" t="s">
        <v>27</v>
      </c>
      <c r="E1379" t="s">
        <v>28</v>
      </c>
      <c r="F1379" t="s">
        <v>62</v>
      </c>
      <c r="G1379">
        <v>2.9</v>
      </c>
      <c r="H1379" s="14">
        <v>4.6661000000000001</v>
      </c>
      <c r="I1379" t="s">
        <v>30</v>
      </c>
      <c r="J1379" t="s">
        <v>38</v>
      </c>
      <c r="K1379" t="s">
        <v>25</v>
      </c>
      <c r="L1379" t="s">
        <v>17</v>
      </c>
    </row>
    <row r="1380" spans="1:12" x14ac:dyDescent="0.3">
      <c r="A1380" t="s">
        <v>39</v>
      </c>
      <c r="B1380" t="s">
        <v>9</v>
      </c>
      <c r="C1380" t="s">
        <v>60</v>
      </c>
      <c r="D1380" t="s">
        <v>20</v>
      </c>
      <c r="E1380" t="s">
        <v>21</v>
      </c>
      <c r="F1380" t="s">
        <v>36</v>
      </c>
      <c r="G1380">
        <v>1.5</v>
      </c>
      <c r="H1380" s="14">
        <v>2.4135</v>
      </c>
      <c r="I1380" t="s">
        <v>23</v>
      </c>
      <c r="J1380" t="s">
        <v>42</v>
      </c>
      <c r="K1380" t="s">
        <v>25</v>
      </c>
      <c r="L1380" t="s">
        <v>17</v>
      </c>
    </row>
    <row r="1381" spans="1:12" x14ac:dyDescent="0.3">
      <c r="A1381" t="s">
        <v>26</v>
      </c>
      <c r="B1381" t="s">
        <v>9</v>
      </c>
      <c r="C1381" t="s">
        <v>70</v>
      </c>
      <c r="D1381" t="s">
        <v>11</v>
      </c>
      <c r="E1381" t="s">
        <v>21</v>
      </c>
      <c r="F1381" t="s">
        <v>62</v>
      </c>
      <c r="G1381">
        <v>0.25</v>
      </c>
      <c r="H1381" s="14">
        <v>0.40225</v>
      </c>
      <c r="I1381" t="s">
        <v>23</v>
      </c>
      <c r="J1381" t="s">
        <v>38</v>
      </c>
      <c r="K1381" t="s">
        <v>25</v>
      </c>
      <c r="L1381" t="s">
        <v>17</v>
      </c>
    </row>
    <row r="1382" spans="1:12" x14ac:dyDescent="0.3">
      <c r="A1382" t="s">
        <v>32</v>
      </c>
      <c r="B1382" t="s">
        <v>9</v>
      </c>
      <c r="C1382" t="s">
        <v>61</v>
      </c>
      <c r="D1382" t="s">
        <v>41</v>
      </c>
      <c r="E1382" t="s">
        <v>28</v>
      </c>
      <c r="F1382" t="s">
        <v>36</v>
      </c>
      <c r="G1382">
        <v>6</v>
      </c>
      <c r="H1382" s="14">
        <v>9.6539999999999999</v>
      </c>
      <c r="I1382" t="s">
        <v>30</v>
      </c>
      <c r="J1382" t="s">
        <v>15</v>
      </c>
      <c r="K1382" t="s">
        <v>25</v>
      </c>
      <c r="L1382" t="s">
        <v>17</v>
      </c>
    </row>
    <row r="1383" spans="1:12" x14ac:dyDescent="0.3">
      <c r="A1383" t="s">
        <v>26</v>
      </c>
      <c r="B1383" t="s">
        <v>9</v>
      </c>
      <c r="C1383" t="s">
        <v>74</v>
      </c>
      <c r="D1383" t="s">
        <v>11</v>
      </c>
      <c r="E1383" t="s">
        <v>21</v>
      </c>
      <c r="F1383" t="s">
        <v>13</v>
      </c>
      <c r="G1383">
        <v>6</v>
      </c>
      <c r="H1383" s="14">
        <v>9.6539999999999999</v>
      </c>
      <c r="I1383" t="s">
        <v>14</v>
      </c>
      <c r="J1383" t="s">
        <v>24</v>
      </c>
      <c r="K1383" t="s">
        <v>25</v>
      </c>
      <c r="L1383" t="s">
        <v>17</v>
      </c>
    </row>
    <row r="1384" spans="1:12" x14ac:dyDescent="0.3">
      <c r="A1384" t="s">
        <v>32</v>
      </c>
      <c r="B1384" t="s">
        <v>9</v>
      </c>
      <c r="C1384" t="s">
        <v>59</v>
      </c>
      <c r="D1384" t="s">
        <v>27</v>
      </c>
      <c r="E1384" t="s">
        <v>28</v>
      </c>
      <c r="F1384" t="s">
        <v>36</v>
      </c>
      <c r="G1384">
        <v>1.5</v>
      </c>
      <c r="H1384" s="14">
        <v>2.4135</v>
      </c>
      <c r="I1384" t="s">
        <v>23</v>
      </c>
      <c r="J1384" t="s">
        <v>42</v>
      </c>
      <c r="K1384" t="s">
        <v>25</v>
      </c>
      <c r="L1384" t="s">
        <v>17</v>
      </c>
    </row>
    <row r="1385" spans="1:12" x14ac:dyDescent="0.3">
      <c r="A1385" t="s">
        <v>26</v>
      </c>
      <c r="B1385" t="s">
        <v>9</v>
      </c>
      <c r="C1385" t="s">
        <v>76</v>
      </c>
      <c r="D1385" t="s">
        <v>27</v>
      </c>
      <c r="E1385" t="s">
        <v>35</v>
      </c>
      <c r="F1385" t="s">
        <v>13</v>
      </c>
      <c r="G1385">
        <v>17.3</v>
      </c>
      <c r="H1385" s="14">
        <v>27.835699999999999</v>
      </c>
      <c r="I1385" t="s">
        <v>37</v>
      </c>
      <c r="J1385" t="s">
        <v>15</v>
      </c>
      <c r="K1385" t="s">
        <v>25</v>
      </c>
      <c r="L1385" t="s">
        <v>17</v>
      </c>
    </row>
    <row r="1386" spans="1:12" x14ac:dyDescent="0.3">
      <c r="A1386" t="s">
        <v>7</v>
      </c>
      <c r="B1386" t="s">
        <v>9</v>
      </c>
      <c r="C1386" t="s">
        <v>76</v>
      </c>
      <c r="D1386" t="s">
        <v>27</v>
      </c>
      <c r="E1386" t="s">
        <v>12</v>
      </c>
      <c r="F1386" t="s">
        <v>13</v>
      </c>
      <c r="G1386">
        <v>20</v>
      </c>
      <c r="H1386" s="14">
        <v>32.18</v>
      </c>
      <c r="I1386" t="s">
        <v>30</v>
      </c>
      <c r="J1386" t="s">
        <v>38</v>
      </c>
      <c r="K1386" t="s">
        <v>25</v>
      </c>
      <c r="L1386" t="s">
        <v>17</v>
      </c>
    </row>
    <row r="1387" spans="1:12" x14ac:dyDescent="0.3">
      <c r="A1387" t="s">
        <v>7</v>
      </c>
      <c r="B1387" t="s">
        <v>9</v>
      </c>
      <c r="C1387" t="s">
        <v>67</v>
      </c>
      <c r="D1387" t="s">
        <v>20</v>
      </c>
      <c r="E1387" t="s">
        <v>28</v>
      </c>
      <c r="F1387" t="s">
        <v>44</v>
      </c>
      <c r="G1387">
        <v>1.4</v>
      </c>
      <c r="H1387" s="14">
        <v>2.2525999999999997</v>
      </c>
      <c r="I1387" t="s">
        <v>14</v>
      </c>
      <c r="J1387" t="s">
        <v>31</v>
      </c>
      <c r="K1387" t="s">
        <v>25</v>
      </c>
      <c r="L1387" t="s">
        <v>43</v>
      </c>
    </row>
    <row r="1388" spans="1:12" x14ac:dyDescent="0.3">
      <c r="A1388" t="s">
        <v>32</v>
      </c>
      <c r="B1388" t="s">
        <v>9</v>
      </c>
      <c r="C1388" t="s">
        <v>76</v>
      </c>
      <c r="D1388" t="s">
        <v>11</v>
      </c>
      <c r="E1388" t="s">
        <v>21</v>
      </c>
      <c r="F1388" t="s">
        <v>29</v>
      </c>
      <c r="G1388">
        <v>21</v>
      </c>
      <c r="H1388" s="14">
        <v>33.789000000000001</v>
      </c>
      <c r="I1388" t="s">
        <v>30</v>
      </c>
      <c r="J1388" t="s">
        <v>31</v>
      </c>
      <c r="K1388" t="s">
        <v>25</v>
      </c>
      <c r="L1388" t="s">
        <v>17</v>
      </c>
    </row>
    <row r="1389" spans="1:12" x14ac:dyDescent="0.3">
      <c r="A1389" t="s">
        <v>32</v>
      </c>
      <c r="B1389" t="s">
        <v>9</v>
      </c>
      <c r="C1389" t="s">
        <v>34</v>
      </c>
      <c r="D1389" t="s">
        <v>41</v>
      </c>
      <c r="E1389" t="s">
        <v>21</v>
      </c>
      <c r="F1389" t="s">
        <v>36</v>
      </c>
      <c r="G1389">
        <v>3</v>
      </c>
      <c r="H1389" s="14">
        <v>4.827</v>
      </c>
      <c r="I1389" t="s">
        <v>37</v>
      </c>
      <c r="J1389" t="s">
        <v>42</v>
      </c>
      <c r="K1389" t="s">
        <v>25</v>
      </c>
      <c r="L1389" t="s">
        <v>43</v>
      </c>
    </row>
    <row r="1390" spans="1:12" x14ac:dyDescent="0.3">
      <c r="A1390" t="s">
        <v>39</v>
      </c>
      <c r="B1390" t="s">
        <v>51</v>
      </c>
      <c r="C1390" t="s">
        <v>8</v>
      </c>
      <c r="D1390" t="s">
        <v>41</v>
      </c>
      <c r="E1390" t="s">
        <v>12</v>
      </c>
      <c r="F1390" t="s">
        <v>13</v>
      </c>
      <c r="G1390">
        <v>30</v>
      </c>
      <c r="H1390" s="14">
        <v>48.269999999999996</v>
      </c>
      <c r="I1390" t="s">
        <v>30</v>
      </c>
      <c r="J1390" t="s">
        <v>31</v>
      </c>
      <c r="K1390" t="s">
        <v>25</v>
      </c>
      <c r="L1390" t="s">
        <v>43</v>
      </c>
    </row>
    <row r="1391" spans="1:12" x14ac:dyDescent="0.3">
      <c r="A1391" t="s">
        <v>32</v>
      </c>
      <c r="B1391" t="s">
        <v>9</v>
      </c>
      <c r="C1391" t="s">
        <v>79</v>
      </c>
      <c r="D1391" t="s">
        <v>20</v>
      </c>
      <c r="E1391" t="s">
        <v>45</v>
      </c>
      <c r="F1391" t="s">
        <v>36</v>
      </c>
      <c r="G1391">
        <v>1.2</v>
      </c>
      <c r="H1391" s="14">
        <v>1.9307999999999998</v>
      </c>
      <c r="I1391" t="s">
        <v>14</v>
      </c>
      <c r="J1391" t="s">
        <v>42</v>
      </c>
      <c r="K1391" t="s">
        <v>25</v>
      </c>
      <c r="L1391" t="s">
        <v>43</v>
      </c>
    </row>
    <row r="1392" spans="1:12" x14ac:dyDescent="0.3">
      <c r="A1392" t="s">
        <v>26</v>
      </c>
      <c r="B1392" t="s">
        <v>9</v>
      </c>
      <c r="C1392" t="s">
        <v>8</v>
      </c>
      <c r="D1392" t="s">
        <v>27</v>
      </c>
      <c r="E1392" t="s">
        <v>35</v>
      </c>
      <c r="F1392" t="s">
        <v>29</v>
      </c>
      <c r="G1392">
        <v>18</v>
      </c>
      <c r="H1392" s="14">
        <v>28.962</v>
      </c>
      <c r="I1392" t="s">
        <v>52</v>
      </c>
      <c r="J1392" t="s">
        <v>31</v>
      </c>
      <c r="K1392" t="s">
        <v>16</v>
      </c>
      <c r="L1392" t="s">
        <v>43</v>
      </c>
    </row>
    <row r="1393" spans="1:12" x14ac:dyDescent="0.3">
      <c r="A1393" t="s">
        <v>7</v>
      </c>
      <c r="B1393" t="s">
        <v>9</v>
      </c>
      <c r="C1393" t="s">
        <v>60</v>
      </c>
      <c r="D1393" t="s">
        <v>41</v>
      </c>
      <c r="E1393" t="s">
        <v>12</v>
      </c>
      <c r="F1393" t="s">
        <v>22</v>
      </c>
      <c r="G1393">
        <v>12</v>
      </c>
      <c r="H1393" s="14">
        <v>19.308</v>
      </c>
      <c r="I1393" t="s">
        <v>30</v>
      </c>
      <c r="J1393" t="s">
        <v>15</v>
      </c>
      <c r="K1393" t="s">
        <v>16</v>
      </c>
      <c r="L1393" t="s">
        <v>17</v>
      </c>
    </row>
    <row r="1394" spans="1:12" x14ac:dyDescent="0.3">
      <c r="A1394" t="s">
        <v>32</v>
      </c>
      <c r="B1394" t="s">
        <v>9</v>
      </c>
      <c r="C1394" t="s">
        <v>40</v>
      </c>
      <c r="D1394" t="s">
        <v>47</v>
      </c>
      <c r="E1394" t="s">
        <v>45</v>
      </c>
      <c r="F1394" t="s">
        <v>22</v>
      </c>
      <c r="G1394">
        <v>2</v>
      </c>
      <c r="H1394" s="14">
        <v>3.218</v>
      </c>
      <c r="I1394" t="s">
        <v>49</v>
      </c>
      <c r="J1394" t="s">
        <v>31</v>
      </c>
      <c r="K1394" t="s">
        <v>25</v>
      </c>
      <c r="L1394" t="s">
        <v>82</v>
      </c>
    </row>
    <row r="1395" spans="1:12" x14ac:dyDescent="0.3">
      <c r="A1395" t="s">
        <v>26</v>
      </c>
      <c r="B1395" t="s">
        <v>9</v>
      </c>
      <c r="C1395" t="s">
        <v>50</v>
      </c>
      <c r="D1395" t="s">
        <v>41</v>
      </c>
      <c r="E1395" t="s">
        <v>21</v>
      </c>
      <c r="F1395" t="s">
        <v>36</v>
      </c>
      <c r="G1395">
        <v>4</v>
      </c>
      <c r="H1395" s="14">
        <v>6.4359999999999999</v>
      </c>
      <c r="I1395" t="s">
        <v>52</v>
      </c>
      <c r="J1395" t="s">
        <v>42</v>
      </c>
      <c r="K1395" t="s">
        <v>25</v>
      </c>
      <c r="L1395" t="s">
        <v>17</v>
      </c>
    </row>
    <row r="1396" spans="1:12" x14ac:dyDescent="0.3">
      <c r="A1396" t="s">
        <v>18</v>
      </c>
      <c r="B1396" t="s">
        <v>51</v>
      </c>
      <c r="C1396" t="s">
        <v>8</v>
      </c>
      <c r="D1396" t="s">
        <v>27</v>
      </c>
      <c r="E1396" t="s">
        <v>21</v>
      </c>
      <c r="F1396" t="s">
        <v>22</v>
      </c>
      <c r="G1396">
        <v>10</v>
      </c>
      <c r="H1396" s="14">
        <v>16.09</v>
      </c>
      <c r="I1396" t="s">
        <v>14</v>
      </c>
      <c r="J1396" t="s">
        <v>15</v>
      </c>
      <c r="K1396" t="s">
        <v>25</v>
      </c>
      <c r="L1396" t="s">
        <v>43</v>
      </c>
    </row>
    <row r="1397" spans="1:12" x14ac:dyDescent="0.3">
      <c r="A1397" t="s">
        <v>39</v>
      </c>
      <c r="B1397" t="s">
        <v>9</v>
      </c>
      <c r="C1397" t="s">
        <v>71</v>
      </c>
      <c r="D1397" t="s">
        <v>72</v>
      </c>
      <c r="E1397" t="s">
        <v>28</v>
      </c>
      <c r="F1397" t="s">
        <v>13</v>
      </c>
      <c r="G1397">
        <v>3</v>
      </c>
      <c r="H1397" s="14">
        <v>4.827</v>
      </c>
      <c r="I1397" t="s">
        <v>49</v>
      </c>
      <c r="J1397" t="s">
        <v>38</v>
      </c>
      <c r="K1397" t="s">
        <v>25</v>
      </c>
      <c r="L1397" t="s">
        <v>17</v>
      </c>
    </row>
    <row r="1398" spans="1:12" x14ac:dyDescent="0.3">
      <c r="A1398" t="s">
        <v>7</v>
      </c>
      <c r="B1398" t="s">
        <v>9</v>
      </c>
      <c r="C1398" t="s">
        <v>60</v>
      </c>
      <c r="D1398" t="s">
        <v>11</v>
      </c>
      <c r="E1398" t="s">
        <v>35</v>
      </c>
      <c r="F1398" t="s">
        <v>44</v>
      </c>
      <c r="G1398">
        <v>2.2000000000000002</v>
      </c>
      <c r="H1398" s="14">
        <v>3.5398000000000001</v>
      </c>
      <c r="I1398" t="s">
        <v>14</v>
      </c>
      <c r="J1398" t="s">
        <v>15</v>
      </c>
      <c r="K1398" t="s">
        <v>16</v>
      </c>
      <c r="L1398" t="s">
        <v>43</v>
      </c>
    </row>
    <row r="1399" spans="1:12" x14ac:dyDescent="0.3">
      <c r="A1399" t="s">
        <v>18</v>
      </c>
      <c r="B1399" t="s">
        <v>9</v>
      </c>
      <c r="C1399" t="s">
        <v>71</v>
      </c>
      <c r="D1399" t="s">
        <v>11</v>
      </c>
      <c r="E1399" t="s">
        <v>21</v>
      </c>
      <c r="F1399" t="s">
        <v>44</v>
      </c>
      <c r="G1399">
        <v>2</v>
      </c>
      <c r="H1399" s="14">
        <v>3.218</v>
      </c>
      <c r="I1399" t="s">
        <v>14</v>
      </c>
      <c r="J1399" t="s">
        <v>15</v>
      </c>
      <c r="K1399" t="s">
        <v>16</v>
      </c>
      <c r="L1399" t="s">
        <v>43</v>
      </c>
    </row>
    <row r="1400" spans="1:12" x14ac:dyDescent="0.3">
      <c r="A1400" t="s">
        <v>39</v>
      </c>
      <c r="B1400" t="s">
        <v>9</v>
      </c>
      <c r="C1400" t="s">
        <v>10</v>
      </c>
      <c r="D1400" t="s">
        <v>47</v>
      </c>
      <c r="E1400" t="s">
        <v>21</v>
      </c>
      <c r="F1400" t="s">
        <v>13</v>
      </c>
      <c r="G1400">
        <v>29</v>
      </c>
      <c r="H1400" s="14">
        <v>46.661000000000001</v>
      </c>
      <c r="I1400" t="s">
        <v>52</v>
      </c>
      <c r="J1400" t="s">
        <v>15</v>
      </c>
      <c r="K1400" t="s">
        <v>25</v>
      </c>
      <c r="L1400" t="s">
        <v>17</v>
      </c>
    </row>
    <row r="1401" spans="1:12" x14ac:dyDescent="0.3">
      <c r="A1401" t="s">
        <v>39</v>
      </c>
      <c r="B1401" t="s">
        <v>51</v>
      </c>
      <c r="C1401" t="s">
        <v>8</v>
      </c>
      <c r="D1401" t="s">
        <v>11</v>
      </c>
      <c r="E1401" t="s">
        <v>21</v>
      </c>
      <c r="F1401" t="s">
        <v>36</v>
      </c>
      <c r="G1401">
        <v>1</v>
      </c>
      <c r="H1401" s="14">
        <v>1.609</v>
      </c>
      <c r="I1401" t="s">
        <v>23</v>
      </c>
      <c r="J1401" t="s">
        <v>31</v>
      </c>
      <c r="K1401" t="s">
        <v>25</v>
      </c>
      <c r="L1401" t="s">
        <v>43</v>
      </c>
    </row>
    <row r="1402" spans="1:12" x14ac:dyDescent="0.3">
      <c r="A1402" t="s">
        <v>39</v>
      </c>
      <c r="B1402" t="s">
        <v>51</v>
      </c>
      <c r="C1402" t="s">
        <v>8</v>
      </c>
      <c r="D1402" t="s">
        <v>20</v>
      </c>
      <c r="E1402" t="s">
        <v>21</v>
      </c>
      <c r="F1402" t="s">
        <v>44</v>
      </c>
      <c r="G1402">
        <v>4</v>
      </c>
      <c r="H1402" s="14">
        <v>6.4359999999999999</v>
      </c>
      <c r="I1402" t="s">
        <v>14</v>
      </c>
      <c r="J1402" t="s">
        <v>38</v>
      </c>
      <c r="K1402" t="s">
        <v>25</v>
      </c>
      <c r="L1402" t="s">
        <v>43</v>
      </c>
    </row>
    <row r="1403" spans="1:12" x14ac:dyDescent="0.3">
      <c r="A1403" t="s">
        <v>32</v>
      </c>
      <c r="B1403" t="s">
        <v>9</v>
      </c>
      <c r="C1403" t="s">
        <v>59</v>
      </c>
      <c r="D1403" t="s">
        <v>11</v>
      </c>
      <c r="E1403" t="s">
        <v>12</v>
      </c>
      <c r="F1403" t="s">
        <v>62</v>
      </c>
      <c r="G1403">
        <v>1</v>
      </c>
      <c r="H1403" s="14">
        <v>1.609</v>
      </c>
      <c r="I1403" t="s">
        <v>23</v>
      </c>
      <c r="J1403" t="s">
        <v>42</v>
      </c>
      <c r="K1403" t="s">
        <v>25</v>
      </c>
      <c r="L1403" t="s">
        <v>17</v>
      </c>
    </row>
    <row r="1404" spans="1:12" x14ac:dyDescent="0.3">
      <c r="A1404" t="s">
        <v>39</v>
      </c>
      <c r="B1404" t="s">
        <v>9</v>
      </c>
      <c r="C1404" t="s">
        <v>8</v>
      </c>
      <c r="D1404" t="s">
        <v>11</v>
      </c>
      <c r="E1404" t="s">
        <v>12</v>
      </c>
      <c r="F1404" t="s">
        <v>36</v>
      </c>
      <c r="G1404">
        <v>10</v>
      </c>
      <c r="H1404" s="14">
        <v>16.09</v>
      </c>
      <c r="I1404" t="s">
        <v>30</v>
      </c>
      <c r="J1404" t="s">
        <v>31</v>
      </c>
      <c r="K1404" t="s">
        <v>25</v>
      </c>
      <c r="L1404" t="s">
        <v>17</v>
      </c>
    </row>
    <row r="1405" spans="1:12" x14ac:dyDescent="0.3">
      <c r="A1405" t="s">
        <v>39</v>
      </c>
      <c r="B1405" t="s">
        <v>9</v>
      </c>
      <c r="C1405" t="s">
        <v>70</v>
      </c>
      <c r="D1405" t="s">
        <v>41</v>
      </c>
      <c r="E1405" t="s">
        <v>12</v>
      </c>
      <c r="F1405" t="s">
        <v>29</v>
      </c>
      <c r="G1405">
        <v>13</v>
      </c>
      <c r="H1405" s="14">
        <v>20.917000000000002</v>
      </c>
      <c r="I1405" t="s">
        <v>52</v>
      </c>
      <c r="J1405" t="s">
        <v>24</v>
      </c>
      <c r="K1405" t="s">
        <v>25</v>
      </c>
      <c r="L1405" t="s">
        <v>43</v>
      </c>
    </row>
    <row r="1406" spans="1:12" x14ac:dyDescent="0.3">
      <c r="A1406" t="s">
        <v>32</v>
      </c>
      <c r="B1406" t="s">
        <v>9</v>
      </c>
      <c r="C1406" t="s">
        <v>8</v>
      </c>
      <c r="D1406" t="s">
        <v>41</v>
      </c>
      <c r="E1406" t="s">
        <v>28</v>
      </c>
      <c r="F1406" t="s">
        <v>36</v>
      </c>
      <c r="G1406">
        <v>9</v>
      </c>
      <c r="H1406" s="14">
        <v>14.481</v>
      </c>
      <c r="I1406" t="s">
        <v>75</v>
      </c>
      <c r="J1406" t="s">
        <v>15</v>
      </c>
      <c r="K1406" t="s">
        <v>16</v>
      </c>
      <c r="L1406" t="s">
        <v>17</v>
      </c>
    </row>
    <row r="1407" spans="1:12" x14ac:dyDescent="0.3">
      <c r="A1407" t="s">
        <v>18</v>
      </c>
      <c r="B1407" t="s">
        <v>51</v>
      </c>
      <c r="C1407" t="s">
        <v>8</v>
      </c>
      <c r="D1407" t="s">
        <v>41</v>
      </c>
      <c r="E1407" t="s">
        <v>21</v>
      </c>
      <c r="F1407" t="s">
        <v>36</v>
      </c>
      <c r="G1407">
        <v>4</v>
      </c>
      <c r="H1407" s="14">
        <v>6.4359999999999999</v>
      </c>
      <c r="I1407" t="s">
        <v>49</v>
      </c>
      <c r="J1407" t="s">
        <v>8</v>
      </c>
      <c r="K1407" t="s">
        <v>25</v>
      </c>
      <c r="L1407" t="s">
        <v>17</v>
      </c>
    </row>
    <row r="1408" spans="1:12" x14ac:dyDescent="0.3">
      <c r="A1408" t="s">
        <v>7</v>
      </c>
      <c r="B1408" t="s">
        <v>9</v>
      </c>
      <c r="C1408" t="s">
        <v>86</v>
      </c>
      <c r="D1408" t="s">
        <v>41</v>
      </c>
      <c r="E1408" t="s">
        <v>12</v>
      </c>
      <c r="F1408" t="s">
        <v>36</v>
      </c>
      <c r="G1408" t="s">
        <v>8</v>
      </c>
      <c r="H1408" s="14" t="s">
        <v>8</v>
      </c>
      <c r="I1408" t="s">
        <v>30</v>
      </c>
      <c r="J1408" t="s">
        <v>42</v>
      </c>
      <c r="K1408" t="s">
        <v>16</v>
      </c>
      <c r="L1408" t="s">
        <v>17</v>
      </c>
    </row>
    <row r="1409" spans="1:12" x14ac:dyDescent="0.3">
      <c r="A1409" t="s">
        <v>7</v>
      </c>
      <c r="B1409" t="s">
        <v>9</v>
      </c>
      <c r="C1409" t="s">
        <v>10</v>
      </c>
      <c r="D1409" t="s">
        <v>11</v>
      </c>
      <c r="E1409" t="s">
        <v>28</v>
      </c>
      <c r="F1409" t="s">
        <v>66</v>
      </c>
      <c r="G1409">
        <v>42</v>
      </c>
      <c r="H1409" s="14">
        <v>67.578000000000003</v>
      </c>
      <c r="I1409" t="s">
        <v>30</v>
      </c>
      <c r="J1409" t="s">
        <v>15</v>
      </c>
      <c r="K1409" t="s">
        <v>25</v>
      </c>
      <c r="L1409" t="s">
        <v>17</v>
      </c>
    </row>
    <row r="1410" spans="1:12" x14ac:dyDescent="0.3">
      <c r="A1410" t="s">
        <v>26</v>
      </c>
      <c r="B1410" t="s">
        <v>9</v>
      </c>
      <c r="C1410" t="s">
        <v>61</v>
      </c>
      <c r="D1410" t="s">
        <v>11</v>
      </c>
      <c r="E1410" t="s">
        <v>64</v>
      </c>
      <c r="F1410" t="s">
        <v>62</v>
      </c>
      <c r="G1410">
        <v>1</v>
      </c>
      <c r="H1410" s="14">
        <v>1.609</v>
      </c>
      <c r="I1410" t="s">
        <v>14</v>
      </c>
      <c r="J1410" t="s">
        <v>15</v>
      </c>
      <c r="K1410" t="s">
        <v>16</v>
      </c>
      <c r="L1410" t="s">
        <v>17</v>
      </c>
    </row>
    <row r="1411" spans="1:12" x14ac:dyDescent="0.3">
      <c r="A1411" t="s">
        <v>18</v>
      </c>
      <c r="B1411" t="s">
        <v>9</v>
      </c>
      <c r="C1411" t="s">
        <v>74</v>
      </c>
      <c r="D1411" t="s">
        <v>47</v>
      </c>
      <c r="E1411" t="s">
        <v>33</v>
      </c>
      <c r="F1411" t="s">
        <v>13</v>
      </c>
      <c r="G1411">
        <v>16</v>
      </c>
      <c r="H1411" s="14">
        <v>25.744</v>
      </c>
      <c r="I1411" t="s">
        <v>30</v>
      </c>
      <c r="J1411" t="s">
        <v>15</v>
      </c>
      <c r="K1411" t="s">
        <v>16</v>
      </c>
      <c r="L1411" t="s">
        <v>17</v>
      </c>
    </row>
    <row r="1412" spans="1:12" x14ac:dyDescent="0.3">
      <c r="A1412" t="s">
        <v>26</v>
      </c>
      <c r="B1412" t="s">
        <v>9</v>
      </c>
      <c r="C1412" t="s">
        <v>80</v>
      </c>
      <c r="D1412" t="s">
        <v>11</v>
      </c>
      <c r="E1412" t="s">
        <v>21</v>
      </c>
      <c r="F1412" t="s">
        <v>13</v>
      </c>
      <c r="G1412">
        <v>2</v>
      </c>
      <c r="H1412" s="14">
        <v>3.218</v>
      </c>
      <c r="I1412" t="s">
        <v>23</v>
      </c>
      <c r="J1412" t="s">
        <v>31</v>
      </c>
      <c r="K1412" t="s">
        <v>25</v>
      </c>
      <c r="L1412" t="s">
        <v>17</v>
      </c>
    </row>
    <row r="1413" spans="1:12" x14ac:dyDescent="0.3">
      <c r="A1413" t="s">
        <v>32</v>
      </c>
      <c r="B1413" t="s">
        <v>51</v>
      </c>
      <c r="C1413" t="s">
        <v>8</v>
      </c>
      <c r="D1413" t="s">
        <v>20</v>
      </c>
      <c r="E1413" t="s">
        <v>21</v>
      </c>
      <c r="F1413" t="s">
        <v>22</v>
      </c>
      <c r="G1413">
        <v>17</v>
      </c>
      <c r="H1413" s="14">
        <v>27.353000000000002</v>
      </c>
      <c r="I1413" t="s">
        <v>30</v>
      </c>
      <c r="J1413" t="s">
        <v>31</v>
      </c>
      <c r="K1413" t="s">
        <v>25</v>
      </c>
      <c r="L1413" t="s">
        <v>17</v>
      </c>
    </row>
    <row r="1414" spans="1:12" x14ac:dyDescent="0.3">
      <c r="A1414" t="s">
        <v>18</v>
      </c>
      <c r="B1414" t="s">
        <v>9</v>
      </c>
      <c r="C1414" t="s">
        <v>59</v>
      </c>
      <c r="D1414" t="s">
        <v>27</v>
      </c>
      <c r="E1414" t="s">
        <v>12</v>
      </c>
      <c r="F1414" t="s">
        <v>44</v>
      </c>
      <c r="G1414">
        <v>2.5</v>
      </c>
      <c r="H1414" s="14">
        <v>4.0225</v>
      </c>
      <c r="I1414" t="s">
        <v>14</v>
      </c>
      <c r="J1414" t="s">
        <v>31</v>
      </c>
      <c r="K1414" t="s">
        <v>25</v>
      </c>
      <c r="L1414" t="s">
        <v>43</v>
      </c>
    </row>
    <row r="1415" spans="1:12" x14ac:dyDescent="0.3">
      <c r="A1415" t="s">
        <v>32</v>
      </c>
      <c r="B1415" t="s">
        <v>9</v>
      </c>
      <c r="C1415" t="s">
        <v>84</v>
      </c>
      <c r="D1415" t="s">
        <v>20</v>
      </c>
      <c r="E1415" t="s">
        <v>21</v>
      </c>
      <c r="F1415" t="s">
        <v>62</v>
      </c>
      <c r="G1415">
        <v>2</v>
      </c>
      <c r="H1415" s="14">
        <v>3.218</v>
      </c>
      <c r="I1415" t="s">
        <v>87</v>
      </c>
      <c r="J1415" t="s">
        <v>15</v>
      </c>
      <c r="K1415" t="s">
        <v>25</v>
      </c>
      <c r="L1415" t="s">
        <v>43</v>
      </c>
    </row>
    <row r="1416" spans="1:12" x14ac:dyDescent="0.3">
      <c r="A1416" t="s">
        <v>32</v>
      </c>
      <c r="B1416" t="s">
        <v>9</v>
      </c>
      <c r="C1416" t="s">
        <v>46</v>
      </c>
      <c r="D1416" t="s">
        <v>20</v>
      </c>
      <c r="E1416" t="s">
        <v>12</v>
      </c>
      <c r="F1416" t="s">
        <v>44</v>
      </c>
      <c r="G1416">
        <v>1</v>
      </c>
      <c r="H1416" s="14">
        <v>1.609</v>
      </c>
      <c r="I1416" t="s">
        <v>14</v>
      </c>
      <c r="J1416" t="s">
        <v>24</v>
      </c>
      <c r="K1416" t="s">
        <v>16</v>
      </c>
      <c r="L1416" t="s">
        <v>43</v>
      </c>
    </row>
    <row r="1417" spans="1:12" x14ac:dyDescent="0.3">
      <c r="A1417" t="s">
        <v>26</v>
      </c>
      <c r="B1417" t="s">
        <v>9</v>
      </c>
      <c r="C1417" t="s">
        <v>56</v>
      </c>
      <c r="D1417" t="s">
        <v>20</v>
      </c>
      <c r="E1417" t="s">
        <v>35</v>
      </c>
      <c r="F1417" t="s">
        <v>44</v>
      </c>
      <c r="G1417">
        <v>1</v>
      </c>
      <c r="H1417" s="14">
        <v>1.609</v>
      </c>
      <c r="I1417" t="s">
        <v>14</v>
      </c>
      <c r="J1417" t="s">
        <v>15</v>
      </c>
      <c r="K1417" t="s">
        <v>25</v>
      </c>
      <c r="L1417" t="s">
        <v>43</v>
      </c>
    </row>
    <row r="1418" spans="1:12" x14ac:dyDescent="0.3">
      <c r="A1418" t="s">
        <v>39</v>
      </c>
      <c r="B1418" t="s">
        <v>9</v>
      </c>
      <c r="C1418" t="s">
        <v>50</v>
      </c>
      <c r="D1418" t="s">
        <v>11</v>
      </c>
      <c r="E1418" t="s">
        <v>45</v>
      </c>
      <c r="F1418" t="s">
        <v>29</v>
      </c>
      <c r="G1418">
        <v>3.5</v>
      </c>
      <c r="H1418" s="14">
        <v>5.6315</v>
      </c>
      <c r="I1418" t="s">
        <v>23</v>
      </c>
      <c r="J1418" t="s">
        <v>42</v>
      </c>
      <c r="K1418" t="s">
        <v>25</v>
      </c>
      <c r="L1418" t="s">
        <v>17</v>
      </c>
    </row>
    <row r="1419" spans="1:12" x14ac:dyDescent="0.3">
      <c r="A1419" t="s">
        <v>18</v>
      </c>
      <c r="B1419" t="s">
        <v>9</v>
      </c>
      <c r="C1419" t="s">
        <v>56</v>
      </c>
      <c r="D1419" t="s">
        <v>11</v>
      </c>
      <c r="E1419" t="s">
        <v>21</v>
      </c>
      <c r="F1419" t="s">
        <v>29</v>
      </c>
      <c r="G1419">
        <v>11</v>
      </c>
      <c r="H1419" s="14">
        <v>17.698999999999998</v>
      </c>
      <c r="I1419" t="s">
        <v>52</v>
      </c>
      <c r="J1419" t="s">
        <v>42</v>
      </c>
      <c r="K1419" t="s">
        <v>25</v>
      </c>
      <c r="L1419" t="s">
        <v>43</v>
      </c>
    </row>
    <row r="1420" spans="1:12" x14ac:dyDescent="0.3">
      <c r="A1420" t="s">
        <v>39</v>
      </c>
      <c r="B1420" t="s">
        <v>9</v>
      </c>
      <c r="C1420" t="s">
        <v>71</v>
      </c>
      <c r="D1420" t="s">
        <v>11</v>
      </c>
      <c r="E1420" t="s">
        <v>28</v>
      </c>
      <c r="F1420" t="s">
        <v>22</v>
      </c>
      <c r="G1420">
        <v>10.199999999999999</v>
      </c>
      <c r="H1420" s="14">
        <v>16.411799999999999</v>
      </c>
      <c r="I1420" t="s">
        <v>30</v>
      </c>
      <c r="J1420" t="s">
        <v>15</v>
      </c>
      <c r="K1420" t="s">
        <v>25</v>
      </c>
      <c r="L1420" t="s">
        <v>17</v>
      </c>
    </row>
    <row r="1421" spans="1:12" x14ac:dyDescent="0.3">
      <c r="A1421" t="s">
        <v>32</v>
      </c>
      <c r="B1421" t="s">
        <v>55</v>
      </c>
      <c r="C1421" t="s">
        <v>8</v>
      </c>
      <c r="D1421" t="s">
        <v>20</v>
      </c>
      <c r="E1421" t="s">
        <v>21</v>
      </c>
      <c r="F1421" t="s">
        <v>13</v>
      </c>
      <c r="G1421">
        <v>2.5</v>
      </c>
      <c r="H1421" s="14">
        <v>4.0225</v>
      </c>
      <c r="I1421" s="2" t="s">
        <v>49</v>
      </c>
      <c r="J1421" t="s">
        <v>31</v>
      </c>
      <c r="K1421" t="s">
        <v>25</v>
      </c>
      <c r="L1421" t="s">
        <v>17</v>
      </c>
    </row>
    <row r="1422" spans="1:12" x14ac:dyDescent="0.3">
      <c r="A1422" t="s">
        <v>39</v>
      </c>
      <c r="B1422" t="s">
        <v>9</v>
      </c>
      <c r="C1422" t="s">
        <v>8</v>
      </c>
      <c r="D1422" t="s">
        <v>20</v>
      </c>
      <c r="E1422" t="s">
        <v>45</v>
      </c>
      <c r="F1422" t="s">
        <v>44</v>
      </c>
      <c r="G1422">
        <v>2</v>
      </c>
      <c r="H1422" s="14">
        <v>3.218</v>
      </c>
      <c r="I1422" t="s">
        <v>14</v>
      </c>
      <c r="J1422" t="s">
        <v>15</v>
      </c>
      <c r="K1422" t="s">
        <v>25</v>
      </c>
      <c r="L1422" t="s">
        <v>17</v>
      </c>
    </row>
    <row r="1423" spans="1:12" x14ac:dyDescent="0.3">
      <c r="A1423" t="s">
        <v>39</v>
      </c>
      <c r="B1423" t="s">
        <v>9</v>
      </c>
      <c r="C1423" t="s">
        <v>48</v>
      </c>
      <c r="D1423" t="s">
        <v>27</v>
      </c>
      <c r="E1423" t="s">
        <v>28</v>
      </c>
      <c r="F1423" t="s">
        <v>44</v>
      </c>
      <c r="G1423">
        <v>7</v>
      </c>
      <c r="H1423" s="14">
        <v>11.263</v>
      </c>
      <c r="I1423" t="s">
        <v>30</v>
      </c>
      <c r="J1423" t="s">
        <v>38</v>
      </c>
      <c r="K1423" t="s">
        <v>25</v>
      </c>
      <c r="L1423" t="s">
        <v>17</v>
      </c>
    </row>
    <row r="1424" spans="1:12" x14ac:dyDescent="0.3">
      <c r="A1424" t="s">
        <v>7</v>
      </c>
      <c r="B1424" t="s">
        <v>9</v>
      </c>
      <c r="C1424" t="s">
        <v>10</v>
      </c>
      <c r="D1424" t="s">
        <v>20</v>
      </c>
      <c r="E1424" t="s">
        <v>64</v>
      </c>
      <c r="F1424" t="s">
        <v>22</v>
      </c>
      <c r="G1424">
        <v>13</v>
      </c>
      <c r="H1424" s="14">
        <v>20.917000000000002</v>
      </c>
      <c r="I1424" t="s">
        <v>30</v>
      </c>
      <c r="J1424" t="s">
        <v>42</v>
      </c>
      <c r="K1424" t="s">
        <v>16</v>
      </c>
      <c r="L1424" t="s">
        <v>17</v>
      </c>
    </row>
    <row r="1425" spans="1:12" x14ac:dyDescent="0.3">
      <c r="A1425" t="s">
        <v>32</v>
      </c>
      <c r="B1425" t="s">
        <v>55</v>
      </c>
      <c r="C1425" t="s">
        <v>8</v>
      </c>
      <c r="D1425" t="s">
        <v>11</v>
      </c>
      <c r="E1425" t="s">
        <v>12</v>
      </c>
      <c r="F1425" t="s">
        <v>44</v>
      </c>
      <c r="G1425">
        <v>3</v>
      </c>
      <c r="H1425" s="14">
        <v>4.827</v>
      </c>
      <c r="I1425" t="s">
        <v>14</v>
      </c>
      <c r="J1425" t="s">
        <v>24</v>
      </c>
      <c r="K1425" t="s">
        <v>25</v>
      </c>
      <c r="L1425" t="s">
        <v>17</v>
      </c>
    </row>
    <row r="1426" spans="1:12" x14ac:dyDescent="0.3">
      <c r="A1426" t="s">
        <v>32</v>
      </c>
      <c r="B1426" t="s">
        <v>9</v>
      </c>
      <c r="C1426" t="s">
        <v>59</v>
      </c>
      <c r="D1426" t="s">
        <v>41</v>
      </c>
      <c r="E1426" t="s">
        <v>12</v>
      </c>
      <c r="F1426" t="s">
        <v>36</v>
      </c>
      <c r="G1426">
        <v>2</v>
      </c>
      <c r="H1426" s="14">
        <v>3.218</v>
      </c>
      <c r="I1426" t="s">
        <v>49</v>
      </c>
      <c r="J1426" t="s">
        <v>24</v>
      </c>
      <c r="K1426" t="s">
        <v>25</v>
      </c>
      <c r="L1426" t="s">
        <v>17</v>
      </c>
    </row>
    <row r="1427" spans="1:12" x14ac:dyDescent="0.3">
      <c r="A1427" t="s">
        <v>32</v>
      </c>
      <c r="B1427" t="s">
        <v>9</v>
      </c>
      <c r="C1427" t="s">
        <v>50</v>
      </c>
      <c r="D1427" t="s">
        <v>20</v>
      </c>
      <c r="E1427" t="s">
        <v>45</v>
      </c>
      <c r="F1427" t="s">
        <v>36</v>
      </c>
      <c r="G1427" t="s">
        <v>8</v>
      </c>
      <c r="H1427" s="14" t="s">
        <v>8</v>
      </c>
      <c r="I1427" t="s">
        <v>23</v>
      </c>
      <c r="J1427" t="s">
        <v>31</v>
      </c>
      <c r="K1427" t="s">
        <v>25</v>
      </c>
      <c r="L1427" t="s">
        <v>43</v>
      </c>
    </row>
    <row r="1428" spans="1:12" x14ac:dyDescent="0.3">
      <c r="A1428" t="s">
        <v>18</v>
      </c>
      <c r="B1428" t="s">
        <v>9</v>
      </c>
      <c r="C1428" t="s">
        <v>46</v>
      </c>
      <c r="D1428" t="s">
        <v>20</v>
      </c>
      <c r="E1428" t="s">
        <v>35</v>
      </c>
      <c r="F1428" t="s">
        <v>44</v>
      </c>
      <c r="G1428">
        <v>1.5</v>
      </c>
      <c r="H1428" s="14">
        <v>2.4135</v>
      </c>
      <c r="I1428" t="s">
        <v>14</v>
      </c>
      <c r="J1428" t="s">
        <v>24</v>
      </c>
      <c r="K1428" t="s">
        <v>16</v>
      </c>
      <c r="L1428" t="s">
        <v>82</v>
      </c>
    </row>
    <row r="1429" spans="1:12" x14ac:dyDescent="0.3">
      <c r="A1429" t="s">
        <v>7</v>
      </c>
      <c r="B1429" t="s">
        <v>51</v>
      </c>
      <c r="C1429" t="s">
        <v>8</v>
      </c>
      <c r="D1429" t="s">
        <v>27</v>
      </c>
      <c r="E1429" t="s">
        <v>12</v>
      </c>
      <c r="F1429" t="s">
        <v>22</v>
      </c>
      <c r="G1429">
        <v>12</v>
      </c>
      <c r="H1429" s="14">
        <v>19.308</v>
      </c>
      <c r="I1429" t="s">
        <v>30</v>
      </c>
      <c r="J1429" t="s">
        <v>38</v>
      </c>
      <c r="K1429" t="s">
        <v>16</v>
      </c>
      <c r="L1429" t="s">
        <v>43</v>
      </c>
    </row>
    <row r="1430" spans="1:12" x14ac:dyDescent="0.3">
      <c r="A1430" t="s">
        <v>32</v>
      </c>
      <c r="B1430" t="s">
        <v>9</v>
      </c>
      <c r="C1430" t="s">
        <v>60</v>
      </c>
      <c r="D1430" t="s">
        <v>72</v>
      </c>
      <c r="E1430" t="s">
        <v>64</v>
      </c>
      <c r="F1430" t="s">
        <v>44</v>
      </c>
      <c r="G1430">
        <v>2.8</v>
      </c>
      <c r="H1430" s="14">
        <v>4.5051999999999994</v>
      </c>
      <c r="I1430" t="s">
        <v>30</v>
      </c>
      <c r="J1430" t="s">
        <v>31</v>
      </c>
      <c r="K1430" t="s">
        <v>16</v>
      </c>
      <c r="L1430" t="s">
        <v>17</v>
      </c>
    </row>
    <row r="1431" spans="1:12" x14ac:dyDescent="0.3">
      <c r="A1431" t="s">
        <v>18</v>
      </c>
      <c r="B1431" t="s">
        <v>9</v>
      </c>
      <c r="C1431" t="s">
        <v>61</v>
      </c>
      <c r="D1431" t="s">
        <v>20</v>
      </c>
      <c r="E1431" t="s">
        <v>12</v>
      </c>
      <c r="F1431" t="s">
        <v>36</v>
      </c>
      <c r="G1431">
        <v>13</v>
      </c>
      <c r="H1431" s="14">
        <v>20.917000000000002</v>
      </c>
      <c r="I1431" t="s">
        <v>37</v>
      </c>
      <c r="J1431" t="s">
        <v>31</v>
      </c>
      <c r="K1431" t="s">
        <v>16</v>
      </c>
      <c r="L1431" t="s">
        <v>43</v>
      </c>
    </row>
    <row r="1432" spans="1:12" x14ac:dyDescent="0.3">
      <c r="A1432" t="s">
        <v>39</v>
      </c>
      <c r="B1432" t="s">
        <v>9</v>
      </c>
      <c r="C1432" t="s">
        <v>70</v>
      </c>
      <c r="D1432" t="s">
        <v>11</v>
      </c>
      <c r="E1432" t="s">
        <v>21</v>
      </c>
      <c r="F1432" t="s">
        <v>29</v>
      </c>
      <c r="G1432">
        <v>37</v>
      </c>
      <c r="H1432" s="14">
        <v>59.533000000000001</v>
      </c>
      <c r="I1432" t="s">
        <v>52</v>
      </c>
      <c r="J1432" t="s">
        <v>31</v>
      </c>
      <c r="K1432" t="s">
        <v>25</v>
      </c>
      <c r="L1432" t="s">
        <v>17</v>
      </c>
    </row>
    <row r="1433" spans="1:12" x14ac:dyDescent="0.3">
      <c r="A1433" t="s">
        <v>7</v>
      </c>
      <c r="B1433" t="s">
        <v>9</v>
      </c>
      <c r="C1433" t="s">
        <v>76</v>
      </c>
      <c r="D1433" t="s">
        <v>41</v>
      </c>
      <c r="E1433" t="s">
        <v>28</v>
      </c>
      <c r="F1433" t="s">
        <v>22</v>
      </c>
      <c r="G1433">
        <v>10</v>
      </c>
      <c r="H1433" s="14">
        <v>16.09</v>
      </c>
      <c r="I1433" t="s">
        <v>37</v>
      </c>
      <c r="J1433" t="s">
        <v>15</v>
      </c>
      <c r="K1433" t="s">
        <v>16</v>
      </c>
      <c r="L1433" t="s">
        <v>43</v>
      </c>
    </row>
    <row r="1434" spans="1:12" x14ac:dyDescent="0.3">
      <c r="A1434" t="s">
        <v>32</v>
      </c>
      <c r="B1434" t="s">
        <v>51</v>
      </c>
      <c r="C1434" t="s">
        <v>8</v>
      </c>
      <c r="D1434" t="s">
        <v>47</v>
      </c>
      <c r="E1434" t="s">
        <v>45</v>
      </c>
      <c r="F1434" t="s">
        <v>44</v>
      </c>
      <c r="G1434">
        <v>2</v>
      </c>
      <c r="H1434" s="14">
        <v>3.218</v>
      </c>
      <c r="I1434" t="s">
        <v>14</v>
      </c>
      <c r="J1434" t="s">
        <v>24</v>
      </c>
      <c r="K1434" t="s">
        <v>16</v>
      </c>
      <c r="L1434" t="s">
        <v>82</v>
      </c>
    </row>
    <row r="1435" spans="1:12" x14ac:dyDescent="0.3">
      <c r="A1435" t="s">
        <v>39</v>
      </c>
      <c r="B1435" t="s">
        <v>9</v>
      </c>
      <c r="C1435" t="s">
        <v>50</v>
      </c>
      <c r="D1435" t="s">
        <v>11</v>
      </c>
      <c r="E1435" t="s">
        <v>21</v>
      </c>
      <c r="F1435" t="s">
        <v>36</v>
      </c>
      <c r="G1435">
        <v>3</v>
      </c>
      <c r="H1435" s="14">
        <v>4.827</v>
      </c>
      <c r="I1435" t="s">
        <v>14</v>
      </c>
      <c r="J1435" t="s">
        <v>38</v>
      </c>
      <c r="K1435" t="s">
        <v>25</v>
      </c>
      <c r="L1435" t="s">
        <v>17</v>
      </c>
    </row>
    <row r="1436" spans="1:12" x14ac:dyDescent="0.3">
      <c r="A1436" t="s">
        <v>32</v>
      </c>
      <c r="B1436" t="s">
        <v>9</v>
      </c>
      <c r="C1436" t="s">
        <v>70</v>
      </c>
      <c r="D1436" t="s">
        <v>11</v>
      </c>
      <c r="E1436" t="s">
        <v>21</v>
      </c>
      <c r="F1436" t="s">
        <v>13</v>
      </c>
      <c r="G1436">
        <v>1.8</v>
      </c>
      <c r="H1436" s="14">
        <v>2.8961999999999999</v>
      </c>
      <c r="I1436" t="s">
        <v>23</v>
      </c>
      <c r="J1436" t="s">
        <v>31</v>
      </c>
      <c r="K1436" t="s">
        <v>25</v>
      </c>
      <c r="L1436" t="s">
        <v>17</v>
      </c>
    </row>
    <row r="1437" spans="1:12" x14ac:dyDescent="0.3">
      <c r="A1437" t="s">
        <v>26</v>
      </c>
      <c r="B1437" t="s">
        <v>9</v>
      </c>
      <c r="C1437" t="s">
        <v>71</v>
      </c>
      <c r="D1437" t="s">
        <v>41</v>
      </c>
      <c r="E1437" t="s">
        <v>12</v>
      </c>
      <c r="F1437" t="s">
        <v>36</v>
      </c>
      <c r="G1437">
        <v>4</v>
      </c>
      <c r="H1437" s="14">
        <v>6.4359999999999999</v>
      </c>
      <c r="I1437" t="s">
        <v>23</v>
      </c>
      <c r="J1437" t="s">
        <v>31</v>
      </c>
      <c r="K1437" t="s">
        <v>25</v>
      </c>
      <c r="L1437" t="s">
        <v>17</v>
      </c>
    </row>
    <row r="1438" spans="1:12" x14ac:dyDescent="0.3">
      <c r="A1438" t="s">
        <v>18</v>
      </c>
      <c r="B1438" t="s">
        <v>9</v>
      </c>
      <c r="C1438" t="s">
        <v>8</v>
      </c>
      <c r="D1438" t="s">
        <v>11</v>
      </c>
      <c r="E1438" t="s">
        <v>21</v>
      </c>
      <c r="F1438" t="s">
        <v>22</v>
      </c>
      <c r="G1438">
        <v>20</v>
      </c>
      <c r="H1438" s="14">
        <v>32.18</v>
      </c>
      <c r="I1438" t="s">
        <v>52</v>
      </c>
      <c r="J1438" t="s">
        <v>31</v>
      </c>
      <c r="K1438" t="s">
        <v>25</v>
      </c>
      <c r="L1438" t="s">
        <v>17</v>
      </c>
    </row>
    <row r="1439" spans="1:12" x14ac:dyDescent="0.3">
      <c r="A1439" t="s">
        <v>26</v>
      </c>
      <c r="B1439" t="s">
        <v>9</v>
      </c>
      <c r="C1439" t="s">
        <v>61</v>
      </c>
      <c r="D1439" t="s">
        <v>20</v>
      </c>
      <c r="E1439" t="s">
        <v>21</v>
      </c>
      <c r="F1439" t="s">
        <v>13</v>
      </c>
      <c r="G1439">
        <v>12</v>
      </c>
      <c r="H1439" s="14">
        <v>19.308</v>
      </c>
      <c r="I1439" t="s">
        <v>52</v>
      </c>
      <c r="J1439" t="s">
        <v>42</v>
      </c>
      <c r="K1439" t="s">
        <v>25</v>
      </c>
      <c r="L1439" t="s">
        <v>43</v>
      </c>
    </row>
    <row r="1440" spans="1:12" x14ac:dyDescent="0.3">
      <c r="A1440" t="s">
        <v>39</v>
      </c>
      <c r="B1440" t="s">
        <v>51</v>
      </c>
      <c r="C1440" t="s">
        <v>8</v>
      </c>
      <c r="D1440" t="s">
        <v>11</v>
      </c>
      <c r="E1440" t="s">
        <v>21</v>
      </c>
      <c r="F1440" t="s">
        <v>62</v>
      </c>
      <c r="G1440">
        <v>0.1</v>
      </c>
      <c r="H1440" s="14">
        <v>0.16090000000000002</v>
      </c>
      <c r="I1440" t="s">
        <v>23</v>
      </c>
      <c r="J1440" t="s">
        <v>42</v>
      </c>
      <c r="K1440" t="s">
        <v>16</v>
      </c>
      <c r="L1440" t="s">
        <v>43</v>
      </c>
    </row>
    <row r="1441" spans="1:12" x14ac:dyDescent="0.3">
      <c r="A1441" t="s">
        <v>39</v>
      </c>
      <c r="B1441" t="s">
        <v>9</v>
      </c>
      <c r="C1441" t="s">
        <v>10</v>
      </c>
      <c r="D1441" t="s">
        <v>27</v>
      </c>
      <c r="E1441" t="s">
        <v>35</v>
      </c>
      <c r="F1441" t="s">
        <v>13</v>
      </c>
      <c r="G1441">
        <v>15</v>
      </c>
      <c r="H1441" s="14">
        <v>24.134999999999998</v>
      </c>
      <c r="I1441" t="s">
        <v>30</v>
      </c>
      <c r="J1441" t="s">
        <v>38</v>
      </c>
      <c r="K1441" t="s">
        <v>25</v>
      </c>
      <c r="L1441" t="s">
        <v>8</v>
      </c>
    </row>
    <row r="1442" spans="1:12" x14ac:dyDescent="0.3">
      <c r="A1442" t="s">
        <v>32</v>
      </c>
      <c r="B1442" t="s">
        <v>9</v>
      </c>
      <c r="C1442" t="s">
        <v>70</v>
      </c>
      <c r="D1442" t="s">
        <v>20</v>
      </c>
      <c r="E1442" t="s">
        <v>35</v>
      </c>
      <c r="F1442" t="s">
        <v>44</v>
      </c>
      <c r="G1442">
        <v>2</v>
      </c>
      <c r="H1442" s="14">
        <v>3.218</v>
      </c>
      <c r="I1442" t="s">
        <v>14</v>
      </c>
      <c r="J1442" t="s">
        <v>31</v>
      </c>
      <c r="K1442" t="s">
        <v>25</v>
      </c>
      <c r="L1442" t="s">
        <v>17</v>
      </c>
    </row>
    <row r="1443" spans="1:12" x14ac:dyDescent="0.3">
      <c r="A1443" t="s">
        <v>26</v>
      </c>
      <c r="B1443" t="s">
        <v>9</v>
      </c>
      <c r="C1443" t="s">
        <v>8</v>
      </c>
      <c r="D1443" t="s">
        <v>41</v>
      </c>
      <c r="E1443" t="s">
        <v>12</v>
      </c>
      <c r="F1443" t="s">
        <v>22</v>
      </c>
      <c r="G1443">
        <v>1.5</v>
      </c>
      <c r="H1443" s="14">
        <v>2.4135</v>
      </c>
      <c r="I1443" t="s">
        <v>23</v>
      </c>
      <c r="J1443" t="s">
        <v>42</v>
      </c>
      <c r="K1443" t="s">
        <v>25</v>
      </c>
      <c r="L1443" t="s">
        <v>17</v>
      </c>
    </row>
    <row r="1444" spans="1:12" x14ac:dyDescent="0.3">
      <c r="A1444" t="s">
        <v>32</v>
      </c>
      <c r="B1444" t="s">
        <v>9</v>
      </c>
      <c r="C1444" t="s">
        <v>8</v>
      </c>
      <c r="D1444" t="s">
        <v>20</v>
      </c>
      <c r="E1444" t="s">
        <v>12</v>
      </c>
      <c r="F1444" t="s">
        <v>62</v>
      </c>
      <c r="G1444">
        <v>0.5</v>
      </c>
      <c r="H1444" s="14">
        <v>0.80449999999999999</v>
      </c>
      <c r="I1444" t="s">
        <v>23</v>
      </c>
      <c r="J1444" t="s">
        <v>42</v>
      </c>
      <c r="K1444" t="s">
        <v>25</v>
      </c>
      <c r="L1444" t="s">
        <v>82</v>
      </c>
    </row>
    <row r="1445" spans="1:12" x14ac:dyDescent="0.3">
      <c r="A1445" t="s">
        <v>18</v>
      </c>
      <c r="B1445" t="s">
        <v>9</v>
      </c>
      <c r="C1445" t="s">
        <v>90</v>
      </c>
      <c r="D1445" t="s">
        <v>47</v>
      </c>
      <c r="E1445" t="s">
        <v>33</v>
      </c>
      <c r="F1445" t="s">
        <v>62</v>
      </c>
      <c r="G1445">
        <v>1</v>
      </c>
      <c r="H1445" s="14">
        <v>1.609</v>
      </c>
      <c r="I1445" t="s">
        <v>23</v>
      </c>
      <c r="J1445" t="s">
        <v>24</v>
      </c>
      <c r="K1445" t="s">
        <v>16</v>
      </c>
      <c r="L1445" t="s">
        <v>17</v>
      </c>
    </row>
    <row r="1446" spans="1:12" x14ac:dyDescent="0.3">
      <c r="A1446" t="s">
        <v>18</v>
      </c>
      <c r="B1446" t="s">
        <v>9</v>
      </c>
      <c r="C1446" t="s">
        <v>56</v>
      </c>
      <c r="D1446" t="s">
        <v>27</v>
      </c>
      <c r="E1446" t="s">
        <v>12</v>
      </c>
      <c r="F1446" t="s">
        <v>66</v>
      </c>
      <c r="G1446">
        <v>50</v>
      </c>
      <c r="H1446" s="14">
        <v>80.45</v>
      </c>
      <c r="I1446" t="s">
        <v>30</v>
      </c>
      <c r="J1446" t="s">
        <v>31</v>
      </c>
      <c r="K1446" t="s">
        <v>16</v>
      </c>
      <c r="L1446" t="s">
        <v>43</v>
      </c>
    </row>
    <row r="1447" spans="1:12" x14ac:dyDescent="0.3">
      <c r="A1447" t="s">
        <v>26</v>
      </c>
      <c r="B1447" t="s">
        <v>9</v>
      </c>
      <c r="C1447" t="s">
        <v>8</v>
      </c>
      <c r="D1447" t="s">
        <v>47</v>
      </c>
      <c r="E1447" t="s">
        <v>35</v>
      </c>
      <c r="F1447" t="s">
        <v>66</v>
      </c>
      <c r="G1447">
        <v>63</v>
      </c>
      <c r="H1447" s="14">
        <v>101.367</v>
      </c>
      <c r="I1447" t="s">
        <v>52</v>
      </c>
      <c r="J1447" t="s">
        <v>15</v>
      </c>
      <c r="K1447" t="s">
        <v>16</v>
      </c>
      <c r="L1447" t="s">
        <v>43</v>
      </c>
    </row>
    <row r="1448" spans="1:12" x14ac:dyDescent="0.3">
      <c r="A1448" t="s">
        <v>39</v>
      </c>
      <c r="B1448" t="s">
        <v>9</v>
      </c>
      <c r="C1448" t="s">
        <v>10</v>
      </c>
      <c r="D1448" t="s">
        <v>20</v>
      </c>
      <c r="E1448" t="s">
        <v>21</v>
      </c>
      <c r="F1448" t="s">
        <v>44</v>
      </c>
      <c r="G1448">
        <v>1.7</v>
      </c>
      <c r="H1448" s="14">
        <v>2.7353000000000001</v>
      </c>
      <c r="I1448" t="s">
        <v>14</v>
      </c>
      <c r="J1448" t="s">
        <v>42</v>
      </c>
      <c r="K1448" t="s">
        <v>25</v>
      </c>
      <c r="L1448" t="s">
        <v>17</v>
      </c>
    </row>
    <row r="1449" spans="1:12" x14ac:dyDescent="0.3">
      <c r="A1449" t="s">
        <v>32</v>
      </c>
      <c r="B1449" t="s">
        <v>9</v>
      </c>
      <c r="C1449" t="s">
        <v>50</v>
      </c>
      <c r="D1449" t="s">
        <v>20</v>
      </c>
      <c r="E1449" t="s">
        <v>21</v>
      </c>
      <c r="F1449" t="s">
        <v>44</v>
      </c>
      <c r="G1449">
        <v>1</v>
      </c>
      <c r="H1449" s="14">
        <v>1.609</v>
      </c>
      <c r="I1449" t="s">
        <v>23</v>
      </c>
      <c r="J1449" t="s">
        <v>42</v>
      </c>
      <c r="K1449" t="s">
        <v>25</v>
      </c>
      <c r="L1449" t="s">
        <v>17</v>
      </c>
    </row>
    <row r="1450" spans="1:12" x14ac:dyDescent="0.3">
      <c r="A1450" t="s">
        <v>26</v>
      </c>
      <c r="B1450" t="s">
        <v>9</v>
      </c>
      <c r="C1450" t="s">
        <v>56</v>
      </c>
      <c r="D1450" t="s">
        <v>20</v>
      </c>
      <c r="E1450" t="s">
        <v>21</v>
      </c>
      <c r="F1450" t="s">
        <v>44</v>
      </c>
      <c r="G1450">
        <v>1.6</v>
      </c>
      <c r="H1450" s="14">
        <v>2.5744000000000002</v>
      </c>
      <c r="I1450" t="s">
        <v>14</v>
      </c>
      <c r="J1450" t="s">
        <v>42</v>
      </c>
      <c r="K1450" t="s">
        <v>25</v>
      </c>
      <c r="L1450" t="s">
        <v>43</v>
      </c>
    </row>
    <row r="1451" spans="1:12" x14ac:dyDescent="0.3">
      <c r="A1451" t="s">
        <v>39</v>
      </c>
      <c r="B1451" t="s">
        <v>9</v>
      </c>
      <c r="C1451" t="s">
        <v>61</v>
      </c>
      <c r="D1451" t="s">
        <v>11</v>
      </c>
      <c r="E1451" t="s">
        <v>12</v>
      </c>
      <c r="F1451" t="s">
        <v>36</v>
      </c>
      <c r="G1451">
        <v>11</v>
      </c>
      <c r="H1451" s="14">
        <v>17.698999999999998</v>
      </c>
      <c r="I1451" t="s">
        <v>37</v>
      </c>
      <c r="J1451" t="s">
        <v>38</v>
      </c>
      <c r="K1451" t="s">
        <v>25</v>
      </c>
      <c r="L1451" t="s">
        <v>17</v>
      </c>
    </row>
    <row r="1452" spans="1:12" x14ac:dyDescent="0.3">
      <c r="A1452" t="s">
        <v>32</v>
      </c>
      <c r="B1452" t="s">
        <v>57</v>
      </c>
      <c r="C1452" t="s">
        <v>8</v>
      </c>
      <c r="D1452" t="s">
        <v>11</v>
      </c>
      <c r="E1452" t="s">
        <v>64</v>
      </c>
      <c r="F1452" t="s">
        <v>36</v>
      </c>
      <c r="G1452">
        <v>1.4</v>
      </c>
      <c r="H1452" s="14">
        <v>2.2525999999999997</v>
      </c>
      <c r="I1452" t="s">
        <v>23</v>
      </c>
      <c r="J1452" t="s">
        <v>38</v>
      </c>
      <c r="K1452" t="s">
        <v>16</v>
      </c>
      <c r="L1452" t="s">
        <v>17</v>
      </c>
    </row>
    <row r="1453" spans="1:12" x14ac:dyDescent="0.3">
      <c r="A1453" t="s">
        <v>26</v>
      </c>
      <c r="B1453" t="s">
        <v>51</v>
      </c>
      <c r="C1453" t="s">
        <v>8</v>
      </c>
      <c r="D1453" t="s">
        <v>11</v>
      </c>
      <c r="E1453" t="s">
        <v>35</v>
      </c>
      <c r="F1453" t="s">
        <v>66</v>
      </c>
      <c r="G1453">
        <v>78</v>
      </c>
      <c r="H1453" s="14">
        <v>125.502</v>
      </c>
      <c r="I1453" t="s">
        <v>30</v>
      </c>
      <c r="J1453" t="s">
        <v>38</v>
      </c>
      <c r="K1453" t="s">
        <v>25</v>
      </c>
      <c r="L1453" t="s">
        <v>43</v>
      </c>
    </row>
    <row r="1454" spans="1:12" x14ac:dyDescent="0.3">
      <c r="A1454" t="s">
        <v>18</v>
      </c>
      <c r="B1454" t="s">
        <v>9</v>
      </c>
      <c r="C1454" t="s">
        <v>46</v>
      </c>
      <c r="D1454" t="s">
        <v>47</v>
      </c>
      <c r="E1454" t="s">
        <v>45</v>
      </c>
      <c r="F1454" t="s">
        <v>36</v>
      </c>
      <c r="G1454">
        <v>0.6</v>
      </c>
      <c r="H1454" s="14">
        <v>0.96539999999999992</v>
      </c>
      <c r="I1454" t="s">
        <v>111</v>
      </c>
      <c r="J1454" t="s">
        <v>31</v>
      </c>
      <c r="K1454" t="s">
        <v>16</v>
      </c>
      <c r="L1454" t="s">
        <v>43</v>
      </c>
    </row>
    <row r="1455" spans="1:12" x14ac:dyDescent="0.3">
      <c r="A1455" t="s">
        <v>26</v>
      </c>
      <c r="B1455" t="s">
        <v>51</v>
      </c>
      <c r="C1455" t="s">
        <v>8</v>
      </c>
      <c r="D1455" t="s">
        <v>27</v>
      </c>
      <c r="E1455" t="s">
        <v>45</v>
      </c>
      <c r="F1455" t="s">
        <v>66</v>
      </c>
      <c r="G1455">
        <v>51</v>
      </c>
      <c r="H1455" s="14">
        <v>82.058999999999997</v>
      </c>
      <c r="I1455" t="s">
        <v>30</v>
      </c>
      <c r="J1455" t="s">
        <v>31</v>
      </c>
      <c r="K1455" t="s">
        <v>25</v>
      </c>
      <c r="L1455" t="s">
        <v>43</v>
      </c>
    </row>
    <row r="1456" spans="1:12" x14ac:dyDescent="0.3">
      <c r="A1456" t="s">
        <v>18</v>
      </c>
      <c r="B1456" t="s">
        <v>9</v>
      </c>
      <c r="C1456" t="s">
        <v>8</v>
      </c>
      <c r="D1456" t="s">
        <v>47</v>
      </c>
      <c r="E1456" t="s">
        <v>64</v>
      </c>
      <c r="F1456" t="s">
        <v>22</v>
      </c>
      <c r="G1456">
        <v>17</v>
      </c>
      <c r="H1456" s="14">
        <v>27.353000000000002</v>
      </c>
      <c r="I1456" t="s">
        <v>30</v>
      </c>
      <c r="J1456" t="s">
        <v>38</v>
      </c>
      <c r="K1456" t="s">
        <v>25</v>
      </c>
      <c r="L1456" t="s">
        <v>17</v>
      </c>
    </row>
    <row r="1457" spans="1:12" x14ac:dyDescent="0.3">
      <c r="A1457" t="s">
        <v>18</v>
      </c>
      <c r="B1457" t="s">
        <v>51</v>
      </c>
      <c r="C1457" t="s">
        <v>8</v>
      </c>
      <c r="D1457" t="s">
        <v>72</v>
      </c>
      <c r="E1457" t="s">
        <v>35</v>
      </c>
      <c r="F1457" t="s">
        <v>13</v>
      </c>
      <c r="G1457">
        <v>2.5</v>
      </c>
      <c r="H1457" s="14">
        <v>4.0225</v>
      </c>
      <c r="I1457" t="s">
        <v>49</v>
      </c>
      <c r="J1457" t="s">
        <v>15</v>
      </c>
      <c r="K1457" t="s">
        <v>25</v>
      </c>
      <c r="L1457" t="s">
        <v>43</v>
      </c>
    </row>
    <row r="1458" spans="1:12" x14ac:dyDescent="0.3">
      <c r="A1458" t="s">
        <v>39</v>
      </c>
      <c r="B1458" t="s">
        <v>55</v>
      </c>
      <c r="C1458" t="s">
        <v>8</v>
      </c>
      <c r="D1458" t="s">
        <v>27</v>
      </c>
      <c r="E1458" t="s">
        <v>21</v>
      </c>
      <c r="F1458" t="s">
        <v>13</v>
      </c>
      <c r="G1458">
        <v>14</v>
      </c>
      <c r="H1458" s="14">
        <v>22.526</v>
      </c>
      <c r="I1458" t="s">
        <v>14</v>
      </c>
      <c r="J1458" t="s">
        <v>42</v>
      </c>
      <c r="K1458" t="s">
        <v>25</v>
      </c>
      <c r="L1458" t="s">
        <v>43</v>
      </c>
    </row>
    <row r="1459" spans="1:12" x14ac:dyDescent="0.3">
      <c r="A1459" t="s">
        <v>26</v>
      </c>
      <c r="B1459" t="s">
        <v>9</v>
      </c>
      <c r="C1459" t="s">
        <v>71</v>
      </c>
      <c r="D1459" t="s">
        <v>20</v>
      </c>
      <c r="E1459" t="s">
        <v>64</v>
      </c>
      <c r="F1459" t="s">
        <v>44</v>
      </c>
      <c r="G1459">
        <v>5</v>
      </c>
      <c r="H1459" s="14">
        <v>8.0449999999999999</v>
      </c>
      <c r="I1459" s="2" t="s">
        <v>87</v>
      </c>
      <c r="J1459" t="s">
        <v>15</v>
      </c>
      <c r="K1459" t="s">
        <v>16</v>
      </c>
      <c r="L1459" t="s">
        <v>17</v>
      </c>
    </row>
    <row r="1460" spans="1:12" x14ac:dyDescent="0.3">
      <c r="A1460" t="s">
        <v>39</v>
      </c>
      <c r="B1460" t="s">
        <v>9</v>
      </c>
      <c r="C1460" t="s">
        <v>10</v>
      </c>
      <c r="D1460" t="s">
        <v>41</v>
      </c>
      <c r="E1460" t="s">
        <v>35</v>
      </c>
      <c r="F1460" t="s">
        <v>29</v>
      </c>
      <c r="G1460">
        <v>12.5</v>
      </c>
      <c r="H1460" s="14">
        <v>20.112500000000001</v>
      </c>
      <c r="I1460" t="s">
        <v>14</v>
      </c>
      <c r="J1460" t="s">
        <v>15</v>
      </c>
      <c r="K1460" t="s">
        <v>25</v>
      </c>
      <c r="L1460" t="s">
        <v>17</v>
      </c>
    </row>
    <row r="1461" spans="1:12" x14ac:dyDescent="0.3">
      <c r="A1461" t="s">
        <v>39</v>
      </c>
      <c r="B1461" t="s">
        <v>51</v>
      </c>
      <c r="C1461" t="s">
        <v>8</v>
      </c>
      <c r="D1461" t="s">
        <v>27</v>
      </c>
      <c r="E1461" t="s">
        <v>12</v>
      </c>
      <c r="F1461" t="s">
        <v>22</v>
      </c>
      <c r="G1461">
        <v>12</v>
      </c>
      <c r="H1461" s="14">
        <v>19.308</v>
      </c>
      <c r="I1461" t="s">
        <v>30</v>
      </c>
      <c r="J1461" t="s">
        <v>15</v>
      </c>
      <c r="K1461" t="s">
        <v>25</v>
      </c>
      <c r="L1461" t="s">
        <v>17</v>
      </c>
    </row>
    <row r="1462" spans="1:12" x14ac:dyDescent="0.3">
      <c r="A1462" t="s">
        <v>7</v>
      </c>
      <c r="B1462" t="s">
        <v>51</v>
      </c>
      <c r="C1462" t="s">
        <v>8</v>
      </c>
      <c r="D1462" t="s">
        <v>27</v>
      </c>
      <c r="E1462" t="s">
        <v>28</v>
      </c>
      <c r="F1462" t="s">
        <v>36</v>
      </c>
      <c r="G1462">
        <v>6</v>
      </c>
      <c r="H1462" s="14">
        <v>9.6539999999999999</v>
      </c>
      <c r="I1462" t="s">
        <v>30</v>
      </c>
      <c r="J1462" t="s">
        <v>42</v>
      </c>
      <c r="K1462" t="s">
        <v>25</v>
      </c>
      <c r="L1462" t="s">
        <v>17</v>
      </c>
    </row>
    <row r="1463" spans="1:12" x14ac:dyDescent="0.3">
      <c r="A1463" t="s">
        <v>26</v>
      </c>
      <c r="B1463" t="s">
        <v>51</v>
      </c>
      <c r="C1463" t="s">
        <v>8</v>
      </c>
      <c r="D1463" t="s">
        <v>41</v>
      </c>
      <c r="E1463" t="s">
        <v>12</v>
      </c>
      <c r="F1463" t="s">
        <v>13</v>
      </c>
      <c r="G1463">
        <v>4</v>
      </c>
      <c r="H1463" s="14">
        <v>6.4359999999999999</v>
      </c>
      <c r="I1463" t="s">
        <v>23</v>
      </c>
      <c r="J1463" t="s">
        <v>15</v>
      </c>
      <c r="K1463" t="s">
        <v>25</v>
      </c>
      <c r="L1463" t="s">
        <v>43</v>
      </c>
    </row>
    <row r="1464" spans="1:12" x14ac:dyDescent="0.3">
      <c r="A1464" t="s">
        <v>26</v>
      </c>
      <c r="B1464" t="s">
        <v>9</v>
      </c>
      <c r="C1464" t="s">
        <v>50</v>
      </c>
      <c r="D1464" t="s">
        <v>27</v>
      </c>
      <c r="E1464" t="s">
        <v>28</v>
      </c>
      <c r="F1464" t="s">
        <v>22</v>
      </c>
      <c r="G1464">
        <v>15</v>
      </c>
      <c r="H1464" s="14">
        <v>24.134999999999998</v>
      </c>
      <c r="I1464" t="s">
        <v>30</v>
      </c>
      <c r="J1464" t="s">
        <v>42</v>
      </c>
      <c r="K1464" t="s">
        <v>16</v>
      </c>
      <c r="L1464" t="s">
        <v>17</v>
      </c>
    </row>
    <row r="1465" spans="1:12" x14ac:dyDescent="0.3">
      <c r="A1465" t="s">
        <v>26</v>
      </c>
      <c r="B1465" t="s">
        <v>9</v>
      </c>
      <c r="C1465" t="s">
        <v>76</v>
      </c>
      <c r="D1465" t="s">
        <v>27</v>
      </c>
      <c r="E1465" t="s">
        <v>21</v>
      </c>
      <c r="F1465" t="s">
        <v>44</v>
      </c>
      <c r="G1465">
        <v>4.0999999999999996</v>
      </c>
      <c r="H1465" s="14">
        <v>6.5968999999999998</v>
      </c>
      <c r="I1465" t="s">
        <v>30</v>
      </c>
      <c r="J1465" t="s">
        <v>31</v>
      </c>
      <c r="K1465" t="s">
        <v>16</v>
      </c>
      <c r="L1465" t="s">
        <v>17</v>
      </c>
    </row>
    <row r="1466" spans="1:12" x14ac:dyDescent="0.3">
      <c r="A1466" t="s">
        <v>32</v>
      </c>
      <c r="B1466" t="s">
        <v>9</v>
      </c>
      <c r="C1466" t="s">
        <v>78</v>
      </c>
      <c r="D1466" t="s">
        <v>27</v>
      </c>
      <c r="E1466" t="s">
        <v>64</v>
      </c>
      <c r="F1466" t="s">
        <v>36</v>
      </c>
      <c r="G1466">
        <v>1.5</v>
      </c>
      <c r="H1466" s="14">
        <v>2.4135</v>
      </c>
      <c r="I1466" s="2" t="s">
        <v>49</v>
      </c>
      <c r="J1466" t="s">
        <v>38</v>
      </c>
      <c r="K1466" t="s">
        <v>16</v>
      </c>
      <c r="L1466" t="s">
        <v>17</v>
      </c>
    </row>
    <row r="1467" spans="1:12" x14ac:dyDescent="0.3">
      <c r="A1467" t="s">
        <v>32</v>
      </c>
      <c r="B1467" t="s">
        <v>9</v>
      </c>
      <c r="C1467" t="s">
        <v>76</v>
      </c>
      <c r="D1467" t="s">
        <v>27</v>
      </c>
      <c r="E1467" t="s">
        <v>21</v>
      </c>
      <c r="F1467" t="s">
        <v>44</v>
      </c>
      <c r="G1467">
        <v>1</v>
      </c>
      <c r="H1467" s="14">
        <v>1.609</v>
      </c>
      <c r="I1467" t="s">
        <v>23</v>
      </c>
      <c r="J1467" t="s">
        <v>15</v>
      </c>
      <c r="K1467" t="s">
        <v>25</v>
      </c>
      <c r="L1467" t="s">
        <v>17</v>
      </c>
    </row>
    <row r="1468" spans="1:12" x14ac:dyDescent="0.3">
      <c r="A1468" t="s">
        <v>7</v>
      </c>
      <c r="B1468" t="s">
        <v>9</v>
      </c>
      <c r="C1468" t="s">
        <v>10</v>
      </c>
      <c r="D1468" t="s">
        <v>11</v>
      </c>
      <c r="E1468" t="s">
        <v>12</v>
      </c>
      <c r="F1468" t="s">
        <v>66</v>
      </c>
      <c r="G1468">
        <v>25</v>
      </c>
      <c r="H1468" s="14">
        <v>40.225000000000001</v>
      </c>
      <c r="I1468" t="s">
        <v>52</v>
      </c>
      <c r="J1468" t="s">
        <v>15</v>
      </c>
      <c r="K1468" t="s">
        <v>16</v>
      </c>
      <c r="L1468" t="s">
        <v>17</v>
      </c>
    </row>
    <row r="1469" spans="1:12" x14ac:dyDescent="0.3">
      <c r="A1469" t="s">
        <v>26</v>
      </c>
      <c r="B1469" t="s">
        <v>55</v>
      </c>
      <c r="C1469" t="s">
        <v>8</v>
      </c>
      <c r="D1469" t="s">
        <v>27</v>
      </c>
      <c r="E1469" t="s">
        <v>12</v>
      </c>
      <c r="F1469" t="s">
        <v>13</v>
      </c>
      <c r="G1469">
        <v>33</v>
      </c>
      <c r="H1469" s="14">
        <v>53.097000000000001</v>
      </c>
      <c r="I1469" t="s">
        <v>75</v>
      </c>
      <c r="J1469" t="s">
        <v>31</v>
      </c>
      <c r="K1469" t="s">
        <v>25</v>
      </c>
      <c r="L1469" t="s">
        <v>43</v>
      </c>
    </row>
    <row r="1470" spans="1:12" x14ac:dyDescent="0.3">
      <c r="A1470" t="s">
        <v>7</v>
      </c>
      <c r="B1470" t="s">
        <v>9</v>
      </c>
      <c r="C1470" t="s">
        <v>50</v>
      </c>
      <c r="D1470" t="s">
        <v>11</v>
      </c>
      <c r="E1470" t="s">
        <v>21</v>
      </c>
      <c r="F1470" t="s">
        <v>29</v>
      </c>
      <c r="G1470">
        <v>19</v>
      </c>
      <c r="H1470" s="14">
        <v>30.570999999999998</v>
      </c>
      <c r="I1470" t="s">
        <v>30</v>
      </c>
      <c r="J1470" t="s">
        <v>31</v>
      </c>
      <c r="K1470" t="s">
        <v>16</v>
      </c>
      <c r="L1470" t="s">
        <v>17</v>
      </c>
    </row>
    <row r="1471" spans="1:12" x14ac:dyDescent="0.3">
      <c r="A1471" t="s">
        <v>7</v>
      </c>
      <c r="B1471" t="s">
        <v>9</v>
      </c>
      <c r="C1471" t="s">
        <v>70</v>
      </c>
      <c r="D1471" t="s">
        <v>27</v>
      </c>
      <c r="E1471" t="s">
        <v>64</v>
      </c>
      <c r="F1471" t="s">
        <v>36</v>
      </c>
      <c r="G1471">
        <v>8</v>
      </c>
      <c r="H1471" s="14">
        <v>12.872</v>
      </c>
      <c r="I1471" t="s">
        <v>30</v>
      </c>
      <c r="J1471" t="s">
        <v>15</v>
      </c>
      <c r="K1471" t="s">
        <v>16</v>
      </c>
      <c r="L1471" t="s">
        <v>17</v>
      </c>
    </row>
    <row r="1472" spans="1:12" x14ac:dyDescent="0.3">
      <c r="A1472" t="s">
        <v>32</v>
      </c>
      <c r="B1472" t="s">
        <v>9</v>
      </c>
      <c r="C1472" t="s">
        <v>8</v>
      </c>
      <c r="D1472" t="s">
        <v>41</v>
      </c>
      <c r="E1472" t="s">
        <v>21</v>
      </c>
      <c r="F1472" t="s">
        <v>36</v>
      </c>
      <c r="G1472">
        <v>4.7</v>
      </c>
      <c r="H1472" s="14">
        <v>7.5623000000000005</v>
      </c>
      <c r="I1472" t="s">
        <v>52</v>
      </c>
      <c r="J1472" t="s">
        <v>31</v>
      </c>
      <c r="K1472" t="s">
        <v>25</v>
      </c>
      <c r="L1472" t="s">
        <v>43</v>
      </c>
    </row>
    <row r="1473" spans="1:12" x14ac:dyDescent="0.3">
      <c r="A1473" t="s">
        <v>7</v>
      </c>
      <c r="B1473" t="s">
        <v>9</v>
      </c>
      <c r="C1473" t="s">
        <v>10</v>
      </c>
      <c r="D1473" t="s">
        <v>11</v>
      </c>
      <c r="E1473" t="s">
        <v>12</v>
      </c>
      <c r="F1473" t="s">
        <v>22</v>
      </c>
      <c r="G1473">
        <v>6</v>
      </c>
      <c r="H1473" s="14">
        <v>9.6539999999999999</v>
      </c>
      <c r="I1473" t="s">
        <v>30</v>
      </c>
      <c r="J1473" t="s">
        <v>42</v>
      </c>
      <c r="K1473" t="s">
        <v>16</v>
      </c>
      <c r="L1473" t="s">
        <v>17</v>
      </c>
    </row>
    <row r="1474" spans="1:12" x14ac:dyDescent="0.3">
      <c r="A1474" t="s">
        <v>7</v>
      </c>
      <c r="B1474" t="s">
        <v>9</v>
      </c>
      <c r="C1474" t="s">
        <v>10</v>
      </c>
      <c r="D1474" t="s">
        <v>41</v>
      </c>
      <c r="E1474" t="s">
        <v>28</v>
      </c>
      <c r="F1474" t="s">
        <v>36</v>
      </c>
      <c r="G1474">
        <v>1</v>
      </c>
      <c r="H1474" s="14">
        <v>1.609</v>
      </c>
      <c r="I1474" t="s">
        <v>23</v>
      </c>
      <c r="J1474" t="s">
        <v>42</v>
      </c>
      <c r="K1474" t="s">
        <v>25</v>
      </c>
      <c r="L1474" t="s">
        <v>17</v>
      </c>
    </row>
    <row r="1475" spans="1:12" x14ac:dyDescent="0.3">
      <c r="A1475" t="s">
        <v>32</v>
      </c>
      <c r="B1475" t="s">
        <v>9</v>
      </c>
      <c r="C1475" t="s">
        <v>80</v>
      </c>
      <c r="D1475" t="s">
        <v>72</v>
      </c>
      <c r="E1475" t="s">
        <v>21</v>
      </c>
      <c r="F1475" t="s">
        <v>29</v>
      </c>
      <c r="G1475">
        <v>28</v>
      </c>
      <c r="H1475" s="14">
        <v>45.052</v>
      </c>
      <c r="I1475" t="s">
        <v>30</v>
      </c>
      <c r="J1475" t="s">
        <v>31</v>
      </c>
      <c r="K1475" t="s">
        <v>25</v>
      </c>
      <c r="L1475" t="s">
        <v>17</v>
      </c>
    </row>
    <row r="1476" spans="1:12" x14ac:dyDescent="0.3">
      <c r="A1476" t="s">
        <v>39</v>
      </c>
      <c r="B1476" t="s">
        <v>57</v>
      </c>
      <c r="C1476" t="s">
        <v>8</v>
      </c>
      <c r="D1476" t="s">
        <v>41</v>
      </c>
      <c r="E1476" t="s">
        <v>12</v>
      </c>
      <c r="F1476" t="s">
        <v>36</v>
      </c>
      <c r="G1476">
        <v>16.8</v>
      </c>
      <c r="H1476" s="14">
        <v>27.031200000000002</v>
      </c>
      <c r="I1476" t="s">
        <v>30</v>
      </c>
      <c r="J1476" t="s">
        <v>38</v>
      </c>
      <c r="K1476" t="s">
        <v>25</v>
      </c>
      <c r="L1476" t="s">
        <v>17</v>
      </c>
    </row>
    <row r="1477" spans="1:12" x14ac:dyDescent="0.3">
      <c r="A1477" t="s">
        <v>39</v>
      </c>
      <c r="B1477" t="s">
        <v>9</v>
      </c>
      <c r="C1477" t="s">
        <v>71</v>
      </c>
      <c r="D1477" t="s">
        <v>41</v>
      </c>
      <c r="E1477" t="s">
        <v>12</v>
      </c>
      <c r="F1477" t="s">
        <v>44</v>
      </c>
      <c r="G1477">
        <v>3</v>
      </c>
      <c r="H1477" s="14">
        <v>4.827</v>
      </c>
      <c r="I1477" t="s">
        <v>88</v>
      </c>
      <c r="J1477" t="s">
        <v>38</v>
      </c>
      <c r="K1477" t="s">
        <v>25</v>
      </c>
      <c r="L1477" t="s">
        <v>17</v>
      </c>
    </row>
    <row r="1478" spans="1:12" x14ac:dyDescent="0.3">
      <c r="A1478" t="s">
        <v>7</v>
      </c>
      <c r="B1478" t="s">
        <v>9</v>
      </c>
      <c r="C1478" t="s">
        <v>67</v>
      </c>
      <c r="D1478" t="s">
        <v>41</v>
      </c>
      <c r="E1478" t="s">
        <v>21</v>
      </c>
      <c r="F1478" t="s">
        <v>22</v>
      </c>
      <c r="G1478">
        <v>1.5</v>
      </c>
      <c r="H1478" s="14">
        <v>2.4135</v>
      </c>
      <c r="I1478" t="s">
        <v>23</v>
      </c>
      <c r="J1478" t="s">
        <v>31</v>
      </c>
      <c r="K1478" t="s">
        <v>16</v>
      </c>
      <c r="L1478" t="s">
        <v>43</v>
      </c>
    </row>
    <row r="1479" spans="1:12" x14ac:dyDescent="0.3">
      <c r="A1479" t="s">
        <v>39</v>
      </c>
      <c r="B1479" t="s">
        <v>57</v>
      </c>
      <c r="C1479" t="s">
        <v>8</v>
      </c>
      <c r="D1479" t="s">
        <v>20</v>
      </c>
      <c r="E1479" t="s">
        <v>64</v>
      </c>
      <c r="F1479" t="s">
        <v>36</v>
      </c>
      <c r="G1479">
        <v>4</v>
      </c>
      <c r="H1479" s="14">
        <v>6.4359999999999999</v>
      </c>
      <c r="I1479" t="s">
        <v>49</v>
      </c>
      <c r="J1479" t="s">
        <v>42</v>
      </c>
      <c r="K1479" t="s">
        <v>16</v>
      </c>
      <c r="L1479" t="s">
        <v>17</v>
      </c>
    </row>
    <row r="1480" spans="1:12" x14ac:dyDescent="0.3">
      <c r="A1480" t="s">
        <v>18</v>
      </c>
      <c r="B1480" t="s">
        <v>9</v>
      </c>
      <c r="C1480" t="s">
        <v>70</v>
      </c>
      <c r="D1480" t="s">
        <v>11</v>
      </c>
      <c r="E1480" t="s">
        <v>21</v>
      </c>
      <c r="F1480" t="s">
        <v>44</v>
      </c>
      <c r="G1480">
        <v>0.8</v>
      </c>
      <c r="H1480" s="14">
        <v>1.2872000000000001</v>
      </c>
      <c r="I1480" t="s">
        <v>23</v>
      </c>
      <c r="J1480" t="s">
        <v>31</v>
      </c>
      <c r="K1480" t="s">
        <v>25</v>
      </c>
      <c r="L1480" t="s">
        <v>17</v>
      </c>
    </row>
    <row r="1481" spans="1:12" x14ac:dyDescent="0.3">
      <c r="A1481" t="s">
        <v>18</v>
      </c>
      <c r="B1481" t="s">
        <v>51</v>
      </c>
      <c r="C1481" t="s">
        <v>8</v>
      </c>
      <c r="D1481" t="s">
        <v>20</v>
      </c>
      <c r="E1481" t="s">
        <v>21</v>
      </c>
      <c r="F1481" t="s">
        <v>62</v>
      </c>
      <c r="G1481">
        <v>0.8</v>
      </c>
      <c r="H1481" s="14">
        <v>1.2872000000000001</v>
      </c>
      <c r="I1481" t="s">
        <v>23</v>
      </c>
      <c r="J1481" t="s">
        <v>24</v>
      </c>
      <c r="K1481" t="s">
        <v>25</v>
      </c>
      <c r="L1481" t="s">
        <v>43</v>
      </c>
    </row>
    <row r="1482" spans="1:12" x14ac:dyDescent="0.3">
      <c r="A1482" t="s">
        <v>32</v>
      </c>
      <c r="B1482" t="s">
        <v>9</v>
      </c>
      <c r="C1482" t="s">
        <v>84</v>
      </c>
      <c r="D1482" t="s">
        <v>11</v>
      </c>
      <c r="E1482" t="s">
        <v>12</v>
      </c>
      <c r="F1482" t="s">
        <v>44</v>
      </c>
      <c r="G1482">
        <v>3</v>
      </c>
      <c r="H1482" s="14">
        <v>4.827</v>
      </c>
      <c r="I1482" t="s">
        <v>14</v>
      </c>
      <c r="J1482" t="s">
        <v>38</v>
      </c>
      <c r="K1482" t="s">
        <v>25</v>
      </c>
      <c r="L1482" t="s">
        <v>17</v>
      </c>
    </row>
    <row r="1483" spans="1:12" x14ac:dyDescent="0.3">
      <c r="A1483" t="s">
        <v>18</v>
      </c>
      <c r="B1483" t="s">
        <v>51</v>
      </c>
      <c r="C1483" t="s">
        <v>8</v>
      </c>
      <c r="D1483" t="s">
        <v>11</v>
      </c>
      <c r="E1483" t="s">
        <v>21</v>
      </c>
      <c r="F1483" t="s">
        <v>36</v>
      </c>
      <c r="G1483">
        <v>2.6</v>
      </c>
      <c r="H1483" s="14">
        <v>4.1833999999999998</v>
      </c>
      <c r="I1483" t="s">
        <v>14</v>
      </c>
      <c r="J1483" t="s">
        <v>42</v>
      </c>
      <c r="K1483" t="s">
        <v>16</v>
      </c>
      <c r="L1483" t="s">
        <v>43</v>
      </c>
    </row>
    <row r="1484" spans="1:12" x14ac:dyDescent="0.3">
      <c r="A1484" t="s">
        <v>39</v>
      </c>
      <c r="B1484" t="s">
        <v>51</v>
      </c>
      <c r="C1484" t="s">
        <v>8</v>
      </c>
      <c r="D1484" t="s">
        <v>41</v>
      </c>
      <c r="E1484" t="s">
        <v>45</v>
      </c>
      <c r="F1484" t="s">
        <v>66</v>
      </c>
      <c r="G1484">
        <v>67</v>
      </c>
      <c r="H1484" s="14">
        <v>107.803</v>
      </c>
      <c r="I1484" t="s">
        <v>30</v>
      </c>
      <c r="J1484" t="s">
        <v>15</v>
      </c>
      <c r="K1484" t="s">
        <v>25</v>
      </c>
      <c r="L1484" t="s">
        <v>43</v>
      </c>
    </row>
    <row r="1485" spans="1:12" x14ac:dyDescent="0.3">
      <c r="A1485" t="s">
        <v>26</v>
      </c>
      <c r="B1485" t="s">
        <v>51</v>
      </c>
      <c r="C1485" t="s">
        <v>8</v>
      </c>
      <c r="D1485" t="s">
        <v>27</v>
      </c>
      <c r="E1485" t="s">
        <v>28</v>
      </c>
      <c r="F1485" t="s">
        <v>13</v>
      </c>
      <c r="G1485">
        <v>3</v>
      </c>
      <c r="H1485" s="14">
        <v>4.827</v>
      </c>
      <c r="I1485" t="s">
        <v>30</v>
      </c>
      <c r="J1485" t="s">
        <v>38</v>
      </c>
      <c r="K1485" t="s">
        <v>25</v>
      </c>
      <c r="L1485" t="s">
        <v>17</v>
      </c>
    </row>
    <row r="1486" spans="1:12" x14ac:dyDescent="0.3">
      <c r="A1486" t="s">
        <v>39</v>
      </c>
      <c r="B1486" t="s">
        <v>9</v>
      </c>
      <c r="C1486" t="s">
        <v>48</v>
      </c>
      <c r="D1486" t="s">
        <v>11</v>
      </c>
      <c r="E1486" t="s">
        <v>21</v>
      </c>
      <c r="F1486" t="s">
        <v>36</v>
      </c>
      <c r="G1486">
        <v>7</v>
      </c>
      <c r="H1486" s="14">
        <v>11.263</v>
      </c>
      <c r="I1486" t="s">
        <v>37</v>
      </c>
      <c r="J1486" t="s">
        <v>15</v>
      </c>
      <c r="K1486" t="s">
        <v>25</v>
      </c>
      <c r="L1486" t="s">
        <v>17</v>
      </c>
    </row>
    <row r="1487" spans="1:12" x14ac:dyDescent="0.3">
      <c r="A1487" t="s">
        <v>32</v>
      </c>
      <c r="B1487" t="s">
        <v>9</v>
      </c>
      <c r="C1487" t="s">
        <v>76</v>
      </c>
      <c r="D1487" t="s">
        <v>41</v>
      </c>
      <c r="E1487" t="s">
        <v>12</v>
      </c>
      <c r="F1487" t="s">
        <v>13</v>
      </c>
      <c r="G1487">
        <v>2.5</v>
      </c>
      <c r="H1487" s="14">
        <v>4.0225</v>
      </c>
      <c r="I1487" t="s">
        <v>49</v>
      </c>
      <c r="J1487" t="s">
        <v>15</v>
      </c>
      <c r="K1487" t="s">
        <v>16</v>
      </c>
      <c r="L1487" t="s">
        <v>17</v>
      </c>
    </row>
    <row r="1488" spans="1:12" x14ac:dyDescent="0.3">
      <c r="A1488" t="s">
        <v>18</v>
      </c>
      <c r="B1488" t="s">
        <v>9</v>
      </c>
      <c r="C1488" t="s">
        <v>70</v>
      </c>
      <c r="D1488" t="s">
        <v>11</v>
      </c>
      <c r="E1488" t="s">
        <v>21</v>
      </c>
      <c r="F1488" t="s">
        <v>22</v>
      </c>
      <c r="G1488">
        <v>1.7</v>
      </c>
      <c r="H1488" s="14">
        <v>2.7353000000000001</v>
      </c>
      <c r="I1488" t="s">
        <v>23</v>
      </c>
      <c r="J1488" t="s">
        <v>24</v>
      </c>
      <c r="K1488" t="s">
        <v>16</v>
      </c>
      <c r="L1488" t="s">
        <v>17</v>
      </c>
    </row>
    <row r="1489" spans="1:12" x14ac:dyDescent="0.3">
      <c r="A1489" t="s">
        <v>7</v>
      </c>
      <c r="B1489" t="s">
        <v>9</v>
      </c>
      <c r="C1489" t="s">
        <v>65</v>
      </c>
      <c r="D1489" t="s">
        <v>11</v>
      </c>
      <c r="E1489" t="s">
        <v>45</v>
      </c>
      <c r="F1489" t="s">
        <v>44</v>
      </c>
      <c r="G1489">
        <v>1.5</v>
      </c>
      <c r="H1489" s="14">
        <v>2.4135</v>
      </c>
      <c r="I1489" t="s">
        <v>14</v>
      </c>
      <c r="J1489" t="s">
        <v>42</v>
      </c>
      <c r="K1489" t="s">
        <v>25</v>
      </c>
      <c r="L1489" t="s">
        <v>17</v>
      </c>
    </row>
    <row r="1490" spans="1:12" x14ac:dyDescent="0.3">
      <c r="A1490" t="s">
        <v>39</v>
      </c>
      <c r="B1490" t="s">
        <v>9</v>
      </c>
      <c r="C1490" t="s">
        <v>70</v>
      </c>
      <c r="D1490" t="s">
        <v>41</v>
      </c>
      <c r="E1490" t="s">
        <v>12</v>
      </c>
      <c r="F1490" t="s">
        <v>29</v>
      </c>
      <c r="G1490">
        <v>30</v>
      </c>
      <c r="H1490" s="14">
        <v>48.269999999999996</v>
      </c>
      <c r="I1490" t="s">
        <v>30</v>
      </c>
      <c r="J1490" t="s">
        <v>31</v>
      </c>
      <c r="K1490" t="s">
        <v>25</v>
      </c>
      <c r="L1490" t="s">
        <v>17</v>
      </c>
    </row>
    <row r="1491" spans="1:12" x14ac:dyDescent="0.3">
      <c r="A1491" t="s">
        <v>32</v>
      </c>
      <c r="B1491" t="s">
        <v>9</v>
      </c>
      <c r="C1491" t="s">
        <v>71</v>
      </c>
      <c r="D1491" t="s">
        <v>11</v>
      </c>
      <c r="E1491" t="s">
        <v>21</v>
      </c>
      <c r="F1491" t="s">
        <v>36</v>
      </c>
      <c r="G1491">
        <v>1.4</v>
      </c>
      <c r="H1491" s="14">
        <v>2.2525999999999997</v>
      </c>
      <c r="I1491" t="s">
        <v>23</v>
      </c>
      <c r="J1491" t="s">
        <v>31</v>
      </c>
      <c r="K1491" t="s">
        <v>25</v>
      </c>
      <c r="L1491" t="s">
        <v>17</v>
      </c>
    </row>
    <row r="1492" spans="1:12" x14ac:dyDescent="0.3">
      <c r="A1492" t="s">
        <v>26</v>
      </c>
      <c r="B1492" t="s">
        <v>9</v>
      </c>
      <c r="C1492" t="s">
        <v>8</v>
      </c>
      <c r="D1492" t="s">
        <v>27</v>
      </c>
      <c r="E1492" t="s">
        <v>28</v>
      </c>
      <c r="F1492" t="s">
        <v>13</v>
      </c>
      <c r="G1492">
        <v>18</v>
      </c>
      <c r="H1492" s="14">
        <v>28.962</v>
      </c>
      <c r="I1492" t="s">
        <v>30</v>
      </c>
      <c r="J1492" t="s">
        <v>38</v>
      </c>
      <c r="K1492" t="s">
        <v>16</v>
      </c>
      <c r="L1492" t="s">
        <v>17</v>
      </c>
    </row>
    <row r="1493" spans="1:12" x14ac:dyDescent="0.3">
      <c r="A1493" t="s">
        <v>18</v>
      </c>
      <c r="B1493" t="s">
        <v>55</v>
      </c>
      <c r="C1493" t="s">
        <v>8</v>
      </c>
      <c r="D1493" t="s">
        <v>41</v>
      </c>
      <c r="E1493" t="s">
        <v>28</v>
      </c>
      <c r="F1493" t="s">
        <v>29</v>
      </c>
      <c r="G1493">
        <v>15</v>
      </c>
      <c r="H1493" s="14">
        <v>24.134999999999998</v>
      </c>
      <c r="I1493" t="s">
        <v>37</v>
      </c>
      <c r="J1493" t="s">
        <v>42</v>
      </c>
      <c r="K1493" t="s">
        <v>25</v>
      </c>
      <c r="L1493" t="s">
        <v>17</v>
      </c>
    </row>
    <row r="1494" spans="1:12" x14ac:dyDescent="0.3">
      <c r="A1494" t="s">
        <v>18</v>
      </c>
      <c r="B1494" t="s">
        <v>57</v>
      </c>
      <c r="C1494" t="s">
        <v>8</v>
      </c>
      <c r="D1494" t="s">
        <v>20</v>
      </c>
      <c r="E1494" t="s">
        <v>28</v>
      </c>
      <c r="F1494" t="s">
        <v>62</v>
      </c>
      <c r="G1494">
        <v>1</v>
      </c>
      <c r="H1494" s="14">
        <v>1.609</v>
      </c>
      <c r="I1494" t="s">
        <v>23</v>
      </c>
      <c r="J1494" t="s">
        <v>15</v>
      </c>
      <c r="K1494" t="s">
        <v>25</v>
      </c>
      <c r="L1494" t="s">
        <v>17</v>
      </c>
    </row>
    <row r="1495" spans="1:12" x14ac:dyDescent="0.3">
      <c r="A1495" t="s">
        <v>39</v>
      </c>
      <c r="B1495" t="s">
        <v>57</v>
      </c>
      <c r="C1495" t="s">
        <v>8</v>
      </c>
      <c r="D1495" t="s">
        <v>27</v>
      </c>
      <c r="E1495" t="s">
        <v>12</v>
      </c>
      <c r="F1495" t="s">
        <v>13</v>
      </c>
      <c r="G1495">
        <v>25</v>
      </c>
      <c r="H1495" s="14">
        <v>40.225000000000001</v>
      </c>
      <c r="I1495" t="s">
        <v>30</v>
      </c>
      <c r="J1495" t="s">
        <v>38</v>
      </c>
      <c r="K1495" t="s">
        <v>16</v>
      </c>
      <c r="L1495" t="s">
        <v>43</v>
      </c>
    </row>
    <row r="1496" spans="1:12" x14ac:dyDescent="0.3">
      <c r="A1496" t="s">
        <v>32</v>
      </c>
      <c r="B1496" t="s">
        <v>57</v>
      </c>
      <c r="C1496" t="s">
        <v>8</v>
      </c>
      <c r="D1496" t="s">
        <v>27</v>
      </c>
      <c r="E1496" t="s">
        <v>28</v>
      </c>
      <c r="F1496" t="s">
        <v>22</v>
      </c>
      <c r="G1496">
        <v>21.6</v>
      </c>
      <c r="H1496" s="14">
        <v>34.754400000000004</v>
      </c>
      <c r="I1496" t="s">
        <v>30</v>
      </c>
      <c r="J1496" t="s">
        <v>38</v>
      </c>
      <c r="K1496" t="s">
        <v>25</v>
      </c>
      <c r="L1496" t="s">
        <v>17</v>
      </c>
    </row>
    <row r="1497" spans="1:12" x14ac:dyDescent="0.3">
      <c r="A1497" t="s">
        <v>32</v>
      </c>
      <c r="B1497" t="s">
        <v>9</v>
      </c>
      <c r="C1497" t="s">
        <v>112</v>
      </c>
      <c r="D1497" t="s">
        <v>27</v>
      </c>
      <c r="E1497" t="s">
        <v>28</v>
      </c>
      <c r="F1497" t="s">
        <v>36</v>
      </c>
      <c r="G1497">
        <v>2</v>
      </c>
      <c r="H1497" s="14">
        <v>3.218</v>
      </c>
      <c r="I1497" t="s">
        <v>23</v>
      </c>
      <c r="J1497" t="s">
        <v>42</v>
      </c>
      <c r="K1497" t="s">
        <v>25</v>
      </c>
      <c r="L1497" t="s">
        <v>17</v>
      </c>
    </row>
    <row r="1498" spans="1:12" x14ac:dyDescent="0.3">
      <c r="A1498" t="s">
        <v>7</v>
      </c>
      <c r="B1498" t="s">
        <v>9</v>
      </c>
      <c r="C1498" t="s">
        <v>65</v>
      </c>
      <c r="D1498" t="s">
        <v>20</v>
      </c>
      <c r="E1498" t="s">
        <v>64</v>
      </c>
      <c r="F1498" t="s">
        <v>44</v>
      </c>
      <c r="G1498">
        <v>3</v>
      </c>
      <c r="H1498" s="14">
        <v>4.827</v>
      </c>
      <c r="I1498" t="s">
        <v>111</v>
      </c>
      <c r="J1498" t="s">
        <v>38</v>
      </c>
      <c r="K1498" t="s">
        <v>16</v>
      </c>
      <c r="L1498" t="s">
        <v>17</v>
      </c>
    </row>
    <row r="1499" spans="1:12" x14ac:dyDescent="0.3">
      <c r="A1499" t="s">
        <v>18</v>
      </c>
      <c r="B1499" t="s">
        <v>9</v>
      </c>
      <c r="C1499" t="s">
        <v>8</v>
      </c>
      <c r="D1499" t="s">
        <v>11</v>
      </c>
      <c r="E1499" t="s">
        <v>45</v>
      </c>
      <c r="F1499" t="s">
        <v>13</v>
      </c>
      <c r="G1499">
        <v>3</v>
      </c>
      <c r="H1499" s="14">
        <v>4.827</v>
      </c>
      <c r="I1499" t="s">
        <v>23</v>
      </c>
      <c r="J1499" t="s">
        <v>15</v>
      </c>
      <c r="K1499" t="s">
        <v>25</v>
      </c>
      <c r="L1499" t="s">
        <v>43</v>
      </c>
    </row>
    <row r="1500" spans="1:12" x14ac:dyDescent="0.3">
      <c r="A1500" t="s">
        <v>58</v>
      </c>
      <c r="B1500" t="s">
        <v>8</v>
      </c>
      <c r="C1500" t="s">
        <v>8</v>
      </c>
      <c r="D1500" t="s">
        <v>8</v>
      </c>
      <c r="E1500" t="s">
        <v>8</v>
      </c>
      <c r="F1500" t="s">
        <v>8</v>
      </c>
      <c r="G1500" t="s">
        <v>8</v>
      </c>
      <c r="H1500" s="14" t="s">
        <v>8</v>
      </c>
      <c r="I1500" t="s">
        <v>8</v>
      </c>
      <c r="J1500" t="s">
        <v>42</v>
      </c>
      <c r="K1500" t="s">
        <v>25</v>
      </c>
      <c r="L1500" t="s">
        <v>43</v>
      </c>
    </row>
    <row r="1501" spans="1:12" x14ac:dyDescent="0.3">
      <c r="A1501" t="s">
        <v>39</v>
      </c>
      <c r="B1501" t="s">
        <v>51</v>
      </c>
      <c r="C1501" t="s">
        <v>8</v>
      </c>
      <c r="D1501" t="s">
        <v>11</v>
      </c>
      <c r="E1501" t="s">
        <v>12</v>
      </c>
      <c r="F1501" t="s">
        <v>44</v>
      </c>
      <c r="G1501">
        <v>3</v>
      </c>
      <c r="H1501" s="14">
        <v>4.827</v>
      </c>
      <c r="I1501" t="s">
        <v>30</v>
      </c>
      <c r="J1501" t="s">
        <v>42</v>
      </c>
      <c r="K1501" t="s">
        <v>25</v>
      </c>
      <c r="L1501" t="s">
        <v>43</v>
      </c>
    </row>
    <row r="1502" spans="1:12" x14ac:dyDescent="0.3">
      <c r="A1502" t="s">
        <v>32</v>
      </c>
      <c r="B1502" t="s">
        <v>51</v>
      </c>
      <c r="C1502" t="s">
        <v>8</v>
      </c>
      <c r="D1502" t="s">
        <v>20</v>
      </c>
      <c r="E1502" t="s">
        <v>45</v>
      </c>
      <c r="F1502" t="s">
        <v>44</v>
      </c>
      <c r="G1502">
        <v>0.8</v>
      </c>
      <c r="H1502" s="14">
        <v>1.2872000000000001</v>
      </c>
      <c r="I1502" t="s">
        <v>23</v>
      </c>
      <c r="J1502" t="s">
        <v>31</v>
      </c>
      <c r="K1502" t="s">
        <v>25</v>
      </c>
      <c r="L1502" t="s">
        <v>43</v>
      </c>
    </row>
    <row r="1503" spans="1:12" x14ac:dyDescent="0.3">
      <c r="A1503" t="s">
        <v>39</v>
      </c>
      <c r="B1503" t="s">
        <v>9</v>
      </c>
      <c r="C1503" t="s">
        <v>60</v>
      </c>
      <c r="D1503" t="s">
        <v>20</v>
      </c>
      <c r="E1503" t="s">
        <v>8</v>
      </c>
      <c r="F1503" t="s">
        <v>44</v>
      </c>
      <c r="G1503">
        <v>0.5</v>
      </c>
      <c r="H1503" s="14">
        <v>0.80449999999999999</v>
      </c>
      <c r="I1503" t="s">
        <v>23</v>
      </c>
      <c r="J1503" t="s">
        <v>15</v>
      </c>
      <c r="K1503" t="s">
        <v>25</v>
      </c>
      <c r="L1503" t="s">
        <v>43</v>
      </c>
    </row>
    <row r="1504" spans="1:12" x14ac:dyDescent="0.3">
      <c r="A1504" t="s">
        <v>39</v>
      </c>
      <c r="B1504" t="s">
        <v>9</v>
      </c>
      <c r="C1504" t="s">
        <v>92</v>
      </c>
      <c r="D1504" t="s">
        <v>20</v>
      </c>
      <c r="E1504" t="s">
        <v>28</v>
      </c>
      <c r="F1504" t="s">
        <v>22</v>
      </c>
      <c r="G1504">
        <v>19.5</v>
      </c>
      <c r="H1504" s="14">
        <v>31.375499999999999</v>
      </c>
      <c r="I1504" t="s">
        <v>30</v>
      </c>
      <c r="J1504" t="s">
        <v>15</v>
      </c>
      <c r="K1504" t="s">
        <v>16</v>
      </c>
      <c r="L1504" t="s">
        <v>82</v>
      </c>
    </row>
    <row r="1505" spans="1:12" x14ac:dyDescent="0.3">
      <c r="A1505" t="s">
        <v>32</v>
      </c>
      <c r="B1505" t="s">
        <v>9</v>
      </c>
      <c r="C1505" t="s">
        <v>40</v>
      </c>
      <c r="D1505" t="s">
        <v>27</v>
      </c>
      <c r="E1505" t="s">
        <v>21</v>
      </c>
      <c r="F1505" t="s">
        <v>22</v>
      </c>
      <c r="G1505">
        <v>19</v>
      </c>
      <c r="H1505" s="14">
        <v>30.570999999999998</v>
      </c>
      <c r="I1505" t="s">
        <v>30</v>
      </c>
      <c r="J1505" t="s">
        <v>31</v>
      </c>
      <c r="K1505" t="s">
        <v>25</v>
      </c>
      <c r="L1505" t="s">
        <v>17</v>
      </c>
    </row>
    <row r="1506" spans="1:12" x14ac:dyDescent="0.3">
      <c r="A1506" t="s">
        <v>39</v>
      </c>
      <c r="B1506" t="s">
        <v>51</v>
      </c>
      <c r="C1506" t="s">
        <v>8</v>
      </c>
      <c r="D1506" t="s">
        <v>11</v>
      </c>
      <c r="E1506" t="s">
        <v>21</v>
      </c>
      <c r="F1506" t="s">
        <v>36</v>
      </c>
      <c r="G1506">
        <v>3</v>
      </c>
      <c r="H1506" s="14">
        <v>4.827</v>
      </c>
      <c r="I1506" t="s">
        <v>14</v>
      </c>
      <c r="J1506" t="s">
        <v>42</v>
      </c>
      <c r="K1506" t="s">
        <v>25</v>
      </c>
      <c r="L1506" t="s">
        <v>17</v>
      </c>
    </row>
    <row r="1507" spans="1:12" x14ac:dyDescent="0.3">
      <c r="A1507" t="s">
        <v>32</v>
      </c>
      <c r="B1507" t="s">
        <v>51</v>
      </c>
      <c r="C1507" t="s">
        <v>8</v>
      </c>
      <c r="D1507" t="s">
        <v>20</v>
      </c>
      <c r="E1507" t="s">
        <v>35</v>
      </c>
      <c r="F1507" t="s">
        <v>22</v>
      </c>
      <c r="G1507">
        <v>2</v>
      </c>
      <c r="H1507" s="14">
        <v>3.218</v>
      </c>
      <c r="I1507" t="s">
        <v>23</v>
      </c>
      <c r="J1507" t="s">
        <v>31</v>
      </c>
      <c r="K1507" t="s">
        <v>25</v>
      </c>
      <c r="L1507" t="s">
        <v>43</v>
      </c>
    </row>
    <row r="1508" spans="1:12" x14ac:dyDescent="0.3">
      <c r="A1508" t="s">
        <v>39</v>
      </c>
      <c r="B1508" t="s">
        <v>9</v>
      </c>
      <c r="C1508" t="s">
        <v>48</v>
      </c>
      <c r="D1508" t="s">
        <v>27</v>
      </c>
      <c r="E1508" t="s">
        <v>28</v>
      </c>
      <c r="F1508" t="s">
        <v>13</v>
      </c>
      <c r="G1508">
        <v>5</v>
      </c>
      <c r="H1508" s="14">
        <v>8.0449999999999999</v>
      </c>
      <c r="I1508" t="s">
        <v>52</v>
      </c>
      <c r="J1508" t="s">
        <v>31</v>
      </c>
      <c r="K1508" t="s">
        <v>25</v>
      </c>
      <c r="L1508" t="s">
        <v>17</v>
      </c>
    </row>
    <row r="1509" spans="1:12" x14ac:dyDescent="0.3">
      <c r="A1509" t="s">
        <v>58</v>
      </c>
      <c r="B1509" t="s">
        <v>9</v>
      </c>
      <c r="C1509" t="s">
        <v>10</v>
      </c>
      <c r="D1509" t="s">
        <v>20</v>
      </c>
      <c r="E1509" t="s">
        <v>12</v>
      </c>
      <c r="F1509" t="s">
        <v>66</v>
      </c>
      <c r="G1509">
        <v>30</v>
      </c>
      <c r="H1509" s="14">
        <v>48.269999999999996</v>
      </c>
      <c r="I1509" t="s">
        <v>30</v>
      </c>
      <c r="J1509" t="s">
        <v>42</v>
      </c>
      <c r="K1509" t="s">
        <v>16</v>
      </c>
      <c r="L1509" t="s">
        <v>17</v>
      </c>
    </row>
    <row r="1510" spans="1:12" x14ac:dyDescent="0.3">
      <c r="A1510" t="s">
        <v>26</v>
      </c>
      <c r="B1510" t="s">
        <v>9</v>
      </c>
      <c r="C1510" t="s">
        <v>56</v>
      </c>
      <c r="D1510" t="s">
        <v>20</v>
      </c>
      <c r="E1510" t="s">
        <v>35</v>
      </c>
      <c r="F1510" t="s">
        <v>22</v>
      </c>
      <c r="G1510">
        <v>12</v>
      </c>
      <c r="H1510" s="14">
        <v>19.308</v>
      </c>
      <c r="I1510" t="s">
        <v>30</v>
      </c>
      <c r="J1510" t="s">
        <v>38</v>
      </c>
      <c r="K1510" t="s">
        <v>25</v>
      </c>
      <c r="L1510" t="s">
        <v>17</v>
      </c>
    </row>
    <row r="1511" spans="1:12" x14ac:dyDescent="0.3">
      <c r="A1511" t="s">
        <v>18</v>
      </c>
      <c r="B1511" t="s">
        <v>9</v>
      </c>
      <c r="C1511" t="s">
        <v>85</v>
      </c>
      <c r="D1511" t="s">
        <v>20</v>
      </c>
      <c r="E1511" t="s">
        <v>35</v>
      </c>
      <c r="F1511" t="s">
        <v>22</v>
      </c>
      <c r="G1511">
        <v>2</v>
      </c>
      <c r="H1511" s="14">
        <v>3.218</v>
      </c>
      <c r="I1511" t="s">
        <v>23</v>
      </c>
      <c r="J1511" t="s">
        <v>15</v>
      </c>
      <c r="K1511" t="s">
        <v>25</v>
      </c>
      <c r="L1511" t="s">
        <v>43</v>
      </c>
    </row>
    <row r="1512" spans="1:12" x14ac:dyDescent="0.3">
      <c r="A1512" t="s">
        <v>58</v>
      </c>
      <c r="B1512" t="s">
        <v>9</v>
      </c>
      <c r="C1512" t="s">
        <v>67</v>
      </c>
      <c r="D1512" t="s">
        <v>20</v>
      </c>
      <c r="E1512" t="s">
        <v>64</v>
      </c>
      <c r="F1512" t="s">
        <v>44</v>
      </c>
      <c r="G1512">
        <v>1.5</v>
      </c>
      <c r="H1512" s="14">
        <v>2.4135</v>
      </c>
      <c r="I1512" t="s">
        <v>14</v>
      </c>
      <c r="J1512" t="s">
        <v>15</v>
      </c>
      <c r="K1512" t="s">
        <v>16</v>
      </c>
      <c r="L1512" t="s">
        <v>17</v>
      </c>
    </row>
    <row r="1513" spans="1:12" x14ac:dyDescent="0.3">
      <c r="A1513" t="s">
        <v>39</v>
      </c>
      <c r="B1513" t="s">
        <v>9</v>
      </c>
      <c r="C1513" t="s">
        <v>8</v>
      </c>
      <c r="D1513" t="s">
        <v>11</v>
      </c>
      <c r="E1513" t="s">
        <v>8</v>
      </c>
      <c r="F1513" t="s">
        <v>13</v>
      </c>
      <c r="G1513">
        <v>6</v>
      </c>
      <c r="H1513" s="14">
        <v>9.6539999999999999</v>
      </c>
      <c r="I1513" t="s">
        <v>14</v>
      </c>
      <c r="J1513" t="s">
        <v>38</v>
      </c>
      <c r="K1513" t="s">
        <v>25</v>
      </c>
      <c r="L1513" t="s">
        <v>43</v>
      </c>
    </row>
    <row r="1514" spans="1:12" x14ac:dyDescent="0.3">
      <c r="A1514" t="s">
        <v>39</v>
      </c>
      <c r="B1514" t="s">
        <v>51</v>
      </c>
      <c r="C1514" t="s">
        <v>8</v>
      </c>
      <c r="D1514" t="s">
        <v>20</v>
      </c>
      <c r="E1514" t="s">
        <v>21</v>
      </c>
      <c r="F1514" t="s">
        <v>66</v>
      </c>
      <c r="G1514">
        <v>85</v>
      </c>
      <c r="H1514" s="14">
        <v>136.76499999999999</v>
      </c>
      <c r="I1514" t="s">
        <v>52</v>
      </c>
      <c r="J1514" t="s">
        <v>42</v>
      </c>
      <c r="K1514" t="s">
        <v>25</v>
      </c>
      <c r="L1514" t="s">
        <v>43</v>
      </c>
    </row>
    <row r="1515" spans="1:12" x14ac:dyDescent="0.3">
      <c r="A1515" t="s">
        <v>18</v>
      </c>
      <c r="B1515" t="s">
        <v>9</v>
      </c>
      <c r="C1515" t="s">
        <v>46</v>
      </c>
      <c r="D1515" t="s">
        <v>27</v>
      </c>
      <c r="E1515" t="s">
        <v>21</v>
      </c>
      <c r="F1515" t="s">
        <v>44</v>
      </c>
      <c r="G1515">
        <v>2.5</v>
      </c>
      <c r="H1515" s="14">
        <v>4.0225</v>
      </c>
      <c r="I1515" t="s">
        <v>14</v>
      </c>
      <c r="J1515" t="s">
        <v>31</v>
      </c>
      <c r="K1515" t="s">
        <v>25</v>
      </c>
      <c r="L1515" t="s">
        <v>43</v>
      </c>
    </row>
    <row r="1516" spans="1:12" x14ac:dyDescent="0.3">
      <c r="A1516" t="s">
        <v>32</v>
      </c>
      <c r="B1516" t="s">
        <v>9</v>
      </c>
      <c r="C1516" t="s">
        <v>46</v>
      </c>
      <c r="D1516" t="s">
        <v>27</v>
      </c>
      <c r="E1516" t="s">
        <v>35</v>
      </c>
      <c r="F1516" t="s">
        <v>44</v>
      </c>
      <c r="G1516">
        <v>3</v>
      </c>
      <c r="H1516" s="14">
        <v>4.827</v>
      </c>
      <c r="I1516" t="s">
        <v>14</v>
      </c>
      <c r="J1516" t="s">
        <v>31</v>
      </c>
      <c r="K1516" t="s">
        <v>25</v>
      </c>
      <c r="L1516" t="s">
        <v>43</v>
      </c>
    </row>
    <row r="1517" spans="1:12" x14ac:dyDescent="0.3">
      <c r="A1517" t="s">
        <v>32</v>
      </c>
      <c r="B1517" t="s">
        <v>9</v>
      </c>
      <c r="C1517" t="s">
        <v>46</v>
      </c>
      <c r="D1517" t="s">
        <v>20</v>
      </c>
      <c r="E1517" t="s">
        <v>45</v>
      </c>
      <c r="F1517" t="s">
        <v>44</v>
      </c>
      <c r="G1517">
        <v>1.5</v>
      </c>
      <c r="H1517" s="14">
        <v>2.4135</v>
      </c>
      <c r="I1517" t="s">
        <v>14</v>
      </c>
      <c r="J1517" t="s">
        <v>31</v>
      </c>
      <c r="K1517" t="s">
        <v>25</v>
      </c>
      <c r="L1517" t="s">
        <v>43</v>
      </c>
    </row>
    <row r="1518" spans="1:12" x14ac:dyDescent="0.3">
      <c r="A1518" t="s">
        <v>32</v>
      </c>
      <c r="B1518" t="s">
        <v>9</v>
      </c>
      <c r="C1518" t="s">
        <v>46</v>
      </c>
      <c r="D1518" t="s">
        <v>11</v>
      </c>
      <c r="E1518" t="s">
        <v>21</v>
      </c>
      <c r="F1518" t="s">
        <v>36</v>
      </c>
      <c r="G1518">
        <v>1</v>
      </c>
      <c r="H1518" s="14">
        <v>1.609</v>
      </c>
      <c r="I1518" t="s">
        <v>23</v>
      </c>
      <c r="J1518" t="s">
        <v>42</v>
      </c>
      <c r="K1518" t="s">
        <v>25</v>
      </c>
      <c r="L1518" t="s">
        <v>43</v>
      </c>
    </row>
    <row r="1519" spans="1:12" x14ac:dyDescent="0.3">
      <c r="A1519" t="s">
        <v>32</v>
      </c>
      <c r="B1519" t="s">
        <v>9</v>
      </c>
      <c r="C1519" t="s">
        <v>46</v>
      </c>
      <c r="D1519" t="s">
        <v>20</v>
      </c>
      <c r="E1519" t="s">
        <v>21</v>
      </c>
      <c r="F1519" t="s">
        <v>66</v>
      </c>
      <c r="G1519">
        <v>12</v>
      </c>
      <c r="H1519" s="14">
        <v>19.308</v>
      </c>
      <c r="I1519" t="s">
        <v>49</v>
      </c>
      <c r="J1519" t="s">
        <v>38</v>
      </c>
      <c r="K1519" t="s">
        <v>25</v>
      </c>
      <c r="L1519" t="s">
        <v>17</v>
      </c>
    </row>
    <row r="1520" spans="1:12" x14ac:dyDescent="0.3">
      <c r="A1520" t="s">
        <v>18</v>
      </c>
      <c r="B1520" t="s">
        <v>9</v>
      </c>
      <c r="C1520" t="s">
        <v>8</v>
      </c>
      <c r="D1520" t="s">
        <v>20</v>
      </c>
      <c r="E1520" t="s">
        <v>21</v>
      </c>
      <c r="F1520" t="s">
        <v>36</v>
      </c>
      <c r="G1520">
        <v>1.2</v>
      </c>
      <c r="H1520" s="14">
        <v>1.9307999999999998</v>
      </c>
      <c r="I1520" t="s">
        <v>23</v>
      </c>
      <c r="J1520" t="s">
        <v>42</v>
      </c>
      <c r="K1520" t="s">
        <v>25</v>
      </c>
      <c r="L1520" t="s">
        <v>43</v>
      </c>
    </row>
    <row r="1521" spans="1:12" x14ac:dyDescent="0.3">
      <c r="A1521" t="s">
        <v>32</v>
      </c>
      <c r="B1521" t="s">
        <v>9</v>
      </c>
      <c r="C1521" t="s">
        <v>46</v>
      </c>
      <c r="D1521" t="s">
        <v>20</v>
      </c>
      <c r="E1521" t="s">
        <v>21</v>
      </c>
      <c r="F1521" t="s">
        <v>36</v>
      </c>
      <c r="G1521">
        <v>12</v>
      </c>
      <c r="H1521" s="14">
        <v>19.308</v>
      </c>
      <c r="I1521" t="s">
        <v>30</v>
      </c>
      <c r="J1521" t="s">
        <v>15</v>
      </c>
      <c r="K1521" t="s">
        <v>25</v>
      </c>
      <c r="L1521" t="s">
        <v>43</v>
      </c>
    </row>
    <row r="1522" spans="1:12" x14ac:dyDescent="0.3">
      <c r="A1522" t="s">
        <v>32</v>
      </c>
      <c r="B1522" t="s">
        <v>9</v>
      </c>
      <c r="C1522" t="s">
        <v>46</v>
      </c>
      <c r="D1522" t="s">
        <v>20</v>
      </c>
      <c r="E1522" t="s">
        <v>33</v>
      </c>
      <c r="F1522" t="s">
        <v>36</v>
      </c>
      <c r="G1522">
        <v>1.5</v>
      </c>
      <c r="H1522" s="14">
        <v>2.4135</v>
      </c>
      <c r="I1522" t="s">
        <v>23</v>
      </c>
      <c r="J1522" t="s">
        <v>31</v>
      </c>
      <c r="K1522" t="s">
        <v>25</v>
      </c>
      <c r="L1522" t="s">
        <v>43</v>
      </c>
    </row>
    <row r="1523" spans="1:12" x14ac:dyDescent="0.3">
      <c r="A1523" t="s">
        <v>32</v>
      </c>
      <c r="B1523" t="s">
        <v>9</v>
      </c>
      <c r="C1523" t="s">
        <v>46</v>
      </c>
      <c r="D1523" t="s">
        <v>20</v>
      </c>
      <c r="E1523" t="s">
        <v>35</v>
      </c>
      <c r="F1523" t="s">
        <v>29</v>
      </c>
      <c r="G1523">
        <v>12</v>
      </c>
      <c r="H1523" s="14">
        <v>19.308</v>
      </c>
      <c r="I1523" t="s">
        <v>30</v>
      </c>
      <c r="J1523" t="s">
        <v>38</v>
      </c>
      <c r="K1523" t="s">
        <v>25</v>
      </c>
      <c r="L1523" t="s">
        <v>17</v>
      </c>
    </row>
    <row r="1524" spans="1:12" x14ac:dyDescent="0.3">
      <c r="A1524" t="s">
        <v>32</v>
      </c>
      <c r="B1524" t="s">
        <v>9</v>
      </c>
      <c r="C1524" t="s">
        <v>46</v>
      </c>
      <c r="D1524" t="s">
        <v>11</v>
      </c>
      <c r="E1524" t="s">
        <v>21</v>
      </c>
      <c r="F1524" t="s">
        <v>44</v>
      </c>
      <c r="G1524">
        <v>0.7</v>
      </c>
      <c r="H1524" s="14">
        <v>1.1262999999999999</v>
      </c>
      <c r="I1524" t="s">
        <v>23</v>
      </c>
      <c r="J1524" t="s">
        <v>42</v>
      </c>
      <c r="K1524" t="s">
        <v>16</v>
      </c>
      <c r="L1524" t="s">
        <v>17</v>
      </c>
    </row>
    <row r="1525" spans="1:12" x14ac:dyDescent="0.3">
      <c r="A1525" t="s">
        <v>7</v>
      </c>
      <c r="B1525" t="s">
        <v>55</v>
      </c>
      <c r="C1525" t="s">
        <v>8</v>
      </c>
      <c r="D1525" t="s">
        <v>11</v>
      </c>
      <c r="E1525" t="s">
        <v>35</v>
      </c>
      <c r="F1525" t="s">
        <v>44</v>
      </c>
      <c r="G1525">
        <v>2</v>
      </c>
      <c r="H1525" s="14">
        <v>3.218</v>
      </c>
      <c r="I1525" t="s">
        <v>30</v>
      </c>
      <c r="J1525" t="s">
        <v>42</v>
      </c>
      <c r="K1525" t="s">
        <v>25</v>
      </c>
      <c r="L1525" t="s">
        <v>17</v>
      </c>
    </row>
    <row r="1526" spans="1:12" x14ac:dyDescent="0.3">
      <c r="A1526" t="s">
        <v>32</v>
      </c>
      <c r="B1526" t="s">
        <v>9</v>
      </c>
      <c r="C1526" t="s">
        <v>46</v>
      </c>
      <c r="D1526" t="s">
        <v>41</v>
      </c>
      <c r="E1526" t="s">
        <v>35</v>
      </c>
      <c r="F1526" t="s">
        <v>29</v>
      </c>
      <c r="G1526">
        <v>4</v>
      </c>
      <c r="H1526" s="14">
        <v>6.4359999999999999</v>
      </c>
      <c r="I1526" t="s">
        <v>49</v>
      </c>
      <c r="J1526" t="s">
        <v>31</v>
      </c>
      <c r="K1526" t="s">
        <v>25</v>
      </c>
      <c r="L1526" t="s">
        <v>43</v>
      </c>
    </row>
    <row r="1527" spans="1:12" x14ac:dyDescent="0.3">
      <c r="A1527" t="s">
        <v>58</v>
      </c>
      <c r="B1527" t="s">
        <v>9</v>
      </c>
      <c r="C1527" t="s">
        <v>46</v>
      </c>
      <c r="D1527" t="s">
        <v>20</v>
      </c>
      <c r="E1527" t="s">
        <v>21</v>
      </c>
      <c r="F1527" t="s">
        <v>66</v>
      </c>
      <c r="G1527">
        <v>75</v>
      </c>
      <c r="H1527" s="14">
        <v>120.675</v>
      </c>
      <c r="I1527" t="s">
        <v>52</v>
      </c>
      <c r="J1527" t="s">
        <v>31</v>
      </c>
      <c r="K1527" t="s">
        <v>25</v>
      </c>
      <c r="L1527" t="s">
        <v>43</v>
      </c>
    </row>
    <row r="1528" spans="1:12" x14ac:dyDescent="0.3">
      <c r="A1528" t="s">
        <v>32</v>
      </c>
      <c r="B1528" t="s">
        <v>9</v>
      </c>
      <c r="C1528" t="s">
        <v>46</v>
      </c>
      <c r="D1528" t="s">
        <v>11</v>
      </c>
      <c r="E1528" t="s">
        <v>45</v>
      </c>
      <c r="F1528" t="s">
        <v>62</v>
      </c>
      <c r="G1528">
        <v>0.5</v>
      </c>
      <c r="H1528" s="14">
        <v>0.80449999999999999</v>
      </c>
      <c r="I1528" t="s">
        <v>23</v>
      </c>
      <c r="J1528" t="s">
        <v>15</v>
      </c>
      <c r="K1528" t="s">
        <v>25</v>
      </c>
      <c r="L1528" t="s">
        <v>43</v>
      </c>
    </row>
    <row r="1529" spans="1:12" x14ac:dyDescent="0.3">
      <c r="A1529" t="s">
        <v>32</v>
      </c>
      <c r="B1529" t="s">
        <v>9</v>
      </c>
      <c r="C1529" t="s">
        <v>46</v>
      </c>
      <c r="D1529" t="s">
        <v>27</v>
      </c>
      <c r="E1529" t="s">
        <v>45</v>
      </c>
      <c r="F1529" t="s">
        <v>22</v>
      </c>
      <c r="G1529">
        <v>25</v>
      </c>
      <c r="H1529" s="14">
        <v>40.225000000000001</v>
      </c>
      <c r="I1529" t="s">
        <v>75</v>
      </c>
      <c r="J1529" t="s">
        <v>15</v>
      </c>
      <c r="K1529" t="s">
        <v>25</v>
      </c>
      <c r="L1529" t="s">
        <v>43</v>
      </c>
    </row>
    <row r="1530" spans="1:12" x14ac:dyDescent="0.3">
      <c r="A1530" t="s">
        <v>18</v>
      </c>
      <c r="B1530" t="s">
        <v>9</v>
      </c>
      <c r="C1530" t="s">
        <v>10</v>
      </c>
      <c r="D1530" t="s">
        <v>11</v>
      </c>
      <c r="E1530" t="s">
        <v>21</v>
      </c>
      <c r="F1530" t="s">
        <v>22</v>
      </c>
      <c r="G1530">
        <v>1.8</v>
      </c>
      <c r="H1530" s="14">
        <v>2.8961999999999999</v>
      </c>
      <c r="I1530" t="s">
        <v>23</v>
      </c>
      <c r="J1530" t="s">
        <v>31</v>
      </c>
      <c r="K1530" t="s">
        <v>25</v>
      </c>
      <c r="L1530" t="s">
        <v>17</v>
      </c>
    </row>
    <row r="1531" spans="1:12" x14ac:dyDescent="0.3">
      <c r="A1531" t="s">
        <v>26</v>
      </c>
      <c r="B1531" t="s">
        <v>9</v>
      </c>
      <c r="C1531" t="s">
        <v>46</v>
      </c>
      <c r="D1531" t="s">
        <v>20</v>
      </c>
      <c r="E1531" t="s">
        <v>21</v>
      </c>
      <c r="F1531" t="s">
        <v>36</v>
      </c>
      <c r="G1531">
        <v>2</v>
      </c>
      <c r="H1531" s="14">
        <v>3.218</v>
      </c>
      <c r="I1531" t="s">
        <v>23</v>
      </c>
      <c r="J1531" t="s">
        <v>31</v>
      </c>
      <c r="K1531" t="s">
        <v>25</v>
      </c>
      <c r="L1531" t="s">
        <v>43</v>
      </c>
    </row>
    <row r="1532" spans="1:12" x14ac:dyDescent="0.3">
      <c r="A1532" t="s">
        <v>32</v>
      </c>
      <c r="B1532" t="s">
        <v>9</v>
      </c>
      <c r="C1532" t="s">
        <v>46</v>
      </c>
      <c r="D1532" t="s">
        <v>11</v>
      </c>
      <c r="E1532" t="s">
        <v>45</v>
      </c>
      <c r="F1532" t="s">
        <v>44</v>
      </c>
      <c r="G1532">
        <v>1</v>
      </c>
      <c r="H1532" s="14">
        <v>1.609</v>
      </c>
      <c r="I1532" t="s">
        <v>23</v>
      </c>
      <c r="J1532" t="s">
        <v>42</v>
      </c>
      <c r="K1532" t="s">
        <v>25</v>
      </c>
      <c r="L1532" t="s">
        <v>43</v>
      </c>
    </row>
    <row r="1533" spans="1:12" x14ac:dyDescent="0.3">
      <c r="A1533" t="s">
        <v>18</v>
      </c>
      <c r="B1533" t="s">
        <v>9</v>
      </c>
      <c r="C1533" t="s">
        <v>46</v>
      </c>
      <c r="D1533" t="s">
        <v>27</v>
      </c>
      <c r="E1533" t="s">
        <v>28</v>
      </c>
      <c r="F1533" t="s">
        <v>44</v>
      </c>
      <c r="G1533">
        <v>1</v>
      </c>
      <c r="H1533" s="14">
        <v>1.609</v>
      </c>
      <c r="I1533" t="s">
        <v>23</v>
      </c>
      <c r="J1533" t="s">
        <v>31</v>
      </c>
      <c r="K1533" t="s">
        <v>25</v>
      </c>
      <c r="L1533" t="s">
        <v>43</v>
      </c>
    </row>
    <row r="1534" spans="1:12" x14ac:dyDescent="0.3">
      <c r="A1534" t="s">
        <v>58</v>
      </c>
      <c r="B1534" t="s">
        <v>9</v>
      </c>
      <c r="C1534" t="s">
        <v>46</v>
      </c>
      <c r="D1534" t="s">
        <v>20</v>
      </c>
      <c r="E1534" t="s">
        <v>35</v>
      </c>
      <c r="F1534" t="s">
        <v>29</v>
      </c>
      <c r="G1534">
        <v>3</v>
      </c>
      <c r="H1534" s="14">
        <v>4.827</v>
      </c>
      <c r="I1534" t="s">
        <v>23</v>
      </c>
      <c r="J1534" t="s">
        <v>31</v>
      </c>
      <c r="K1534" t="s">
        <v>25</v>
      </c>
      <c r="L1534" t="s">
        <v>43</v>
      </c>
    </row>
    <row r="1535" spans="1:12" x14ac:dyDescent="0.3">
      <c r="A1535" t="s">
        <v>32</v>
      </c>
      <c r="B1535" t="s">
        <v>9</v>
      </c>
      <c r="C1535" t="s">
        <v>46</v>
      </c>
      <c r="D1535" t="s">
        <v>41</v>
      </c>
      <c r="E1535" t="s">
        <v>45</v>
      </c>
      <c r="F1535" t="s">
        <v>62</v>
      </c>
      <c r="G1535">
        <v>2</v>
      </c>
      <c r="H1535" s="14">
        <v>3.218</v>
      </c>
      <c r="I1535" t="s">
        <v>14</v>
      </c>
      <c r="J1535" t="s">
        <v>31</v>
      </c>
      <c r="K1535" t="s">
        <v>25</v>
      </c>
      <c r="L1535" t="s">
        <v>43</v>
      </c>
    </row>
    <row r="1536" spans="1:12" x14ac:dyDescent="0.3">
      <c r="A1536" t="s">
        <v>32</v>
      </c>
      <c r="B1536" t="s">
        <v>9</v>
      </c>
      <c r="C1536" t="s">
        <v>61</v>
      </c>
      <c r="D1536" t="s">
        <v>20</v>
      </c>
      <c r="E1536" t="s">
        <v>21</v>
      </c>
      <c r="F1536" t="s">
        <v>44</v>
      </c>
      <c r="G1536">
        <v>1.5</v>
      </c>
      <c r="H1536" s="14">
        <v>2.4135</v>
      </c>
      <c r="I1536" t="s">
        <v>14</v>
      </c>
      <c r="J1536" t="s">
        <v>31</v>
      </c>
      <c r="K1536" t="s">
        <v>25</v>
      </c>
      <c r="L1536" t="s">
        <v>43</v>
      </c>
    </row>
    <row r="1537" spans="1:12" x14ac:dyDescent="0.3">
      <c r="A1537" t="s">
        <v>32</v>
      </c>
      <c r="B1537" t="s">
        <v>9</v>
      </c>
      <c r="C1537" t="s">
        <v>46</v>
      </c>
      <c r="D1537" t="s">
        <v>11</v>
      </c>
      <c r="E1537" t="s">
        <v>45</v>
      </c>
      <c r="F1537" t="s">
        <v>62</v>
      </c>
      <c r="G1537">
        <v>3</v>
      </c>
      <c r="H1537" s="14">
        <v>4.827</v>
      </c>
      <c r="I1537" t="s">
        <v>14</v>
      </c>
      <c r="J1537" t="s">
        <v>31</v>
      </c>
      <c r="K1537" t="s">
        <v>25</v>
      </c>
      <c r="L1537" t="s">
        <v>43</v>
      </c>
    </row>
    <row r="1538" spans="1:12" x14ac:dyDescent="0.3">
      <c r="A1538" t="s">
        <v>18</v>
      </c>
      <c r="B1538" t="s">
        <v>9</v>
      </c>
      <c r="C1538" t="s">
        <v>46</v>
      </c>
      <c r="D1538" t="s">
        <v>20</v>
      </c>
      <c r="E1538" t="s">
        <v>45</v>
      </c>
      <c r="F1538" t="s">
        <v>44</v>
      </c>
      <c r="G1538">
        <v>1.1000000000000001</v>
      </c>
      <c r="H1538" s="14">
        <v>1.7699</v>
      </c>
      <c r="I1538" t="s">
        <v>23</v>
      </c>
      <c r="J1538" t="s">
        <v>38</v>
      </c>
      <c r="K1538" t="s">
        <v>25</v>
      </c>
      <c r="L1538" t="s">
        <v>43</v>
      </c>
    </row>
    <row r="1539" spans="1:12" x14ac:dyDescent="0.3">
      <c r="A1539" t="s">
        <v>26</v>
      </c>
      <c r="B1539" t="s">
        <v>9</v>
      </c>
      <c r="C1539" t="s">
        <v>65</v>
      </c>
      <c r="D1539" t="s">
        <v>27</v>
      </c>
      <c r="E1539" t="s">
        <v>12</v>
      </c>
      <c r="F1539" t="s">
        <v>29</v>
      </c>
      <c r="G1539">
        <v>16</v>
      </c>
      <c r="H1539" s="14">
        <v>25.744</v>
      </c>
      <c r="I1539" t="s">
        <v>52</v>
      </c>
      <c r="J1539" t="s">
        <v>15</v>
      </c>
      <c r="K1539" t="s">
        <v>25</v>
      </c>
      <c r="L1539" t="s">
        <v>17</v>
      </c>
    </row>
    <row r="1540" spans="1:12" x14ac:dyDescent="0.3">
      <c r="A1540" t="s">
        <v>18</v>
      </c>
      <c r="B1540" t="s">
        <v>9</v>
      </c>
      <c r="C1540" t="s">
        <v>59</v>
      </c>
      <c r="D1540" t="s">
        <v>11</v>
      </c>
      <c r="E1540" t="s">
        <v>35</v>
      </c>
      <c r="F1540" t="s">
        <v>44</v>
      </c>
      <c r="G1540">
        <v>2</v>
      </c>
      <c r="H1540" s="14">
        <v>3.218</v>
      </c>
      <c r="I1540" t="s">
        <v>23</v>
      </c>
      <c r="J1540" t="s">
        <v>42</v>
      </c>
      <c r="K1540" t="s">
        <v>25</v>
      </c>
      <c r="L1540" t="s">
        <v>43</v>
      </c>
    </row>
    <row r="1541" spans="1:12" x14ac:dyDescent="0.3">
      <c r="A1541" t="s">
        <v>32</v>
      </c>
      <c r="B1541" t="s">
        <v>9</v>
      </c>
      <c r="C1541" t="s">
        <v>46</v>
      </c>
      <c r="D1541" t="s">
        <v>41</v>
      </c>
      <c r="E1541" t="s">
        <v>28</v>
      </c>
      <c r="F1541" t="s">
        <v>13</v>
      </c>
      <c r="G1541">
        <v>4</v>
      </c>
      <c r="H1541" s="14">
        <v>6.4359999999999999</v>
      </c>
      <c r="I1541" t="s">
        <v>37</v>
      </c>
      <c r="J1541" t="s">
        <v>42</v>
      </c>
      <c r="K1541" t="s">
        <v>25</v>
      </c>
      <c r="L1541" t="s">
        <v>17</v>
      </c>
    </row>
    <row r="1542" spans="1:12" x14ac:dyDescent="0.3">
      <c r="A1542" t="s">
        <v>26</v>
      </c>
      <c r="B1542" t="s">
        <v>9</v>
      </c>
      <c r="C1542" t="s">
        <v>46</v>
      </c>
      <c r="D1542" t="s">
        <v>20</v>
      </c>
      <c r="E1542" t="s">
        <v>21</v>
      </c>
      <c r="F1542" t="s">
        <v>36</v>
      </c>
      <c r="G1542">
        <v>2.5</v>
      </c>
      <c r="H1542" s="14">
        <v>4.0225</v>
      </c>
      <c r="I1542" t="s">
        <v>14</v>
      </c>
      <c r="J1542" t="s">
        <v>31</v>
      </c>
      <c r="K1542" t="s">
        <v>25</v>
      </c>
      <c r="L1542" t="s">
        <v>82</v>
      </c>
    </row>
    <row r="1543" spans="1:12" x14ac:dyDescent="0.3">
      <c r="A1543" t="s">
        <v>26</v>
      </c>
      <c r="B1543" t="s">
        <v>51</v>
      </c>
      <c r="C1543" t="s">
        <v>8</v>
      </c>
      <c r="D1543" t="s">
        <v>20</v>
      </c>
      <c r="E1543" t="s">
        <v>28</v>
      </c>
      <c r="F1543" t="s">
        <v>36</v>
      </c>
      <c r="G1543">
        <v>1.3</v>
      </c>
      <c r="H1543" s="14">
        <v>2.0916999999999999</v>
      </c>
      <c r="I1543" t="s">
        <v>23</v>
      </c>
      <c r="J1543" t="s">
        <v>15</v>
      </c>
      <c r="K1543" t="s">
        <v>16</v>
      </c>
      <c r="L1543" t="s">
        <v>17</v>
      </c>
    </row>
    <row r="1544" spans="1:12" x14ac:dyDescent="0.3">
      <c r="A1544" t="s">
        <v>32</v>
      </c>
      <c r="B1544" t="s">
        <v>9</v>
      </c>
      <c r="C1544" t="s">
        <v>46</v>
      </c>
      <c r="D1544" t="s">
        <v>20</v>
      </c>
      <c r="E1544" t="s">
        <v>21</v>
      </c>
      <c r="F1544" t="s">
        <v>22</v>
      </c>
      <c r="G1544">
        <v>3.5</v>
      </c>
      <c r="H1544" s="14">
        <v>5.6315</v>
      </c>
      <c r="I1544" t="s">
        <v>49</v>
      </c>
      <c r="J1544" t="s">
        <v>31</v>
      </c>
      <c r="K1544" t="s">
        <v>25</v>
      </c>
      <c r="L1544" t="s">
        <v>43</v>
      </c>
    </row>
    <row r="1545" spans="1:12" x14ac:dyDescent="0.3">
      <c r="A1545" t="s">
        <v>18</v>
      </c>
      <c r="B1545" t="s">
        <v>9</v>
      </c>
      <c r="C1545" t="s">
        <v>60</v>
      </c>
      <c r="D1545" t="s">
        <v>20</v>
      </c>
      <c r="E1545" t="s">
        <v>12</v>
      </c>
      <c r="F1545" t="s">
        <v>22</v>
      </c>
      <c r="G1545">
        <v>2.5</v>
      </c>
      <c r="H1545" s="14">
        <v>4.0225</v>
      </c>
      <c r="I1545" t="s">
        <v>23</v>
      </c>
      <c r="J1545" t="s">
        <v>42</v>
      </c>
      <c r="K1545" t="s">
        <v>25</v>
      </c>
      <c r="L1545" t="s">
        <v>17</v>
      </c>
    </row>
    <row r="1546" spans="1:12" x14ac:dyDescent="0.3">
      <c r="A1546" t="s">
        <v>26</v>
      </c>
      <c r="B1546" t="s">
        <v>9</v>
      </c>
      <c r="C1546" t="s">
        <v>46</v>
      </c>
      <c r="D1546" t="s">
        <v>20</v>
      </c>
      <c r="E1546" t="s">
        <v>45</v>
      </c>
      <c r="F1546" t="s">
        <v>36</v>
      </c>
      <c r="G1546">
        <v>1.5</v>
      </c>
      <c r="H1546" s="14">
        <v>2.4135</v>
      </c>
      <c r="I1546" t="s">
        <v>23</v>
      </c>
      <c r="J1546" t="s">
        <v>31</v>
      </c>
      <c r="K1546" t="s">
        <v>25</v>
      </c>
      <c r="L1546" t="s">
        <v>43</v>
      </c>
    </row>
    <row r="1547" spans="1:12" x14ac:dyDescent="0.3">
      <c r="A1547" t="s">
        <v>32</v>
      </c>
      <c r="B1547" t="s">
        <v>9</v>
      </c>
      <c r="C1547" t="s">
        <v>46</v>
      </c>
      <c r="D1547" t="s">
        <v>27</v>
      </c>
      <c r="E1547" t="s">
        <v>28</v>
      </c>
      <c r="F1547" t="s">
        <v>44</v>
      </c>
      <c r="G1547">
        <v>1</v>
      </c>
      <c r="H1547" s="14">
        <v>1.609</v>
      </c>
      <c r="I1547" t="s">
        <v>14</v>
      </c>
      <c r="J1547" t="s">
        <v>31</v>
      </c>
      <c r="K1547" t="s">
        <v>25</v>
      </c>
      <c r="L1547" t="s">
        <v>43</v>
      </c>
    </row>
    <row r="1548" spans="1:12" x14ac:dyDescent="0.3">
      <c r="A1548" t="s">
        <v>32</v>
      </c>
      <c r="B1548" t="s">
        <v>9</v>
      </c>
      <c r="C1548" t="s">
        <v>46</v>
      </c>
      <c r="D1548" t="s">
        <v>11</v>
      </c>
      <c r="E1548" t="s">
        <v>21</v>
      </c>
      <c r="F1548" t="s">
        <v>36</v>
      </c>
      <c r="G1548">
        <v>1.4</v>
      </c>
      <c r="H1548" s="14">
        <v>2.2525999999999997</v>
      </c>
      <c r="I1548" t="s">
        <v>14</v>
      </c>
      <c r="J1548" t="s">
        <v>24</v>
      </c>
      <c r="K1548" t="s">
        <v>25</v>
      </c>
      <c r="L1548" t="s">
        <v>43</v>
      </c>
    </row>
    <row r="1549" spans="1:12" x14ac:dyDescent="0.3">
      <c r="A1549" t="s">
        <v>32</v>
      </c>
      <c r="B1549" t="s">
        <v>9</v>
      </c>
      <c r="C1549" t="s">
        <v>46</v>
      </c>
      <c r="D1549" t="s">
        <v>11</v>
      </c>
      <c r="E1549" t="s">
        <v>45</v>
      </c>
      <c r="F1549" t="s">
        <v>22</v>
      </c>
      <c r="G1549">
        <v>1.4</v>
      </c>
      <c r="H1549" s="14">
        <v>2.2525999999999997</v>
      </c>
      <c r="I1549" t="s">
        <v>23</v>
      </c>
      <c r="J1549" t="s">
        <v>31</v>
      </c>
      <c r="K1549" t="s">
        <v>25</v>
      </c>
      <c r="L1549" t="s">
        <v>43</v>
      </c>
    </row>
    <row r="1550" spans="1:12" x14ac:dyDescent="0.3">
      <c r="A1550" t="s">
        <v>32</v>
      </c>
      <c r="B1550" t="s">
        <v>9</v>
      </c>
      <c r="C1550" t="s">
        <v>46</v>
      </c>
      <c r="D1550" t="s">
        <v>20</v>
      </c>
      <c r="E1550" t="s">
        <v>12</v>
      </c>
      <c r="F1550" t="s">
        <v>44</v>
      </c>
      <c r="G1550">
        <v>1</v>
      </c>
      <c r="H1550" s="14">
        <v>1.609</v>
      </c>
      <c r="I1550" t="s">
        <v>14</v>
      </c>
      <c r="J1550" t="s">
        <v>24</v>
      </c>
      <c r="K1550" t="s">
        <v>25</v>
      </c>
      <c r="L1550" t="s">
        <v>43</v>
      </c>
    </row>
    <row r="1551" spans="1:12" x14ac:dyDescent="0.3">
      <c r="A1551" t="s">
        <v>26</v>
      </c>
      <c r="B1551" t="s">
        <v>9</v>
      </c>
      <c r="C1551" t="s">
        <v>40</v>
      </c>
      <c r="D1551" t="s">
        <v>41</v>
      </c>
      <c r="E1551" t="s">
        <v>28</v>
      </c>
      <c r="F1551" t="s">
        <v>29</v>
      </c>
      <c r="G1551">
        <v>13</v>
      </c>
      <c r="H1551" s="14">
        <v>20.917000000000002</v>
      </c>
      <c r="I1551" t="s">
        <v>30</v>
      </c>
      <c r="J1551" t="s">
        <v>31</v>
      </c>
      <c r="K1551" t="s">
        <v>25</v>
      </c>
      <c r="L1551" t="s">
        <v>17</v>
      </c>
    </row>
    <row r="1552" spans="1:12" x14ac:dyDescent="0.3">
      <c r="A1552" t="s">
        <v>58</v>
      </c>
      <c r="B1552" t="s">
        <v>51</v>
      </c>
      <c r="C1552" t="s">
        <v>8</v>
      </c>
      <c r="D1552" t="s">
        <v>11</v>
      </c>
      <c r="E1552" t="s">
        <v>21</v>
      </c>
      <c r="F1552" t="s">
        <v>66</v>
      </c>
      <c r="G1552">
        <v>169</v>
      </c>
      <c r="H1552" s="14">
        <v>271.92099999999999</v>
      </c>
      <c r="I1552" t="s">
        <v>37</v>
      </c>
      <c r="J1552" t="s">
        <v>8</v>
      </c>
      <c r="K1552" t="s">
        <v>16</v>
      </c>
      <c r="L1552" t="s">
        <v>43</v>
      </c>
    </row>
    <row r="1553" spans="1:12" x14ac:dyDescent="0.3">
      <c r="A1553" t="s">
        <v>18</v>
      </c>
      <c r="B1553" t="s">
        <v>9</v>
      </c>
      <c r="C1553" t="s">
        <v>46</v>
      </c>
      <c r="D1553" t="s">
        <v>20</v>
      </c>
      <c r="E1553" t="s">
        <v>45</v>
      </c>
      <c r="F1553" t="s">
        <v>36</v>
      </c>
      <c r="G1553">
        <v>1.2</v>
      </c>
      <c r="H1553" s="14">
        <v>1.9307999999999998</v>
      </c>
      <c r="I1553" t="s">
        <v>23</v>
      </c>
      <c r="J1553" t="s">
        <v>42</v>
      </c>
      <c r="K1553" t="s">
        <v>16</v>
      </c>
      <c r="L1553" t="s">
        <v>43</v>
      </c>
    </row>
    <row r="1554" spans="1:12" x14ac:dyDescent="0.3">
      <c r="A1554" t="s">
        <v>32</v>
      </c>
      <c r="B1554" t="s">
        <v>9</v>
      </c>
      <c r="C1554" t="s">
        <v>46</v>
      </c>
      <c r="D1554" t="s">
        <v>20</v>
      </c>
      <c r="E1554" t="s">
        <v>21</v>
      </c>
      <c r="F1554" t="s">
        <v>22</v>
      </c>
      <c r="G1554">
        <v>1.2</v>
      </c>
      <c r="H1554" s="14">
        <v>1.9307999999999998</v>
      </c>
      <c r="I1554" t="s">
        <v>23</v>
      </c>
      <c r="J1554" t="s">
        <v>24</v>
      </c>
      <c r="K1554" t="s">
        <v>25</v>
      </c>
      <c r="L1554" t="s">
        <v>43</v>
      </c>
    </row>
    <row r="1555" spans="1:12" x14ac:dyDescent="0.3">
      <c r="A1555" t="s">
        <v>18</v>
      </c>
      <c r="B1555" t="s">
        <v>9</v>
      </c>
      <c r="C1555" t="s">
        <v>59</v>
      </c>
      <c r="D1555" t="s">
        <v>41</v>
      </c>
      <c r="E1555" t="s">
        <v>21</v>
      </c>
      <c r="F1555" t="s">
        <v>13</v>
      </c>
      <c r="G1555">
        <v>26</v>
      </c>
      <c r="H1555" s="14">
        <v>41.834000000000003</v>
      </c>
      <c r="I1555" t="s">
        <v>30</v>
      </c>
      <c r="J1555" t="s">
        <v>42</v>
      </c>
      <c r="K1555" t="s">
        <v>25</v>
      </c>
      <c r="L1555" t="s">
        <v>17</v>
      </c>
    </row>
    <row r="1556" spans="1:12" x14ac:dyDescent="0.3">
      <c r="A1556" t="s">
        <v>32</v>
      </c>
      <c r="B1556" t="s">
        <v>9</v>
      </c>
      <c r="C1556" t="s">
        <v>46</v>
      </c>
      <c r="D1556" t="s">
        <v>27</v>
      </c>
      <c r="E1556" t="s">
        <v>28</v>
      </c>
      <c r="F1556" t="s">
        <v>36</v>
      </c>
      <c r="G1556">
        <v>6</v>
      </c>
      <c r="H1556" s="14">
        <v>9.6539999999999999</v>
      </c>
      <c r="I1556" t="s">
        <v>30</v>
      </c>
      <c r="J1556" t="s">
        <v>15</v>
      </c>
      <c r="K1556" t="s">
        <v>25</v>
      </c>
      <c r="L1556" t="s">
        <v>17</v>
      </c>
    </row>
    <row r="1557" spans="1:12" x14ac:dyDescent="0.3">
      <c r="A1557" t="s">
        <v>32</v>
      </c>
      <c r="B1557" t="s">
        <v>9</v>
      </c>
      <c r="C1557" t="s">
        <v>46</v>
      </c>
      <c r="D1557" t="s">
        <v>41</v>
      </c>
      <c r="E1557" t="s">
        <v>8</v>
      </c>
      <c r="F1557" t="s">
        <v>44</v>
      </c>
      <c r="G1557">
        <v>2</v>
      </c>
      <c r="H1557" s="14">
        <v>3.218</v>
      </c>
      <c r="I1557" t="s">
        <v>37</v>
      </c>
      <c r="J1557" t="s">
        <v>42</v>
      </c>
      <c r="K1557" t="s">
        <v>25</v>
      </c>
      <c r="L1557" t="s">
        <v>43</v>
      </c>
    </row>
    <row r="1558" spans="1:12" x14ac:dyDescent="0.3">
      <c r="A1558" t="s">
        <v>32</v>
      </c>
      <c r="B1558" t="s">
        <v>9</v>
      </c>
      <c r="C1558" t="s">
        <v>46</v>
      </c>
      <c r="D1558" t="s">
        <v>11</v>
      </c>
      <c r="E1558" t="s">
        <v>35</v>
      </c>
      <c r="F1558" t="s">
        <v>36</v>
      </c>
      <c r="G1558">
        <v>1.2</v>
      </c>
      <c r="H1558" s="14">
        <v>1.9307999999999998</v>
      </c>
      <c r="I1558" t="s">
        <v>23</v>
      </c>
      <c r="J1558" t="s">
        <v>31</v>
      </c>
      <c r="K1558" t="s">
        <v>25</v>
      </c>
      <c r="L1558" t="s">
        <v>43</v>
      </c>
    </row>
    <row r="1559" spans="1:12" x14ac:dyDescent="0.3">
      <c r="A1559" t="s">
        <v>26</v>
      </c>
      <c r="B1559" t="s">
        <v>9</v>
      </c>
      <c r="C1559" t="s">
        <v>56</v>
      </c>
      <c r="D1559" t="s">
        <v>11</v>
      </c>
      <c r="E1559" t="s">
        <v>35</v>
      </c>
      <c r="F1559" t="s">
        <v>22</v>
      </c>
      <c r="G1559">
        <v>10</v>
      </c>
      <c r="H1559" s="14">
        <v>16.09</v>
      </c>
      <c r="I1559" t="s">
        <v>30</v>
      </c>
      <c r="J1559" t="s">
        <v>42</v>
      </c>
      <c r="K1559" t="s">
        <v>16</v>
      </c>
      <c r="L1559" t="s">
        <v>17</v>
      </c>
    </row>
    <row r="1560" spans="1:12" x14ac:dyDescent="0.3">
      <c r="A1560" t="s">
        <v>18</v>
      </c>
      <c r="B1560" t="s">
        <v>9</v>
      </c>
      <c r="C1560" t="s">
        <v>46</v>
      </c>
      <c r="D1560" t="s">
        <v>11</v>
      </c>
      <c r="E1560" t="s">
        <v>45</v>
      </c>
      <c r="F1560" t="s">
        <v>29</v>
      </c>
      <c r="G1560">
        <v>12</v>
      </c>
      <c r="H1560" s="14">
        <v>19.308</v>
      </c>
      <c r="I1560" t="s">
        <v>52</v>
      </c>
      <c r="J1560" t="s">
        <v>15</v>
      </c>
      <c r="K1560" t="s">
        <v>16</v>
      </c>
      <c r="L1560" t="s">
        <v>43</v>
      </c>
    </row>
    <row r="1561" spans="1:12" x14ac:dyDescent="0.3">
      <c r="A1561" t="s">
        <v>7</v>
      </c>
      <c r="B1561" t="s">
        <v>9</v>
      </c>
      <c r="C1561" t="s">
        <v>10</v>
      </c>
      <c r="D1561" t="s">
        <v>41</v>
      </c>
      <c r="E1561" t="s">
        <v>12</v>
      </c>
      <c r="F1561" t="s">
        <v>22</v>
      </c>
      <c r="G1561">
        <v>5.8</v>
      </c>
      <c r="H1561" s="14">
        <v>9.3322000000000003</v>
      </c>
      <c r="I1561" t="s">
        <v>30</v>
      </c>
      <c r="J1561" t="s">
        <v>31</v>
      </c>
      <c r="K1561" t="s">
        <v>16</v>
      </c>
      <c r="L1561" t="s">
        <v>17</v>
      </c>
    </row>
    <row r="1562" spans="1:12" x14ac:dyDescent="0.3">
      <c r="A1562" t="s">
        <v>18</v>
      </c>
      <c r="B1562" t="s">
        <v>9</v>
      </c>
      <c r="C1562" t="s">
        <v>46</v>
      </c>
      <c r="D1562" t="s">
        <v>11</v>
      </c>
      <c r="E1562" t="s">
        <v>35</v>
      </c>
      <c r="F1562" t="s">
        <v>22</v>
      </c>
      <c r="G1562">
        <v>12</v>
      </c>
      <c r="H1562" s="14">
        <v>19.308</v>
      </c>
      <c r="I1562" t="s">
        <v>75</v>
      </c>
      <c r="J1562" t="s">
        <v>42</v>
      </c>
      <c r="K1562" t="s">
        <v>25</v>
      </c>
      <c r="L1562" t="s">
        <v>43</v>
      </c>
    </row>
    <row r="1563" spans="1:12" x14ac:dyDescent="0.3">
      <c r="A1563" t="s">
        <v>39</v>
      </c>
      <c r="B1563" t="s">
        <v>9</v>
      </c>
      <c r="C1563" t="s">
        <v>10</v>
      </c>
      <c r="D1563" t="s">
        <v>41</v>
      </c>
      <c r="E1563" t="s">
        <v>21</v>
      </c>
      <c r="F1563" t="s">
        <v>29</v>
      </c>
      <c r="G1563">
        <v>30</v>
      </c>
      <c r="H1563" s="14">
        <v>48.269999999999996</v>
      </c>
      <c r="I1563" t="s">
        <v>37</v>
      </c>
      <c r="J1563" t="s">
        <v>15</v>
      </c>
      <c r="K1563" t="s">
        <v>25</v>
      </c>
      <c r="L1563" t="s">
        <v>17</v>
      </c>
    </row>
    <row r="1564" spans="1:12" x14ac:dyDescent="0.3">
      <c r="A1564" t="s">
        <v>18</v>
      </c>
      <c r="B1564" t="s">
        <v>9</v>
      </c>
      <c r="C1564" t="s">
        <v>78</v>
      </c>
      <c r="D1564" t="s">
        <v>41</v>
      </c>
      <c r="E1564" t="s">
        <v>21</v>
      </c>
      <c r="F1564" t="s">
        <v>66</v>
      </c>
      <c r="G1564">
        <v>15</v>
      </c>
      <c r="H1564" s="14">
        <v>24.134999999999998</v>
      </c>
      <c r="I1564" t="s">
        <v>14</v>
      </c>
      <c r="J1564" t="s">
        <v>53</v>
      </c>
      <c r="K1564" t="s">
        <v>25</v>
      </c>
      <c r="L1564" t="s">
        <v>17</v>
      </c>
    </row>
    <row r="1565" spans="1:12" x14ac:dyDescent="0.3">
      <c r="A1565" t="s">
        <v>26</v>
      </c>
      <c r="B1565" t="s">
        <v>55</v>
      </c>
      <c r="C1565" t="s">
        <v>8</v>
      </c>
      <c r="D1565" t="s">
        <v>11</v>
      </c>
      <c r="E1565" t="s">
        <v>45</v>
      </c>
      <c r="F1565" t="s">
        <v>13</v>
      </c>
      <c r="G1565">
        <v>18</v>
      </c>
      <c r="H1565" s="14">
        <v>28.962</v>
      </c>
      <c r="I1565" t="s">
        <v>30</v>
      </c>
      <c r="J1565" t="s">
        <v>15</v>
      </c>
      <c r="K1565" t="s">
        <v>25</v>
      </c>
      <c r="L1565" t="s">
        <v>43</v>
      </c>
    </row>
    <row r="1566" spans="1:12" x14ac:dyDescent="0.3">
      <c r="A1566" t="s">
        <v>32</v>
      </c>
      <c r="B1566" t="s">
        <v>9</v>
      </c>
      <c r="C1566" t="s">
        <v>46</v>
      </c>
      <c r="D1566" t="s">
        <v>11</v>
      </c>
      <c r="E1566" t="s">
        <v>21</v>
      </c>
      <c r="F1566" t="s">
        <v>22</v>
      </c>
      <c r="G1566">
        <v>5</v>
      </c>
      <c r="H1566" s="14">
        <v>8.0449999999999999</v>
      </c>
      <c r="I1566" t="s">
        <v>23</v>
      </c>
      <c r="J1566" t="s">
        <v>24</v>
      </c>
      <c r="K1566" t="s">
        <v>25</v>
      </c>
      <c r="L1566" t="s">
        <v>43</v>
      </c>
    </row>
    <row r="1567" spans="1:12" x14ac:dyDescent="0.3">
      <c r="A1567" t="s">
        <v>18</v>
      </c>
      <c r="B1567" t="s">
        <v>9</v>
      </c>
      <c r="C1567" t="s">
        <v>8</v>
      </c>
      <c r="D1567" t="s">
        <v>20</v>
      </c>
      <c r="E1567" t="s">
        <v>35</v>
      </c>
      <c r="F1567" t="s">
        <v>22</v>
      </c>
      <c r="G1567">
        <v>2</v>
      </c>
      <c r="H1567" s="14">
        <v>3.218</v>
      </c>
      <c r="I1567" t="s">
        <v>23</v>
      </c>
      <c r="J1567" t="s">
        <v>42</v>
      </c>
      <c r="K1567" t="s">
        <v>25</v>
      </c>
      <c r="L1567" t="s">
        <v>43</v>
      </c>
    </row>
    <row r="1568" spans="1:12" x14ac:dyDescent="0.3">
      <c r="A1568" t="s">
        <v>32</v>
      </c>
      <c r="B1568" t="s">
        <v>9</v>
      </c>
      <c r="C1568" t="s">
        <v>46</v>
      </c>
      <c r="D1568" t="s">
        <v>41</v>
      </c>
      <c r="E1568" t="s">
        <v>12</v>
      </c>
      <c r="F1568" t="s">
        <v>44</v>
      </c>
      <c r="G1568">
        <v>2</v>
      </c>
      <c r="H1568" s="14">
        <v>3.218</v>
      </c>
      <c r="I1568" t="s">
        <v>14</v>
      </c>
      <c r="J1568" t="s">
        <v>31</v>
      </c>
      <c r="K1568" t="s">
        <v>25</v>
      </c>
      <c r="L1568" t="s">
        <v>43</v>
      </c>
    </row>
    <row r="1569" spans="1:12" x14ac:dyDescent="0.3">
      <c r="A1569" t="s">
        <v>32</v>
      </c>
      <c r="B1569" t="s">
        <v>9</v>
      </c>
      <c r="C1569" t="s">
        <v>8</v>
      </c>
      <c r="D1569" t="s">
        <v>20</v>
      </c>
      <c r="E1569" t="s">
        <v>21</v>
      </c>
      <c r="F1569" t="s">
        <v>44</v>
      </c>
      <c r="G1569">
        <v>2</v>
      </c>
      <c r="H1569" s="14">
        <v>3.218</v>
      </c>
      <c r="I1569" t="s">
        <v>37</v>
      </c>
      <c r="J1569" t="s">
        <v>42</v>
      </c>
      <c r="K1569" t="s">
        <v>25</v>
      </c>
      <c r="L1569" t="s">
        <v>43</v>
      </c>
    </row>
    <row r="1570" spans="1:12" x14ac:dyDescent="0.3">
      <c r="A1570" t="s">
        <v>18</v>
      </c>
      <c r="B1570" t="s">
        <v>57</v>
      </c>
      <c r="C1570" t="s">
        <v>8</v>
      </c>
      <c r="D1570" t="s">
        <v>27</v>
      </c>
      <c r="E1570" t="s">
        <v>28</v>
      </c>
      <c r="F1570" t="s">
        <v>22</v>
      </c>
      <c r="G1570">
        <v>16</v>
      </c>
      <c r="H1570" s="14">
        <v>25.744</v>
      </c>
      <c r="I1570" t="s">
        <v>30</v>
      </c>
      <c r="J1570" t="s">
        <v>15</v>
      </c>
      <c r="K1570" t="s">
        <v>25</v>
      </c>
      <c r="L1570" t="s">
        <v>17</v>
      </c>
    </row>
    <row r="1571" spans="1:12" x14ac:dyDescent="0.3">
      <c r="A1571" t="s">
        <v>32</v>
      </c>
      <c r="B1571" t="s">
        <v>9</v>
      </c>
      <c r="C1571" t="s">
        <v>46</v>
      </c>
      <c r="D1571" t="s">
        <v>11</v>
      </c>
      <c r="E1571" t="s">
        <v>45</v>
      </c>
      <c r="F1571" t="s">
        <v>36</v>
      </c>
      <c r="G1571">
        <v>2</v>
      </c>
      <c r="H1571" s="14">
        <v>3.218</v>
      </c>
      <c r="I1571" t="s">
        <v>23</v>
      </c>
      <c r="J1571" t="s">
        <v>42</v>
      </c>
      <c r="K1571" t="s">
        <v>25</v>
      </c>
      <c r="L1571" t="s">
        <v>43</v>
      </c>
    </row>
    <row r="1572" spans="1:12" x14ac:dyDescent="0.3">
      <c r="A1572" t="s">
        <v>18</v>
      </c>
      <c r="B1572" t="s">
        <v>9</v>
      </c>
      <c r="C1572" t="s">
        <v>46</v>
      </c>
      <c r="D1572" t="s">
        <v>11</v>
      </c>
      <c r="E1572" t="s">
        <v>45</v>
      </c>
      <c r="F1572" t="s">
        <v>36</v>
      </c>
      <c r="G1572">
        <v>1.5</v>
      </c>
      <c r="H1572" s="14">
        <v>2.4135</v>
      </c>
      <c r="I1572" t="s">
        <v>23</v>
      </c>
      <c r="J1572" t="s">
        <v>31</v>
      </c>
      <c r="K1572" t="s">
        <v>25</v>
      </c>
      <c r="L1572" t="s">
        <v>43</v>
      </c>
    </row>
    <row r="1573" spans="1:12" x14ac:dyDescent="0.3">
      <c r="A1573" t="s">
        <v>32</v>
      </c>
      <c r="B1573" t="s">
        <v>9</v>
      </c>
      <c r="C1573" t="s">
        <v>46</v>
      </c>
      <c r="D1573" t="s">
        <v>20</v>
      </c>
      <c r="E1573" t="s">
        <v>21</v>
      </c>
      <c r="F1573" t="s">
        <v>36</v>
      </c>
      <c r="G1573">
        <v>1.3</v>
      </c>
      <c r="H1573" s="14">
        <v>2.0916999999999999</v>
      </c>
      <c r="I1573" t="s">
        <v>23</v>
      </c>
      <c r="J1573" t="s">
        <v>31</v>
      </c>
      <c r="K1573" t="s">
        <v>25</v>
      </c>
      <c r="L1573" t="s">
        <v>43</v>
      </c>
    </row>
    <row r="1574" spans="1:12" x14ac:dyDescent="0.3">
      <c r="A1574" t="s">
        <v>18</v>
      </c>
      <c r="B1574" t="s">
        <v>55</v>
      </c>
      <c r="C1574" t="s">
        <v>8</v>
      </c>
      <c r="D1574" t="s">
        <v>11</v>
      </c>
      <c r="E1574" t="s">
        <v>28</v>
      </c>
      <c r="F1574" t="s">
        <v>22</v>
      </c>
      <c r="G1574">
        <v>3</v>
      </c>
      <c r="H1574" s="14">
        <v>4.827</v>
      </c>
      <c r="I1574" t="s">
        <v>30</v>
      </c>
      <c r="J1574" t="s">
        <v>42</v>
      </c>
      <c r="K1574" t="s">
        <v>16</v>
      </c>
      <c r="L1574" t="s">
        <v>17</v>
      </c>
    </row>
    <row r="1575" spans="1:12" x14ac:dyDescent="0.3">
      <c r="A1575" t="s">
        <v>58</v>
      </c>
      <c r="B1575" t="s">
        <v>9</v>
      </c>
      <c r="C1575" t="s">
        <v>46</v>
      </c>
      <c r="D1575" t="s">
        <v>11</v>
      </c>
      <c r="E1575" t="s">
        <v>35</v>
      </c>
      <c r="F1575" t="s">
        <v>22</v>
      </c>
      <c r="G1575">
        <v>2</v>
      </c>
      <c r="H1575" s="14">
        <v>3.218</v>
      </c>
      <c r="I1575" t="s">
        <v>14</v>
      </c>
      <c r="J1575" t="s">
        <v>31</v>
      </c>
      <c r="K1575" t="s">
        <v>25</v>
      </c>
      <c r="L1575" t="s">
        <v>43</v>
      </c>
    </row>
    <row r="1576" spans="1:12" x14ac:dyDescent="0.3">
      <c r="A1576" t="s">
        <v>32</v>
      </c>
      <c r="B1576" t="s">
        <v>9</v>
      </c>
      <c r="C1576" t="s">
        <v>46</v>
      </c>
      <c r="D1576" t="s">
        <v>20</v>
      </c>
      <c r="E1576" t="s">
        <v>21</v>
      </c>
      <c r="F1576" t="s">
        <v>36</v>
      </c>
      <c r="G1576">
        <v>1.5</v>
      </c>
      <c r="H1576" s="14">
        <v>2.4135</v>
      </c>
      <c r="I1576" t="s">
        <v>23</v>
      </c>
      <c r="J1576" t="s">
        <v>31</v>
      </c>
      <c r="K1576" t="s">
        <v>25</v>
      </c>
      <c r="L1576" t="s">
        <v>43</v>
      </c>
    </row>
    <row r="1577" spans="1:12" x14ac:dyDescent="0.3">
      <c r="A1577" t="s">
        <v>32</v>
      </c>
      <c r="B1577" t="s">
        <v>9</v>
      </c>
      <c r="C1577" t="s">
        <v>46</v>
      </c>
      <c r="D1577" t="s">
        <v>27</v>
      </c>
      <c r="E1577" t="s">
        <v>45</v>
      </c>
      <c r="F1577" t="s">
        <v>36</v>
      </c>
      <c r="G1577">
        <v>6</v>
      </c>
      <c r="H1577" s="14">
        <v>9.6539999999999999</v>
      </c>
      <c r="I1577" t="s">
        <v>54</v>
      </c>
      <c r="J1577" t="s">
        <v>15</v>
      </c>
      <c r="K1577" t="s">
        <v>25</v>
      </c>
      <c r="L1577" t="s">
        <v>43</v>
      </c>
    </row>
    <row r="1578" spans="1:12" x14ac:dyDescent="0.3">
      <c r="A1578" t="s">
        <v>32</v>
      </c>
      <c r="B1578" t="s">
        <v>9</v>
      </c>
      <c r="C1578" t="s">
        <v>61</v>
      </c>
      <c r="D1578" t="s">
        <v>27</v>
      </c>
      <c r="E1578" t="s">
        <v>45</v>
      </c>
      <c r="F1578" t="s">
        <v>36</v>
      </c>
      <c r="G1578">
        <v>4</v>
      </c>
      <c r="H1578" s="14">
        <v>6.4359999999999999</v>
      </c>
      <c r="I1578" t="s">
        <v>30</v>
      </c>
      <c r="J1578" t="s">
        <v>38</v>
      </c>
      <c r="K1578" t="s">
        <v>25</v>
      </c>
      <c r="L1578" t="s">
        <v>17</v>
      </c>
    </row>
    <row r="1579" spans="1:12" x14ac:dyDescent="0.3">
      <c r="A1579" t="s">
        <v>26</v>
      </c>
      <c r="B1579" t="s">
        <v>9</v>
      </c>
      <c r="C1579" t="s">
        <v>46</v>
      </c>
      <c r="D1579" t="s">
        <v>20</v>
      </c>
      <c r="E1579" t="s">
        <v>28</v>
      </c>
      <c r="F1579" t="s">
        <v>66</v>
      </c>
      <c r="G1579">
        <v>65</v>
      </c>
      <c r="H1579" s="14">
        <v>104.58499999999999</v>
      </c>
      <c r="I1579" t="s">
        <v>52</v>
      </c>
      <c r="J1579" t="s">
        <v>15</v>
      </c>
      <c r="K1579" t="s">
        <v>16</v>
      </c>
      <c r="L1579" t="s">
        <v>43</v>
      </c>
    </row>
    <row r="1580" spans="1:12" x14ac:dyDescent="0.3">
      <c r="A1580" t="s">
        <v>39</v>
      </c>
      <c r="B1580" t="s">
        <v>51</v>
      </c>
      <c r="C1580" t="s">
        <v>8</v>
      </c>
      <c r="D1580" t="s">
        <v>11</v>
      </c>
      <c r="E1580" t="s">
        <v>21</v>
      </c>
      <c r="F1580" t="s">
        <v>62</v>
      </c>
      <c r="G1580">
        <v>0.5</v>
      </c>
      <c r="H1580" s="14">
        <v>0.80449999999999999</v>
      </c>
      <c r="I1580" t="s">
        <v>23</v>
      </c>
      <c r="J1580" t="s">
        <v>15</v>
      </c>
      <c r="K1580" t="s">
        <v>25</v>
      </c>
      <c r="L1580" t="s">
        <v>17</v>
      </c>
    </row>
    <row r="1581" spans="1:12" x14ac:dyDescent="0.3">
      <c r="A1581" t="s">
        <v>7</v>
      </c>
      <c r="B1581" t="s">
        <v>51</v>
      </c>
      <c r="C1581" t="s">
        <v>8</v>
      </c>
      <c r="D1581" t="s">
        <v>27</v>
      </c>
      <c r="E1581" t="s">
        <v>21</v>
      </c>
      <c r="F1581" t="s">
        <v>66</v>
      </c>
      <c r="G1581">
        <v>98</v>
      </c>
      <c r="H1581" s="14">
        <v>157.68199999999999</v>
      </c>
      <c r="I1581" t="s">
        <v>30</v>
      </c>
      <c r="J1581" t="s">
        <v>15</v>
      </c>
      <c r="K1581" t="s">
        <v>16</v>
      </c>
      <c r="L1581" t="s">
        <v>43</v>
      </c>
    </row>
    <row r="1582" spans="1:12" x14ac:dyDescent="0.3">
      <c r="A1582" t="s">
        <v>18</v>
      </c>
      <c r="B1582" t="s">
        <v>9</v>
      </c>
      <c r="C1582" t="s">
        <v>46</v>
      </c>
      <c r="D1582" t="s">
        <v>47</v>
      </c>
      <c r="E1582" t="s">
        <v>35</v>
      </c>
      <c r="F1582" t="s">
        <v>44</v>
      </c>
      <c r="G1582">
        <v>2.1</v>
      </c>
      <c r="H1582" s="14">
        <v>3.3789000000000002</v>
      </c>
      <c r="I1582" t="s">
        <v>14</v>
      </c>
      <c r="J1582" t="s">
        <v>31</v>
      </c>
      <c r="K1582" t="s">
        <v>25</v>
      </c>
      <c r="L1582" t="s">
        <v>43</v>
      </c>
    </row>
    <row r="1583" spans="1:12" x14ac:dyDescent="0.3">
      <c r="A1583" t="s">
        <v>7</v>
      </c>
      <c r="B1583" t="s">
        <v>55</v>
      </c>
      <c r="C1583" t="s">
        <v>8</v>
      </c>
      <c r="D1583" t="s">
        <v>47</v>
      </c>
      <c r="E1583" t="s">
        <v>35</v>
      </c>
      <c r="F1583" t="s">
        <v>36</v>
      </c>
      <c r="G1583">
        <v>4</v>
      </c>
      <c r="H1583" s="14">
        <v>6.4359999999999999</v>
      </c>
      <c r="I1583" t="s">
        <v>30</v>
      </c>
      <c r="J1583" t="s">
        <v>42</v>
      </c>
      <c r="K1583" t="s">
        <v>16</v>
      </c>
      <c r="L1583" t="s">
        <v>43</v>
      </c>
    </row>
    <row r="1584" spans="1:12" x14ac:dyDescent="0.3">
      <c r="A1584" t="s">
        <v>18</v>
      </c>
      <c r="B1584" t="s">
        <v>9</v>
      </c>
      <c r="C1584" t="s">
        <v>60</v>
      </c>
      <c r="D1584" t="s">
        <v>20</v>
      </c>
      <c r="E1584" t="s">
        <v>12</v>
      </c>
      <c r="F1584" t="s">
        <v>22</v>
      </c>
      <c r="G1584">
        <v>3</v>
      </c>
      <c r="H1584" s="14">
        <v>4.827</v>
      </c>
      <c r="I1584" t="s">
        <v>23</v>
      </c>
      <c r="J1584" t="s">
        <v>42</v>
      </c>
      <c r="K1584" t="s">
        <v>25</v>
      </c>
      <c r="L1584" t="s">
        <v>43</v>
      </c>
    </row>
    <row r="1585" spans="1:12" x14ac:dyDescent="0.3">
      <c r="A1585" t="s">
        <v>32</v>
      </c>
      <c r="B1585" t="s">
        <v>9</v>
      </c>
      <c r="C1585" t="s">
        <v>8</v>
      </c>
      <c r="D1585" t="s">
        <v>41</v>
      </c>
      <c r="E1585" t="s">
        <v>33</v>
      </c>
      <c r="F1585" t="s">
        <v>44</v>
      </c>
      <c r="G1585">
        <v>2</v>
      </c>
      <c r="H1585" s="14">
        <v>3.218</v>
      </c>
      <c r="I1585" t="s">
        <v>87</v>
      </c>
      <c r="J1585" t="s">
        <v>42</v>
      </c>
      <c r="K1585" t="s">
        <v>25</v>
      </c>
      <c r="L1585" t="s">
        <v>17</v>
      </c>
    </row>
    <row r="1586" spans="1:12" x14ac:dyDescent="0.3">
      <c r="A1586" t="s">
        <v>39</v>
      </c>
      <c r="B1586" t="s">
        <v>9</v>
      </c>
      <c r="C1586" t="s">
        <v>71</v>
      </c>
      <c r="D1586" t="s">
        <v>41</v>
      </c>
      <c r="E1586" t="s">
        <v>28</v>
      </c>
      <c r="F1586" t="s">
        <v>44</v>
      </c>
      <c r="G1586">
        <v>0.8</v>
      </c>
      <c r="H1586" s="14">
        <v>1.2872000000000001</v>
      </c>
      <c r="I1586" t="s">
        <v>23</v>
      </c>
      <c r="J1586" t="s">
        <v>31</v>
      </c>
      <c r="K1586" t="s">
        <v>25</v>
      </c>
      <c r="L1586" t="s">
        <v>17</v>
      </c>
    </row>
    <row r="1587" spans="1:12" x14ac:dyDescent="0.3">
      <c r="A1587" t="s">
        <v>26</v>
      </c>
      <c r="B1587" t="s">
        <v>8</v>
      </c>
      <c r="C1587" t="s">
        <v>8</v>
      </c>
      <c r="D1587" t="s">
        <v>11</v>
      </c>
      <c r="E1587" t="s">
        <v>28</v>
      </c>
      <c r="F1587" t="s">
        <v>44</v>
      </c>
      <c r="G1587">
        <v>1</v>
      </c>
      <c r="H1587" s="14">
        <v>1.609</v>
      </c>
      <c r="I1587" t="s">
        <v>23</v>
      </c>
      <c r="J1587" t="s">
        <v>42</v>
      </c>
      <c r="K1587" t="s">
        <v>25</v>
      </c>
      <c r="L1587" t="s">
        <v>43</v>
      </c>
    </row>
    <row r="1588" spans="1:12" x14ac:dyDescent="0.3">
      <c r="A1588" t="s">
        <v>26</v>
      </c>
      <c r="B1588" t="s">
        <v>9</v>
      </c>
      <c r="C1588" t="s">
        <v>46</v>
      </c>
      <c r="D1588" t="s">
        <v>20</v>
      </c>
      <c r="E1588" t="s">
        <v>21</v>
      </c>
      <c r="F1588" t="s">
        <v>22</v>
      </c>
      <c r="G1588">
        <v>2.2999999999999998</v>
      </c>
      <c r="H1588" s="14">
        <v>3.7006999999999999</v>
      </c>
      <c r="I1588" t="s">
        <v>14</v>
      </c>
      <c r="J1588" t="s">
        <v>31</v>
      </c>
      <c r="K1588" t="s">
        <v>25</v>
      </c>
      <c r="L1588" t="s">
        <v>43</v>
      </c>
    </row>
    <row r="1589" spans="1:12" x14ac:dyDescent="0.3">
      <c r="A1589" t="s">
        <v>18</v>
      </c>
      <c r="B1589" t="s">
        <v>9</v>
      </c>
      <c r="C1589" t="s">
        <v>46</v>
      </c>
      <c r="D1589" t="s">
        <v>20</v>
      </c>
      <c r="E1589" t="s">
        <v>12</v>
      </c>
      <c r="F1589" t="s">
        <v>36</v>
      </c>
      <c r="G1589">
        <v>1.5</v>
      </c>
      <c r="H1589" s="14">
        <v>2.4135</v>
      </c>
      <c r="I1589" t="s">
        <v>23</v>
      </c>
      <c r="J1589" t="s">
        <v>24</v>
      </c>
      <c r="K1589" t="s">
        <v>25</v>
      </c>
      <c r="L1589" t="s">
        <v>43</v>
      </c>
    </row>
    <row r="1590" spans="1:12" x14ac:dyDescent="0.3">
      <c r="A1590" t="s">
        <v>32</v>
      </c>
      <c r="B1590" t="s">
        <v>9</v>
      </c>
      <c r="C1590" t="s">
        <v>46</v>
      </c>
      <c r="D1590" t="s">
        <v>11</v>
      </c>
      <c r="E1590" t="s">
        <v>35</v>
      </c>
      <c r="F1590" t="s">
        <v>22</v>
      </c>
      <c r="G1590">
        <v>2</v>
      </c>
      <c r="H1590" s="14">
        <v>3.218</v>
      </c>
      <c r="I1590" t="s">
        <v>23</v>
      </c>
      <c r="J1590" t="s">
        <v>15</v>
      </c>
      <c r="K1590" t="s">
        <v>25</v>
      </c>
      <c r="L1590" t="s">
        <v>43</v>
      </c>
    </row>
    <row r="1591" spans="1:12" x14ac:dyDescent="0.3">
      <c r="A1591" t="s">
        <v>32</v>
      </c>
      <c r="B1591" t="s">
        <v>9</v>
      </c>
      <c r="C1591" t="s">
        <v>46</v>
      </c>
      <c r="D1591" t="s">
        <v>20</v>
      </c>
      <c r="E1591" t="s">
        <v>33</v>
      </c>
      <c r="F1591" t="s">
        <v>62</v>
      </c>
      <c r="G1591">
        <v>0.5</v>
      </c>
      <c r="H1591" s="14">
        <v>0.80449999999999999</v>
      </c>
      <c r="I1591" t="s">
        <v>23</v>
      </c>
      <c r="J1591" t="s">
        <v>24</v>
      </c>
      <c r="K1591" t="s">
        <v>25</v>
      </c>
      <c r="L1591" t="s">
        <v>43</v>
      </c>
    </row>
    <row r="1592" spans="1:12" x14ac:dyDescent="0.3">
      <c r="A1592" t="s">
        <v>39</v>
      </c>
      <c r="B1592" t="s">
        <v>9</v>
      </c>
      <c r="C1592" t="s">
        <v>8</v>
      </c>
      <c r="D1592" t="s">
        <v>20</v>
      </c>
      <c r="E1592" t="s">
        <v>33</v>
      </c>
      <c r="F1592" t="s">
        <v>22</v>
      </c>
      <c r="G1592">
        <v>10</v>
      </c>
      <c r="H1592" s="14">
        <v>16.09</v>
      </c>
      <c r="I1592" t="s">
        <v>37</v>
      </c>
      <c r="J1592" t="s">
        <v>38</v>
      </c>
      <c r="K1592" t="s">
        <v>25</v>
      </c>
      <c r="L1592" t="s">
        <v>43</v>
      </c>
    </row>
    <row r="1593" spans="1:12" x14ac:dyDescent="0.3">
      <c r="A1593" t="s">
        <v>18</v>
      </c>
      <c r="B1593" t="s">
        <v>9</v>
      </c>
      <c r="C1593" t="s">
        <v>95</v>
      </c>
      <c r="D1593" t="s">
        <v>41</v>
      </c>
      <c r="E1593" t="s">
        <v>21</v>
      </c>
      <c r="F1593" t="s">
        <v>13</v>
      </c>
      <c r="G1593">
        <v>7</v>
      </c>
      <c r="H1593" s="14">
        <v>11.263</v>
      </c>
      <c r="I1593" t="s">
        <v>14</v>
      </c>
      <c r="J1593" t="s">
        <v>38</v>
      </c>
      <c r="K1593" t="s">
        <v>25</v>
      </c>
      <c r="L1593" t="s">
        <v>17</v>
      </c>
    </row>
    <row r="1594" spans="1:12" x14ac:dyDescent="0.3">
      <c r="A1594" t="s">
        <v>26</v>
      </c>
      <c r="B1594" t="s">
        <v>51</v>
      </c>
      <c r="C1594" t="s">
        <v>8</v>
      </c>
      <c r="D1594" t="s">
        <v>27</v>
      </c>
      <c r="E1594" t="s">
        <v>28</v>
      </c>
      <c r="F1594" t="s">
        <v>13</v>
      </c>
      <c r="G1594">
        <v>19.100000000000001</v>
      </c>
      <c r="H1594" s="14">
        <v>30.731900000000003</v>
      </c>
      <c r="I1594" t="s">
        <v>37</v>
      </c>
      <c r="J1594" t="s">
        <v>15</v>
      </c>
      <c r="K1594" t="s">
        <v>25</v>
      </c>
      <c r="L1594" t="s">
        <v>17</v>
      </c>
    </row>
    <row r="1595" spans="1:12" x14ac:dyDescent="0.3">
      <c r="A1595" t="s">
        <v>32</v>
      </c>
      <c r="B1595" t="s">
        <v>9</v>
      </c>
      <c r="C1595" t="s">
        <v>46</v>
      </c>
      <c r="D1595" t="s">
        <v>20</v>
      </c>
      <c r="E1595" t="s">
        <v>21</v>
      </c>
      <c r="F1595" t="s">
        <v>44</v>
      </c>
      <c r="G1595">
        <v>0.8</v>
      </c>
      <c r="H1595" s="14">
        <v>1.2872000000000001</v>
      </c>
      <c r="I1595" t="s">
        <v>23</v>
      </c>
      <c r="J1595" t="s">
        <v>31</v>
      </c>
      <c r="K1595" t="s">
        <v>25</v>
      </c>
      <c r="L1595" t="s">
        <v>43</v>
      </c>
    </row>
    <row r="1596" spans="1:12" x14ac:dyDescent="0.3">
      <c r="A1596" t="s">
        <v>32</v>
      </c>
      <c r="B1596" t="s">
        <v>9</v>
      </c>
      <c r="C1596" t="s">
        <v>46</v>
      </c>
      <c r="D1596" t="s">
        <v>11</v>
      </c>
      <c r="E1596" t="s">
        <v>35</v>
      </c>
      <c r="F1596" t="s">
        <v>36</v>
      </c>
      <c r="G1596">
        <v>6</v>
      </c>
      <c r="H1596" s="14">
        <v>9.6539999999999999</v>
      </c>
      <c r="I1596" t="s">
        <v>30</v>
      </c>
      <c r="J1596" t="s">
        <v>15</v>
      </c>
      <c r="K1596" t="s">
        <v>25</v>
      </c>
      <c r="L1596" t="s">
        <v>43</v>
      </c>
    </row>
    <row r="1597" spans="1:12" x14ac:dyDescent="0.3">
      <c r="A1597" t="s">
        <v>32</v>
      </c>
      <c r="B1597" t="s">
        <v>9</v>
      </c>
      <c r="C1597" t="s">
        <v>46</v>
      </c>
      <c r="D1597" t="s">
        <v>47</v>
      </c>
      <c r="E1597" t="s">
        <v>35</v>
      </c>
      <c r="F1597" t="s">
        <v>36</v>
      </c>
      <c r="G1597">
        <v>1.1000000000000001</v>
      </c>
      <c r="H1597" s="14">
        <v>1.7699</v>
      </c>
      <c r="I1597" t="s">
        <v>23</v>
      </c>
      <c r="J1597" t="s">
        <v>31</v>
      </c>
      <c r="K1597" t="s">
        <v>25</v>
      </c>
      <c r="L1597" t="s">
        <v>43</v>
      </c>
    </row>
    <row r="1598" spans="1:12" x14ac:dyDescent="0.3">
      <c r="A1598" t="s">
        <v>32</v>
      </c>
      <c r="B1598" t="s">
        <v>9</v>
      </c>
      <c r="C1598" t="s">
        <v>46</v>
      </c>
      <c r="D1598" t="s">
        <v>20</v>
      </c>
      <c r="E1598" t="s">
        <v>35</v>
      </c>
      <c r="F1598" t="s">
        <v>44</v>
      </c>
      <c r="G1598">
        <v>1</v>
      </c>
      <c r="H1598" s="14">
        <v>1.609</v>
      </c>
      <c r="I1598" t="s">
        <v>23</v>
      </c>
      <c r="J1598" t="s">
        <v>24</v>
      </c>
      <c r="K1598" t="s">
        <v>25</v>
      </c>
      <c r="L1598" t="s">
        <v>43</v>
      </c>
    </row>
    <row r="1599" spans="1:12" x14ac:dyDescent="0.3">
      <c r="A1599" t="s">
        <v>32</v>
      </c>
      <c r="B1599" t="s">
        <v>9</v>
      </c>
      <c r="C1599" t="s">
        <v>46</v>
      </c>
      <c r="D1599" t="s">
        <v>47</v>
      </c>
      <c r="E1599" t="s">
        <v>33</v>
      </c>
      <c r="F1599" t="s">
        <v>36</v>
      </c>
      <c r="G1599">
        <v>2</v>
      </c>
      <c r="H1599" s="14">
        <v>3.218</v>
      </c>
      <c r="I1599" t="s">
        <v>23</v>
      </c>
      <c r="J1599" t="s">
        <v>31</v>
      </c>
      <c r="K1599" t="s">
        <v>25</v>
      </c>
      <c r="L1599" t="s">
        <v>43</v>
      </c>
    </row>
    <row r="1600" spans="1:12" x14ac:dyDescent="0.3">
      <c r="A1600" t="s">
        <v>39</v>
      </c>
      <c r="B1600" t="s">
        <v>51</v>
      </c>
      <c r="C1600" t="s">
        <v>8</v>
      </c>
      <c r="D1600" t="s">
        <v>27</v>
      </c>
      <c r="E1600" t="s">
        <v>21</v>
      </c>
      <c r="F1600" t="s">
        <v>36</v>
      </c>
      <c r="G1600">
        <v>7</v>
      </c>
      <c r="H1600" s="14">
        <v>11.263</v>
      </c>
      <c r="I1600" t="s">
        <v>37</v>
      </c>
      <c r="J1600" t="s">
        <v>31</v>
      </c>
      <c r="K1600" t="s">
        <v>25</v>
      </c>
      <c r="L1600" t="s">
        <v>17</v>
      </c>
    </row>
    <row r="1601" spans="1:12" x14ac:dyDescent="0.3">
      <c r="A1601" t="s">
        <v>32</v>
      </c>
      <c r="B1601" t="s">
        <v>9</v>
      </c>
      <c r="C1601" t="s">
        <v>46</v>
      </c>
      <c r="D1601" t="s">
        <v>11</v>
      </c>
      <c r="E1601" t="s">
        <v>21</v>
      </c>
      <c r="F1601" t="s">
        <v>44</v>
      </c>
      <c r="G1601">
        <v>1</v>
      </c>
      <c r="H1601" s="14">
        <v>1.609</v>
      </c>
      <c r="I1601" t="s">
        <v>23</v>
      </c>
      <c r="J1601" t="s">
        <v>31</v>
      </c>
      <c r="K1601" t="s">
        <v>25</v>
      </c>
      <c r="L1601" t="s">
        <v>43</v>
      </c>
    </row>
    <row r="1602" spans="1:12" x14ac:dyDescent="0.3">
      <c r="A1602" t="s">
        <v>26</v>
      </c>
      <c r="B1602" t="s">
        <v>9</v>
      </c>
      <c r="C1602" t="s">
        <v>59</v>
      </c>
      <c r="D1602" t="s">
        <v>20</v>
      </c>
      <c r="E1602" t="s">
        <v>35</v>
      </c>
      <c r="F1602" t="s">
        <v>22</v>
      </c>
      <c r="G1602">
        <v>2</v>
      </c>
      <c r="H1602" s="14">
        <v>3.218</v>
      </c>
      <c r="I1602" t="s">
        <v>52</v>
      </c>
      <c r="J1602" t="s">
        <v>31</v>
      </c>
      <c r="K1602" t="s">
        <v>25</v>
      </c>
      <c r="L1602" t="s">
        <v>43</v>
      </c>
    </row>
    <row r="1603" spans="1:12" x14ac:dyDescent="0.3">
      <c r="A1603" t="s">
        <v>26</v>
      </c>
      <c r="B1603" t="s">
        <v>9</v>
      </c>
      <c r="C1603" t="s">
        <v>56</v>
      </c>
      <c r="D1603" t="s">
        <v>11</v>
      </c>
      <c r="E1603" t="s">
        <v>35</v>
      </c>
      <c r="F1603" t="s">
        <v>36</v>
      </c>
      <c r="G1603" t="s">
        <v>8</v>
      </c>
      <c r="H1603" s="14" t="s">
        <v>8</v>
      </c>
      <c r="I1603" t="s">
        <v>23</v>
      </c>
      <c r="J1603" t="s">
        <v>31</v>
      </c>
      <c r="K1603" t="s">
        <v>16</v>
      </c>
      <c r="L1603" t="s">
        <v>43</v>
      </c>
    </row>
    <row r="1604" spans="1:12" x14ac:dyDescent="0.3">
      <c r="A1604" t="s">
        <v>26</v>
      </c>
      <c r="B1604" t="s">
        <v>9</v>
      </c>
      <c r="C1604" t="s">
        <v>67</v>
      </c>
      <c r="D1604" t="s">
        <v>41</v>
      </c>
      <c r="E1604" t="s">
        <v>64</v>
      </c>
      <c r="F1604" t="s">
        <v>44</v>
      </c>
      <c r="G1604">
        <v>1.5</v>
      </c>
      <c r="H1604" s="14">
        <v>2.4135</v>
      </c>
      <c r="I1604" t="s">
        <v>14</v>
      </c>
      <c r="J1604" t="s">
        <v>15</v>
      </c>
      <c r="K1604" t="s">
        <v>25</v>
      </c>
      <c r="L1604" t="s">
        <v>43</v>
      </c>
    </row>
    <row r="1605" spans="1:12" x14ac:dyDescent="0.3">
      <c r="A1605" t="s">
        <v>26</v>
      </c>
      <c r="B1605" t="s">
        <v>9</v>
      </c>
      <c r="C1605" t="s">
        <v>8</v>
      </c>
      <c r="D1605" t="s">
        <v>27</v>
      </c>
      <c r="E1605" t="s">
        <v>35</v>
      </c>
      <c r="F1605" t="s">
        <v>44</v>
      </c>
      <c r="G1605">
        <v>1</v>
      </c>
      <c r="H1605" s="14">
        <v>1.609</v>
      </c>
      <c r="I1605" t="s">
        <v>14</v>
      </c>
      <c r="J1605" t="s">
        <v>31</v>
      </c>
      <c r="K1605" t="s">
        <v>25</v>
      </c>
      <c r="L1605" t="s">
        <v>43</v>
      </c>
    </row>
    <row r="1606" spans="1:12" x14ac:dyDescent="0.3">
      <c r="A1606" t="s">
        <v>39</v>
      </c>
      <c r="B1606" t="s">
        <v>51</v>
      </c>
      <c r="C1606" t="s">
        <v>8</v>
      </c>
      <c r="D1606" t="s">
        <v>27</v>
      </c>
      <c r="E1606" t="s">
        <v>64</v>
      </c>
      <c r="F1606" t="s">
        <v>44</v>
      </c>
      <c r="G1606">
        <v>6</v>
      </c>
      <c r="H1606" s="14">
        <v>9.6539999999999999</v>
      </c>
      <c r="I1606" t="s">
        <v>30</v>
      </c>
      <c r="J1606" t="s">
        <v>31</v>
      </c>
      <c r="K1606" t="s">
        <v>16</v>
      </c>
      <c r="L1606" t="s">
        <v>43</v>
      </c>
    </row>
    <row r="1607" spans="1:12" x14ac:dyDescent="0.3">
      <c r="A1607" t="s">
        <v>39</v>
      </c>
      <c r="B1607" t="s">
        <v>9</v>
      </c>
      <c r="C1607" t="s">
        <v>48</v>
      </c>
      <c r="D1607" t="s">
        <v>41</v>
      </c>
      <c r="E1607" t="s">
        <v>28</v>
      </c>
      <c r="F1607" t="s">
        <v>36</v>
      </c>
      <c r="G1607">
        <v>12</v>
      </c>
      <c r="H1607" s="14">
        <v>19.308</v>
      </c>
      <c r="I1607" t="s">
        <v>30</v>
      </c>
      <c r="J1607" t="s">
        <v>15</v>
      </c>
      <c r="K1607" t="s">
        <v>16</v>
      </c>
      <c r="L1607" t="s">
        <v>17</v>
      </c>
    </row>
    <row r="1608" spans="1:12" x14ac:dyDescent="0.3">
      <c r="A1608" t="s">
        <v>39</v>
      </c>
      <c r="B1608" t="s">
        <v>9</v>
      </c>
      <c r="C1608" t="s">
        <v>91</v>
      </c>
      <c r="D1608" t="s">
        <v>41</v>
      </c>
      <c r="E1608" t="s">
        <v>12</v>
      </c>
      <c r="F1608" t="s">
        <v>13</v>
      </c>
      <c r="G1608">
        <v>16</v>
      </c>
      <c r="H1608" s="14">
        <v>25.744</v>
      </c>
      <c r="I1608" t="s">
        <v>30</v>
      </c>
      <c r="J1608" t="s">
        <v>38</v>
      </c>
      <c r="K1608" t="s">
        <v>16</v>
      </c>
      <c r="L1608" t="s">
        <v>17</v>
      </c>
    </row>
    <row r="1609" spans="1:12" x14ac:dyDescent="0.3">
      <c r="A1609" t="s">
        <v>7</v>
      </c>
      <c r="B1609" t="s">
        <v>9</v>
      </c>
      <c r="C1609" t="s">
        <v>67</v>
      </c>
      <c r="D1609" t="s">
        <v>11</v>
      </c>
      <c r="E1609" t="s">
        <v>12</v>
      </c>
      <c r="F1609" t="s">
        <v>29</v>
      </c>
      <c r="G1609">
        <v>25</v>
      </c>
      <c r="H1609" s="14">
        <v>40.225000000000001</v>
      </c>
      <c r="I1609" t="s">
        <v>52</v>
      </c>
      <c r="J1609" t="s">
        <v>15</v>
      </c>
      <c r="K1609" t="s">
        <v>16</v>
      </c>
      <c r="L1609" t="s">
        <v>43</v>
      </c>
    </row>
    <row r="1610" spans="1:12" x14ac:dyDescent="0.3">
      <c r="A1610" t="s">
        <v>26</v>
      </c>
      <c r="B1610" t="s">
        <v>9</v>
      </c>
      <c r="C1610" t="s">
        <v>67</v>
      </c>
      <c r="D1610" t="s">
        <v>27</v>
      </c>
      <c r="E1610" t="s">
        <v>28</v>
      </c>
      <c r="F1610" t="s">
        <v>44</v>
      </c>
      <c r="G1610">
        <v>1.5</v>
      </c>
      <c r="H1610" s="14">
        <v>2.4135</v>
      </c>
      <c r="I1610" t="s">
        <v>23</v>
      </c>
      <c r="J1610" t="s">
        <v>24</v>
      </c>
      <c r="K1610" t="s">
        <v>25</v>
      </c>
      <c r="L1610" t="s">
        <v>17</v>
      </c>
    </row>
    <row r="1611" spans="1:12" x14ac:dyDescent="0.3">
      <c r="A1611" t="s">
        <v>18</v>
      </c>
      <c r="B1611" t="s">
        <v>9</v>
      </c>
      <c r="C1611" t="s">
        <v>8</v>
      </c>
      <c r="D1611" t="s">
        <v>47</v>
      </c>
      <c r="E1611" t="s">
        <v>12</v>
      </c>
      <c r="F1611" t="s">
        <v>66</v>
      </c>
      <c r="G1611">
        <v>45</v>
      </c>
      <c r="H1611" s="14">
        <v>72.405000000000001</v>
      </c>
      <c r="I1611" t="s">
        <v>52</v>
      </c>
      <c r="J1611" t="s">
        <v>31</v>
      </c>
      <c r="K1611" t="s">
        <v>25</v>
      </c>
      <c r="L1611" t="s">
        <v>43</v>
      </c>
    </row>
    <row r="1612" spans="1:12" x14ac:dyDescent="0.3">
      <c r="A1612" t="s">
        <v>39</v>
      </c>
      <c r="B1612" t="s">
        <v>9</v>
      </c>
      <c r="C1612" t="s">
        <v>98</v>
      </c>
      <c r="D1612" t="s">
        <v>11</v>
      </c>
      <c r="E1612" t="s">
        <v>45</v>
      </c>
      <c r="F1612" t="s">
        <v>66</v>
      </c>
      <c r="G1612">
        <v>70</v>
      </c>
      <c r="H1612" s="14">
        <v>112.63</v>
      </c>
      <c r="I1612" t="s">
        <v>30</v>
      </c>
      <c r="J1612" t="s">
        <v>31</v>
      </c>
      <c r="K1612" t="s">
        <v>25</v>
      </c>
      <c r="L1612" t="s">
        <v>43</v>
      </c>
    </row>
    <row r="1613" spans="1:12" x14ac:dyDescent="0.3">
      <c r="A1613" t="s">
        <v>39</v>
      </c>
      <c r="B1613" t="s">
        <v>9</v>
      </c>
      <c r="C1613" t="s">
        <v>67</v>
      </c>
      <c r="D1613" t="s">
        <v>27</v>
      </c>
      <c r="E1613" t="s">
        <v>12</v>
      </c>
      <c r="F1613" t="s">
        <v>22</v>
      </c>
      <c r="G1613">
        <v>6</v>
      </c>
      <c r="H1613" s="14">
        <v>9.6539999999999999</v>
      </c>
      <c r="I1613" t="s">
        <v>14</v>
      </c>
      <c r="J1613" t="s">
        <v>38</v>
      </c>
      <c r="K1613" t="s">
        <v>25</v>
      </c>
      <c r="L1613" t="s">
        <v>17</v>
      </c>
    </row>
    <row r="1614" spans="1:12" x14ac:dyDescent="0.3">
      <c r="A1614" t="s">
        <v>39</v>
      </c>
      <c r="B1614" t="s">
        <v>9</v>
      </c>
      <c r="C1614" t="s">
        <v>67</v>
      </c>
      <c r="D1614" t="s">
        <v>11</v>
      </c>
      <c r="E1614" t="s">
        <v>12</v>
      </c>
      <c r="F1614" t="s">
        <v>36</v>
      </c>
      <c r="G1614">
        <v>7.5</v>
      </c>
      <c r="H1614" s="14">
        <v>12.067499999999999</v>
      </c>
      <c r="I1614" t="s">
        <v>37</v>
      </c>
      <c r="J1614" t="s">
        <v>31</v>
      </c>
      <c r="K1614" t="s">
        <v>25</v>
      </c>
      <c r="L1614" t="s">
        <v>43</v>
      </c>
    </row>
    <row r="1615" spans="1:12" x14ac:dyDescent="0.3">
      <c r="A1615" t="s">
        <v>39</v>
      </c>
      <c r="B1615" t="s">
        <v>9</v>
      </c>
      <c r="C1615" t="s">
        <v>67</v>
      </c>
      <c r="D1615" t="s">
        <v>41</v>
      </c>
      <c r="E1615" t="s">
        <v>21</v>
      </c>
      <c r="F1615" t="s">
        <v>13</v>
      </c>
      <c r="G1615">
        <v>15</v>
      </c>
      <c r="H1615" s="14">
        <v>24.134999999999998</v>
      </c>
      <c r="I1615" t="s">
        <v>52</v>
      </c>
      <c r="J1615" t="s">
        <v>15</v>
      </c>
      <c r="K1615" t="s">
        <v>16</v>
      </c>
      <c r="L1615" t="s">
        <v>43</v>
      </c>
    </row>
    <row r="1616" spans="1:12" x14ac:dyDescent="0.3">
      <c r="A1616" t="s">
        <v>39</v>
      </c>
      <c r="B1616" t="s">
        <v>9</v>
      </c>
      <c r="C1616" t="s">
        <v>67</v>
      </c>
      <c r="D1616" t="s">
        <v>20</v>
      </c>
      <c r="E1616" t="s">
        <v>21</v>
      </c>
      <c r="F1616" t="s">
        <v>36</v>
      </c>
      <c r="G1616">
        <v>1.5</v>
      </c>
      <c r="H1616" s="14">
        <v>2.4135</v>
      </c>
      <c r="I1616" t="s">
        <v>23</v>
      </c>
      <c r="J1616" t="s">
        <v>31</v>
      </c>
      <c r="K1616" t="s">
        <v>25</v>
      </c>
      <c r="L1616" t="s">
        <v>17</v>
      </c>
    </row>
    <row r="1617" spans="1:12" x14ac:dyDescent="0.3">
      <c r="A1617" t="s">
        <v>26</v>
      </c>
      <c r="B1617" t="s">
        <v>51</v>
      </c>
      <c r="C1617" t="s">
        <v>8</v>
      </c>
      <c r="D1617" t="s">
        <v>47</v>
      </c>
      <c r="E1617" t="s">
        <v>45</v>
      </c>
      <c r="F1617" t="s">
        <v>22</v>
      </c>
      <c r="G1617">
        <v>8</v>
      </c>
      <c r="H1617" s="14">
        <v>12.872</v>
      </c>
      <c r="I1617" t="s">
        <v>49</v>
      </c>
      <c r="J1617" t="s">
        <v>42</v>
      </c>
      <c r="K1617" t="s">
        <v>16</v>
      </c>
      <c r="L1617" t="s">
        <v>17</v>
      </c>
    </row>
    <row r="1618" spans="1:12" x14ac:dyDescent="0.3">
      <c r="A1618" t="s">
        <v>7</v>
      </c>
      <c r="B1618" t="s">
        <v>9</v>
      </c>
      <c r="C1618" t="s">
        <v>67</v>
      </c>
      <c r="D1618" t="s">
        <v>41</v>
      </c>
      <c r="E1618" t="s">
        <v>28</v>
      </c>
      <c r="F1618" t="s">
        <v>66</v>
      </c>
      <c r="G1618">
        <v>54</v>
      </c>
      <c r="H1618" s="14">
        <v>86.885999999999996</v>
      </c>
      <c r="I1618" t="s">
        <v>52</v>
      </c>
      <c r="J1618" t="s">
        <v>42</v>
      </c>
      <c r="K1618" t="s">
        <v>16</v>
      </c>
      <c r="L1618" t="s">
        <v>43</v>
      </c>
    </row>
    <row r="1619" spans="1:12" x14ac:dyDescent="0.3">
      <c r="A1619" t="s">
        <v>32</v>
      </c>
      <c r="B1619" t="s">
        <v>9</v>
      </c>
      <c r="C1619" t="s">
        <v>67</v>
      </c>
      <c r="D1619" t="s">
        <v>20</v>
      </c>
      <c r="E1619" t="s">
        <v>35</v>
      </c>
      <c r="F1619" t="s">
        <v>36</v>
      </c>
      <c r="G1619" t="s">
        <v>8</v>
      </c>
      <c r="H1619" s="14" t="s">
        <v>8</v>
      </c>
      <c r="I1619" t="s">
        <v>23</v>
      </c>
      <c r="J1619" t="s">
        <v>42</v>
      </c>
      <c r="K1619" t="s">
        <v>25</v>
      </c>
      <c r="L1619" t="s">
        <v>43</v>
      </c>
    </row>
    <row r="1620" spans="1:12" x14ac:dyDescent="0.3">
      <c r="A1620" t="s">
        <v>32</v>
      </c>
      <c r="B1620" t="s">
        <v>9</v>
      </c>
      <c r="C1620" t="s">
        <v>61</v>
      </c>
      <c r="D1620" t="s">
        <v>41</v>
      </c>
      <c r="E1620" t="s">
        <v>12</v>
      </c>
      <c r="F1620" t="s">
        <v>36</v>
      </c>
      <c r="G1620">
        <v>1.5</v>
      </c>
      <c r="H1620" s="14">
        <v>2.4135</v>
      </c>
      <c r="I1620" t="s">
        <v>23</v>
      </c>
      <c r="J1620" t="s">
        <v>31</v>
      </c>
      <c r="K1620" t="s">
        <v>25</v>
      </c>
      <c r="L1620" t="s">
        <v>43</v>
      </c>
    </row>
    <row r="1621" spans="1:12" x14ac:dyDescent="0.3">
      <c r="A1621" t="s">
        <v>18</v>
      </c>
      <c r="B1621" t="s">
        <v>9</v>
      </c>
      <c r="C1621" t="s">
        <v>76</v>
      </c>
      <c r="D1621" t="s">
        <v>11</v>
      </c>
      <c r="E1621" t="s">
        <v>21</v>
      </c>
      <c r="F1621" t="s">
        <v>13</v>
      </c>
      <c r="G1621">
        <v>10</v>
      </c>
      <c r="H1621" s="14">
        <v>16.09</v>
      </c>
      <c r="I1621" t="s">
        <v>30</v>
      </c>
      <c r="J1621" t="s">
        <v>42</v>
      </c>
      <c r="K1621" t="s">
        <v>16</v>
      </c>
      <c r="L1621" t="s">
        <v>17</v>
      </c>
    </row>
    <row r="1622" spans="1:12" x14ac:dyDescent="0.3">
      <c r="A1622" t="s">
        <v>26</v>
      </c>
      <c r="B1622" t="s">
        <v>9</v>
      </c>
      <c r="C1622" t="s">
        <v>67</v>
      </c>
      <c r="D1622" t="s">
        <v>47</v>
      </c>
      <c r="E1622" t="s">
        <v>35</v>
      </c>
      <c r="F1622" t="s">
        <v>66</v>
      </c>
      <c r="G1622">
        <v>65</v>
      </c>
      <c r="H1622" s="14">
        <v>104.58499999999999</v>
      </c>
      <c r="I1622" t="s">
        <v>52</v>
      </c>
      <c r="J1622" t="s">
        <v>42</v>
      </c>
      <c r="K1622" t="s">
        <v>25</v>
      </c>
      <c r="L1622" t="s">
        <v>43</v>
      </c>
    </row>
    <row r="1623" spans="1:12" x14ac:dyDescent="0.3">
      <c r="A1623" t="s">
        <v>39</v>
      </c>
      <c r="B1623" t="s">
        <v>9</v>
      </c>
      <c r="C1623" t="s">
        <v>67</v>
      </c>
      <c r="D1623" t="s">
        <v>11</v>
      </c>
      <c r="E1623" t="s">
        <v>35</v>
      </c>
      <c r="F1623" t="s">
        <v>13</v>
      </c>
      <c r="G1623">
        <v>6</v>
      </c>
      <c r="H1623" s="14">
        <v>9.6539999999999999</v>
      </c>
      <c r="I1623" t="s">
        <v>30</v>
      </c>
      <c r="J1623" t="s">
        <v>38</v>
      </c>
      <c r="K1623" t="s">
        <v>16</v>
      </c>
      <c r="L1623" t="s">
        <v>17</v>
      </c>
    </row>
    <row r="1624" spans="1:12" x14ac:dyDescent="0.3">
      <c r="A1624" t="s">
        <v>39</v>
      </c>
      <c r="B1624" t="s">
        <v>51</v>
      </c>
      <c r="C1624" t="s">
        <v>8</v>
      </c>
      <c r="D1624" t="s">
        <v>20</v>
      </c>
      <c r="E1624" t="s">
        <v>28</v>
      </c>
      <c r="F1624" t="s">
        <v>44</v>
      </c>
      <c r="G1624">
        <v>2</v>
      </c>
      <c r="H1624" s="14">
        <v>3.218</v>
      </c>
      <c r="I1624" t="s">
        <v>37</v>
      </c>
      <c r="J1624" t="s">
        <v>42</v>
      </c>
      <c r="K1624" t="s">
        <v>25</v>
      </c>
      <c r="L1624" t="s">
        <v>43</v>
      </c>
    </row>
    <row r="1625" spans="1:12" x14ac:dyDescent="0.3">
      <c r="A1625" t="s">
        <v>18</v>
      </c>
      <c r="B1625" t="s">
        <v>9</v>
      </c>
      <c r="C1625" t="s">
        <v>46</v>
      </c>
      <c r="D1625" t="s">
        <v>41</v>
      </c>
      <c r="E1625" t="s">
        <v>45</v>
      </c>
      <c r="F1625" t="s">
        <v>36</v>
      </c>
      <c r="G1625">
        <v>1.8</v>
      </c>
      <c r="H1625" s="14">
        <v>2.8961999999999999</v>
      </c>
      <c r="I1625" t="s">
        <v>23</v>
      </c>
      <c r="J1625" t="s">
        <v>42</v>
      </c>
      <c r="K1625" t="s">
        <v>25</v>
      </c>
      <c r="L1625" t="s">
        <v>43</v>
      </c>
    </row>
    <row r="1626" spans="1:12" x14ac:dyDescent="0.3">
      <c r="A1626" t="s">
        <v>18</v>
      </c>
      <c r="B1626" t="s">
        <v>9</v>
      </c>
      <c r="C1626" t="s">
        <v>67</v>
      </c>
      <c r="D1626" t="s">
        <v>11</v>
      </c>
      <c r="E1626" t="s">
        <v>21</v>
      </c>
      <c r="F1626" t="s">
        <v>36</v>
      </c>
      <c r="G1626">
        <v>1.5</v>
      </c>
      <c r="H1626" s="14">
        <v>2.4135</v>
      </c>
      <c r="I1626" t="s">
        <v>23</v>
      </c>
      <c r="J1626" t="s">
        <v>31</v>
      </c>
      <c r="K1626" t="s">
        <v>25</v>
      </c>
      <c r="L1626" t="s">
        <v>43</v>
      </c>
    </row>
    <row r="1627" spans="1:12" x14ac:dyDescent="0.3">
      <c r="A1627" t="s">
        <v>7</v>
      </c>
      <c r="B1627" t="s">
        <v>9</v>
      </c>
      <c r="C1627" t="s">
        <v>67</v>
      </c>
      <c r="D1627" t="s">
        <v>11</v>
      </c>
      <c r="E1627" t="s">
        <v>35</v>
      </c>
      <c r="F1627" t="s">
        <v>36</v>
      </c>
      <c r="G1627">
        <v>1.5</v>
      </c>
      <c r="H1627" s="14">
        <v>2.4135</v>
      </c>
      <c r="I1627" t="s">
        <v>23</v>
      </c>
      <c r="J1627" t="s">
        <v>42</v>
      </c>
      <c r="K1627" t="s">
        <v>25</v>
      </c>
      <c r="L1627" t="s">
        <v>43</v>
      </c>
    </row>
    <row r="1628" spans="1:12" x14ac:dyDescent="0.3">
      <c r="A1628" t="s">
        <v>39</v>
      </c>
      <c r="B1628" t="s">
        <v>9</v>
      </c>
      <c r="C1628" t="s">
        <v>8</v>
      </c>
      <c r="D1628" t="s">
        <v>11</v>
      </c>
      <c r="E1628" t="s">
        <v>12</v>
      </c>
      <c r="F1628" t="s">
        <v>22</v>
      </c>
      <c r="G1628">
        <v>12</v>
      </c>
      <c r="H1628" s="14">
        <v>19.308</v>
      </c>
      <c r="I1628" t="s">
        <v>30</v>
      </c>
      <c r="J1628" t="s">
        <v>31</v>
      </c>
      <c r="K1628" t="s">
        <v>25</v>
      </c>
      <c r="L1628" t="s">
        <v>43</v>
      </c>
    </row>
    <row r="1629" spans="1:12" x14ac:dyDescent="0.3">
      <c r="A1629" t="s">
        <v>7</v>
      </c>
      <c r="B1629" t="s">
        <v>9</v>
      </c>
      <c r="C1629" t="s">
        <v>98</v>
      </c>
      <c r="D1629" t="s">
        <v>20</v>
      </c>
      <c r="E1629" t="s">
        <v>21</v>
      </c>
      <c r="F1629" t="s">
        <v>66</v>
      </c>
      <c r="G1629">
        <v>26</v>
      </c>
      <c r="H1629" s="14">
        <v>41.834000000000003</v>
      </c>
      <c r="I1629" t="s">
        <v>52</v>
      </c>
      <c r="J1629" t="s">
        <v>38</v>
      </c>
      <c r="K1629" t="s">
        <v>25</v>
      </c>
      <c r="L1629" t="s">
        <v>43</v>
      </c>
    </row>
    <row r="1630" spans="1:12" x14ac:dyDescent="0.3">
      <c r="A1630" t="s">
        <v>18</v>
      </c>
      <c r="B1630" t="s">
        <v>9</v>
      </c>
      <c r="C1630" t="s">
        <v>67</v>
      </c>
      <c r="D1630" t="s">
        <v>11</v>
      </c>
      <c r="E1630" t="s">
        <v>21</v>
      </c>
      <c r="F1630" t="s">
        <v>36</v>
      </c>
      <c r="G1630">
        <v>3</v>
      </c>
      <c r="H1630" s="14">
        <v>4.827</v>
      </c>
      <c r="I1630" t="s">
        <v>8</v>
      </c>
      <c r="J1630" t="s">
        <v>42</v>
      </c>
      <c r="K1630" t="s">
        <v>25</v>
      </c>
      <c r="L1630" t="s">
        <v>43</v>
      </c>
    </row>
    <row r="1631" spans="1:12" x14ac:dyDescent="0.3">
      <c r="A1631" t="s">
        <v>32</v>
      </c>
      <c r="B1631" t="s">
        <v>9</v>
      </c>
      <c r="C1631" t="s">
        <v>67</v>
      </c>
      <c r="D1631" t="s">
        <v>11</v>
      </c>
      <c r="E1631" t="s">
        <v>35</v>
      </c>
      <c r="F1631" t="s">
        <v>44</v>
      </c>
      <c r="G1631">
        <v>1</v>
      </c>
      <c r="H1631" s="14">
        <v>1.609</v>
      </c>
      <c r="I1631" t="s">
        <v>54</v>
      </c>
      <c r="J1631" t="s">
        <v>15</v>
      </c>
      <c r="K1631" t="s">
        <v>25</v>
      </c>
      <c r="L1631" t="s">
        <v>43</v>
      </c>
    </row>
    <row r="1632" spans="1:12" x14ac:dyDescent="0.3">
      <c r="A1632" t="s">
        <v>39</v>
      </c>
      <c r="B1632" t="s">
        <v>9</v>
      </c>
      <c r="C1632" t="s">
        <v>67</v>
      </c>
      <c r="D1632" t="s">
        <v>41</v>
      </c>
      <c r="E1632" t="s">
        <v>12</v>
      </c>
      <c r="F1632" t="s">
        <v>22</v>
      </c>
      <c r="G1632">
        <v>7</v>
      </c>
      <c r="H1632" s="14">
        <v>11.263</v>
      </c>
      <c r="I1632" t="s">
        <v>30</v>
      </c>
      <c r="J1632" t="s">
        <v>31</v>
      </c>
      <c r="K1632" t="s">
        <v>25</v>
      </c>
      <c r="L1632" t="s">
        <v>43</v>
      </c>
    </row>
    <row r="1633" spans="1:12" x14ac:dyDescent="0.3">
      <c r="A1633" t="s">
        <v>7</v>
      </c>
      <c r="B1633" t="s">
        <v>51</v>
      </c>
      <c r="C1633" t="s">
        <v>8</v>
      </c>
      <c r="D1633" t="s">
        <v>11</v>
      </c>
      <c r="E1633" t="s">
        <v>12</v>
      </c>
      <c r="F1633" t="s">
        <v>44</v>
      </c>
      <c r="G1633">
        <v>1.3</v>
      </c>
      <c r="H1633" s="14">
        <v>2.0916999999999999</v>
      </c>
      <c r="I1633" t="s">
        <v>30</v>
      </c>
      <c r="J1633" t="s">
        <v>42</v>
      </c>
      <c r="K1633" t="s">
        <v>16</v>
      </c>
      <c r="L1633" t="s">
        <v>43</v>
      </c>
    </row>
    <row r="1634" spans="1:12" x14ac:dyDescent="0.3">
      <c r="A1634" t="s">
        <v>39</v>
      </c>
      <c r="B1634" t="s">
        <v>9</v>
      </c>
      <c r="C1634" t="s">
        <v>67</v>
      </c>
      <c r="D1634" t="s">
        <v>20</v>
      </c>
      <c r="E1634" t="s">
        <v>21</v>
      </c>
      <c r="F1634" t="s">
        <v>66</v>
      </c>
      <c r="G1634">
        <v>13</v>
      </c>
      <c r="H1634" s="14">
        <v>20.917000000000002</v>
      </c>
      <c r="I1634" t="s">
        <v>54</v>
      </c>
      <c r="J1634" t="s">
        <v>42</v>
      </c>
      <c r="K1634" t="s">
        <v>16</v>
      </c>
      <c r="L1634" t="s">
        <v>43</v>
      </c>
    </row>
    <row r="1635" spans="1:12" x14ac:dyDescent="0.3">
      <c r="A1635" t="s">
        <v>39</v>
      </c>
      <c r="B1635" t="s">
        <v>9</v>
      </c>
      <c r="C1635" t="s">
        <v>46</v>
      </c>
      <c r="D1635" t="s">
        <v>20</v>
      </c>
      <c r="E1635" t="s">
        <v>33</v>
      </c>
      <c r="F1635" t="s">
        <v>29</v>
      </c>
      <c r="G1635">
        <v>3</v>
      </c>
      <c r="H1635" s="14">
        <v>4.827</v>
      </c>
      <c r="I1635" t="s">
        <v>23</v>
      </c>
      <c r="J1635" t="s">
        <v>42</v>
      </c>
      <c r="K1635" t="s">
        <v>16</v>
      </c>
      <c r="L1635" t="s">
        <v>43</v>
      </c>
    </row>
    <row r="1636" spans="1:12" x14ac:dyDescent="0.3">
      <c r="A1636" t="s">
        <v>26</v>
      </c>
      <c r="B1636" t="s">
        <v>51</v>
      </c>
      <c r="C1636" t="s">
        <v>8</v>
      </c>
      <c r="D1636" t="s">
        <v>11</v>
      </c>
      <c r="E1636" t="s">
        <v>35</v>
      </c>
      <c r="F1636" t="s">
        <v>13</v>
      </c>
      <c r="G1636">
        <v>12</v>
      </c>
      <c r="H1636" s="14">
        <v>19.308</v>
      </c>
      <c r="I1636" t="s">
        <v>30</v>
      </c>
      <c r="J1636" t="s">
        <v>31</v>
      </c>
      <c r="K1636" t="s">
        <v>25</v>
      </c>
      <c r="L1636" t="s">
        <v>43</v>
      </c>
    </row>
    <row r="1637" spans="1:12" x14ac:dyDescent="0.3">
      <c r="A1637" t="s">
        <v>39</v>
      </c>
      <c r="B1637" t="s">
        <v>9</v>
      </c>
      <c r="C1637" t="s">
        <v>67</v>
      </c>
      <c r="D1637" t="s">
        <v>41</v>
      </c>
      <c r="E1637" t="s">
        <v>12</v>
      </c>
      <c r="F1637" t="s">
        <v>66</v>
      </c>
      <c r="G1637">
        <v>38</v>
      </c>
      <c r="H1637" s="14">
        <v>61.141999999999996</v>
      </c>
      <c r="I1637" t="s">
        <v>52</v>
      </c>
      <c r="J1637" t="s">
        <v>31</v>
      </c>
      <c r="K1637" t="s">
        <v>25</v>
      </c>
      <c r="L1637" t="s">
        <v>43</v>
      </c>
    </row>
    <row r="1638" spans="1:12" x14ac:dyDescent="0.3">
      <c r="A1638" t="s">
        <v>18</v>
      </c>
      <c r="B1638" t="s">
        <v>9</v>
      </c>
      <c r="C1638" t="s">
        <v>67</v>
      </c>
      <c r="D1638" t="s">
        <v>41</v>
      </c>
      <c r="E1638" t="s">
        <v>35</v>
      </c>
      <c r="F1638" t="s">
        <v>13</v>
      </c>
      <c r="G1638">
        <v>4</v>
      </c>
      <c r="H1638" s="14">
        <v>6.4359999999999999</v>
      </c>
      <c r="I1638" t="s">
        <v>52</v>
      </c>
      <c r="J1638" t="s">
        <v>15</v>
      </c>
      <c r="K1638" t="s">
        <v>25</v>
      </c>
      <c r="L1638" t="s">
        <v>43</v>
      </c>
    </row>
    <row r="1639" spans="1:12" x14ac:dyDescent="0.3">
      <c r="A1639" t="s">
        <v>32</v>
      </c>
      <c r="B1639" t="s">
        <v>9</v>
      </c>
      <c r="C1639" t="s">
        <v>40</v>
      </c>
      <c r="D1639" t="s">
        <v>20</v>
      </c>
      <c r="E1639" t="s">
        <v>12</v>
      </c>
      <c r="F1639" t="s">
        <v>44</v>
      </c>
      <c r="G1639">
        <v>1.3</v>
      </c>
      <c r="H1639" s="14">
        <v>2.0916999999999999</v>
      </c>
      <c r="I1639" t="s">
        <v>23</v>
      </c>
      <c r="J1639" t="s">
        <v>42</v>
      </c>
      <c r="K1639" t="s">
        <v>25</v>
      </c>
      <c r="L1639" t="s">
        <v>17</v>
      </c>
    </row>
    <row r="1640" spans="1:12" x14ac:dyDescent="0.3">
      <c r="A1640" t="s">
        <v>18</v>
      </c>
      <c r="B1640" t="s">
        <v>9</v>
      </c>
      <c r="C1640" t="s">
        <v>95</v>
      </c>
      <c r="D1640" t="s">
        <v>20</v>
      </c>
      <c r="E1640" t="s">
        <v>35</v>
      </c>
      <c r="F1640" t="s">
        <v>36</v>
      </c>
      <c r="G1640">
        <v>1.5</v>
      </c>
      <c r="H1640" s="14">
        <v>2.4135</v>
      </c>
      <c r="I1640" t="s">
        <v>23</v>
      </c>
      <c r="J1640" t="s">
        <v>31</v>
      </c>
      <c r="K1640" t="s">
        <v>16</v>
      </c>
      <c r="L1640" t="s">
        <v>43</v>
      </c>
    </row>
    <row r="1641" spans="1:12" x14ac:dyDescent="0.3">
      <c r="A1641" t="s">
        <v>7</v>
      </c>
      <c r="B1641" t="s">
        <v>9</v>
      </c>
      <c r="C1641" t="s">
        <v>67</v>
      </c>
      <c r="D1641" t="s">
        <v>11</v>
      </c>
      <c r="E1641" t="s">
        <v>21</v>
      </c>
      <c r="F1641" t="s">
        <v>29</v>
      </c>
      <c r="G1641">
        <v>2.5</v>
      </c>
      <c r="H1641" s="14">
        <v>4.0225</v>
      </c>
      <c r="I1641" t="s">
        <v>30</v>
      </c>
      <c r="J1641" t="s">
        <v>42</v>
      </c>
      <c r="K1641" t="s">
        <v>25</v>
      </c>
      <c r="L1641" t="s">
        <v>43</v>
      </c>
    </row>
    <row r="1642" spans="1:12" x14ac:dyDescent="0.3">
      <c r="A1642" t="s">
        <v>39</v>
      </c>
      <c r="B1642" t="s">
        <v>9</v>
      </c>
      <c r="C1642" t="s">
        <v>67</v>
      </c>
      <c r="D1642" t="s">
        <v>41</v>
      </c>
      <c r="E1642" t="s">
        <v>21</v>
      </c>
      <c r="F1642" t="s">
        <v>22</v>
      </c>
      <c r="G1642">
        <v>12</v>
      </c>
      <c r="H1642" s="14">
        <v>19.308</v>
      </c>
      <c r="I1642" t="s">
        <v>37</v>
      </c>
      <c r="J1642" t="s">
        <v>42</v>
      </c>
      <c r="K1642" t="s">
        <v>16</v>
      </c>
      <c r="L1642" t="s">
        <v>43</v>
      </c>
    </row>
    <row r="1643" spans="1:12" x14ac:dyDescent="0.3">
      <c r="A1643" t="s">
        <v>39</v>
      </c>
      <c r="B1643" t="s">
        <v>9</v>
      </c>
      <c r="C1643" t="s">
        <v>67</v>
      </c>
      <c r="D1643" t="s">
        <v>41</v>
      </c>
      <c r="E1643" t="s">
        <v>21</v>
      </c>
      <c r="F1643" t="s">
        <v>22</v>
      </c>
      <c r="G1643">
        <v>11</v>
      </c>
      <c r="H1643" s="14">
        <v>17.698999999999998</v>
      </c>
      <c r="I1643" t="s">
        <v>30</v>
      </c>
      <c r="J1643" t="s">
        <v>15</v>
      </c>
      <c r="K1643" t="s">
        <v>25</v>
      </c>
      <c r="L1643" t="s">
        <v>43</v>
      </c>
    </row>
    <row r="1644" spans="1:12" x14ac:dyDescent="0.3">
      <c r="A1644" t="s">
        <v>32</v>
      </c>
      <c r="B1644" t="s">
        <v>9</v>
      </c>
      <c r="C1644" t="s">
        <v>67</v>
      </c>
      <c r="D1644" t="s">
        <v>41</v>
      </c>
      <c r="E1644" t="s">
        <v>35</v>
      </c>
      <c r="F1644" t="s">
        <v>44</v>
      </c>
      <c r="G1644">
        <v>1</v>
      </c>
      <c r="H1644" s="14">
        <v>1.609</v>
      </c>
      <c r="I1644" t="s">
        <v>23</v>
      </c>
      <c r="J1644" t="s">
        <v>31</v>
      </c>
      <c r="K1644" t="s">
        <v>25</v>
      </c>
      <c r="L1644" t="s">
        <v>43</v>
      </c>
    </row>
    <row r="1645" spans="1:12" x14ac:dyDescent="0.3">
      <c r="A1645" t="s">
        <v>7</v>
      </c>
      <c r="B1645" t="s">
        <v>9</v>
      </c>
      <c r="C1645" t="s">
        <v>67</v>
      </c>
      <c r="D1645" t="s">
        <v>41</v>
      </c>
      <c r="E1645" t="s">
        <v>35</v>
      </c>
      <c r="F1645" t="s">
        <v>66</v>
      </c>
      <c r="G1645">
        <v>42</v>
      </c>
      <c r="H1645" s="14">
        <v>67.578000000000003</v>
      </c>
      <c r="I1645" t="s">
        <v>52</v>
      </c>
      <c r="J1645" t="s">
        <v>31</v>
      </c>
      <c r="K1645" t="s">
        <v>16</v>
      </c>
      <c r="L1645" t="s">
        <v>17</v>
      </c>
    </row>
    <row r="1646" spans="1:12" x14ac:dyDescent="0.3">
      <c r="A1646" t="s">
        <v>39</v>
      </c>
      <c r="B1646" t="s">
        <v>9</v>
      </c>
      <c r="C1646" t="s">
        <v>67</v>
      </c>
      <c r="D1646" t="s">
        <v>11</v>
      </c>
      <c r="E1646" t="s">
        <v>21</v>
      </c>
      <c r="F1646" t="s">
        <v>29</v>
      </c>
      <c r="G1646">
        <v>21</v>
      </c>
      <c r="H1646" s="14">
        <v>33.789000000000001</v>
      </c>
      <c r="I1646" t="s">
        <v>52</v>
      </c>
      <c r="J1646" t="s">
        <v>31</v>
      </c>
      <c r="K1646" t="s">
        <v>25</v>
      </c>
      <c r="L1646" t="s">
        <v>43</v>
      </c>
    </row>
    <row r="1647" spans="1:12" x14ac:dyDescent="0.3">
      <c r="A1647" t="s">
        <v>58</v>
      </c>
      <c r="B1647" t="s">
        <v>9</v>
      </c>
      <c r="C1647" t="s">
        <v>67</v>
      </c>
      <c r="D1647" t="s">
        <v>41</v>
      </c>
      <c r="E1647" t="s">
        <v>28</v>
      </c>
      <c r="F1647" t="s">
        <v>13</v>
      </c>
      <c r="G1647">
        <v>19</v>
      </c>
      <c r="H1647" s="14">
        <v>30.570999999999998</v>
      </c>
      <c r="I1647" t="s">
        <v>30</v>
      </c>
      <c r="J1647" t="s">
        <v>42</v>
      </c>
      <c r="K1647" t="s">
        <v>25</v>
      </c>
      <c r="L1647" t="s">
        <v>43</v>
      </c>
    </row>
    <row r="1648" spans="1:12" x14ac:dyDescent="0.3">
      <c r="A1648" t="s">
        <v>32</v>
      </c>
      <c r="B1648" t="s">
        <v>9</v>
      </c>
      <c r="C1648" t="s">
        <v>67</v>
      </c>
      <c r="D1648" t="s">
        <v>11</v>
      </c>
      <c r="E1648" t="s">
        <v>35</v>
      </c>
      <c r="F1648" t="s">
        <v>44</v>
      </c>
      <c r="G1648">
        <v>1</v>
      </c>
      <c r="H1648" s="14">
        <v>1.609</v>
      </c>
      <c r="I1648" t="s">
        <v>23</v>
      </c>
      <c r="J1648" t="s">
        <v>31</v>
      </c>
      <c r="K1648" t="s">
        <v>25</v>
      </c>
      <c r="L1648" t="s">
        <v>43</v>
      </c>
    </row>
    <row r="1649" spans="1:12" x14ac:dyDescent="0.3">
      <c r="A1649" t="s">
        <v>7</v>
      </c>
      <c r="B1649" t="s">
        <v>9</v>
      </c>
      <c r="C1649" t="s">
        <v>67</v>
      </c>
      <c r="D1649" t="s">
        <v>20</v>
      </c>
      <c r="E1649" t="s">
        <v>45</v>
      </c>
      <c r="F1649" t="s">
        <v>22</v>
      </c>
      <c r="G1649">
        <v>5</v>
      </c>
      <c r="H1649" s="14">
        <v>8.0449999999999999</v>
      </c>
      <c r="I1649" t="s">
        <v>30</v>
      </c>
      <c r="J1649" t="s">
        <v>15</v>
      </c>
      <c r="K1649" t="s">
        <v>25</v>
      </c>
      <c r="L1649" t="s">
        <v>43</v>
      </c>
    </row>
    <row r="1650" spans="1:12" x14ac:dyDescent="0.3">
      <c r="A1650" t="s">
        <v>7</v>
      </c>
      <c r="B1650" t="s">
        <v>9</v>
      </c>
      <c r="C1650" t="s">
        <v>67</v>
      </c>
      <c r="D1650" t="s">
        <v>41</v>
      </c>
      <c r="E1650" t="s">
        <v>12</v>
      </c>
      <c r="F1650" t="s">
        <v>66</v>
      </c>
      <c r="G1650">
        <v>100</v>
      </c>
      <c r="H1650" s="14">
        <v>160.9</v>
      </c>
      <c r="I1650" t="s">
        <v>52</v>
      </c>
      <c r="J1650" t="s">
        <v>38</v>
      </c>
      <c r="K1650" t="s">
        <v>16</v>
      </c>
      <c r="L1650" t="s">
        <v>43</v>
      </c>
    </row>
    <row r="1651" spans="1:12" x14ac:dyDescent="0.3">
      <c r="A1651" t="s">
        <v>58</v>
      </c>
      <c r="B1651" t="s">
        <v>9</v>
      </c>
      <c r="C1651" t="s">
        <v>67</v>
      </c>
      <c r="D1651" t="s">
        <v>11</v>
      </c>
      <c r="E1651" t="s">
        <v>21</v>
      </c>
      <c r="F1651" t="s">
        <v>66</v>
      </c>
      <c r="G1651">
        <v>207</v>
      </c>
      <c r="H1651" s="14">
        <v>333.06299999999999</v>
      </c>
      <c r="I1651" t="s">
        <v>52</v>
      </c>
      <c r="J1651" t="s">
        <v>42</v>
      </c>
      <c r="K1651" t="s">
        <v>16</v>
      </c>
      <c r="L1651" t="s">
        <v>43</v>
      </c>
    </row>
    <row r="1652" spans="1:12" x14ac:dyDescent="0.3">
      <c r="A1652" t="s">
        <v>7</v>
      </c>
      <c r="B1652" t="s">
        <v>9</v>
      </c>
      <c r="C1652" t="s">
        <v>67</v>
      </c>
      <c r="D1652" t="s">
        <v>20</v>
      </c>
      <c r="E1652" t="s">
        <v>28</v>
      </c>
      <c r="F1652" t="s">
        <v>22</v>
      </c>
      <c r="G1652">
        <v>14</v>
      </c>
      <c r="H1652" s="14">
        <v>22.526</v>
      </c>
      <c r="I1652" t="s">
        <v>30</v>
      </c>
      <c r="J1652" t="s">
        <v>53</v>
      </c>
      <c r="K1652" t="s">
        <v>25</v>
      </c>
      <c r="L1652" t="s">
        <v>43</v>
      </c>
    </row>
    <row r="1653" spans="1:12" x14ac:dyDescent="0.3">
      <c r="A1653" t="s">
        <v>7</v>
      </c>
      <c r="B1653" t="s">
        <v>9</v>
      </c>
      <c r="C1653" t="s">
        <v>48</v>
      </c>
      <c r="D1653" t="s">
        <v>11</v>
      </c>
      <c r="E1653" t="s">
        <v>12</v>
      </c>
      <c r="F1653" t="s">
        <v>13</v>
      </c>
      <c r="G1653">
        <v>11</v>
      </c>
      <c r="H1653" s="14">
        <v>17.698999999999998</v>
      </c>
      <c r="I1653" t="s">
        <v>30</v>
      </c>
      <c r="J1653" t="s">
        <v>38</v>
      </c>
      <c r="K1653" t="s">
        <v>16</v>
      </c>
      <c r="L1653" t="s">
        <v>17</v>
      </c>
    </row>
    <row r="1654" spans="1:12" x14ac:dyDescent="0.3">
      <c r="A1654" t="s">
        <v>32</v>
      </c>
      <c r="B1654" t="s">
        <v>9</v>
      </c>
      <c r="C1654" t="s">
        <v>67</v>
      </c>
      <c r="D1654" t="s">
        <v>20</v>
      </c>
      <c r="E1654" t="s">
        <v>12</v>
      </c>
      <c r="F1654" t="s">
        <v>36</v>
      </c>
      <c r="G1654">
        <v>4</v>
      </c>
      <c r="H1654" s="14">
        <v>6.4359999999999999</v>
      </c>
      <c r="I1654" t="s">
        <v>14</v>
      </c>
      <c r="J1654" t="s">
        <v>42</v>
      </c>
      <c r="K1654" t="s">
        <v>25</v>
      </c>
      <c r="L1654" t="s">
        <v>17</v>
      </c>
    </row>
    <row r="1655" spans="1:12" x14ac:dyDescent="0.3">
      <c r="A1655" t="s">
        <v>39</v>
      </c>
      <c r="B1655" t="s">
        <v>9</v>
      </c>
      <c r="C1655" t="s">
        <v>67</v>
      </c>
      <c r="D1655" t="s">
        <v>20</v>
      </c>
      <c r="E1655" t="s">
        <v>21</v>
      </c>
      <c r="F1655" t="s">
        <v>44</v>
      </c>
      <c r="G1655">
        <v>4.3</v>
      </c>
      <c r="H1655" s="14">
        <v>6.9186999999999994</v>
      </c>
      <c r="I1655" t="s">
        <v>30</v>
      </c>
      <c r="J1655" t="s">
        <v>15</v>
      </c>
      <c r="K1655" t="s">
        <v>25</v>
      </c>
      <c r="L1655" t="s">
        <v>43</v>
      </c>
    </row>
    <row r="1656" spans="1:12" x14ac:dyDescent="0.3">
      <c r="A1656" t="s">
        <v>7</v>
      </c>
      <c r="B1656" t="s">
        <v>9</v>
      </c>
      <c r="C1656" t="s">
        <v>67</v>
      </c>
      <c r="D1656" t="s">
        <v>27</v>
      </c>
      <c r="E1656" t="s">
        <v>35</v>
      </c>
      <c r="F1656" t="s">
        <v>66</v>
      </c>
      <c r="G1656">
        <v>27</v>
      </c>
      <c r="H1656" s="14">
        <v>43.442999999999998</v>
      </c>
      <c r="I1656" t="s">
        <v>52</v>
      </c>
      <c r="J1656" t="s">
        <v>42</v>
      </c>
      <c r="K1656" t="s">
        <v>25</v>
      </c>
      <c r="L1656" t="s">
        <v>43</v>
      </c>
    </row>
    <row r="1657" spans="1:12" x14ac:dyDescent="0.3">
      <c r="A1657" t="s">
        <v>39</v>
      </c>
      <c r="B1657" t="s">
        <v>9</v>
      </c>
      <c r="C1657" t="s">
        <v>67</v>
      </c>
      <c r="D1657" t="s">
        <v>11</v>
      </c>
      <c r="E1657" t="s">
        <v>45</v>
      </c>
      <c r="F1657" t="s">
        <v>66</v>
      </c>
      <c r="G1657">
        <v>25</v>
      </c>
      <c r="H1657" s="14">
        <v>40.225000000000001</v>
      </c>
      <c r="I1657" t="s">
        <v>30</v>
      </c>
      <c r="J1657" t="s">
        <v>42</v>
      </c>
      <c r="K1657" t="s">
        <v>25</v>
      </c>
      <c r="L1657" t="s">
        <v>17</v>
      </c>
    </row>
    <row r="1658" spans="1:12" x14ac:dyDescent="0.3">
      <c r="A1658" t="s">
        <v>39</v>
      </c>
      <c r="B1658" t="s">
        <v>9</v>
      </c>
      <c r="C1658" t="s">
        <v>67</v>
      </c>
      <c r="D1658" t="s">
        <v>41</v>
      </c>
      <c r="E1658" t="s">
        <v>35</v>
      </c>
      <c r="F1658" t="s">
        <v>66</v>
      </c>
      <c r="G1658">
        <v>45</v>
      </c>
      <c r="H1658" s="14">
        <v>72.405000000000001</v>
      </c>
      <c r="I1658" t="s">
        <v>75</v>
      </c>
      <c r="J1658" t="s">
        <v>15</v>
      </c>
      <c r="K1658" t="s">
        <v>25</v>
      </c>
      <c r="L1658" t="s">
        <v>43</v>
      </c>
    </row>
    <row r="1659" spans="1:12" x14ac:dyDescent="0.3">
      <c r="A1659" t="s">
        <v>7</v>
      </c>
      <c r="B1659" t="s">
        <v>51</v>
      </c>
      <c r="C1659" t="s">
        <v>8</v>
      </c>
      <c r="D1659" t="s">
        <v>11</v>
      </c>
      <c r="E1659" t="s">
        <v>28</v>
      </c>
      <c r="F1659" t="s">
        <v>22</v>
      </c>
      <c r="G1659">
        <v>5</v>
      </c>
      <c r="H1659" s="14">
        <v>8.0449999999999999</v>
      </c>
      <c r="I1659" t="s">
        <v>30</v>
      </c>
      <c r="J1659" t="s">
        <v>42</v>
      </c>
      <c r="K1659" t="s">
        <v>16</v>
      </c>
      <c r="L1659" t="s">
        <v>17</v>
      </c>
    </row>
    <row r="1660" spans="1:12" x14ac:dyDescent="0.3">
      <c r="A1660" t="s">
        <v>58</v>
      </c>
      <c r="B1660" t="s">
        <v>9</v>
      </c>
      <c r="C1660" t="s">
        <v>67</v>
      </c>
      <c r="D1660" t="s">
        <v>20</v>
      </c>
      <c r="E1660" t="s">
        <v>12</v>
      </c>
      <c r="F1660" t="s">
        <v>66</v>
      </c>
      <c r="G1660">
        <v>173</v>
      </c>
      <c r="H1660" s="14">
        <v>278.35699999999997</v>
      </c>
      <c r="I1660" t="s">
        <v>52</v>
      </c>
      <c r="J1660" t="s">
        <v>15</v>
      </c>
      <c r="K1660" t="s">
        <v>16</v>
      </c>
      <c r="L1660" t="s">
        <v>43</v>
      </c>
    </row>
    <row r="1661" spans="1:12" x14ac:dyDescent="0.3">
      <c r="A1661" t="s">
        <v>39</v>
      </c>
      <c r="B1661" t="s">
        <v>9</v>
      </c>
      <c r="C1661" t="s">
        <v>56</v>
      </c>
      <c r="D1661" t="s">
        <v>11</v>
      </c>
      <c r="E1661" t="s">
        <v>64</v>
      </c>
      <c r="F1661" t="s">
        <v>22</v>
      </c>
      <c r="G1661">
        <v>7</v>
      </c>
      <c r="H1661" s="14">
        <v>11.263</v>
      </c>
      <c r="I1661" t="s">
        <v>14</v>
      </c>
      <c r="J1661" t="s">
        <v>42</v>
      </c>
      <c r="K1661" t="s">
        <v>25</v>
      </c>
      <c r="L1661" t="s">
        <v>43</v>
      </c>
    </row>
    <row r="1662" spans="1:12" x14ac:dyDescent="0.3">
      <c r="A1662" t="s">
        <v>32</v>
      </c>
      <c r="B1662" t="s">
        <v>9</v>
      </c>
      <c r="C1662" t="s">
        <v>34</v>
      </c>
      <c r="D1662" t="s">
        <v>20</v>
      </c>
      <c r="E1662" t="s">
        <v>45</v>
      </c>
      <c r="F1662" t="s">
        <v>36</v>
      </c>
      <c r="G1662">
        <v>3</v>
      </c>
      <c r="H1662" s="14">
        <v>4.827</v>
      </c>
      <c r="I1662" t="s">
        <v>14</v>
      </c>
      <c r="J1662" t="s">
        <v>42</v>
      </c>
      <c r="K1662" t="s">
        <v>25</v>
      </c>
      <c r="L1662" t="s">
        <v>43</v>
      </c>
    </row>
    <row r="1663" spans="1:12" x14ac:dyDescent="0.3">
      <c r="A1663" t="s">
        <v>26</v>
      </c>
      <c r="B1663" t="s">
        <v>9</v>
      </c>
      <c r="C1663" t="s">
        <v>46</v>
      </c>
      <c r="D1663" t="s">
        <v>20</v>
      </c>
      <c r="E1663" t="s">
        <v>35</v>
      </c>
      <c r="F1663" t="s">
        <v>36</v>
      </c>
      <c r="G1663">
        <v>1.5</v>
      </c>
      <c r="H1663" s="14">
        <v>2.4135</v>
      </c>
      <c r="I1663" t="s">
        <v>23</v>
      </c>
      <c r="J1663" t="s">
        <v>15</v>
      </c>
      <c r="K1663" t="s">
        <v>25</v>
      </c>
      <c r="L1663" t="s">
        <v>43</v>
      </c>
    </row>
    <row r="1664" spans="1:12" x14ac:dyDescent="0.3">
      <c r="A1664" t="s">
        <v>18</v>
      </c>
      <c r="B1664" t="s">
        <v>9</v>
      </c>
      <c r="C1664" t="s">
        <v>67</v>
      </c>
      <c r="D1664" t="s">
        <v>47</v>
      </c>
      <c r="E1664" t="s">
        <v>12</v>
      </c>
      <c r="F1664" t="s">
        <v>44</v>
      </c>
      <c r="G1664">
        <v>0.9</v>
      </c>
      <c r="H1664" s="14">
        <v>1.4480999999999999</v>
      </c>
      <c r="I1664" t="s">
        <v>23</v>
      </c>
      <c r="J1664" t="s">
        <v>31</v>
      </c>
      <c r="K1664" t="s">
        <v>25</v>
      </c>
      <c r="L1664" t="s">
        <v>43</v>
      </c>
    </row>
    <row r="1665" spans="1:12" x14ac:dyDescent="0.3">
      <c r="A1665" t="s">
        <v>26</v>
      </c>
      <c r="B1665" t="s">
        <v>9</v>
      </c>
      <c r="C1665" t="s">
        <v>8</v>
      </c>
      <c r="D1665" t="s">
        <v>27</v>
      </c>
      <c r="E1665" t="s">
        <v>28</v>
      </c>
      <c r="F1665" t="s">
        <v>13</v>
      </c>
      <c r="G1665">
        <v>19.5</v>
      </c>
      <c r="H1665" s="14">
        <v>31.375499999999999</v>
      </c>
      <c r="I1665" t="s">
        <v>30</v>
      </c>
      <c r="J1665" t="s">
        <v>38</v>
      </c>
      <c r="K1665" t="s">
        <v>25</v>
      </c>
      <c r="L1665" t="s">
        <v>17</v>
      </c>
    </row>
    <row r="1666" spans="1:12" x14ac:dyDescent="0.3">
      <c r="A1666" t="s">
        <v>7</v>
      </c>
      <c r="B1666" t="s">
        <v>9</v>
      </c>
      <c r="C1666" t="s">
        <v>67</v>
      </c>
      <c r="D1666" t="s">
        <v>11</v>
      </c>
      <c r="E1666" t="s">
        <v>12</v>
      </c>
      <c r="F1666" t="s">
        <v>13</v>
      </c>
      <c r="G1666">
        <v>31</v>
      </c>
      <c r="H1666" s="14">
        <v>49.878999999999998</v>
      </c>
      <c r="I1666" t="s">
        <v>30</v>
      </c>
      <c r="J1666" t="s">
        <v>15</v>
      </c>
      <c r="K1666" t="s">
        <v>25</v>
      </c>
      <c r="L1666" t="s">
        <v>43</v>
      </c>
    </row>
    <row r="1667" spans="1:12" x14ac:dyDescent="0.3">
      <c r="A1667" t="s">
        <v>39</v>
      </c>
      <c r="B1667" t="s">
        <v>9</v>
      </c>
      <c r="C1667" t="s">
        <v>65</v>
      </c>
      <c r="D1667" t="s">
        <v>41</v>
      </c>
      <c r="E1667" t="s">
        <v>21</v>
      </c>
      <c r="F1667" t="s">
        <v>29</v>
      </c>
      <c r="G1667">
        <v>25</v>
      </c>
      <c r="H1667" s="14">
        <v>40.225000000000001</v>
      </c>
      <c r="I1667" t="s">
        <v>30</v>
      </c>
      <c r="J1667" t="s">
        <v>42</v>
      </c>
      <c r="K1667" t="s">
        <v>25</v>
      </c>
      <c r="L1667" t="s">
        <v>17</v>
      </c>
    </row>
    <row r="1668" spans="1:12" x14ac:dyDescent="0.3">
      <c r="A1668" t="s">
        <v>32</v>
      </c>
      <c r="B1668" t="s">
        <v>9</v>
      </c>
      <c r="C1668" t="s">
        <v>68</v>
      </c>
      <c r="D1668" t="s">
        <v>41</v>
      </c>
      <c r="E1668" t="s">
        <v>21</v>
      </c>
      <c r="F1668" t="s">
        <v>62</v>
      </c>
      <c r="G1668">
        <v>0.2</v>
      </c>
      <c r="H1668" s="14">
        <v>0.32180000000000003</v>
      </c>
      <c r="I1668" t="s">
        <v>23</v>
      </c>
      <c r="J1668" t="s">
        <v>42</v>
      </c>
      <c r="K1668" t="s">
        <v>25</v>
      </c>
      <c r="L1668" t="s">
        <v>43</v>
      </c>
    </row>
    <row r="1669" spans="1:12" x14ac:dyDescent="0.3">
      <c r="A1669" t="s">
        <v>32</v>
      </c>
      <c r="B1669" t="s">
        <v>9</v>
      </c>
      <c r="C1669" t="s">
        <v>67</v>
      </c>
      <c r="D1669" t="s">
        <v>11</v>
      </c>
      <c r="E1669" t="s">
        <v>64</v>
      </c>
      <c r="F1669" t="s">
        <v>13</v>
      </c>
      <c r="G1669" t="s">
        <v>8</v>
      </c>
      <c r="H1669" s="14" t="s">
        <v>8</v>
      </c>
      <c r="I1669" t="s">
        <v>37</v>
      </c>
      <c r="J1669" t="s">
        <v>42</v>
      </c>
      <c r="K1669" t="s">
        <v>16</v>
      </c>
      <c r="L1669" t="s">
        <v>43</v>
      </c>
    </row>
    <row r="1670" spans="1:12" x14ac:dyDescent="0.3">
      <c r="A1670" t="s">
        <v>39</v>
      </c>
      <c r="B1670" t="s">
        <v>9</v>
      </c>
      <c r="C1670" t="s">
        <v>67</v>
      </c>
      <c r="D1670" t="s">
        <v>20</v>
      </c>
      <c r="E1670" t="s">
        <v>35</v>
      </c>
      <c r="F1670" t="s">
        <v>29</v>
      </c>
      <c r="G1670">
        <v>25</v>
      </c>
      <c r="H1670" s="14">
        <v>40.225000000000001</v>
      </c>
      <c r="I1670" t="s">
        <v>30</v>
      </c>
      <c r="J1670" t="s">
        <v>38</v>
      </c>
      <c r="K1670" t="s">
        <v>16</v>
      </c>
      <c r="L1670" t="s">
        <v>17</v>
      </c>
    </row>
    <row r="1671" spans="1:12" x14ac:dyDescent="0.3">
      <c r="A1671" t="s">
        <v>58</v>
      </c>
      <c r="B1671" t="s">
        <v>9</v>
      </c>
      <c r="C1671" t="s">
        <v>67</v>
      </c>
      <c r="D1671" t="s">
        <v>20</v>
      </c>
      <c r="E1671" t="s">
        <v>12</v>
      </c>
      <c r="F1671" t="s">
        <v>66</v>
      </c>
      <c r="G1671">
        <v>100</v>
      </c>
      <c r="H1671" s="14">
        <v>160.9</v>
      </c>
      <c r="I1671" t="s">
        <v>52</v>
      </c>
      <c r="J1671" t="s">
        <v>15</v>
      </c>
      <c r="K1671" t="s">
        <v>25</v>
      </c>
      <c r="L1671" t="s">
        <v>43</v>
      </c>
    </row>
    <row r="1672" spans="1:12" x14ac:dyDescent="0.3">
      <c r="A1672" t="s">
        <v>32</v>
      </c>
      <c r="B1672" t="s">
        <v>9</v>
      </c>
      <c r="C1672" t="s">
        <v>40</v>
      </c>
      <c r="D1672" t="s">
        <v>20</v>
      </c>
      <c r="E1672" t="s">
        <v>45</v>
      </c>
      <c r="F1672" t="s">
        <v>44</v>
      </c>
      <c r="G1672">
        <v>2.2999999999999998</v>
      </c>
      <c r="H1672" s="14">
        <v>3.7006999999999999</v>
      </c>
      <c r="I1672" t="s">
        <v>14</v>
      </c>
      <c r="J1672" t="s">
        <v>42</v>
      </c>
      <c r="K1672" t="s">
        <v>25</v>
      </c>
      <c r="L1672" t="s">
        <v>43</v>
      </c>
    </row>
    <row r="1673" spans="1:12" x14ac:dyDescent="0.3">
      <c r="A1673" t="s">
        <v>39</v>
      </c>
      <c r="B1673" t="s">
        <v>51</v>
      </c>
      <c r="C1673" t="s">
        <v>8</v>
      </c>
      <c r="D1673" t="s">
        <v>11</v>
      </c>
      <c r="E1673" t="s">
        <v>12</v>
      </c>
      <c r="F1673" t="s">
        <v>29</v>
      </c>
      <c r="G1673">
        <v>10</v>
      </c>
      <c r="H1673" s="14">
        <v>16.09</v>
      </c>
      <c r="I1673" t="s">
        <v>14</v>
      </c>
      <c r="J1673" t="s">
        <v>38</v>
      </c>
      <c r="K1673" t="s">
        <v>16</v>
      </c>
      <c r="L1673" t="s">
        <v>17</v>
      </c>
    </row>
    <row r="1674" spans="1:12" x14ac:dyDescent="0.3">
      <c r="A1674" t="s">
        <v>18</v>
      </c>
      <c r="B1674" t="s">
        <v>9</v>
      </c>
      <c r="C1674" t="s">
        <v>67</v>
      </c>
      <c r="D1674" t="s">
        <v>20</v>
      </c>
      <c r="E1674" t="s">
        <v>21</v>
      </c>
      <c r="F1674" t="s">
        <v>44</v>
      </c>
      <c r="G1674">
        <v>2</v>
      </c>
      <c r="H1674" s="14">
        <v>3.218</v>
      </c>
      <c r="I1674" t="s">
        <v>54</v>
      </c>
      <c r="J1674" t="s">
        <v>38</v>
      </c>
      <c r="K1674" t="s">
        <v>25</v>
      </c>
      <c r="L1674" t="s">
        <v>17</v>
      </c>
    </row>
    <row r="1675" spans="1:12" x14ac:dyDescent="0.3">
      <c r="A1675" t="s">
        <v>39</v>
      </c>
      <c r="B1675" t="s">
        <v>9</v>
      </c>
      <c r="C1675" t="s">
        <v>67</v>
      </c>
      <c r="D1675" t="s">
        <v>20</v>
      </c>
      <c r="E1675" t="s">
        <v>21</v>
      </c>
      <c r="F1675" t="s">
        <v>22</v>
      </c>
      <c r="G1675">
        <v>1.7</v>
      </c>
      <c r="H1675" s="14">
        <v>2.7353000000000001</v>
      </c>
      <c r="I1675" t="s">
        <v>23</v>
      </c>
      <c r="J1675" t="s">
        <v>31</v>
      </c>
      <c r="K1675" t="s">
        <v>25</v>
      </c>
      <c r="L1675" t="s">
        <v>82</v>
      </c>
    </row>
    <row r="1676" spans="1:12" x14ac:dyDescent="0.3">
      <c r="A1676" t="s">
        <v>39</v>
      </c>
      <c r="B1676" t="s">
        <v>9</v>
      </c>
      <c r="C1676" t="s">
        <v>10</v>
      </c>
      <c r="D1676" t="s">
        <v>11</v>
      </c>
      <c r="E1676" t="s">
        <v>12</v>
      </c>
      <c r="F1676" t="s">
        <v>29</v>
      </c>
      <c r="G1676">
        <v>3</v>
      </c>
      <c r="H1676" s="14">
        <v>4.827</v>
      </c>
      <c r="I1676" t="s">
        <v>23</v>
      </c>
      <c r="J1676" t="s">
        <v>42</v>
      </c>
      <c r="K1676" t="s">
        <v>25</v>
      </c>
      <c r="L1676" t="s">
        <v>17</v>
      </c>
    </row>
    <row r="1677" spans="1:12" x14ac:dyDescent="0.3">
      <c r="A1677" t="s">
        <v>7</v>
      </c>
      <c r="B1677" t="s">
        <v>9</v>
      </c>
      <c r="C1677" t="s">
        <v>50</v>
      </c>
      <c r="D1677" t="s">
        <v>27</v>
      </c>
      <c r="E1677" t="s">
        <v>64</v>
      </c>
      <c r="F1677" t="s">
        <v>13</v>
      </c>
      <c r="G1677">
        <v>15</v>
      </c>
      <c r="H1677" s="14">
        <v>24.134999999999998</v>
      </c>
      <c r="I1677" t="s">
        <v>30</v>
      </c>
      <c r="J1677" t="s">
        <v>42</v>
      </c>
      <c r="K1677" t="s">
        <v>16</v>
      </c>
      <c r="L1677" t="s">
        <v>17</v>
      </c>
    </row>
    <row r="1678" spans="1:12" x14ac:dyDescent="0.3">
      <c r="A1678" t="s">
        <v>39</v>
      </c>
      <c r="B1678" t="s">
        <v>57</v>
      </c>
      <c r="C1678" t="s">
        <v>8</v>
      </c>
      <c r="D1678" t="s">
        <v>41</v>
      </c>
      <c r="E1678" t="s">
        <v>35</v>
      </c>
      <c r="F1678" t="s">
        <v>36</v>
      </c>
      <c r="G1678">
        <v>6</v>
      </c>
      <c r="H1678" s="14">
        <v>9.6539999999999999</v>
      </c>
      <c r="I1678" t="s">
        <v>30</v>
      </c>
      <c r="J1678" t="s">
        <v>15</v>
      </c>
      <c r="K1678" t="s">
        <v>25</v>
      </c>
      <c r="L1678" t="s">
        <v>17</v>
      </c>
    </row>
    <row r="1679" spans="1:12" x14ac:dyDescent="0.3">
      <c r="A1679" t="s">
        <v>58</v>
      </c>
      <c r="B1679" t="s">
        <v>9</v>
      </c>
      <c r="C1679" t="s">
        <v>69</v>
      </c>
      <c r="D1679" t="s">
        <v>27</v>
      </c>
      <c r="E1679" t="s">
        <v>12</v>
      </c>
      <c r="F1679" t="s">
        <v>66</v>
      </c>
      <c r="G1679">
        <v>210</v>
      </c>
      <c r="H1679" s="14">
        <v>337.89</v>
      </c>
      <c r="I1679" t="s">
        <v>30</v>
      </c>
      <c r="J1679" t="s">
        <v>38</v>
      </c>
      <c r="K1679" t="s">
        <v>25</v>
      </c>
      <c r="L1679" t="s">
        <v>17</v>
      </c>
    </row>
    <row r="1680" spans="1:12" x14ac:dyDescent="0.3">
      <c r="A1680" t="s">
        <v>7</v>
      </c>
      <c r="B1680" t="s">
        <v>55</v>
      </c>
      <c r="C1680" t="s">
        <v>8</v>
      </c>
      <c r="D1680" t="s">
        <v>41</v>
      </c>
      <c r="E1680" t="s">
        <v>35</v>
      </c>
      <c r="F1680" t="s">
        <v>62</v>
      </c>
      <c r="G1680">
        <v>1.5</v>
      </c>
      <c r="H1680" s="14">
        <v>2.4135</v>
      </c>
      <c r="I1680" t="s">
        <v>14</v>
      </c>
      <c r="J1680" t="s">
        <v>42</v>
      </c>
      <c r="K1680" t="s">
        <v>16</v>
      </c>
      <c r="L1680" t="s">
        <v>43</v>
      </c>
    </row>
    <row r="1681" spans="1:12" x14ac:dyDescent="0.3">
      <c r="A1681" t="s">
        <v>39</v>
      </c>
      <c r="B1681" t="s">
        <v>51</v>
      </c>
      <c r="C1681" t="s">
        <v>8</v>
      </c>
      <c r="D1681" t="s">
        <v>11</v>
      </c>
      <c r="E1681" t="s">
        <v>33</v>
      </c>
      <c r="F1681" t="s">
        <v>22</v>
      </c>
      <c r="G1681">
        <v>3</v>
      </c>
      <c r="H1681" s="14">
        <v>4.827</v>
      </c>
      <c r="I1681" t="s">
        <v>23</v>
      </c>
      <c r="J1681" t="s">
        <v>31</v>
      </c>
      <c r="K1681" t="s">
        <v>16</v>
      </c>
      <c r="L1681" t="s">
        <v>17</v>
      </c>
    </row>
    <row r="1682" spans="1:12" x14ac:dyDescent="0.3">
      <c r="A1682" t="s">
        <v>58</v>
      </c>
      <c r="B1682" t="s">
        <v>9</v>
      </c>
      <c r="C1682" t="s">
        <v>48</v>
      </c>
      <c r="D1682" t="s">
        <v>11</v>
      </c>
      <c r="E1682" t="s">
        <v>21</v>
      </c>
      <c r="F1682" t="s">
        <v>36</v>
      </c>
      <c r="G1682">
        <v>1.5</v>
      </c>
      <c r="H1682" s="14">
        <v>2.4135</v>
      </c>
      <c r="I1682" t="s">
        <v>49</v>
      </c>
      <c r="J1682" t="s">
        <v>31</v>
      </c>
      <c r="K1682" t="s">
        <v>25</v>
      </c>
      <c r="L1682" t="s">
        <v>82</v>
      </c>
    </row>
    <row r="1683" spans="1:12" x14ac:dyDescent="0.3">
      <c r="A1683" t="s">
        <v>32</v>
      </c>
      <c r="B1683" t="s">
        <v>9</v>
      </c>
      <c r="C1683" t="s">
        <v>40</v>
      </c>
      <c r="D1683" t="s">
        <v>11</v>
      </c>
      <c r="E1683" t="s">
        <v>21</v>
      </c>
      <c r="F1683" t="s">
        <v>36</v>
      </c>
      <c r="G1683">
        <v>3.5</v>
      </c>
      <c r="H1683" s="14">
        <v>5.6315</v>
      </c>
      <c r="I1683" t="s">
        <v>37</v>
      </c>
      <c r="J1683" t="s">
        <v>15</v>
      </c>
      <c r="K1683" t="s">
        <v>16</v>
      </c>
      <c r="L1683" t="s">
        <v>43</v>
      </c>
    </row>
    <row r="1684" spans="1:12" x14ac:dyDescent="0.3">
      <c r="A1684" t="s">
        <v>32</v>
      </c>
      <c r="B1684" t="s">
        <v>9</v>
      </c>
      <c r="C1684" t="s">
        <v>67</v>
      </c>
      <c r="D1684" t="s">
        <v>20</v>
      </c>
      <c r="E1684" t="s">
        <v>21</v>
      </c>
      <c r="F1684" t="s">
        <v>44</v>
      </c>
      <c r="G1684">
        <v>0.9</v>
      </c>
      <c r="H1684" s="14">
        <v>1.4480999999999999</v>
      </c>
      <c r="I1684" t="s">
        <v>23</v>
      </c>
      <c r="J1684" t="s">
        <v>42</v>
      </c>
      <c r="K1684" t="s">
        <v>25</v>
      </c>
      <c r="L1684" t="s">
        <v>43</v>
      </c>
    </row>
    <row r="1685" spans="1:12" x14ac:dyDescent="0.3">
      <c r="A1685" t="s">
        <v>26</v>
      </c>
      <c r="B1685" t="s">
        <v>9</v>
      </c>
      <c r="C1685" t="s">
        <v>98</v>
      </c>
      <c r="D1685" t="s">
        <v>20</v>
      </c>
      <c r="E1685" t="s">
        <v>45</v>
      </c>
      <c r="F1685" t="s">
        <v>44</v>
      </c>
      <c r="G1685">
        <v>3</v>
      </c>
      <c r="H1685" s="14">
        <v>4.827</v>
      </c>
      <c r="I1685" t="s">
        <v>14</v>
      </c>
      <c r="J1685" t="s">
        <v>31</v>
      </c>
      <c r="K1685" t="s">
        <v>25</v>
      </c>
      <c r="L1685" t="s">
        <v>43</v>
      </c>
    </row>
    <row r="1686" spans="1:12" x14ac:dyDescent="0.3">
      <c r="A1686" t="s">
        <v>26</v>
      </c>
      <c r="B1686" t="s">
        <v>9</v>
      </c>
      <c r="C1686" t="s">
        <v>61</v>
      </c>
      <c r="D1686" t="s">
        <v>11</v>
      </c>
      <c r="E1686" t="s">
        <v>33</v>
      </c>
      <c r="F1686" t="s">
        <v>66</v>
      </c>
      <c r="G1686">
        <v>240</v>
      </c>
      <c r="H1686" s="14">
        <v>386.15999999999997</v>
      </c>
      <c r="I1686" t="s">
        <v>30</v>
      </c>
      <c r="J1686" t="s">
        <v>15</v>
      </c>
      <c r="K1686" t="s">
        <v>25</v>
      </c>
      <c r="L1686" t="s">
        <v>43</v>
      </c>
    </row>
    <row r="1687" spans="1:12" x14ac:dyDescent="0.3">
      <c r="A1687" t="s">
        <v>7</v>
      </c>
      <c r="B1687" t="s">
        <v>9</v>
      </c>
      <c r="C1687" t="s">
        <v>10</v>
      </c>
      <c r="D1687" t="s">
        <v>11</v>
      </c>
      <c r="E1687" t="s">
        <v>28</v>
      </c>
      <c r="F1687" t="s">
        <v>13</v>
      </c>
      <c r="G1687">
        <v>1.8</v>
      </c>
      <c r="H1687" s="14">
        <v>2.8961999999999999</v>
      </c>
      <c r="I1687" t="s">
        <v>23</v>
      </c>
      <c r="J1687" t="s">
        <v>15</v>
      </c>
      <c r="K1687" t="s">
        <v>16</v>
      </c>
      <c r="L1687" t="s">
        <v>17</v>
      </c>
    </row>
    <row r="1688" spans="1:12" x14ac:dyDescent="0.3">
      <c r="A1688" t="s">
        <v>58</v>
      </c>
      <c r="B1688" t="s">
        <v>9</v>
      </c>
      <c r="C1688" t="s">
        <v>67</v>
      </c>
      <c r="D1688" t="s">
        <v>41</v>
      </c>
      <c r="E1688" t="s">
        <v>21</v>
      </c>
      <c r="F1688" t="s">
        <v>66</v>
      </c>
      <c r="G1688">
        <v>40</v>
      </c>
      <c r="H1688" s="14">
        <v>64.36</v>
      </c>
      <c r="I1688" t="s">
        <v>30</v>
      </c>
      <c r="J1688" t="s">
        <v>42</v>
      </c>
      <c r="K1688" t="s">
        <v>16</v>
      </c>
      <c r="L1688" t="s">
        <v>43</v>
      </c>
    </row>
    <row r="1689" spans="1:12" x14ac:dyDescent="0.3">
      <c r="A1689" t="s">
        <v>39</v>
      </c>
      <c r="B1689" t="s">
        <v>51</v>
      </c>
      <c r="C1689" t="s">
        <v>8</v>
      </c>
      <c r="D1689" t="s">
        <v>11</v>
      </c>
      <c r="E1689" t="s">
        <v>21</v>
      </c>
      <c r="F1689" t="s">
        <v>22</v>
      </c>
      <c r="G1689">
        <v>1.6</v>
      </c>
      <c r="H1689" s="14">
        <v>2.5744000000000002</v>
      </c>
      <c r="I1689" t="s">
        <v>23</v>
      </c>
      <c r="J1689" t="s">
        <v>42</v>
      </c>
      <c r="K1689" t="s">
        <v>16</v>
      </c>
      <c r="L1689" t="s">
        <v>43</v>
      </c>
    </row>
    <row r="1690" spans="1:12" x14ac:dyDescent="0.3">
      <c r="A1690" t="s">
        <v>32</v>
      </c>
      <c r="B1690" t="s">
        <v>51</v>
      </c>
      <c r="C1690" t="s">
        <v>8</v>
      </c>
      <c r="D1690" t="s">
        <v>47</v>
      </c>
      <c r="E1690" t="s">
        <v>28</v>
      </c>
      <c r="F1690" t="s">
        <v>29</v>
      </c>
      <c r="G1690">
        <v>30</v>
      </c>
      <c r="H1690" s="14">
        <v>48.269999999999996</v>
      </c>
      <c r="I1690" t="s">
        <v>30</v>
      </c>
      <c r="J1690" t="s">
        <v>15</v>
      </c>
      <c r="K1690" t="s">
        <v>16</v>
      </c>
      <c r="L1690" t="s">
        <v>43</v>
      </c>
    </row>
    <row r="1691" spans="1:12" x14ac:dyDescent="0.3">
      <c r="A1691" t="s">
        <v>39</v>
      </c>
      <c r="B1691" t="s">
        <v>9</v>
      </c>
      <c r="C1691" t="s">
        <v>76</v>
      </c>
      <c r="D1691" t="s">
        <v>20</v>
      </c>
      <c r="E1691" t="s">
        <v>35</v>
      </c>
      <c r="F1691" t="s">
        <v>22</v>
      </c>
      <c r="G1691">
        <v>3</v>
      </c>
      <c r="H1691" s="14">
        <v>4.827</v>
      </c>
      <c r="I1691" t="s">
        <v>23</v>
      </c>
      <c r="J1691" t="s">
        <v>42</v>
      </c>
      <c r="K1691" t="s">
        <v>16</v>
      </c>
      <c r="L1691" t="s">
        <v>43</v>
      </c>
    </row>
    <row r="1692" spans="1:12" x14ac:dyDescent="0.3">
      <c r="A1692" t="s">
        <v>39</v>
      </c>
      <c r="B1692" t="s">
        <v>55</v>
      </c>
      <c r="C1692" t="s">
        <v>8</v>
      </c>
      <c r="D1692" t="s">
        <v>72</v>
      </c>
      <c r="E1692" t="s">
        <v>45</v>
      </c>
      <c r="F1692" t="s">
        <v>13</v>
      </c>
      <c r="G1692">
        <v>43</v>
      </c>
      <c r="H1692" s="14">
        <v>69.186999999999998</v>
      </c>
      <c r="I1692" t="s">
        <v>52</v>
      </c>
      <c r="J1692" t="s">
        <v>38</v>
      </c>
      <c r="K1692" t="s">
        <v>25</v>
      </c>
      <c r="L1692" t="s">
        <v>43</v>
      </c>
    </row>
    <row r="1693" spans="1:12" x14ac:dyDescent="0.3">
      <c r="A1693" t="s">
        <v>39</v>
      </c>
      <c r="B1693" t="s">
        <v>8</v>
      </c>
      <c r="C1693" t="s">
        <v>8</v>
      </c>
      <c r="D1693" t="s">
        <v>11</v>
      </c>
      <c r="E1693" t="s">
        <v>35</v>
      </c>
      <c r="F1693" t="s">
        <v>13</v>
      </c>
      <c r="G1693">
        <v>14</v>
      </c>
      <c r="H1693" s="14">
        <v>22.526</v>
      </c>
      <c r="I1693" t="s">
        <v>30</v>
      </c>
      <c r="J1693" t="s">
        <v>42</v>
      </c>
      <c r="K1693" t="s">
        <v>25</v>
      </c>
      <c r="L1693" t="s">
        <v>17</v>
      </c>
    </row>
    <row r="1694" spans="1:12" x14ac:dyDescent="0.3">
      <c r="A1694" t="s">
        <v>18</v>
      </c>
      <c r="B1694" t="s">
        <v>9</v>
      </c>
      <c r="C1694" t="s">
        <v>65</v>
      </c>
      <c r="D1694" t="s">
        <v>11</v>
      </c>
      <c r="E1694" t="s">
        <v>21</v>
      </c>
      <c r="F1694" t="s">
        <v>13</v>
      </c>
      <c r="G1694">
        <v>2.1</v>
      </c>
      <c r="H1694" s="14">
        <v>3.3789000000000002</v>
      </c>
      <c r="I1694" t="s">
        <v>23</v>
      </c>
      <c r="J1694" t="s">
        <v>31</v>
      </c>
      <c r="K1694" t="s">
        <v>25</v>
      </c>
      <c r="L1694" t="s">
        <v>17</v>
      </c>
    </row>
    <row r="1695" spans="1:12" x14ac:dyDescent="0.3">
      <c r="A1695" t="s">
        <v>39</v>
      </c>
      <c r="B1695" t="s">
        <v>9</v>
      </c>
      <c r="C1695" t="s">
        <v>50</v>
      </c>
      <c r="D1695" t="s">
        <v>41</v>
      </c>
      <c r="E1695" t="s">
        <v>28</v>
      </c>
      <c r="F1695" t="s">
        <v>29</v>
      </c>
      <c r="G1695">
        <v>21.7</v>
      </c>
      <c r="H1695" s="14">
        <v>34.915300000000002</v>
      </c>
      <c r="I1695" t="s">
        <v>30</v>
      </c>
      <c r="J1695" t="s">
        <v>42</v>
      </c>
      <c r="K1695" t="s">
        <v>16</v>
      </c>
      <c r="L1695" t="s">
        <v>17</v>
      </c>
    </row>
    <row r="1696" spans="1:12" x14ac:dyDescent="0.3">
      <c r="A1696" t="s">
        <v>58</v>
      </c>
      <c r="B1696" t="s">
        <v>9</v>
      </c>
      <c r="C1696" t="s">
        <v>70</v>
      </c>
      <c r="D1696" t="s">
        <v>20</v>
      </c>
      <c r="E1696" t="s">
        <v>35</v>
      </c>
      <c r="F1696" t="s">
        <v>13</v>
      </c>
      <c r="G1696">
        <v>15</v>
      </c>
      <c r="H1696" s="14">
        <v>24.134999999999998</v>
      </c>
      <c r="I1696" t="s">
        <v>30</v>
      </c>
      <c r="J1696" t="s">
        <v>15</v>
      </c>
      <c r="K1696" t="s">
        <v>25</v>
      </c>
      <c r="L1696" t="s">
        <v>17</v>
      </c>
    </row>
    <row r="1697" spans="1:12" x14ac:dyDescent="0.3">
      <c r="A1697" t="s">
        <v>7</v>
      </c>
      <c r="B1697" t="s">
        <v>9</v>
      </c>
      <c r="C1697" t="s">
        <v>67</v>
      </c>
      <c r="D1697" t="s">
        <v>11</v>
      </c>
      <c r="E1697" t="s">
        <v>12</v>
      </c>
      <c r="F1697" t="s">
        <v>66</v>
      </c>
      <c r="G1697">
        <v>70</v>
      </c>
      <c r="H1697" s="14">
        <v>112.63</v>
      </c>
      <c r="I1697" t="s">
        <v>30</v>
      </c>
      <c r="J1697" t="s">
        <v>31</v>
      </c>
      <c r="K1697" t="s">
        <v>16</v>
      </c>
      <c r="L1697" t="s">
        <v>43</v>
      </c>
    </row>
    <row r="1698" spans="1:12" x14ac:dyDescent="0.3">
      <c r="A1698" t="s">
        <v>58</v>
      </c>
      <c r="B1698" t="s">
        <v>9</v>
      </c>
      <c r="C1698" t="s">
        <v>104</v>
      </c>
      <c r="D1698" t="s">
        <v>41</v>
      </c>
      <c r="E1698" t="s">
        <v>28</v>
      </c>
      <c r="F1698" t="s">
        <v>36</v>
      </c>
      <c r="G1698">
        <v>13</v>
      </c>
      <c r="H1698" s="14">
        <v>20.917000000000002</v>
      </c>
      <c r="I1698" t="s">
        <v>37</v>
      </c>
      <c r="J1698" t="s">
        <v>42</v>
      </c>
      <c r="K1698" t="s">
        <v>16</v>
      </c>
      <c r="L1698" t="s">
        <v>17</v>
      </c>
    </row>
    <row r="1699" spans="1:12" x14ac:dyDescent="0.3">
      <c r="A1699" t="s">
        <v>32</v>
      </c>
      <c r="B1699" t="s">
        <v>9</v>
      </c>
      <c r="C1699" t="s">
        <v>40</v>
      </c>
      <c r="D1699" t="s">
        <v>27</v>
      </c>
      <c r="E1699" t="s">
        <v>28</v>
      </c>
      <c r="F1699" t="s">
        <v>13</v>
      </c>
      <c r="G1699">
        <v>24</v>
      </c>
      <c r="H1699" s="14">
        <v>38.616</v>
      </c>
      <c r="I1699" t="s">
        <v>37</v>
      </c>
      <c r="J1699" t="s">
        <v>38</v>
      </c>
      <c r="K1699" t="s">
        <v>16</v>
      </c>
      <c r="L1699" t="s">
        <v>17</v>
      </c>
    </row>
    <row r="1700" spans="1:12" x14ac:dyDescent="0.3">
      <c r="A1700" t="s">
        <v>18</v>
      </c>
      <c r="B1700" t="s">
        <v>51</v>
      </c>
      <c r="C1700" t="s">
        <v>8</v>
      </c>
      <c r="D1700" t="s">
        <v>41</v>
      </c>
      <c r="E1700" t="s">
        <v>35</v>
      </c>
      <c r="F1700" t="s">
        <v>62</v>
      </c>
      <c r="G1700">
        <v>2</v>
      </c>
      <c r="H1700" s="14">
        <v>3.218</v>
      </c>
      <c r="I1700" t="s">
        <v>14</v>
      </c>
      <c r="J1700" t="s">
        <v>31</v>
      </c>
      <c r="K1700" t="s">
        <v>25</v>
      </c>
      <c r="L1700" t="s">
        <v>43</v>
      </c>
    </row>
    <row r="1701" spans="1:12" x14ac:dyDescent="0.3">
      <c r="A1701" t="s">
        <v>32</v>
      </c>
      <c r="B1701" t="s">
        <v>9</v>
      </c>
      <c r="C1701" t="s">
        <v>46</v>
      </c>
      <c r="D1701" t="s">
        <v>11</v>
      </c>
      <c r="E1701" t="s">
        <v>21</v>
      </c>
      <c r="F1701" t="s">
        <v>44</v>
      </c>
      <c r="G1701">
        <v>3</v>
      </c>
      <c r="H1701" s="14">
        <v>4.827</v>
      </c>
      <c r="I1701" t="s">
        <v>30</v>
      </c>
      <c r="J1701" t="s">
        <v>24</v>
      </c>
      <c r="K1701" t="s">
        <v>25</v>
      </c>
      <c r="L1701" t="s">
        <v>17</v>
      </c>
    </row>
    <row r="1702" spans="1:12" x14ac:dyDescent="0.3">
      <c r="A1702" t="s">
        <v>32</v>
      </c>
      <c r="B1702" t="s">
        <v>9</v>
      </c>
      <c r="C1702" t="s">
        <v>8</v>
      </c>
      <c r="D1702" t="s">
        <v>41</v>
      </c>
      <c r="E1702" t="s">
        <v>35</v>
      </c>
      <c r="F1702" t="s">
        <v>22</v>
      </c>
      <c r="G1702">
        <v>1.5</v>
      </c>
      <c r="H1702" s="14">
        <v>2.4135</v>
      </c>
      <c r="I1702" t="s">
        <v>23</v>
      </c>
      <c r="J1702" t="s">
        <v>38</v>
      </c>
      <c r="K1702" t="s">
        <v>25</v>
      </c>
      <c r="L1702" t="s">
        <v>43</v>
      </c>
    </row>
    <row r="1703" spans="1:12" x14ac:dyDescent="0.3">
      <c r="A1703" t="s">
        <v>39</v>
      </c>
      <c r="B1703" t="s">
        <v>9</v>
      </c>
      <c r="C1703" t="s">
        <v>40</v>
      </c>
      <c r="D1703" t="s">
        <v>41</v>
      </c>
      <c r="E1703" t="s">
        <v>28</v>
      </c>
      <c r="F1703" t="s">
        <v>36</v>
      </c>
      <c r="G1703">
        <v>7.5</v>
      </c>
      <c r="H1703" s="14">
        <v>12.067499999999999</v>
      </c>
      <c r="I1703" t="s">
        <v>30</v>
      </c>
      <c r="J1703" t="s">
        <v>15</v>
      </c>
      <c r="K1703" t="s">
        <v>16</v>
      </c>
      <c r="L1703" t="s">
        <v>17</v>
      </c>
    </row>
    <row r="1704" spans="1:12" x14ac:dyDescent="0.3">
      <c r="A1704" t="s">
        <v>18</v>
      </c>
      <c r="B1704" t="s">
        <v>9</v>
      </c>
      <c r="C1704" t="s">
        <v>46</v>
      </c>
      <c r="D1704" t="s">
        <v>20</v>
      </c>
      <c r="E1704" t="s">
        <v>33</v>
      </c>
      <c r="F1704" t="s">
        <v>66</v>
      </c>
      <c r="G1704">
        <v>25</v>
      </c>
      <c r="H1704" s="14">
        <v>40.225000000000001</v>
      </c>
      <c r="I1704" t="s">
        <v>52</v>
      </c>
      <c r="J1704" t="s">
        <v>15</v>
      </c>
      <c r="K1704" t="s">
        <v>25</v>
      </c>
      <c r="L1704" t="s">
        <v>43</v>
      </c>
    </row>
    <row r="1705" spans="1:12" x14ac:dyDescent="0.3">
      <c r="A1705" t="s">
        <v>32</v>
      </c>
      <c r="B1705" t="s">
        <v>9</v>
      </c>
      <c r="C1705" t="s">
        <v>61</v>
      </c>
      <c r="D1705" t="s">
        <v>20</v>
      </c>
      <c r="E1705" t="s">
        <v>21</v>
      </c>
      <c r="F1705" t="s">
        <v>44</v>
      </c>
      <c r="G1705">
        <v>2</v>
      </c>
      <c r="H1705" s="14">
        <v>3.218</v>
      </c>
      <c r="I1705" t="s">
        <v>23</v>
      </c>
      <c r="J1705" t="s">
        <v>31</v>
      </c>
      <c r="K1705" t="s">
        <v>25</v>
      </c>
      <c r="L1705" t="s">
        <v>43</v>
      </c>
    </row>
    <row r="1706" spans="1:12" x14ac:dyDescent="0.3">
      <c r="A1706" t="s">
        <v>32</v>
      </c>
      <c r="B1706" t="s">
        <v>9</v>
      </c>
      <c r="C1706" t="s">
        <v>8</v>
      </c>
      <c r="D1706" t="s">
        <v>27</v>
      </c>
      <c r="E1706" t="s">
        <v>28</v>
      </c>
      <c r="F1706" t="s">
        <v>62</v>
      </c>
      <c r="G1706">
        <v>4</v>
      </c>
      <c r="H1706" s="14">
        <v>6.4359999999999999</v>
      </c>
      <c r="I1706" t="s">
        <v>87</v>
      </c>
      <c r="J1706" t="s">
        <v>42</v>
      </c>
      <c r="K1706" t="s">
        <v>25</v>
      </c>
      <c r="L1706" t="s">
        <v>17</v>
      </c>
    </row>
    <row r="1707" spans="1:12" x14ac:dyDescent="0.3">
      <c r="A1707" t="s">
        <v>58</v>
      </c>
      <c r="B1707" t="s">
        <v>8</v>
      </c>
      <c r="C1707" t="s">
        <v>8</v>
      </c>
      <c r="D1707" t="s">
        <v>8</v>
      </c>
      <c r="E1707" t="s">
        <v>8</v>
      </c>
      <c r="F1707" t="s">
        <v>8</v>
      </c>
      <c r="G1707" t="s">
        <v>8</v>
      </c>
      <c r="H1707" s="14" t="s">
        <v>8</v>
      </c>
      <c r="I1707" t="s">
        <v>8</v>
      </c>
      <c r="J1707" t="s">
        <v>42</v>
      </c>
      <c r="K1707" t="s">
        <v>16</v>
      </c>
      <c r="L1707" t="s">
        <v>17</v>
      </c>
    </row>
    <row r="1708" spans="1:12" x14ac:dyDescent="0.3">
      <c r="A1708" t="s">
        <v>7</v>
      </c>
      <c r="B1708" t="s">
        <v>51</v>
      </c>
      <c r="C1708" t="s">
        <v>8</v>
      </c>
      <c r="D1708" t="s">
        <v>27</v>
      </c>
      <c r="E1708" t="s">
        <v>21</v>
      </c>
      <c r="F1708" t="s">
        <v>66</v>
      </c>
      <c r="G1708">
        <v>57</v>
      </c>
      <c r="H1708" s="14">
        <v>91.712999999999994</v>
      </c>
      <c r="I1708" t="s">
        <v>30</v>
      </c>
      <c r="J1708" t="s">
        <v>31</v>
      </c>
      <c r="K1708" t="s">
        <v>25</v>
      </c>
      <c r="L1708" t="s">
        <v>17</v>
      </c>
    </row>
    <row r="1709" spans="1:12" x14ac:dyDescent="0.3">
      <c r="A1709" t="s">
        <v>39</v>
      </c>
      <c r="B1709" t="s">
        <v>9</v>
      </c>
      <c r="C1709" t="s">
        <v>67</v>
      </c>
      <c r="D1709" t="s">
        <v>11</v>
      </c>
      <c r="E1709" t="s">
        <v>21</v>
      </c>
      <c r="F1709" t="s">
        <v>66</v>
      </c>
      <c r="G1709">
        <v>32</v>
      </c>
      <c r="H1709" s="14">
        <v>51.488</v>
      </c>
      <c r="I1709" t="s">
        <v>52</v>
      </c>
      <c r="J1709" t="s">
        <v>31</v>
      </c>
      <c r="K1709" t="s">
        <v>25</v>
      </c>
      <c r="L1709" t="s">
        <v>17</v>
      </c>
    </row>
    <row r="1710" spans="1:12" x14ac:dyDescent="0.3">
      <c r="A1710" t="s">
        <v>39</v>
      </c>
      <c r="B1710" t="s">
        <v>55</v>
      </c>
      <c r="C1710" t="s">
        <v>8</v>
      </c>
      <c r="D1710" t="s">
        <v>27</v>
      </c>
      <c r="E1710" t="s">
        <v>35</v>
      </c>
      <c r="F1710" t="s">
        <v>66</v>
      </c>
      <c r="G1710">
        <v>48</v>
      </c>
      <c r="H1710" s="14">
        <v>77.231999999999999</v>
      </c>
      <c r="I1710" t="s">
        <v>37</v>
      </c>
      <c r="J1710" t="s">
        <v>15</v>
      </c>
      <c r="K1710" t="s">
        <v>25</v>
      </c>
      <c r="L1710" t="s">
        <v>43</v>
      </c>
    </row>
    <row r="1711" spans="1:12" x14ac:dyDescent="0.3">
      <c r="A1711" t="s">
        <v>32</v>
      </c>
      <c r="B1711" t="s">
        <v>9</v>
      </c>
      <c r="C1711" t="s">
        <v>8</v>
      </c>
      <c r="D1711" t="s">
        <v>27</v>
      </c>
      <c r="E1711" t="s">
        <v>64</v>
      </c>
      <c r="F1711" t="s">
        <v>22</v>
      </c>
      <c r="G1711">
        <v>33</v>
      </c>
      <c r="H1711" s="14">
        <v>53.097000000000001</v>
      </c>
      <c r="I1711" t="s">
        <v>30</v>
      </c>
      <c r="J1711" t="s">
        <v>42</v>
      </c>
      <c r="K1711" t="s">
        <v>25</v>
      </c>
      <c r="L1711" t="s">
        <v>17</v>
      </c>
    </row>
    <row r="1712" spans="1:12" x14ac:dyDescent="0.3">
      <c r="A1712" t="s">
        <v>26</v>
      </c>
      <c r="B1712" t="s">
        <v>9</v>
      </c>
      <c r="C1712" t="s">
        <v>46</v>
      </c>
      <c r="D1712" t="s">
        <v>20</v>
      </c>
      <c r="E1712" t="s">
        <v>45</v>
      </c>
      <c r="F1712" t="s">
        <v>44</v>
      </c>
      <c r="G1712">
        <v>2.1</v>
      </c>
      <c r="H1712" s="14">
        <v>3.3789000000000002</v>
      </c>
      <c r="I1712" t="s">
        <v>49</v>
      </c>
      <c r="J1712" t="s">
        <v>42</v>
      </c>
      <c r="K1712" t="s">
        <v>16</v>
      </c>
      <c r="L1712" t="s">
        <v>43</v>
      </c>
    </row>
    <row r="1713" spans="1:12" x14ac:dyDescent="0.3">
      <c r="A1713" t="s">
        <v>39</v>
      </c>
      <c r="B1713" t="s">
        <v>9</v>
      </c>
      <c r="C1713" t="s">
        <v>59</v>
      </c>
      <c r="D1713" t="s">
        <v>41</v>
      </c>
      <c r="E1713" t="s">
        <v>21</v>
      </c>
      <c r="F1713" t="s">
        <v>66</v>
      </c>
      <c r="G1713">
        <v>35</v>
      </c>
      <c r="H1713" s="14">
        <v>56.314999999999998</v>
      </c>
      <c r="I1713" t="s">
        <v>30</v>
      </c>
      <c r="J1713" t="s">
        <v>15</v>
      </c>
      <c r="K1713" t="s">
        <v>25</v>
      </c>
      <c r="L1713" t="s">
        <v>17</v>
      </c>
    </row>
    <row r="1714" spans="1:12" x14ac:dyDescent="0.3">
      <c r="A1714" t="s">
        <v>32</v>
      </c>
      <c r="B1714" t="s">
        <v>9</v>
      </c>
      <c r="C1714" t="s">
        <v>46</v>
      </c>
      <c r="D1714" t="s">
        <v>11</v>
      </c>
      <c r="E1714" t="s">
        <v>45</v>
      </c>
      <c r="F1714" t="s">
        <v>44</v>
      </c>
      <c r="G1714">
        <v>1.2</v>
      </c>
      <c r="H1714" s="14">
        <v>1.9307999999999998</v>
      </c>
      <c r="I1714" t="s">
        <v>23</v>
      </c>
      <c r="J1714" t="s">
        <v>31</v>
      </c>
      <c r="K1714" t="s">
        <v>25</v>
      </c>
      <c r="L1714" t="s">
        <v>43</v>
      </c>
    </row>
    <row r="1715" spans="1:12" x14ac:dyDescent="0.3">
      <c r="A1715" t="s">
        <v>18</v>
      </c>
      <c r="B1715" t="s">
        <v>51</v>
      </c>
      <c r="C1715" t="s">
        <v>8</v>
      </c>
      <c r="D1715" t="s">
        <v>27</v>
      </c>
      <c r="E1715" t="s">
        <v>28</v>
      </c>
      <c r="F1715" t="s">
        <v>22</v>
      </c>
      <c r="G1715">
        <v>5</v>
      </c>
      <c r="H1715" s="14">
        <v>8.0449999999999999</v>
      </c>
      <c r="I1715" t="s">
        <v>75</v>
      </c>
      <c r="J1715" t="s">
        <v>42</v>
      </c>
      <c r="K1715" t="s">
        <v>25</v>
      </c>
      <c r="L1715" t="s">
        <v>43</v>
      </c>
    </row>
    <row r="1716" spans="1:12" x14ac:dyDescent="0.3">
      <c r="A1716" t="s">
        <v>26</v>
      </c>
      <c r="B1716" t="s">
        <v>9</v>
      </c>
      <c r="C1716" t="s">
        <v>97</v>
      </c>
      <c r="D1716" t="s">
        <v>11</v>
      </c>
      <c r="E1716" t="s">
        <v>21</v>
      </c>
      <c r="F1716" t="s">
        <v>22</v>
      </c>
      <c r="G1716">
        <v>15</v>
      </c>
      <c r="H1716" s="14">
        <v>24.134999999999998</v>
      </c>
      <c r="I1716" t="s">
        <v>30</v>
      </c>
      <c r="J1716" t="s">
        <v>31</v>
      </c>
      <c r="K1716" t="s">
        <v>25</v>
      </c>
      <c r="L1716" t="s">
        <v>17</v>
      </c>
    </row>
    <row r="1717" spans="1:12" x14ac:dyDescent="0.3">
      <c r="A1717" t="s">
        <v>7</v>
      </c>
      <c r="B1717" t="s">
        <v>9</v>
      </c>
      <c r="C1717" t="s">
        <v>71</v>
      </c>
      <c r="D1717" t="s">
        <v>41</v>
      </c>
      <c r="E1717" t="s">
        <v>28</v>
      </c>
      <c r="F1717" t="s">
        <v>66</v>
      </c>
      <c r="G1717">
        <v>4</v>
      </c>
      <c r="H1717" s="14">
        <v>6.4359999999999999</v>
      </c>
      <c r="I1717" t="s">
        <v>49</v>
      </c>
      <c r="J1717" t="s">
        <v>15</v>
      </c>
      <c r="K1717" t="s">
        <v>25</v>
      </c>
      <c r="L1717" t="s">
        <v>17</v>
      </c>
    </row>
    <row r="1718" spans="1:12" x14ac:dyDescent="0.3">
      <c r="A1718" t="s">
        <v>58</v>
      </c>
      <c r="B1718" t="s">
        <v>9</v>
      </c>
      <c r="C1718" t="s">
        <v>67</v>
      </c>
      <c r="D1718" t="s">
        <v>41</v>
      </c>
      <c r="E1718" t="s">
        <v>21</v>
      </c>
      <c r="F1718" t="s">
        <v>13</v>
      </c>
      <c r="G1718">
        <v>15</v>
      </c>
      <c r="H1718" s="14">
        <v>24.134999999999998</v>
      </c>
      <c r="I1718" t="s">
        <v>30</v>
      </c>
      <c r="J1718" t="s">
        <v>42</v>
      </c>
      <c r="K1718" t="s">
        <v>16</v>
      </c>
      <c r="L1718" t="s">
        <v>43</v>
      </c>
    </row>
    <row r="1719" spans="1:12" x14ac:dyDescent="0.3">
      <c r="A1719" t="s">
        <v>32</v>
      </c>
      <c r="B1719" t="s">
        <v>9</v>
      </c>
      <c r="C1719" t="s">
        <v>46</v>
      </c>
      <c r="D1719" t="s">
        <v>41</v>
      </c>
      <c r="E1719" t="s">
        <v>21</v>
      </c>
      <c r="F1719" t="s">
        <v>66</v>
      </c>
      <c r="G1719">
        <v>40</v>
      </c>
      <c r="H1719" s="14">
        <v>64.36</v>
      </c>
      <c r="I1719" t="s">
        <v>52</v>
      </c>
      <c r="J1719" t="s">
        <v>38</v>
      </c>
      <c r="K1719" t="s">
        <v>25</v>
      </c>
      <c r="L1719" t="s">
        <v>17</v>
      </c>
    </row>
    <row r="1720" spans="1:12" x14ac:dyDescent="0.3">
      <c r="A1720" t="s">
        <v>32</v>
      </c>
      <c r="B1720" t="s">
        <v>9</v>
      </c>
      <c r="C1720" t="s">
        <v>83</v>
      </c>
      <c r="D1720" t="s">
        <v>47</v>
      </c>
      <c r="E1720" t="s">
        <v>33</v>
      </c>
      <c r="F1720" t="s">
        <v>44</v>
      </c>
      <c r="G1720">
        <v>3</v>
      </c>
      <c r="H1720" s="14">
        <v>4.827</v>
      </c>
      <c r="I1720" t="s">
        <v>14</v>
      </c>
      <c r="J1720" t="s">
        <v>31</v>
      </c>
      <c r="K1720" t="s">
        <v>25</v>
      </c>
      <c r="L1720" t="s">
        <v>17</v>
      </c>
    </row>
    <row r="1721" spans="1:12" x14ac:dyDescent="0.3">
      <c r="A1721" t="s">
        <v>32</v>
      </c>
      <c r="B1721" t="s">
        <v>9</v>
      </c>
      <c r="C1721" t="s">
        <v>40</v>
      </c>
      <c r="D1721" t="s">
        <v>11</v>
      </c>
      <c r="E1721" t="s">
        <v>45</v>
      </c>
      <c r="F1721" t="s">
        <v>44</v>
      </c>
      <c r="G1721">
        <v>2.2999999999999998</v>
      </c>
      <c r="H1721" s="14">
        <v>3.7006999999999999</v>
      </c>
      <c r="I1721" t="s">
        <v>14</v>
      </c>
      <c r="J1721" t="s">
        <v>38</v>
      </c>
      <c r="K1721" t="s">
        <v>25</v>
      </c>
      <c r="L1721" t="s">
        <v>43</v>
      </c>
    </row>
    <row r="1722" spans="1:12" x14ac:dyDescent="0.3">
      <c r="A1722" t="s">
        <v>32</v>
      </c>
      <c r="B1722" t="s">
        <v>51</v>
      </c>
      <c r="C1722" t="s">
        <v>8</v>
      </c>
      <c r="D1722" t="s">
        <v>11</v>
      </c>
      <c r="E1722" t="s">
        <v>64</v>
      </c>
      <c r="F1722" t="s">
        <v>22</v>
      </c>
      <c r="G1722">
        <v>3</v>
      </c>
      <c r="H1722" s="14">
        <v>4.827</v>
      </c>
      <c r="I1722" t="s">
        <v>14</v>
      </c>
      <c r="J1722" t="s">
        <v>42</v>
      </c>
      <c r="K1722" t="s">
        <v>25</v>
      </c>
      <c r="L1722" t="s">
        <v>43</v>
      </c>
    </row>
    <row r="1723" spans="1:12" x14ac:dyDescent="0.3">
      <c r="A1723" t="s">
        <v>39</v>
      </c>
      <c r="B1723" t="s">
        <v>9</v>
      </c>
      <c r="C1723" t="s">
        <v>60</v>
      </c>
      <c r="D1723" t="s">
        <v>20</v>
      </c>
      <c r="E1723" t="s">
        <v>28</v>
      </c>
      <c r="F1723" t="s">
        <v>66</v>
      </c>
      <c r="G1723">
        <v>64</v>
      </c>
      <c r="H1723" s="14">
        <v>102.976</v>
      </c>
      <c r="I1723" t="s">
        <v>52</v>
      </c>
      <c r="J1723" t="s">
        <v>42</v>
      </c>
      <c r="K1723" t="s">
        <v>25</v>
      </c>
      <c r="L1723" t="s">
        <v>43</v>
      </c>
    </row>
    <row r="1724" spans="1:12" x14ac:dyDescent="0.3">
      <c r="A1724" t="s">
        <v>7</v>
      </c>
      <c r="B1724" t="s">
        <v>9</v>
      </c>
      <c r="C1724" t="s">
        <v>10</v>
      </c>
      <c r="D1724" t="s">
        <v>11</v>
      </c>
      <c r="E1724" t="s">
        <v>21</v>
      </c>
      <c r="F1724" t="s">
        <v>36</v>
      </c>
      <c r="G1724">
        <v>8</v>
      </c>
      <c r="H1724" s="14">
        <v>12.872</v>
      </c>
      <c r="I1724" t="s">
        <v>37</v>
      </c>
      <c r="J1724" t="s">
        <v>31</v>
      </c>
      <c r="K1724" t="s">
        <v>25</v>
      </c>
      <c r="L1724" t="s">
        <v>17</v>
      </c>
    </row>
    <row r="1725" spans="1:12" x14ac:dyDescent="0.3">
      <c r="A1725" t="s">
        <v>39</v>
      </c>
      <c r="B1725" t="s">
        <v>9</v>
      </c>
      <c r="C1725" t="s">
        <v>50</v>
      </c>
      <c r="D1725" t="s">
        <v>11</v>
      </c>
      <c r="E1725" t="s">
        <v>21</v>
      </c>
      <c r="F1725" t="s">
        <v>22</v>
      </c>
      <c r="G1725">
        <v>19</v>
      </c>
      <c r="H1725" s="14">
        <v>30.570999999999998</v>
      </c>
      <c r="I1725" t="s">
        <v>30</v>
      </c>
      <c r="J1725" t="s">
        <v>15</v>
      </c>
      <c r="K1725" t="s">
        <v>25</v>
      </c>
      <c r="L1725" t="s">
        <v>17</v>
      </c>
    </row>
    <row r="1726" spans="1:12" x14ac:dyDescent="0.3">
      <c r="A1726" t="s">
        <v>26</v>
      </c>
      <c r="B1726" t="s">
        <v>9</v>
      </c>
      <c r="C1726" t="s">
        <v>78</v>
      </c>
      <c r="D1726" t="s">
        <v>27</v>
      </c>
      <c r="E1726" t="s">
        <v>28</v>
      </c>
      <c r="F1726" t="s">
        <v>29</v>
      </c>
      <c r="G1726">
        <v>47</v>
      </c>
      <c r="H1726" s="14">
        <v>75.623000000000005</v>
      </c>
      <c r="I1726" t="s">
        <v>30</v>
      </c>
      <c r="J1726" t="s">
        <v>38</v>
      </c>
      <c r="K1726" t="s">
        <v>25</v>
      </c>
      <c r="L1726" t="s">
        <v>17</v>
      </c>
    </row>
    <row r="1727" spans="1:12" x14ac:dyDescent="0.3">
      <c r="A1727" t="s">
        <v>39</v>
      </c>
      <c r="B1727" t="s">
        <v>51</v>
      </c>
      <c r="C1727" t="s">
        <v>8</v>
      </c>
      <c r="D1727" t="s">
        <v>27</v>
      </c>
      <c r="E1727" t="s">
        <v>64</v>
      </c>
      <c r="F1727" t="s">
        <v>22</v>
      </c>
      <c r="G1727">
        <v>18</v>
      </c>
      <c r="H1727" s="14">
        <v>28.962</v>
      </c>
      <c r="I1727" t="s">
        <v>30</v>
      </c>
      <c r="J1727" t="s">
        <v>15</v>
      </c>
      <c r="K1727" t="s">
        <v>25</v>
      </c>
      <c r="L1727" t="s">
        <v>43</v>
      </c>
    </row>
    <row r="1728" spans="1:12" x14ac:dyDescent="0.3">
      <c r="A1728" t="s">
        <v>18</v>
      </c>
      <c r="B1728" t="s">
        <v>9</v>
      </c>
      <c r="C1728" t="s">
        <v>65</v>
      </c>
      <c r="D1728" t="s">
        <v>11</v>
      </c>
      <c r="E1728" t="s">
        <v>21</v>
      </c>
      <c r="F1728" t="s">
        <v>66</v>
      </c>
      <c r="G1728">
        <v>8</v>
      </c>
      <c r="H1728" s="14">
        <v>12.872</v>
      </c>
      <c r="I1728" t="s">
        <v>49</v>
      </c>
      <c r="J1728" t="s">
        <v>24</v>
      </c>
      <c r="K1728" t="s">
        <v>25</v>
      </c>
      <c r="L1728" t="s">
        <v>17</v>
      </c>
    </row>
    <row r="1729" spans="1:12" x14ac:dyDescent="0.3">
      <c r="A1729" t="s">
        <v>7</v>
      </c>
      <c r="B1729" t="s">
        <v>51</v>
      </c>
      <c r="C1729" t="s">
        <v>8</v>
      </c>
      <c r="D1729" t="s">
        <v>47</v>
      </c>
      <c r="E1729" t="s">
        <v>28</v>
      </c>
      <c r="F1729" t="s">
        <v>8</v>
      </c>
      <c r="G1729">
        <v>8</v>
      </c>
      <c r="H1729" s="14">
        <v>12.872</v>
      </c>
      <c r="I1729" t="s">
        <v>30</v>
      </c>
      <c r="J1729" t="s">
        <v>15</v>
      </c>
      <c r="K1729" t="s">
        <v>16</v>
      </c>
      <c r="L1729" t="s">
        <v>43</v>
      </c>
    </row>
    <row r="1730" spans="1:12" x14ac:dyDescent="0.3">
      <c r="A1730" t="s">
        <v>18</v>
      </c>
      <c r="B1730" t="s">
        <v>9</v>
      </c>
      <c r="C1730" t="s">
        <v>78</v>
      </c>
      <c r="D1730" t="s">
        <v>27</v>
      </c>
      <c r="E1730" t="s">
        <v>28</v>
      </c>
      <c r="F1730" t="s">
        <v>22</v>
      </c>
      <c r="G1730">
        <v>15</v>
      </c>
      <c r="H1730" s="14">
        <v>24.134999999999998</v>
      </c>
      <c r="I1730" t="s">
        <v>88</v>
      </c>
      <c r="J1730" t="s">
        <v>15</v>
      </c>
      <c r="K1730" t="s">
        <v>25</v>
      </c>
      <c r="L1730" t="s">
        <v>17</v>
      </c>
    </row>
    <row r="1731" spans="1:12" x14ac:dyDescent="0.3">
      <c r="A1731" t="s">
        <v>39</v>
      </c>
      <c r="B1731" t="s">
        <v>51</v>
      </c>
      <c r="C1731" t="s">
        <v>8</v>
      </c>
      <c r="D1731" t="s">
        <v>27</v>
      </c>
      <c r="E1731" t="s">
        <v>35</v>
      </c>
      <c r="F1731" t="s">
        <v>13</v>
      </c>
      <c r="G1731">
        <v>12</v>
      </c>
      <c r="H1731" s="14">
        <v>19.308</v>
      </c>
      <c r="I1731" t="s">
        <v>30</v>
      </c>
      <c r="J1731" t="s">
        <v>15</v>
      </c>
      <c r="K1731" t="s">
        <v>25</v>
      </c>
      <c r="L1731" t="s">
        <v>43</v>
      </c>
    </row>
    <row r="1732" spans="1:12" x14ac:dyDescent="0.3">
      <c r="A1732" t="s">
        <v>7</v>
      </c>
      <c r="B1732" t="s">
        <v>51</v>
      </c>
      <c r="C1732" t="s">
        <v>8</v>
      </c>
      <c r="D1732" t="s">
        <v>11</v>
      </c>
      <c r="E1732" t="s">
        <v>28</v>
      </c>
      <c r="F1732" t="s">
        <v>66</v>
      </c>
      <c r="G1732">
        <v>45</v>
      </c>
      <c r="H1732" s="14">
        <v>72.405000000000001</v>
      </c>
      <c r="I1732" t="s">
        <v>49</v>
      </c>
      <c r="J1732" t="s">
        <v>15</v>
      </c>
      <c r="K1732" t="s">
        <v>25</v>
      </c>
      <c r="L1732" t="s">
        <v>43</v>
      </c>
    </row>
    <row r="1733" spans="1:12" x14ac:dyDescent="0.3">
      <c r="A1733" t="s">
        <v>26</v>
      </c>
      <c r="B1733" t="s">
        <v>19</v>
      </c>
      <c r="C1733" t="s">
        <v>8</v>
      </c>
      <c r="D1733" t="s">
        <v>41</v>
      </c>
      <c r="E1733" t="s">
        <v>12</v>
      </c>
      <c r="F1733" t="s">
        <v>66</v>
      </c>
      <c r="G1733">
        <v>58</v>
      </c>
      <c r="H1733" s="14">
        <v>93.322000000000003</v>
      </c>
      <c r="I1733" t="s">
        <v>37</v>
      </c>
      <c r="J1733" t="s">
        <v>15</v>
      </c>
      <c r="K1733" t="s">
        <v>25</v>
      </c>
      <c r="L1733" t="s">
        <v>17</v>
      </c>
    </row>
    <row r="1734" spans="1:12" x14ac:dyDescent="0.3">
      <c r="A1734" t="s">
        <v>32</v>
      </c>
      <c r="B1734" t="s">
        <v>9</v>
      </c>
      <c r="C1734" t="s">
        <v>83</v>
      </c>
      <c r="D1734" t="s">
        <v>72</v>
      </c>
      <c r="E1734" t="s">
        <v>64</v>
      </c>
      <c r="F1734" t="s">
        <v>13</v>
      </c>
      <c r="G1734">
        <v>49</v>
      </c>
      <c r="H1734" s="14">
        <v>78.840999999999994</v>
      </c>
      <c r="I1734" t="s">
        <v>30</v>
      </c>
      <c r="J1734" t="s">
        <v>15</v>
      </c>
      <c r="K1734" t="s">
        <v>25</v>
      </c>
      <c r="L1734" t="s">
        <v>17</v>
      </c>
    </row>
    <row r="1735" spans="1:12" x14ac:dyDescent="0.3">
      <c r="A1735" t="s">
        <v>32</v>
      </c>
      <c r="B1735" t="s">
        <v>9</v>
      </c>
      <c r="C1735" t="s">
        <v>77</v>
      </c>
      <c r="D1735" t="s">
        <v>11</v>
      </c>
      <c r="E1735" t="s">
        <v>21</v>
      </c>
      <c r="F1735" t="s">
        <v>44</v>
      </c>
      <c r="G1735">
        <v>15</v>
      </c>
      <c r="H1735" s="14">
        <v>24.134999999999998</v>
      </c>
      <c r="I1735" t="s">
        <v>37</v>
      </c>
      <c r="J1735" t="s">
        <v>24</v>
      </c>
      <c r="K1735" t="s">
        <v>25</v>
      </c>
      <c r="L1735" t="s">
        <v>82</v>
      </c>
    </row>
    <row r="1736" spans="1:12" x14ac:dyDescent="0.3">
      <c r="A1736" t="s">
        <v>58</v>
      </c>
      <c r="B1736" t="s">
        <v>57</v>
      </c>
      <c r="C1736" t="s">
        <v>8</v>
      </c>
      <c r="D1736" t="s">
        <v>11</v>
      </c>
      <c r="E1736" t="s">
        <v>21</v>
      </c>
      <c r="F1736" t="s">
        <v>22</v>
      </c>
      <c r="G1736">
        <v>5</v>
      </c>
      <c r="H1736" s="14">
        <v>8.0449999999999999</v>
      </c>
      <c r="I1736" t="s">
        <v>14</v>
      </c>
      <c r="J1736" t="s">
        <v>42</v>
      </c>
      <c r="K1736" t="s">
        <v>16</v>
      </c>
      <c r="L1736" t="s">
        <v>43</v>
      </c>
    </row>
    <row r="1737" spans="1:12" x14ac:dyDescent="0.3">
      <c r="A1737" t="s">
        <v>58</v>
      </c>
      <c r="B1737" t="s">
        <v>51</v>
      </c>
      <c r="C1737" t="s">
        <v>8</v>
      </c>
      <c r="D1737" t="s">
        <v>27</v>
      </c>
      <c r="E1737" t="s">
        <v>28</v>
      </c>
      <c r="F1737" t="s">
        <v>66</v>
      </c>
      <c r="G1737">
        <v>10</v>
      </c>
      <c r="H1737" s="14">
        <v>16.09</v>
      </c>
      <c r="I1737" t="s">
        <v>37</v>
      </c>
      <c r="J1737" t="s">
        <v>15</v>
      </c>
      <c r="K1737" t="s">
        <v>16</v>
      </c>
      <c r="L1737" t="s">
        <v>43</v>
      </c>
    </row>
    <row r="1738" spans="1:12" x14ac:dyDescent="0.3">
      <c r="A1738" t="s">
        <v>18</v>
      </c>
      <c r="B1738" t="s">
        <v>57</v>
      </c>
      <c r="C1738" t="s">
        <v>8</v>
      </c>
      <c r="D1738" t="s">
        <v>11</v>
      </c>
      <c r="E1738" t="s">
        <v>12</v>
      </c>
      <c r="F1738" t="s">
        <v>66</v>
      </c>
      <c r="G1738">
        <v>29</v>
      </c>
      <c r="H1738" s="14">
        <v>46.661000000000001</v>
      </c>
      <c r="I1738" t="s">
        <v>37</v>
      </c>
      <c r="J1738" t="s">
        <v>15</v>
      </c>
      <c r="K1738" t="s">
        <v>25</v>
      </c>
      <c r="L1738" t="s">
        <v>43</v>
      </c>
    </row>
    <row r="1739" spans="1:12" x14ac:dyDescent="0.3">
      <c r="A1739" t="s">
        <v>18</v>
      </c>
      <c r="B1739" t="s">
        <v>9</v>
      </c>
      <c r="C1739" t="s">
        <v>77</v>
      </c>
      <c r="D1739" t="s">
        <v>11</v>
      </c>
      <c r="E1739" t="s">
        <v>21</v>
      </c>
      <c r="F1739" t="s">
        <v>36</v>
      </c>
      <c r="G1739">
        <v>7</v>
      </c>
      <c r="H1739" s="14">
        <v>11.263</v>
      </c>
      <c r="I1739" t="s">
        <v>37</v>
      </c>
      <c r="J1739" t="s">
        <v>42</v>
      </c>
      <c r="K1739" t="s">
        <v>25</v>
      </c>
      <c r="L1739" t="s">
        <v>82</v>
      </c>
    </row>
    <row r="1740" spans="1:12" x14ac:dyDescent="0.3">
      <c r="A1740" t="s">
        <v>26</v>
      </c>
      <c r="B1740" t="s">
        <v>9</v>
      </c>
      <c r="C1740" t="s">
        <v>10</v>
      </c>
      <c r="D1740" t="s">
        <v>41</v>
      </c>
      <c r="E1740" t="s">
        <v>12</v>
      </c>
      <c r="F1740" t="s">
        <v>36</v>
      </c>
      <c r="G1740">
        <v>3</v>
      </c>
      <c r="H1740" s="14">
        <v>4.827</v>
      </c>
      <c r="I1740" t="s">
        <v>37</v>
      </c>
      <c r="J1740" t="s">
        <v>42</v>
      </c>
      <c r="K1740" t="s">
        <v>25</v>
      </c>
      <c r="L1740" t="s">
        <v>17</v>
      </c>
    </row>
    <row r="1741" spans="1:12" x14ac:dyDescent="0.3">
      <c r="A1741" t="s">
        <v>8</v>
      </c>
      <c r="B1741" t="s">
        <v>8</v>
      </c>
      <c r="C1741" t="s">
        <v>8</v>
      </c>
      <c r="D1741" t="s">
        <v>8</v>
      </c>
      <c r="E1741" t="s">
        <v>8</v>
      </c>
      <c r="F1741" t="s">
        <v>8</v>
      </c>
      <c r="G1741" t="s">
        <v>8</v>
      </c>
      <c r="H1741" s="14" t="s">
        <v>8</v>
      </c>
      <c r="I1741" t="s">
        <v>8</v>
      </c>
      <c r="J1741" t="s">
        <v>38</v>
      </c>
      <c r="K1741" t="s">
        <v>16</v>
      </c>
      <c r="L1741" t="s">
        <v>17</v>
      </c>
    </row>
    <row r="1742" spans="1:12" x14ac:dyDescent="0.3">
      <c r="A1742" t="s">
        <v>39</v>
      </c>
      <c r="B1742" t="s">
        <v>9</v>
      </c>
      <c r="C1742" t="s">
        <v>91</v>
      </c>
      <c r="D1742" t="s">
        <v>11</v>
      </c>
      <c r="E1742" t="s">
        <v>12</v>
      </c>
      <c r="F1742" t="s">
        <v>36</v>
      </c>
      <c r="G1742">
        <v>1</v>
      </c>
      <c r="H1742" s="14">
        <v>1.609</v>
      </c>
      <c r="I1742" t="s">
        <v>23</v>
      </c>
      <c r="J1742" t="s">
        <v>42</v>
      </c>
      <c r="K1742" t="s">
        <v>25</v>
      </c>
      <c r="L1742" t="s">
        <v>43</v>
      </c>
    </row>
    <row r="1743" spans="1:12" x14ac:dyDescent="0.3">
      <c r="A1743" t="s">
        <v>7</v>
      </c>
      <c r="B1743" t="s">
        <v>51</v>
      </c>
      <c r="C1743" t="s">
        <v>8</v>
      </c>
      <c r="D1743" t="s">
        <v>11</v>
      </c>
      <c r="E1743" t="s">
        <v>45</v>
      </c>
      <c r="F1743" t="s">
        <v>66</v>
      </c>
      <c r="G1743">
        <v>99</v>
      </c>
      <c r="H1743" s="14">
        <v>159.291</v>
      </c>
      <c r="I1743" t="s">
        <v>30</v>
      </c>
      <c r="J1743" t="s">
        <v>15</v>
      </c>
      <c r="K1743" t="s">
        <v>25</v>
      </c>
      <c r="L1743" t="s">
        <v>43</v>
      </c>
    </row>
    <row r="1744" spans="1:12" x14ac:dyDescent="0.3">
      <c r="A1744" t="s">
        <v>32</v>
      </c>
      <c r="B1744" t="s">
        <v>9</v>
      </c>
      <c r="C1744" t="s">
        <v>76</v>
      </c>
      <c r="D1744" t="s">
        <v>41</v>
      </c>
      <c r="E1744" t="s">
        <v>33</v>
      </c>
      <c r="F1744" t="s">
        <v>62</v>
      </c>
      <c r="G1744">
        <v>2</v>
      </c>
      <c r="H1744" s="14">
        <v>3.218</v>
      </c>
      <c r="I1744" t="s">
        <v>37</v>
      </c>
      <c r="J1744" t="s">
        <v>15</v>
      </c>
      <c r="K1744" t="s">
        <v>25</v>
      </c>
      <c r="L1744" t="s">
        <v>43</v>
      </c>
    </row>
    <row r="1745" spans="1:12" x14ac:dyDescent="0.3">
      <c r="A1745" t="s">
        <v>32</v>
      </c>
      <c r="B1745" t="s">
        <v>57</v>
      </c>
      <c r="C1745" t="s">
        <v>8</v>
      </c>
      <c r="D1745" t="s">
        <v>41</v>
      </c>
      <c r="E1745" t="s">
        <v>33</v>
      </c>
      <c r="F1745" t="s">
        <v>44</v>
      </c>
      <c r="G1745">
        <v>1</v>
      </c>
      <c r="H1745" s="14">
        <v>1.609</v>
      </c>
      <c r="I1745" t="s">
        <v>23</v>
      </c>
      <c r="J1745" t="s">
        <v>42</v>
      </c>
      <c r="K1745" t="s">
        <v>16</v>
      </c>
      <c r="L1745" t="s">
        <v>43</v>
      </c>
    </row>
    <row r="1746" spans="1:12" x14ac:dyDescent="0.3">
      <c r="A1746" t="s">
        <v>18</v>
      </c>
      <c r="B1746" t="s">
        <v>9</v>
      </c>
      <c r="C1746" t="s">
        <v>60</v>
      </c>
      <c r="D1746" t="s">
        <v>47</v>
      </c>
      <c r="E1746" t="s">
        <v>21</v>
      </c>
      <c r="F1746" t="s">
        <v>44</v>
      </c>
      <c r="G1746">
        <v>1</v>
      </c>
      <c r="H1746" s="14">
        <v>1.609</v>
      </c>
      <c r="I1746" t="s">
        <v>23</v>
      </c>
      <c r="J1746" t="s">
        <v>24</v>
      </c>
      <c r="K1746" t="s">
        <v>16</v>
      </c>
      <c r="L1746" t="s">
        <v>43</v>
      </c>
    </row>
    <row r="1747" spans="1:12" x14ac:dyDescent="0.3">
      <c r="A1747" t="s">
        <v>39</v>
      </c>
      <c r="B1747" t="s">
        <v>9</v>
      </c>
      <c r="C1747" t="s">
        <v>48</v>
      </c>
      <c r="D1747" t="s">
        <v>27</v>
      </c>
      <c r="E1747" t="s">
        <v>28</v>
      </c>
      <c r="F1747" t="s">
        <v>66</v>
      </c>
      <c r="G1747">
        <v>35</v>
      </c>
      <c r="H1747" s="14">
        <v>56.314999999999998</v>
      </c>
      <c r="I1747" t="s">
        <v>30</v>
      </c>
      <c r="J1747" t="s">
        <v>15</v>
      </c>
      <c r="K1747" t="s">
        <v>25</v>
      </c>
      <c r="L1747" t="s">
        <v>17</v>
      </c>
    </row>
    <row r="1748" spans="1:12" x14ac:dyDescent="0.3">
      <c r="A1748" t="s">
        <v>18</v>
      </c>
      <c r="B1748" t="s">
        <v>9</v>
      </c>
      <c r="C1748" t="s">
        <v>65</v>
      </c>
      <c r="D1748" t="s">
        <v>27</v>
      </c>
      <c r="E1748" t="s">
        <v>21</v>
      </c>
      <c r="F1748" t="s">
        <v>13</v>
      </c>
      <c r="G1748">
        <v>15</v>
      </c>
      <c r="H1748" s="14">
        <v>24.134999999999998</v>
      </c>
      <c r="I1748" t="s">
        <v>30</v>
      </c>
      <c r="J1748" t="s">
        <v>15</v>
      </c>
      <c r="K1748" t="s">
        <v>25</v>
      </c>
      <c r="L1748" t="s">
        <v>17</v>
      </c>
    </row>
    <row r="1749" spans="1:12" x14ac:dyDescent="0.3">
      <c r="A1749" t="s">
        <v>39</v>
      </c>
      <c r="B1749" t="s">
        <v>9</v>
      </c>
      <c r="C1749" t="s">
        <v>8</v>
      </c>
      <c r="D1749" t="s">
        <v>27</v>
      </c>
      <c r="E1749" t="s">
        <v>12</v>
      </c>
      <c r="F1749" t="s">
        <v>22</v>
      </c>
      <c r="G1749">
        <v>26</v>
      </c>
      <c r="H1749" s="14">
        <v>41.834000000000003</v>
      </c>
      <c r="I1749" t="s">
        <v>37</v>
      </c>
      <c r="J1749" t="s">
        <v>38</v>
      </c>
      <c r="K1749" t="s">
        <v>16</v>
      </c>
      <c r="L1749" t="s">
        <v>17</v>
      </c>
    </row>
    <row r="1750" spans="1:12" x14ac:dyDescent="0.3">
      <c r="A1750" t="s">
        <v>32</v>
      </c>
      <c r="B1750" t="s">
        <v>9</v>
      </c>
      <c r="C1750" t="s">
        <v>8</v>
      </c>
      <c r="D1750" t="s">
        <v>27</v>
      </c>
      <c r="E1750" t="s">
        <v>12</v>
      </c>
      <c r="F1750" t="s">
        <v>22</v>
      </c>
      <c r="G1750">
        <v>10</v>
      </c>
      <c r="H1750" s="14">
        <v>16.09</v>
      </c>
      <c r="I1750" t="s">
        <v>14</v>
      </c>
      <c r="J1750" t="s">
        <v>42</v>
      </c>
      <c r="K1750" t="s">
        <v>25</v>
      </c>
      <c r="L1750" t="s">
        <v>43</v>
      </c>
    </row>
    <row r="1751" spans="1:12" x14ac:dyDescent="0.3">
      <c r="A1751" t="s">
        <v>7</v>
      </c>
      <c r="B1751" t="s">
        <v>9</v>
      </c>
      <c r="C1751" t="s">
        <v>65</v>
      </c>
      <c r="D1751" t="s">
        <v>27</v>
      </c>
      <c r="E1751" t="s">
        <v>28</v>
      </c>
      <c r="F1751" t="s">
        <v>66</v>
      </c>
      <c r="G1751">
        <v>40</v>
      </c>
      <c r="H1751" s="14">
        <v>64.36</v>
      </c>
      <c r="I1751" t="s">
        <v>37</v>
      </c>
      <c r="J1751" t="s">
        <v>42</v>
      </c>
      <c r="K1751" t="s">
        <v>25</v>
      </c>
      <c r="L1751" t="s">
        <v>17</v>
      </c>
    </row>
    <row r="1752" spans="1:12" x14ac:dyDescent="0.3">
      <c r="A1752" t="s">
        <v>32</v>
      </c>
      <c r="B1752" t="s">
        <v>9</v>
      </c>
      <c r="C1752" t="s">
        <v>80</v>
      </c>
      <c r="D1752" t="s">
        <v>27</v>
      </c>
      <c r="E1752" t="s">
        <v>64</v>
      </c>
      <c r="F1752" t="s">
        <v>36</v>
      </c>
      <c r="G1752">
        <v>1.5</v>
      </c>
      <c r="H1752" s="14">
        <v>2.4135</v>
      </c>
      <c r="I1752" t="s">
        <v>23</v>
      </c>
      <c r="J1752" t="s">
        <v>15</v>
      </c>
      <c r="K1752" t="s">
        <v>16</v>
      </c>
      <c r="L1752" t="s">
        <v>17</v>
      </c>
    </row>
    <row r="1753" spans="1:12" x14ac:dyDescent="0.3">
      <c r="A1753" t="s">
        <v>39</v>
      </c>
      <c r="B1753" t="s">
        <v>51</v>
      </c>
      <c r="C1753" t="s">
        <v>8</v>
      </c>
      <c r="D1753" t="s">
        <v>47</v>
      </c>
      <c r="E1753" t="s">
        <v>45</v>
      </c>
      <c r="F1753" t="s">
        <v>13</v>
      </c>
      <c r="G1753">
        <v>13</v>
      </c>
      <c r="H1753" s="14">
        <v>20.917000000000002</v>
      </c>
      <c r="I1753" t="s">
        <v>30</v>
      </c>
      <c r="J1753" t="s">
        <v>42</v>
      </c>
      <c r="K1753" t="s">
        <v>25</v>
      </c>
      <c r="L1753" t="s">
        <v>17</v>
      </c>
    </row>
    <row r="1754" spans="1:12" x14ac:dyDescent="0.3">
      <c r="A1754" t="s">
        <v>18</v>
      </c>
      <c r="B1754" t="s">
        <v>9</v>
      </c>
      <c r="C1754" t="s">
        <v>65</v>
      </c>
      <c r="D1754" t="s">
        <v>41</v>
      </c>
      <c r="E1754" t="s">
        <v>28</v>
      </c>
      <c r="F1754" t="s">
        <v>29</v>
      </c>
      <c r="G1754">
        <v>30</v>
      </c>
      <c r="H1754" s="14">
        <v>48.269999999999996</v>
      </c>
      <c r="I1754" t="s">
        <v>30</v>
      </c>
      <c r="J1754" t="s">
        <v>31</v>
      </c>
      <c r="K1754" t="s">
        <v>25</v>
      </c>
      <c r="L1754" t="s">
        <v>17</v>
      </c>
    </row>
    <row r="1755" spans="1:12" x14ac:dyDescent="0.3">
      <c r="A1755" t="s">
        <v>58</v>
      </c>
      <c r="B1755" t="s">
        <v>9</v>
      </c>
      <c r="C1755" t="s">
        <v>10</v>
      </c>
      <c r="D1755" t="s">
        <v>27</v>
      </c>
      <c r="E1755" t="s">
        <v>28</v>
      </c>
      <c r="F1755" t="s">
        <v>66</v>
      </c>
      <c r="G1755">
        <v>27</v>
      </c>
      <c r="H1755" s="14">
        <v>43.442999999999998</v>
      </c>
      <c r="I1755" t="s">
        <v>37</v>
      </c>
      <c r="J1755" t="s">
        <v>15</v>
      </c>
      <c r="K1755" t="s">
        <v>25</v>
      </c>
      <c r="L1755" t="s">
        <v>17</v>
      </c>
    </row>
    <row r="1756" spans="1:12" x14ac:dyDescent="0.3">
      <c r="A1756" t="s">
        <v>39</v>
      </c>
      <c r="B1756" t="s">
        <v>9</v>
      </c>
      <c r="C1756" t="s">
        <v>50</v>
      </c>
      <c r="D1756" t="s">
        <v>41</v>
      </c>
      <c r="E1756" t="s">
        <v>12</v>
      </c>
      <c r="F1756" t="s">
        <v>66</v>
      </c>
      <c r="G1756">
        <v>13</v>
      </c>
      <c r="H1756" s="14">
        <v>20.917000000000002</v>
      </c>
      <c r="I1756" t="s">
        <v>49</v>
      </c>
      <c r="J1756" t="s">
        <v>31</v>
      </c>
      <c r="K1756" t="s">
        <v>25</v>
      </c>
      <c r="L1756" t="s">
        <v>17</v>
      </c>
    </row>
    <row r="1757" spans="1:12" x14ac:dyDescent="0.3">
      <c r="A1757" t="s">
        <v>26</v>
      </c>
      <c r="B1757" t="s">
        <v>9</v>
      </c>
      <c r="C1757" t="s">
        <v>60</v>
      </c>
      <c r="D1757" t="s">
        <v>27</v>
      </c>
      <c r="E1757" t="s">
        <v>28</v>
      </c>
      <c r="F1757" t="s">
        <v>13</v>
      </c>
      <c r="G1757">
        <v>17</v>
      </c>
      <c r="H1757" s="14">
        <v>27.353000000000002</v>
      </c>
      <c r="I1757" t="s">
        <v>30</v>
      </c>
      <c r="J1757" t="s">
        <v>15</v>
      </c>
      <c r="K1757" t="s">
        <v>25</v>
      </c>
      <c r="L1757" t="s">
        <v>17</v>
      </c>
    </row>
    <row r="1758" spans="1:12" x14ac:dyDescent="0.3">
      <c r="A1758" t="s">
        <v>18</v>
      </c>
      <c r="B1758" t="s">
        <v>9</v>
      </c>
      <c r="C1758" t="s">
        <v>56</v>
      </c>
      <c r="D1758" t="s">
        <v>11</v>
      </c>
      <c r="E1758" t="s">
        <v>64</v>
      </c>
      <c r="F1758" t="s">
        <v>36</v>
      </c>
      <c r="G1758">
        <v>1</v>
      </c>
      <c r="H1758" s="14">
        <v>1.609</v>
      </c>
      <c r="I1758" t="s">
        <v>54</v>
      </c>
      <c r="J1758" t="s">
        <v>38</v>
      </c>
      <c r="K1758" t="s">
        <v>16</v>
      </c>
      <c r="L1758" t="s">
        <v>17</v>
      </c>
    </row>
    <row r="1759" spans="1:12" x14ac:dyDescent="0.3">
      <c r="A1759" t="s">
        <v>7</v>
      </c>
      <c r="B1759" t="s">
        <v>8</v>
      </c>
      <c r="C1759" t="s">
        <v>8</v>
      </c>
      <c r="D1759" t="s">
        <v>41</v>
      </c>
      <c r="E1759" t="s">
        <v>12</v>
      </c>
      <c r="F1759" t="s">
        <v>66</v>
      </c>
      <c r="G1759">
        <v>35</v>
      </c>
      <c r="H1759" s="14">
        <v>56.314999999999998</v>
      </c>
      <c r="I1759" t="s">
        <v>52</v>
      </c>
      <c r="J1759" t="s">
        <v>38</v>
      </c>
      <c r="K1759" t="s">
        <v>25</v>
      </c>
      <c r="L1759" t="s">
        <v>17</v>
      </c>
    </row>
    <row r="1760" spans="1:12" x14ac:dyDescent="0.3">
      <c r="A1760" t="s">
        <v>39</v>
      </c>
      <c r="B1760" t="s">
        <v>9</v>
      </c>
      <c r="C1760" t="s">
        <v>67</v>
      </c>
      <c r="D1760" t="s">
        <v>41</v>
      </c>
      <c r="E1760" t="s">
        <v>28</v>
      </c>
      <c r="F1760" t="s">
        <v>22</v>
      </c>
      <c r="G1760">
        <v>1.5</v>
      </c>
      <c r="H1760" s="14">
        <v>2.4135</v>
      </c>
      <c r="I1760" t="s">
        <v>23</v>
      </c>
      <c r="J1760" t="s">
        <v>31</v>
      </c>
      <c r="K1760" t="s">
        <v>16</v>
      </c>
      <c r="L1760" t="s">
        <v>17</v>
      </c>
    </row>
    <row r="1761" spans="1:12" x14ac:dyDescent="0.3">
      <c r="A1761" t="s">
        <v>7</v>
      </c>
      <c r="B1761" t="s">
        <v>51</v>
      </c>
      <c r="C1761" t="s">
        <v>8</v>
      </c>
      <c r="D1761" t="s">
        <v>41</v>
      </c>
      <c r="E1761" t="s">
        <v>28</v>
      </c>
      <c r="F1761" t="s">
        <v>22</v>
      </c>
      <c r="G1761">
        <v>8</v>
      </c>
      <c r="H1761" s="14">
        <v>12.872</v>
      </c>
      <c r="I1761" t="s">
        <v>37</v>
      </c>
      <c r="J1761" t="s">
        <v>38</v>
      </c>
      <c r="K1761" t="s">
        <v>16</v>
      </c>
      <c r="L1761" t="s">
        <v>17</v>
      </c>
    </row>
    <row r="1762" spans="1:12" x14ac:dyDescent="0.3">
      <c r="A1762" t="s">
        <v>32</v>
      </c>
      <c r="B1762" t="s">
        <v>9</v>
      </c>
      <c r="C1762" t="s">
        <v>98</v>
      </c>
      <c r="D1762" t="s">
        <v>11</v>
      </c>
      <c r="E1762" t="s">
        <v>21</v>
      </c>
      <c r="F1762" t="s">
        <v>22</v>
      </c>
      <c r="G1762">
        <v>10</v>
      </c>
      <c r="H1762" s="14">
        <v>16.09</v>
      </c>
      <c r="I1762" t="s">
        <v>37</v>
      </c>
      <c r="J1762" t="s">
        <v>15</v>
      </c>
      <c r="K1762" t="s">
        <v>25</v>
      </c>
      <c r="L1762" t="s">
        <v>17</v>
      </c>
    </row>
    <row r="1763" spans="1:12" x14ac:dyDescent="0.3">
      <c r="A1763" t="s">
        <v>18</v>
      </c>
      <c r="B1763" t="s">
        <v>9</v>
      </c>
      <c r="C1763" t="s">
        <v>77</v>
      </c>
      <c r="D1763" t="s">
        <v>41</v>
      </c>
      <c r="E1763" t="s">
        <v>21</v>
      </c>
      <c r="F1763" t="s">
        <v>22</v>
      </c>
      <c r="G1763">
        <v>18</v>
      </c>
      <c r="H1763" s="14">
        <v>28.962</v>
      </c>
      <c r="I1763" t="s">
        <v>37</v>
      </c>
      <c r="J1763" t="s">
        <v>15</v>
      </c>
      <c r="K1763" t="s">
        <v>25</v>
      </c>
      <c r="L1763" t="s">
        <v>82</v>
      </c>
    </row>
    <row r="1764" spans="1:12" x14ac:dyDescent="0.3">
      <c r="A1764" t="s">
        <v>18</v>
      </c>
      <c r="B1764" t="s">
        <v>9</v>
      </c>
      <c r="C1764" t="s">
        <v>48</v>
      </c>
      <c r="D1764" t="s">
        <v>11</v>
      </c>
      <c r="E1764" t="s">
        <v>12</v>
      </c>
      <c r="F1764" t="s">
        <v>36</v>
      </c>
      <c r="G1764">
        <v>1.6</v>
      </c>
      <c r="H1764" s="14">
        <v>2.5744000000000002</v>
      </c>
      <c r="I1764" t="s">
        <v>23</v>
      </c>
      <c r="J1764" t="s">
        <v>31</v>
      </c>
      <c r="K1764" t="s">
        <v>25</v>
      </c>
      <c r="L1764" t="s">
        <v>17</v>
      </c>
    </row>
    <row r="1765" spans="1:12" x14ac:dyDescent="0.3">
      <c r="A1765" t="s">
        <v>18</v>
      </c>
      <c r="B1765" t="s">
        <v>55</v>
      </c>
      <c r="C1765" t="s">
        <v>8</v>
      </c>
      <c r="D1765" t="s">
        <v>41</v>
      </c>
      <c r="E1765" t="s">
        <v>28</v>
      </c>
      <c r="F1765" t="s">
        <v>29</v>
      </c>
      <c r="G1765">
        <v>24</v>
      </c>
      <c r="H1765" s="14">
        <v>38.616</v>
      </c>
      <c r="I1765" t="s">
        <v>37</v>
      </c>
      <c r="J1765" t="s">
        <v>15</v>
      </c>
      <c r="K1765" t="s">
        <v>25</v>
      </c>
      <c r="L1765" t="s">
        <v>17</v>
      </c>
    </row>
    <row r="1766" spans="1:12" x14ac:dyDescent="0.3">
      <c r="A1766" t="s">
        <v>39</v>
      </c>
      <c r="B1766" t="s">
        <v>51</v>
      </c>
      <c r="C1766" t="s">
        <v>8</v>
      </c>
      <c r="D1766" t="s">
        <v>27</v>
      </c>
      <c r="E1766" t="s">
        <v>28</v>
      </c>
      <c r="F1766" t="s">
        <v>22</v>
      </c>
      <c r="G1766">
        <v>28</v>
      </c>
      <c r="H1766" s="14">
        <v>45.052</v>
      </c>
      <c r="I1766" t="s">
        <v>37</v>
      </c>
      <c r="J1766" t="s">
        <v>31</v>
      </c>
      <c r="K1766" t="s">
        <v>25</v>
      </c>
      <c r="L1766" t="s">
        <v>43</v>
      </c>
    </row>
    <row r="1767" spans="1:12" x14ac:dyDescent="0.3">
      <c r="A1767" t="s">
        <v>7</v>
      </c>
      <c r="B1767" t="s">
        <v>9</v>
      </c>
      <c r="C1767" t="s">
        <v>10</v>
      </c>
      <c r="D1767" t="s">
        <v>11</v>
      </c>
      <c r="E1767" t="s">
        <v>21</v>
      </c>
      <c r="F1767" t="s">
        <v>66</v>
      </c>
      <c r="G1767">
        <v>18</v>
      </c>
      <c r="H1767" s="14">
        <v>28.962</v>
      </c>
      <c r="I1767" t="s">
        <v>30</v>
      </c>
      <c r="J1767" t="s">
        <v>15</v>
      </c>
      <c r="K1767" t="s">
        <v>25</v>
      </c>
      <c r="L1767" t="s">
        <v>17</v>
      </c>
    </row>
    <row r="1768" spans="1:12" x14ac:dyDescent="0.3">
      <c r="A1768" t="s">
        <v>39</v>
      </c>
      <c r="B1768" t="s">
        <v>9</v>
      </c>
      <c r="C1768" t="s">
        <v>50</v>
      </c>
      <c r="D1768" t="s">
        <v>41</v>
      </c>
      <c r="E1768" t="s">
        <v>64</v>
      </c>
      <c r="F1768" t="s">
        <v>66</v>
      </c>
      <c r="G1768">
        <v>3</v>
      </c>
      <c r="H1768" s="14">
        <v>4.827</v>
      </c>
      <c r="I1768" t="s">
        <v>23</v>
      </c>
      <c r="J1768" t="s">
        <v>38</v>
      </c>
      <c r="K1768" t="s">
        <v>16</v>
      </c>
      <c r="L1768" t="s">
        <v>17</v>
      </c>
    </row>
    <row r="1769" spans="1:12" x14ac:dyDescent="0.3">
      <c r="A1769" t="s">
        <v>39</v>
      </c>
      <c r="B1769" t="s">
        <v>9</v>
      </c>
      <c r="C1769" t="s">
        <v>61</v>
      </c>
      <c r="D1769" t="s">
        <v>11</v>
      </c>
      <c r="E1769" t="s">
        <v>21</v>
      </c>
      <c r="F1769" t="s">
        <v>66</v>
      </c>
      <c r="G1769">
        <v>62</v>
      </c>
      <c r="H1769" s="14">
        <v>99.757999999999996</v>
      </c>
      <c r="I1769" t="s">
        <v>30</v>
      </c>
      <c r="J1769" t="s">
        <v>42</v>
      </c>
      <c r="K1769" t="s">
        <v>25</v>
      </c>
      <c r="L1769" t="s">
        <v>17</v>
      </c>
    </row>
    <row r="1770" spans="1:12" x14ac:dyDescent="0.3">
      <c r="A1770" t="s">
        <v>18</v>
      </c>
      <c r="B1770" t="s">
        <v>51</v>
      </c>
      <c r="C1770" t="s">
        <v>8</v>
      </c>
      <c r="D1770" t="s">
        <v>11</v>
      </c>
      <c r="E1770" t="s">
        <v>12</v>
      </c>
      <c r="F1770" t="s">
        <v>29</v>
      </c>
      <c r="G1770">
        <v>22</v>
      </c>
      <c r="H1770" s="14">
        <v>35.397999999999996</v>
      </c>
      <c r="I1770" t="s">
        <v>30</v>
      </c>
      <c r="J1770" t="s">
        <v>38</v>
      </c>
      <c r="K1770" t="s">
        <v>16</v>
      </c>
      <c r="L1770" t="s">
        <v>17</v>
      </c>
    </row>
    <row r="1771" spans="1:12" x14ac:dyDescent="0.3">
      <c r="A1771" t="s">
        <v>58</v>
      </c>
      <c r="B1771" t="s">
        <v>9</v>
      </c>
      <c r="C1771" t="s">
        <v>10</v>
      </c>
      <c r="D1771" t="s">
        <v>11</v>
      </c>
      <c r="E1771" t="s">
        <v>64</v>
      </c>
      <c r="F1771" t="s">
        <v>29</v>
      </c>
      <c r="G1771">
        <v>16</v>
      </c>
      <c r="H1771" s="14">
        <v>25.744</v>
      </c>
      <c r="I1771" t="s">
        <v>30</v>
      </c>
      <c r="J1771" t="s">
        <v>42</v>
      </c>
      <c r="K1771" t="s">
        <v>25</v>
      </c>
      <c r="L1771" t="s">
        <v>17</v>
      </c>
    </row>
    <row r="1772" spans="1:12" x14ac:dyDescent="0.3">
      <c r="A1772" t="s">
        <v>26</v>
      </c>
      <c r="B1772" t="s">
        <v>9</v>
      </c>
      <c r="C1772" t="s">
        <v>97</v>
      </c>
      <c r="D1772" t="s">
        <v>11</v>
      </c>
      <c r="E1772" t="s">
        <v>21</v>
      </c>
      <c r="F1772" t="s">
        <v>22</v>
      </c>
      <c r="G1772">
        <v>13</v>
      </c>
      <c r="H1772" s="14">
        <v>20.917000000000002</v>
      </c>
      <c r="I1772" t="s">
        <v>88</v>
      </c>
      <c r="J1772" t="s">
        <v>42</v>
      </c>
      <c r="K1772" t="s">
        <v>25</v>
      </c>
      <c r="L1772" t="s">
        <v>17</v>
      </c>
    </row>
    <row r="1773" spans="1:12" x14ac:dyDescent="0.3">
      <c r="A1773" t="s">
        <v>39</v>
      </c>
      <c r="B1773" t="s">
        <v>51</v>
      </c>
      <c r="C1773" t="s">
        <v>8</v>
      </c>
      <c r="D1773" t="s">
        <v>11</v>
      </c>
      <c r="E1773" t="s">
        <v>12</v>
      </c>
      <c r="F1773" t="s">
        <v>22</v>
      </c>
      <c r="G1773">
        <v>13.3</v>
      </c>
      <c r="H1773" s="14">
        <v>21.399699999999999</v>
      </c>
      <c r="I1773" t="s">
        <v>37</v>
      </c>
      <c r="J1773" t="s">
        <v>15</v>
      </c>
      <c r="K1773" t="s">
        <v>16</v>
      </c>
      <c r="L1773" t="s">
        <v>17</v>
      </c>
    </row>
    <row r="1774" spans="1:12" x14ac:dyDescent="0.3">
      <c r="A1774" t="s">
        <v>7</v>
      </c>
      <c r="B1774" t="s">
        <v>9</v>
      </c>
      <c r="C1774" t="s">
        <v>8</v>
      </c>
      <c r="D1774" t="s">
        <v>11</v>
      </c>
      <c r="E1774" t="s">
        <v>21</v>
      </c>
      <c r="F1774" t="s">
        <v>66</v>
      </c>
      <c r="G1774">
        <v>54</v>
      </c>
      <c r="H1774" s="14">
        <v>86.885999999999996</v>
      </c>
      <c r="I1774" t="s">
        <v>52</v>
      </c>
      <c r="J1774" t="s">
        <v>15</v>
      </c>
      <c r="K1774" t="s">
        <v>16</v>
      </c>
      <c r="L1774" t="s">
        <v>17</v>
      </c>
    </row>
    <row r="1775" spans="1:12" x14ac:dyDescent="0.3">
      <c r="A1775" t="s">
        <v>58</v>
      </c>
      <c r="B1775" t="s">
        <v>51</v>
      </c>
      <c r="C1775" t="s">
        <v>8</v>
      </c>
      <c r="D1775" t="s">
        <v>41</v>
      </c>
      <c r="E1775" t="s">
        <v>12</v>
      </c>
      <c r="F1775" t="s">
        <v>66</v>
      </c>
      <c r="G1775">
        <v>35</v>
      </c>
      <c r="H1775" s="14">
        <v>56.314999999999998</v>
      </c>
      <c r="I1775" t="s">
        <v>30</v>
      </c>
      <c r="J1775" t="s">
        <v>42</v>
      </c>
      <c r="K1775" t="s">
        <v>25</v>
      </c>
      <c r="L1775" t="s">
        <v>17</v>
      </c>
    </row>
    <row r="1776" spans="1:12" x14ac:dyDescent="0.3">
      <c r="A1776" t="s">
        <v>26</v>
      </c>
      <c r="B1776" t="s">
        <v>9</v>
      </c>
      <c r="C1776" t="s">
        <v>10</v>
      </c>
      <c r="D1776" t="s">
        <v>11</v>
      </c>
      <c r="E1776" t="s">
        <v>12</v>
      </c>
      <c r="F1776" t="s">
        <v>36</v>
      </c>
      <c r="G1776">
        <v>3</v>
      </c>
      <c r="H1776" s="14">
        <v>4.827</v>
      </c>
      <c r="I1776" t="s">
        <v>30</v>
      </c>
      <c r="J1776" t="s">
        <v>42</v>
      </c>
      <c r="K1776" t="s">
        <v>25</v>
      </c>
      <c r="L1776" t="s">
        <v>17</v>
      </c>
    </row>
    <row r="1777" spans="1:12" x14ac:dyDescent="0.3">
      <c r="A1777" t="s">
        <v>18</v>
      </c>
      <c r="B1777" t="s">
        <v>55</v>
      </c>
      <c r="C1777" t="s">
        <v>8</v>
      </c>
      <c r="D1777" t="s">
        <v>41</v>
      </c>
      <c r="E1777" t="s">
        <v>12</v>
      </c>
      <c r="F1777" t="s">
        <v>44</v>
      </c>
      <c r="G1777">
        <v>0.6</v>
      </c>
      <c r="H1777" s="14">
        <v>0.96539999999999992</v>
      </c>
      <c r="I1777" t="s">
        <v>23</v>
      </c>
      <c r="J1777" t="s">
        <v>31</v>
      </c>
      <c r="K1777" t="s">
        <v>25</v>
      </c>
      <c r="L1777" t="s">
        <v>43</v>
      </c>
    </row>
    <row r="1778" spans="1:12" x14ac:dyDescent="0.3">
      <c r="A1778" t="s">
        <v>18</v>
      </c>
      <c r="B1778" t="s">
        <v>9</v>
      </c>
      <c r="C1778" t="s">
        <v>56</v>
      </c>
      <c r="D1778" t="s">
        <v>11</v>
      </c>
      <c r="E1778" t="s">
        <v>12</v>
      </c>
      <c r="F1778" t="s">
        <v>62</v>
      </c>
      <c r="G1778">
        <v>1</v>
      </c>
      <c r="H1778" s="14">
        <v>1.609</v>
      </c>
      <c r="I1778" t="s">
        <v>14</v>
      </c>
      <c r="J1778" t="s">
        <v>42</v>
      </c>
      <c r="K1778" t="s">
        <v>25</v>
      </c>
      <c r="L1778" t="s">
        <v>43</v>
      </c>
    </row>
    <row r="1779" spans="1:12" x14ac:dyDescent="0.3">
      <c r="A1779" t="s">
        <v>39</v>
      </c>
      <c r="B1779" t="s">
        <v>9</v>
      </c>
      <c r="C1779" t="s">
        <v>70</v>
      </c>
      <c r="D1779" t="s">
        <v>20</v>
      </c>
      <c r="E1779" t="s">
        <v>21</v>
      </c>
      <c r="F1779" t="s">
        <v>36</v>
      </c>
      <c r="G1779" t="s">
        <v>8</v>
      </c>
      <c r="H1779" s="14" t="s">
        <v>8</v>
      </c>
      <c r="I1779" t="s">
        <v>23</v>
      </c>
      <c r="J1779" t="s">
        <v>24</v>
      </c>
      <c r="K1779" t="s">
        <v>25</v>
      </c>
      <c r="L1779" t="s">
        <v>17</v>
      </c>
    </row>
    <row r="1780" spans="1:12" x14ac:dyDescent="0.3">
      <c r="A1780" t="s">
        <v>39</v>
      </c>
      <c r="B1780" t="s">
        <v>51</v>
      </c>
      <c r="C1780" t="s">
        <v>8</v>
      </c>
      <c r="D1780" t="s">
        <v>8</v>
      </c>
      <c r="E1780" t="s">
        <v>8</v>
      </c>
      <c r="F1780" t="s">
        <v>66</v>
      </c>
      <c r="G1780">
        <v>13.5</v>
      </c>
      <c r="H1780" s="14">
        <v>21.721499999999999</v>
      </c>
      <c r="I1780" t="s">
        <v>52</v>
      </c>
      <c r="J1780" t="s">
        <v>15</v>
      </c>
      <c r="K1780" t="s">
        <v>25</v>
      </c>
      <c r="L1780" t="s">
        <v>17</v>
      </c>
    </row>
    <row r="1781" spans="1:12" x14ac:dyDescent="0.3">
      <c r="A1781" t="s">
        <v>26</v>
      </c>
      <c r="B1781" t="s">
        <v>9</v>
      </c>
      <c r="C1781" t="s">
        <v>10</v>
      </c>
      <c r="D1781" t="s">
        <v>41</v>
      </c>
      <c r="E1781" t="s">
        <v>35</v>
      </c>
      <c r="F1781" t="s">
        <v>66</v>
      </c>
      <c r="G1781">
        <v>75</v>
      </c>
      <c r="H1781" s="14">
        <v>120.675</v>
      </c>
      <c r="I1781" t="s">
        <v>30</v>
      </c>
      <c r="J1781" t="s">
        <v>38</v>
      </c>
      <c r="K1781" t="s">
        <v>25</v>
      </c>
      <c r="L1781" t="s">
        <v>17</v>
      </c>
    </row>
    <row r="1782" spans="1:12" x14ac:dyDescent="0.3">
      <c r="A1782" t="s">
        <v>18</v>
      </c>
      <c r="B1782" t="s">
        <v>55</v>
      </c>
      <c r="C1782" t="s">
        <v>8</v>
      </c>
      <c r="D1782" t="s">
        <v>11</v>
      </c>
      <c r="E1782" t="s">
        <v>28</v>
      </c>
      <c r="F1782" t="s">
        <v>22</v>
      </c>
      <c r="G1782">
        <v>8</v>
      </c>
      <c r="H1782" s="14">
        <v>12.872</v>
      </c>
      <c r="I1782" t="s">
        <v>14</v>
      </c>
      <c r="J1782" t="s">
        <v>15</v>
      </c>
      <c r="K1782" t="s">
        <v>25</v>
      </c>
      <c r="L1782" t="s">
        <v>43</v>
      </c>
    </row>
    <row r="1783" spans="1:12" x14ac:dyDescent="0.3">
      <c r="A1783" t="s">
        <v>39</v>
      </c>
      <c r="B1783" t="s">
        <v>9</v>
      </c>
      <c r="C1783" t="s">
        <v>8</v>
      </c>
      <c r="D1783" t="s">
        <v>11</v>
      </c>
      <c r="E1783" t="s">
        <v>64</v>
      </c>
      <c r="F1783" t="s">
        <v>44</v>
      </c>
      <c r="G1783">
        <v>3</v>
      </c>
      <c r="H1783" s="14">
        <v>4.827</v>
      </c>
      <c r="I1783" t="s">
        <v>37</v>
      </c>
      <c r="J1783" t="s">
        <v>42</v>
      </c>
      <c r="K1783" t="s">
        <v>16</v>
      </c>
      <c r="L1783" t="s">
        <v>17</v>
      </c>
    </row>
    <row r="1784" spans="1:12" x14ac:dyDescent="0.3">
      <c r="A1784" t="s">
        <v>7</v>
      </c>
      <c r="B1784" t="s">
        <v>9</v>
      </c>
      <c r="C1784" t="s">
        <v>10</v>
      </c>
      <c r="D1784" t="s">
        <v>20</v>
      </c>
      <c r="E1784" t="s">
        <v>28</v>
      </c>
      <c r="F1784" t="s">
        <v>13</v>
      </c>
      <c r="G1784">
        <v>17</v>
      </c>
      <c r="H1784" s="14">
        <v>27.353000000000002</v>
      </c>
      <c r="I1784" t="s">
        <v>30</v>
      </c>
      <c r="J1784" t="s">
        <v>42</v>
      </c>
      <c r="K1784" t="s">
        <v>16</v>
      </c>
      <c r="L1784" t="s">
        <v>17</v>
      </c>
    </row>
    <row r="1785" spans="1:12" x14ac:dyDescent="0.3">
      <c r="A1785" t="s">
        <v>39</v>
      </c>
      <c r="B1785" t="s">
        <v>9</v>
      </c>
      <c r="C1785" t="s">
        <v>10</v>
      </c>
      <c r="D1785" t="s">
        <v>11</v>
      </c>
      <c r="E1785" t="s">
        <v>12</v>
      </c>
      <c r="F1785" t="s">
        <v>66</v>
      </c>
      <c r="G1785">
        <v>38</v>
      </c>
      <c r="H1785" s="14">
        <v>61.141999999999996</v>
      </c>
      <c r="I1785" t="s">
        <v>30</v>
      </c>
      <c r="J1785" t="s">
        <v>38</v>
      </c>
      <c r="K1785" t="s">
        <v>25</v>
      </c>
      <c r="L1785" t="s">
        <v>17</v>
      </c>
    </row>
    <row r="1786" spans="1:12" x14ac:dyDescent="0.3">
      <c r="A1786" t="s">
        <v>58</v>
      </c>
      <c r="B1786" t="s">
        <v>9</v>
      </c>
      <c r="C1786" t="s">
        <v>50</v>
      </c>
      <c r="D1786" t="s">
        <v>47</v>
      </c>
      <c r="E1786" t="s">
        <v>64</v>
      </c>
      <c r="F1786" t="s">
        <v>66</v>
      </c>
      <c r="G1786">
        <v>20</v>
      </c>
      <c r="H1786" s="14">
        <v>32.18</v>
      </c>
      <c r="I1786" t="s">
        <v>52</v>
      </c>
      <c r="J1786" t="s">
        <v>15</v>
      </c>
      <c r="K1786" t="s">
        <v>16</v>
      </c>
      <c r="L1786" t="s">
        <v>17</v>
      </c>
    </row>
    <row r="1787" spans="1:12" x14ac:dyDescent="0.3">
      <c r="A1787" t="s">
        <v>39</v>
      </c>
      <c r="B1787" t="s">
        <v>9</v>
      </c>
      <c r="C1787" t="s">
        <v>8</v>
      </c>
      <c r="D1787" t="s">
        <v>11</v>
      </c>
      <c r="E1787" t="s">
        <v>64</v>
      </c>
      <c r="F1787" t="s">
        <v>36</v>
      </c>
      <c r="G1787">
        <v>1</v>
      </c>
      <c r="H1787" s="14">
        <v>1.609</v>
      </c>
      <c r="I1787" t="s">
        <v>23</v>
      </c>
      <c r="J1787" t="s">
        <v>38</v>
      </c>
      <c r="K1787" t="s">
        <v>16</v>
      </c>
      <c r="L1787" t="s">
        <v>17</v>
      </c>
    </row>
    <row r="1788" spans="1:12" x14ac:dyDescent="0.3">
      <c r="A1788" t="s">
        <v>32</v>
      </c>
      <c r="B1788" t="s">
        <v>9</v>
      </c>
      <c r="C1788" t="s">
        <v>8</v>
      </c>
      <c r="D1788" t="s">
        <v>27</v>
      </c>
      <c r="E1788" t="s">
        <v>35</v>
      </c>
      <c r="F1788" t="s">
        <v>36</v>
      </c>
      <c r="G1788">
        <v>12</v>
      </c>
      <c r="H1788" s="14">
        <v>19.308</v>
      </c>
      <c r="I1788" t="s">
        <v>30</v>
      </c>
      <c r="J1788" t="s">
        <v>38</v>
      </c>
      <c r="K1788" t="s">
        <v>25</v>
      </c>
      <c r="L1788" t="s">
        <v>17</v>
      </c>
    </row>
    <row r="1789" spans="1:12" x14ac:dyDescent="0.3">
      <c r="A1789" t="s">
        <v>7</v>
      </c>
      <c r="B1789" t="s">
        <v>9</v>
      </c>
      <c r="C1789" t="s">
        <v>10</v>
      </c>
      <c r="D1789" t="s">
        <v>11</v>
      </c>
      <c r="E1789" t="s">
        <v>12</v>
      </c>
      <c r="F1789" t="s">
        <v>22</v>
      </c>
      <c r="G1789">
        <v>10</v>
      </c>
      <c r="H1789" s="14">
        <v>16.09</v>
      </c>
      <c r="I1789" t="s">
        <v>37</v>
      </c>
      <c r="J1789" t="s">
        <v>42</v>
      </c>
      <c r="K1789" t="s">
        <v>16</v>
      </c>
      <c r="L1789" t="s">
        <v>17</v>
      </c>
    </row>
    <row r="1790" spans="1:12" x14ac:dyDescent="0.3">
      <c r="A1790" t="s">
        <v>39</v>
      </c>
      <c r="B1790" t="s">
        <v>9</v>
      </c>
      <c r="C1790" t="s">
        <v>56</v>
      </c>
      <c r="D1790" t="s">
        <v>11</v>
      </c>
      <c r="E1790" t="s">
        <v>12</v>
      </c>
      <c r="F1790" t="s">
        <v>66</v>
      </c>
      <c r="G1790">
        <v>94</v>
      </c>
      <c r="H1790" s="14">
        <v>151.24600000000001</v>
      </c>
      <c r="I1790" t="s">
        <v>30</v>
      </c>
      <c r="J1790" t="s">
        <v>42</v>
      </c>
      <c r="K1790" t="s">
        <v>16</v>
      </c>
      <c r="L1790" t="s">
        <v>43</v>
      </c>
    </row>
    <row r="1791" spans="1:12" x14ac:dyDescent="0.3">
      <c r="A1791" t="s">
        <v>7</v>
      </c>
      <c r="B1791" t="s">
        <v>9</v>
      </c>
      <c r="C1791" t="s">
        <v>50</v>
      </c>
      <c r="D1791" t="s">
        <v>11</v>
      </c>
      <c r="E1791" t="s">
        <v>21</v>
      </c>
      <c r="F1791" t="s">
        <v>66</v>
      </c>
      <c r="G1791">
        <v>20</v>
      </c>
      <c r="H1791" s="14">
        <v>32.18</v>
      </c>
      <c r="I1791" t="s">
        <v>52</v>
      </c>
      <c r="J1791" t="s">
        <v>31</v>
      </c>
      <c r="K1791" t="s">
        <v>16</v>
      </c>
      <c r="L1791" t="s">
        <v>17</v>
      </c>
    </row>
    <row r="1792" spans="1:12" x14ac:dyDescent="0.3">
      <c r="A1792" t="s">
        <v>32</v>
      </c>
      <c r="B1792" t="s">
        <v>9</v>
      </c>
      <c r="C1792" t="s">
        <v>85</v>
      </c>
      <c r="D1792" t="s">
        <v>47</v>
      </c>
      <c r="E1792" t="s">
        <v>35</v>
      </c>
      <c r="F1792" t="s">
        <v>62</v>
      </c>
      <c r="G1792">
        <v>1</v>
      </c>
      <c r="H1792" s="14">
        <v>1.609</v>
      </c>
      <c r="I1792" t="s">
        <v>14</v>
      </c>
      <c r="J1792" t="s">
        <v>24</v>
      </c>
      <c r="K1792" t="s">
        <v>25</v>
      </c>
      <c r="L1792" t="s">
        <v>82</v>
      </c>
    </row>
    <row r="1793" spans="1:12" x14ac:dyDescent="0.3">
      <c r="A1793" t="s">
        <v>32</v>
      </c>
      <c r="B1793" t="s">
        <v>9</v>
      </c>
      <c r="C1793" t="s">
        <v>34</v>
      </c>
      <c r="D1793" t="s">
        <v>47</v>
      </c>
      <c r="E1793" t="s">
        <v>33</v>
      </c>
      <c r="F1793" t="s">
        <v>36</v>
      </c>
      <c r="G1793">
        <v>1.2</v>
      </c>
      <c r="H1793" s="14">
        <v>1.9307999999999998</v>
      </c>
      <c r="I1793" t="s">
        <v>23</v>
      </c>
      <c r="J1793" t="s">
        <v>31</v>
      </c>
      <c r="K1793" t="s">
        <v>16</v>
      </c>
      <c r="L1793" t="s">
        <v>17</v>
      </c>
    </row>
    <row r="1794" spans="1:12" x14ac:dyDescent="0.3">
      <c r="A1794" t="s">
        <v>7</v>
      </c>
      <c r="B1794" t="s">
        <v>9</v>
      </c>
      <c r="C1794" t="s">
        <v>10</v>
      </c>
      <c r="D1794" t="s">
        <v>41</v>
      </c>
      <c r="E1794" t="s">
        <v>28</v>
      </c>
      <c r="F1794" t="s">
        <v>22</v>
      </c>
      <c r="G1794">
        <v>15</v>
      </c>
      <c r="H1794" s="14">
        <v>24.134999999999998</v>
      </c>
      <c r="I1794" t="s">
        <v>30</v>
      </c>
      <c r="J1794" t="s">
        <v>15</v>
      </c>
      <c r="K1794" t="s">
        <v>16</v>
      </c>
      <c r="L1794" t="s">
        <v>17</v>
      </c>
    </row>
    <row r="1795" spans="1:12" x14ac:dyDescent="0.3">
      <c r="A1795" t="s">
        <v>32</v>
      </c>
      <c r="B1795" t="s">
        <v>9</v>
      </c>
      <c r="C1795" t="s">
        <v>77</v>
      </c>
      <c r="D1795" t="s">
        <v>47</v>
      </c>
      <c r="E1795" t="s">
        <v>45</v>
      </c>
      <c r="F1795" t="s">
        <v>13</v>
      </c>
      <c r="G1795">
        <v>2.6</v>
      </c>
      <c r="H1795" s="14">
        <v>4.1833999999999998</v>
      </c>
      <c r="I1795" t="s">
        <v>23</v>
      </c>
      <c r="J1795" t="s">
        <v>31</v>
      </c>
      <c r="K1795" t="s">
        <v>25</v>
      </c>
      <c r="L1795" t="s">
        <v>43</v>
      </c>
    </row>
    <row r="1796" spans="1:12" x14ac:dyDescent="0.3">
      <c r="A1796" t="s">
        <v>7</v>
      </c>
      <c r="B1796" t="s">
        <v>9</v>
      </c>
      <c r="C1796" t="s">
        <v>10</v>
      </c>
      <c r="D1796" t="s">
        <v>27</v>
      </c>
      <c r="E1796" t="s">
        <v>28</v>
      </c>
      <c r="F1796" t="s">
        <v>29</v>
      </c>
      <c r="G1796">
        <v>9.6</v>
      </c>
      <c r="H1796" s="14">
        <v>15.446399999999999</v>
      </c>
      <c r="I1796" t="s">
        <v>30</v>
      </c>
      <c r="J1796" t="s">
        <v>15</v>
      </c>
      <c r="K1796" t="s">
        <v>16</v>
      </c>
      <c r="L1796" t="s">
        <v>17</v>
      </c>
    </row>
    <row r="1797" spans="1:12" x14ac:dyDescent="0.3">
      <c r="A1797" t="s">
        <v>7</v>
      </c>
      <c r="B1797" t="s">
        <v>9</v>
      </c>
      <c r="C1797" t="s">
        <v>95</v>
      </c>
      <c r="D1797" t="s">
        <v>41</v>
      </c>
      <c r="E1797" t="s">
        <v>28</v>
      </c>
      <c r="F1797" t="s">
        <v>29</v>
      </c>
      <c r="G1797">
        <v>38</v>
      </c>
      <c r="H1797" s="14">
        <v>61.141999999999996</v>
      </c>
      <c r="I1797" t="s">
        <v>52</v>
      </c>
      <c r="J1797" t="s">
        <v>38</v>
      </c>
      <c r="K1797" t="s">
        <v>16</v>
      </c>
      <c r="L1797" t="s">
        <v>17</v>
      </c>
    </row>
    <row r="1798" spans="1:12" x14ac:dyDescent="0.3">
      <c r="A1798" t="s">
        <v>7</v>
      </c>
      <c r="B1798" t="s">
        <v>9</v>
      </c>
      <c r="C1798" t="s">
        <v>10</v>
      </c>
      <c r="D1798" t="s">
        <v>41</v>
      </c>
      <c r="E1798" t="s">
        <v>12</v>
      </c>
      <c r="F1798" t="s">
        <v>22</v>
      </c>
      <c r="G1798">
        <v>13</v>
      </c>
      <c r="H1798" s="14">
        <v>20.917000000000002</v>
      </c>
      <c r="I1798" t="s">
        <v>37</v>
      </c>
      <c r="J1798" t="s">
        <v>15</v>
      </c>
      <c r="K1798" t="s">
        <v>16</v>
      </c>
      <c r="L1798" t="s">
        <v>17</v>
      </c>
    </row>
    <row r="1799" spans="1:12" x14ac:dyDescent="0.3">
      <c r="A1799" t="s">
        <v>39</v>
      </c>
      <c r="B1799" t="s">
        <v>9</v>
      </c>
      <c r="C1799" t="s">
        <v>70</v>
      </c>
      <c r="D1799" t="s">
        <v>47</v>
      </c>
      <c r="E1799" t="s">
        <v>12</v>
      </c>
      <c r="F1799" t="s">
        <v>44</v>
      </c>
      <c r="G1799">
        <v>1</v>
      </c>
      <c r="H1799" s="14">
        <v>1.609</v>
      </c>
      <c r="I1799" t="s">
        <v>23</v>
      </c>
      <c r="J1799" t="s">
        <v>24</v>
      </c>
      <c r="K1799" t="s">
        <v>16</v>
      </c>
      <c r="L1799" t="s">
        <v>17</v>
      </c>
    </row>
    <row r="1800" spans="1:12" x14ac:dyDescent="0.3">
      <c r="A1800" t="s">
        <v>26</v>
      </c>
      <c r="B1800" t="s">
        <v>9</v>
      </c>
      <c r="C1800" t="s">
        <v>80</v>
      </c>
      <c r="D1800" t="s">
        <v>11</v>
      </c>
      <c r="E1800" t="s">
        <v>12</v>
      </c>
      <c r="F1800" t="s">
        <v>13</v>
      </c>
      <c r="G1800">
        <v>17</v>
      </c>
      <c r="H1800" s="14">
        <v>27.353000000000002</v>
      </c>
      <c r="I1800" t="s">
        <v>30</v>
      </c>
      <c r="J1800" t="s">
        <v>38</v>
      </c>
      <c r="K1800" t="s">
        <v>16</v>
      </c>
      <c r="L1800" t="s">
        <v>17</v>
      </c>
    </row>
    <row r="1801" spans="1:12" x14ac:dyDescent="0.3">
      <c r="A1801" t="s">
        <v>18</v>
      </c>
      <c r="B1801" t="s">
        <v>9</v>
      </c>
      <c r="C1801" t="s">
        <v>61</v>
      </c>
      <c r="D1801" t="s">
        <v>11</v>
      </c>
      <c r="E1801" t="s">
        <v>28</v>
      </c>
      <c r="F1801" t="s">
        <v>44</v>
      </c>
      <c r="G1801">
        <v>3</v>
      </c>
      <c r="H1801" s="14">
        <v>4.827</v>
      </c>
      <c r="I1801" t="s">
        <v>54</v>
      </c>
      <c r="J1801" t="s">
        <v>15</v>
      </c>
      <c r="K1801" t="s">
        <v>25</v>
      </c>
      <c r="L1801" t="s">
        <v>43</v>
      </c>
    </row>
    <row r="1802" spans="1:12" x14ac:dyDescent="0.3">
      <c r="A1802" t="s">
        <v>7</v>
      </c>
      <c r="B1802" t="s">
        <v>9</v>
      </c>
      <c r="C1802" t="s">
        <v>56</v>
      </c>
      <c r="D1802" t="s">
        <v>41</v>
      </c>
      <c r="E1802" t="s">
        <v>28</v>
      </c>
      <c r="F1802" t="s">
        <v>36</v>
      </c>
      <c r="G1802">
        <v>2.5</v>
      </c>
      <c r="H1802" s="14">
        <v>4.0225</v>
      </c>
      <c r="I1802" t="s">
        <v>75</v>
      </c>
      <c r="J1802" t="s">
        <v>15</v>
      </c>
      <c r="K1802" t="s">
        <v>16</v>
      </c>
      <c r="L1802" t="s">
        <v>17</v>
      </c>
    </row>
    <row r="1803" spans="1:12" x14ac:dyDescent="0.3">
      <c r="A1803" t="s">
        <v>39</v>
      </c>
      <c r="B1803" t="s">
        <v>9</v>
      </c>
      <c r="C1803" t="s">
        <v>69</v>
      </c>
      <c r="D1803" t="s">
        <v>27</v>
      </c>
      <c r="E1803" t="s">
        <v>21</v>
      </c>
      <c r="F1803" t="s">
        <v>22</v>
      </c>
      <c r="G1803">
        <v>23</v>
      </c>
      <c r="H1803" s="14">
        <v>37.006999999999998</v>
      </c>
      <c r="I1803" t="s">
        <v>14</v>
      </c>
      <c r="J1803" t="s">
        <v>42</v>
      </c>
      <c r="K1803" t="s">
        <v>25</v>
      </c>
      <c r="L1803" t="s">
        <v>17</v>
      </c>
    </row>
    <row r="1804" spans="1:12" x14ac:dyDescent="0.3">
      <c r="A1804" t="s">
        <v>39</v>
      </c>
      <c r="B1804" t="s">
        <v>57</v>
      </c>
      <c r="C1804" t="s">
        <v>8</v>
      </c>
      <c r="D1804" t="s">
        <v>11</v>
      </c>
      <c r="E1804" t="s">
        <v>21</v>
      </c>
      <c r="F1804" t="s">
        <v>44</v>
      </c>
      <c r="G1804">
        <v>2</v>
      </c>
      <c r="H1804" s="14">
        <v>3.218</v>
      </c>
      <c r="I1804" t="s">
        <v>30</v>
      </c>
      <c r="J1804" t="s">
        <v>31</v>
      </c>
      <c r="K1804" t="s">
        <v>25</v>
      </c>
      <c r="L1804" t="s">
        <v>17</v>
      </c>
    </row>
    <row r="1805" spans="1:12" x14ac:dyDescent="0.3">
      <c r="A1805" t="s">
        <v>39</v>
      </c>
      <c r="B1805" t="s">
        <v>51</v>
      </c>
      <c r="C1805" t="s">
        <v>8</v>
      </c>
      <c r="D1805" t="s">
        <v>11</v>
      </c>
      <c r="E1805" t="s">
        <v>21</v>
      </c>
      <c r="F1805" t="s">
        <v>66</v>
      </c>
      <c r="G1805">
        <v>26</v>
      </c>
      <c r="H1805" s="14">
        <v>41.834000000000003</v>
      </c>
      <c r="I1805" t="s">
        <v>52</v>
      </c>
      <c r="J1805" t="s">
        <v>42</v>
      </c>
      <c r="K1805" t="s">
        <v>16</v>
      </c>
      <c r="L1805" t="s">
        <v>43</v>
      </c>
    </row>
    <row r="1806" spans="1:12" x14ac:dyDescent="0.3">
      <c r="A1806" t="s">
        <v>7</v>
      </c>
      <c r="B1806" t="s">
        <v>9</v>
      </c>
      <c r="C1806" t="s">
        <v>69</v>
      </c>
      <c r="D1806" t="s">
        <v>27</v>
      </c>
      <c r="E1806" t="s">
        <v>35</v>
      </c>
      <c r="F1806" t="s">
        <v>62</v>
      </c>
      <c r="G1806">
        <v>1.1000000000000001</v>
      </c>
      <c r="H1806" s="14">
        <v>1.7699</v>
      </c>
      <c r="I1806" t="s">
        <v>54</v>
      </c>
      <c r="J1806" t="s">
        <v>42</v>
      </c>
      <c r="K1806" t="s">
        <v>25</v>
      </c>
      <c r="L1806" t="s">
        <v>17</v>
      </c>
    </row>
    <row r="1807" spans="1:12" x14ac:dyDescent="0.3">
      <c r="A1807" t="s">
        <v>26</v>
      </c>
      <c r="B1807" t="s">
        <v>9</v>
      </c>
      <c r="C1807" t="s">
        <v>56</v>
      </c>
      <c r="D1807" t="s">
        <v>20</v>
      </c>
      <c r="E1807" t="s">
        <v>21</v>
      </c>
      <c r="F1807" t="s">
        <v>44</v>
      </c>
      <c r="G1807">
        <v>2.5</v>
      </c>
      <c r="H1807" s="14">
        <v>4.0225</v>
      </c>
      <c r="I1807" t="s">
        <v>14</v>
      </c>
      <c r="J1807" t="s">
        <v>42</v>
      </c>
      <c r="K1807" t="s">
        <v>25</v>
      </c>
      <c r="L1807" t="s">
        <v>43</v>
      </c>
    </row>
    <row r="1808" spans="1:12" x14ac:dyDescent="0.3">
      <c r="A1808" t="s">
        <v>39</v>
      </c>
      <c r="B1808" t="s">
        <v>9</v>
      </c>
      <c r="C1808" t="s">
        <v>67</v>
      </c>
      <c r="D1808" t="s">
        <v>11</v>
      </c>
      <c r="E1808" t="s">
        <v>28</v>
      </c>
      <c r="F1808" t="s">
        <v>22</v>
      </c>
      <c r="G1808">
        <v>1.4</v>
      </c>
      <c r="H1808" s="14">
        <v>2.2525999999999997</v>
      </c>
      <c r="I1808" t="s">
        <v>23</v>
      </c>
      <c r="J1808" t="s">
        <v>53</v>
      </c>
      <c r="K1808" t="s">
        <v>16</v>
      </c>
      <c r="L1808" t="s">
        <v>43</v>
      </c>
    </row>
    <row r="1809" spans="1:12" x14ac:dyDescent="0.3">
      <c r="A1809" t="s">
        <v>18</v>
      </c>
      <c r="B1809" t="s">
        <v>9</v>
      </c>
      <c r="C1809" t="s">
        <v>70</v>
      </c>
      <c r="D1809" t="s">
        <v>11</v>
      </c>
      <c r="E1809" t="s">
        <v>21</v>
      </c>
      <c r="F1809" t="s">
        <v>29</v>
      </c>
      <c r="G1809">
        <v>20</v>
      </c>
      <c r="H1809" s="14">
        <v>32.18</v>
      </c>
      <c r="I1809" t="s">
        <v>30</v>
      </c>
      <c r="J1809" t="s">
        <v>24</v>
      </c>
      <c r="K1809" t="s">
        <v>25</v>
      </c>
      <c r="L1809" t="s">
        <v>17</v>
      </c>
    </row>
    <row r="1810" spans="1:12" x14ac:dyDescent="0.3">
      <c r="A1810" t="s">
        <v>18</v>
      </c>
      <c r="B1810" t="s">
        <v>51</v>
      </c>
      <c r="C1810" t="s">
        <v>8</v>
      </c>
      <c r="D1810" t="s">
        <v>41</v>
      </c>
      <c r="E1810" t="s">
        <v>28</v>
      </c>
      <c r="F1810" t="s">
        <v>36</v>
      </c>
      <c r="G1810">
        <v>3.6</v>
      </c>
      <c r="H1810" s="14">
        <v>5.7923999999999998</v>
      </c>
      <c r="I1810" t="s">
        <v>30</v>
      </c>
      <c r="J1810" t="s">
        <v>24</v>
      </c>
      <c r="K1810" t="s">
        <v>25</v>
      </c>
      <c r="L1810" t="s">
        <v>17</v>
      </c>
    </row>
    <row r="1811" spans="1:12" x14ac:dyDescent="0.3">
      <c r="A1811" t="s">
        <v>39</v>
      </c>
      <c r="B1811" t="s">
        <v>9</v>
      </c>
      <c r="C1811" t="s">
        <v>10</v>
      </c>
      <c r="D1811" t="s">
        <v>27</v>
      </c>
      <c r="E1811" t="s">
        <v>12</v>
      </c>
      <c r="F1811" t="s">
        <v>22</v>
      </c>
      <c r="G1811">
        <v>19</v>
      </c>
      <c r="H1811" s="14">
        <v>30.570999999999998</v>
      </c>
      <c r="I1811" t="s">
        <v>30</v>
      </c>
      <c r="J1811" t="s">
        <v>31</v>
      </c>
      <c r="K1811" t="s">
        <v>25</v>
      </c>
      <c r="L1811" t="s">
        <v>17</v>
      </c>
    </row>
    <row r="1812" spans="1:12" x14ac:dyDescent="0.3">
      <c r="A1812" t="s">
        <v>26</v>
      </c>
      <c r="B1812" t="s">
        <v>51</v>
      </c>
      <c r="C1812" t="s">
        <v>8</v>
      </c>
      <c r="D1812" t="s">
        <v>20</v>
      </c>
      <c r="E1812" t="s">
        <v>35</v>
      </c>
      <c r="F1812" t="s">
        <v>62</v>
      </c>
      <c r="G1812">
        <v>0.9</v>
      </c>
      <c r="H1812" s="14">
        <v>1.4480999999999999</v>
      </c>
      <c r="I1812" t="s">
        <v>23</v>
      </c>
      <c r="J1812" t="s">
        <v>31</v>
      </c>
      <c r="K1812" t="s">
        <v>25</v>
      </c>
      <c r="L1812" t="s">
        <v>43</v>
      </c>
    </row>
    <row r="1813" spans="1:12" x14ac:dyDescent="0.3">
      <c r="A1813" t="s">
        <v>39</v>
      </c>
      <c r="B1813" t="s">
        <v>9</v>
      </c>
      <c r="C1813" t="s">
        <v>50</v>
      </c>
      <c r="D1813" t="s">
        <v>11</v>
      </c>
      <c r="E1813" t="s">
        <v>21</v>
      </c>
      <c r="F1813" t="s">
        <v>44</v>
      </c>
      <c r="G1813">
        <v>2</v>
      </c>
      <c r="H1813" s="14">
        <v>3.218</v>
      </c>
      <c r="I1813" t="s">
        <v>30</v>
      </c>
      <c r="J1813" t="s">
        <v>31</v>
      </c>
      <c r="K1813" t="s">
        <v>25</v>
      </c>
      <c r="L1813" t="s">
        <v>17</v>
      </c>
    </row>
    <row r="1814" spans="1:12" x14ac:dyDescent="0.3">
      <c r="A1814" t="s">
        <v>7</v>
      </c>
      <c r="B1814" t="s">
        <v>9</v>
      </c>
      <c r="C1814" t="s">
        <v>10</v>
      </c>
      <c r="D1814" t="s">
        <v>41</v>
      </c>
      <c r="E1814" t="s">
        <v>12</v>
      </c>
      <c r="F1814" t="s">
        <v>44</v>
      </c>
      <c r="G1814">
        <v>4.9000000000000004</v>
      </c>
      <c r="H1814" s="14">
        <v>7.8841000000000001</v>
      </c>
      <c r="I1814" t="s">
        <v>30</v>
      </c>
      <c r="J1814" t="s">
        <v>15</v>
      </c>
      <c r="K1814" t="s">
        <v>25</v>
      </c>
      <c r="L1814" t="s">
        <v>17</v>
      </c>
    </row>
    <row r="1815" spans="1:12" x14ac:dyDescent="0.3">
      <c r="A1815" t="s">
        <v>39</v>
      </c>
      <c r="B1815" t="s">
        <v>51</v>
      </c>
      <c r="C1815" t="s">
        <v>8</v>
      </c>
      <c r="D1815" t="s">
        <v>27</v>
      </c>
      <c r="E1815" t="s">
        <v>28</v>
      </c>
      <c r="F1815" t="s">
        <v>22</v>
      </c>
      <c r="G1815">
        <v>1.5</v>
      </c>
      <c r="H1815" s="14">
        <v>2.4135</v>
      </c>
      <c r="I1815" t="s">
        <v>23</v>
      </c>
      <c r="J1815" t="s">
        <v>31</v>
      </c>
      <c r="K1815" t="s">
        <v>25</v>
      </c>
      <c r="L1815" t="s">
        <v>43</v>
      </c>
    </row>
    <row r="1816" spans="1:12" x14ac:dyDescent="0.3">
      <c r="A1816" t="s">
        <v>32</v>
      </c>
      <c r="B1816" t="s">
        <v>9</v>
      </c>
      <c r="C1816" t="s">
        <v>59</v>
      </c>
      <c r="D1816" t="s">
        <v>41</v>
      </c>
      <c r="E1816" t="s">
        <v>12</v>
      </c>
      <c r="F1816" t="s">
        <v>36</v>
      </c>
      <c r="G1816">
        <v>5</v>
      </c>
      <c r="H1816" s="14">
        <v>8.0449999999999999</v>
      </c>
      <c r="I1816" t="s">
        <v>37</v>
      </c>
      <c r="J1816" t="s">
        <v>15</v>
      </c>
      <c r="K1816" t="s">
        <v>25</v>
      </c>
      <c r="L1816" t="s">
        <v>43</v>
      </c>
    </row>
    <row r="1817" spans="1:12" x14ac:dyDescent="0.3">
      <c r="A1817" t="s">
        <v>7</v>
      </c>
      <c r="B1817" t="s">
        <v>9</v>
      </c>
      <c r="C1817" t="s">
        <v>10</v>
      </c>
      <c r="D1817" t="s">
        <v>11</v>
      </c>
      <c r="E1817" t="s">
        <v>21</v>
      </c>
      <c r="F1817" t="s">
        <v>66</v>
      </c>
      <c r="G1817">
        <v>33</v>
      </c>
      <c r="H1817" s="14">
        <v>53.097000000000001</v>
      </c>
      <c r="I1817" t="s">
        <v>30</v>
      </c>
      <c r="J1817" t="s">
        <v>42</v>
      </c>
      <c r="K1817" t="s">
        <v>25</v>
      </c>
      <c r="L1817" t="s">
        <v>17</v>
      </c>
    </row>
    <row r="1818" spans="1:12" x14ac:dyDescent="0.3">
      <c r="A1818" t="s">
        <v>7</v>
      </c>
      <c r="B1818" t="s">
        <v>9</v>
      </c>
      <c r="C1818" t="s">
        <v>71</v>
      </c>
      <c r="D1818" t="s">
        <v>11</v>
      </c>
      <c r="E1818" t="s">
        <v>21</v>
      </c>
      <c r="F1818" t="s">
        <v>29</v>
      </c>
      <c r="G1818">
        <v>17</v>
      </c>
      <c r="H1818" s="14">
        <v>27.353000000000002</v>
      </c>
      <c r="I1818" t="s">
        <v>52</v>
      </c>
      <c r="J1818" t="s">
        <v>24</v>
      </c>
      <c r="K1818" t="s">
        <v>25</v>
      </c>
      <c r="L1818" t="s">
        <v>17</v>
      </c>
    </row>
    <row r="1819" spans="1:12" x14ac:dyDescent="0.3">
      <c r="A1819" t="s">
        <v>18</v>
      </c>
      <c r="B1819" t="s">
        <v>9</v>
      </c>
      <c r="C1819" t="s">
        <v>61</v>
      </c>
      <c r="D1819" t="s">
        <v>27</v>
      </c>
      <c r="E1819" t="s">
        <v>35</v>
      </c>
      <c r="F1819" t="s">
        <v>13</v>
      </c>
      <c r="G1819">
        <v>22</v>
      </c>
      <c r="H1819" s="14">
        <v>35.397999999999996</v>
      </c>
      <c r="I1819" t="s">
        <v>30</v>
      </c>
      <c r="J1819" t="s">
        <v>15</v>
      </c>
      <c r="K1819" t="s">
        <v>25</v>
      </c>
      <c r="L1819" t="s">
        <v>17</v>
      </c>
    </row>
    <row r="1820" spans="1:12" x14ac:dyDescent="0.3">
      <c r="A1820" t="s">
        <v>18</v>
      </c>
      <c r="B1820" t="s">
        <v>51</v>
      </c>
      <c r="C1820" t="s">
        <v>8</v>
      </c>
      <c r="D1820" t="s">
        <v>27</v>
      </c>
      <c r="E1820" t="s">
        <v>45</v>
      </c>
      <c r="F1820" t="s">
        <v>44</v>
      </c>
      <c r="G1820">
        <v>5</v>
      </c>
      <c r="H1820" s="14">
        <v>8.0449999999999999</v>
      </c>
      <c r="I1820" t="s">
        <v>30</v>
      </c>
      <c r="J1820" t="s">
        <v>38</v>
      </c>
      <c r="K1820" t="s">
        <v>25</v>
      </c>
      <c r="L1820" t="s">
        <v>43</v>
      </c>
    </row>
    <row r="1821" spans="1:12" x14ac:dyDescent="0.3">
      <c r="A1821" t="s">
        <v>39</v>
      </c>
      <c r="B1821" t="s">
        <v>9</v>
      </c>
      <c r="C1821" t="s">
        <v>10</v>
      </c>
      <c r="D1821" t="s">
        <v>41</v>
      </c>
      <c r="E1821" t="s">
        <v>12</v>
      </c>
      <c r="F1821" t="s">
        <v>66</v>
      </c>
      <c r="G1821">
        <v>33.1</v>
      </c>
      <c r="H1821" s="14">
        <v>53.257899999999999</v>
      </c>
      <c r="I1821" t="s">
        <v>30</v>
      </c>
      <c r="J1821" t="s">
        <v>31</v>
      </c>
      <c r="K1821" t="s">
        <v>25</v>
      </c>
      <c r="L1821" t="s">
        <v>17</v>
      </c>
    </row>
    <row r="1822" spans="1:12" x14ac:dyDescent="0.3">
      <c r="A1822" t="s">
        <v>18</v>
      </c>
      <c r="B1822" t="s">
        <v>9</v>
      </c>
      <c r="C1822" t="s">
        <v>71</v>
      </c>
      <c r="D1822" t="s">
        <v>41</v>
      </c>
      <c r="E1822" t="s">
        <v>12</v>
      </c>
      <c r="F1822" t="s">
        <v>22</v>
      </c>
      <c r="G1822">
        <v>14</v>
      </c>
      <c r="H1822" s="14">
        <v>22.526</v>
      </c>
      <c r="I1822" t="s">
        <v>30</v>
      </c>
      <c r="J1822" t="s">
        <v>38</v>
      </c>
      <c r="K1822" t="s">
        <v>16</v>
      </c>
      <c r="L1822" t="s">
        <v>17</v>
      </c>
    </row>
    <row r="1823" spans="1:12" x14ac:dyDescent="0.3">
      <c r="A1823" t="s">
        <v>7</v>
      </c>
      <c r="B1823" t="s">
        <v>9</v>
      </c>
      <c r="C1823" t="s">
        <v>71</v>
      </c>
      <c r="D1823" t="s">
        <v>41</v>
      </c>
      <c r="E1823" t="s">
        <v>35</v>
      </c>
      <c r="F1823" t="s">
        <v>13</v>
      </c>
      <c r="G1823">
        <v>1.5</v>
      </c>
      <c r="H1823" s="14">
        <v>2.4135</v>
      </c>
      <c r="I1823" t="s">
        <v>23</v>
      </c>
      <c r="J1823" t="s">
        <v>31</v>
      </c>
      <c r="K1823" t="s">
        <v>25</v>
      </c>
      <c r="L1823" t="s">
        <v>17</v>
      </c>
    </row>
    <row r="1824" spans="1:12" x14ac:dyDescent="0.3">
      <c r="A1824" t="s">
        <v>39</v>
      </c>
      <c r="B1824" t="s">
        <v>9</v>
      </c>
      <c r="C1824" t="s">
        <v>10</v>
      </c>
      <c r="D1824" t="s">
        <v>11</v>
      </c>
      <c r="E1824" t="s">
        <v>28</v>
      </c>
      <c r="F1824" t="s">
        <v>13</v>
      </c>
      <c r="G1824">
        <v>13</v>
      </c>
      <c r="H1824" s="14">
        <v>20.917000000000002</v>
      </c>
      <c r="I1824" t="s">
        <v>30</v>
      </c>
      <c r="J1824" t="s">
        <v>15</v>
      </c>
      <c r="K1824" t="s">
        <v>16</v>
      </c>
      <c r="L1824" t="s">
        <v>17</v>
      </c>
    </row>
    <row r="1825" spans="1:12" x14ac:dyDescent="0.3">
      <c r="A1825" t="s">
        <v>32</v>
      </c>
      <c r="B1825" t="s">
        <v>9</v>
      </c>
      <c r="C1825" t="s">
        <v>84</v>
      </c>
      <c r="D1825" t="s">
        <v>27</v>
      </c>
      <c r="E1825" t="s">
        <v>28</v>
      </c>
      <c r="F1825" t="s">
        <v>66</v>
      </c>
      <c r="G1825">
        <v>25</v>
      </c>
      <c r="H1825" s="14">
        <v>40.225000000000001</v>
      </c>
      <c r="I1825" t="s">
        <v>52</v>
      </c>
      <c r="J1825" t="s">
        <v>42</v>
      </c>
      <c r="K1825" t="s">
        <v>25</v>
      </c>
      <c r="L1825" t="s">
        <v>17</v>
      </c>
    </row>
    <row r="1826" spans="1:12" x14ac:dyDescent="0.3">
      <c r="A1826" t="s">
        <v>32</v>
      </c>
      <c r="B1826" t="s">
        <v>9</v>
      </c>
      <c r="C1826" t="s">
        <v>95</v>
      </c>
      <c r="D1826" t="s">
        <v>72</v>
      </c>
      <c r="E1826" t="s">
        <v>12</v>
      </c>
      <c r="F1826" t="s">
        <v>29</v>
      </c>
      <c r="G1826">
        <v>16</v>
      </c>
      <c r="H1826" s="14">
        <v>25.744</v>
      </c>
      <c r="I1826" t="s">
        <v>14</v>
      </c>
      <c r="J1826" t="s">
        <v>38</v>
      </c>
      <c r="K1826" t="s">
        <v>16</v>
      </c>
      <c r="L1826" t="s">
        <v>43</v>
      </c>
    </row>
    <row r="1827" spans="1:12" x14ac:dyDescent="0.3">
      <c r="A1827" t="s">
        <v>32</v>
      </c>
      <c r="B1827" t="s">
        <v>9</v>
      </c>
      <c r="C1827" t="s">
        <v>80</v>
      </c>
      <c r="D1827" t="s">
        <v>27</v>
      </c>
      <c r="E1827" t="s">
        <v>45</v>
      </c>
      <c r="F1827" t="s">
        <v>13</v>
      </c>
      <c r="G1827">
        <v>12</v>
      </c>
      <c r="H1827" s="14">
        <v>19.308</v>
      </c>
      <c r="I1827" t="s">
        <v>30</v>
      </c>
      <c r="J1827" t="s">
        <v>15</v>
      </c>
      <c r="K1827" t="s">
        <v>25</v>
      </c>
      <c r="L1827" t="s">
        <v>17</v>
      </c>
    </row>
    <row r="1828" spans="1:12" x14ac:dyDescent="0.3">
      <c r="A1828" t="s">
        <v>26</v>
      </c>
      <c r="B1828" t="s">
        <v>9</v>
      </c>
      <c r="C1828" t="s">
        <v>61</v>
      </c>
      <c r="D1828" t="s">
        <v>47</v>
      </c>
      <c r="E1828" t="s">
        <v>28</v>
      </c>
      <c r="F1828" t="s">
        <v>13</v>
      </c>
      <c r="G1828">
        <v>18</v>
      </c>
      <c r="H1828" s="14">
        <v>28.962</v>
      </c>
      <c r="I1828" t="s">
        <v>37</v>
      </c>
      <c r="J1828" t="s">
        <v>15</v>
      </c>
      <c r="K1828" t="s">
        <v>25</v>
      </c>
      <c r="L1828" t="s">
        <v>43</v>
      </c>
    </row>
    <row r="1829" spans="1:12" x14ac:dyDescent="0.3">
      <c r="A1829" t="s">
        <v>58</v>
      </c>
      <c r="B1829" t="s">
        <v>8</v>
      </c>
      <c r="C1829" t="s">
        <v>8</v>
      </c>
      <c r="D1829" t="s">
        <v>8</v>
      </c>
      <c r="E1829" t="s">
        <v>8</v>
      </c>
      <c r="F1829" t="s">
        <v>8</v>
      </c>
      <c r="G1829" t="s">
        <v>8</v>
      </c>
      <c r="H1829" s="14" t="s">
        <v>8</v>
      </c>
      <c r="I1829" t="s">
        <v>8</v>
      </c>
      <c r="J1829" t="s">
        <v>38</v>
      </c>
      <c r="K1829" t="s">
        <v>16</v>
      </c>
      <c r="L1829" t="s">
        <v>43</v>
      </c>
    </row>
    <row r="1830" spans="1:12" x14ac:dyDescent="0.3">
      <c r="A1830" t="s">
        <v>7</v>
      </c>
      <c r="B1830" t="s">
        <v>9</v>
      </c>
      <c r="C1830" t="s">
        <v>10</v>
      </c>
      <c r="D1830" t="s">
        <v>41</v>
      </c>
      <c r="E1830" t="s">
        <v>12</v>
      </c>
      <c r="F1830" t="s">
        <v>36</v>
      </c>
      <c r="G1830">
        <v>3.3</v>
      </c>
      <c r="H1830" s="14">
        <v>5.3096999999999994</v>
      </c>
      <c r="I1830" t="s">
        <v>30</v>
      </c>
      <c r="J1830" t="s">
        <v>53</v>
      </c>
      <c r="K1830" t="s">
        <v>25</v>
      </c>
      <c r="L1830" t="s">
        <v>17</v>
      </c>
    </row>
    <row r="1831" spans="1:12" x14ac:dyDescent="0.3">
      <c r="A1831" t="s">
        <v>26</v>
      </c>
      <c r="B1831" t="s">
        <v>51</v>
      </c>
      <c r="C1831" t="s">
        <v>8</v>
      </c>
      <c r="D1831" t="s">
        <v>41</v>
      </c>
      <c r="E1831" t="s">
        <v>21</v>
      </c>
      <c r="F1831" t="s">
        <v>13</v>
      </c>
      <c r="G1831">
        <v>13</v>
      </c>
      <c r="H1831" s="14">
        <v>20.917000000000002</v>
      </c>
      <c r="I1831" t="s">
        <v>30</v>
      </c>
      <c r="J1831" t="s">
        <v>42</v>
      </c>
      <c r="K1831" t="s">
        <v>25</v>
      </c>
      <c r="L1831" t="s">
        <v>43</v>
      </c>
    </row>
    <row r="1832" spans="1:12" x14ac:dyDescent="0.3">
      <c r="A1832" t="s">
        <v>26</v>
      </c>
      <c r="B1832" t="s">
        <v>9</v>
      </c>
      <c r="C1832" t="s">
        <v>8</v>
      </c>
      <c r="D1832" t="s">
        <v>27</v>
      </c>
      <c r="E1832" t="s">
        <v>35</v>
      </c>
      <c r="F1832" t="s">
        <v>66</v>
      </c>
      <c r="G1832">
        <v>200</v>
      </c>
      <c r="H1832" s="14">
        <v>321.8</v>
      </c>
      <c r="I1832" t="s">
        <v>52</v>
      </c>
      <c r="J1832" t="s">
        <v>31</v>
      </c>
      <c r="K1832" t="s">
        <v>25</v>
      </c>
      <c r="L1832" t="s">
        <v>43</v>
      </c>
    </row>
    <row r="1833" spans="1:12" x14ac:dyDescent="0.3">
      <c r="A1833" t="s">
        <v>7</v>
      </c>
      <c r="B1833" t="s">
        <v>9</v>
      </c>
      <c r="C1833" t="s">
        <v>50</v>
      </c>
      <c r="D1833" t="s">
        <v>27</v>
      </c>
      <c r="E1833" t="s">
        <v>28</v>
      </c>
      <c r="F1833" t="s">
        <v>13</v>
      </c>
      <c r="G1833">
        <v>2.7</v>
      </c>
      <c r="H1833" s="14">
        <v>4.3443000000000005</v>
      </c>
      <c r="I1833" t="s">
        <v>23</v>
      </c>
      <c r="J1833" t="s">
        <v>38</v>
      </c>
      <c r="K1833" t="s">
        <v>25</v>
      </c>
      <c r="L1833" t="s">
        <v>17</v>
      </c>
    </row>
    <row r="1834" spans="1:12" x14ac:dyDescent="0.3">
      <c r="A1834" t="s">
        <v>18</v>
      </c>
      <c r="B1834" t="s">
        <v>9</v>
      </c>
      <c r="C1834" t="s">
        <v>78</v>
      </c>
      <c r="D1834" t="s">
        <v>11</v>
      </c>
      <c r="E1834" t="s">
        <v>35</v>
      </c>
      <c r="F1834" t="s">
        <v>8</v>
      </c>
      <c r="G1834" t="s">
        <v>8</v>
      </c>
      <c r="H1834" s="14" t="s">
        <v>8</v>
      </c>
      <c r="I1834" t="s">
        <v>14</v>
      </c>
      <c r="J1834" t="s">
        <v>15</v>
      </c>
      <c r="K1834" t="s">
        <v>25</v>
      </c>
      <c r="L1834" t="s">
        <v>17</v>
      </c>
    </row>
    <row r="1835" spans="1:12" x14ac:dyDescent="0.3">
      <c r="A1835" t="s">
        <v>18</v>
      </c>
      <c r="B1835" t="s">
        <v>9</v>
      </c>
      <c r="C1835" t="s">
        <v>56</v>
      </c>
      <c r="D1835" t="s">
        <v>11</v>
      </c>
      <c r="E1835" t="s">
        <v>12</v>
      </c>
      <c r="F1835" t="s">
        <v>22</v>
      </c>
      <c r="G1835">
        <v>2</v>
      </c>
      <c r="H1835" s="14">
        <v>3.218</v>
      </c>
      <c r="I1835" t="s">
        <v>23</v>
      </c>
      <c r="J1835" t="s">
        <v>42</v>
      </c>
      <c r="K1835" t="s">
        <v>25</v>
      </c>
      <c r="L1835" t="s">
        <v>17</v>
      </c>
    </row>
    <row r="1836" spans="1:12" x14ac:dyDescent="0.3">
      <c r="A1836" t="s">
        <v>32</v>
      </c>
      <c r="B1836" t="s">
        <v>9</v>
      </c>
      <c r="C1836" t="s">
        <v>60</v>
      </c>
      <c r="D1836" t="s">
        <v>11</v>
      </c>
      <c r="E1836" t="s">
        <v>21</v>
      </c>
      <c r="F1836" t="s">
        <v>36</v>
      </c>
      <c r="G1836">
        <v>4</v>
      </c>
      <c r="H1836" s="14">
        <v>6.4359999999999999</v>
      </c>
      <c r="I1836" t="s">
        <v>37</v>
      </c>
      <c r="J1836" t="s">
        <v>38</v>
      </c>
      <c r="K1836" t="s">
        <v>25</v>
      </c>
      <c r="L1836" t="s">
        <v>17</v>
      </c>
    </row>
    <row r="1837" spans="1:12" x14ac:dyDescent="0.3">
      <c r="A1837" t="s">
        <v>26</v>
      </c>
      <c r="B1837" t="s">
        <v>9</v>
      </c>
      <c r="C1837" t="s">
        <v>60</v>
      </c>
      <c r="D1837" t="s">
        <v>20</v>
      </c>
      <c r="E1837" t="s">
        <v>64</v>
      </c>
      <c r="F1837" t="s">
        <v>44</v>
      </c>
      <c r="G1837">
        <v>2</v>
      </c>
      <c r="H1837" s="14">
        <v>3.218</v>
      </c>
      <c r="I1837" t="s">
        <v>30</v>
      </c>
      <c r="J1837" t="s">
        <v>15</v>
      </c>
      <c r="K1837" t="s">
        <v>25</v>
      </c>
      <c r="L1837" t="s">
        <v>17</v>
      </c>
    </row>
    <row r="1838" spans="1:12" x14ac:dyDescent="0.3">
      <c r="A1838" t="s">
        <v>26</v>
      </c>
      <c r="B1838" t="s">
        <v>9</v>
      </c>
      <c r="C1838" t="s">
        <v>59</v>
      </c>
      <c r="D1838" t="s">
        <v>27</v>
      </c>
      <c r="E1838" t="s">
        <v>12</v>
      </c>
      <c r="F1838" t="s">
        <v>29</v>
      </c>
      <c r="G1838">
        <v>9</v>
      </c>
      <c r="H1838" s="14">
        <v>14.481</v>
      </c>
      <c r="I1838" t="s">
        <v>52</v>
      </c>
      <c r="J1838" t="s">
        <v>15</v>
      </c>
      <c r="K1838" t="s">
        <v>25</v>
      </c>
      <c r="L1838" t="s">
        <v>17</v>
      </c>
    </row>
    <row r="1839" spans="1:12" x14ac:dyDescent="0.3">
      <c r="A1839" t="s">
        <v>39</v>
      </c>
      <c r="B1839" t="s">
        <v>9</v>
      </c>
      <c r="C1839" t="s">
        <v>86</v>
      </c>
      <c r="D1839" t="s">
        <v>11</v>
      </c>
      <c r="E1839" t="s">
        <v>45</v>
      </c>
      <c r="F1839" t="s">
        <v>29</v>
      </c>
      <c r="G1839">
        <v>5</v>
      </c>
      <c r="H1839" s="14">
        <v>8.0449999999999999</v>
      </c>
      <c r="I1839" t="s">
        <v>49</v>
      </c>
      <c r="J1839" t="s">
        <v>42</v>
      </c>
      <c r="K1839" t="s">
        <v>25</v>
      </c>
      <c r="L1839" t="s">
        <v>43</v>
      </c>
    </row>
    <row r="1840" spans="1:12" x14ac:dyDescent="0.3">
      <c r="A1840" t="s">
        <v>39</v>
      </c>
      <c r="B1840" t="s">
        <v>9</v>
      </c>
      <c r="C1840" t="s">
        <v>56</v>
      </c>
      <c r="D1840" t="s">
        <v>11</v>
      </c>
      <c r="E1840" t="s">
        <v>12</v>
      </c>
      <c r="F1840" t="s">
        <v>44</v>
      </c>
      <c r="G1840">
        <v>1.2</v>
      </c>
      <c r="H1840" s="14">
        <v>1.9307999999999998</v>
      </c>
      <c r="I1840" t="s">
        <v>14</v>
      </c>
      <c r="J1840" t="s">
        <v>42</v>
      </c>
      <c r="K1840" t="s">
        <v>25</v>
      </c>
      <c r="L1840" t="s">
        <v>8</v>
      </c>
    </row>
    <row r="1841" spans="1:12" x14ac:dyDescent="0.3">
      <c r="A1841" t="s">
        <v>26</v>
      </c>
      <c r="B1841" t="s">
        <v>57</v>
      </c>
      <c r="C1841" t="s">
        <v>8</v>
      </c>
      <c r="D1841" t="s">
        <v>11</v>
      </c>
      <c r="E1841" t="s">
        <v>12</v>
      </c>
      <c r="F1841" t="s">
        <v>36</v>
      </c>
      <c r="G1841">
        <v>13.3</v>
      </c>
      <c r="H1841" s="14">
        <v>21.399699999999999</v>
      </c>
      <c r="I1841" t="s">
        <v>30</v>
      </c>
      <c r="J1841" t="s">
        <v>31</v>
      </c>
      <c r="K1841" t="s">
        <v>16</v>
      </c>
      <c r="L1841" t="s">
        <v>43</v>
      </c>
    </row>
    <row r="1842" spans="1:12" x14ac:dyDescent="0.3">
      <c r="A1842" t="s">
        <v>39</v>
      </c>
      <c r="B1842" t="s">
        <v>51</v>
      </c>
      <c r="C1842" t="s">
        <v>8</v>
      </c>
      <c r="D1842" t="s">
        <v>11</v>
      </c>
      <c r="E1842" t="s">
        <v>28</v>
      </c>
      <c r="F1842" t="s">
        <v>13</v>
      </c>
      <c r="G1842">
        <v>12</v>
      </c>
      <c r="H1842" s="14">
        <v>19.308</v>
      </c>
      <c r="I1842" t="s">
        <v>52</v>
      </c>
      <c r="J1842" t="s">
        <v>15</v>
      </c>
      <c r="K1842" t="s">
        <v>16</v>
      </c>
      <c r="L1842" t="s">
        <v>43</v>
      </c>
    </row>
    <row r="1843" spans="1:12" x14ac:dyDescent="0.3">
      <c r="A1843" t="s">
        <v>39</v>
      </c>
      <c r="B1843" t="s">
        <v>9</v>
      </c>
      <c r="C1843" t="s">
        <v>10</v>
      </c>
      <c r="D1843" t="s">
        <v>41</v>
      </c>
      <c r="E1843" t="s">
        <v>21</v>
      </c>
      <c r="F1843" t="s">
        <v>13</v>
      </c>
      <c r="G1843">
        <v>2</v>
      </c>
      <c r="H1843" s="14">
        <v>3.218</v>
      </c>
      <c r="I1843" t="s">
        <v>23</v>
      </c>
      <c r="J1843" t="s">
        <v>15</v>
      </c>
      <c r="K1843" t="s">
        <v>25</v>
      </c>
      <c r="L1843" t="s">
        <v>17</v>
      </c>
    </row>
    <row r="1844" spans="1:12" x14ac:dyDescent="0.3">
      <c r="A1844" t="s">
        <v>26</v>
      </c>
      <c r="B1844" t="s">
        <v>9</v>
      </c>
      <c r="C1844" t="s">
        <v>56</v>
      </c>
      <c r="D1844" t="s">
        <v>41</v>
      </c>
      <c r="E1844" t="s">
        <v>12</v>
      </c>
      <c r="F1844" t="s">
        <v>13</v>
      </c>
      <c r="G1844">
        <v>7.5</v>
      </c>
      <c r="H1844" s="14">
        <v>12.067499999999999</v>
      </c>
      <c r="I1844" t="s">
        <v>30</v>
      </c>
      <c r="J1844" t="s">
        <v>31</v>
      </c>
      <c r="K1844" t="s">
        <v>25</v>
      </c>
      <c r="L1844" t="s">
        <v>43</v>
      </c>
    </row>
    <row r="1845" spans="1:12" x14ac:dyDescent="0.3">
      <c r="A1845" t="s">
        <v>58</v>
      </c>
      <c r="B1845" t="s">
        <v>9</v>
      </c>
      <c r="C1845" t="s">
        <v>71</v>
      </c>
      <c r="D1845" t="s">
        <v>41</v>
      </c>
      <c r="E1845" t="s">
        <v>28</v>
      </c>
      <c r="F1845" t="s">
        <v>62</v>
      </c>
      <c r="G1845">
        <v>2</v>
      </c>
      <c r="H1845" s="14">
        <v>3.218</v>
      </c>
      <c r="I1845" t="s">
        <v>30</v>
      </c>
      <c r="J1845" t="s">
        <v>31</v>
      </c>
      <c r="K1845" t="s">
        <v>16</v>
      </c>
      <c r="L1845" t="s">
        <v>17</v>
      </c>
    </row>
    <row r="1846" spans="1:12" x14ac:dyDescent="0.3">
      <c r="A1846" t="s">
        <v>32</v>
      </c>
      <c r="B1846" t="s">
        <v>9</v>
      </c>
      <c r="C1846" t="s">
        <v>56</v>
      </c>
      <c r="D1846" t="s">
        <v>41</v>
      </c>
      <c r="E1846" t="s">
        <v>12</v>
      </c>
      <c r="F1846" t="s">
        <v>13</v>
      </c>
      <c r="G1846">
        <v>22</v>
      </c>
      <c r="H1846" s="14">
        <v>35.397999999999996</v>
      </c>
      <c r="I1846" t="s">
        <v>30</v>
      </c>
      <c r="J1846" t="s">
        <v>42</v>
      </c>
      <c r="K1846" t="s">
        <v>16</v>
      </c>
      <c r="L1846" t="s">
        <v>17</v>
      </c>
    </row>
    <row r="1847" spans="1:12" x14ac:dyDescent="0.3">
      <c r="A1847" t="s">
        <v>32</v>
      </c>
      <c r="B1847" t="s">
        <v>9</v>
      </c>
      <c r="C1847" t="s">
        <v>34</v>
      </c>
      <c r="D1847" t="s">
        <v>20</v>
      </c>
      <c r="E1847" t="s">
        <v>35</v>
      </c>
      <c r="F1847" t="s">
        <v>36</v>
      </c>
      <c r="G1847">
        <v>1.3</v>
      </c>
      <c r="H1847" s="14">
        <v>2.0916999999999999</v>
      </c>
      <c r="I1847" t="s">
        <v>23</v>
      </c>
      <c r="J1847" t="s">
        <v>42</v>
      </c>
      <c r="K1847" t="s">
        <v>25</v>
      </c>
      <c r="L1847" t="s">
        <v>43</v>
      </c>
    </row>
    <row r="1848" spans="1:12" x14ac:dyDescent="0.3">
      <c r="A1848" t="s">
        <v>39</v>
      </c>
      <c r="B1848" t="s">
        <v>9</v>
      </c>
      <c r="C1848" t="s">
        <v>71</v>
      </c>
      <c r="D1848" t="s">
        <v>11</v>
      </c>
      <c r="E1848" t="s">
        <v>21</v>
      </c>
      <c r="F1848" t="s">
        <v>36</v>
      </c>
      <c r="G1848">
        <v>2</v>
      </c>
      <c r="H1848" s="14">
        <v>3.218</v>
      </c>
      <c r="I1848" t="s">
        <v>23</v>
      </c>
      <c r="J1848" t="s">
        <v>38</v>
      </c>
      <c r="K1848" t="s">
        <v>25</v>
      </c>
      <c r="L1848" t="s">
        <v>17</v>
      </c>
    </row>
    <row r="1849" spans="1:12" x14ac:dyDescent="0.3">
      <c r="A1849" t="s">
        <v>7</v>
      </c>
      <c r="B1849" t="s">
        <v>9</v>
      </c>
      <c r="C1849" t="s">
        <v>10</v>
      </c>
      <c r="D1849" t="s">
        <v>27</v>
      </c>
      <c r="E1849" t="s">
        <v>28</v>
      </c>
      <c r="F1849" t="s">
        <v>22</v>
      </c>
      <c r="G1849">
        <v>15</v>
      </c>
      <c r="H1849" s="14">
        <v>24.134999999999998</v>
      </c>
      <c r="I1849" t="s">
        <v>30</v>
      </c>
      <c r="J1849" t="s">
        <v>38</v>
      </c>
      <c r="K1849" t="s">
        <v>16</v>
      </c>
      <c r="L1849" t="s">
        <v>17</v>
      </c>
    </row>
    <row r="1850" spans="1:12" x14ac:dyDescent="0.3">
      <c r="A1850" t="s">
        <v>26</v>
      </c>
      <c r="B1850" t="s">
        <v>9</v>
      </c>
      <c r="C1850" t="s">
        <v>56</v>
      </c>
      <c r="D1850" t="s">
        <v>41</v>
      </c>
      <c r="E1850" t="s">
        <v>12</v>
      </c>
      <c r="F1850" t="s">
        <v>13</v>
      </c>
      <c r="G1850">
        <v>15</v>
      </c>
      <c r="H1850" s="14">
        <v>24.134999999999998</v>
      </c>
      <c r="I1850" t="s">
        <v>52</v>
      </c>
      <c r="J1850" t="s">
        <v>15</v>
      </c>
      <c r="K1850" t="s">
        <v>25</v>
      </c>
      <c r="L1850" t="s">
        <v>17</v>
      </c>
    </row>
    <row r="1851" spans="1:12" x14ac:dyDescent="0.3">
      <c r="A1851" t="s">
        <v>32</v>
      </c>
      <c r="B1851" t="s">
        <v>51</v>
      </c>
      <c r="C1851" t="s">
        <v>8</v>
      </c>
      <c r="D1851" t="s">
        <v>41</v>
      </c>
      <c r="E1851" t="s">
        <v>12</v>
      </c>
      <c r="F1851" t="s">
        <v>29</v>
      </c>
      <c r="G1851">
        <v>20</v>
      </c>
      <c r="H1851" s="14">
        <v>32.18</v>
      </c>
      <c r="I1851" t="s">
        <v>52</v>
      </c>
      <c r="J1851" t="s">
        <v>31</v>
      </c>
      <c r="K1851" t="s">
        <v>25</v>
      </c>
      <c r="L1851" t="s">
        <v>17</v>
      </c>
    </row>
    <row r="1852" spans="1:12" x14ac:dyDescent="0.3">
      <c r="A1852" t="s">
        <v>32</v>
      </c>
      <c r="B1852" t="s">
        <v>9</v>
      </c>
      <c r="C1852" t="s">
        <v>40</v>
      </c>
      <c r="D1852" t="s">
        <v>41</v>
      </c>
      <c r="E1852" t="s">
        <v>21</v>
      </c>
      <c r="F1852" t="s">
        <v>22</v>
      </c>
      <c r="G1852">
        <v>14</v>
      </c>
      <c r="H1852" s="14">
        <v>22.526</v>
      </c>
      <c r="I1852" t="s">
        <v>37</v>
      </c>
      <c r="J1852" t="s">
        <v>31</v>
      </c>
      <c r="K1852" t="s">
        <v>25</v>
      </c>
      <c r="L1852" t="s">
        <v>17</v>
      </c>
    </row>
    <row r="1853" spans="1:12" x14ac:dyDescent="0.3">
      <c r="A1853" t="s">
        <v>39</v>
      </c>
      <c r="B1853" t="s">
        <v>9</v>
      </c>
      <c r="C1853" t="s">
        <v>10</v>
      </c>
      <c r="D1853" t="s">
        <v>11</v>
      </c>
      <c r="E1853" t="s">
        <v>21</v>
      </c>
      <c r="F1853" t="s">
        <v>13</v>
      </c>
      <c r="G1853">
        <v>13</v>
      </c>
      <c r="H1853" s="14">
        <v>20.917000000000002</v>
      </c>
      <c r="I1853" t="s">
        <v>30</v>
      </c>
      <c r="J1853" t="s">
        <v>38</v>
      </c>
      <c r="K1853" t="s">
        <v>25</v>
      </c>
      <c r="L1853" t="s">
        <v>17</v>
      </c>
    </row>
    <row r="1854" spans="1:12" x14ac:dyDescent="0.3">
      <c r="A1854" t="s">
        <v>26</v>
      </c>
      <c r="B1854" t="s">
        <v>9</v>
      </c>
      <c r="C1854" t="s">
        <v>67</v>
      </c>
      <c r="D1854" t="s">
        <v>11</v>
      </c>
      <c r="E1854" t="s">
        <v>21</v>
      </c>
      <c r="F1854" t="s">
        <v>36</v>
      </c>
      <c r="G1854">
        <v>1</v>
      </c>
      <c r="H1854" s="14">
        <v>1.609</v>
      </c>
      <c r="I1854" t="s">
        <v>23</v>
      </c>
      <c r="J1854" t="s">
        <v>31</v>
      </c>
      <c r="K1854" t="s">
        <v>25</v>
      </c>
      <c r="L1854" t="s">
        <v>43</v>
      </c>
    </row>
    <row r="1855" spans="1:12" x14ac:dyDescent="0.3">
      <c r="A1855" t="s">
        <v>26</v>
      </c>
      <c r="B1855" t="s">
        <v>9</v>
      </c>
      <c r="C1855" t="s">
        <v>65</v>
      </c>
      <c r="D1855" t="s">
        <v>20</v>
      </c>
      <c r="E1855" t="s">
        <v>21</v>
      </c>
      <c r="F1855" t="s">
        <v>22</v>
      </c>
      <c r="G1855">
        <v>9</v>
      </c>
      <c r="H1855" s="14">
        <v>14.481</v>
      </c>
      <c r="I1855" t="s">
        <v>37</v>
      </c>
      <c r="J1855" t="s">
        <v>15</v>
      </c>
      <c r="K1855" t="s">
        <v>25</v>
      </c>
      <c r="L1855" t="s">
        <v>17</v>
      </c>
    </row>
    <row r="1856" spans="1:12" x14ac:dyDescent="0.3">
      <c r="A1856" t="s">
        <v>26</v>
      </c>
      <c r="B1856" t="s">
        <v>51</v>
      </c>
      <c r="C1856" t="s">
        <v>8</v>
      </c>
      <c r="D1856" t="s">
        <v>41</v>
      </c>
      <c r="E1856" t="s">
        <v>21</v>
      </c>
      <c r="F1856" t="s">
        <v>36</v>
      </c>
      <c r="G1856">
        <v>10</v>
      </c>
      <c r="H1856" s="14">
        <v>16.09</v>
      </c>
      <c r="I1856" t="s">
        <v>14</v>
      </c>
      <c r="J1856" t="s">
        <v>31</v>
      </c>
      <c r="K1856" t="s">
        <v>25</v>
      </c>
      <c r="L1856" t="s">
        <v>43</v>
      </c>
    </row>
    <row r="1857" spans="1:12" x14ac:dyDescent="0.3">
      <c r="A1857" t="s">
        <v>58</v>
      </c>
      <c r="B1857" t="s">
        <v>9</v>
      </c>
      <c r="C1857" t="s">
        <v>10</v>
      </c>
      <c r="D1857" t="s">
        <v>11</v>
      </c>
      <c r="E1857" t="s">
        <v>35</v>
      </c>
      <c r="F1857" t="s">
        <v>66</v>
      </c>
      <c r="G1857">
        <v>50</v>
      </c>
      <c r="H1857" s="14">
        <v>80.45</v>
      </c>
      <c r="I1857" t="s">
        <v>52</v>
      </c>
      <c r="J1857" t="s">
        <v>31</v>
      </c>
      <c r="K1857" t="s">
        <v>25</v>
      </c>
      <c r="L1857" t="s">
        <v>17</v>
      </c>
    </row>
    <row r="1858" spans="1:12" x14ac:dyDescent="0.3">
      <c r="A1858" t="s">
        <v>7</v>
      </c>
      <c r="B1858" t="s">
        <v>9</v>
      </c>
      <c r="C1858" t="s">
        <v>8</v>
      </c>
      <c r="D1858" t="s">
        <v>41</v>
      </c>
      <c r="E1858" t="s">
        <v>12</v>
      </c>
      <c r="F1858" t="s">
        <v>29</v>
      </c>
      <c r="G1858">
        <v>9</v>
      </c>
      <c r="H1858" s="14">
        <v>14.481</v>
      </c>
      <c r="I1858" t="s">
        <v>30</v>
      </c>
      <c r="J1858" t="s">
        <v>31</v>
      </c>
      <c r="K1858" t="s">
        <v>16</v>
      </c>
      <c r="L1858" t="s">
        <v>17</v>
      </c>
    </row>
    <row r="1859" spans="1:12" x14ac:dyDescent="0.3">
      <c r="A1859" t="s">
        <v>7</v>
      </c>
      <c r="B1859" t="s">
        <v>51</v>
      </c>
      <c r="C1859" t="s">
        <v>8</v>
      </c>
      <c r="D1859" t="s">
        <v>11</v>
      </c>
      <c r="E1859" t="s">
        <v>28</v>
      </c>
      <c r="F1859" t="s">
        <v>22</v>
      </c>
      <c r="G1859">
        <v>19</v>
      </c>
      <c r="H1859" s="14">
        <v>30.570999999999998</v>
      </c>
      <c r="I1859" t="s">
        <v>30</v>
      </c>
      <c r="J1859" t="s">
        <v>15</v>
      </c>
      <c r="K1859" t="s">
        <v>16</v>
      </c>
      <c r="L1859" t="s">
        <v>17</v>
      </c>
    </row>
    <row r="1860" spans="1:12" x14ac:dyDescent="0.3">
      <c r="A1860" t="s">
        <v>7</v>
      </c>
      <c r="B1860" t="s">
        <v>9</v>
      </c>
      <c r="C1860" t="s">
        <v>78</v>
      </c>
      <c r="D1860" t="s">
        <v>41</v>
      </c>
      <c r="E1860" t="s">
        <v>28</v>
      </c>
      <c r="F1860" t="s">
        <v>29</v>
      </c>
      <c r="G1860">
        <v>12</v>
      </c>
      <c r="H1860" s="14">
        <v>19.308</v>
      </c>
      <c r="I1860" t="s">
        <v>49</v>
      </c>
      <c r="J1860" t="s">
        <v>15</v>
      </c>
      <c r="K1860" t="s">
        <v>25</v>
      </c>
      <c r="L1860" t="s">
        <v>17</v>
      </c>
    </row>
    <row r="1861" spans="1:12" x14ac:dyDescent="0.3">
      <c r="A1861" t="s">
        <v>26</v>
      </c>
      <c r="B1861" t="s">
        <v>51</v>
      </c>
      <c r="C1861" t="s">
        <v>8</v>
      </c>
      <c r="D1861" t="s">
        <v>27</v>
      </c>
      <c r="E1861" t="s">
        <v>12</v>
      </c>
      <c r="F1861" t="s">
        <v>36</v>
      </c>
      <c r="G1861">
        <v>11</v>
      </c>
      <c r="H1861" s="14">
        <v>17.698999999999998</v>
      </c>
      <c r="I1861" t="s">
        <v>30</v>
      </c>
      <c r="J1861" t="s">
        <v>42</v>
      </c>
      <c r="K1861" t="s">
        <v>25</v>
      </c>
      <c r="L1861" t="s">
        <v>43</v>
      </c>
    </row>
    <row r="1862" spans="1:12" x14ac:dyDescent="0.3">
      <c r="A1862" t="s">
        <v>7</v>
      </c>
      <c r="B1862" t="s">
        <v>51</v>
      </c>
      <c r="C1862" t="s">
        <v>8</v>
      </c>
      <c r="D1862" t="s">
        <v>20</v>
      </c>
      <c r="E1862" t="s">
        <v>21</v>
      </c>
      <c r="F1862" t="s">
        <v>66</v>
      </c>
      <c r="G1862">
        <v>30</v>
      </c>
      <c r="H1862" s="14">
        <v>48.269999999999996</v>
      </c>
      <c r="I1862" t="s">
        <v>30</v>
      </c>
      <c r="J1862" t="s">
        <v>42</v>
      </c>
      <c r="K1862" t="s">
        <v>16</v>
      </c>
      <c r="L1862" t="s">
        <v>43</v>
      </c>
    </row>
    <row r="1863" spans="1:12" x14ac:dyDescent="0.3">
      <c r="A1863" t="s">
        <v>39</v>
      </c>
      <c r="B1863" t="s">
        <v>51</v>
      </c>
      <c r="C1863" t="s">
        <v>8</v>
      </c>
      <c r="D1863" t="s">
        <v>11</v>
      </c>
      <c r="E1863" t="s">
        <v>21</v>
      </c>
      <c r="F1863" t="s">
        <v>66</v>
      </c>
      <c r="G1863">
        <v>48</v>
      </c>
      <c r="H1863" s="14">
        <v>77.231999999999999</v>
      </c>
      <c r="I1863" t="s">
        <v>30</v>
      </c>
      <c r="J1863" t="s">
        <v>15</v>
      </c>
      <c r="K1863" t="s">
        <v>8</v>
      </c>
      <c r="L1863" t="s">
        <v>43</v>
      </c>
    </row>
  </sheetData>
  <autoFilter ref="A2:L186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BEE9E-29FA-4C54-B023-15664750437C}">
  <dimension ref="A1:C26"/>
  <sheetViews>
    <sheetView workbookViewId="0">
      <selection activeCell="B23" sqref="B23"/>
    </sheetView>
  </sheetViews>
  <sheetFormatPr defaultRowHeight="14.4" x14ac:dyDescent="0.3"/>
  <cols>
    <col min="1" max="1" width="29.6640625" bestFit="1" customWidth="1"/>
    <col min="2" max="2" width="26.5546875" customWidth="1"/>
  </cols>
  <sheetData>
    <row r="1" spans="1:3" x14ac:dyDescent="0.3">
      <c r="A1" s="2" t="s">
        <v>131</v>
      </c>
    </row>
    <row r="3" spans="1:3" x14ac:dyDescent="0.3">
      <c r="A3" s="3" t="s">
        <v>120</v>
      </c>
      <c r="B3" s="3" t="s">
        <v>121</v>
      </c>
      <c r="C3" s="4" t="s">
        <v>122</v>
      </c>
    </row>
    <row r="4" spans="1:3" x14ac:dyDescent="0.3">
      <c r="A4" s="5" t="s">
        <v>49</v>
      </c>
      <c r="B4" s="6" t="s">
        <v>123</v>
      </c>
      <c r="C4" s="5">
        <v>0.10215</v>
      </c>
    </row>
    <row r="5" spans="1:3" x14ac:dyDescent="0.3">
      <c r="A5" s="5" t="s">
        <v>116</v>
      </c>
      <c r="B5" s="7" t="s">
        <v>124</v>
      </c>
      <c r="C5" s="5">
        <v>0.16664000000000001</v>
      </c>
    </row>
    <row r="6" spans="1:3" x14ac:dyDescent="0.3">
      <c r="A6" s="5" t="s">
        <v>117</v>
      </c>
      <c r="B6" s="7" t="s">
        <v>124</v>
      </c>
      <c r="C6" s="5">
        <v>0.16664000000000001</v>
      </c>
    </row>
    <row r="7" spans="1:3" x14ac:dyDescent="0.3">
      <c r="A7" s="5" t="s">
        <v>87</v>
      </c>
      <c r="B7" s="7" t="s">
        <v>124</v>
      </c>
      <c r="C7" s="5">
        <v>0.11366999999999999</v>
      </c>
    </row>
    <row r="8" spans="1:3" x14ac:dyDescent="0.3">
      <c r="A8" s="5" t="s">
        <v>118</v>
      </c>
      <c r="B8" s="6" t="s">
        <v>123</v>
      </c>
      <c r="C8" s="5">
        <v>3.5459999999999998E-2</v>
      </c>
    </row>
    <row r="9" spans="1:3" x14ac:dyDescent="0.3">
      <c r="A9" s="5" t="s">
        <v>119</v>
      </c>
      <c r="B9" s="7" t="s">
        <v>124</v>
      </c>
      <c r="C9" s="5">
        <v>0</v>
      </c>
    </row>
    <row r="10" spans="1:3" x14ac:dyDescent="0.3">
      <c r="A10" s="5" t="s">
        <v>73</v>
      </c>
      <c r="B10" s="7" t="s">
        <v>124</v>
      </c>
      <c r="C10" s="5">
        <v>0</v>
      </c>
    </row>
    <row r="11" spans="1:3" x14ac:dyDescent="0.3">
      <c r="A11" s="5" t="s">
        <v>125</v>
      </c>
      <c r="B11" s="7" t="s">
        <v>124</v>
      </c>
      <c r="C11" s="5">
        <v>5.2670000000000002E-2</v>
      </c>
    </row>
    <row r="12" spans="1:3" x14ac:dyDescent="0.3">
      <c r="A12" s="5" t="s">
        <v>111</v>
      </c>
      <c r="B12" s="6" t="s">
        <v>123</v>
      </c>
      <c r="C12" s="9">
        <v>0.14861492593825501</v>
      </c>
    </row>
    <row r="17" spans="1:2" x14ac:dyDescent="0.3">
      <c r="A17" s="7" t="s">
        <v>134</v>
      </c>
      <c r="B17" s="12">
        <v>5732.3</v>
      </c>
    </row>
    <row r="18" spans="1:2" ht="28.8" x14ac:dyDescent="0.3">
      <c r="A18" s="11" t="s">
        <v>133</v>
      </c>
      <c r="B18" s="10">
        <v>220</v>
      </c>
    </row>
    <row r="22" spans="1:2" x14ac:dyDescent="0.3">
      <c r="A22" s="12" t="s">
        <v>135</v>
      </c>
      <c r="B22" s="12" t="s">
        <v>136</v>
      </c>
    </row>
    <row r="23" spans="1:2" x14ac:dyDescent="0.3">
      <c r="A23" s="12">
        <v>1</v>
      </c>
      <c r="B23" s="12">
        <v>0.62137118999999996</v>
      </c>
    </row>
    <row r="25" spans="1:2" x14ac:dyDescent="0.3">
      <c r="A25" s="12" t="s">
        <v>136</v>
      </c>
      <c r="B25" s="12" t="s">
        <v>124</v>
      </c>
    </row>
    <row r="26" spans="1:2" x14ac:dyDescent="0.3">
      <c r="A26" s="12">
        <v>1</v>
      </c>
      <c r="B26" s="12">
        <v>1.6093440000000001</v>
      </c>
    </row>
  </sheetData>
  <conditionalFormatting sqref="C12">
    <cfRule type="expression" dxfId="0" priority="1">
      <formula>C12=""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190AF-4D5A-41EC-9ACE-A259E5BBEE98}">
  <dimension ref="A1:S1862"/>
  <sheetViews>
    <sheetView workbookViewId="0">
      <selection activeCell="T6" sqref="T6"/>
    </sheetView>
  </sheetViews>
  <sheetFormatPr defaultRowHeight="14.4" x14ac:dyDescent="0.3"/>
  <cols>
    <col min="1" max="1" width="32.6640625" customWidth="1"/>
    <col min="2" max="2" width="39.77734375" customWidth="1"/>
    <col min="3" max="3" width="37.77734375" customWidth="1"/>
    <col min="4" max="4" width="35.5546875" customWidth="1"/>
    <col min="5" max="5" width="29.6640625" customWidth="1"/>
    <col min="6" max="6" width="28" customWidth="1"/>
    <col min="7" max="7" width="29.5546875" customWidth="1"/>
    <col min="8" max="8" width="24.5546875" customWidth="1"/>
    <col min="9" max="9" width="22" customWidth="1"/>
    <col min="10" max="10" width="27.77734375" customWidth="1"/>
    <col min="11" max="11" width="17.77734375" customWidth="1"/>
    <col min="12" max="12" width="31.109375" customWidth="1"/>
    <col min="13" max="13" width="14.77734375" style="20" customWidth="1"/>
    <col min="14" max="14" width="27.21875" style="20" customWidth="1"/>
    <col min="15" max="15" width="32.21875" style="20" customWidth="1"/>
    <col min="19" max="19" width="21" customWidth="1"/>
  </cols>
  <sheetData>
    <row r="1" spans="1:19" x14ac:dyDescent="0.3">
      <c r="A1" s="1" t="s">
        <v>137</v>
      </c>
      <c r="B1" s="1" t="s">
        <v>139</v>
      </c>
      <c r="C1" s="1" t="s">
        <v>138</v>
      </c>
      <c r="D1" s="1" t="s">
        <v>140</v>
      </c>
      <c r="E1" s="1" t="s">
        <v>141</v>
      </c>
      <c r="F1" s="1" t="s">
        <v>142</v>
      </c>
      <c r="G1" s="1" t="s">
        <v>143</v>
      </c>
      <c r="H1" s="13" t="s">
        <v>144</v>
      </c>
      <c r="I1" s="1" t="s">
        <v>145</v>
      </c>
      <c r="J1" s="1" t="s">
        <v>146</v>
      </c>
      <c r="K1" s="1" t="s">
        <v>147</v>
      </c>
      <c r="L1" s="1" t="s">
        <v>148</v>
      </c>
      <c r="M1" s="19" t="s">
        <v>152</v>
      </c>
      <c r="N1" s="19" t="s">
        <v>154</v>
      </c>
      <c r="O1" s="19" t="s">
        <v>153</v>
      </c>
      <c r="S1" s="2" t="s">
        <v>156</v>
      </c>
    </row>
    <row r="2" spans="1:19" x14ac:dyDescent="0.3">
      <c r="A2" s="2" t="s">
        <v>7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2</v>
      </c>
      <c r="H2" s="14">
        <v>3.218</v>
      </c>
      <c r="I2" t="s">
        <v>14</v>
      </c>
      <c r="J2" t="s">
        <v>15</v>
      </c>
      <c r="K2" t="s">
        <v>16</v>
      </c>
      <c r="L2" t="s">
        <v>17</v>
      </c>
      <c r="M2" s="20">
        <f>G2*1.609344</f>
        <v>3.2186880000000002</v>
      </c>
      <c r="N2" s="20">
        <f>IF(I2="Bicycle",0,IF(I2="On foot",0,IF(I2="Car (alone)",0.16664,IF(I2="Car (shared / passenger)",0.16664,IF(I2="Bus",0.10215,IF(I2="Train",0.03546,IF(I2="Motorbike",0.11367,IF(I2="Electric car (alone)",0.05267,IF(I2="Electric car (shared / passenger)",0.05267,IF(I2="Taxi",0.148614925938255,IF(I2="E-bike",0.022,IF(I2="Flight",0.259, " "))))))))))))</f>
        <v>0</v>
      </c>
      <c r="O2" s="20">
        <f>IF(OR(N2=0, M2=0), 0, N2*M2)</f>
        <v>0</v>
      </c>
      <c r="S2">
        <f>IFERROR(VALUE(MID(A2, FIND("(", A2) + 1, FIND(" ", A2, FIND("(", A2)) - FIND("(", A2) - 1)), "N/A")</f>
        <v>1</v>
      </c>
    </row>
    <row r="3" spans="1:19" x14ac:dyDescent="0.3">
      <c r="A3" t="s">
        <v>18</v>
      </c>
      <c r="B3" t="s">
        <v>19</v>
      </c>
      <c r="C3" t="s">
        <v>8</v>
      </c>
      <c r="D3" t="s">
        <v>20</v>
      </c>
      <c r="E3" t="s">
        <v>21</v>
      </c>
      <c r="F3" t="s">
        <v>22</v>
      </c>
      <c r="G3">
        <v>2</v>
      </c>
      <c r="H3" s="14">
        <v>3.218</v>
      </c>
      <c r="I3" t="s">
        <v>23</v>
      </c>
      <c r="J3" t="s">
        <v>24</v>
      </c>
      <c r="K3" t="s">
        <v>25</v>
      </c>
      <c r="L3" t="s">
        <v>17</v>
      </c>
      <c r="M3" s="20">
        <f t="shared" ref="M3:M66" si="0">G3*1.609344</f>
        <v>3.2186880000000002</v>
      </c>
      <c r="N3" s="20">
        <f t="shared" ref="N3:N66" si="1">IF(I3="Bicycle",0,IF(I3="On foot",0,IF(I3="Car (alone)",0.16664,IF(I3="Car (shared / passenger)",0.16664,IF(I3="Bus",0.10215,IF(I3="Train",0.03546,IF(I3="Motorbike",0.11367,IF(I3="Electric car (alone)",0.05267,IF(I3="Electric car (shared / passenger)",0.05267,IF(I3="Taxi",0.148614925938255,IF(I3="E-bike",0.022,IF(I3="Flight",0.259, " "))))))))))))</f>
        <v>0</v>
      </c>
      <c r="O3" s="20">
        <f t="shared" ref="O3:O66" si="2">IF(OR(N3=0, M3=0), 0, N3*M3)</f>
        <v>0</v>
      </c>
      <c r="S3">
        <f>IFERROR(VALUE(MID(A3, FIND("(", A3) + 1, FIND(" ", A3, FIND("(", A3)) - FIND("(", A3) - 1)), "N/A")</f>
        <v>4</v>
      </c>
    </row>
    <row r="4" spans="1:19" x14ac:dyDescent="0.3">
      <c r="A4" t="s">
        <v>26</v>
      </c>
      <c r="B4" t="s">
        <v>19</v>
      </c>
      <c r="C4" t="s">
        <v>8</v>
      </c>
      <c r="D4" t="s">
        <v>27</v>
      </c>
      <c r="E4" t="s">
        <v>28</v>
      </c>
      <c r="F4" t="s">
        <v>29</v>
      </c>
      <c r="G4">
        <v>40</v>
      </c>
      <c r="H4" s="14">
        <v>64.36</v>
      </c>
      <c r="I4" t="s">
        <v>30</v>
      </c>
      <c r="J4" t="s">
        <v>31</v>
      </c>
      <c r="K4" t="s">
        <v>25</v>
      </c>
      <c r="L4" t="s">
        <v>17</v>
      </c>
      <c r="M4" s="20">
        <f t="shared" si="0"/>
        <v>64.373760000000004</v>
      </c>
      <c r="N4" s="20">
        <f t="shared" si="1"/>
        <v>0.16664000000000001</v>
      </c>
      <c r="O4" s="20">
        <f t="shared" si="2"/>
        <v>10.727243366400002</v>
      </c>
      <c r="S4">
        <f t="shared" ref="S4:S66" si="3">IFERROR(VALUE(MID(A4, FIND("(", A4) + 1, FIND(" ", A4, FIND("(", A4)) - FIND("(", A4) - 1)), "N/A")</f>
        <v>3</v>
      </c>
    </row>
    <row r="5" spans="1:19" x14ac:dyDescent="0.3">
      <c r="A5" t="s">
        <v>32</v>
      </c>
      <c r="B5" t="s">
        <v>19</v>
      </c>
      <c r="C5" t="s">
        <v>8</v>
      </c>
      <c r="D5" t="s">
        <v>27</v>
      </c>
      <c r="E5" t="s">
        <v>33</v>
      </c>
      <c r="F5" t="s">
        <v>22</v>
      </c>
      <c r="G5">
        <v>0.6</v>
      </c>
      <c r="H5" s="14">
        <v>0.96539999999999992</v>
      </c>
      <c r="I5" t="s">
        <v>23</v>
      </c>
      <c r="J5" t="s">
        <v>31</v>
      </c>
      <c r="K5" t="s">
        <v>25</v>
      </c>
      <c r="L5" t="s">
        <v>17</v>
      </c>
      <c r="M5" s="20">
        <f t="shared" si="0"/>
        <v>0.96560639999999998</v>
      </c>
      <c r="N5" s="20">
        <f t="shared" si="1"/>
        <v>0</v>
      </c>
      <c r="O5" s="20">
        <f t="shared" si="2"/>
        <v>0</v>
      </c>
      <c r="S5">
        <f t="shared" si="3"/>
        <v>5</v>
      </c>
    </row>
    <row r="6" spans="1:19" x14ac:dyDescent="0.3">
      <c r="A6" t="s">
        <v>32</v>
      </c>
      <c r="B6" t="s">
        <v>9</v>
      </c>
      <c r="C6" t="s">
        <v>34</v>
      </c>
      <c r="D6" t="s">
        <v>11</v>
      </c>
      <c r="E6" t="s">
        <v>35</v>
      </c>
      <c r="F6" t="s">
        <v>36</v>
      </c>
      <c r="G6">
        <v>6</v>
      </c>
      <c r="H6" s="14">
        <v>9.6539999999999999</v>
      </c>
      <c r="I6" s="2" t="s">
        <v>37</v>
      </c>
      <c r="J6" t="s">
        <v>15</v>
      </c>
      <c r="K6" t="s">
        <v>25</v>
      </c>
      <c r="L6" t="s">
        <v>17</v>
      </c>
      <c r="M6" s="20">
        <f t="shared" si="0"/>
        <v>9.6560640000000006</v>
      </c>
      <c r="N6" s="20">
        <f t="shared" si="1"/>
        <v>0.16664000000000001</v>
      </c>
      <c r="O6" s="20">
        <f t="shared" si="2"/>
        <v>1.6090865049600003</v>
      </c>
      <c r="S6">
        <f t="shared" si="3"/>
        <v>5</v>
      </c>
    </row>
    <row r="7" spans="1:19" x14ac:dyDescent="0.3">
      <c r="A7" t="s">
        <v>26</v>
      </c>
      <c r="B7" t="s">
        <v>9</v>
      </c>
      <c r="C7" t="s">
        <v>8</v>
      </c>
      <c r="D7" t="s">
        <v>27</v>
      </c>
      <c r="E7" t="s">
        <v>12</v>
      </c>
      <c r="F7" t="s">
        <v>13</v>
      </c>
      <c r="G7">
        <v>25</v>
      </c>
      <c r="H7" s="14">
        <v>40.225000000000001</v>
      </c>
      <c r="I7" t="s">
        <v>30</v>
      </c>
      <c r="J7" t="s">
        <v>38</v>
      </c>
      <c r="K7" t="s">
        <v>25</v>
      </c>
      <c r="L7" t="s">
        <v>17</v>
      </c>
      <c r="M7" s="20">
        <f t="shared" si="0"/>
        <v>40.233600000000003</v>
      </c>
      <c r="N7" s="20">
        <f t="shared" si="1"/>
        <v>0.16664000000000001</v>
      </c>
      <c r="O7" s="20">
        <f t="shared" si="2"/>
        <v>6.7045271040000012</v>
      </c>
      <c r="S7">
        <f t="shared" si="3"/>
        <v>3</v>
      </c>
    </row>
    <row r="8" spans="1:19" x14ac:dyDescent="0.3">
      <c r="A8" t="s">
        <v>39</v>
      </c>
      <c r="B8" t="s">
        <v>9</v>
      </c>
      <c r="C8" t="s">
        <v>40</v>
      </c>
      <c r="D8" t="s">
        <v>41</v>
      </c>
      <c r="E8" t="s">
        <v>12</v>
      </c>
      <c r="F8" t="s">
        <v>36</v>
      </c>
      <c r="G8">
        <v>8</v>
      </c>
      <c r="H8" s="14">
        <v>12.872</v>
      </c>
      <c r="I8" t="s">
        <v>30</v>
      </c>
      <c r="J8" t="s">
        <v>42</v>
      </c>
      <c r="K8" t="s">
        <v>25</v>
      </c>
      <c r="L8" t="s">
        <v>17</v>
      </c>
      <c r="M8" s="20">
        <f t="shared" si="0"/>
        <v>12.874752000000001</v>
      </c>
      <c r="N8" s="20">
        <f t="shared" si="1"/>
        <v>0.16664000000000001</v>
      </c>
      <c r="O8" s="20">
        <f>IF(OR(N8=0, M8=0), 0, N8*M8)</f>
        <v>2.1454486732800002</v>
      </c>
      <c r="S8">
        <f t="shared" si="3"/>
        <v>2</v>
      </c>
    </row>
    <row r="9" spans="1:19" x14ac:dyDescent="0.3">
      <c r="A9" t="s">
        <v>32</v>
      </c>
      <c r="B9" t="s">
        <v>9</v>
      </c>
      <c r="C9" t="s">
        <v>34</v>
      </c>
      <c r="D9" t="s">
        <v>41</v>
      </c>
      <c r="E9" t="s">
        <v>35</v>
      </c>
      <c r="F9" t="s">
        <v>36</v>
      </c>
      <c r="G9">
        <v>1.4896</v>
      </c>
      <c r="H9" s="14" t="s">
        <v>8</v>
      </c>
      <c r="I9" t="s">
        <v>23</v>
      </c>
      <c r="J9" t="s">
        <v>31</v>
      </c>
      <c r="K9" t="s">
        <v>25</v>
      </c>
      <c r="L9" t="s">
        <v>43</v>
      </c>
      <c r="M9" s="20">
        <f t="shared" si="0"/>
        <v>2.3972788224000001</v>
      </c>
      <c r="N9" s="20">
        <f t="shared" si="1"/>
        <v>0</v>
      </c>
      <c r="O9" s="20">
        <f t="shared" si="2"/>
        <v>0</v>
      </c>
      <c r="S9">
        <f t="shared" si="3"/>
        <v>5</v>
      </c>
    </row>
    <row r="10" spans="1:19" x14ac:dyDescent="0.3">
      <c r="A10" t="s">
        <v>18</v>
      </c>
      <c r="B10" t="s">
        <v>9</v>
      </c>
      <c r="C10" t="s">
        <v>34</v>
      </c>
      <c r="D10" t="s">
        <v>11</v>
      </c>
      <c r="E10" t="s">
        <v>35</v>
      </c>
      <c r="F10" t="s">
        <v>44</v>
      </c>
      <c r="G10">
        <v>2</v>
      </c>
      <c r="H10" s="14">
        <v>3.218</v>
      </c>
      <c r="I10" t="s">
        <v>14</v>
      </c>
      <c r="J10" t="s">
        <v>31</v>
      </c>
      <c r="K10" t="s">
        <v>25</v>
      </c>
      <c r="L10" t="s">
        <v>43</v>
      </c>
      <c r="M10" s="20">
        <f t="shared" si="0"/>
        <v>3.2186880000000002</v>
      </c>
      <c r="N10" s="20">
        <f t="shared" si="1"/>
        <v>0</v>
      </c>
      <c r="O10" s="20">
        <f t="shared" si="2"/>
        <v>0</v>
      </c>
      <c r="S10">
        <f t="shared" si="3"/>
        <v>4</v>
      </c>
    </row>
    <row r="11" spans="1:19" x14ac:dyDescent="0.3">
      <c r="A11" t="s">
        <v>32</v>
      </c>
      <c r="B11" t="s">
        <v>9</v>
      </c>
      <c r="C11" t="s">
        <v>34</v>
      </c>
      <c r="D11" t="s">
        <v>11</v>
      </c>
      <c r="E11" t="s">
        <v>33</v>
      </c>
      <c r="F11" t="s">
        <v>36</v>
      </c>
      <c r="G11">
        <v>4</v>
      </c>
      <c r="H11" s="14">
        <v>6.4359999999999999</v>
      </c>
      <c r="I11" t="s">
        <v>30</v>
      </c>
      <c r="J11" t="s">
        <v>42</v>
      </c>
      <c r="K11" t="s">
        <v>25</v>
      </c>
      <c r="L11" t="s">
        <v>43</v>
      </c>
      <c r="M11" s="20">
        <f t="shared" si="0"/>
        <v>6.4373760000000004</v>
      </c>
      <c r="N11" s="20">
        <f t="shared" si="1"/>
        <v>0.16664000000000001</v>
      </c>
      <c r="O11" s="20">
        <f t="shared" si="2"/>
        <v>1.0727243366400001</v>
      </c>
      <c r="S11">
        <f t="shared" si="3"/>
        <v>5</v>
      </c>
    </row>
    <row r="12" spans="1:19" x14ac:dyDescent="0.3">
      <c r="A12" t="s">
        <v>32</v>
      </c>
      <c r="B12" t="s">
        <v>9</v>
      </c>
      <c r="C12" t="s">
        <v>34</v>
      </c>
      <c r="D12" t="s">
        <v>41</v>
      </c>
      <c r="E12" t="s">
        <v>21</v>
      </c>
      <c r="F12" t="s">
        <v>44</v>
      </c>
      <c r="G12">
        <v>2</v>
      </c>
      <c r="H12" s="14">
        <v>3.218</v>
      </c>
      <c r="I12" t="s">
        <v>14</v>
      </c>
      <c r="J12" t="s">
        <v>15</v>
      </c>
      <c r="K12" t="s">
        <v>16</v>
      </c>
      <c r="L12" t="s">
        <v>43</v>
      </c>
      <c r="M12" s="20">
        <f t="shared" si="0"/>
        <v>3.2186880000000002</v>
      </c>
      <c r="N12" s="20">
        <f t="shared" si="1"/>
        <v>0</v>
      </c>
      <c r="O12" s="20">
        <f t="shared" si="2"/>
        <v>0</v>
      </c>
      <c r="S12">
        <f t="shared" si="3"/>
        <v>5</v>
      </c>
    </row>
    <row r="13" spans="1:19" x14ac:dyDescent="0.3">
      <c r="A13" t="s">
        <v>32</v>
      </c>
      <c r="B13" t="s">
        <v>9</v>
      </c>
      <c r="C13" t="s">
        <v>34</v>
      </c>
      <c r="D13" t="s">
        <v>20</v>
      </c>
      <c r="E13" t="s">
        <v>12</v>
      </c>
      <c r="F13" t="s">
        <v>29</v>
      </c>
      <c r="G13">
        <v>36</v>
      </c>
      <c r="H13" s="14">
        <v>57.923999999999999</v>
      </c>
      <c r="I13" t="s">
        <v>30</v>
      </c>
      <c r="J13" t="s">
        <v>31</v>
      </c>
      <c r="K13" t="s">
        <v>25</v>
      </c>
      <c r="L13" t="s">
        <v>43</v>
      </c>
      <c r="M13" s="20">
        <f t="shared" si="0"/>
        <v>57.936384000000004</v>
      </c>
      <c r="N13" s="20">
        <f t="shared" si="1"/>
        <v>0.16664000000000001</v>
      </c>
      <c r="O13" s="20">
        <f t="shared" si="2"/>
        <v>9.6545190297600012</v>
      </c>
      <c r="S13">
        <f t="shared" si="3"/>
        <v>5</v>
      </c>
    </row>
    <row r="14" spans="1:19" x14ac:dyDescent="0.3">
      <c r="A14" t="s">
        <v>18</v>
      </c>
      <c r="B14" t="s">
        <v>9</v>
      </c>
      <c r="C14" t="s">
        <v>34</v>
      </c>
      <c r="D14" t="s">
        <v>20</v>
      </c>
      <c r="E14" t="s">
        <v>21</v>
      </c>
      <c r="F14" t="s">
        <v>22</v>
      </c>
      <c r="G14">
        <v>1.9</v>
      </c>
      <c r="H14" s="14">
        <v>3.0570999999999997</v>
      </c>
      <c r="I14" t="s">
        <v>23</v>
      </c>
      <c r="J14" t="s">
        <v>42</v>
      </c>
      <c r="K14" t="s">
        <v>25</v>
      </c>
      <c r="L14" t="s">
        <v>43</v>
      </c>
      <c r="M14" s="20">
        <f t="shared" si="0"/>
        <v>3.0577535999999998</v>
      </c>
      <c r="N14" s="20">
        <f t="shared" si="1"/>
        <v>0</v>
      </c>
      <c r="O14" s="20">
        <f t="shared" si="2"/>
        <v>0</v>
      </c>
      <c r="S14">
        <f t="shared" si="3"/>
        <v>4</v>
      </c>
    </row>
    <row r="15" spans="1:19" x14ac:dyDescent="0.3">
      <c r="A15" t="s">
        <v>18</v>
      </c>
      <c r="B15" t="s">
        <v>9</v>
      </c>
      <c r="C15" t="s">
        <v>34</v>
      </c>
      <c r="D15" t="s">
        <v>41</v>
      </c>
      <c r="E15" t="s">
        <v>45</v>
      </c>
      <c r="F15" t="s">
        <v>36</v>
      </c>
      <c r="G15">
        <v>5</v>
      </c>
      <c r="H15" s="14">
        <v>8.0449999999999999</v>
      </c>
      <c r="I15" t="s">
        <v>37</v>
      </c>
      <c r="J15" t="s">
        <v>15</v>
      </c>
      <c r="K15" t="s">
        <v>25</v>
      </c>
      <c r="L15" t="s">
        <v>43</v>
      </c>
      <c r="M15" s="20">
        <f t="shared" si="0"/>
        <v>8.0467200000000005</v>
      </c>
      <c r="N15" s="20">
        <f t="shared" si="1"/>
        <v>0.16664000000000001</v>
      </c>
      <c r="O15" s="20">
        <f t="shared" si="2"/>
        <v>1.3409054208000002</v>
      </c>
      <c r="S15">
        <f t="shared" si="3"/>
        <v>4</v>
      </c>
    </row>
    <row r="16" spans="1:19" x14ac:dyDescent="0.3">
      <c r="A16" t="s">
        <v>39</v>
      </c>
      <c r="B16" t="s">
        <v>9</v>
      </c>
      <c r="C16" t="s">
        <v>34</v>
      </c>
      <c r="D16" t="s">
        <v>20</v>
      </c>
      <c r="E16" t="s">
        <v>21</v>
      </c>
      <c r="F16" t="s">
        <v>36</v>
      </c>
      <c r="G16">
        <v>1</v>
      </c>
      <c r="H16" s="14">
        <v>1.609</v>
      </c>
      <c r="I16" t="s">
        <v>23</v>
      </c>
      <c r="J16" t="s">
        <v>31</v>
      </c>
      <c r="K16" t="s">
        <v>25</v>
      </c>
      <c r="L16" t="s">
        <v>43</v>
      </c>
      <c r="M16" s="20">
        <f t="shared" si="0"/>
        <v>1.6093440000000001</v>
      </c>
      <c r="N16" s="20">
        <f t="shared" si="1"/>
        <v>0</v>
      </c>
      <c r="O16" s="20">
        <f t="shared" si="2"/>
        <v>0</v>
      </c>
      <c r="S16">
        <f t="shared" si="3"/>
        <v>2</v>
      </c>
    </row>
    <row r="17" spans="1:19" x14ac:dyDescent="0.3">
      <c r="A17" t="s">
        <v>32</v>
      </c>
      <c r="B17" t="s">
        <v>9</v>
      </c>
      <c r="C17" t="s">
        <v>46</v>
      </c>
      <c r="D17" t="s">
        <v>11</v>
      </c>
      <c r="E17" t="s">
        <v>35</v>
      </c>
      <c r="F17" t="s">
        <v>36</v>
      </c>
      <c r="G17">
        <v>5</v>
      </c>
      <c r="H17" s="14">
        <v>8.0449999999999999</v>
      </c>
      <c r="I17" t="s">
        <v>14</v>
      </c>
      <c r="J17" t="s">
        <v>15</v>
      </c>
      <c r="K17" t="s">
        <v>25</v>
      </c>
      <c r="L17" t="s">
        <v>17</v>
      </c>
      <c r="M17" s="20">
        <f t="shared" si="0"/>
        <v>8.0467200000000005</v>
      </c>
      <c r="N17" s="20">
        <f t="shared" si="1"/>
        <v>0</v>
      </c>
      <c r="O17" s="20">
        <f t="shared" si="2"/>
        <v>0</v>
      </c>
      <c r="S17">
        <f t="shared" si="3"/>
        <v>5</v>
      </c>
    </row>
    <row r="18" spans="1:19" x14ac:dyDescent="0.3">
      <c r="A18" t="s">
        <v>32</v>
      </c>
      <c r="B18" t="s">
        <v>9</v>
      </c>
      <c r="C18" t="s">
        <v>34</v>
      </c>
      <c r="D18" t="s">
        <v>47</v>
      </c>
      <c r="E18" t="s">
        <v>35</v>
      </c>
      <c r="F18" t="s">
        <v>36</v>
      </c>
      <c r="G18">
        <v>1.4</v>
      </c>
      <c r="H18" s="14">
        <v>2.2525999999999997</v>
      </c>
      <c r="I18" t="s">
        <v>23</v>
      </c>
      <c r="J18" t="s">
        <v>24</v>
      </c>
      <c r="K18" t="s">
        <v>25</v>
      </c>
      <c r="L18" t="s">
        <v>43</v>
      </c>
      <c r="M18" s="20">
        <f t="shared" si="0"/>
        <v>2.2530815999999998</v>
      </c>
      <c r="N18" s="20">
        <f t="shared" si="1"/>
        <v>0</v>
      </c>
      <c r="O18" s="20">
        <f t="shared" si="2"/>
        <v>0</v>
      </c>
      <c r="S18">
        <f t="shared" si="3"/>
        <v>5</v>
      </c>
    </row>
    <row r="19" spans="1:19" x14ac:dyDescent="0.3">
      <c r="A19" t="s">
        <v>32</v>
      </c>
      <c r="B19" t="s">
        <v>9</v>
      </c>
      <c r="C19" t="s">
        <v>48</v>
      </c>
      <c r="D19" t="s">
        <v>41</v>
      </c>
      <c r="E19" t="s">
        <v>28</v>
      </c>
      <c r="F19" t="s">
        <v>22</v>
      </c>
      <c r="G19">
        <v>2</v>
      </c>
      <c r="H19" s="14">
        <v>3.218</v>
      </c>
      <c r="I19" t="s">
        <v>23</v>
      </c>
      <c r="J19" t="s">
        <v>38</v>
      </c>
      <c r="K19" t="s">
        <v>16</v>
      </c>
      <c r="L19" t="s">
        <v>17</v>
      </c>
      <c r="M19" s="20">
        <f t="shared" si="0"/>
        <v>3.2186880000000002</v>
      </c>
      <c r="N19" s="20">
        <f t="shared" si="1"/>
        <v>0</v>
      </c>
      <c r="O19" s="20">
        <f t="shared" si="2"/>
        <v>0</v>
      </c>
      <c r="S19">
        <f t="shared" si="3"/>
        <v>5</v>
      </c>
    </row>
    <row r="20" spans="1:19" x14ac:dyDescent="0.3">
      <c r="A20" t="s">
        <v>26</v>
      </c>
      <c r="B20" t="s">
        <v>9</v>
      </c>
      <c r="C20" t="s">
        <v>34</v>
      </c>
      <c r="D20" t="s">
        <v>20</v>
      </c>
      <c r="E20" t="s">
        <v>12</v>
      </c>
      <c r="F20" t="s">
        <v>36</v>
      </c>
      <c r="G20">
        <v>1.6</v>
      </c>
      <c r="H20" s="14">
        <v>2.5744000000000002</v>
      </c>
      <c r="I20" s="2" t="s">
        <v>49</v>
      </c>
      <c r="J20" t="s">
        <v>42</v>
      </c>
      <c r="K20" t="s">
        <v>25</v>
      </c>
      <c r="L20" t="s">
        <v>43</v>
      </c>
      <c r="M20" s="20">
        <f t="shared" si="0"/>
        <v>2.5749504000000005</v>
      </c>
      <c r="N20" s="20">
        <f t="shared" si="1"/>
        <v>0.10215</v>
      </c>
      <c r="O20" s="20">
        <f t="shared" si="2"/>
        <v>0.26303118336000009</v>
      </c>
      <c r="S20">
        <f t="shared" si="3"/>
        <v>3</v>
      </c>
    </row>
    <row r="21" spans="1:19" x14ac:dyDescent="0.3">
      <c r="A21" t="s">
        <v>32</v>
      </c>
      <c r="B21" t="s">
        <v>9</v>
      </c>
      <c r="C21" t="s">
        <v>34</v>
      </c>
      <c r="D21" t="s">
        <v>11</v>
      </c>
      <c r="E21" t="s">
        <v>21</v>
      </c>
      <c r="F21" t="s">
        <v>36</v>
      </c>
      <c r="G21">
        <v>2</v>
      </c>
      <c r="H21" s="14">
        <v>3.218</v>
      </c>
      <c r="I21" t="s">
        <v>14</v>
      </c>
      <c r="J21" t="s">
        <v>42</v>
      </c>
      <c r="K21" t="s">
        <v>25</v>
      </c>
      <c r="L21" t="s">
        <v>43</v>
      </c>
      <c r="M21" s="20">
        <f t="shared" si="0"/>
        <v>3.2186880000000002</v>
      </c>
      <c r="N21" s="20">
        <f t="shared" si="1"/>
        <v>0</v>
      </c>
      <c r="O21" s="20">
        <f t="shared" si="2"/>
        <v>0</v>
      </c>
      <c r="S21">
        <f t="shared" si="3"/>
        <v>5</v>
      </c>
    </row>
    <row r="22" spans="1:19" x14ac:dyDescent="0.3">
      <c r="A22" t="s">
        <v>32</v>
      </c>
      <c r="B22" t="s">
        <v>9</v>
      </c>
      <c r="C22" t="s">
        <v>34</v>
      </c>
      <c r="D22" t="s">
        <v>11</v>
      </c>
      <c r="E22" t="s">
        <v>45</v>
      </c>
      <c r="F22" t="s">
        <v>29</v>
      </c>
      <c r="G22">
        <v>11</v>
      </c>
      <c r="H22" s="14">
        <v>17.698999999999998</v>
      </c>
      <c r="I22" t="s">
        <v>14</v>
      </c>
      <c r="J22" t="s">
        <v>42</v>
      </c>
      <c r="K22" t="s">
        <v>25</v>
      </c>
      <c r="L22" t="s">
        <v>17</v>
      </c>
      <c r="M22" s="20">
        <f t="shared" si="0"/>
        <v>17.702784000000001</v>
      </c>
      <c r="N22" s="20">
        <f t="shared" si="1"/>
        <v>0</v>
      </c>
      <c r="O22" s="20">
        <f t="shared" si="2"/>
        <v>0</v>
      </c>
      <c r="S22">
        <f t="shared" si="3"/>
        <v>5</v>
      </c>
    </row>
    <row r="23" spans="1:19" x14ac:dyDescent="0.3">
      <c r="A23" t="s">
        <v>18</v>
      </c>
      <c r="B23" t="s">
        <v>9</v>
      </c>
      <c r="C23" t="s">
        <v>8</v>
      </c>
      <c r="D23" t="s">
        <v>41</v>
      </c>
      <c r="E23" t="s">
        <v>28</v>
      </c>
      <c r="F23" t="s">
        <v>13</v>
      </c>
      <c r="G23">
        <v>15</v>
      </c>
      <c r="H23" s="14">
        <v>24.134999999999998</v>
      </c>
      <c r="I23" t="s">
        <v>30</v>
      </c>
      <c r="J23" t="s">
        <v>42</v>
      </c>
      <c r="K23" t="s">
        <v>16</v>
      </c>
      <c r="L23" t="s">
        <v>17</v>
      </c>
      <c r="M23" s="20">
        <f t="shared" si="0"/>
        <v>24.140160000000002</v>
      </c>
      <c r="N23" s="20">
        <f t="shared" si="1"/>
        <v>0.16664000000000001</v>
      </c>
      <c r="O23" s="20">
        <f t="shared" si="2"/>
        <v>4.0227162624000004</v>
      </c>
      <c r="S23">
        <f t="shared" si="3"/>
        <v>4</v>
      </c>
    </row>
    <row r="24" spans="1:19" x14ac:dyDescent="0.3">
      <c r="A24" t="s">
        <v>39</v>
      </c>
      <c r="B24" t="s">
        <v>9</v>
      </c>
      <c r="C24" t="s">
        <v>50</v>
      </c>
      <c r="D24" t="s">
        <v>11</v>
      </c>
      <c r="E24" t="s">
        <v>21</v>
      </c>
      <c r="F24" t="s">
        <v>36</v>
      </c>
      <c r="G24">
        <v>11</v>
      </c>
      <c r="H24" s="14">
        <v>17.698999999999998</v>
      </c>
      <c r="I24" t="s">
        <v>30</v>
      </c>
      <c r="J24" t="s">
        <v>42</v>
      </c>
      <c r="K24" t="s">
        <v>25</v>
      </c>
      <c r="L24" t="s">
        <v>17</v>
      </c>
      <c r="M24" s="20">
        <f t="shared" si="0"/>
        <v>17.702784000000001</v>
      </c>
      <c r="N24" s="20">
        <f t="shared" si="1"/>
        <v>0.16664000000000001</v>
      </c>
      <c r="O24" s="20">
        <f t="shared" si="2"/>
        <v>2.9499919257600005</v>
      </c>
      <c r="S24">
        <f t="shared" si="3"/>
        <v>2</v>
      </c>
    </row>
    <row r="25" spans="1:19" x14ac:dyDescent="0.3">
      <c r="A25" t="s">
        <v>39</v>
      </c>
      <c r="B25" t="s">
        <v>9</v>
      </c>
      <c r="C25" t="s">
        <v>34</v>
      </c>
      <c r="D25" t="s">
        <v>11</v>
      </c>
      <c r="E25" t="s">
        <v>12</v>
      </c>
      <c r="F25" t="s">
        <v>44</v>
      </c>
      <c r="G25">
        <v>2</v>
      </c>
      <c r="H25" s="14">
        <v>3.218</v>
      </c>
      <c r="I25" t="s">
        <v>14</v>
      </c>
      <c r="J25" t="s">
        <v>42</v>
      </c>
      <c r="K25" t="s">
        <v>16</v>
      </c>
      <c r="L25" t="s">
        <v>17</v>
      </c>
      <c r="M25" s="20">
        <f t="shared" si="0"/>
        <v>3.2186880000000002</v>
      </c>
      <c r="N25" s="20">
        <f t="shared" si="1"/>
        <v>0</v>
      </c>
      <c r="O25" s="20">
        <f t="shared" si="2"/>
        <v>0</v>
      </c>
      <c r="S25">
        <f t="shared" si="3"/>
        <v>2</v>
      </c>
    </row>
    <row r="26" spans="1:19" x14ac:dyDescent="0.3">
      <c r="A26" t="s">
        <v>32</v>
      </c>
      <c r="B26" t="s">
        <v>9</v>
      </c>
      <c r="C26" t="s">
        <v>34</v>
      </c>
      <c r="D26" t="s">
        <v>27</v>
      </c>
      <c r="E26" t="s">
        <v>28</v>
      </c>
      <c r="F26" t="s">
        <v>22</v>
      </c>
      <c r="G26">
        <v>11</v>
      </c>
      <c r="H26" s="14">
        <v>17.698999999999998</v>
      </c>
      <c r="I26" t="s">
        <v>30</v>
      </c>
      <c r="J26" t="s">
        <v>42</v>
      </c>
      <c r="K26" t="s">
        <v>16</v>
      </c>
      <c r="L26" t="s">
        <v>17</v>
      </c>
      <c r="M26" s="20">
        <f t="shared" si="0"/>
        <v>17.702784000000001</v>
      </c>
      <c r="N26" s="20">
        <f t="shared" si="1"/>
        <v>0.16664000000000001</v>
      </c>
      <c r="O26" s="20">
        <f t="shared" si="2"/>
        <v>2.9499919257600005</v>
      </c>
      <c r="S26">
        <f t="shared" si="3"/>
        <v>5</v>
      </c>
    </row>
    <row r="27" spans="1:19" x14ac:dyDescent="0.3">
      <c r="A27" t="s">
        <v>32</v>
      </c>
      <c r="B27" t="s">
        <v>9</v>
      </c>
      <c r="C27" t="s">
        <v>34</v>
      </c>
      <c r="D27" t="s">
        <v>47</v>
      </c>
      <c r="E27" t="s">
        <v>33</v>
      </c>
      <c r="F27" t="s">
        <v>13</v>
      </c>
      <c r="G27">
        <v>20</v>
      </c>
      <c r="H27" s="14">
        <v>32.18</v>
      </c>
      <c r="I27" t="s">
        <v>30</v>
      </c>
      <c r="J27" t="s">
        <v>31</v>
      </c>
      <c r="K27" t="s">
        <v>8</v>
      </c>
      <c r="L27" t="s">
        <v>43</v>
      </c>
      <c r="M27" s="20">
        <f t="shared" si="0"/>
        <v>32.186880000000002</v>
      </c>
      <c r="N27" s="20">
        <f t="shared" si="1"/>
        <v>0.16664000000000001</v>
      </c>
      <c r="O27" s="20">
        <f t="shared" si="2"/>
        <v>5.3636216832000008</v>
      </c>
      <c r="S27">
        <f t="shared" si="3"/>
        <v>5</v>
      </c>
    </row>
    <row r="28" spans="1:19" x14ac:dyDescent="0.3">
      <c r="A28" t="s">
        <v>39</v>
      </c>
      <c r="B28" t="s">
        <v>9</v>
      </c>
      <c r="C28" t="s">
        <v>40</v>
      </c>
      <c r="D28" t="s">
        <v>41</v>
      </c>
      <c r="E28" t="s">
        <v>21</v>
      </c>
      <c r="F28" t="s">
        <v>36</v>
      </c>
      <c r="G28">
        <v>1.5</v>
      </c>
      <c r="H28" s="14">
        <v>2.4135</v>
      </c>
      <c r="I28" t="s">
        <v>23</v>
      </c>
      <c r="J28" t="s">
        <v>38</v>
      </c>
      <c r="K28" t="s">
        <v>16</v>
      </c>
      <c r="L28" t="s">
        <v>17</v>
      </c>
      <c r="M28" s="20">
        <f t="shared" si="0"/>
        <v>2.4140160000000002</v>
      </c>
      <c r="N28" s="20">
        <f t="shared" si="1"/>
        <v>0</v>
      </c>
      <c r="O28" s="20">
        <f t="shared" si="2"/>
        <v>0</v>
      </c>
      <c r="S28">
        <f t="shared" si="3"/>
        <v>2</v>
      </c>
    </row>
    <row r="29" spans="1:19" x14ac:dyDescent="0.3">
      <c r="A29" t="s">
        <v>32</v>
      </c>
      <c r="B29" t="s">
        <v>9</v>
      </c>
      <c r="C29" t="s">
        <v>40</v>
      </c>
      <c r="D29" t="s">
        <v>20</v>
      </c>
      <c r="E29" t="s">
        <v>45</v>
      </c>
      <c r="F29" t="s">
        <v>36</v>
      </c>
      <c r="G29">
        <v>2</v>
      </c>
      <c r="H29" s="14">
        <v>3.218</v>
      </c>
      <c r="I29" t="s">
        <v>14</v>
      </c>
      <c r="J29" t="s">
        <v>38</v>
      </c>
      <c r="K29" t="s">
        <v>25</v>
      </c>
      <c r="L29" t="s">
        <v>17</v>
      </c>
      <c r="M29" s="20">
        <f t="shared" si="0"/>
        <v>3.2186880000000002</v>
      </c>
      <c r="N29" s="20">
        <f t="shared" si="1"/>
        <v>0</v>
      </c>
      <c r="O29" s="20">
        <f t="shared" si="2"/>
        <v>0</v>
      </c>
      <c r="S29">
        <f t="shared" si="3"/>
        <v>5</v>
      </c>
    </row>
    <row r="30" spans="1:19" x14ac:dyDescent="0.3">
      <c r="A30" t="s">
        <v>18</v>
      </c>
      <c r="B30" t="s">
        <v>9</v>
      </c>
      <c r="C30" t="s">
        <v>34</v>
      </c>
      <c r="D30" t="s">
        <v>47</v>
      </c>
      <c r="E30" t="s">
        <v>45</v>
      </c>
      <c r="F30" t="s">
        <v>44</v>
      </c>
      <c r="G30" s="17">
        <f>H30*0.62137119</f>
        <v>0.74564542799999989</v>
      </c>
      <c r="H30" s="14">
        <v>1.2</v>
      </c>
      <c r="I30" t="s">
        <v>23</v>
      </c>
      <c r="J30" t="s">
        <v>42</v>
      </c>
      <c r="K30" t="s">
        <v>25</v>
      </c>
      <c r="L30" t="s">
        <v>43</v>
      </c>
      <c r="M30" s="20">
        <f t="shared" si="0"/>
        <v>1.199999995679232</v>
      </c>
      <c r="N30" s="20">
        <f t="shared" si="1"/>
        <v>0</v>
      </c>
      <c r="O30" s="20">
        <f t="shared" si="2"/>
        <v>0</v>
      </c>
      <c r="S30">
        <f t="shared" si="3"/>
        <v>4</v>
      </c>
    </row>
    <row r="31" spans="1:19" x14ac:dyDescent="0.3">
      <c r="A31" t="s">
        <v>26</v>
      </c>
      <c r="B31" t="s">
        <v>51</v>
      </c>
      <c r="C31" t="s">
        <v>8</v>
      </c>
      <c r="D31" t="s">
        <v>11</v>
      </c>
      <c r="E31" t="s">
        <v>12</v>
      </c>
      <c r="F31" t="s">
        <v>44</v>
      </c>
      <c r="G31">
        <v>2.5</v>
      </c>
      <c r="H31" s="14">
        <v>4.0225</v>
      </c>
      <c r="I31" t="s">
        <v>49</v>
      </c>
      <c r="J31" t="s">
        <v>31</v>
      </c>
      <c r="K31" t="s">
        <v>25</v>
      </c>
      <c r="L31" t="s">
        <v>43</v>
      </c>
      <c r="M31" s="20">
        <f t="shared" si="0"/>
        <v>4.0233600000000003</v>
      </c>
      <c r="N31" s="20">
        <f t="shared" si="1"/>
        <v>0.10215</v>
      </c>
      <c r="O31" s="20">
        <f t="shared" si="2"/>
        <v>0.41098622400000007</v>
      </c>
      <c r="S31">
        <f t="shared" si="3"/>
        <v>3</v>
      </c>
    </row>
    <row r="32" spans="1:19" x14ac:dyDescent="0.3">
      <c r="A32" t="s">
        <v>18</v>
      </c>
      <c r="B32" t="s">
        <v>9</v>
      </c>
      <c r="C32" t="s">
        <v>34</v>
      </c>
      <c r="D32" t="s">
        <v>11</v>
      </c>
      <c r="E32" t="s">
        <v>21</v>
      </c>
      <c r="F32" t="s">
        <v>44</v>
      </c>
      <c r="G32">
        <v>1.1000000000000001</v>
      </c>
      <c r="H32" s="14">
        <v>1.7699</v>
      </c>
      <c r="I32" t="s">
        <v>23</v>
      </c>
      <c r="J32" t="s">
        <v>24</v>
      </c>
      <c r="K32" t="s">
        <v>25</v>
      </c>
      <c r="L32" t="s">
        <v>43</v>
      </c>
      <c r="M32" s="20">
        <f t="shared" si="0"/>
        <v>1.7702784000000003</v>
      </c>
      <c r="N32" s="20">
        <f t="shared" si="1"/>
        <v>0</v>
      </c>
      <c r="O32" s="20">
        <f t="shared" si="2"/>
        <v>0</v>
      </c>
      <c r="S32">
        <f t="shared" si="3"/>
        <v>4</v>
      </c>
    </row>
    <row r="33" spans="1:19" x14ac:dyDescent="0.3">
      <c r="A33" t="s">
        <v>18</v>
      </c>
      <c r="B33" t="s">
        <v>9</v>
      </c>
      <c r="C33" t="s">
        <v>34</v>
      </c>
      <c r="D33" t="s">
        <v>20</v>
      </c>
      <c r="E33" t="s">
        <v>28</v>
      </c>
      <c r="F33" t="s">
        <v>44</v>
      </c>
      <c r="G33">
        <v>0.6</v>
      </c>
      <c r="H33" s="14">
        <v>0.96539999999999992</v>
      </c>
      <c r="I33" t="s">
        <v>23</v>
      </c>
      <c r="J33" t="s">
        <v>31</v>
      </c>
      <c r="K33" t="s">
        <v>25</v>
      </c>
      <c r="L33" t="s">
        <v>43</v>
      </c>
      <c r="M33" s="20">
        <f t="shared" si="0"/>
        <v>0.96560639999999998</v>
      </c>
      <c r="N33" s="20">
        <f t="shared" si="1"/>
        <v>0</v>
      </c>
      <c r="O33" s="20">
        <f t="shared" si="2"/>
        <v>0</v>
      </c>
      <c r="S33">
        <f t="shared" si="3"/>
        <v>4</v>
      </c>
    </row>
    <row r="34" spans="1:19" x14ac:dyDescent="0.3">
      <c r="A34" t="s">
        <v>18</v>
      </c>
      <c r="B34" t="s">
        <v>9</v>
      </c>
      <c r="C34" t="s">
        <v>34</v>
      </c>
      <c r="D34" t="s">
        <v>41</v>
      </c>
      <c r="E34" t="s">
        <v>45</v>
      </c>
      <c r="F34" t="s">
        <v>29</v>
      </c>
      <c r="G34">
        <v>12</v>
      </c>
      <c r="H34" s="14">
        <v>19.308</v>
      </c>
      <c r="I34" s="2" t="s">
        <v>52</v>
      </c>
      <c r="J34" t="s">
        <v>53</v>
      </c>
      <c r="K34" t="s">
        <v>25</v>
      </c>
      <c r="L34" t="s">
        <v>43</v>
      </c>
      <c r="M34" s="20">
        <f t="shared" si="0"/>
        <v>19.312128000000001</v>
      </c>
      <c r="N34" s="20">
        <f t="shared" si="1"/>
        <v>3.5459999999999998E-2</v>
      </c>
      <c r="O34" s="20">
        <f t="shared" si="2"/>
        <v>0.68480805888000007</v>
      </c>
      <c r="S34">
        <f t="shared" si="3"/>
        <v>4</v>
      </c>
    </row>
    <row r="35" spans="1:19" x14ac:dyDescent="0.3">
      <c r="A35" t="s">
        <v>39</v>
      </c>
      <c r="B35" t="s">
        <v>9</v>
      </c>
      <c r="C35" t="s">
        <v>34</v>
      </c>
      <c r="D35" t="s">
        <v>47</v>
      </c>
      <c r="E35" t="s">
        <v>45</v>
      </c>
      <c r="F35" t="s">
        <v>44</v>
      </c>
      <c r="G35">
        <v>1.3</v>
      </c>
      <c r="H35" s="14">
        <v>2.0916999999999999</v>
      </c>
      <c r="I35" s="2" t="s">
        <v>54</v>
      </c>
      <c r="J35" t="s">
        <v>31</v>
      </c>
      <c r="K35" t="s">
        <v>25</v>
      </c>
      <c r="L35" t="s">
        <v>43</v>
      </c>
      <c r="M35" s="20">
        <f t="shared" si="0"/>
        <v>2.0921472000000003</v>
      </c>
      <c r="N35" s="20">
        <f t="shared" si="1"/>
        <v>2.1999999999999999E-2</v>
      </c>
      <c r="O35" s="20">
        <f t="shared" si="2"/>
        <v>4.6027238400000003E-2</v>
      </c>
      <c r="S35">
        <f t="shared" si="3"/>
        <v>2</v>
      </c>
    </row>
    <row r="36" spans="1:19" x14ac:dyDescent="0.3">
      <c r="A36" t="s">
        <v>32</v>
      </c>
      <c r="B36" t="s">
        <v>55</v>
      </c>
      <c r="C36" t="s">
        <v>8</v>
      </c>
      <c r="D36" t="s">
        <v>41</v>
      </c>
      <c r="E36" t="s">
        <v>12</v>
      </c>
      <c r="F36" t="s">
        <v>36</v>
      </c>
      <c r="G36">
        <v>3.4</v>
      </c>
      <c r="H36" s="14">
        <v>5.4706000000000001</v>
      </c>
      <c r="I36" t="s">
        <v>14</v>
      </c>
      <c r="J36" t="s">
        <v>31</v>
      </c>
      <c r="K36" t="s">
        <v>25</v>
      </c>
      <c r="L36" t="s">
        <v>17</v>
      </c>
      <c r="M36" s="20">
        <f t="shared" si="0"/>
        <v>5.4717696</v>
      </c>
      <c r="N36" s="20">
        <f t="shared" si="1"/>
        <v>0</v>
      </c>
      <c r="O36" s="20">
        <f t="shared" si="2"/>
        <v>0</v>
      </c>
      <c r="S36">
        <f t="shared" si="3"/>
        <v>5</v>
      </c>
    </row>
    <row r="37" spans="1:19" x14ac:dyDescent="0.3">
      <c r="A37" t="s">
        <v>39</v>
      </c>
      <c r="B37" t="s">
        <v>9</v>
      </c>
      <c r="C37" t="s">
        <v>34</v>
      </c>
      <c r="D37" t="s">
        <v>47</v>
      </c>
      <c r="E37" t="s">
        <v>33</v>
      </c>
      <c r="F37" t="s">
        <v>44</v>
      </c>
      <c r="G37">
        <v>1</v>
      </c>
      <c r="H37" s="14">
        <v>1.609</v>
      </c>
      <c r="I37" t="s">
        <v>14</v>
      </c>
      <c r="J37" t="s">
        <v>31</v>
      </c>
      <c r="K37" t="s">
        <v>25</v>
      </c>
      <c r="L37" t="s">
        <v>43</v>
      </c>
      <c r="M37" s="20">
        <f t="shared" si="0"/>
        <v>1.6093440000000001</v>
      </c>
      <c r="N37" s="20">
        <f t="shared" si="1"/>
        <v>0</v>
      </c>
      <c r="O37" s="20">
        <f t="shared" si="2"/>
        <v>0</v>
      </c>
      <c r="S37">
        <f t="shared" si="3"/>
        <v>2</v>
      </c>
    </row>
    <row r="38" spans="1:19" x14ac:dyDescent="0.3">
      <c r="A38" t="s">
        <v>32</v>
      </c>
      <c r="B38" t="s">
        <v>9</v>
      </c>
      <c r="C38" t="s">
        <v>34</v>
      </c>
      <c r="D38" t="s">
        <v>27</v>
      </c>
      <c r="E38" t="s">
        <v>28</v>
      </c>
      <c r="F38" t="s">
        <v>13</v>
      </c>
      <c r="G38">
        <v>14</v>
      </c>
      <c r="H38" s="14">
        <v>22.526</v>
      </c>
      <c r="I38" t="s">
        <v>37</v>
      </c>
      <c r="J38" t="s">
        <v>31</v>
      </c>
      <c r="K38" t="s">
        <v>25</v>
      </c>
      <c r="L38" t="s">
        <v>17</v>
      </c>
      <c r="M38" s="20">
        <f t="shared" si="0"/>
        <v>22.530816000000002</v>
      </c>
      <c r="N38" s="20">
        <f t="shared" si="1"/>
        <v>0.16664000000000001</v>
      </c>
      <c r="O38" s="20">
        <f t="shared" si="2"/>
        <v>3.7545351782400003</v>
      </c>
      <c r="S38">
        <f t="shared" si="3"/>
        <v>5</v>
      </c>
    </row>
    <row r="39" spans="1:19" x14ac:dyDescent="0.3">
      <c r="A39" t="s">
        <v>32</v>
      </c>
      <c r="B39" t="s">
        <v>9</v>
      </c>
      <c r="C39" t="s">
        <v>34</v>
      </c>
      <c r="D39" t="s">
        <v>41</v>
      </c>
      <c r="E39" t="s">
        <v>21</v>
      </c>
      <c r="F39" t="s">
        <v>13</v>
      </c>
      <c r="G39">
        <v>2</v>
      </c>
      <c r="H39" s="14">
        <v>3.218</v>
      </c>
      <c r="I39" t="s">
        <v>23</v>
      </c>
      <c r="J39" t="s">
        <v>24</v>
      </c>
      <c r="K39" t="s">
        <v>16</v>
      </c>
      <c r="L39" t="s">
        <v>43</v>
      </c>
      <c r="M39" s="20">
        <f t="shared" si="0"/>
        <v>3.2186880000000002</v>
      </c>
      <c r="N39" s="20">
        <f t="shared" si="1"/>
        <v>0</v>
      </c>
      <c r="O39" s="20">
        <f t="shared" si="2"/>
        <v>0</v>
      </c>
      <c r="S39">
        <f t="shared" si="3"/>
        <v>5</v>
      </c>
    </row>
    <row r="40" spans="1:19" x14ac:dyDescent="0.3">
      <c r="A40" t="s">
        <v>39</v>
      </c>
      <c r="B40" t="s">
        <v>9</v>
      </c>
      <c r="C40" t="s">
        <v>56</v>
      </c>
      <c r="D40" t="s">
        <v>20</v>
      </c>
      <c r="E40" t="s">
        <v>21</v>
      </c>
      <c r="F40" t="s">
        <v>22</v>
      </c>
      <c r="G40">
        <v>2</v>
      </c>
      <c r="H40" s="14">
        <v>3.218</v>
      </c>
      <c r="I40" t="s">
        <v>23</v>
      </c>
      <c r="J40" t="s">
        <v>42</v>
      </c>
      <c r="K40" t="s">
        <v>25</v>
      </c>
      <c r="L40" t="s">
        <v>17</v>
      </c>
      <c r="M40" s="20">
        <f t="shared" si="0"/>
        <v>3.2186880000000002</v>
      </c>
      <c r="N40" s="20">
        <f t="shared" si="1"/>
        <v>0</v>
      </c>
      <c r="O40" s="20">
        <f t="shared" si="2"/>
        <v>0</v>
      </c>
      <c r="S40">
        <f t="shared" si="3"/>
        <v>2</v>
      </c>
    </row>
    <row r="41" spans="1:19" x14ac:dyDescent="0.3">
      <c r="A41" t="s">
        <v>39</v>
      </c>
      <c r="B41" t="s">
        <v>9</v>
      </c>
      <c r="C41" t="s">
        <v>48</v>
      </c>
      <c r="D41" t="s">
        <v>27</v>
      </c>
      <c r="E41" t="s">
        <v>28</v>
      </c>
      <c r="F41" t="s">
        <v>22</v>
      </c>
      <c r="G41">
        <v>6.5</v>
      </c>
      <c r="H41" s="14">
        <v>10.458500000000001</v>
      </c>
      <c r="I41" t="s">
        <v>14</v>
      </c>
      <c r="J41" t="s">
        <v>15</v>
      </c>
      <c r="K41" t="s">
        <v>25</v>
      </c>
      <c r="L41" t="s">
        <v>17</v>
      </c>
      <c r="M41" s="20">
        <f t="shared" si="0"/>
        <v>10.460736000000001</v>
      </c>
      <c r="N41" s="20">
        <f t="shared" si="1"/>
        <v>0</v>
      </c>
      <c r="O41" s="20">
        <f t="shared" si="2"/>
        <v>0</v>
      </c>
      <c r="S41">
        <f t="shared" si="3"/>
        <v>2</v>
      </c>
    </row>
    <row r="42" spans="1:19" x14ac:dyDescent="0.3">
      <c r="A42" t="s">
        <v>18</v>
      </c>
      <c r="B42" t="s">
        <v>9</v>
      </c>
      <c r="C42" t="s">
        <v>34</v>
      </c>
      <c r="D42" t="s">
        <v>41</v>
      </c>
      <c r="E42" t="s">
        <v>21</v>
      </c>
      <c r="F42" t="s">
        <v>36</v>
      </c>
      <c r="G42">
        <v>9</v>
      </c>
      <c r="H42" s="14">
        <v>14.481</v>
      </c>
      <c r="I42" t="s">
        <v>37</v>
      </c>
      <c r="J42" t="s">
        <v>15</v>
      </c>
      <c r="K42" t="s">
        <v>25</v>
      </c>
      <c r="L42" t="s">
        <v>43</v>
      </c>
      <c r="M42" s="20">
        <f t="shared" si="0"/>
        <v>14.484096000000001</v>
      </c>
      <c r="N42" s="20">
        <f t="shared" si="1"/>
        <v>0.16664000000000001</v>
      </c>
      <c r="O42" s="20">
        <f t="shared" si="2"/>
        <v>2.4136297574400003</v>
      </c>
      <c r="S42">
        <f t="shared" si="3"/>
        <v>4</v>
      </c>
    </row>
    <row r="43" spans="1:19" x14ac:dyDescent="0.3">
      <c r="A43" t="s">
        <v>32</v>
      </c>
      <c r="B43" t="s">
        <v>9</v>
      </c>
      <c r="C43" t="s">
        <v>34</v>
      </c>
      <c r="D43" t="s">
        <v>20</v>
      </c>
      <c r="E43" t="s">
        <v>35</v>
      </c>
      <c r="F43" t="s">
        <v>22</v>
      </c>
      <c r="G43">
        <v>2</v>
      </c>
      <c r="H43" s="14">
        <v>3.218</v>
      </c>
      <c r="I43" t="s">
        <v>23</v>
      </c>
      <c r="J43" t="s">
        <v>31</v>
      </c>
      <c r="K43" t="s">
        <v>25</v>
      </c>
      <c r="L43" t="s">
        <v>17</v>
      </c>
      <c r="M43" s="20">
        <f t="shared" si="0"/>
        <v>3.2186880000000002</v>
      </c>
      <c r="N43" s="20">
        <f t="shared" si="1"/>
        <v>0</v>
      </c>
      <c r="O43" s="20">
        <f t="shared" si="2"/>
        <v>0</v>
      </c>
      <c r="S43">
        <f t="shared" si="3"/>
        <v>5</v>
      </c>
    </row>
    <row r="44" spans="1:19" x14ac:dyDescent="0.3">
      <c r="A44" t="s">
        <v>32</v>
      </c>
      <c r="B44" t="s">
        <v>9</v>
      </c>
      <c r="C44" t="s">
        <v>34</v>
      </c>
      <c r="D44" t="s">
        <v>20</v>
      </c>
      <c r="E44" t="s">
        <v>45</v>
      </c>
      <c r="F44" t="s">
        <v>36</v>
      </c>
      <c r="G44">
        <v>1.7</v>
      </c>
      <c r="H44" s="14">
        <v>2.7353000000000001</v>
      </c>
      <c r="I44" t="s">
        <v>14</v>
      </c>
      <c r="J44" t="s">
        <v>31</v>
      </c>
      <c r="K44" t="s">
        <v>25</v>
      </c>
      <c r="L44" t="s">
        <v>43</v>
      </c>
      <c r="M44" s="20">
        <f t="shared" si="0"/>
        <v>2.7358848</v>
      </c>
      <c r="N44" s="20">
        <f t="shared" si="1"/>
        <v>0</v>
      </c>
      <c r="O44" s="20">
        <f t="shared" si="2"/>
        <v>0</v>
      </c>
      <c r="S44">
        <f t="shared" si="3"/>
        <v>5</v>
      </c>
    </row>
    <row r="45" spans="1:19" x14ac:dyDescent="0.3">
      <c r="A45" t="s">
        <v>39</v>
      </c>
      <c r="B45" t="s">
        <v>9</v>
      </c>
      <c r="C45" t="s">
        <v>56</v>
      </c>
      <c r="D45" t="s">
        <v>41</v>
      </c>
      <c r="E45" t="s">
        <v>28</v>
      </c>
      <c r="F45" t="s">
        <v>36</v>
      </c>
      <c r="G45">
        <v>1.7</v>
      </c>
      <c r="H45" s="14">
        <v>2.7353000000000001</v>
      </c>
      <c r="I45" t="s">
        <v>23</v>
      </c>
      <c r="J45" t="s">
        <v>31</v>
      </c>
      <c r="K45" t="s">
        <v>25</v>
      </c>
      <c r="L45" t="s">
        <v>17</v>
      </c>
      <c r="M45" s="20">
        <f t="shared" si="0"/>
        <v>2.7358848</v>
      </c>
      <c r="N45" s="20">
        <f t="shared" si="1"/>
        <v>0</v>
      </c>
      <c r="O45" s="20">
        <f t="shared" si="2"/>
        <v>0</v>
      </c>
      <c r="S45">
        <f t="shared" si="3"/>
        <v>2</v>
      </c>
    </row>
    <row r="46" spans="1:19" x14ac:dyDescent="0.3">
      <c r="A46" t="s">
        <v>58</v>
      </c>
      <c r="B46" t="s">
        <v>8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  <c r="H46" s="14" t="s">
        <v>8</v>
      </c>
      <c r="I46" t="s">
        <v>8</v>
      </c>
      <c r="J46" t="s">
        <v>15</v>
      </c>
      <c r="K46" t="s">
        <v>25</v>
      </c>
      <c r="L46" t="s">
        <v>17</v>
      </c>
      <c r="M46" s="20" t="e">
        <f t="shared" si="0"/>
        <v>#VALUE!</v>
      </c>
      <c r="N46" s="20" t="str">
        <f t="shared" si="1"/>
        <v xml:space="preserve"> </v>
      </c>
      <c r="O46" s="20" t="e">
        <f t="shared" si="2"/>
        <v>#VALUE!</v>
      </c>
      <c r="S46">
        <f t="shared" si="3"/>
        <v>0</v>
      </c>
    </row>
    <row r="47" spans="1:19" x14ac:dyDescent="0.3">
      <c r="A47" t="s">
        <v>32</v>
      </c>
      <c r="B47" t="s">
        <v>9</v>
      </c>
      <c r="C47" t="s">
        <v>59</v>
      </c>
      <c r="D47" t="s">
        <v>27</v>
      </c>
      <c r="E47" t="s">
        <v>45</v>
      </c>
      <c r="F47" t="s">
        <v>36</v>
      </c>
      <c r="G47">
        <v>4.3818000000000001</v>
      </c>
      <c r="H47" s="14" t="s">
        <v>8</v>
      </c>
      <c r="I47" t="s">
        <v>14</v>
      </c>
      <c r="J47" t="s">
        <v>15</v>
      </c>
      <c r="K47" t="s">
        <v>25</v>
      </c>
      <c r="L47" t="s">
        <v>43</v>
      </c>
      <c r="M47" s="20">
        <f t="shared" si="0"/>
        <v>7.0518235392000008</v>
      </c>
      <c r="N47" s="20">
        <f t="shared" si="1"/>
        <v>0</v>
      </c>
      <c r="O47" s="20">
        <f t="shared" si="2"/>
        <v>0</v>
      </c>
      <c r="S47">
        <f t="shared" si="3"/>
        <v>5</v>
      </c>
    </row>
    <row r="48" spans="1:19" x14ac:dyDescent="0.3">
      <c r="A48" t="s">
        <v>32</v>
      </c>
      <c r="B48" t="s">
        <v>9</v>
      </c>
      <c r="C48" t="s">
        <v>60</v>
      </c>
      <c r="D48" t="s">
        <v>20</v>
      </c>
      <c r="E48" t="s">
        <v>12</v>
      </c>
      <c r="F48" t="s">
        <v>44</v>
      </c>
      <c r="G48">
        <v>1</v>
      </c>
      <c r="H48" s="14">
        <v>1.609</v>
      </c>
      <c r="I48" t="s">
        <v>23</v>
      </c>
      <c r="J48" t="s">
        <v>38</v>
      </c>
      <c r="K48" t="s">
        <v>25</v>
      </c>
      <c r="L48" t="s">
        <v>43</v>
      </c>
      <c r="M48" s="20">
        <f t="shared" si="0"/>
        <v>1.6093440000000001</v>
      </c>
      <c r="N48" s="20">
        <f t="shared" si="1"/>
        <v>0</v>
      </c>
      <c r="O48" s="20">
        <f t="shared" si="2"/>
        <v>0</v>
      </c>
      <c r="S48">
        <f t="shared" si="3"/>
        <v>5</v>
      </c>
    </row>
    <row r="49" spans="1:19" x14ac:dyDescent="0.3">
      <c r="A49" t="s">
        <v>18</v>
      </c>
      <c r="B49" t="s">
        <v>9</v>
      </c>
      <c r="C49" t="s">
        <v>10</v>
      </c>
      <c r="D49" t="s">
        <v>27</v>
      </c>
      <c r="E49" t="s">
        <v>28</v>
      </c>
      <c r="F49" t="s">
        <v>36</v>
      </c>
      <c r="G49">
        <v>2</v>
      </c>
      <c r="H49" s="14">
        <v>3.218</v>
      </c>
      <c r="I49" t="s">
        <v>23</v>
      </c>
      <c r="J49" t="s">
        <v>31</v>
      </c>
      <c r="K49" t="s">
        <v>25</v>
      </c>
      <c r="L49" t="s">
        <v>17</v>
      </c>
      <c r="M49" s="20">
        <f t="shared" si="0"/>
        <v>3.2186880000000002</v>
      </c>
      <c r="N49" s="20">
        <f t="shared" si="1"/>
        <v>0</v>
      </c>
      <c r="O49" s="20">
        <f t="shared" si="2"/>
        <v>0</v>
      </c>
      <c r="S49">
        <f t="shared" si="3"/>
        <v>4</v>
      </c>
    </row>
    <row r="50" spans="1:19" x14ac:dyDescent="0.3">
      <c r="A50" t="s">
        <v>7</v>
      </c>
      <c r="B50" t="s">
        <v>9</v>
      </c>
      <c r="C50" t="s">
        <v>10</v>
      </c>
      <c r="D50" t="s">
        <v>20</v>
      </c>
      <c r="E50" t="s">
        <v>21</v>
      </c>
      <c r="F50" t="s">
        <v>13</v>
      </c>
      <c r="G50">
        <v>17</v>
      </c>
      <c r="H50" s="14">
        <v>27.353000000000002</v>
      </c>
      <c r="I50" t="s">
        <v>37</v>
      </c>
      <c r="J50" t="s">
        <v>15</v>
      </c>
      <c r="K50" t="s">
        <v>16</v>
      </c>
      <c r="L50" t="s">
        <v>17</v>
      </c>
      <c r="M50" s="20">
        <f t="shared" si="0"/>
        <v>27.358848000000002</v>
      </c>
      <c r="N50" s="20">
        <f t="shared" si="1"/>
        <v>0.16664000000000001</v>
      </c>
      <c r="O50" s="20">
        <f t="shared" si="2"/>
        <v>4.5590784307200005</v>
      </c>
      <c r="S50">
        <f t="shared" si="3"/>
        <v>1</v>
      </c>
    </row>
    <row r="51" spans="1:19" x14ac:dyDescent="0.3">
      <c r="A51" t="s">
        <v>32</v>
      </c>
      <c r="B51" t="s">
        <v>9</v>
      </c>
      <c r="C51" t="s">
        <v>10</v>
      </c>
      <c r="D51" t="s">
        <v>47</v>
      </c>
      <c r="E51" t="s">
        <v>33</v>
      </c>
      <c r="F51" t="s">
        <v>36</v>
      </c>
      <c r="G51">
        <v>2.8</v>
      </c>
      <c r="H51" s="14">
        <v>4.5051999999999994</v>
      </c>
      <c r="I51" t="s">
        <v>14</v>
      </c>
      <c r="J51" t="s">
        <v>42</v>
      </c>
      <c r="K51" t="s">
        <v>25</v>
      </c>
      <c r="L51" t="s">
        <v>17</v>
      </c>
      <c r="M51" s="20">
        <f t="shared" si="0"/>
        <v>4.5061631999999996</v>
      </c>
      <c r="N51" s="20">
        <f t="shared" si="1"/>
        <v>0</v>
      </c>
      <c r="O51" s="20">
        <f t="shared" si="2"/>
        <v>0</v>
      </c>
      <c r="S51">
        <f t="shared" si="3"/>
        <v>5</v>
      </c>
    </row>
    <row r="52" spans="1:19" x14ac:dyDescent="0.3">
      <c r="A52" t="s">
        <v>18</v>
      </c>
      <c r="B52" t="s">
        <v>9</v>
      </c>
      <c r="C52" t="s">
        <v>56</v>
      </c>
      <c r="D52" t="s">
        <v>27</v>
      </c>
      <c r="E52" t="s">
        <v>45</v>
      </c>
      <c r="F52" t="s">
        <v>22</v>
      </c>
      <c r="G52">
        <v>2.7</v>
      </c>
      <c r="H52" s="14">
        <v>4.3443000000000005</v>
      </c>
      <c r="I52" t="s">
        <v>23</v>
      </c>
      <c r="J52" t="s">
        <v>15</v>
      </c>
      <c r="K52" t="s">
        <v>25</v>
      </c>
      <c r="L52" t="s">
        <v>43</v>
      </c>
      <c r="M52" s="20">
        <f t="shared" si="0"/>
        <v>4.345228800000001</v>
      </c>
      <c r="N52" s="20">
        <f t="shared" si="1"/>
        <v>0</v>
      </c>
      <c r="O52" s="20">
        <f t="shared" si="2"/>
        <v>0</v>
      </c>
      <c r="S52">
        <f t="shared" si="3"/>
        <v>4</v>
      </c>
    </row>
    <row r="53" spans="1:19" x14ac:dyDescent="0.3">
      <c r="A53" t="s">
        <v>32</v>
      </c>
      <c r="B53" t="s">
        <v>9</v>
      </c>
      <c r="C53" t="s">
        <v>34</v>
      </c>
      <c r="D53" t="s">
        <v>20</v>
      </c>
      <c r="E53" t="s">
        <v>33</v>
      </c>
      <c r="F53" t="s">
        <v>22</v>
      </c>
      <c r="G53">
        <v>2.2999999999999998</v>
      </c>
      <c r="H53" s="14">
        <v>3.7006999999999999</v>
      </c>
      <c r="I53" t="s">
        <v>23</v>
      </c>
      <c r="J53" t="s">
        <v>31</v>
      </c>
      <c r="K53" t="s">
        <v>25</v>
      </c>
      <c r="L53" t="s">
        <v>43</v>
      </c>
      <c r="M53" s="20">
        <f t="shared" si="0"/>
        <v>3.7014912</v>
      </c>
      <c r="N53" s="20">
        <f t="shared" si="1"/>
        <v>0</v>
      </c>
      <c r="O53" s="20">
        <f t="shared" si="2"/>
        <v>0</v>
      </c>
      <c r="S53">
        <f t="shared" si="3"/>
        <v>5</v>
      </c>
    </row>
    <row r="54" spans="1:19" x14ac:dyDescent="0.3">
      <c r="A54" t="s">
        <v>39</v>
      </c>
      <c r="B54" t="s">
        <v>9</v>
      </c>
      <c r="C54" t="s">
        <v>61</v>
      </c>
      <c r="D54" t="s">
        <v>11</v>
      </c>
      <c r="E54" t="s">
        <v>21</v>
      </c>
      <c r="F54" t="s">
        <v>13</v>
      </c>
      <c r="G54">
        <v>2.7</v>
      </c>
      <c r="H54" s="14">
        <v>4.3443000000000005</v>
      </c>
      <c r="I54" t="s">
        <v>23</v>
      </c>
      <c r="J54" t="s">
        <v>24</v>
      </c>
      <c r="K54" t="s">
        <v>25</v>
      </c>
      <c r="L54" t="s">
        <v>17</v>
      </c>
      <c r="M54" s="20">
        <f t="shared" si="0"/>
        <v>4.345228800000001</v>
      </c>
      <c r="N54" s="20">
        <f t="shared" si="1"/>
        <v>0</v>
      </c>
      <c r="O54" s="20">
        <f t="shared" si="2"/>
        <v>0</v>
      </c>
      <c r="S54">
        <f t="shared" si="3"/>
        <v>2</v>
      </c>
    </row>
    <row r="55" spans="1:19" x14ac:dyDescent="0.3">
      <c r="A55" t="s">
        <v>39</v>
      </c>
      <c r="B55" t="s">
        <v>51</v>
      </c>
      <c r="C55" t="s">
        <v>8</v>
      </c>
      <c r="D55" t="s">
        <v>11</v>
      </c>
      <c r="E55" t="s">
        <v>21</v>
      </c>
      <c r="F55" t="s">
        <v>62</v>
      </c>
      <c r="G55">
        <v>0.6</v>
      </c>
      <c r="H55" s="14">
        <v>0.96539999999999992</v>
      </c>
      <c r="I55" t="s">
        <v>23</v>
      </c>
      <c r="J55" t="s">
        <v>31</v>
      </c>
      <c r="K55" t="s">
        <v>8</v>
      </c>
      <c r="L55" t="s">
        <v>43</v>
      </c>
      <c r="M55" s="20">
        <f t="shared" si="0"/>
        <v>0.96560639999999998</v>
      </c>
      <c r="N55" s="20">
        <f t="shared" si="1"/>
        <v>0</v>
      </c>
      <c r="O55" s="20">
        <f t="shared" si="2"/>
        <v>0</v>
      </c>
      <c r="S55">
        <f t="shared" si="3"/>
        <v>2</v>
      </c>
    </row>
    <row r="56" spans="1:19" x14ac:dyDescent="0.3">
      <c r="A56" t="s">
        <v>26</v>
      </c>
      <c r="B56" t="s">
        <v>9</v>
      </c>
      <c r="C56" t="s">
        <v>63</v>
      </c>
      <c r="D56" t="s">
        <v>41</v>
      </c>
      <c r="E56" t="s">
        <v>21</v>
      </c>
      <c r="F56" t="s">
        <v>29</v>
      </c>
      <c r="G56">
        <v>36</v>
      </c>
      <c r="H56" s="14">
        <v>57.923999999999999</v>
      </c>
      <c r="I56" t="s">
        <v>52</v>
      </c>
      <c r="J56" t="s">
        <v>15</v>
      </c>
      <c r="K56" t="s">
        <v>25</v>
      </c>
      <c r="L56" t="s">
        <v>17</v>
      </c>
      <c r="M56" s="20">
        <f t="shared" si="0"/>
        <v>57.936384000000004</v>
      </c>
      <c r="N56" s="20">
        <f t="shared" si="1"/>
        <v>3.5459999999999998E-2</v>
      </c>
      <c r="O56" s="20">
        <f t="shared" si="2"/>
        <v>2.05442417664</v>
      </c>
      <c r="S56">
        <f t="shared" si="3"/>
        <v>3</v>
      </c>
    </row>
    <row r="57" spans="1:19" x14ac:dyDescent="0.3">
      <c r="A57" t="s">
        <v>39</v>
      </c>
      <c r="B57" t="s">
        <v>51</v>
      </c>
      <c r="C57" t="s">
        <v>8</v>
      </c>
      <c r="D57" t="s">
        <v>11</v>
      </c>
      <c r="E57" t="s">
        <v>21</v>
      </c>
      <c r="F57" t="s">
        <v>13</v>
      </c>
      <c r="G57">
        <v>4</v>
      </c>
      <c r="H57" s="14">
        <v>6.4359999999999999</v>
      </c>
      <c r="I57" t="s">
        <v>49</v>
      </c>
      <c r="J57" t="s">
        <v>42</v>
      </c>
      <c r="K57" t="s">
        <v>25</v>
      </c>
      <c r="L57" t="s">
        <v>17</v>
      </c>
      <c r="M57" s="20">
        <f t="shared" si="0"/>
        <v>6.4373760000000004</v>
      </c>
      <c r="N57" s="20">
        <f t="shared" si="1"/>
        <v>0.10215</v>
      </c>
      <c r="O57" s="20">
        <f t="shared" si="2"/>
        <v>0.65757795840000011</v>
      </c>
      <c r="S57">
        <f t="shared" si="3"/>
        <v>2</v>
      </c>
    </row>
    <row r="58" spans="1:19" x14ac:dyDescent="0.3">
      <c r="A58" t="s">
        <v>26</v>
      </c>
      <c r="B58" t="s">
        <v>9</v>
      </c>
      <c r="C58" t="s">
        <v>59</v>
      </c>
      <c r="D58" t="s">
        <v>11</v>
      </c>
      <c r="E58" t="s">
        <v>21</v>
      </c>
      <c r="F58" t="s">
        <v>13</v>
      </c>
      <c r="G58">
        <v>10.9</v>
      </c>
      <c r="H58" s="14">
        <v>17.5381</v>
      </c>
      <c r="I58" t="s">
        <v>52</v>
      </c>
      <c r="J58" t="s">
        <v>31</v>
      </c>
      <c r="K58" t="s">
        <v>25</v>
      </c>
      <c r="L58" t="s">
        <v>17</v>
      </c>
      <c r="M58" s="20">
        <f t="shared" si="0"/>
        <v>17.541849600000003</v>
      </c>
      <c r="N58" s="20">
        <f t="shared" si="1"/>
        <v>3.5459999999999998E-2</v>
      </c>
      <c r="O58" s="20">
        <f t="shared" si="2"/>
        <v>0.62203398681600008</v>
      </c>
      <c r="S58">
        <f t="shared" si="3"/>
        <v>3</v>
      </c>
    </row>
    <row r="59" spans="1:19" x14ac:dyDescent="0.3">
      <c r="A59" t="s">
        <v>32</v>
      </c>
      <c r="B59" t="s">
        <v>9</v>
      </c>
      <c r="C59" t="s">
        <v>61</v>
      </c>
      <c r="D59" t="s">
        <v>20</v>
      </c>
      <c r="E59" t="s">
        <v>33</v>
      </c>
      <c r="F59" t="s">
        <v>44</v>
      </c>
      <c r="G59">
        <v>2</v>
      </c>
      <c r="H59" s="14">
        <v>3.218</v>
      </c>
      <c r="I59" t="s">
        <v>14</v>
      </c>
      <c r="J59" t="s">
        <v>31</v>
      </c>
      <c r="K59" t="s">
        <v>25</v>
      </c>
      <c r="L59" t="s">
        <v>43</v>
      </c>
      <c r="M59" s="20">
        <f t="shared" si="0"/>
        <v>3.2186880000000002</v>
      </c>
      <c r="N59" s="20">
        <f t="shared" si="1"/>
        <v>0</v>
      </c>
      <c r="O59" s="20">
        <f t="shared" si="2"/>
        <v>0</v>
      </c>
      <c r="S59">
        <f t="shared" si="3"/>
        <v>5</v>
      </c>
    </row>
    <row r="60" spans="1:19" x14ac:dyDescent="0.3">
      <c r="A60" t="s">
        <v>26</v>
      </c>
      <c r="B60" t="s">
        <v>9</v>
      </c>
      <c r="C60" t="s">
        <v>8</v>
      </c>
      <c r="D60" t="s">
        <v>20</v>
      </c>
      <c r="E60" t="s">
        <v>45</v>
      </c>
      <c r="F60" t="s">
        <v>62</v>
      </c>
      <c r="G60">
        <v>0.99990000000000001</v>
      </c>
      <c r="H60" s="14" t="s">
        <v>8</v>
      </c>
      <c r="I60" t="s">
        <v>14</v>
      </c>
      <c r="J60" t="s">
        <v>38</v>
      </c>
      <c r="K60" t="s">
        <v>25</v>
      </c>
      <c r="L60" t="s">
        <v>43</v>
      </c>
      <c r="M60" s="20">
        <f t="shared" si="0"/>
        <v>1.6091830656000001</v>
      </c>
      <c r="N60" s="20">
        <f t="shared" si="1"/>
        <v>0</v>
      </c>
      <c r="O60" s="20">
        <f t="shared" si="2"/>
        <v>0</v>
      </c>
      <c r="S60">
        <f t="shared" si="3"/>
        <v>3</v>
      </c>
    </row>
    <row r="61" spans="1:19" x14ac:dyDescent="0.3">
      <c r="A61" t="s">
        <v>18</v>
      </c>
      <c r="B61" t="s">
        <v>51</v>
      </c>
      <c r="C61" t="s">
        <v>8</v>
      </c>
      <c r="D61" t="s">
        <v>41</v>
      </c>
      <c r="E61" t="s">
        <v>28</v>
      </c>
      <c r="F61" t="s">
        <v>22</v>
      </c>
      <c r="G61">
        <v>11.5</v>
      </c>
      <c r="H61" s="14">
        <v>18.503499999999999</v>
      </c>
      <c r="I61" t="s">
        <v>30</v>
      </c>
      <c r="J61" t="s">
        <v>15</v>
      </c>
      <c r="K61" t="s">
        <v>25</v>
      </c>
      <c r="L61" t="s">
        <v>43</v>
      </c>
      <c r="M61" s="20">
        <f t="shared" si="0"/>
        <v>18.507456000000001</v>
      </c>
      <c r="N61" s="20">
        <f t="shared" si="1"/>
        <v>0.16664000000000001</v>
      </c>
      <c r="O61" s="20">
        <f t="shared" si="2"/>
        <v>3.0840824678400005</v>
      </c>
      <c r="S61">
        <f t="shared" si="3"/>
        <v>4</v>
      </c>
    </row>
    <row r="62" spans="1:19" x14ac:dyDescent="0.3">
      <c r="A62" t="s">
        <v>32</v>
      </c>
      <c r="B62" t="s">
        <v>9</v>
      </c>
      <c r="C62" t="s">
        <v>59</v>
      </c>
      <c r="D62" t="s">
        <v>41</v>
      </c>
      <c r="E62" t="s">
        <v>28</v>
      </c>
      <c r="F62" t="s">
        <v>44</v>
      </c>
      <c r="G62">
        <v>1.5</v>
      </c>
      <c r="H62" s="14">
        <v>2.4135</v>
      </c>
      <c r="I62" t="s">
        <v>14</v>
      </c>
      <c r="J62" t="s">
        <v>38</v>
      </c>
      <c r="K62" t="s">
        <v>25</v>
      </c>
      <c r="L62" t="s">
        <v>17</v>
      </c>
      <c r="M62" s="20">
        <f t="shared" si="0"/>
        <v>2.4140160000000002</v>
      </c>
      <c r="N62" s="20">
        <f t="shared" si="1"/>
        <v>0</v>
      </c>
      <c r="O62" s="20">
        <f t="shared" si="2"/>
        <v>0</v>
      </c>
      <c r="S62">
        <f t="shared" si="3"/>
        <v>5</v>
      </c>
    </row>
    <row r="63" spans="1:19" x14ac:dyDescent="0.3">
      <c r="A63" t="s">
        <v>32</v>
      </c>
      <c r="B63" t="s">
        <v>9</v>
      </c>
      <c r="C63" t="s">
        <v>60</v>
      </c>
      <c r="D63" t="s">
        <v>11</v>
      </c>
      <c r="E63" t="s">
        <v>21</v>
      </c>
      <c r="F63" t="s">
        <v>13</v>
      </c>
      <c r="G63">
        <v>3</v>
      </c>
      <c r="H63" s="14">
        <v>4.827</v>
      </c>
      <c r="I63" t="s">
        <v>23</v>
      </c>
      <c r="J63" t="s">
        <v>15</v>
      </c>
      <c r="K63" t="s">
        <v>25</v>
      </c>
      <c r="L63" t="s">
        <v>17</v>
      </c>
      <c r="M63" s="20">
        <f t="shared" si="0"/>
        <v>4.8280320000000003</v>
      </c>
      <c r="N63" s="20">
        <f t="shared" si="1"/>
        <v>0</v>
      </c>
      <c r="O63" s="20">
        <f t="shared" si="2"/>
        <v>0</v>
      </c>
      <c r="S63">
        <f t="shared" si="3"/>
        <v>5</v>
      </c>
    </row>
    <row r="64" spans="1:19" x14ac:dyDescent="0.3">
      <c r="A64" t="s">
        <v>7</v>
      </c>
      <c r="B64" t="s">
        <v>9</v>
      </c>
      <c r="C64" t="s">
        <v>48</v>
      </c>
      <c r="D64" t="s">
        <v>41</v>
      </c>
      <c r="E64" t="s">
        <v>28</v>
      </c>
      <c r="F64" t="s">
        <v>36</v>
      </c>
      <c r="G64">
        <v>1.2</v>
      </c>
      <c r="H64" s="14">
        <v>1.9307999999999998</v>
      </c>
      <c r="I64" t="s">
        <v>49</v>
      </c>
      <c r="J64" t="s">
        <v>24</v>
      </c>
      <c r="K64" t="s">
        <v>25</v>
      </c>
      <c r="L64" t="s">
        <v>17</v>
      </c>
      <c r="M64" s="20">
        <f t="shared" si="0"/>
        <v>1.9312128</v>
      </c>
      <c r="N64" s="20">
        <f t="shared" si="1"/>
        <v>0.10215</v>
      </c>
      <c r="O64" s="20">
        <f t="shared" si="2"/>
        <v>0.19727338752000001</v>
      </c>
      <c r="S64">
        <f t="shared" si="3"/>
        <v>1</v>
      </c>
    </row>
    <row r="65" spans="1:19" x14ac:dyDescent="0.3">
      <c r="A65" t="s">
        <v>7</v>
      </c>
      <c r="B65" t="s">
        <v>9</v>
      </c>
      <c r="C65" t="s">
        <v>10</v>
      </c>
      <c r="D65" t="s">
        <v>41</v>
      </c>
      <c r="E65" t="s">
        <v>64</v>
      </c>
      <c r="F65" t="s">
        <v>29</v>
      </c>
      <c r="G65">
        <v>17</v>
      </c>
      <c r="H65" s="14">
        <v>27.353000000000002</v>
      </c>
      <c r="I65" t="s">
        <v>30</v>
      </c>
      <c r="J65" t="s">
        <v>15</v>
      </c>
      <c r="K65" t="s">
        <v>25</v>
      </c>
      <c r="L65" t="s">
        <v>17</v>
      </c>
      <c r="M65" s="20">
        <f t="shared" si="0"/>
        <v>27.358848000000002</v>
      </c>
      <c r="N65" s="20">
        <f t="shared" si="1"/>
        <v>0.16664000000000001</v>
      </c>
      <c r="O65" s="20">
        <f t="shared" si="2"/>
        <v>4.5590784307200005</v>
      </c>
      <c r="S65">
        <f t="shared" si="3"/>
        <v>1</v>
      </c>
    </row>
    <row r="66" spans="1:19" x14ac:dyDescent="0.3">
      <c r="A66" t="s">
        <v>39</v>
      </c>
      <c r="B66" t="s">
        <v>9</v>
      </c>
      <c r="C66" t="s">
        <v>50</v>
      </c>
      <c r="D66" t="s">
        <v>41</v>
      </c>
      <c r="E66" t="s">
        <v>12</v>
      </c>
      <c r="F66" t="s">
        <v>22</v>
      </c>
      <c r="G66">
        <v>13</v>
      </c>
      <c r="H66" s="14">
        <v>20.917000000000002</v>
      </c>
      <c r="I66" t="s">
        <v>30</v>
      </c>
      <c r="J66" t="s">
        <v>42</v>
      </c>
      <c r="K66" t="s">
        <v>25</v>
      </c>
      <c r="L66" t="s">
        <v>17</v>
      </c>
      <c r="M66" s="20">
        <f t="shared" si="0"/>
        <v>20.921472000000001</v>
      </c>
      <c r="N66" s="20">
        <f t="shared" si="1"/>
        <v>0.16664000000000001</v>
      </c>
      <c r="O66" s="20">
        <f t="shared" si="2"/>
        <v>3.4863540940800006</v>
      </c>
      <c r="S66">
        <f t="shared" si="3"/>
        <v>2</v>
      </c>
    </row>
    <row r="67" spans="1:19" x14ac:dyDescent="0.3">
      <c r="A67" t="s">
        <v>18</v>
      </c>
      <c r="B67" t="s">
        <v>9</v>
      </c>
      <c r="C67" t="s">
        <v>46</v>
      </c>
      <c r="D67" t="s">
        <v>27</v>
      </c>
      <c r="E67" t="s">
        <v>21</v>
      </c>
      <c r="F67" t="s">
        <v>44</v>
      </c>
      <c r="G67">
        <v>0.5</v>
      </c>
      <c r="H67" s="14">
        <v>0.80449999999999999</v>
      </c>
      <c r="I67" t="s">
        <v>23</v>
      </c>
      <c r="J67" t="s">
        <v>15</v>
      </c>
      <c r="K67" t="s">
        <v>25</v>
      </c>
      <c r="L67" t="s">
        <v>17</v>
      </c>
      <c r="M67" s="20">
        <f t="shared" ref="M67:M130" si="4">G67*1.609344</f>
        <v>0.80467200000000005</v>
      </c>
      <c r="N67" s="20">
        <f t="shared" ref="N67:N130" si="5">IF(I67="Bicycle",0,IF(I67="On foot",0,IF(I67="Car (alone)",0.16664,IF(I67="Car (shared / passenger)",0.16664,IF(I67="Bus",0.10215,IF(I67="Train",0.03546,IF(I67="Motorbike",0.11367,IF(I67="Electric car (alone)",0.05267,IF(I67="Electric car (shared / passenger)",0.05267,IF(I67="Taxi",0.148614925938255,IF(I67="E-bike",0.022,IF(I67="Flight",0.259, " "))))))))))))</f>
        <v>0</v>
      </c>
      <c r="O67" s="20">
        <f t="shared" ref="O67:O130" si="6">IF(OR(N67=0, M67=0), 0, N67*M67)</f>
        <v>0</v>
      </c>
      <c r="S67">
        <f t="shared" ref="S67:S130" si="7">IFERROR(VALUE(MID(A67, FIND("(", A67) + 1, FIND(" ", A67, FIND("(", A67)) - FIND("(", A67) - 1)), "N/A")</f>
        <v>4</v>
      </c>
    </row>
    <row r="68" spans="1:19" x14ac:dyDescent="0.3">
      <c r="A68" t="s">
        <v>18</v>
      </c>
      <c r="B68" t="s">
        <v>9</v>
      </c>
      <c r="C68" t="s">
        <v>65</v>
      </c>
      <c r="D68" t="s">
        <v>27</v>
      </c>
      <c r="E68" t="s">
        <v>28</v>
      </c>
      <c r="F68" t="s">
        <v>29</v>
      </c>
      <c r="G68">
        <v>15</v>
      </c>
      <c r="H68" s="14">
        <v>24.134999999999998</v>
      </c>
      <c r="I68" t="s">
        <v>52</v>
      </c>
      <c r="J68" t="s">
        <v>15</v>
      </c>
      <c r="K68" t="s">
        <v>25</v>
      </c>
      <c r="L68" t="s">
        <v>17</v>
      </c>
      <c r="M68" s="20">
        <f t="shared" si="4"/>
        <v>24.140160000000002</v>
      </c>
      <c r="N68" s="20">
        <f t="shared" si="5"/>
        <v>3.5459999999999998E-2</v>
      </c>
      <c r="O68" s="20">
        <f t="shared" si="6"/>
        <v>0.85601007360000003</v>
      </c>
      <c r="S68">
        <f t="shared" si="7"/>
        <v>4</v>
      </c>
    </row>
    <row r="69" spans="1:19" x14ac:dyDescent="0.3">
      <c r="A69" t="s">
        <v>58</v>
      </c>
      <c r="B69" t="s">
        <v>51</v>
      </c>
      <c r="C69" t="s">
        <v>8</v>
      </c>
      <c r="D69" t="s">
        <v>41</v>
      </c>
      <c r="E69" t="s">
        <v>12</v>
      </c>
      <c r="F69" t="s">
        <v>66</v>
      </c>
      <c r="G69">
        <v>35</v>
      </c>
      <c r="H69" s="14">
        <v>56.314999999999998</v>
      </c>
      <c r="I69" t="s">
        <v>30</v>
      </c>
      <c r="J69" t="s">
        <v>42</v>
      </c>
      <c r="K69" t="s">
        <v>25</v>
      </c>
      <c r="L69" t="s">
        <v>17</v>
      </c>
      <c r="M69" s="20">
        <f t="shared" si="4"/>
        <v>56.327040000000004</v>
      </c>
      <c r="N69" s="20">
        <f t="shared" si="5"/>
        <v>0.16664000000000001</v>
      </c>
      <c r="O69" s="20">
        <f t="shared" si="6"/>
        <v>9.3863379456000011</v>
      </c>
      <c r="S69">
        <f t="shared" si="7"/>
        <v>0</v>
      </c>
    </row>
    <row r="70" spans="1:19" x14ac:dyDescent="0.3">
      <c r="A70" t="s">
        <v>26</v>
      </c>
      <c r="B70" t="s">
        <v>9</v>
      </c>
      <c r="C70" t="s">
        <v>67</v>
      </c>
      <c r="D70" t="s">
        <v>27</v>
      </c>
      <c r="E70" t="s">
        <v>28</v>
      </c>
      <c r="F70" t="s">
        <v>44</v>
      </c>
      <c r="G70">
        <v>3.5</v>
      </c>
      <c r="H70" s="14">
        <v>5.6315</v>
      </c>
      <c r="I70" t="s">
        <v>14</v>
      </c>
      <c r="J70" t="s">
        <v>38</v>
      </c>
      <c r="K70" t="s">
        <v>25</v>
      </c>
      <c r="L70" t="s">
        <v>17</v>
      </c>
      <c r="M70" s="20">
        <f t="shared" si="4"/>
        <v>5.6327040000000004</v>
      </c>
      <c r="N70" s="20">
        <f t="shared" si="5"/>
        <v>0</v>
      </c>
      <c r="O70" s="20">
        <f t="shared" si="6"/>
        <v>0</v>
      </c>
      <c r="S70">
        <f t="shared" si="7"/>
        <v>3</v>
      </c>
    </row>
    <row r="71" spans="1:19" x14ac:dyDescent="0.3">
      <c r="A71" t="s">
        <v>7</v>
      </c>
      <c r="B71" t="s">
        <v>9</v>
      </c>
      <c r="C71" t="s">
        <v>68</v>
      </c>
      <c r="D71" t="s">
        <v>41</v>
      </c>
      <c r="E71" t="s">
        <v>12</v>
      </c>
      <c r="F71" t="s">
        <v>22</v>
      </c>
      <c r="G71">
        <v>20</v>
      </c>
      <c r="H71" s="14">
        <v>32.18</v>
      </c>
      <c r="I71" t="s">
        <v>30</v>
      </c>
      <c r="J71" t="s">
        <v>15</v>
      </c>
      <c r="K71" t="s">
        <v>16</v>
      </c>
      <c r="L71" t="s">
        <v>17</v>
      </c>
      <c r="M71" s="20">
        <f t="shared" si="4"/>
        <v>32.186880000000002</v>
      </c>
      <c r="N71" s="20">
        <f t="shared" si="5"/>
        <v>0.16664000000000001</v>
      </c>
      <c r="O71" s="20">
        <f t="shared" si="6"/>
        <v>5.3636216832000008</v>
      </c>
      <c r="S71">
        <f t="shared" si="7"/>
        <v>1</v>
      </c>
    </row>
    <row r="72" spans="1:19" x14ac:dyDescent="0.3">
      <c r="A72" t="s">
        <v>7</v>
      </c>
      <c r="B72" t="s">
        <v>9</v>
      </c>
      <c r="C72" t="s">
        <v>50</v>
      </c>
      <c r="D72" t="s">
        <v>11</v>
      </c>
      <c r="E72" t="s">
        <v>35</v>
      </c>
      <c r="F72" t="s">
        <v>29</v>
      </c>
      <c r="G72">
        <v>17</v>
      </c>
      <c r="H72" s="14">
        <v>27.353000000000002</v>
      </c>
      <c r="I72" t="s">
        <v>30</v>
      </c>
      <c r="J72" t="s">
        <v>42</v>
      </c>
      <c r="K72" t="s">
        <v>25</v>
      </c>
      <c r="L72" t="s">
        <v>17</v>
      </c>
      <c r="M72" s="20">
        <f t="shared" si="4"/>
        <v>27.358848000000002</v>
      </c>
      <c r="N72" s="20">
        <f t="shared" si="5"/>
        <v>0.16664000000000001</v>
      </c>
      <c r="O72" s="20">
        <f t="shared" si="6"/>
        <v>4.5590784307200005</v>
      </c>
      <c r="S72">
        <f t="shared" si="7"/>
        <v>1</v>
      </c>
    </row>
    <row r="73" spans="1:19" x14ac:dyDescent="0.3">
      <c r="A73" t="s">
        <v>32</v>
      </c>
      <c r="B73" t="s">
        <v>9</v>
      </c>
      <c r="C73" t="s">
        <v>46</v>
      </c>
      <c r="D73" t="s">
        <v>41</v>
      </c>
      <c r="E73" t="s">
        <v>35</v>
      </c>
      <c r="F73" t="s">
        <v>44</v>
      </c>
      <c r="G73">
        <v>3</v>
      </c>
      <c r="H73" s="14">
        <v>4.827</v>
      </c>
      <c r="I73" t="s">
        <v>14</v>
      </c>
      <c r="J73" t="s">
        <v>42</v>
      </c>
      <c r="K73" t="s">
        <v>25</v>
      </c>
      <c r="L73" t="s">
        <v>43</v>
      </c>
      <c r="M73" s="20">
        <f t="shared" si="4"/>
        <v>4.8280320000000003</v>
      </c>
      <c r="N73" s="20">
        <f t="shared" si="5"/>
        <v>0</v>
      </c>
      <c r="O73" s="20">
        <f t="shared" si="6"/>
        <v>0</v>
      </c>
      <c r="S73">
        <f t="shared" si="7"/>
        <v>5</v>
      </c>
    </row>
    <row r="74" spans="1:19" x14ac:dyDescent="0.3">
      <c r="A74" t="s">
        <v>39</v>
      </c>
      <c r="B74" t="s">
        <v>51</v>
      </c>
      <c r="C74" t="s">
        <v>8</v>
      </c>
      <c r="D74" t="s">
        <v>11</v>
      </c>
      <c r="E74" t="s">
        <v>21</v>
      </c>
      <c r="F74" t="s">
        <v>44</v>
      </c>
      <c r="G74">
        <v>0.8</v>
      </c>
      <c r="H74" s="14">
        <v>1.2872000000000001</v>
      </c>
      <c r="I74" t="s">
        <v>23</v>
      </c>
      <c r="J74" t="s">
        <v>31</v>
      </c>
      <c r="K74" t="s">
        <v>25</v>
      </c>
      <c r="L74" t="s">
        <v>43</v>
      </c>
      <c r="M74" s="20">
        <f t="shared" si="4"/>
        <v>1.2874752000000003</v>
      </c>
      <c r="N74" s="20">
        <f t="shared" si="5"/>
        <v>0</v>
      </c>
      <c r="O74" s="20">
        <f t="shared" si="6"/>
        <v>0</v>
      </c>
      <c r="S74">
        <f t="shared" si="7"/>
        <v>2</v>
      </c>
    </row>
    <row r="75" spans="1:19" x14ac:dyDescent="0.3">
      <c r="A75" t="s">
        <v>39</v>
      </c>
      <c r="B75" t="s">
        <v>9</v>
      </c>
      <c r="C75" t="s">
        <v>69</v>
      </c>
      <c r="D75" t="s">
        <v>27</v>
      </c>
      <c r="E75" t="s">
        <v>28</v>
      </c>
      <c r="F75" t="s">
        <v>36</v>
      </c>
      <c r="G75">
        <v>4.5</v>
      </c>
      <c r="H75" s="14">
        <v>7.2404999999999999</v>
      </c>
      <c r="I75" t="s">
        <v>30</v>
      </c>
      <c r="J75" t="s">
        <v>31</v>
      </c>
      <c r="K75" t="s">
        <v>25</v>
      </c>
      <c r="L75" t="s">
        <v>17</v>
      </c>
      <c r="M75" s="20">
        <f t="shared" si="4"/>
        <v>7.2420480000000005</v>
      </c>
      <c r="N75" s="20">
        <f t="shared" si="5"/>
        <v>0.16664000000000001</v>
      </c>
      <c r="O75" s="20">
        <f t="shared" si="6"/>
        <v>1.2068148787200002</v>
      </c>
      <c r="S75">
        <f t="shared" si="7"/>
        <v>2</v>
      </c>
    </row>
    <row r="76" spans="1:19" x14ac:dyDescent="0.3">
      <c r="A76" t="s">
        <v>39</v>
      </c>
      <c r="B76" t="s">
        <v>9</v>
      </c>
      <c r="C76" t="s">
        <v>67</v>
      </c>
      <c r="D76" t="s">
        <v>11</v>
      </c>
      <c r="E76" t="s">
        <v>21</v>
      </c>
      <c r="F76" t="s">
        <v>22</v>
      </c>
      <c r="G76">
        <v>13</v>
      </c>
      <c r="H76" s="14">
        <v>20.917000000000002</v>
      </c>
      <c r="I76" t="s">
        <v>30</v>
      </c>
      <c r="J76" t="s">
        <v>42</v>
      </c>
      <c r="K76" t="s">
        <v>25</v>
      </c>
      <c r="L76" t="s">
        <v>17</v>
      </c>
      <c r="M76" s="20">
        <f t="shared" si="4"/>
        <v>20.921472000000001</v>
      </c>
      <c r="N76" s="20">
        <f t="shared" si="5"/>
        <v>0.16664000000000001</v>
      </c>
      <c r="O76" s="20">
        <f t="shared" si="6"/>
        <v>3.4863540940800006</v>
      </c>
      <c r="S76">
        <f t="shared" si="7"/>
        <v>2</v>
      </c>
    </row>
    <row r="77" spans="1:19" x14ac:dyDescent="0.3">
      <c r="A77" t="s">
        <v>32</v>
      </c>
      <c r="B77" t="s">
        <v>9</v>
      </c>
      <c r="C77" t="s">
        <v>70</v>
      </c>
      <c r="D77" t="s">
        <v>41</v>
      </c>
      <c r="E77" t="s">
        <v>21</v>
      </c>
      <c r="F77" t="s">
        <v>66</v>
      </c>
      <c r="G77">
        <v>7</v>
      </c>
      <c r="H77" s="14">
        <v>11.263</v>
      </c>
      <c r="I77" t="s">
        <v>49</v>
      </c>
      <c r="J77" t="s">
        <v>31</v>
      </c>
      <c r="K77" t="s">
        <v>25</v>
      </c>
      <c r="L77" t="s">
        <v>17</v>
      </c>
      <c r="M77" s="20">
        <f t="shared" si="4"/>
        <v>11.265408000000001</v>
      </c>
      <c r="N77" s="20">
        <f t="shared" si="5"/>
        <v>0.10215</v>
      </c>
      <c r="O77" s="20">
        <f t="shared" si="6"/>
        <v>1.1507614272000002</v>
      </c>
      <c r="S77">
        <f t="shared" si="7"/>
        <v>5</v>
      </c>
    </row>
    <row r="78" spans="1:19" x14ac:dyDescent="0.3">
      <c r="A78" t="s">
        <v>7</v>
      </c>
      <c r="B78" t="s">
        <v>9</v>
      </c>
      <c r="C78" t="s">
        <v>48</v>
      </c>
      <c r="D78" t="s">
        <v>20</v>
      </c>
      <c r="E78" t="s">
        <v>12</v>
      </c>
      <c r="F78" t="s">
        <v>22</v>
      </c>
      <c r="G78">
        <v>1.3</v>
      </c>
      <c r="H78" s="14">
        <v>2.0916999999999999</v>
      </c>
      <c r="I78" t="s">
        <v>23</v>
      </c>
      <c r="J78" t="s">
        <v>31</v>
      </c>
      <c r="K78" t="s">
        <v>25</v>
      </c>
      <c r="L78" t="s">
        <v>17</v>
      </c>
      <c r="M78" s="20">
        <f t="shared" si="4"/>
        <v>2.0921472000000003</v>
      </c>
      <c r="N78" s="20">
        <f t="shared" si="5"/>
        <v>0</v>
      </c>
      <c r="O78" s="20">
        <f t="shared" si="6"/>
        <v>0</v>
      </c>
      <c r="S78">
        <f t="shared" si="7"/>
        <v>1</v>
      </c>
    </row>
    <row r="79" spans="1:19" x14ac:dyDescent="0.3">
      <c r="A79" t="s">
        <v>32</v>
      </c>
      <c r="B79" t="s">
        <v>9</v>
      </c>
      <c r="C79" t="s">
        <v>71</v>
      </c>
      <c r="D79" t="s">
        <v>20</v>
      </c>
      <c r="E79" t="s">
        <v>21</v>
      </c>
      <c r="F79" t="s">
        <v>22</v>
      </c>
      <c r="G79">
        <v>2.4</v>
      </c>
      <c r="H79" s="14">
        <v>3.8615999999999997</v>
      </c>
      <c r="I79" t="s">
        <v>23</v>
      </c>
      <c r="J79" t="s">
        <v>31</v>
      </c>
      <c r="K79" t="s">
        <v>25</v>
      </c>
      <c r="L79" t="s">
        <v>17</v>
      </c>
      <c r="M79" s="20">
        <f t="shared" si="4"/>
        <v>3.8624255999999999</v>
      </c>
      <c r="N79" s="20">
        <f t="shared" si="5"/>
        <v>0</v>
      </c>
      <c r="O79" s="20">
        <f t="shared" si="6"/>
        <v>0</v>
      </c>
      <c r="S79">
        <f t="shared" si="7"/>
        <v>5</v>
      </c>
    </row>
    <row r="80" spans="1:19" x14ac:dyDescent="0.3">
      <c r="A80" t="s">
        <v>39</v>
      </c>
      <c r="B80" t="s">
        <v>51</v>
      </c>
      <c r="C80" t="s">
        <v>8</v>
      </c>
      <c r="D80" t="s">
        <v>27</v>
      </c>
      <c r="E80" t="s">
        <v>28</v>
      </c>
      <c r="F80" t="s">
        <v>13</v>
      </c>
      <c r="G80">
        <v>10</v>
      </c>
      <c r="H80" s="14">
        <v>16.09</v>
      </c>
      <c r="I80" t="s">
        <v>54</v>
      </c>
      <c r="J80" t="s">
        <v>38</v>
      </c>
      <c r="K80" t="s">
        <v>25</v>
      </c>
      <c r="L80" t="s">
        <v>43</v>
      </c>
      <c r="M80" s="20">
        <f t="shared" si="4"/>
        <v>16.093440000000001</v>
      </c>
      <c r="N80" s="20">
        <f t="shared" si="5"/>
        <v>2.1999999999999999E-2</v>
      </c>
      <c r="O80" s="20">
        <f t="shared" si="6"/>
        <v>0.35405567999999998</v>
      </c>
      <c r="S80">
        <f t="shared" si="7"/>
        <v>2</v>
      </c>
    </row>
    <row r="81" spans="1:19" x14ac:dyDescent="0.3">
      <c r="A81" t="s">
        <v>26</v>
      </c>
      <c r="B81" t="s">
        <v>9</v>
      </c>
      <c r="C81" t="s">
        <v>67</v>
      </c>
      <c r="D81" t="s">
        <v>41</v>
      </c>
      <c r="E81" t="s">
        <v>28</v>
      </c>
      <c r="F81" t="s">
        <v>36</v>
      </c>
      <c r="G81">
        <v>7.3</v>
      </c>
      <c r="H81" s="14">
        <v>11.745699999999999</v>
      </c>
      <c r="I81" t="s">
        <v>30</v>
      </c>
      <c r="J81" t="s">
        <v>15</v>
      </c>
      <c r="K81" t="s">
        <v>25</v>
      </c>
      <c r="L81" t="s">
        <v>43</v>
      </c>
      <c r="M81" s="20">
        <f t="shared" si="4"/>
        <v>11.7482112</v>
      </c>
      <c r="N81" s="20">
        <f t="shared" si="5"/>
        <v>0.16664000000000001</v>
      </c>
      <c r="O81" s="20">
        <f t="shared" si="6"/>
        <v>1.957721914368</v>
      </c>
      <c r="S81">
        <f t="shared" si="7"/>
        <v>3</v>
      </c>
    </row>
    <row r="82" spans="1:19" x14ac:dyDescent="0.3">
      <c r="A82" t="s">
        <v>7</v>
      </c>
      <c r="B82" t="s">
        <v>9</v>
      </c>
      <c r="C82" t="s">
        <v>50</v>
      </c>
      <c r="D82" t="s">
        <v>41</v>
      </c>
      <c r="E82" t="s">
        <v>12</v>
      </c>
      <c r="F82" t="s">
        <v>44</v>
      </c>
      <c r="G82">
        <v>2</v>
      </c>
      <c r="H82" s="14">
        <v>3.218</v>
      </c>
      <c r="I82" t="s">
        <v>14</v>
      </c>
      <c r="J82" t="s">
        <v>31</v>
      </c>
      <c r="K82" t="s">
        <v>25</v>
      </c>
      <c r="L82" t="s">
        <v>17</v>
      </c>
      <c r="M82" s="20">
        <f t="shared" si="4"/>
        <v>3.2186880000000002</v>
      </c>
      <c r="N82" s="20">
        <f t="shared" si="5"/>
        <v>0</v>
      </c>
      <c r="O82" s="20">
        <f t="shared" si="6"/>
        <v>0</v>
      </c>
      <c r="S82">
        <f t="shared" si="7"/>
        <v>1</v>
      </c>
    </row>
    <row r="83" spans="1:19" x14ac:dyDescent="0.3">
      <c r="A83" t="s">
        <v>7</v>
      </c>
      <c r="B83" t="s">
        <v>51</v>
      </c>
      <c r="C83" t="s">
        <v>8</v>
      </c>
      <c r="D83" t="s">
        <v>11</v>
      </c>
      <c r="E83" t="s">
        <v>21</v>
      </c>
      <c r="F83" t="s">
        <v>36</v>
      </c>
      <c r="G83">
        <v>1</v>
      </c>
      <c r="H83" s="14">
        <v>1.609</v>
      </c>
      <c r="I83" t="s">
        <v>23</v>
      </c>
      <c r="J83" t="s">
        <v>42</v>
      </c>
      <c r="K83" t="s">
        <v>25</v>
      </c>
      <c r="L83" t="s">
        <v>17</v>
      </c>
      <c r="M83" s="20">
        <f t="shared" si="4"/>
        <v>1.6093440000000001</v>
      </c>
      <c r="N83" s="20">
        <f t="shared" si="5"/>
        <v>0</v>
      </c>
      <c r="O83" s="20">
        <f t="shared" si="6"/>
        <v>0</v>
      </c>
      <c r="S83">
        <f t="shared" si="7"/>
        <v>1</v>
      </c>
    </row>
    <row r="84" spans="1:19" x14ac:dyDescent="0.3">
      <c r="A84" t="s">
        <v>7</v>
      </c>
      <c r="B84" t="s">
        <v>9</v>
      </c>
      <c r="C84" t="s">
        <v>67</v>
      </c>
      <c r="D84" t="s">
        <v>20</v>
      </c>
      <c r="E84" t="s">
        <v>12</v>
      </c>
      <c r="F84" t="s">
        <v>29</v>
      </c>
      <c r="G84">
        <v>13.3</v>
      </c>
      <c r="H84" s="14">
        <v>21.399699999999999</v>
      </c>
      <c r="I84" t="s">
        <v>30</v>
      </c>
      <c r="J84" t="s">
        <v>42</v>
      </c>
      <c r="K84" t="s">
        <v>25</v>
      </c>
      <c r="L84" t="s">
        <v>43</v>
      </c>
      <c r="M84" s="20">
        <f t="shared" si="4"/>
        <v>21.404275200000004</v>
      </c>
      <c r="N84" s="20">
        <f t="shared" si="5"/>
        <v>0.16664000000000001</v>
      </c>
      <c r="O84" s="20">
        <f t="shared" si="6"/>
        <v>3.5668084193280007</v>
      </c>
      <c r="S84">
        <f t="shared" si="7"/>
        <v>1</v>
      </c>
    </row>
    <row r="85" spans="1:19" x14ac:dyDescent="0.3">
      <c r="A85" t="s">
        <v>39</v>
      </c>
      <c r="B85" t="s">
        <v>9</v>
      </c>
      <c r="C85" t="s">
        <v>59</v>
      </c>
      <c r="D85" t="s">
        <v>20</v>
      </c>
      <c r="E85" t="s">
        <v>21</v>
      </c>
      <c r="F85" t="s">
        <v>44</v>
      </c>
      <c r="G85">
        <v>1.5</v>
      </c>
      <c r="H85" s="14">
        <v>2.4135</v>
      </c>
      <c r="I85" t="s">
        <v>23</v>
      </c>
      <c r="J85" t="s">
        <v>38</v>
      </c>
      <c r="K85" t="s">
        <v>25</v>
      </c>
      <c r="L85" t="s">
        <v>17</v>
      </c>
      <c r="M85" s="20">
        <f t="shared" si="4"/>
        <v>2.4140160000000002</v>
      </c>
      <c r="N85" s="20">
        <f t="shared" si="5"/>
        <v>0</v>
      </c>
      <c r="O85" s="20">
        <f t="shared" si="6"/>
        <v>0</v>
      </c>
      <c r="S85">
        <f t="shared" si="7"/>
        <v>2</v>
      </c>
    </row>
    <row r="86" spans="1:19" x14ac:dyDescent="0.3">
      <c r="A86" t="s">
        <v>39</v>
      </c>
      <c r="B86" t="s">
        <v>9</v>
      </c>
      <c r="C86" t="s">
        <v>10</v>
      </c>
      <c r="D86" t="s">
        <v>27</v>
      </c>
      <c r="E86" t="s">
        <v>28</v>
      </c>
      <c r="F86" t="s">
        <v>22</v>
      </c>
      <c r="G86">
        <v>20</v>
      </c>
      <c r="H86" s="14">
        <v>32.18</v>
      </c>
      <c r="I86" t="s">
        <v>30</v>
      </c>
      <c r="J86" t="s">
        <v>31</v>
      </c>
      <c r="K86" t="s">
        <v>25</v>
      </c>
      <c r="L86" t="s">
        <v>17</v>
      </c>
      <c r="M86" s="20">
        <f t="shared" si="4"/>
        <v>32.186880000000002</v>
      </c>
      <c r="N86" s="20">
        <f t="shared" si="5"/>
        <v>0.16664000000000001</v>
      </c>
      <c r="O86" s="20">
        <f t="shared" si="6"/>
        <v>5.3636216832000008</v>
      </c>
      <c r="S86">
        <f t="shared" si="7"/>
        <v>2</v>
      </c>
    </row>
    <row r="87" spans="1:19" x14ac:dyDescent="0.3">
      <c r="A87" t="s">
        <v>39</v>
      </c>
      <c r="B87" t="s">
        <v>9</v>
      </c>
      <c r="C87" t="s">
        <v>10</v>
      </c>
      <c r="D87" t="s">
        <v>11</v>
      </c>
      <c r="E87" t="s">
        <v>12</v>
      </c>
      <c r="F87" t="s">
        <v>22</v>
      </c>
      <c r="G87">
        <v>2.5</v>
      </c>
      <c r="H87" s="14">
        <v>4.0225</v>
      </c>
      <c r="I87" t="s">
        <v>49</v>
      </c>
      <c r="J87" t="s">
        <v>31</v>
      </c>
      <c r="K87" t="s">
        <v>25</v>
      </c>
      <c r="L87" t="s">
        <v>17</v>
      </c>
      <c r="M87" s="20">
        <f t="shared" si="4"/>
        <v>4.0233600000000003</v>
      </c>
      <c r="N87" s="20">
        <f t="shared" si="5"/>
        <v>0.10215</v>
      </c>
      <c r="O87" s="20">
        <f t="shared" si="6"/>
        <v>0.41098622400000007</v>
      </c>
      <c r="S87">
        <f t="shared" si="7"/>
        <v>2</v>
      </c>
    </row>
    <row r="88" spans="1:19" x14ac:dyDescent="0.3">
      <c r="A88" t="s">
        <v>39</v>
      </c>
      <c r="B88" t="s">
        <v>51</v>
      </c>
      <c r="C88" t="s">
        <v>8</v>
      </c>
      <c r="D88" t="s">
        <v>72</v>
      </c>
      <c r="E88" t="s">
        <v>35</v>
      </c>
      <c r="F88" t="s">
        <v>22</v>
      </c>
      <c r="G88">
        <v>18</v>
      </c>
      <c r="H88" s="14">
        <v>28.962</v>
      </c>
      <c r="I88" t="s">
        <v>37</v>
      </c>
      <c r="J88" t="s">
        <v>15</v>
      </c>
      <c r="K88" t="s">
        <v>25</v>
      </c>
      <c r="L88" t="s">
        <v>43</v>
      </c>
      <c r="M88" s="20">
        <f t="shared" si="4"/>
        <v>28.968192000000002</v>
      </c>
      <c r="N88" s="20">
        <f t="shared" si="5"/>
        <v>0.16664000000000001</v>
      </c>
      <c r="O88" s="20">
        <f t="shared" si="6"/>
        <v>4.8272595148800006</v>
      </c>
      <c r="S88">
        <f t="shared" si="7"/>
        <v>2</v>
      </c>
    </row>
    <row r="89" spans="1:19" x14ac:dyDescent="0.3">
      <c r="A89" t="s">
        <v>7</v>
      </c>
      <c r="B89" t="s">
        <v>9</v>
      </c>
      <c r="C89" t="s">
        <v>10</v>
      </c>
      <c r="D89" t="s">
        <v>11</v>
      </c>
      <c r="E89" t="s">
        <v>21</v>
      </c>
      <c r="F89" t="s">
        <v>22</v>
      </c>
      <c r="G89">
        <v>2</v>
      </c>
      <c r="H89" s="14">
        <v>3.218</v>
      </c>
      <c r="I89" t="s">
        <v>14</v>
      </c>
      <c r="J89" t="s">
        <v>38</v>
      </c>
      <c r="K89" t="s">
        <v>25</v>
      </c>
      <c r="L89" t="s">
        <v>17</v>
      </c>
      <c r="M89" s="20">
        <f t="shared" si="4"/>
        <v>3.2186880000000002</v>
      </c>
      <c r="N89" s="20">
        <f t="shared" si="5"/>
        <v>0</v>
      </c>
      <c r="O89" s="20">
        <f t="shared" si="6"/>
        <v>0</v>
      </c>
      <c r="S89">
        <f t="shared" si="7"/>
        <v>1</v>
      </c>
    </row>
    <row r="90" spans="1:19" x14ac:dyDescent="0.3">
      <c r="A90" t="s">
        <v>32</v>
      </c>
      <c r="B90" t="s">
        <v>51</v>
      </c>
      <c r="C90" t="s">
        <v>8</v>
      </c>
      <c r="D90" t="s">
        <v>41</v>
      </c>
      <c r="E90" t="s">
        <v>28</v>
      </c>
      <c r="F90" t="s">
        <v>36</v>
      </c>
      <c r="G90">
        <v>1.5</v>
      </c>
      <c r="H90" s="14">
        <v>2.4135</v>
      </c>
      <c r="I90" t="s">
        <v>54</v>
      </c>
      <c r="J90" t="s">
        <v>31</v>
      </c>
      <c r="K90" t="s">
        <v>25</v>
      </c>
      <c r="L90" t="s">
        <v>43</v>
      </c>
      <c r="M90" s="20">
        <f t="shared" si="4"/>
        <v>2.4140160000000002</v>
      </c>
      <c r="N90" s="20">
        <f t="shared" si="5"/>
        <v>2.1999999999999999E-2</v>
      </c>
      <c r="O90" s="20">
        <f t="shared" si="6"/>
        <v>5.3108351999999998E-2</v>
      </c>
      <c r="S90">
        <f t="shared" si="7"/>
        <v>5</v>
      </c>
    </row>
    <row r="91" spans="1:19" x14ac:dyDescent="0.3">
      <c r="A91" t="s">
        <v>18</v>
      </c>
      <c r="B91" t="s">
        <v>9</v>
      </c>
      <c r="C91" t="s">
        <v>63</v>
      </c>
      <c r="D91" t="s">
        <v>27</v>
      </c>
      <c r="E91" t="s">
        <v>12</v>
      </c>
      <c r="F91" t="s">
        <v>13</v>
      </c>
      <c r="G91">
        <v>8</v>
      </c>
      <c r="H91" s="14">
        <v>12.872</v>
      </c>
      <c r="I91" t="s">
        <v>14</v>
      </c>
      <c r="J91" t="s">
        <v>31</v>
      </c>
      <c r="K91" t="s">
        <v>25</v>
      </c>
      <c r="L91" t="s">
        <v>43</v>
      </c>
      <c r="M91" s="20">
        <f t="shared" si="4"/>
        <v>12.874752000000001</v>
      </c>
      <c r="N91" s="20">
        <f t="shared" si="5"/>
        <v>0</v>
      </c>
      <c r="O91" s="20">
        <f t="shared" si="6"/>
        <v>0</v>
      </c>
      <c r="S91">
        <f t="shared" si="7"/>
        <v>4</v>
      </c>
    </row>
    <row r="92" spans="1:19" x14ac:dyDescent="0.3">
      <c r="A92" t="s">
        <v>39</v>
      </c>
      <c r="B92" t="s">
        <v>57</v>
      </c>
      <c r="C92" t="s">
        <v>8</v>
      </c>
      <c r="D92" t="s">
        <v>27</v>
      </c>
      <c r="E92" t="s">
        <v>12</v>
      </c>
      <c r="F92" t="s">
        <v>22</v>
      </c>
      <c r="G92">
        <v>17.5</v>
      </c>
      <c r="H92" s="14">
        <v>28.157499999999999</v>
      </c>
      <c r="I92" t="s">
        <v>30</v>
      </c>
      <c r="J92" t="s">
        <v>38</v>
      </c>
      <c r="K92" t="s">
        <v>25</v>
      </c>
      <c r="L92" t="s">
        <v>17</v>
      </c>
      <c r="M92" s="20">
        <f t="shared" si="4"/>
        <v>28.163520000000002</v>
      </c>
      <c r="N92" s="20">
        <f t="shared" si="5"/>
        <v>0.16664000000000001</v>
      </c>
      <c r="O92" s="20">
        <f t="shared" si="6"/>
        <v>4.6931689728000006</v>
      </c>
      <c r="S92">
        <f t="shared" si="7"/>
        <v>2</v>
      </c>
    </row>
    <row r="93" spans="1:19" x14ac:dyDescent="0.3">
      <c r="A93" t="s">
        <v>39</v>
      </c>
      <c r="B93" t="s">
        <v>9</v>
      </c>
      <c r="C93" t="s">
        <v>56</v>
      </c>
      <c r="D93" t="s">
        <v>27</v>
      </c>
      <c r="E93" t="s">
        <v>28</v>
      </c>
      <c r="F93" t="s">
        <v>13</v>
      </c>
      <c r="G93">
        <v>16</v>
      </c>
      <c r="H93" s="14">
        <v>25.744</v>
      </c>
      <c r="I93" t="s">
        <v>37</v>
      </c>
      <c r="J93" t="s">
        <v>38</v>
      </c>
      <c r="K93" t="s">
        <v>25</v>
      </c>
      <c r="L93" t="s">
        <v>17</v>
      </c>
      <c r="M93" s="20">
        <f t="shared" si="4"/>
        <v>25.749504000000002</v>
      </c>
      <c r="N93" s="20">
        <f t="shared" si="5"/>
        <v>0.16664000000000001</v>
      </c>
      <c r="O93" s="20">
        <f t="shared" si="6"/>
        <v>4.2908973465600004</v>
      </c>
      <c r="S93">
        <f t="shared" si="7"/>
        <v>2</v>
      </c>
    </row>
    <row r="94" spans="1:19" x14ac:dyDescent="0.3">
      <c r="A94" t="s">
        <v>39</v>
      </c>
      <c r="B94" t="s">
        <v>9</v>
      </c>
      <c r="C94" t="s">
        <v>48</v>
      </c>
      <c r="D94" t="s">
        <v>72</v>
      </c>
      <c r="E94" t="s">
        <v>12</v>
      </c>
      <c r="F94" t="s">
        <v>66</v>
      </c>
      <c r="G94">
        <v>34</v>
      </c>
      <c r="H94" s="14">
        <v>54.706000000000003</v>
      </c>
      <c r="I94" t="s">
        <v>30</v>
      </c>
      <c r="J94" t="s">
        <v>15</v>
      </c>
      <c r="K94" t="s">
        <v>25</v>
      </c>
      <c r="L94" t="s">
        <v>17</v>
      </c>
      <c r="M94" s="20">
        <f t="shared" si="4"/>
        <v>54.717696000000004</v>
      </c>
      <c r="N94" s="20">
        <f t="shared" si="5"/>
        <v>0.16664000000000001</v>
      </c>
      <c r="O94" s="20">
        <f t="shared" si="6"/>
        <v>9.118156861440001</v>
      </c>
      <c r="S94">
        <f t="shared" si="7"/>
        <v>2</v>
      </c>
    </row>
    <row r="95" spans="1:19" x14ac:dyDescent="0.3">
      <c r="A95" t="s">
        <v>39</v>
      </c>
      <c r="B95" t="s">
        <v>51</v>
      </c>
      <c r="C95" t="s">
        <v>8</v>
      </c>
      <c r="D95" t="s">
        <v>11</v>
      </c>
      <c r="E95" t="s">
        <v>12</v>
      </c>
      <c r="F95" t="s">
        <v>22</v>
      </c>
      <c r="G95">
        <v>2</v>
      </c>
      <c r="H95" s="14">
        <v>3.218</v>
      </c>
      <c r="I95" t="s">
        <v>23</v>
      </c>
      <c r="J95" t="s">
        <v>42</v>
      </c>
      <c r="K95" t="s">
        <v>25</v>
      </c>
      <c r="L95" t="s">
        <v>17</v>
      </c>
      <c r="M95" s="20">
        <f t="shared" si="4"/>
        <v>3.2186880000000002</v>
      </c>
      <c r="N95" s="20">
        <f t="shared" si="5"/>
        <v>0</v>
      </c>
      <c r="O95" s="20">
        <f t="shared" si="6"/>
        <v>0</v>
      </c>
      <c r="S95">
        <f t="shared" si="7"/>
        <v>2</v>
      </c>
    </row>
    <row r="96" spans="1:19" x14ac:dyDescent="0.3">
      <c r="A96" t="s">
        <v>18</v>
      </c>
      <c r="B96" t="s">
        <v>9</v>
      </c>
      <c r="C96" t="s">
        <v>74</v>
      </c>
      <c r="D96" t="s">
        <v>11</v>
      </c>
      <c r="E96" t="s">
        <v>21</v>
      </c>
      <c r="F96" t="s">
        <v>22</v>
      </c>
      <c r="G96">
        <v>2</v>
      </c>
      <c r="H96" s="14">
        <v>3.218</v>
      </c>
      <c r="I96" t="s">
        <v>23</v>
      </c>
      <c r="J96" t="s">
        <v>31</v>
      </c>
      <c r="K96" t="s">
        <v>25</v>
      </c>
      <c r="L96" t="s">
        <v>17</v>
      </c>
      <c r="M96" s="20">
        <f t="shared" si="4"/>
        <v>3.2186880000000002</v>
      </c>
      <c r="N96" s="20">
        <f t="shared" si="5"/>
        <v>0</v>
      </c>
      <c r="O96" s="20">
        <f t="shared" si="6"/>
        <v>0</v>
      </c>
      <c r="S96">
        <f t="shared" si="7"/>
        <v>4</v>
      </c>
    </row>
    <row r="97" spans="1:19" x14ac:dyDescent="0.3">
      <c r="A97" t="s">
        <v>32</v>
      </c>
      <c r="B97" t="s">
        <v>9</v>
      </c>
      <c r="C97" t="s">
        <v>60</v>
      </c>
      <c r="D97" t="s">
        <v>27</v>
      </c>
      <c r="E97" t="s">
        <v>21</v>
      </c>
      <c r="F97" t="s">
        <v>29</v>
      </c>
      <c r="G97">
        <v>7.8</v>
      </c>
      <c r="H97" s="14">
        <v>12.5502</v>
      </c>
      <c r="I97" t="s">
        <v>49</v>
      </c>
      <c r="J97" t="s">
        <v>42</v>
      </c>
      <c r="K97" t="s">
        <v>25</v>
      </c>
      <c r="L97" t="s">
        <v>17</v>
      </c>
      <c r="M97" s="20">
        <f t="shared" si="4"/>
        <v>12.5528832</v>
      </c>
      <c r="N97" s="20">
        <f t="shared" si="5"/>
        <v>0.10215</v>
      </c>
      <c r="O97" s="20">
        <f t="shared" si="6"/>
        <v>1.2822770188800001</v>
      </c>
      <c r="S97">
        <f t="shared" si="7"/>
        <v>5</v>
      </c>
    </row>
    <row r="98" spans="1:19" x14ac:dyDescent="0.3">
      <c r="A98" t="s">
        <v>58</v>
      </c>
      <c r="B98" t="s">
        <v>9</v>
      </c>
      <c r="C98" t="s">
        <v>69</v>
      </c>
      <c r="D98" t="s">
        <v>11</v>
      </c>
      <c r="E98" t="s">
        <v>28</v>
      </c>
      <c r="F98" t="s">
        <v>66</v>
      </c>
      <c r="G98">
        <v>99</v>
      </c>
      <c r="H98" s="14">
        <v>159.291</v>
      </c>
      <c r="I98" t="s">
        <v>30</v>
      </c>
      <c r="J98" t="s">
        <v>42</v>
      </c>
      <c r="K98" t="s">
        <v>25</v>
      </c>
      <c r="L98" t="s">
        <v>17</v>
      </c>
      <c r="M98" s="20">
        <f t="shared" si="4"/>
        <v>159.32505600000002</v>
      </c>
      <c r="N98" s="20">
        <f t="shared" si="5"/>
        <v>0.16664000000000001</v>
      </c>
      <c r="O98" s="20">
        <f t="shared" si="6"/>
        <v>26.549927331840003</v>
      </c>
      <c r="S98">
        <f t="shared" si="7"/>
        <v>0</v>
      </c>
    </row>
    <row r="99" spans="1:19" x14ac:dyDescent="0.3">
      <c r="A99" t="s">
        <v>26</v>
      </c>
      <c r="B99" t="s">
        <v>9</v>
      </c>
      <c r="C99" t="s">
        <v>10</v>
      </c>
      <c r="D99" t="s">
        <v>27</v>
      </c>
      <c r="E99" t="s">
        <v>28</v>
      </c>
      <c r="F99" t="s">
        <v>22</v>
      </c>
      <c r="G99">
        <v>6</v>
      </c>
      <c r="H99" s="14">
        <v>9.6539999999999999</v>
      </c>
      <c r="I99" t="s">
        <v>14</v>
      </c>
      <c r="J99" t="s">
        <v>15</v>
      </c>
      <c r="K99" t="s">
        <v>25</v>
      </c>
      <c r="L99" t="s">
        <v>17</v>
      </c>
      <c r="M99" s="20">
        <f t="shared" si="4"/>
        <v>9.6560640000000006</v>
      </c>
      <c r="N99" s="20">
        <f t="shared" si="5"/>
        <v>0</v>
      </c>
      <c r="O99" s="20">
        <f t="shared" si="6"/>
        <v>0</v>
      </c>
      <c r="S99">
        <f t="shared" si="7"/>
        <v>3</v>
      </c>
    </row>
    <row r="100" spans="1:19" x14ac:dyDescent="0.3">
      <c r="A100" t="s">
        <v>18</v>
      </c>
      <c r="B100" t="s">
        <v>9</v>
      </c>
      <c r="C100" t="s">
        <v>67</v>
      </c>
      <c r="D100" t="s">
        <v>27</v>
      </c>
      <c r="E100" t="s">
        <v>35</v>
      </c>
      <c r="F100" t="s">
        <v>22</v>
      </c>
      <c r="G100">
        <v>7</v>
      </c>
      <c r="H100" s="14">
        <v>11.263</v>
      </c>
      <c r="I100" t="s">
        <v>54</v>
      </c>
      <c r="J100" t="s">
        <v>31</v>
      </c>
      <c r="K100" t="s">
        <v>16</v>
      </c>
      <c r="L100" t="s">
        <v>43</v>
      </c>
      <c r="M100" s="20">
        <f t="shared" si="4"/>
        <v>11.265408000000001</v>
      </c>
      <c r="N100" s="20">
        <f t="shared" si="5"/>
        <v>2.1999999999999999E-2</v>
      </c>
      <c r="O100" s="20">
        <f t="shared" si="6"/>
        <v>0.24783897599999999</v>
      </c>
      <c r="S100">
        <f t="shared" si="7"/>
        <v>4</v>
      </c>
    </row>
    <row r="101" spans="1:19" x14ac:dyDescent="0.3">
      <c r="A101" t="s">
        <v>39</v>
      </c>
      <c r="B101" t="s">
        <v>51</v>
      </c>
      <c r="C101" t="s">
        <v>8</v>
      </c>
      <c r="D101" t="s">
        <v>20</v>
      </c>
      <c r="E101" t="s">
        <v>35</v>
      </c>
      <c r="F101" t="s">
        <v>44</v>
      </c>
      <c r="G101">
        <v>2</v>
      </c>
      <c r="H101" s="14">
        <v>3.218</v>
      </c>
      <c r="I101" t="s">
        <v>14</v>
      </c>
      <c r="J101" t="s">
        <v>38</v>
      </c>
      <c r="K101" t="s">
        <v>16</v>
      </c>
      <c r="L101" t="s">
        <v>43</v>
      </c>
      <c r="M101" s="20">
        <f t="shared" si="4"/>
        <v>3.2186880000000002</v>
      </c>
      <c r="N101" s="20">
        <f t="shared" si="5"/>
        <v>0</v>
      </c>
      <c r="O101" s="20">
        <f t="shared" si="6"/>
        <v>0</v>
      </c>
      <c r="S101">
        <f t="shared" si="7"/>
        <v>2</v>
      </c>
    </row>
    <row r="102" spans="1:19" x14ac:dyDescent="0.3">
      <c r="A102" t="s">
        <v>32</v>
      </c>
      <c r="B102" t="s">
        <v>9</v>
      </c>
      <c r="C102" t="s">
        <v>65</v>
      </c>
      <c r="D102" t="s">
        <v>11</v>
      </c>
      <c r="E102" t="s">
        <v>12</v>
      </c>
      <c r="F102" t="s">
        <v>22</v>
      </c>
      <c r="G102">
        <v>2</v>
      </c>
      <c r="H102" s="14">
        <v>3.218</v>
      </c>
      <c r="I102" t="s">
        <v>23</v>
      </c>
      <c r="J102" t="s">
        <v>15</v>
      </c>
      <c r="K102" t="s">
        <v>25</v>
      </c>
      <c r="L102" t="s">
        <v>17</v>
      </c>
      <c r="M102" s="20">
        <f t="shared" si="4"/>
        <v>3.2186880000000002</v>
      </c>
      <c r="N102" s="20">
        <f t="shared" si="5"/>
        <v>0</v>
      </c>
      <c r="O102" s="20">
        <f t="shared" si="6"/>
        <v>0</v>
      </c>
      <c r="S102">
        <f t="shared" si="7"/>
        <v>5</v>
      </c>
    </row>
    <row r="103" spans="1:19" x14ac:dyDescent="0.3">
      <c r="A103" t="s">
        <v>7</v>
      </c>
      <c r="B103" t="s">
        <v>9</v>
      </c>
      <c r="C103" t="s">
        <v>71</v>
      </c>
      <c r="D103" t="s">
        <v>20</v>
      </c>
      <c r="E103" t="s">
        <v>12</v>
      </c>
      <c r="F103" t="s">
        <v>66</v>
      </c>
      <c r="G103">
        <v>30.2</v>
      </c>
      <c r="H103" s="14">
        <v>48.591799999999999</v>
      </c>
      <c r="I103" t="s">
        <v>52</v>
      </c>
      <c r="J103" t="s">
        <v>24</v>
      </c>
      <c r="K103" t="s">
        <v>25</v>
      </c>
      <c r="L103" t="s">
        <v>17</v>
      </c>
      <c r="M103" s="20">
        <f t="shared" si="4"/>
        <v>48.6021888</v>
      </c>
      <c r="N103" s="20">
        <f t="shared" si="5"/>
        <v>3.5459999999999998E-2</v>
      </c>
      <c r="O103" s="20">
        <f t="shared" si="6"/>
        <v>1.7234336148479998</v>
      </c>
      <c r="S103">
        <f t="shared" si="7"/>
        <v>1</v>
      </c>
    </row>
    <row r="104" spans="1:19" x14ac:dyDescent="0.3">
      <c r="A104" t="s">
        <v>39</v>
      </c>
      <c r="B104" t="s">
        <v>9</v>
      </c>
      <c r="C104" t="s">
        <v>10</v>
      </c>
      <c r="D104" t="s">
        <v>20</v>
      </c>
      <c r="E104" t="s">
        <v>21</v>
      </c>
      <c r="F104" t="s">
        <v>22</v>
      </c>
      <c r="G104">
        <v>6.5</v>
      </c>
      <c r="H104" s="14">
        <v>10.458500000000001</v>
      </c>
      <c r="I104" t="s">
        <v>30</v>
      </c>
      <c r="J104" t="s">
        <v>42</v>
      </c>
      <c r="K104" t="s">
        <v>25</v>
      </c>
      <c r="L104" t="s">
        <v>17</v>
      </c>
      <c r="M104" s="20">
        <f t="shared" si="4"/>
        <v>10.460736000000001</v>
      </c>
      <c r="N104" s="20">
        <f t="shared" si="5"/>
        <v>0.16664000000000001</v>
      </c>
      <c r="O104" s="20">
        <f t="shared" si="6"/>
        <v>1.7431770470400003</v>
      </c>
      <c r="S104">
        <f t="shared" si="7"/>
        <v>2</v>
      </c>
    </row>
    <row r="105" spans="1:19" x14ac:dyDescent="0.3">
      <c r="A105" t="s">
        <v>18</v>
      </c>
      <c r="B105" t="s">
        <v>9</v>
      </c>
      <c r="C105" t="s">
        <v>56</v>
      </c>
      <c r="D105" t="s">
        <v>11</v>
      </c>
      <c r="E105" t="s">
        <v>21</v>
      </c>
      <c r="F105" t="s">
        <v>22</v>
      </c>
      <c r="G105">
        <v>10</v>
      </c>
      <c r="H105" s="14">
        <v>16.09</v>
      </c>
      <c r="I105" s="2" t="s">
        <v>75</v>
      </c>
      <c r="J105" t="s">
        <v>42</v>
      </c>
      <c r="K105" t="s">
        <v>25</v>
      </c>
      <c r="L105" t="s">
        <v>43</v>
      </c>
      <c r="M105" s="20">
        <f t="shared" si="4"/>
        <v>16.093440000000001</v>
      </c>
      <c r="N105" s="20">
        <f t="shared" si="5"/>
        <v>5.2670000000000002E-2</v>
      </c>
      <c r="O105" s="20">
        <f t="shared" si="6"/>
        <v>0.84764148480000012</v>
      </c>
      <c r="S105">
        <f t="shared" si="7"/>
        <v>4</v>
      </c>
    </row>
    <row r="106" spans="1:19" x14ac:dyDescent="0.3">
      <c r="A106" t="s">
        <v>26</v>
      </c>
      <c r="B106" t="s">
        <v>9</v>
      </c>
      <c r="C106" t="s">
        <v>76</v>
      </c>
      <c r="D106" t="s">
        <v>11</v>
      </c>
      <c r="E106" t="s">
        <v>21</v>
      </c>
      <c r="F106" t="s">
        <v>66</v>
      </c>
      <c r="G106">
        <v>40</v>
      </c>
      <c r="H106" s="14">
        <v>64.36</v>
      </c>
      <c r="I106" t="s">
        <v>52</v>
      </c>
      <c r="J106" t="s">
        <v>31</v>
      </c>
      <c r="K106" t="s">
        <v>25</v>
      </c>
      <c r="L106" t="s">
        <v>17</v>
      </c>
      <c r="M106" s="20">
        <f t="shared" si="4"/>
        <v>64.373760000000004</v>
      </c>
      <c r="N106" s="20">
        <f t="shared" si="5"/>
        <v>3.5459999999999998E-2</v>
      </c>
      <c r="O106" s="20">
        <f t="shared" si="6"/>
        <v>2.2826935295999999</v>
      </c>
      <c r="S106">
        <f t="shared" si="7"/>
        <v>3</v>
      </c>
    </row>
    <row r="107" spans="1:19" x14ac:dyDescent="0.3">
      <c r="A107" t="s">
        <v>39</v>
      </c>
      <c r="B107" t="s">
        <v>9</v>
      </c>
      <c r="C107" t="s">
        <v>8</v>
      </c>
      <c r="D107" t="s">
        <v>41</v>
      </c>
      <c r="E107" t="s">
        <v>28</v>
      </c>
      <c r="F107" t="s">
        <v>22</v>
      </c>
      <c r="G107">
        <v>20</v>
      </c>
      <c r="H107" s="14">
        <v>32.18</v>
      </c>
      <c r="I107" t="s">
        <v>75</v>
      </c>
      <c r="J107" t="s">
        <v>53</v>
      </c>
      <c r="K107" t="s">
        <v>16</v>
      </c>
      <c r="L107" t="s">
        <v>43</v>
      </c>
      <c r="M107" s="20">
        <f t="shared" si="4"/>
        <v>32.186880000000002</v>
      </c>
      <c r="N107" s="20">
        <f t="shared" si="5"/>
        <v>5.2670000000000002E-2</v>
      </c>
      <c r="O107" s="20">
        <f t="shared" si="6"/>
        <v>1.6952829696000002</v>
      </c>
      <c r="S107">
        <f t="shared" si="7"/>
        <v>2</v>
      </c>
    </row>
    <row r="108" spans="1:19" x14ac:dyDescent="0.3">
      <c r="A108" t="s">
        <v>39</v>
      </c>
      <c r="B108" t="s">
        <v>9</v>
      </c>
      <c r="C108" t="s">
        <v>65</v>
      </c>
      <c r="D108" t="s">
        <v>11</v>
      </c>
      <c r="E108" t="s">
        <v>45</v>
      </c>
      <c r="F108" t="s">
        <v>36</v>
      </c>
      <c r="G108">
        <v>2</v>
      </c>
      <c r="H108" s="14">
        <v>3.218</v>
      </c>
      <c r="I108" t="s">
        <v>52</v>
      </c>
      <c r="J108" t="s">
        <v>15</v>
      </c>
      <c r="K108" t="s">
        <v>25</v>
      </c>
      <c r="L108" t="s">
        <v>17</v>
      </c>
      <c r="M108" s="20">
        <f t="shared" si="4"/>
        <v>3.2186880000000002</v>
      </c>
      <c r="N108" s="20">
        <f t="shared" si="5"/>
        <v>3.5459999999999998E-2</v>
      </c>
      <c r="O108" s="20">
        <f t="shared" si="6"/>
        <v>0.11413467648</v>
      </c>
      <c r="S108">
        <f t="shared" si="7"/>
        <v>2</v>
      </c>
    </row>
    <row r="109" spans="1:19" x14ac:dyDescent="0.3">
      <c r="A109" t="s">
        <v>32</v>
      </c>
      <c r="B109" t="s">
        <v>9</v>
      </c>
      <c r="C109" t="s">
        <v>40</v>
      </c>
      <c r="D109" t="s">
        <v>41</v>
      </c>
      <c r="E109" t="s">
        <v>21</v>
      </c>
      <c r="F109" t="s">
        <v>29</v>
      </c>
      <c r="G109">
        <v>12</v>
      </c>
      <c r="H109" s="14">
        <v>19.308</v>
      </c>
      <c r="I109" t="s">
        <v>14</v>
      </c>
      <c r="J109" t="s">
        <v>31</v>
      </c>
      <c r="K109" t="s">
        <v>25</v>
      </c>
      <c r="L109" t="s">
        <v>17</v>
      </c>
      <c r="M109" s="20">
        <f t="shared" si="4"/>
        <v>19.312128000000001</v>
      </c>
      <c r="N109" s="20">
        <f t="shared" si="5"/>
        <v>0</v>
      </c>
      <c r="O109" s="20">
        <f t="shared" si="6"/>
        <v>0</v>
      </c>
      <c r="S109">
        <f t="shared" si="7"/>
        <v>5</v>
      </c>
    </row>
    <row r="110" spans="1:19" x14ac:dyDescent="0.3">
      <c r="A110" t="s">
        <v>7</v>
      </c>
      <c r="B110" t="s">
        <v>9</v>
      </c>
      <c r="C110" t="s">
        <v>67</v>
      </c>
      <c r="D110" t="s">
        <v>20</v>
      </c>
      <c r="E110" t="s">
        <v>12</v>
      </c>
      <c r="F110" t="s">
        <v>36</v>
      </c>
      <c r="G110">
        <v>2.7</v>
      </c>
      <c r="H110" s="14">
        <v>4.3443000000000005</v>
      </c>
      <c r="I110" t="s">
        <v>30</v>
      </c>
      <c r="J110" t="s">
        <v>31</v>
      </c>
      <c r="K110" t="s">
        <v>25</v>
      </c>
      <c r="L110" t="s">
        <v>43</v>
      </c>
      <c r="M110" s="20">
        <f t="shared" si="4"/>
        <v>4.345228800000001</v>
      </c>
      <c r="N110" s="20">
        <f t="shared" si="5"/>
        <v>0.16664000000000001</v>
      </c>
      <c r="O110" s="20">
        <f t="shared" si="6"/>
        <v>0.72408892723200025</v>
      </c>
      <c r="S110">
        <f t="shared" si="7"/>
        <v>1</v>
      </c>
    </row>
    <row r="111" spans="1:19" x14ac:dyDescent="0.3">
      <c r="A111" t="s">
        <v>39</v>
      </c>
      <c r="B111" t="s">
        <v>9</v>
      </c>
      <c r="C111" t="s">
        <v>10</v>
      </c>
      <c r="D111" t="s">
        <v>41</v>
      </c>
      <c r="E111" t="s">
        <v>28</v>
      </c>
      <c r="F111" t="s">
        <v>36</v>
      </c>
      <c r="G111">
        <v>3</v>
      </c>
      <c r="H111" s="14">
        <v>4.827</v>
      </c>
      <c r="I111" t="s">
        <v>49</v>
      </c>
      <c r="J111" t="s">
        <v>31</v>
      </c>
      <c r="K111" t="s">
        <v>25</v>
      </c>
      <c r="L111" t="s">
        <v>17</v>
      </c>
      <c r="M111" s="20">
        <f t="shared" si="4"/>
        <v>4.8280320000000003</v>
      </c>
      <c r="N111" s="20">
        <f t="shared" si="5"/>
        <v>0.10215</v>
      </c>
      <c r="O111" s="20">
        <f t="shared" si="6"/>
        <v>0.49318346880000008</v>
      </c>
      <c r="S111">
        <f t="shared" si="7"/>
        <v>2</v>
      </c>
    </row>
    <row r="112" spans="1:19" x14ac:dyDescent="0.3">
      <c r="A112" t="s">
        <v>7</v>
      </c>
      <c r="B112" t="s">
        <v>9</v>
      </c>
      <c r="C112" t="s">
        <v>70</v>
      </c>
      <c r="D112" t="s">
        <v>27</v>
      </c>
      <c r="E112" t="s">
        <v>28</v>
      </c>
      <c r="F112" t="s">
        <v>13</v>
      </c>
      <c r="G112">
        <v>22</v>
      </c>
      <c r="H112" s="14">
        <v>35.397999999999996</v>
      </c>
      <c r="I112" t="s">
        <v>30</v>
      </c>
      <c r="J112" t="s">
        <v>42</v>
      </c>
      <c r="K112" t="s">
        <v>25</v>
      </c>
      <c r="L112" t="s">
        <v>17</v>
      </c>
      <c r="M112" s="20">
        <f t="shared" si="4"/>
        <v>35.405568000000002</v>
      </c>
      <c r="N112" s="20">
        <f t="shared" si="5"/>
        <v>0.16664000000000001</v>
      </c>
      <c r="O112" s="20">
        <f t="shared" si="6"/>
        <v>5.8999838515200009</v>
      </c>
      <c r="S112">
        <f t="shared" si="7"/>
        <v>1</v>
      </c>
    </row>
    <row r="113" spans="1:19" x14ac:dyDescent="0.3">
      <c r="A113" t="s">
        <v>58</v>
      </c>
      <c r="B113" t="s">
        <v>8</v>
      </c>
      <c r="C113" t="s">
        <v>8</v>
      </c>
      <c r="D113" t="s">
        <v>8</v>
      </c>
      <c r="E113" t="s">
        <v>8</v>
      </c>
      <c r="F113" t="s">
        <v>8</v>
      </c>
      <c r="G113" t="s">
        <v>8</v>
      </c>
      <c r="H113" s="14" t="s">
        <v>8</v>
      </c>
      <c r="I113" t="s">
        <v>8</v>
      </c>
      <c r="J113" t="s">
        <v>15</v>
      </c>
      <c r="K113" t="s">
        <v>25</v>
      </c>
      <c r="L113" t="s">
        <v>17</v>
      </c>
      <c r="M113" s="20" t="e">
        <f t="shared" si="4"/>
        <v>#VALUE!</v>
      </c>
      <c r="N113" s="20" t="str">
        <f t="shared" si="5"/>
        <v xml:space="preserve"> </v>
      </c>
      <c r="O113" s="20" t="e">
        <f t="shared" si="6"/>
        <v>#VALUE!</v>
      </c>
      <c r="S113">
        <f t="shared" si="7"/>
        <v>0</v>
      </c>
    </row>
    <row r="114" spans="1:19" x14ac:dyDescent="0.3">
      <c r="A114" t="s">
        <v>32</v>
      </c>
      <c r="B114" t="s">
        <v>9</v>
      </c>
      <c r="C114" t="s">
        <v>40</v>
      </c>
      <c r="D114" t="s">
        <v>41</v>
      </c>
      <c r="E114" t="s">
        <v>33</v>
      </c>
      <c r="F114" t="s">
        <v>22</v>
      </c>
      <c r="G114">
        <v>5</v>
      </c>
      <c r="H114" s="14">
        <v>8.0449999999999999</v>
      </c>
      <c r="I114" t="s">
        <v>37</v>
      </c>
      <c r="J114" t="s">
        <v>42</v>
      </c>
      <c r="K114" t="s">
        <v>25</v>
      </c>
      <c r="L114" t="s">
        <v>43</v>
      </c>
      <c r="M114" s="20">
        <f t="shared" si="4"/>
        <v>8.0467200000000005</v>
      </c>
      <c r="N114" s="20">
        <f t="shared" si="5"/>
        <v>0.16664000000000001</v>
      </c>
      <c r="O114" s="20">
        <f t="shared" si="6"/>
        <v>1.3409054208000002</v>
      </c>
      <c r="S114">
        <f t="shared" si="7"/>
        <v>5</v>
      </c>
    </row>
    <row r="115" spans="1:19" x14ac:dyDescent="0.3">
      <c r="A115" t="s">
        <v>39</v>
      </c>
      <c r="B115" t="s">
        <v>51</v>
      </c>
      <c r="C115" t="s">
        <v>8</v>
      </c>
      <c r="D115" t="s">
        <v>41</v>
      </c>
      <c r="E115" t="s">
        <v>12</v>
      </c>
      <c r="F115" t="s">
        <v>13</v>
      </c>
      <c r="G115">
        <v>7.4</v>
      </c>
      <c r="H115" s="14">
        <v>11.906600000000001</v>
      </c>
      <c r="I115" t="s">
        <v>49</v>
      </c>
      <c r="J115" t="s">
        <v>15</v>
      </c>
      <c r="K115" t="s">
        <v>25</v>
      </c>
      <c r="L115" t="s">
        <v>17</v>
      </c>
      <c r="M115" s="20">
        <f t="shared" si="4"/>
        <v>11.909145600000002</v>
      </c>
      <c r="N115" s="20">
        <f t="shared" si="5"/>
        <v>0.10215</v>
      </c>
      <c r="O115" s="20">
        <f t="shared" si="6"/>
        <v>1.2165192230400004</v>
      </c>
      <c r="S115">
        <f t="shared" si="7"/>
        <v>2</v>
      </c>
    </row>
    <row r="116" spans="1:19" x14ac:dyDescent="0.3">
      <c r="A116" t="s">
        <v>32</v>
      </c>
      <c r="B116" t="s">
        <v>9</v>
      </c>
      <c r="C116" t="s">
        <v>60</v>
      </c>
      <c r="D116" t="s">
        <v>41</v>
      </c>
      <c r="E116" t="s">
        <v>28</v>
      </c>
      <c r="F116" t="s">
        <v>44</v>
      </c>
      <c r="G116">
        <v>4</v>
      </c>
      <c r="H116" s="14">
        <v>6.4359999999999999</v>
      </c>
      <c r="I116" t="s">
        <v>30</v>
      </c>
      <c r="J116" t="s">
        <v>15</v>
      </c>
      <c r="K116" t="s">
        <v>25</v>
      </c>
      <c r="L116" t="s">
        <v>17</v>
      </c>
      <c r="M116" s="20">
        <f t="shared" si="4"/>
        <v>6.4373760000000004</v>
      </c>
      <c r="N116" s="20">
        <f t="shared" si="5"/>
        <v>0.16664000000000001</v>
      </c>
      <c r="O116" s="20">
        <f t="shared" si="6"/>
        <v>1.0727243366400001</v>
      </c>
      <c r="S116">
        <f t="shared" si="7"/>
        <v>5</v>
      </c>
    </row>
    <row r="117" spans="1:19" x14ac:dyDescent="0.3">
      <c r="A117" t="s">
        <v>32</v>
      </c>
      <c r="B117" t="s">
        <v>9</v>
      </c>
      <c r="C117" t="s">
        <v>40</v>
      </c>
      <c r="D117" t="s">
        <v>41</v>
      </c>
      <c r="E117" t="s">
        <v>12</v>
      </c>
      <c r="F117" t="s">
        <v>36</v>
      </c>
      <c r="G117">
        <v>1.1000000000000001</v>
      </c>
      <c r="H117" s="14">
        <v>1.7699</v>
      </c>
      <c r="I117" t="s">
        <v>23</v>
      </c>
      <c r="J117" t="s">
        <v>24</v>
      </c>
      <c r="K117" t="s">
        <v>25</v>
      </c>
      <c r="L117" t="s">
        <v>17</v>
      </c>
      <c r="M117" s="20">
        <f t="shared" si="4"/>
        <v>1.7702784000000003</v>
      </c>
      <c r="N117" s="20">
        <f t="shared" si="5"/>
        <v>0</v>
      </c>
      <c r="O117" s="20">
        <f t="shared" si="6"/>
        <v>0</v>
      </c>
      <c r="S117">
        <f t="shared" si="7"/>
        <v>5</v>
      </c>
    </row>
    <row r="118" spans="1:19" x14ac:dyDescent="0.3">
      <c r="A118" t="s">
        <v>7</v>
      </c>
      <c r="B118" t="s">
        <v>9</v>
      </c>
      <c r="C118" t="s">
        <v>48</v>
      </c>
      <c r="D118" t="s">
        <v>11</v>
      </c>
      <c r="E118" t="s">
        <v>12</v>
      </c>
      <c r="F118" t="s">
        <v>29</v>
      </c>
      <c r="G118">
        <v>2.5</v>
      </c>
      <c r="H118" s="14">
        <v>4.0225</v>
      </c>
      <c r="I118" t="s">
        <v>23</v>
      </c>
      <c r="J118" t="s">
        <v>42</v>
      </c>
      <c r="K118" t="s">
        <v>25</v>
      </c>
      <c r="L118" t="s">
        <v>17</v>
      </c>
      <c r="M118" s="20">
        <f t="shared" si="4"/>
        <v>4.0233600000000003</v>
      </c>
      <c r="N118" s="20">
        <f t="shared" si="5"/>
        <v>0</v>
      </c>
      <c r="O118" s="20">
        <f t="shared" si="6"/>
        <v>0</v>
      </c>
      <c r="S118">
        <f t="shared" si="7"/>
        <v>1</v>
      </c>
    </row>
    <row r="119" spans="1:19" x14ac:dyDescent="0.3">
      <c r="A119" t="s">
        <v>39</v>
      </c>
      <c r="B119" t="s">
        <v>9</v>
      </c>
      <c r="C119" t="s">
        <v>48</v>
      </c>
      <c r="D119" t="s">
        <v>11</v>
      </c>
      <c r="E119" t="s">
        <v>12</v>
      </c>
      <c r="F119" t="s">
        <v>22</v>
      </c>
      <c r="G119">
        <v>9</v>
      </c>
      <c r="H119" s="14">
        <v>14.481</v>
      </c>
      <c r="I119" t="s">
        <v>30</v>
      </c>
      <c r="J119" t="s">
        <v>31</v>
      </c>
      <c r="K119" t="s">
        <v>25</v>
      </c>
      <c r="L119" t="s">
        <v>17</v>
      </c>
      <c r="M119" s="20">
        <f t="shared" si="4"/>
        <v>14.484096000000001</v>
      </c>
      <c r="N119" s="20">
        <f t="shared" si="5"/>
        <v>0.16664000000000001</v>
      </c>
      <c r="O119" s="20">
        <f t="shared" si="6"/>
        <v>2.4136297574400003</v>
      </c>
      <c r="S119">
        <f t="shared" si="7"/>
        <v>2</v>
      </c>
    </row>
    <row r="120" spans="1:19" x14ac:dyDescent="0.3">
      <c r="A120" t="s">
        <v>7</v>
      </c>
      <c r="B120" t="s">
        <v>51</v>
      </c>
      <c r="C120" t="s">
        <v>8</v>
      </c>
      <c r="D120" t="s">
        <v>20</v>
      </c>
      <c r="E120" t="s">
        <v>35</v>
      </c>
      <c r="F120" t="s">
        <v>44</v>
      </c>
      <c r="G120">
        <v>1.5</v>
      </c>
      <c r="H120" s="14">
        <v>2.4135</v>
      </c>
      <c r="I120" s="2" t="s">
        <v>54</v>
      </c>
      <c r="J120" t="s">
        <v>42</v>
      </c>
      <c r="K120" t="s">
        <v>25</v>
      </c>
      <c r="L120" t="s">
        <v>43</v>
      </c>
      <c r="M120" s="20">
        <f t="shared" si="4"/>
        <v>2.4140160000000002</v>
      </c>
      <c r="N120" s="20">
        <f t="shared" si="5"/>
        <v>2.1999999999999999E-2</v>
      </c>
      <c r="O120" s="20">
        <f t="shared" si="6"/>
        <v>5.3108351999999998E-2</v>
      </c>
      <c r="S120">
        <f t="shared" si="7"/>
        <v>1</v>
      </c>
    </row>
    <row r="121" spans="1:19" x14ac:dyDescent="0.3">
      <c r="A121" t="s">
        <v>26</v>
      </c>
      <c r="B121" t="s">
        <v>9</v>
      </c>
      <c r="C121" t="s">
        <v>8</v>
      </c>
      <c r="D121" t="s">
        <v>11</v>
      </c>
      <c r="E121" t="s">
        <v>45</v>
      </c>
      <c r="F121" t="s">
        <v>29</v>
      </c>
      <c r="G121">
        <v>4.125</v>
      </c>
      <c r="H121" s="14" t="s">
        <v>8</v>
      </c>
      <c r="I121" t="s">
        <v>23</v>
      </c>
      <c r="J121" t="s">
        <v>8</v>
      </c>
      <c r="K121" t="s">
        <v>8</v>
      </c>
      <c r="L121" t="s">
        <v>8</v>
      </c>
      <c r="M121" s="20">
        <f t="shared" si="4"/>
        <v>6.6385440000000004</v>
      </c>
      <c r="N121" s="20">
        <f t="shared" si="5"/>
        <v>0</v>
      </c>
      <c r="O121" s="20">
        <f t="shared" si="6"/>
        <v>0</v>
      </c>
      <c r="S121">
        <f t="shared" si="7"/>
        <v>3</v>
      </c>
    </row>
    <row r="122" spans="1:19" x14ac:dyDescent="0.3">
      <c r="A122" t="s">
        <v>58</v>
      </c>
      <c r="B122" t="s">
        <v>9</v>
      </c>
      <c r="C122" t="s">
        <v>76</v>
      </c>
      <c r="D122" t="s">
        <v>41</v>
      </c>
      <c r="E122" t="s">
        <v>12</v>
      </c>
      <c r="F122" t="s">
        <v>66</v>
      </c>
      <c r="G122">
        <v>7</v>
      </c>
      <c r="H122" s="14">
        <v>11.263</v>
      </c>
      <c r="I122" t="s">
        <v>49</v>
      </c>
      <c r="J122" t="s">
        <v>38</v>
      </c>
      <c r="K122" t="s">
        <v>16</v>
      </c>
      <c r="L122" t="s">
        <v>43</v>
      </c>
      <c r="M122" s="20">
        <f t="shared" si="4"/>
        <v>11.265408000000001</v>
      </c>
      <c r="N122" s="20">
        <f t="shared" si="5"/>
        <v>0.10215</v>
      </c>
      <c r="O122" s="20">
        <f t="shared" si="6"/>
        <v>1.1507614272000002</v>
      </c>
      <c r="S122">
        <f t="shared" si="7"/>
        <v>0</v>
      </c>
    </row>
    <row r="123" spans="1:19" x14ac:dyDescent="0.3">
      <c r="A123" t="s">
        <v>39</v>
      </c>
      <c r="B123" t="s">
        <v>9</v>
      </c>
      <c r="C123" t="s">
        <v>67</v>
      </c>
      <c r="D123" t="s">
        <v>41</v>
      </c>
      <c r="E123" t="s">
        <v>12</v>
      </c>
      <c r="F123" t="s">
        <v>22</v>
      </c>
      <c r="G123">
        <v>1.8</v>
      </c>
      <c r="H123" s="14">
        <v>2.8961999999999999</v>
      </c>
      <c r="I123" s="2" t="s">
        <v>14</v>
      </c>
      <c r="J123" t="s">
        <v>31</v>
      </c>
      <c r="K123" t="s">
        <v>25</v>
      </c>
      <c r="L123" t="s">
        <v>17</v>
      </c>
      <c r="M123" s="20">
        <f t="shared" si="4"/>
        <v>2.8968192000000004</v>
      </c>
      <c r="N123" s="20">
        <f t="shared" si="5"/>
        <v>0</v>
      </c>
      <c r="O123" s="20">
        <f t="shared" si="6"/>
        <v>0</v>
      </c>
      <c r="S123">
        <f t="shared" si="7"/>
        <v>2</v>
      </c>
    </row>
    <row r="124" spans="1:19" x14ac:dyDescent="0.3">
      <c r="A124" t="s">
        <v>7</v>
      </c>
      <c r="B124" t="s">
        <v>9</v>
      </c>
      <c r="C124" t="s">
        <v>10</v>
      </c>
      <c r="D124" t="s">
        <v>11</v>
      </c>
      <c r="E124" t="s">
        <v>28</v>
      </c>
      <c r="F124" t="s">
        <v>36</v>
      </c>
      <c r="G124">
        <v>4.5</v>
      </c>
      <c r="H124" s="14">
        <v>7.2404999999999999</v>
      </c>
      <c r="I124" t="s">
        <v>30</v>
      </c>
      <c r="J124" t="s">
        <v>15</v>
      </c>
      <c r="K124" t="s">
        <v>16</v>
      </c>
      <c r="L124" t="s">
        <v>17</v>
      </c>
      <c r="M124" s="20">
        <f t="shared" si="4"/>
        <v>7.2420480000000005</v>
      </c>
      <c r="N124" s="20">
        <f t="shared" si="5"/>
        <v>0.16664000000000001</v>
      </c>
      <c r="O124" s="20">
        <f t="shared" si="6"/>
        <v>1.2068148787200002</v>
      </c>
      <c r="S124">
        <f t="shared" si="7"/>
        <v>1</v>
      </c>
    </row>
    <row r="125" spans="1:19" x14ac:dyDescent="0.3">
      <c r="A125" t="s">
        <v>39</v>
      </c>
      <c r="B125" t="s">
        <v>9</v>
      </c>
      <c r="C125" t="s">
        <v>77</v>
      </c>
      <c r="D125" t="s">
        <v>20</v>
      </c>
      <c r="E125" t="s">
        <v>12</v>
      </c>
      <c r="F125" t="s">
        <v>44</v>
      </c>
      <c r="G125">
        <v>1</v>
      </c>
      <c r="H125" s="14">
        <v>1.609</v>
      </c>
      <c r="I125" t="s">
        <v>23</v>
      </c>
      <c r="J125" t="s">
        <v>38</v>
      </c>
      <c r="K125" t="s">
        <v>16</v>
      </c>
      <c r="L125" t="s">
        <v>17</v>
      </c>
      <c r="M125" s="20">
        <f t="shared" si="4"/>
        <v>1.6093440000000001</v>
      </c>
      <c r="N125" s="20">
        <f t="shared" si="5"/>
        <v>0</v>
      </c>
      <c r="O125" s="20">
        <f t="shared" si="6"/>
        <v>0</v>
      </c>
      <c r="S125">
        <f t="shared" si="7"/>
        <v>2</v>
      </c>
    </row>
    <row r="126" spans="1:19" x14ac:dyDescent="0.3">
      <c r="A126" t="s">
        <v>18</v>
      </c>
      <c r="B126" t="s">
        <v>9</v>
      </c>
      <c r="C126" t="s">
        <v>59</v>
      </c>
      <c r="D126" t="s">
        <v>11</v>
      </c>
      <c r="E126" t="s">
        <v>35</v>
      </c>
      <c r="F126" t="s">
        <v>36</v>
      </c>
      <c r="G126">
        <v>1</v>
      </c>
      <c r="H126" s="14">
        <v>1.609</v>
      </c>
      <c r="I126" t="s">
        <v>23</v>
      </c>
      <c r="J126" t="s">
        <v>31</v>
      </c>
      <c r="K126" t="s">
        <v>25</v>
      </c>
      <c r="L126" t="s">
        <v>43</v>
      </c>
      <c r="M126" s="20">
        <f t="shared" si="4"/>
        <v>1.6093440000000001</v>
      </c>
      <c r="N126" s="20">
        <f t="shared" si="5"/>
        <v>0</v>
      </c>
      <c r="O126" s="20">
        <f t="shared" si="6"/>
        <v>0</v>
      </c>
      <c r="S126">
        <f t="shared" si="7"/>
        <v>4</v>
      </c>
    </row>
    <row r="127" spans="1:19" x14ac:dyDescent="0.3">
      <c r="A127" t="s">
        <v>26</v>
      </c>
      <c r="B127" t="s">
        <v>9</v>
      </c>
      <c r="C127" t="s">
        <v>56</v>
      </c>
      <c r="D127" t="s">
        <v>20</v>
      </c>
      <c r="E127" t="s">
        <v>35</v>
      </c>
      <c r="F127" t="s">
        <v>29</v>
      </c>
      <c r="G127">
        <v>16</v>
      </c>
      <c r="H127" s="14">
        <v>25.744</v>
      </c>
      <c r="I127" t="s">
        <v>52</v>
      </c>
      <c r="J127" t="s">
        <v>38</v>
      </c>
      <c r="K127" t="s">
        <v>25</v>
      </c>
      <c r="L127" t="s">
        <v>43</v>
      </c>
      <c r="M127" s="20">
        <f t="shared" si="4"/>
        <v>25.749504000000002</v>
      </c>
      <c r="N127" s="20">
        <f t="shared" si="5"/>
        <v>3.5459999999999998E-2</v>
      </c>
      <c r="O127" s="20">
        <f t="shared" si="6"/>
        <v>0.91307741184000002</v>
      </c>
      <c r="S127">
        <f t="shared" si="7"/>
        <v>3</v>
      </c>
    </row>
    <row r="128" spans="1:19" x14ac:dyDescent="0.3">
      <c r="A128" t="s">
        <v>39</v>
      </c>
      <c r="B128" t="s">
        <v>9</v>
      </c>
      <c r="C128" t="s">
        <v>71</v>
      </c>
      <c r="D128" t="s">
        <v>20</v>
      </c>
      <c r="E128" t="s">
        <v>35</v>
      </c>
      <c r="F128" t="s">
        <v>44</v>
      </c>
      <c r="G128">
        <v>0.7</v>
      </c>
      <c r="H128" s="14">
        <v>1.1262999999999999</v>
      </c>
      <c r="I128" t="s">
        <v>23</v>
      </c>
      <c r="J128" t="s">
        <v>24</v>
      </c>
      <c r="K128" t="s">
        <v>25</v>
      </c>
      <c r="L128" t="s">
        <v>17</v>
      </c>
      <c r="M128" s="20">
        <f t="shared" si="4"/>
        <v>1.1265407999999999</v>
      </c>
      <c r="N128" s="20">
        <f t="shared" si="5"/>
        <v>0</v>
      </c>
      <c r="O128" s="20">
        <f t="shared" si="6"/>
        <v>0</v>
      </c>
      <c r="S128">
        <f t="shared" si="7"/>
        <v>2</v>
      </c>
    </row>
    <row r="129" spans="1:19" x14ac:dyDescent="0.3">
      <c r="A129" t="s">
        <v>26</v>
      </c>
      <c r="B129" t="s">
        <v>9</v>
      </c>
      <c r="C129" t="s">
        <v>8</v>
      </c>
      <c r="D129" t="s">
        <v>20</v>
      </c>
      <c r="E129" t="s">
        <v>21</v>
      </c>
      <c r="F129" t="s">
        <v>13</v>
      </c>
      <c r="G129">
        <v>20</v>
      </c>
      <c r="H129" s="14">
        <v>32.18</v>
      </c>
      <c r="I129" t="s">
        <v>52</v>
      </c>
      <c r="J129" t="s">
        <v>15</v>
      </c>
      <c r="K129" t="s">
        <v>25</v>
      </c>
      <c r="L129" t="s">
        <v>43</v>
      </c>
      <c r="M129" s="20">
        <f t="shared" si="4"/>
        <v>32.186880000000002</v>
      </c>
      <c r="N129" s="20">
        <f t="shared" si="5"/>
        <v>3.5459999999999998E-2</v>
      </c>
      <c r="O129" s="20">
        <f t="shared" si="6"/>
        <v>1.1413467648</v>
      </c>
      <c r="S129">
        <f t="shared" si="7"/>
        <v>3</v>
      </c>
    </row>
    <row r="130" spans="1:19" x14ac:dyDescent="0.3">
      <c r="A130" t="s">
        <v>39</v>
      </c>
      <c r="B130" t="s">
        <v>9</v>
      </c>
      <c r="C130" t="s">
        <v>56</v>
      </c>
      <c r="D130" t="s">
        <v>47</v>
      </c>
      <c r="E130" t="s">
        <v>64</v>
      </c>
      <c r="F130" t="s">
        <v>62</v>
      </c>
      <c r="G130">
        <v>0.5</v>
      </c>
      <c r="H130" s="14">
        <v>0.80449999999999999</v>
      </c>
      <c r="I130" t="s">
        <v>23</v>
      </c>
      <c r="J130" t="s">
        <v>38</v>
      </c>
      <c r="K130" t="s">
        <v>25</v>
      </c>
      <c r="L130" t="s">
        <v>43</v>
      </c>
      <c r="M130" s="20">
        <f t="shared" si="4"/>
        <v>0.80467200000000005</v>
      </c>
      <c r="N130" s="20">
        <f t="shared" si="5"/>
        <v>0</v>
      </c>
      <c r="O130" s="20">
        <f t="shared" si="6"/>
        <v>0</v>
      </c>
      <c r="S130">
        <f t="shared" si="7"/>
        <v>2</v>
      </c>
    </row>
    <row r="131" spans="1:19" x14ac:dyDescent="0.3">
      <c r="A131" t="s">
        <v>39</v>
      </c>
      <c r="B131" t="s">
        <v>51</v>
      </c>
      <c r="C131" t="s">
        <v>8</v>
      </c>
      <c r="D131" t="s">
        <v>11</v>
      </c>
      <c r="E131" t="s">
        <v>12</v>
      </c>
      <c r="F131" t="s">
        <v>36</v>
      </c>
      <c r="G131">
        <v>2</v>
      </c>
      <c r="H131" s="14">
        <v>3.218</v>
      </c>
      <c r="I131" t="s">
        <v>23</v>
      </c>
      <c r="J131" t="s">
        <v>31</v>
      </c>
      <c r="K131" t="s">
        <v>25</v>
      </c>
      <c r="L131" t="s">
        <v>17</v>
      </c>
      <c r="M131" s="20">
        <f t="shared" ref="M131:M194" si="8">G131*1.609344</f>
        <v>3.2186880000000002</v>
      </c>
      <c r="N131" s="20">
        <f t="shared" ref="N131:N194" si="9">IF(I131="Bicycle",0,IF(I131="On foot",0,IF(I131="Car (alone)",0.16664,IF(I131="Car (shared / passenger)",0.16664,IF(I131="Bus",0.10215,IF(I131="Train",0.03546,IF(I131="Motorbike",0.11367,IF(I131="Electric car (alone)",0.05267,IF(I131="Electric car (shared / passenger)",0.05267,IF(I131="Taxi",0.148614925938255,IF(I131="E-bike",0.022,IF(I131="Flight",0.259, " "))))))))))))</f>
        <v>0</v>
      </c>
      <c r="O131" s="20">
        <f t="shared" ref="O131:O194" si="10">IF(OR(N131=0, M131=0), 0, N131*M131)</f>
        <v>0</v>
      </c>
      <c r="S131">
        <f t="shared" ref="S131:S194" si="11">IFERROR(VALUE(MID(A131, FIND("(", A131) + 1, FIND(" ", A131, FIND("(", A131)) - FIND("(", A131) - 1)), "N/A")</f>
        <v>2</v>
      </c>
    </row>
    <row r="132" spans="1:19" x14ac:dyDescent="0.3">
      <c r="A132" t="s">
        <v>7</v>
      </c>
      <c r="B132" t="s">
        <v>9</v>
      </c>
      <c r="C132" t="s">
        <v>59</v>
      </c>
      <c r="D132" t="s">
        <v>20</v>
      </c>
      <c r="E132" t="s">
        <v>21</v>
      </c>
      <c r="F132" t="s">
        <v>44</v>
      </c>
      <c r="G132">
        <v>1</v>
      </c>
      <c r="H132" s="14">
        <v>1.609</v>
      </c>
      <c r="I132" t="s">
        <v>23</v>
      </c>
      <c r="J132" t="s">
        <v>31</v>
      </c>
      <c r="K132" t="s">
        <v>25</v>
      </c>
      <c r="L132" t="s">
        <v>43</v>
      </c>
      <c r="M132" s="20">
        <f t="shared" si="8"/>
        <v>1.6093440000000001</v>
      </c>
      <c r="N132" s="20">
        <f t="shared" si="9"/>
        <v>0</v>
      </c>
      <c r="O132" s="20">
        <f t="shared" si="10"/>
        <v>0</v>
      </c>
      <c r="S132">
        <f t="shared" si="11"/>
        <v>1</v>
      </c>
    </row>
    <row r="133" spans="1:19" x14ac:dyDescent="0.3">
      <c r="A133" t="s">
        <v>18</v>
      </c>
      <c r="B133" t="s">
        <v>51</v>
      </c>
      <c r="C133" t="s">
        <v>8</v>
      </c>
      <c r="D133" t="s">
        <v>41</v>
      </c>
      <c r="E133" t="s">
        <v>45</v>
      </c>
      <c r="F133" t="s">
        <v>36</v>
      </c>
      <c r="G133">
        <v>2.5</v>
      </c>
      <c r="H133" s="14">
        <v>4.0225</v>
      </c>
      <c r="I133" t="s">
        <v>23</v>
      </c>
      <c r="J133" t="s">
        <v>42</v>
      </c>
      <c r="K133" t="s">
        <v>25</v>
      </c>
      <c r="L133" t="s">
        <v>43</v>
      </c>
      <c r="M133" s="20">
        <f t="shared" si="8"/>
        <v>4.0233600000000003</v>
      </c>
      <c r="N133" s="20">
        <f t="shared" si="9"/>
        <v>0</v>
      </c>
      <c r="O133" s="20">
        <f t="shared" si="10"/>
        <v>0</v>
      </c>
      <c r="S133">
        <f t="shared" si="11"/>
        <v>4</v>
      </c>
    </row>
    <row r="134" spans="1:19" x14ac:dyDescent="0.3">
      <c r="A134" t="s">
        <v>26</v>
      </c>
      <c r="B134" t="s">
        <v>55</v>
      </c>
      <c r="C134" t="s">
        <v>8</v>
      </c>
      <c r="D134" t="s">
        <v>20</v>
      </c>
      <c r="E134" t="s">
        <v>21</v>
      </c>
      <c r="F134" t="s">
        <v>66</v>
      </c>
      <c r="G134" t="s">
        <v>8</v>
      </c>
      <c r="H134" s="14" t="s">
        <v>8</v>
      </c>
      <c r="I134" t="s">
        <v>52</v>
      </c>
      <c r="J134" t="s">
        <v>31</v>
      </c>
      <c r="K134" t="s">
        <v>25</v>
      </c>
      <c r="L134" t="s">
        <v>43</v>
      </c>
      <c r="M134" s="20" t="e">
        <f t="shared" si="8"/>
        <v>#VALUE!</v>
      </c>
      <c r="N134" s="20">
        <f t="shared" si="9"/>
        <v>3.5459999999999998E-2</v>
      </c>
      <c r="O134" s="20" t="e">
        <f t="shared" si="10"/>
        <v>#VALUE!</v>
      </c>
      <c r="S134">
        <f t="shared" si="11"/>
        <v>3</v>
      </c>
    </row>
    <row r="135" spans="1:19" x14ac:dyDescent="0.3">
      <c r="A135" t="s">
        <v>58</v>
      </c>
      <c r="B135" t="s">
        <v>8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  <c r="H135" s="14" t="s">
        <v>8</v>
      </c>
      <c r="I135" t="s">
        <v>8</v>
      </c>
      <c r="J135" t="s">
        <v>15</v>
      </c>
      <c r="K135" t="s">
        <v>25</v>
      </c>
      <c r="L135" t="s">
        <v>17</v>
      </c>
      <c r="M135" s="20" t="e">
        <f t="shared" si="8"/>
        <v>#VALUE!</v>
      </c>
      <c r="N135" s="20" t="str">
        <f t="shared" si="9"/>
        <v xml:space="preserve"> </v>
      </c>
      <c r="O135" s="20" t="e">
        <f t="shared" si="10"/>
        <v>#VALUE!</v>
      </c>
      <c r="S135">
        <f t="shared" si="11"/>
        <v>0</v>
      </c>
    </row>
    <row r="136" spans="1:19" x14ac:dyDescent="0.3">
      <c r="A136" t="s">
        <v>39</v>
      </c>
      <c r="B136" t="s">
        <v>9</v>
      </c>
      <c r="C136" t="s">
        <v>48</v>
      </c>
      <c r="D136" t="s">
        <v>41</v>
      </c>
      <c r="E136" t="s">
        <v>28</v>
      </c>
      <c r="F136" t="s">
        <v>44</v>
      </c>
      <c r="G136">
        <v>1.5</v>
      </c>
      <c r="H136" s="14">
        <v>2.4135</v>
      </c>
      <c r="I136" t="s">
        <v>14</v>
      </c>
      <c r="J136" t="s">
        <v>38</v>
      </c>
      <c r="K136" t="s">
        <v>25</v>
      </c>
      <c r="L136" t="s">
        <v>17</v>
      </c>
      <c r="M136" s="20">
        <f t="shared" si="8"/>
        <v>2.4140160000000002</v>
      </c>
      <c r="N136" s="20">
        <f t="shared" si="9"/>
        <v>0</v>
      </c>
      <c r="O136" s="20">
        <f t="shared" si="10"/>
        <v>0</v>
      </c>
      <c r="S136">
        <f t="shared" si="11"/>
        <v>2</v>
      </c>
    </row>
    <row r="137" spans="1:19" x14ac:dyDescent="0.3">
      <c r="A137" t="s">
        <v>32</v>
      </c>
      <c r="B137" t="s">
        <v>51</v>
      </c>
      <c r="C137" t="s">
        <v>8</v>
      </c>
      <c r="D137" t="s">
        <v>11</v>
      </c>
      <c r="E137" t="s">
        <v>12</v>
      </c>
      <c r="F137" t="s">
        <v>36</v>
      </c>
      <c r="G137">
        <v>4</v>
      </c>
      <c r="H137" s="14">
        <v>6.4359999999999999</v>
      </c>
      <c r="I137" t="s">
        <v>14</v>
      </c>
      <c r="J137" t="s">
        <v>42</v>
      </c>
      <c r="K137" t="s">
        <v>25</v>
      </c>
      <c r="L137" t="s">
        <v>43</v>
      </c>
      <c r="M137" s="20">
        <f t="shared" si="8"/>
        <v>6.4373760000000004</v>
      </c>
      <c r="N137" s="20">
        <f t="shared" si="9"/>
        <v>0</v>
      </c>
      <c r="O137" s="20">
        <f t="shared" si="10"/>
        <v>0</v>
      </c>
      <c r="S137">
        <f t="shared" si="11"/>
        <v>5</v>
      </c>
    </row>
    <row r="138" spans="1:19" x14ac:dyDescent="0.3">
      <c r="A138" t="s">
        <v>32</v>
      </c>
      <c r="B138" t="s">
        <v>9</v>
      </c>
      <c r="C138" t="s">
        <v>8</v>
      </c>
      <c r="D138" t="s">
        <v>72</v>
      </c>
      <c r="E138" t="s">
        <v>64</v>
      </c>
      <c r="F138" t="s">
        <v>44</v>
      </c>
      <c r="G138">
        <v>3.6</v>
      </c>
      <c r="H138" s="14">
        <v>5.7923999999999998</v>
      </c>
      <c r="I138" t="s">
        <v>14</v>
      </c>
      <c r="J138" t="s">
        <v>53</v>
      </c>
      <c r="K138" t="s">
        <v>16</v>
      </c>
      <c r="L138" t="s">
        <v>17</v>
      </c>
      <c r="M138" s="20">
        <f t="shared" si="8"/>
        <v>5.7936384000000007</v>
      </c>
      <c r="N138" s="20">
        <f t="shared" si="9"/>
        <v>0</v>
      </c>
      <c r="O138" s="20">
        <f t="shared" si="10"/>
        <v>0</v>
      </c>
      <c r="S138">
        <f t="shared" si="11"/>
        <v>5</v>
      </c>
    </row>
    <row r="139" spans="1:19" x14ac:dyDescent="0.3">
      <c r="A139" t="s">
        <v>18</v>
      </c>
      <c r="B139" t="s">
        <v>9</v>
      </c>
      <c r="C139" t="s">
        <v>78</v>
      </c>
      <c r="D139" t="s">
        <v>27</v>
      </c>
      <c r="E139" t="s">
        <v>28</v>
      </c>
      <c r="F139" t="s">
        <v>8</v>
      </c>
      <c r="G139">
        <v>14</v>
      </c>
      <c r="H139" s="14">
        <v>22.526</v>
      </c>
      <c r="I139" t="s">
        <v>37</v>
      </c>
      <c r="J139" t="s">
        <v>15</v>
      </c>
      <c r="K139" t="s">
        <v>25</v>
      </c>
      <c r="L139" t="s">
        <v>17</v>
      </c>
      <c r="M139" s="20">
        <f t="shared" si="8"/>
        <v>22.530816000000002</v>
      </c>
      <c r="N139" s="20">
        <f t="shared" si="9"/>
        <v>0.16664000000000001</v>
      </c>
      <c r="O139" s="20">
        <f t="shared" si="10"/>
        <v>3.7545351782400003</v>
      </c>
      <c r="S139">
        <f t="shared" si="11"/>
        <v>4</v>
      </c>
    </row>
    <row r="140" spans="1:19" x14ac:dyDescent="0.3">
      <c r="A140" t="s">
        <v>7</v>
      </c>
      <c r="B140" t="s">
        <v>51</v>
      </c>
      <c r="C140" t="s">
        <v>8</v>
      </c>
      <c r="D140" t="s">
        <v>11</v>
      </c>
      <c r="E140" t="s">
        <v>28</v>
      </c>
      <c r="F140" t="s">
        <v>29</v>
      </c>
      <c r="G140">
        <v>12</v>
      </c>
      <c r="H140" s="14">
        <v>19.308</v>
      </c>
      <c r="I140" t="s">
        <v>52</v>
      </c>
      <c r="J140" t="s">
        <v>31</v>
      </c>
      <c r="K140" t="s">
        <v>25</v>
      </c>
      <c r="L140" t="s">
        <v>43</v>
      </c>
      <c r="M140" s="20">
        <f t="shared" si="8"/>
        <v>19.312128000000001</v>
      </c>
      <c r="N140" s="20">
        <f t="shared" si="9"/>
        <v>3.5459999999999998E-2</v>
      </c>
      <c r="O140" s="20">
        <f t="shared" si="10"/>
        <v>0.68480805888000007</v>
      </c>
      <c r="S140">
        <f t="shared" si="11"/>
        <v>1</v>
      </c>
    </row>
    <row r="141" spans="1:19" x14ac:dyDescent="0.3">
      <c r="A141" t="s">
        <v>58</v>
      </c>
      <c r="B141" t="s">
        <v>9</v>
      </c>
      <c r="C141" t="s">
        <v>68</v>
      </c>
      <c r="D141" t="s">
        <v>11</v>
      </c>
      <c r="E141" t="s">
        <v>35</v>
      </c>
      <c r="F141" t="s">
        <v>8</v>
      </c>
      <c r="G141" t="s">
        <v>8</v>
      </c>
      <c r="H141" s="14" t="s">
        <v>8</v>
      </c>
      <c r="I141" t="s">
        <v>8</v>
      </c>
      <c r="J141" t="s">
        <v>31</v>
      </c>
      <c r="K141" t="s">
        <v>25</v>
      </c>
      <c r="L141" t="s">
        <v>43</v>
      </c>
      <c r="M141" s="20" t="e">
        <f t="shared" si="8"/>
        <v>#VALUE!</v>
      </c>
      <c r="N141" s="20" t="str">
        <f t="shared" si="9"/>
        <v xml:space="preserve"> </v>
      </c>
      <c r="O141" s="20" t="e">
        <f t="shared" si="10"/>
        <v>#VALUE!</v>
      </c>
      <c r="S141">
        <f t="shared" si="11"/>
        <v>0</v>
      </c>
    </row>
    <row r="142" spans="1:19" x14ac:dyDescent="0.3">
      <c r="A142" t="s">
        <v>39</v>
      </c>
      <c r="B142" t="s">
        <v>57</v>
      </c>
      <c r="C142" t="s">
        <v>8</v>
      </c>
      <c r="D142" t="s">
        <v>27</v>
      </c>
      <c r="E142" t="s">
        <v>12</v>
      </c>
      <c r="F142" t="s">
        <v>22</v>
      </c>
      <c r="G142">
        <v>17.5</v>
      </c>
      <c r="H142" s="14">
        <v>28.157499999999999</v>
      </c>
      <c r="I142" t="s">
        <v>30</v>
      </c>
      <c r="J142" t="s">
        <v>38</v>
      </c>
      <c r="K142" t="s">
        <v>25</v>
      </c>
      <c r="L142" t="s">
        <v>17</v>
      </c>
      <c r="M142" s="20">
        <f t="shared" si="8"/>
        <v>28.163520000000002</v>
      </c>
      <c r="N142" s="20">
        <f t="shared" si="9"/>
        <v>0.16664000000000001</v>
      </c>
      <c r="O142" s="20">
        <f t="shared" si="10"/>
        <v>4.6931689728000006</v>
      </c>
      <c r="S142">
        <f t="shared" si="11"/>
        <v>2</v>
      </c>
    </row>
    <row r="143" spans="1:19" x14ac:dyDescent="0.3">
      <c r="A143" t="s">
        <v>39</v>
      </c>
      <c r="B143" t="s">
        <v>9</v>
      </c>
      <c r="C143" t="s">
        <v>59</v>
      </c>
      <c r="D143" t="s">
        <v>20</v>
      </c>
      <c r="E143" t="s">
        <v>28</v>
      </c>
      <c r="F143" t="s">
        <v>44</v>
      </c>
      <c r="G143">
        <v>2</v>
      </c>
      <c r="H143" s="14">
        <v>3.218</v>
      </c>
      <c r="I143" t="s">
        <v>14</v>
      </c>
      <c r="J143" t="s">
        <v>31</v>
      </c>
      <c r="K143" t="s">
        <v>25</v>
      </c>
      <c r="L143" t="s">
        <v>17</v>
      </c>
      <c r="M143" s="20">
        <f t="shared" si="8"/>
        <v>3.2186880000000002</v>
      </c>
      <c r="N143" s="20">
        <f t="shared" si="9"/>
        <v>0</v>
      </c>
      <c r="O143" s="20">
        <f t="shared" si="10"/>
        <v>0</v>
      </c>
      <c r="S143">
        <f t="shared" si="11"/>
        <v>2</v>
      </c>
    </row>
    <row r="144" spans="1:19" x14ac:dyDescent="0.3">
      <c r="A144" t="s">
        <v>39</v>
      </c>
      <c r="B144" t="s">
        <v>9</v>
      </c>
      <c r="C144" t="s">
        <v>69</v>
      </c>
      <c r="D144" t="s">
        <v>11</v>
      </c>
      <c r="E144" t="s">
        <v>12</v>
      </c>
      <c r="F144" t="s">
        <v>36</v>
      </c>
      <c r="G144">
        <v>5</v>
      </c>
      <c r="H144" s="14">
        <v>8.0449999999999999</v>
      </c>
      <c r="I144" t="s">
        <v>52</v>
      </c>
      <c r="J144" t="s">
        <v>42</v>
      </c>
      <c r="K144" t="s">
        <v>25</v>
      </c>
      <c r="L144" t="s">
        <v>17</v>
      </c>
      <c r="M144" s="20">
        <f t="shared" si="8"/>
        <v>8.0467200000000005</v>
      </c>
      <c r="N144" s="20">
        <f t="shared" si="9"/>
        <v>3.5459999999999998E-2</v>
      </c>
      <c r="O144" s="20">
        <f t="shared" si="10"/>
        <v>0.28533669119999999</v>
      </c>
      <c r="S144">
        <f t="shared" si="11"/>
        <v>2</v>
      </c>
    </row>
    <row r="145" spans="1:19" x14ac:dyDescent="0.3">
      <c r="A145" t="s">
        <v>7</v>
      </c>
      <c r="B145" t="s">
        <v>9</v>
      </c>
      <c r="C145" t="s">
        <v>48</v>
      </c>
      <c r="D145" t="s">
        <v>11</v>
      </c>
      <c r="E145" t="s">
        <v>21</v>
      </c>
      <c r="F145" t="s">
        <v>13</v>
      </c>
      <c r="G145">
        <v>8</v>
      </c>
      <c r="H145" s="14">
        <v>12.872</v>
      </c>
      <c r="I145" t="s">
        <v>52</v>
      </c>
      <c r="J145" t="s">
        <v>24</v>
      </c>
      <c r="K145" t="s">
        <v>25</v>
      </c>
      <c r="L145" t="s">
        <v>17</v>
      </c>
      <c r="M145" s="20">
        <f t="shared" si="8"/>
        <v>12.874752000000001</v>
      </c>
      <c r="N145" s="20">
        <f t="shared" si="9"/>
        <v>3.5459999999999998E-2</v>
      </c>
      <c r="O145" s="20">
        <f t="shared" si="10"/>
        <v>0.45653870592000001</v>
      </c>
      <c r="S145">
        <f t="shared" si="11"/>
        <v>1</v>
      </c>
    </row>
    <row r="146" spans="1:19" x14ac:dyDescent="0.3">
      <c r="A146" t="s">
        <v>32</v>
      </c>
      <c r="B146" t="s">
        <v>9</v>
      </c>
      <c r="C146" t="s">
        <v>48</v>
      </c>
      <c r="D146" t="s">
        <v>41</v>
      </c>
      <c r="E146" t="s">
        <v>28</v>
      </c>
      <c r="F146" t="s">
        <v>22</v>
      </c>
      <c r="G146">
        <v>3</v>
      </c>
      <c r="H146" s="14">
        <v>4.827</v>
      </c>
      <c r="I146" t="s">
        <v>14</v>
      </c>
      <c r="J146" t="s">
        <v>38</v>
      </c>
      <c r="K146" t="s">
        <v>25</v>
      </c>
      <c r="L146" t="s">
        <v>17</v>
      </c>
      <c r="M146" s="20">
        <f t="shared" si="8"/>
        <v>4.8280320000000003</v>
      </c>
      <c r="N146" s="20">
        <f t="shared" si="9"/>
        <v>0</v>
      </c>
      <c r="O146" s="20">
        <f t="shared" si="10"/>
        <v>0</v>
      </c>
      <c r="S146">
        <f t="shared" si="11"/>
        <v>5</v>
      </c>
    </row>
    <row r="147" spans="1:19" x14ac:dyDescent="0.3">
      <c r="A147" t="s">
        <v>32</v>
      </c>
      <c r="B147" t="s">
        <v>9</v>
      </c>
      <c r="C147" t="s">
        <v>8</v>
      </c>
      <c r="D147" t="s">
        <v>41</v>
      </c>
      <c r="E147" t="s">
        <v>12</v>
      </c>
      <c r="F147" t="s">
        <v>36</v>
      </c>
      <c r="G147">
        <v>4</v>
      </c>
      <c r="H147" s="14">
        <v>6.4359999999999999</v>
      </c>
      <c r="I147" t="s">
        <v>23</v>
      </c>
      <c r="J147" t="s">
        <v>38</v>
      </c>
      <c r="K147" t="s">
        <v>16</v>
      </c>
      <c r="L147" t="s">
        <v>17</v>
      </c>
      <c r="M147" s="20">
        <f t="shared" si="8"/>
        <v>6.4373760000000004</v>
      </c>
      <c r="N147" s="20">
        <f t="shared" si="9"/>
        <v>0</v>
      </c>
      <c r="O147" s="20">
        <f t="shared" si="10"/>
        <v>0</v>
      </c>
      <c r="S147">
        <f t="shared" si="11"/>
        <v>5</v>
      </c>
    </row>
    <row r="148" spans="1:19" x14ac:dyDescent="0.3">
      <c r="A148" t="s">
        <v>26</v>
      </c>
      <c r="B148" t="s">
        <v>51</v>
      </c>
      <c r="C148" t="s">
        <v>8</v>
      </c>
      <c r="D148" t="s">
        <v>11</v>
      </c>
      <c r="E148" t="s">
        <v>21</v>
      </c>
      <c r="F148" t="s">
        <v>13</v>
      </c>
      <c r="G148">
        <v>8</v>
      </c>
      <c r="H148" s="14">
        <v>12.872</v>
      </c>
      <c r="I148" t="s">
        <v>30</v>
      </c>
      <c r="J148" t="s">
        <v>42</v>
      </c>
      <c r="K148" t="s">
        <v>16</v>
      </c>
      <c r="L148" t="s">
        <v>17</v>
      </c>
      <c r="M148" s="20">
        <f t="shared" si="8"/>
        <v>12.874752000000001</v>
      </c>
      <c r="N148" s="20">
        <f t="shared" si="9"/>
        <v>0.16664000000000001</v>
      </c>
      <c r="O148" s="20">
        <f t="shared" si="10"/>
        <v>2.1454486732800002</v>
      </c>
      <c r="S148">
        <f t="shared" si="11"/>
        <v>3</v>
      </c>
    </row>
    <row r="149" spans="1:19" x14ac:dyDescent="0.3">
      <c r="A149" t="s">
        <v>32</v>
      </c>
      <c r="B149" t="s">
        <v>51</v>
      </c>
      <c r="C149" t="s">
        <v>8</v>
      </c>
      <c r="D149" t="s">
        <v>27</v>
      </c>
      <c r="E149" t="s">
        <v>28</v>
      </c>
      <c r="F149" t="s">
        <v>36</v>
      </c>
      <c r="G149">
        <v>4</v>
      </c>
      <c r="H149" s="14">
        <v>6.4359999999999999</v>
      </c>
      <c r="I149" t="s">
        <v>14</v>
      </c>
      <c r="J149" t="s">
        <v>31</v>
      </c>
      <c r="K149" t="s">
        <v>25</v>
      </c>
      <c r="L149" t="s">
        <v>17</v>
      </c>
      <c r="M149" s="20">
        <f t="shared" si="8"/>
        <v>6.4373760000000004</v>
      </c>
      <c r="N149" s="20">
        <f t="shared" si="9"/>
        <v>0</v>
      </c>
      <c r="O149" s="20">
        <f t="shared" si="10"/>
        <v>0</v>
      </c>
      <c r="S149">
        <f t="shared" si="11"/>
        <v>5</v>
      </c>
    </row>
    <row r="150" spans="1:19" x14ac:dyDescent="0.3">
      <c r="A150" t="s">
        <v>32</v>
      </c>
      <c r="B150" t="s">
        <v>9</v>
      </c>
      <c r="C150" t="s">
        <v>79</v>
      </c>
      <c r="D150" t="s">
        <v>11</v>
      </c>
      <c r="E150" t="s">
        <v>21</v>
      </c>
      <c r="F150" t="s">
        <v>29</v>
      </c>
      <c r="G150">
        <v>15</v>
      </c>
      <c r="H150" s="14">
        <v>24.134999999999998</v>
      </c>
      <c r="I150" t="s">
        <v>49</v>
      </c>
      <c r="J150" t="s">
        <v>42</v>
      </c>
      <c r="K150" t="s">
        <v>25</v>
      </c>
      <c r="L150" t="s">
        <v>43</v>
      </c>
      <c r="M150" s="20">
        <f t="shared" si="8"/>
        <v>24.140160000000002</v>
      </c>
      <c r="N150" s="20">
        <f t="shared" si="9"/>
        <v>0.10215</v>
      </c>
      <c r="O150" s="20">
        <f t="shared" si="10"/>
        <v>2.4659173440000002</v>
      </c>
      <c r="S150">
        <f t="shared" si="11"/>
        <v>5</v>
      </c>
    </row>
    <row r="151" spans="1:19" x14ac:dyDescent="0.3">
      <c r="A151" t="s">
        <v>26</v>
      </c>
      <c r="B151" t="s">
        <v>51</v>
      </c>
      <c r="C151" t="s">
        <v>8</v>
      </c>
      <c r="D151" t="s">
        <v>11</v>
      </c>
      <c r="E151" t="s">
        <v>12</v>
      </c>
      <c r="F151" t="s">
        <v>36</v>
      </c>
      <c r="G151">
        <v>1.5</v>
      </c>
      <c r="H151" s="14">
        <v>2.4135</v>
      </c>
      <c r="I151" t="s">
        <v>23</v>
      </c>
      <c r="J151" t="s">
        <v>38</v>
      </c>
      <c r="K151" t="s">
        <v>25</v>
      </c>
      <c r="L151" t="s">
        <v>17</v>
      </c>
      <c r="M151" s="20">
        <f t="shared" si="8"/>
        <v>2.4140160000000002</v>
      </c>
      <c r="N151" s="20">
        <f t="shared" si="9"/>
        <v>0</v>
      </c>
      <c r="O151" s="20">
        <f t="shared" si="10"/>
        <v>0</v>
      </c>
      <c r="S151">
        <f t="shared" si="11"/>
        <v>3</v>
      </c>
    </row>
    <row r="152" spans="1:19" x14ac:dyDescent="0.3">
      <c r="A152" t="s">
        <v>39</v>
      </c>
      <c r="B152" t="s">
        <v>9</v>
      </c>
      <c r="C152" t="s">
        <v>80</v>
      </c>
      <c r="D152" t="s">
        <v>41</v>
      </c>
      <c r="E152" t="s">
        <v>35</v>
      </c>
      <c r="F152" t="s">
        <v>22</v>
      </c>
      <c r="G152">
        <v>12</v>
      </c>
      <c r="H152" s="14">
        <v>19.308</v>
      </c>
      <c r="I152" t="s">
        <v>37</v>
      </c>
      <c r="J152" t="s">
        <v>15</v>
      </c>
      <c r="K152" t="s">
        <v>25</v>
      </c>
      <c r="L152" t="s">
        <v>17</v>
      </c>
      <c r="M152" s="20">
        <f t="shared" si="8"/>
        <v>19.312128000000001</v>
      </c>
      <c r="N152" s="20">
        <f t="shared" si="9"/>
        <v>0.16664000000000001</v>
      </c>
      <c r="O152" s="20">
        <f t="shared" si="10"/>
        <v>3.2181730099200005</v>
      </c>
      <c r="S152">
        <f t="shared" si="11"/>
        <v>2</v>
      </c>
    </row>
    <row r="153" spans="1:19" x14ac:dyDescent="0.3">
      <c r="A153" t="s">
        <v>26</v>
      </c>
      <c r="B153" t="s">
        <v>81</v>
      </c>
      <c r="C153" t="s">
        <v>8</v>
      </c>
      <c r="D153" t="s">
        <v>11</v>
      </c>
      <c r="E153" t="s">
        <v>12</v>
      </c>
      <c r="F153" t="s">
        <v>22</v>
      </c>
      <c r="G153">
        <v>2</v>
      </c>
      <c r="H153" s="14">
        <v>3.218</v>
      </c>
      <c r="I153" t="s">
        <v>54</v>
      </c>
      <c r="J153" t="s">
        <v>31</v>
      </c>
      <c r="K153" t="s">
        <v>25</v>
      </c>
      <c r="L153" t="s">
        <v>82</v>
      </c>
      <c r="M153" s="20">
        <f t="shared" si="8"/>
        <v>3.2186880000000002</v>
      </c>
      <c r="N153" s="20">
        <f t="shared" si="9"/>
        <v>2.1999999999999999E-2</v>
      </c>
      <c r="O153" s="20">
        <f t="shared" si="10"/>
        <v>7.0811135999999997E-2</v>
      </c>
      <c r="S153">
        <f t="shared" si="11"/>
        <v>3</v>
      </c>
    </row>
    <row r="154" spans="1:19" x14ac:dyDescent="0.3">
      <c r="A154" t="s">
        <v>26</v>
      </c>
      <c r="B154" t="s">
        <v>9</v>
      </c>
      <c r="C154" t="s">
        <v>10</v>
      </c>
      <c r="D154" t="s">
        <v>11</v>
      </c>
      <c r="E154" t="s">
        <v>35</v>
      </c>
      <c r="F154" t="s">
        <v>22</v>
      </c>
      <c r="G154">
        <v>22</v>
      </c>
      <c r="H154" s="14">
        <v>35.397999999999996</v>
      </c>
      <c r="I154" t="s">
        <v>30</v>
      </c>
      <c r="J154" t="s">
        <v>42</v>
      </c>
      <c r="K154" t="s">
        <v>25</v>
      </c>
      <c r="L154" t="s">
        <v>17</v>
      </c>
      <c r="M154" s="20">
        <f t="shared" si="8"/>
        <v>35.405568000000002</v>
      </c>
      <c r="N154" s="20">
        <f t="shared" si="9"/>
        <v>0.16664000000000001</v>
      </c>
      <c r="O154" s="20">
        <f t="shared" si="10"/>
        <v>5.8999838515200009</v>
      </c>
      <c r="S154">
        <f t="shared" si="11"/>
        <v>3</v>
      </c>
    </row>
    <row r="155" spans="1:19" x14ac:dyDescent="0.3">
      <c r="A155" t="s">
        <v>18</v>
      </c>
      <c r="B155" t="s">
        <v>9</v>
      </c>
      <c r="C155" t="s">
        <v>60</v>
      </c>
      <c r="D155" t="s">
        <v>11</v>
      </c>
      <c r="E155" t="s">
        <v>45</v>
      </c>
      <c r="F155" t="s">
        <v>36</v>
      </c>
      <c r="G155">
        <v>2</v>
      </c>
      <c r="H155" s="14">
        <v>3.218</v>
      </c>
      <c r="I155" t="s">
        <v>23</v>
      </c>
      <c r="J155" t="s">
        <v>42</v>
      </c>
      <c r="K155" t="s">
        <v>25</v>
      </c>
      <c r="L155" t="s">
        <v>43</v>
      </c>
      <c r="M155" s="20">
        <f t="shared" si="8"/>
        <v>3.2186880000000002</v>
      </c>
      <c r="N155" s="20">
        <f t="shared" si="9"/>
        <v>0</v>
      </c>
      <c r="O155" s="20">
        <f t="shared" si="10"/>
        <v>0</v>
      </c>
      <c r="S155">
        <f t="shared" si="11"/>
        <v>4</v>
      </c>
    </row>
    <row r="156" spans="1:19" x14ac:dyDescent="0.3">
      <c r="A156" t="s">
        <v>7</v>
      </c>
      <c r="B156" t="s">
        <v>57</v>
      </c>
      <c r="C156" t="s">
        <v>8</v>
      </c>
      <c r="D156" t="s">
        <v>11</v>
      </c>
      <c r="E156" t="s">
        <v>21</v>
      </c>
      <c r="F156" t="s">
        <v>44</v>
      </c>
      <c r="G156">
        <v>4</v>
      </c>
      <c r="H156" s="14">
        <v>6.4359999999999999</v>
      </c>
      <c r="I156" t="s">
        <v>30</v>
      </c>
      <c r="J156" t="s">
        <v>31</v>
      </c>
      <c r="K156" t="s">
        <v>25</v>
      </c>
      <c r="L156" t="s">
        <v>17</v>
      </c>
      <c r="M156" s="20">
        <f t="shared" si="8"/>
        <v>6.4373760000000004</v>
      </c>
      <c r="N156" s="20">
        <f t="shared" si="9"/>
        <v>0.16664000000000001</v>
      </c>
      <c r="O156" s="20">
        <f t="shared" si="10"/>
        <v>1.0727243366400001</v>
      </c>
      <c r="S156">
        <f t="shared" si="11"/>
        <v>1</v>
      </c>
    </row>
    <row r="157" spans="1:19" x14ac:dyDescent="0.3">
      <c r="A157" t="s">
        <v>7</v>
      </c>
      <c r="B157" t="s">
        <v>51</v>
      </c>
      <c r="C157" t="s">
        <v>8</v>
      </c>
      <c r="D157" t="s">
        <v>27</v>
      </c>
      <c r="E157" t="s">
        <v>21</v>
      </c>
      <c r="F157" t="s">
        <v>44</v>
      </c>
      <c r="G157">
        <v>1</v>
      </c>
      <c r="H157" s="14">
        <v>1.609</v>
      </c>
      <c r="I157" t="s">
        <v>23</v>
      </c>
      <c r="J157" t="s">
        <v>42</v>
      </c>
      <c r="K157" t="s">
        <v>25</v>
      </c>
      <c r="L157" t="s">
        <v>17</v>
      </c>
      <c r="M157" s="20">
        <f t="shared" si="8"/>
        <v>1.6093440000000001</v>
      </c>
      <c r="N157" s="20">
        <f t="shared" si="9"/>
        <v>0</v>
      </c>
      <c r="O157" s="20">
        <f t="shared" si="10"/>
        <v>0</v>
      </c>
      <c r="S157">
        <f t="shared" si="11"/>
        <v>1</v>
      </c>
    </row>
    <row r="158" spans="1:19" x14ac:dyDescent="0.3">
      <c r="A158" t="s">
        <v>39</v>
      </c>
      <c r="B158" t="s">
        <v>9</v>
      </c>
      <c r="C158" t="s">
        <v>10</v>
      </c>
      <c r="D158" t="s">
        <v>11</v>
      </c>
      <c r="E158" t="s">
        <v>45</v>
      </c>
      <c r="F158" t="s">
        <v>13</v>
      </c>
      <c r="G158">
        <v>13.2</v>
      </c>
      <c r="H158" s="14">
        <v>21.238799999999998</v>
      </c>
      <c r="I158" t="s">
        <v>14</v>
      </c>
      <c r="J158" t="s">
        <v>42</v>
      </c>
      <c r="K158" t="s">
        <v>25</v>
      </c>
      <c r="L158" t="s">
        <v>17</v>
      </c>
      <c r="M158" s="20">
        <f t="shared" si="8"/>
        <v>21.243340799999999</v>
      </c>
      <c r="N158" s="20">
        <f t="shared" si="9"/>
        <v>0</v>
      </c>
      <c r="O158" s="20">
        <f t="shared" si="10"/>
        <v>0</v>
      </c>
      <c r="S158">
        <f t="shared" si="11"/>
        <v>2</v>
      </c>
    </row>
    <row r="159" spans="1:19" x14ac:dyDescent="0.3">
      <c r="A159" t="s">
        <v>32</v>
      </c>
      <c r="B159" t="s">
        <v>9</v>
      </c>
      <c r="C159" t="s">
        <v>70</v>
      </c>
      <c r="D159" t="s">
        <v>41</v>
      </c>
      <c r="E159" t="s">
        <v>12</v>
      </c>
      <c r="F159" t="s">
        <v>44</v>
      </c>
      <c r="G159">
        <v>1</v>
      </c>
      <c r="H159" s="14">
        <v>1.609</v>
      </c>
      <c r="I159" t="s">
        <v>23</v>
      </c>
      <c r="J159" t="s">
        <v>31</v>
      </c>
      <c r="K159" t="s">
        <v>25</v>
      </c>
      <c r="L159" t="s">
        <v>17</v>
      </c>
      <c r="M159" s="20">
        <f t="shared" si="8"/>
        <v>1.6093440000000001</v>
      </c>
      <c r="N159" s="20">
        <f t="shared" si="9"/>
        <v>0</v>
      </c>
      <c r="O159" s="20">
        <f t="shared" si="10"/>
        <v>0</v>
      </c>
      <c r="S159">
        <f t="shared" si="11"/>
        <v>5</v>
      </c>
    </row>
    <row r="160" spans="1:19" x14ac:dyDescent="0.3">
      <c r="A160" t="s">
        <v>39</v>
      </c>
      <c r="B160" t="s">
        <v>51</v>
      </c>
      <c r="C160" t="s">
        <v>8</v>
      </c>
      <c r="D160" t="s">
        <v>27</v>
      </c>
      <c r="E160" t="s">
        <v>35</v>
      </c>
      <c r="F160" t="s">
        <v>36</v>
      </c>
      <c r="G160">
        <v>3</v>
      </c>
      <c r="H160" s="14">
        <v>4.827</v>
      </c>
      <c r="I160" t="s">
        <v>54</v>
      </c>
      <c r="J160" t="s">
        <v>42</v>
      </c>
      <c r="K160" t="s">
        <v>25</v>
      </c>
      <c r="L160" t="s">
        <v>17</v>
      </c>
      <c r="M160" s="20">
        <f t="shared" si="8"/>
        <v>4.8280320000000003</v>
      </c>
      <c r="N160" s="20">
        <f t="shared" si="9"/>
        <v>2.1999999999999999E-2</v>
      </c>
      <c r="O160" s="20">
        <f t="shared" si="10"/>
        <v>0.106216704</v>
      </c>
      <c r="S160">
        <f t="shared" si="11"/>
        <v>2</v>
      </c>
    </row>
    <row r="161" spans="1:19" x14ac:dyDescent="0.3">
      <c r="A161" t="s">
        <v>32</v>
      </c>
      <c r="B161" t="s">
        <v>9</v>
      </c>
      <c r="C161" t="s">
        <v>10</v>
      </c>
      <c r="D161" t="s">
        <v>41</v>
      </c>
      <c r="E161" t="s">
        <v>12</v>
      </c>
      <c r="F161" t="s">
        <v>36</v>
      </c>
      <c r="G161">
        <v>4.2</v>
      </c>
      <c r="H161" s="14">
        <v>6.7578000000000005</v>
      </c>
      <c r="I161" t="s">
        <v>14</v>
      </c>
      <c r="J161" t="s">
        <v>31</v>
      </c>
      <c r="K161" t="s">
        <v>25</v>
      </c>
      <c r="L161" t="s">
        <v>17</v>
      </c>
      <c r="M161" s="20">
        <f t="shared" si="8"/>
        <v>6.7592448000000012</v>
      </c>
      <c r="N161" s="20">
        <f t="shared" si="9"/>
        <v>0</v>
      </c>
      <c r="O161" s="20">
        <f t="shared" si="10"/>
        <v>0</v>
      </c>
      <c r="S161">
        <f t="shared" si="11"/>
        <v>5</v>
      </c>
    </row>
    <row r="162" spans="1:19" x14ac:dyDescent="0.3">
      <c r="A162" t="s">
        <v>26</v>
      </c>
      <c r="B162" t="s">
        <v>9</v>
      </c>
      <c r="C162" t="s">
        <v>70</v>
      </c>
      <c r="D162" t="s">
        <v>11</v>
      </c>
      <c r="E162" t="s">
        <v>21</v>
      </c>
      <c r="F162" t="s">
        <v>36</v>
      </c>
      <c r="G162">
        <v>2</v>
      </c>
      <c r="H162" s="14">
        <v>3.218</v>
      </c>
      <c r="I162" t="s">
        <v>14</v>
      </c>
      <c r="J162" t="s">
        <v>42</v>
      </c>
      <c r="K162" t="s">
        <v>25</v>
      </c>
      <c r="L162" t="s">
        <v>17</v>
      </c>
      <c r="M162" s="20">
        <f t="shared" si="8"/>
        <v>3.2186880000000002</v>
      </c>
      <c r="N162" s="20">
        <f t="shared" si="9"/>
        <v>0</v>
      </c>
      <c r="O162" s="20">
        <f t="shared" si="10"/>
        <v>0</v>
      </c>
      <c r="S162">
        <f t="shared" si="11"/>
        <v>3</v>
      </c>
    </row>
    <row r="163" spans="1:19" x14ac:dyDescent="0.3">
      <c r="A163" t="s">
        <v>32</v>
      </c>
      <c r="B163" t="s">
        <v>9</v>
      </c>
      <c r="C163" t="s">
        <v>40</v>
      </c>
      <c r="D163" t="s">
        <v>41</v>
      </c>
      <c r="E163" t="s">
        <v>12</v>
      </c>
      <c r="F163" t="s">
        <v>22</v>
      </c>
      <c r="G163">
        <v>1.7</v>
      </c>
      <c r="H163" s="14">
        <v>2.7353000000000001</v>
      </c>
      <c r="I163" t="s">
        <v>23</v>
      </c>
      <c r="J163" t="s">
        <v>31</v>
      </c>
      <c r="K163" t="s">
        <v>25</v>
      </c>
      <c r="L163" t="s">
        <v>17</v>
      </c>
      <c r="M163" s="20">
        <f t="shared" si="8"/>
        <v>2.7358848</v>
      </c>
      <c r="N163" s="20">
        <f t="shared" si="9"/>
        <v>0</v>
      </c>
      <c r="O163" s="20">
        <f t="shared" si="10"/>
        <v>0</v>
      </c>
      <c r="S163">
        <f t="shared" si="11"/>
        <v>5</v>
      </c>
    </row>
    <row r="164" spans="1:19" x14ac:dyDescent="0.3">
      <c r="A164" t="s">
        <v>58</v>
      </c>
      <c r="B164" t="s">
        <v>51</v>
      </c>
      <c r="C164" t="s">
        <v>8</v>
      </c>
      <c r="D164" t="s">
        <v>20</v>
      </c>
      <c r="E164" t="s">
        <v>21</v>
      </c>
      <c r="F164" t="s">
        <v>36</v>
      </c>
      <c r="G164">
        <v>1.1000000000000001</v>
      </c>
      <c r="H164" s="14">
        <v>1.7699</v>
      </c>
      <c r="I164" t="s">
        <v>23</v>
      </c>
      <c r="J164" t="s">
        <v>15</v>
      </c>
      <c r="K164" t="s">
        <v>25</v>
      </c>
      <c r="L164" t="s">
        <v>17</v>
      </c>
      <c r="M164" s="20">
        <f t="shared" si="8"/>
        <v>1.7702784000000003</v>
      </c>
      <c r="N164" s="20">
        <f t="shared" si="9"/>
        <v>0</v>
      </c>
      <c r="O164" s="20">
        <f t="shared" si="10"/>
        <v>0</v>
      </c>
      <c r="S164">
        <f t="shared" si="11"/>
        <v>0</v>
      </c>
    </row>
    <row r="165" spans="1:19" x14ac:dyDescent="0.3">
      <c r="A165" t="s">
        <v>39</v>
      </c>
      <c r="B165" t="s">
        <v>9</v>
      </c>
      <c r="C165" t="s">
        <v>50</v>
      </c>
      <c r="D165" t="s">
        <v>20</v>
      </c>
      <c r="E165" t="s">
        <v>21</v>
      </c>
      <c r="F165" t="s">
        <v>66</v>
      </c>
      <c r="G165">
        <v>4</v>
      </c>
      <c r="H165" s="14">
        <v>6.4359999999999999</v>
      </c>
      <c r="I165" t="s">
        <v>49</v>
      </c>
      <c r="J165" t="s">
        <v>31</v>
      </c>
      <c r="K165" t="s">
        <v>25</v>
      </c>
      <c r="L165" t="s">
        <v>17</v>
      </c>
      <c r="M165" s="20">
        <f t="shared" si="8"/>
        <v>6.4373760000000004</v>
      </c>
      <c r="N165" s="20">
        <f t="shared" si="9"/>
        <v>0.10215</v>
      </c>
      <c r="O165" s="20">
        <f t="shared" si="10"/>
        <v>0.65757795840000011</v>
      </c>
      <c r="S165">
        <f t="shared" si="11"/>
        <v>2</v>
      </c>
    </row>
    <row r="166" spans="1:19" x14ac:dyDescent="0.3">
      <c r="A166" t="s">
        <v>32</v>
      </c>
      <c r="B166" t="s">
        <v>9</v>
      </c>
      <c r="C166" t="s">
        <v>56</v>
      </c>
      <c r="D166" t="s">
        <v>11</v>
      </c>
      <c r="E166" t="s">
        <v>12</v>
      </c>
      <c r="F166" t="s">
        <v>13</v>
      </c>
      <c r="G166">
        <v>2.5</v>
      </c>
      <c r="H166" s="14">
        <v>4.0225</v>
      </c>
      <c r="I166" t="s">
        <v>52</v>
      </c>
      <c r="J166" t="s">
        <v>24</v>
      </c>
      <c r="K166" t="s">
        <v>25</v>
      </c>
      <c r="L166" t="s">
        <v>43</v>
      </c>
      <c r="M166" s="20">
        <f t="shared" si="8"/>
        <v>4.0233600000000003</v>
      </c>
      <c r="N166" s="20">
        <f t="shared" si="9"/>
        <v>3.5459999999999998E-2</v>
      </c>
      <c r="O166" s="20">
        <f t="shared" si="10"/>
        <v>0.1426683456</v>
      </c>
      <c r="S166">
        <f t="shared" si="11"/>
        <v>5</v>
      </c>
    </row>
    <row r="167" spans="1:19" x14ac:dyDescent="0.3">
      <c r="A167" t="s">
        <v>18</v>
      </c>
      <c r="B167" t="s">
        <v>9</v>
      </c>
      <c r="C167" t="s">
        <v>46</v>
      </c>
      <c r="D167" t="s">
        <v>41</v>
      </c>
      <c r="E167" t="s">
        <v>35</v>
      </c>
      <c r="F167" t="s">
        <v>13</v>
      </c>
      <c r="G167">
        <v>15</v>
      </c>
      <c r="H167" s="14">
        <v>24.134999999999998</v>
      </c>
      <c r="I167" t="s">
        <v>30</v>
      </c>
      <c r="J167" t="s">
        <v>15</v>
      </c>
      <c r="K167" t="s">
        <v>25</v>
      </c>
      <c r="L167" t="s">
        <v>43</v>
      </c>
      <c r="M167" s="20">
        <f t="shared" si="8"/>
        <v>24.140160000000002</v>
      </c>
      <c r="N167" s="20">
        <f t="shared" si="9"/>
        <v>0.16664000000000001</v>
      </c>
      <c r="O167" s="20">
        <f t="shared" si="10"/>
        <v>4.0227162624000004</v>
      </c>
      <c r="S167">
        <f t="shared" si="11"/>
        <v>4</v>
      </c>
    </row>
    <row r="168" spans="1:19" x14ac:dyDescent="0.3">
      <c r="A168" t="s">
        <v>7</v>
      </c>
      <c r="B168" t="s">
        <v>9</v>
      </c>
      <c r="C168" t="s">
        <v>50</v>
      </c>
      <c r="D168" t="s">
        <v>41</v>
      </c>
      <c r="E168" t="s">
        <v>28</v>
      </c>
      <c r="F168" t="s">
        <v>22</v>
      </c>
      <c r="G168">
        <v>2.5</v>
      </c>
      <c r="H168" s="14">
        <v>4.0225</v>
      </c>
      <c r="I168" t="s">
        <v>23</v>
      </c>
      <c r="J168" t="s">
        <v>15</v>
      </c>
      <c r="K168" t="s">
        <v>25</v>
      </c>
      <c r="L168" t="s">
        <v>17</v>
      </c>
      <c r="M168" s="20">
        <f t="shared" si="8"/>
        <v>4.0233600000000003</v>
      </c>
      <c r="N168" s="20">
        <f t="shared" si="9"/>
        <v>0</v>
      </c>
      <c r="O168" s="20">
        <f t="shared" si="10"/>
        <v>0</v>
      </c>
      <c r="S168">
        <f t="shared" si="11"/>
        <v>1</v>
      </c>
    </row>
    <row r="169" spans="1:19" x14ac:dyDescent="0.3">
      <c r="A169" t="s">
        <v>7</v>
      </c>
      <c r="B169" t="s">
        <v>9</v>
      </c>
      <c r="C169" t="s">
        <v>8</v>
      </c>
      <c r="D169" t="s">
        <v>41</v>
      </c>
      <c r="E169" t="s">
        <v>12</v>
      </c>
      <c r="F169" t="s">
        <v>66</v>
      </c>
      <c r="G169">
        <v>12</v>
      </c>
      <c r="H169" s="14">
        <v>19.308</v>
      </c>
      <c r="I169" t="s">
        <v>30</v>
      </c>
      <c r="J169" t="s">
        <v>38</v>
      </c>
      <c r="K169" t="s">
        <v>16</v>
      </c>
      <c r="L169" t="s">
        <v>17</v>
      </c>
      <c r="M169" s="20">
        <f t="shared" si="8"/>
        <v>19.312128000000001</v>
      </c>
      <c r="N169" s="20">
        <f t="shared" si="9"/>
        <v>0.16664000000000001</v>
      </c>
      <c r="O169" s="20">
        <f t="shared" si="10"/>
        <v>3.2181730099200005</v>
      </c>
      <c r="S169">
        <f t="shared" si="11"/>
        <v>1</v>
      </c>
    </row>
    <row r="170" spans="1:19" x14ac:dyDescent="0.3">
      <c r="A170" t="s">
        <v>18</v>
      </c>
      <c r="B170" t="s">
        <v>9</v>
      </c>
      <c r="C170" t="s">
        <v>10</v>
      </c>
      <c r="D170" t="s">
        <v>27</v>
      </c>
      <c r="E170" t="s">
        <v>45</v>
      </c>
      <c r="F170" t="s">
        <v>44</v>
      </c>
      <c r="G170">
        <v>4</v>
      </c>
      <c r="H170" s="14">
        <v>6.4359999999999999</v>
      </c>
      <c r="I170" t="s">
        <v>14</v>
      </c>
      <c r="J170" t="s">
        <v>15</v>
      </c>
      <c r="K170" t="s">
        <v>25</v>
      </c>
      <c r="L170" t="s">
        <v>17</v>
      </c>
      <c r="M170" s="20">
        <f t="shared" si="8"/>
        <v>6.4373760000000004</v>
      </c>
      <c r="N170" s="20">
        <f t="shared" si="9"/>
        <v>0</v>
      </c>
      <c r="O170" s="20">
        <f t="shared" si="10"/>
        <v>0</v>
      </c>
      <c r="S170">
        <f t="shared" si="11"/>
        <v>4</v>
      </c>
    </row>
    <row r="171" spans="1:19" x14ac:dyDescent="0.3">
      <c r="A171" t="s">
        <v>32</v>
      </c>
      <c r="B171" t="s">
        <v>9</v>
      </c>
      <c r="C171" t="s">
        <v>34</v>
      </c>
      <c r="D171" t="s">
        <v>20</v>
      </c>
      <c r="E171" t="s">
        <v>35</v>
      </c>
      <c r="F171" t="s">
        <v>66</v>
      </c>
      <c r="G171">
        <v>42</v>
      </c>
      <c r="H171" s="14">
        <v>67.578000000000003</v>
      </c>
      <c r="I171" t="s">
        <v>30</v>
      </c>
      <c r="J171" t="s">
        <v>15</v>
      </c>
      <c r="K171" t="s">
        <v>25</v>
      </c>
      <c r="L171" t="s">
        <v>43</v>
      </c>
      <c r="M171" s="20">
        <f t="shared" si="8"/>
        <v>67.592448000000005</v>
      </c>
      <c r="N171" s="20">
        <f t="shared" si="9"/>
        <v>0.16664000000000001</v>
      </c>
      <c r="O171" s="20">
        <f t="shared" si="10"/>
        <v>11.263605534720002</v>
      </c>
      <c r="S171">
        <f t="shared" si="11"/>
        <v>5</v>
      </c>
    </row>
    <row r="172" spans="1:19" x14ac:dyDescent="0.3">
      <c r="A172" t="s">
        <v>39</v>
      </c>
      <c r="B172" t="s">
        <v>9</v>
      </c>
      <c r="C172" t="s">
        <v>10</v>
      </c>
      <c r="D172" t="s">
        <v>20</v>
      </c>
      <c r="E172" t="s">
        <v>28</v>
      </c>
      <c r="F172" t="s">
        <v>29</v>
      </c>
      <c r="G172">
        <v>25</v>
      </c>
      <c r="H172" s="14">
        <v>40.225000000000001</v>
      </c>
      <c r="I172" t="s">
        <v>30</v>
      </c>
      <c r="J172" t="s">
        <v>42</v>
      </c>
      <c r="K172" t="s">
        <v>16</v>
      </c>
      <c r="L172" t="s">
        <v>17</v>
      </c>
      <c r="M172" s="20">
        <f t="shared" si="8"/>
        <v>40.233600000000003</v>
      </c>
      <c r="N172" s="20">
        <f t="shared" si="9"/>
        <v>0.16664000000000001</v>
      </c>
      <c r="O172" s="20">
        <f t="shared" si="10"/>
        <v>6.7045271040000012</v>
      </c>
      <c r="S172">
        <f t="shared" si="11"/>
        <v>2</v>
      </c>
    </row>
    <row r="173" spans="1:19" x14ac:dyDescent="0.3">
      <c r="A173" t="s">
        <v>32</v>
      </c>
      <c r="B173" t="s">
        <v>9</v>
      </c>
      <c r="C173" t="s">
        <v>83</v>
      </c>
      <c r="D173" t="s">
        <v>41</v>
      </c>
      <c r="E173" t="s">
        <v>35</v>
      </c>
      <c r="F173" t="s">
        <v>62</v>
      </c>
      <c r="G173">
        <v>0.56659999999999999</v>
      </c>
      <c r="H173" s="14" t="s">
        <v>8</v>
      </c>
      <c r="I173" t="s">
        <v>23</v>
      </c>
      <c r="J173" t="s">
        <v>31</v>
      </c>
      <c r="K173" t="s">
        <v>25</v>
      </c>
      <c r="L173" t="s">
        <v>17</v>
      </c>
      <c r="M173" s="20">
        <f t="shared" si="8"/>
        <v>0.91185431040000009</v>
      </c>
      <c r="N173" s="20">
        <f t="shared" si="9"/>
        <v>0</v>
      </c>
      <c r="O173" s="20">
        <f t="shared" si="10"/>
        <v>0</v>
      </c>
      <c r="S173">
        <f t="shared" si="11"/>
        <v>5</v>
      </c>
    </row>
    <row r="174" spans="1:19" x14ac:dyDescent="0.3">
      <c r="A174" t="s">
        <v>26</v>
      </c>
      <c r="B174" t="s">
        <v>9</v>
      </c>
      <c r="C174" t="s">
        <v>76</v>
      </c>
      <c r="D174" t="s">
        <v>41</v>
      </c>
      <c r="E174" t="s">
        <v>12</v>
      </c>
      <c r="F174" t="s">
        <v>36</v>
      </c>
      <c r="G174">
        <v>4.5999999999999996</v>
      </c>
      <c r="H174" s="14">
        <v>7.4013999999999998</v>
      </c>
      <c r="I174" t="s">
        <v>30</v>
      </c>
      <c r="J174" t="s">
        <v>31</v>
      </c>
      <c r="K174" t="s">
        <v>25</v>
      </c>
      <c r="L174" t="s">
        <v>17</v>
      </c>
      <c r="M174" s="20">
        <f t="shared" si="8"/>
        <v>7.4029824</v>
      </c>
      <c r="N174" s="20">
        <f t="shared" si="9"/>
        <v>0.16664000000000001</v>
      </c>
      <c r="O174" s="20">
        <f t="shared" si="10"/>
        <v>1.2336329871360001</v>
      </c>
      <c r="S174">
        <f t="shared" si="11"/>
        <v>3</v>
      </c>
    </row>
    <row r="175" spans="1:19" x14ac:dyDescent="0.3">
      <c r="A175" t="s">
        <v>58</v>
      </c>
      <c r="B175" t="s">
        <v>9</v>
      </c>
      <c r="C175" t="s">
        <v>10</v>
      </c>
      <c r="D175" t="s">
        <v>27</v>
      </c>
      <c r="E175" t="s">
        <v>64</v>
      </c>
      <c r="F175" t="s">
        <v>66</v>
      </c>
      <c r="G175">
        <v>176</v>
      </c>
      <c r="H175" s="14">
        <v>283.18399999999997</v>
      </c>
      <c r="I175" t="s">
        <v>30</v>
      </c>
      <c r="J175" t="s">
        <v>31</v>
      </c>
      <c r="K175" t="s">
        <v>25</v>
      </c>
      <c r="L175" t="s">
        <v>17</v>
      </c>
      <c r="M175" s="20">
        <f t="shared" si="8"/>
        <v>283.24454400000002</v>
      </c>
      <c r="N175" s="20">
        <f t="shared" si="9"/>
        <v>0.16664000000000001</v>
      </c>
      <c r="O175" s="20">
        <f t="shared" si="10"/>
        <v>47.199870812160007</v>
      </c>
      <c r="S175">
        <f t="shared" si="11"/>
        <v>0</v>
      </c>
    </row>
    <row r="176" spans="1:19" x14ac:dyDescent="0.3">
      <c r="A176" t="s">
        <v>18</v>
      </c>
      <c r="B176" t="s">
        <v>9</v>
      </c>
      <c r="C176" t="s">
        <v>65</v>
      </c>
      <c r="D176" t="s">
        <v>41</v>
      </c>
      <c r="E176" t="s">
        <v>28</v>
      </c>
      <c r="F176" t="s">
        <v>36</v>
      </c>
      <c r="G176">
        <v>1.3</v>
      </c>
      <c r="H176" s="14">
        <v>2.0916999999999999</v>
      </c>
      <c r="I176" t="s">
        <v>23</v>
      </c>
      <c r="J176" t="s">
        <v>38</v>
      </c>
      <c r="K176" t="s">
        <v>25</v>
      </c>
      <c r="L176" t="s">
        <v>17</v>
      </c>
      <c r="M176" s="20">
        <f t="shared" si="8"/>
        <v>2.0921472000000003</v>
      </c>
      <c r="N176" s="20">
        <f t="shared" si="9"/>
        <v>0</v>
      </c>
      <c r="O176" s="20">
        <f t="shared" si="10"/>
        <v>0</v>
      </c>
      <c r="S176">
        <f t="shared" si="11"/>
        <v>4</v>
      </c>
    </row>
    <row r="177" spans="1:19" x14ac:dyDescent="0.3">
      <c r="A177" t="s">
        <v>26</v>
      </c>
      <c r="B177" t="s">
        <v>51</v>
      </c>
      <c r="C177" t="s">
        <v>8</v>
      </c>
      <c r="D177" t="s">
        <v>11</v>
      </c>
      <c r="E177" t="s">
        <v>12</v>
      </c>
      <c r="F177" t="s">
        <v>44</v>
      </c>
      <c r="G177">
        <v>1</v>
      </c>
      <c r="H177" s="14">
        <v>1.609</v>
      </c>
      <c r="I177" t="s">
        <v>23</v>
      </c>
      <c r="J177" t="s">
        <v>42</v>
      </c>
      <c r="K177" t="s">
        <v>16</v>
      </c>
      <c r="L177" t="s">
        <v>43</v>
      </c>
      <c r="M177" s="20">
        <f t="shared" si="8"/>
        <v>1.6093440000000001</v>
      </c>
      <c r="N177" s="20">
        <f t="shared" si="9"/>
        <v>0</v>
      </c>
      <c r="O177" s="20">
        <f t="shared" si="10"/>
        <v>0</v>
      </c>
      <c r="S177">
        <f t="shared" si="11"/>
        <v>3</v>
      </c>
    </row>
    <row r="178" spans="1:19" x14ac:dyDescent="0.3">
      <c r="A178" t="s">
        <v>39</v>
      </c>
      <c r="B178" t="s">
        <v>51</v>
      </c>
      <c r="C178" t="s">
        <v>8</v>
      </c>
      <c r="D178" t="s">
        <v>27</v>
      </c>
      <c r="E178" t="s">
        <v>12</v>
      </c>
      <c r="F178" t="s">
        <v>44</v>
      </c>
      <c r="G178">
        <v>3</v>
      </c>
      <c r="H178" s="14">
        <v>4.827</v>
      </c>
      <c r="I178" t="s">
        <v>37</v>
      </c>
      <c r="J178" t="s">
        <v>42</v>
      </c>
      <c r="K178" t="s">
        <v>25</v>
      </c>
      <c r="L178" t="s">
        <v>43</v>
      </c>
      <c r="M178" s="20">
        <f t="shared" si="8"/>
        <v>4.8280320000000003</v>
      </c>
      <c r="N178" s="20">
        <f t="shared" si="9"/>
        <v>0.16664000000000001</v>
      </c>
      <c r="O178" s="20">
        <f t="shared" si="10"/>
        <v>0.80454325248000014</v>
      </c>
      <c r="S178">
        <f t="shared" si="11"/>
        <v>2</v>
      </c>
    </row>
    <row r="179" spans="1:19" x14ac:dyDescent="0.3">
      <c r="A179" t="s">
        <v>7</v>
      </c>
      <c r="B179" t="s">
        <v>9</v>
      </c>
      <c r="C179" t="s">
        <v>50</v>
      </c>
      <c r="D179" t="s">
        <v>27</v>
      </c>
      <c r="E179" t="s">
        <v>64</v>
      </c>
      <c r="F179" t="s">
        <v>13</v>
      </c>
      <c r="G179">
        <v>25</v>
      </c>
      <c r="H179" s="14">
        <v>40.225000000000001</v>
      </c>
      <c r="I179" t="s">
        <v>30</v>
      </c>
      <c r="J179" t="s">
        <v>38</v>
      </c>
      <c r="K179" t="s">
        <v>25</v>
      </c>
      <c r="L179" t="s">
        <v>17</v>
      </c>
      <c r="M179" s="20">
        <f t="shared" si="8"/>
        <v>40.233600000000003</v>
      </c>
      <c r="N179" s="20">
        <f t="shared" si="9"/>
        <v>0.16664000000000001</v>
      </c>
      <c r="O179" s="20">
        <f t="shared" si="10"/>
        <v>6.7045271040000012</v>
      </c>
      <c r="S179">
        <f t="shared" si="11"/>
        <v>1</v>
      </c>
    </row>
    <row r="180" spans="1:19" x14ac:dyDescent="0.3">
      <c r="A180" t="s">
        <v>18</v>
      </c>
      <c r="B180" t="s">
        <v>9</v>
      </c>
      <c r="C180" t="s">
        <v>84</v>
      </c>
      <c r="D180" t="s">
        <v>41</v>
      </c>
      <c r="E180" t="s">
        <v>12</v>
      </c>
      <c r="F180" t="s">
        <v>13</v>
      </c>
      <c r="G180">
        <v>7</v>
      </c>
      <c r="H180" s="14">
        <v>11.263</v>
      </c>
      <c r="I180" t="s">
        <v>14</v>
      </c>
      <c r="J180" t="s">
        <v>15</v>
      </c>
      <c r="K180" t="s">
        <v>16</v>
      </c>
      <c r="L180" t="s">
        <v>17</v>
      </c>
      <c r="M180" s="20">
        <f t="shared" si="8"/>
        <v>11.265408000000001</v>
      </c>
      <c r="N180" s="20">
        <f t="shared" si="9"/>
        <v>0</v>
      </c>
      <c r="O180" s="20">
        <f t="shared" si="10"/>
        <v>0</v>
      </c>
      <c r="S180">
        <f t="shared" si="11"/>
        <v>4</v>
      </c>
    </row>
    <row r="181" spans="1:19" x14ac:dyDescent="0.3">
      <c r="A181" t="s">
        <v>39</v>
      </c>
      <c r="B181" t="s">
        <v>51</v>
      </c>
      <c r="C181" t="s">
        <v>8</v>
      </c>
      <c r="D181" t="s">
        <v>41</v>
      </c>
      <c r="E181" t="s">
        <v>21</v>
      </c>
      <c r="F181" t="s">
        <v>22</v>
      </c>
      <c r="G181">
        <v>12</v>
      </c>
      <c r="H181" s="14">
        <v>19.308</v>
      </c>
      <c r="I181" t="s">
        <v>30</v>
      </c>
      <c r="J181" t="s">
        <v>15</v>
      </c>
      <c r="K181" t="s">
        <v>25</v>
      </c>
      <c r="L181" t="s">
        <v>43</v>
      </c>
      <c r="M181" s="20">
        <f t="shared" si="8"/>
        <v>19.312128000000001</v>
      </c>
      <c r="N181" s="20">
        <f t="shared" si="9"/>
        <v>0.16664000000000001</v>
      </c>
      <c r="O181" s="20">
        <f t="shared" si="10"/>
        <v>3.2181730099200005</v>
      </c>
      <c r="S181">
        <f t="shared" si="11"/>
        <v>2</v>
      </c>
    </row>
    <row r="182" spans="1:19" x14ac:dyDescent="0.3">
      <c r="A182" t="s">
        <v>32</v>
      </c>
      <c r="B182" t="s">
        <v>9</v>
      </c>
      <c r="C182" t="s">
        <v>10</v>
      </c>
      <c r="D182" t="s">
        <v>11</v>
      </c>
      <c r="E182" t="s">
        <v>21</v>
      </c>
      <c r="F182" t="s">
        <v>22</v>
      </c>
      <c r="G182">
        <v>2</v>
      </c>
      <c r="H182" s="14">
        <v>3.218</v>
      </c>
      <c r="I182" t="s">
        <v>23</v>
      </c>
      <c r="J182" t="s">
        <v>31</v>
      </c>
      <c r="K182" t="s">
        <v>25</v>
      </c>
      <c r="L182" t="s">
        <v>17</v>
      </c>
      <c r="M182" s="20">
        <f t="shared" si="8"/>
        <v>3.2186880000000002</v>
      </c>
      <c r="N182" s="20">
        <f t="shared" si="9"/>
        <v>0</v>
      </c>
      <c r="O182" s="20">
        <f t="shared" si="10"/>
        <v>0</v>
      </c>
      <c r="S182">
        <f t="shared" si="11"/>
        <v>5</v>
      </c>
    </row>
    <row r="183" spans="1:19" x14ac:dyDescent="0.3">
      <c r="A183" t="s">
        <v>26</v>
      </c>
      <c r="B183" t="s">
        <v>9</v>
      </c>
      <c r="C183" t="s">
        <v>79</v>
      </c>
      <c r="D183" t="s">
        <v>27</v>
      </c>
      <c r="E183" t="s">
        <v>28</v>
      </c>
      <c r="F183" t="s">
        <v>13</v>
      </c>
      <c r="G183">
        <v>16</v>
      </c>
      <c r="H183" s="14">
        <v>25.744</v>
      </c>
      <c r="I183" t="s">
        <v>30</v>
      </c>
      <c r="J183" t="s">
        <v>31</v>
      </c>
      <c r="K183" t="s">
        <v>25</v>
      </c>
      <c r="L183" t="s">
        <v>17</v>
      </c>
      <c r="M183" s="20">
        <f t="shared" si="8"/>
        <v>25.749504000000002</v>
      </c>
      <c r="N183" s="20">
        <f t="shared" si="9"/>
        <v>0.16664000000000001</v>
      </c>
      <c r="O183" s="20">
        <f t="shared" si="10"/>
        <v>4.2908973465600004</v>
      </c>
      <c r="S183">
        <f t="shared" si="11"/>
        <v>3</v>
      </c>
    </row>
    <row r="184" spans="1:19" x14ac:dyDescent="0.3">
      <c r="A184" t="s">
        <v>39</v>
      </c>
      <c r="B184" t="s">
        <v>9</v>
      </c>
      <c r="C184" t="s">
        <v>70</v>
      </c>
      <c r="D184" t="s">
        <v>27</v>
      </c>
      <c r="E184" t="s">
        <v>12</v>
      </c>
      <c r="F184" t="s">
        <v>22</v>
      </c>
      <c r="G184">
        <v>2.5</v>
      </c>
      <c r="H184" s="14">
        <v>4.0225</v>
      </c>
      <c r="I184" t="s">
        <v>49</v>
      </c>
      <c r="J184" t="s">
        <v>42</v>
      </c>
      <c r="K184" t="s">
        <v>25</v>
      </c>
      <c r="L184" t="s">
        <v>17</v>
      </c>
      <c r="M184" s="20">
        <f t="shared" si="8"/>
        <v>4.0233600000000003</v>
      </c>
      <c r="N184" s="20">
        <f t="shared" si="9"/>
        <v>0.10215</v>
      </c>
      <c r="O184" s="20">
        <f t="shared" si="10"/>
        <v>0.41098622400000007</v>
      </c>
      <c r="S184">
        <f t="shared" si="11"/>
        <v>2</v>
      </c>
    </row>
    <row r="185" spans="1:19" x14ac:dyDescent="0.3">
      <c r="A185" t="s">
        <v>7</v>
      </c>
      <c r="B185" t="s">
        <v>9</v>
      </c>
      <c r="C185" t="s">
        <v>10</v>
      </c>
      <c r="D185" t="s">
        <v>41</v>
      </c>
      <c r="E185" t="s">
        <v>28</v>
      </c>
      <c r="F185" t="s">
        <v>29</v>
      </c>
      <c r="G185">
        <v>20</v>
      </c>
      <c r="H185" s="14">
        <v>32.18</v>
      </c>
      <c r="I185" t="s">
        <v>49</v>
      </c>
      <c r="J185" t="s">
        <v>15</v>
      </c>
      <c r="K185" t="s">
        <v>25</v>
      </c>
      <c r="L185" t="s">
        <v>17</v>
      </c>
      <c r="M185" s="20">
        <f t="shared" si="8"/>
        <v>32.186880000000002</v>
      </c>
      <c r="N185" s="20">
        <f t="shared" si="9"/>
        <v>0.10215</v>
      </c>
      <c r="O185" s="20">
        <f t="shared" si="10"/>
        <v>3.2878897920000005</v>
      </c>
      <c r="S185">
        <f t="shared" si="11"/>
        <v>1</v>
      </c>
    </row>
    <row r="186" spans="1:19" x14ac:dyDescent="0.3">
      <c r="A186" t="s">
        <v>39</v>
      </c>
      <c r="B186" t="s">
        <v>9</v>
      </c>
      <c r="C186" t="s">
        <v>10</v>
      </c>
      <c r="D186" t="s">
        <v>41</v>
      </c>
      <c r="E186" t="s">
        <v>35</v>
      </c>
      <c r="F186" t="s">
        <v>29</v>
      </c>
      <c r="G186">
        <v>17</v>
      </c>
      <c r="H186" s="14">
        <v>27.353000000000002</v>
      </c>
      <c r="I186" t="s">
        <v>52</v>
      </c>
      <c r="J186" t="s">
        <v>15</v>
      </c>
      <c r="K186" t="s">
        <v>25</v>
      </c>
      <c r="L186" t="s">
        <v>17</v>
      </c>
      <c r="M186" s="20">
        <f t="shared" si="8"/>
        <v>27.358848000000002</v>
      </c>
      <c r="N186" s="20">
        <f t="shared" si="9"/>
        <v>3.5459999999999998E-2</v>
      </c>
      <c r="O186" s="20">
        <f t="shared" si="10"/>
        <v>0.97014475008000001</v>
      </c>
      <c r="S186">
        <f t="shared" si="11"/>
        <v>2</v>
      </c>
    </row>
    <row r="187" spans="1:19" x14ac:dyDescent="0.3">
      <c r="A187" t="s">
        <v>39</v>
      </c>
      <c r="B187" t="s">
        <v>9</v>
      </c>
      <c r="C187" t="s">
        <v>48</v>
      </c>
      <c r="D187" t="s">
        <v>27</v>
      </c>
      <c r="E187" t="s">
        <v>28</v>
      </c>
      <c r="F187" t="s">
        <v>13</v>
      </c>
      <c r="G187">
        <v>13</v>
      </c>
      <c r="H187" s="14">
        <v>20.917000000000002</v>
      </c>
      <c r="I187" t="s">
        <v>30</v>
      </c>
      <c r="J187" t="s">
        <v>42</v>
      </c>
      <c r="K187" t="s">
        <v>25</v>
      </c>
      <c r="L187" t="s">
        <v>17</v>
      </c>
      <c r="M187" s="20">
        <f t="shared" si="8"/>
        <v>20.921472000000001</v>
      </c>
      <c r="N187" s="20">
        <f t="shared" si="9"/>
        <v>0.16664000000000001</v>
      </c>
      <c r="O187" s="20">
        <f t="shared" si="10"/>
        <v>3.4863540940800006</v>
      </c>
      <c r="S187">
        <f t="shared" si="11"/>
        <v>2</v>
      </c>
    </row>
    <row r="188" spans="1:19" x14ac:dyDescent="0.3">
      <c r="A188" t="s">
        <v>18</v>
      </c>
      <c r="B188" t="s">
        <v>9</v>
      </c>
      <c r="C188" t="s">
        <v>50</v>
      </c>
      <c r="D188" t="s">
        <v>11</v>
      </c>
      <c r="E188" t="s">
        <v>12</v>
      </c>
      <c r="F188" t="s">
        <v>22</v>
      </c>
      <c r="G188">
        <v>1.1000000000000001</v>
      </c>
      <c r="H188" s="14">
        <v>1.7699</v>
      </c>
      <c r="I188" t="s">
        <v>23</v>
      </c>
      <c r="J188" t="s">
        <v>31</v>
      </c>
      <c r="K188" t="s">
        <v>25</v>
      </c>
      <c r="L188" t="s">
        <v>17</v>
      </c>
      <c r="M188" s="20">
        <f t="shared" si="8"/>
        <v>1.7702784000000003</v>
      </c>
      <c r="N188" s="20">
        <f t="shared" si="9"/>
        <v>0</v>
      </c>
      <c r="O188" s="20">
        <f t="shared" si="10"/>
        <v>0</v>
      </c>
      <c r="S188">
        <f t="shared" si="11"/>
        <v>4</v>
      </c>
    </row>
    <row r="189" spans="1:19" x14ac:dyDescent="0.3">
      <c r="A189" t="s">
        <v>32</v>
      </c>
      <c r="B189" t="s">
        <v>51</v>
      </c>
      <c r="C189" t="s">
        <v>8</v>
      </c>
      <c r="D189" t="s">
        <v>41</v>
      </c>
      <c r="E189" t="s">
        <v>21</v>
      </c>
      <c r="F189" t="s">
        <v>44</v>
      </c>
      <c r="G189">
        <v>0.8</v>
      </c>
      <c r="H189" s="14">
        <v>1.2872000000000001</v>
      </c>
      <c r="I189" t="s">
        <v>23</v>
      </c>
      <c r="J189" t="s">
        <v>38</v>
      </c>
      <c r="K189" t="s">
        <v>25</v>
      </c>
      <c r="L189" t="s">
        <v>17</v>
      </c>
      <c r="M189" s="20">
        <f t="shared" si="8"/>
        <v>1.2874752000000003</v>
      </c>
      <c r="N189" s="20">
        <f t="shared" si="9"/>
        <v>0</v>
      </c>
      <c r="O189" s="20">
        <f t="shared" si="10"/>
        <v>0</v>
      </c>
      <c r="S189">
        <f t="shared" si="11"/>
        <v>5</v>
      </c>
    </row>
    <row r="190" spans="1:19" x14ac:dyDescent="0.3">
      <c r="A190" t="s">
        <v>39</v>
      </c>
      <c r="B190" t="s">
        <v>9</v>
      </c>
      <c r="C190" t="s">
        <v>65</v>
      </c>
      <c r="D190" t="s">
        <v>11</v>
      </c>
      <c r="E190" t="s">
        <v>21</v>
      </c>
      <c r="F190" t="s">
        <v>29</v>
      </c>
      <c r="G190">
        <v>13</v>
      </c>
      <c r="H190" s="14">
        <v>20.917000000000002</v>
      </c>
      <c r="I190" t="s">
        <v>37</v>
      </c>
      <c r="J190" t="s">
        <v>15</v>
      </c>
      <c r="K190" t="s">
        <v>16</v>
      </c>
      <c r="L190" t="s">
        <v>17</v>
      </c>
      <c r="M190" s="20">
        <f t="shared" si="8"/>
        <v>20.921472000000001</v>
      </c>
      <c r="N190" s="20">
        <f t="shared" si="9"/>
        <v>0.16664000000000001</v>
      </c>
      <c r="O190" s="20">
        <f t="shared" si="10"/>
        <v>3.4863540940800006</v>
      </c>
      <c r="S190">
        <f t="shared" si="11"/>
        <v>2</v>
      </c>
    </row>
    <row r="191" spans="1:19" x14ac:dyDescent="0.3">
      <c r="A191" t="s">
        <v>26</v>
      </c>
      <c r="B191" t="s">
        <v>51</v>
      </c>
      <c r="C191" t="s">
        <v>8</v>
      </c>
      <c r="D191" t="s">
        <v>20</v>
      </c>
      <c r="E191" t="s">
        <v>21</v>
      </c>
      <c r="F191" t="s">
        <v>22</v>
      </c>
      <c r="G191">
        <v>20</v>
      </c>
      <c r="H191" s="14">
        <v>32.18</v>
      </c>
      <c r="I191" t="s">
        <v>30</v>
      </c>
      <c r="J191" t="s">
        <v>42</v>
      </c>
      <c r="K191" t="s">
        <v>25</v>
      </c>
      <c r="L191" t="s">
        <v>43</v>
      </c>
      <c r="M191" s="20">
        <f t="shared" si="8"/>
        <v>32.186880000000002</v>
      </c>
      <c r="N191" s="20">
        <f t="shared" si="9"/>
        <v>0.16664000000000001</v>
      </c>
      <c r="O191" s="20">
        <f t="shared" si="10"/>
        <v>5.3636216832000008</v>
      </c>
      <c r="S191">
        <f t="shared" si="11"/>
        <v>3</v>
      </c>
    </row>
    <row r="192" spans="1:19" x14ac:dyDescent="0.3">
      <c r="A192" t="s">
        <v>32</v>
      </c>
      <c r="B192" t="s">
        <v>51</v>
      </c>
      <c r="C192" t="s">
        <v>8</v>
      </c>
      <c r="D192" t="s">
        <v>11</v>
      </c>
      <c r="E192" t="s">
        <v>21</v>
      </c>
      <c r="F192" t="s">
        <v>44</v>
      </c>
      <c r="G192">
        <v>0.5</v>
      </c>
      <c r="H192" s="14">
        <v>0.80449999999999999</v>
      </c>
      <c r="I192" t="s">
        <v>23</v>
      </c>
      <c r="J192" t="s">
        <v>24</v>
      </c>
      <c r="K192" t="s">
        <v>25</v>
      </c>
      <c r="L192" t="s">
        <v>43</v>
      </c>
      <c r="M192" s="20">
        <f t="shared" si="8"/>
        <v>0.80467200000000005</v>
      </c>
      <c r="N192" s="20">
        <f t="shared" si="9"/>
        <v>0</v>
      </c>
      <c r="O192" s="20">
        <f t="shared" si="10"/>
        <v>0</v>
      </c>
      <c r="S192">
        <f t="shared" si="11"/>
        <v>5</v>
      </c>
    </row>
    <row r="193" spans="1:19" x14ac:dyDescent="0.3">
      <c r="A193" t="s">
        <v>32</v>
      </c>
      <c r="B193" t="s">
        <v>9</v>
      </c>
      <c r="C193" t="s">
        <v>69</v>
      </c>
      <c r="D193" t="s">
        <v>11</v>
      </c>
      <c r="E193" t="s">
        <v>12</v>
      </c>
      <c r="F193" t="s">
        <v>36</v>
      </c>
      <c r="G193">
        <v>1</v>
      </c>
      <c r="H193" s="14">
        <v>1.609</v>
      </c>
      <c r="I193" t="s">
        <v>23</v>
      </c>
      <c r="J193" t="s">
        <v>31</v>
      </c>
      <c r="K193" t="s">
        <v>25</v>
      </c>
      <c r="L193" t="s">
        <v>17</v>
      </c>
      <c r="M193" s="20">
        <f t="shared" si="8"/>
        <v>1.6093440000000001</v>
      </c>
      <c r="N193" s="20">
        <f t="shared" si="9"/>
        <v>0</v>
      </c>
      <c r="O193" s="20">
        <f t="shared" si="10"/>
        <v>0</v>
      </c>
      <c r="S193">
        <f t="shared" si="11"/>
        <v>5</v>
      </c>
    </row>
    <row r="194" spans="1:19" x14ac:dyDescent="0.3">
      <c r="A194" t="s">
        <v>39</v>
      </c>
      <c r="B194" t="s">
        <v>9</v>
      </c>
      <c r="C194" t="s">
        <v>71</v>
      </c>
      <c r="D194" t="s">
        <v>41</v>
      </c>
      <c r="E194" t="s">
        <v>28</v>
      </c>
      <c r="F194" t="s">
        <v>29</v>
      </c>
      <c r="G194">
        <v>15</v>
      </c>
      <c r="H194" s="14">
        <v>24.134999999999998</v>
      </c>
      <c r="I194" t="s">
        <v>30</v>
      </c>
      <c r="J194" t="s">
        <v>31</v>
      </c>
      <c r="K194" t="s">
        <v>25</v>
      </c>
      <c r="L194" t="s">
        <v>17</v>
      </c>
      <c r="M194" s="20">
        <f t="shared" si="8"/>
        <v>24.140160000000002</v>
      </c>
      <c r="N194" s="20">
        <f t="shared" si="9"/>
        <v>0.16664000000000001</v>
      </c>
      <c r="O194" s="20">
        <f t="shared" si="10"/>
        <v>4.0227162624000004</v>
      </c>
      <c r="S194">
        <f t="shared" si="11"/>
        <v>2</v>
      </c>
    </row>
    <row r="195" spans="1:19" x14ac:dyDescent="0.3">
      <c r="A195" t="s">
        <v>32</v>
      </c>
      <c r="B195" t="s">
        <v>9</v>
      </c>
      <c r="C195" t="s">
        <v>56</v>
      </c>
      <c r="D195" t="s">
        <v>41</v>
      </c>
      <c r="E195" t="s">
        <v>35</v>
      </c>
      <c r="F195" t="s">
        <v>36</v>
      </c>
      <c r="G195">
        <v>1.5</v>
      </c>
      <c r="H195" s="14">
        <v>2.4135</v>
      </c>
      <c r="I195" t="s">
        <v>23</v>
      </c>
      <c r="J195" t="s">
        <v>15</v>
      </c>
      <c r="K195" t="s">
        <v>25</v>
      </c>
      <c r="L195" t="s">
        <v>43</v>
      </c>
      <c r="M195" s="20">
        <f t="shared" ref="M195:M258" si="12">G195*1.609344</f>
        <v>2.4140160000000002</v>
      </c>
      <c r="N195" s="20">
        <f t="shared" ref="N195:N258" si="13">IF(I195="Bicycle",0,IF(I195="On foot",0,IF(I195="Car (alone)",0.16664,IF(I195="Car (shared / passenger)",0.16664,IF(I195="Bus",0.10215,IF(I195="Train",0.03546,IF(I195="Motorbike",0.11367,IF(I195="Electric car (alone)",0.05267,IF(I195="Electric car (shared / passenger)",0.05267,IF(I195="Taxi",0.148614925938255,IF(I195="E-bike",0.022,IF(I195="Flight",0.259, " "))))))))))))</f>
        <v>0</v>
      </c>
      <c r="O195" s="20">
        <f t="shared" ref="O195:O258" si="14">IF(OR(N195=0, M195=0), 0, N195*M195)</f>
        <v>0</v>
      </c>
      <c r="S195">
        <f t="shared" ref="S195:S258" si="15">IFERROR(VALUE(MID(A195, FIND("(", A195) + 1, FIND(" ", A195, FIND("(", A195)) - FIND("(", A195) - 1)), "N/A")</f>
        <v>5</v>
      </c>
    </row>
    <row r="196" spans="1:19" x14ac:dyDescent="0.3">
      <c r="A196" t="s">
        <v>39</v>
      </c>
      <c r="B196" t="s">
        <v>9</v>
      </c>
      <c r="C196" t="s">
        <v>67</v>
      </c>
      <c r="D196" t="s">
        <v>20</v>
      </c>
      <c r="E196" t="s">
        <v>35</v>
      </c>
      <c r="F196" t="s">
        <v>36</v>
      </c>
      <c r="G196">
        <v>1.3</v>
      </c>
      <c r="H196" s="14">
        <v>2.0916999999999999</v>
      </c>
      <c r="I196" t="s">
        <v>23</v>
      </c>
      <c r="J196" t="s">
        <v>31</v>
      </c>
      <c r="K196" t="s">
        <v>25</v>
      </c>
      <c r="L196" t="s">
        <v>17</v>
      </c>
      <c r="M196" s="20">
        <f t="shared" si="12"/>
        <v>2.0921472000000003</v>
      </c>
      <c r="N196" s="20">
        <f t="shared" si="13"/>
        <v>0</v>
      </c>
      <c r="O196" s="20">
        <f t="shared" si="14"/>
        <v>0</v>
      </c>
      <c r="S196">
        <f t="shared" si="15"/>
        <v>2</v>
      </c>
    </row>
    <row r="197" spans="1:19" x14ac:dyDescent="0.3">
      <c r="A197" t="s">
        <v>7</v>
      </c>
      <c r="B197" t="s">
        <v>9</v>
      </c>
      <c r="C197" t="s">
        <v>10</v>
      </c>
      <c r="D197" t="s">
        <v>11</v>
      </c>
      <c r="E197" t="s">
        <v>28</v>
      </c>
      <c r="F197" t="s">
        <v>36</v>
      </c>
      <c r="G197">
        <v>2</v>
      </c>
      <c r="H197" s="14">
        <v>3.218</v>
      </c>
      <c r="I197" t="s">
        <v>23</v>
      </c>
      <c r="J197" t="s">
        <v>31</v>
      </c>
      <c r="K197" t="s">
        <v>16</v>
      </c>
      <c r="L197" t="s">
        <v>17</v>
      </c>
      <c r="M197" s="20">
        <f t="shared" si="12"/>
        <v>3.2186880000000002</v>
      </c>
      <c r="N197" s="20">
        <f t="shared" si="13"/>
        <v>0</v>
      </c>
      <c r="O197" s="20">
        <f t="shared" si="14"/>
        <v>0</v>
      </c>
      <c r="S197">
        <f t="shared" si="15"/>
        <v>1</v>
      </c>
    </row>
    <row r="198" spans="1:19" x14ac:dyDescent="0.3">
      <c r="A198" t="s">
        <v>39</v>
      </c>
      <c r="B198" t="s">
        <v>51</v>
      </c>
      <c r="C198" t="s">
        <v>8</v>
      </c>
      <c r="D198" t="s">
        <v>41</v>
      </c>
      <c r="E198" t="s">
        <v>12</v>
      </c>
      <c r="F198" t="s">
        <v>66</v>
      </c>
      <c r="G198">
        <v>24</v>
      </c>
      <c r="H198" s="14">
        <v>38.616</v>
      </c>
      <c r="I198" t="s">
        <v>52</v>
      </c>
      <c r="J198" t="s">
        <v>15</v>
      </c>
      <c r="K198" t="s">
        <v>25</v>
      </c>
      <c r="L198" t="s">
        <v>17</v>
      </c>
      <c r="M198" s="20">
        <f t="shared" si="12"/>
        <v>38.624256000000003</v>
      </c>
      <c r="N198" s="20">
        <f t="shared" si="13"/>
        <v>3.5459999999999998E-2</v>
      </c>
      <c r="O198" s="20">
        <f t="shared" si="14"/>
        <v>1.3696161177600001</v>
      </c>
      <c r="S198">
        <f t="shared" si="15"/>
        <v>2</v>
      </c>
    </row>
    <row r="199" spans="1:19" x14ac:dyDescent="0.3">
      <c r="A199" t="s">
        <v>7</v>
      </c>
      <c r="B199" t="s">
        <v>51</v>
      </c>
      <c r="C199" t="s">
        <v>8</v>
      </c>
      <c r="D199" t="s">
        <v>41</v>
      </c>
      <c r="E199" t="s">
        <v>12</v>
      </c>
      <c r="F199" t="s">
        <v>22</v>
      </c>
      <c r="G199">
        <v>4.9000000000000004</v>
      </c>
      <c r="H199" s="14">
        <v>7.8841000000000001</v>
      </c>
      <c r="I199" t="s">
        <v>37</v>
      </c>
      <c r="J199" t="s">
        <v>38</v>
      </c>
      <c r="K199" t="s">
        <v>16</v>
      </c>
      <c r="L199" t="s">
        <v>17</v>
      </c>
      <c r="M199" s="20">
        <f t="shared" si="12"/>
        <v>7.8857856000000011</v>
      </c>
      <c r="N199" s="20">
        <f t="shared" si="13"/>
        <v>0.16664000000000001</v>
      </c>
      <c r="O199" s="20">
        <f t="shared" si="14"/>
        <v>1.3140873123840002</v>
      </c>
      <c r="S199">
        <f t="shared" si="15"/>
        <v>1</v>
      </c>
    </row>
    <row r="200" spans="1:19" x14ac:dyDescent="0.3">
      <c r="A200" t="s">
        <v>18</v>
      </c>
      <c r="B200" t="s">
        <v>9</v>
      </c>
      <c r="C200" t="s">
        <v>61</v>
      </c>
      <c r="D200" t="s">
        <v>11</v>
      </c>
      <c r="E200" t="s">
        <v>21</v>
      </c>
      <c r="F200" t="s">
        <v>44</v>
      </c>
      <c r="G200">
        <v>2</v>
      </c>
      <c r="H200" s="14">
        <v>3.218</v>
      </c>
      <c r="I200" t="s">
        <v>30</v>
      </c>
      <c r="J200" t="s">
        <v>15</v>
      </c>
      <c r="K200" t="s">
        <v>25</v>
      </c>
      <c r="L200" t="s">
        <v>17</v>
      </c>
      <c r="M200" s="20">
        <f t="shared" si="12"/>
        <v>3.2186880000000002</v>
      </c>
      <c r="N200" s="20">
        <f t="shared" si="13"/>
        <v>0.16664000000000001</v>
      </c>
      <c r="O200" s="20">
        <f t="shared" si="14"/>
        <v>0.53636216832000005</v>
      </c>
      <c r="S200">
        <f t="shared" si="15"/>
        <v>4</v>
      </c>
    </row>
    <row r="201" spans="1:19" x14ac:dyDescent="0.3">
      <c r="A201" t="s">
        <v>32</v>
      </c>
      <c r="B201" t="s">
        <v>9</v>
      </c>
      <c r="C201" t="s">
        <v>60</v>
      </c>
      <c r="D201" t="s">
        <v>11</v>
      </c>
      <c r="E201" t="s">
        <v>21</v>
      </c>
      <c r="F201" t="s">
        <v>13</v>
      </c>
      <c r="G201">
        <v>3.5</v>
      </c>
      <c r="H201" s="14">
        <v>5.6315</v>
      </c>
      <c r="I201" t="s">
        <v>23</v>
      </c>
      <c r="J201" t="s">
        <v>31</v>
      </c>
      <c r="K201" t="s">
        <v>25</v>
      </c>
      <c r="L201" t="s">
        <v>17</v>
      </c>
      <c r="M201" s="20">
        <f t="shared" si="12"/>
        <v>5.6327040000000004</v>
      </c>
      <c r="N201" s="20">
        <f t="shared" si="13"/>
        <v>0</v>
      </c>
      <c r="O201" s="20">
        <f t="shared" si="14"/>
        <v>0</v>
      </c>
      <c r="S201">
        <f t="shared" si="15"/>
        <v>5</v>
      </c>
    </row>
    <row r="202" spans="1:19" x14ac:dyDescent="0.3">
      <c r="A202" t="s">
        <v>7</v>
      </c>
      <c r="B202" t="s">
        <v>51</v>
      </c>
      <c r="C202" t="s">
        <v>8</v>
      </c>
      <c r="D202" t="s">
        <v>11</v>
      </c>
      <c r="E202" t="s">
        <v>12</v>
      </c>
      <c r="F202" t="s">
        <v>13</v>
      </c>
      <c r="G202">
        <v>25</v>
      </c>
      <c r="H202" s="14">
        <v>40.225000000000001</v>
      </c>
      <c r="I202" t="s">
        <v>30</v>
      </c>
      <c r="J202" t="s">
        <v>15</v>
      </c>
      <c r="K202" t="s">
        <v>25</v>
      </c>
      <c r="L202" t="s">
        <v>43</v>
      </c>
      <c r="M202" s="20">
        <f t="shared" si="12"/>
        <v>40.233600000000003</v>
      </c>
      <c r="N202" s="20">
        <f t="shared" si="13"/>
        <v>0.16664000000000001</v>
      </c>
      <c r="O202" s="20">
        <f t="shared" si="14"/>
        <v>6.7045271040000012</v>
      </c>
      <c r="S202">
        <f t="shared" si="15"/>
        <v>1</v>
      </c>
    </row>
    <row r="203" spans="1:19" x14ac:dyDescent="0.3">
      <c r="A203" t="s">
        <v>32</v>
      </c>
      <c r="B203" t="s">
        <v>9</v>
      </c>
      <c r="C203" t="s">
        <v>46</v>
      </c>
      <c r="D203" t="s">
        <v>11</v>
      </c>
      <c r="E203" t="s">
        <v>35</v>
      </c>
      <c r="F203" t="s">
        <v>36</v>
      </c>
      <c r="G203">
        <v>3</v>
      </c>
      <c r="H203" s="14">
        <v>4.827</v>
      </c>
      <c r="I203" t="s">
        <v>14</v>
      </c>
      <c r="J203" t="s">
        <v>31</v>
      </c>
      <c r="K203" t="s">
        <v>25</v>
      </c>
      <c r="L203" t="s">
        <v>43</v>
      </c>
      <c r="M203" s="20">
        <f t="shared" si="12"/>
        <v>4.8280320000000003</v>
      </c>
      <c r="N203" s="20">
        <f t="shared" si="13"/>
        <v>0</v>
      </c>
      <c r="O203" s="20">
        <f t="shared" si="14"/>
        <v>0</v>
      </c>
      <c r="S203">
        <f t="shared" si="15"/>
        <v>5</v>
      </c>
    </row>
    <row r="204" spans="1:19" x14ac:dyDescent="0.3">
      <c r="A204" t="s">
        <v>18</v>
      </c>
      <c r="B204" t="s">
        <v>9</v>
      </c>
      <c r="C204" t="s">
        <v>46</v>
      </c>
      <c r="D204" t="s">
        <v>11</v>
      </c>
      <c r="E204" t="s">
        <v>21</v>
      </c>
      <c r="F204" t="s">
        <v>36</v>
      </c>
      <c r="G204">
        <v>1.5</v>
      </c>
      <c r="H204" s="14">
        <v>2.4135</v>
      </c>
      <c r="I204" t="s">
        <v>49</v>
      </c>
      <c r="J204" t="s">
        <v>31</v>
      </c>
      <c r="K204" t="s">
        <v>16</v>
      </c>
      <c r="L204" t="s">
        <v>43</v>
      </c>
      <c r="M204" s="20">
        <f t="shared" si="12"/>
        <v>2.4140160000000002</v>
      </c>
      <c r="N204" s="20">
        <f t="shared" si="13"/>
        <v>0.10215</v>
      </c>
      <c r="O204" s="20">
        <f t="shared" si="14"/>
        <v>0.24659173440000004</v>
      </c>
      <c r="S204">
        <f t="shared" si="15"/>
        <v>4</v>
      </c>
    </row>
    <row r="205" spans="1:19" x14ac:dyDescent="0.3">
      <c r="A205" t="s">
        <v>32</v>
      </c>
      <c r="B205" t="s">
        <v>9</v>
      </c>
      <c r="C205" t="s">
        <v>85</v>
      </c>
      <c r="D205" t="s">
        <v>20</v>
      </c>
      <c r="E205" t="s">
        <v>45</v>
      </c>
      <c r="F205" t="s">
        <v>22</v>
      </c>
      <c r="G205">
        <v>1.6</v>
      </c>
      <c r="H205" s="14">
        <v>2.5744000000000002</v>
      </c>
      <c r="I205" t="s">
        <v>23</v>
      </c>
      <c r="J205" t="s">
        <v>31</v>
      </c>
      <c r="K205" t="s">
        <v>25</v>
      </c>
      <c r="L205" t="s">
        <v>43</v>
      </c>
      <c r="M205" s="20">
        <f t="shared" si="12"/>
        <v>2.5749504000000005</v>
      </c>
      <c r="N205" s="20">
        <f t="shared" si="13"/>
        <v>0</v>
      </c>
      <c r="O205" s="20">
        <f t="shared" si="14"/>
        <v>0</v>
      </c>
      <c r="S205">
        <f t="shared" si="15"/>
        <v>5</v>
      </c>
    </row>
    <row r="206" spans="1:19" x14ac:dyDescent="0.3">
      <c r="A206" t="s">
        <v>32</v>
      </c>
      <c r="B206" t="s">
        <v>9</v>
      </c>
      <c r="C206" t="s">
        <v>69</v>
      </c>
      <c r="D206" t="s">
        <v>41</v>
      </c>
      <c r="E206" t="s">
        <v>12</v>
      </c>
      <c r="F206" t="s">
        <v>13</v>
      </c>
      <c r="G206">
        <v>11</v>
      </c>
      <c r="H206" s="14">
        <v>17.698999999999998</v>
      </c>
      <c r="I206" t="s">
        <v>30</v>
      </c>
      <c r="J206" t="s">
        <v>42</v>
      </c>
      <c r="K206" t="s">
        <v>25</v>
      </c>
      <c r="L206" t="s">
        <v>17</v>
      </c>
      <c r="M206" s="20">
        <f t="shared" si="12"/>
        <v>17.702784000000001</v>
      </c>
      <c r="N206" s="20">
        <f t="shared" si="13"/>
        <v>0.16664000000000001</v>
      </c>
      <c r="O206" s="20">
        <f t="shared" si="14"/>
        <v>2.9499919257600005</v>
      </c>
      <c r="S206">
        <f t="shared" si="15"/>
        <v>5</v>
      </c>
    </row>
    <row r="207" spans="1:19" x14ac:dyDescent="0.3">
      <c r="A207" t="s">
        <v>18</v>
      </c>
      <c r="B207" t="s">
        <v>51</v>
      </c>
      <c r="C207" t="s">
        <v>8</v>
      </c>
      <c r="D207" t="s">
        <v>27</v>
      </c>
      <c r="E207" t="s">
        <v>45</v>
      </c>
      <c r="F207" t="s">
        <v>36</v>
      </c>
      <c r="G207">
        <v>4</v>
      </c>
      <c r="H207" s="14">
        <v>6.4359999999999999</v>
      </c>
      <c r="I207" t="s">
        <v>37</v>
      </c>
      <c r="J207" t="s">
        <v>38</v>
      </c>
      <c r="K207" t="s">
        <v>25</v>
      </c>
      <c r="L207" t="s">
        <v>43</v>
      </c>
      <c r="M207" s="20">
        <f t="shared" si="12"/>
        <v>6.4373760000000004</v>
      </c>
      <c r="N207" s="20">
        <f t="shared" si="13"/>
        <v>0.16664000000000001</v>
      </c>
      <c r="O207" s="20">
        <f t="shared" si="14"/>
        <v>1.0727243366400001</v>
      </c>
      <c r="S207">
        <f t="shared" si="15"/>
        <v>4</v>
      </c>
    </row>
    <row r="208" spans="1:19" x14ac:dyDescent="0.3">
      <c r="A208" t="s">
        <v>18</v>
      </c>
      <c r="B208" t="s">
        <v>9</v>
      </c>
      <c r="C208" t="s">
        <v>10</v>
      </c>
      <c r="D208" t="s">
        <v>72</v>
      </c>
      <c r="E208" t="s">
        <v>45</v>
      </c>
      <c r="F208" t="s">
        <v>44</v>
      </c>
      <c r="G208">
        <v>3</v>
      </c>
      <c r="H208" s="14">
        <v>4.827</v>
      </c>
      <c r="I208" t="s">
        <v>30</v>
      </c>
      <c r="J208" t="s">
        <v>38</v>
      </c>
      <c r="K208" t="s">
        <v>25</v>
      </c>
      <c r="L208" t="s">
        <v>17</v>
      </c>
      <c r="M208" s="20">
        <f t="shared" si="12"/>
        <v>4.8280320000000003</v>
      </c>
      <c r="N208" s="20">
        <f t="shared" si="13"/>
        <v>0.16664000000000001</v>
      </c>
      <c r="O208" s="20">
        <f t="shared" si="14"/>
        <v>0.80454325248000014</v>
      </c>
      <c r="S208">
        <f t="shared" si="15"/>
        <v>4</v>
      </c>
    </row>
    <row r="209" spans="1:19" x14ac:dyDescent="0.3">
      <c r="A209" t="s">
        <v>39</v>
      </c>
      <c r="B209" t="s">
        <v>9</v>
      </c>
      <c r="C209" t="s">
        <v>10</v>
      </c>
      <c r="D209" t="s">
        <v>20</v>
      </c>
      <c r="E209" t="s">
        <v>28</v>
      </c>
      <c r="F209" t="s">
        <v>36</v>
      </c>
      <c r="G209">
        <v>1.2</v>
      </c>
      <c r="H209" s="14">
        <v>1.9307999999999998</v>
      </c>
      <c r="I209" t="s">
        <v>30</v>
      </c>
      <c r="J209" t="s">
        <v>42</v>
      </c>
      <c r="K209" t="s">
        <v>16</v>
      </c>
      <c r="L209" t="s">
        <v>17</v>
      </c>
      <c r="M209" s="20">
        <f t="shared" si="12"/>
        <v>1.9312128</v>
      </c>
      <c r="N209" s="20">
        <f t="shared" si="13"/>
        <v>0.16664000000000001</v>
      </c>
      <c r="O209" s="20">
        <f t="shared" si="14"/>
        <v>0.32181730099200001</v>
      </c>
      <c r="S209">
        <f t="shared" si="15"/>
        <v>2</v>
      </c>
    </row>
    <row r="210" spans="1:19" x14ac:dyDescent="0.3">
      <c r="A210" t="s">
        <v>39</v>
      </c>
      <c r="B210" t="s">
        <v>51</v>
      </c>
      <c r="C210" t="s">
        <v>8</v>
      </c>
      <c r="D210" t="s">
        <v>41</v>
      </c>
      <c r="E210" t="s">
        <v>12</v>
      </c>
      <c r="F210" t="s">
        <v>36</v>
      </c>
      <c r="G210">
        <v>8</v>
      </c>
      <c r="H210" s="14">
        <v>12.872</v>
      </c>
      <c r="I210" t="s">
        <v>37</v>
      </c>
      <c r="J210" t="s">
        <v>31</v>
      </c>
      <c r="K210" t="s">
        <v>25</v>
      </c>
      <c r="L210" t="s">
        <v>17</v>
      </c>
      <c r="M210" s="20">
        <f t="shared" si="12"/>
        <v>12.874752000000001</v>
      </c>
      <c r="N210" s="20">
        <f t="shared" si="13"/>
        <v>0.16664000000000001</v>
      </c>
      <c r="O210" s="20">
        <f t="shared" si="14"/>
        <v>2.1454486732800002</v>
      </c>
      <c r="S210">
        <f t="shared" si="15"/>
        <v>2</v>
      </c>
    </row>
    <row r="211" spans="1:19" x14ac:dyDescent="0.3">
      <c r="A211" t="s">
        <v>7</v>
      </c>
      <c r="B211" t="s">
        <v>9</v>
      </c>
      <c r="C211" t="s">
        <v>10</v>
      </c>
      <c r="D211" t="s">
        <v>11</v>
      </c>
      <c r="E211" t="s">
        <v>12</v>
      </c>
      <c r="F211" t="s">
        <v>66</v>
      </c>
      <c r="G211">
        <v>25</v>
      </c>
      <c r="H211" s="14">
        <v>40.225000000000001</v>
      </c>
      <c r="I211" t="s">
        <v>37</v>
      </c>
      <c r="J211" t="s">
        <v>42</v>
      </c>
      <c r="K211" t="s">
        <v>8</v>
      </c>
      <c r="L211" t="s">
        <v>17</v>
      </c>
      <c r="M211" s="20">
        <f t="shared" si="12"/>
        <v>40.233600000000003</v>
      </c>
      <c r="N211" s="20">
        <f t="shared" si="13"/>
        <v>0.16664000000000001</v>
      </c>
      <c r="O211" s="20">
        <f t="shared" si="14"/>
        <v>6.7045271040000012</v>
      </c>
      <c r="S211">
        <f t="shared" si="15"/>
        <v>1</v>
      </c>
    </row>
    <row r="212" spans="1:19" x14ac:dyDescent="0.3">
      <c r="A212" t="s">
        <v>39</v>
      </c>
      <c r="B212" t="s">
        <v>9</v>
      </c>
      <c r="C212" t="s">
        <v>10</v>
      </c>
      <c r="D212" t="s">
        <v>27</v>
      </c>
      <c r="E212" t="s">
        <v>35</v>
      </c>
      <c r="F212" t="s">
        <v>44</v>
      </c>
      <c r="G212">
        <v>2.5</v>
      </c>
      <c r="H212" s="14">
        <v>4.0225</v>
      </c>
      <c r="I212" t="s">
        <v>30</v>
      </c>
      <c r="J212" t="s">
        <v>42</v>
      </c>
      <c r="K212" t="s">
        <v>25</v>
      </c>
      <c r="L212" t="s">
        <v>17</v>
      </c>
      <c r="M212" s="20">
        <f t="shared" si="12"/>
        <v>4.0233600000000003</v>
      </c>
      <c r="N212" s="20">
        <f t="shared" si="13"/>
        <v>0.16664000000000001</v>
      </c>
      <c r="O212" s="20">
        <f t="shared" si="14"/>
        <v>0.6704527104000001</v>
      </c>
      <c r="S212">
        <f t="shared" si="15"/>
        <v>2</v>
      </c>
    </row>
    <row r="213" spans="1:19" x14ac:dyDescent="0.3">
      <c r="A213" t="s">
        <v>39</v>
      </c>
      <c r="B213" t="s">
        <v>9</v>
      </c>
      <c r="C213" t="s">
        <v>56</v>
      </c>
      <c r="D213" t="s">
        <v>41</v>
      </c>
      <c r="E213" t="s">
        <v>21</v>
      </c>
      <c r="F213" t="s">
        <v>66</v>
      </c>
      <c r="G213">
        <v>25</v>
      </c>
      <c r="H213" s="14">
        <v>40.225000000000001</v>
      </c>
      <c r="I213" t="s">
        <v>52</v>
      </c>
      <c r="J213" t="s">
        <v>42</v>
      </c>
      <c r="K213" t="s">
        <v>25</v>
      </c>
      <c r="L213" t="s">
        <v>8</v>
      </c>
      <c r="M213" s="20">
        <f t="shared" si="12"/>
        <v>40.233600000000003</v>
      </c>
      <c r="N213" s="20">
        <f t="shared" si="13"/>
        <v>3.5459999999999998E-2</v>
      </c>
      <c r="O213" s="20">
        <f t="shared" si="14"/>
        <v>1.4266834560000001</v>
      </c>
      <c r="S213">
        <f t="shared" si="15"/>
        <v>2</v>
      </c>
    </row>
    <row r="214" spans="1:19" x14ac:dyDescent="0.3">
      <c r="A214" t="s">
        <v>32</v>
      </c>
      <c r="B214" t="s">
        <v>57</v>
      </c>
      <c r="C214" t="s">
        <v>8</v>
      </c>
      <c r="D214" t="s">
        <v>11</v>
      </c>
      <c r="E214" t="s">
        <v>21</v>
      </c>
      <c r="F214" t="s">
        <v>44</v>
      </c>
      <c r="G214">
        <v>4</v>
      </c>
      <c r="H214" s="14">
        <v>6.4359999999999999</v>
      </c>
      <c r="I214" t="s">
        <v>30</v>
      </c>
      <c r="J214" t="s">
        <v>38</v>
      </c>
      <c r="K214" t="s">
        <v>16</v>
      </c>
      <c r="L214" t="s">
        <v>17</v>
      </c>
      <c r="M214" s="20">
        <f t="shared" si="12"/>
        <v>6.4373760000000004</v>
      </c>
      <c r="N214" s="20">
        <f t="shared" si="13"/>
        <v>0.16664000000000001</v>
      </c>
      <c r="O214" s="20">
        <f t="shared" si="14"/>
        <v>1.0727243366400001</v>
      </c>
      <c r="S214">
        <f t="shared" si="15"/>
        <v>5</v>
      </c>
    </row>
    <row r="215" spans="1:19" x14ac:dyDescent="0.3">
      <c r="A215" t="s">
        <v>26</v>
      </c>
      <c r="B215" t="s">
        <v>51</v>
      </c>
      <c r="C215" t="s">
        <v>8</v>
      </c>
      <c r="D215" t="s">
        <v>20</v>
      </c>
      <c r="E215" t="s">
        <v>35</v>
      </c>
      <c r="F215" t="s">
        <v>22</v>
      </c>
      <c r="G215">
        <v>2</v>
      </c>
      <c r="H215" s="14">
        <v>3.218</v>
      </c>
      <c r="I215" t="s">
        <v>23</v>
      </c>
      <c r="J215" t="s">
        <v>15</v>
      </c>
      <c r="K215" t="s">
        <v>25</v>
      </c>
      <c r="L215" t="s">
        <v>43</v>
      </c>
      <c r="M215" s="20">
        <f t="shared" si="12"/>
        <v>3.2186880000000002</v>
      </c>
      <c r="N215" s="20">
        <f t="shared" si="13"/>
        <v>0</v>
      </c>
      <c r="O215" s="20">
        <f t="shared" si="14"/>
        <v>0</v>
      </c>
      <c r="S215">
        <f t="shared" si="15"/>
        <v>3</v>
      </c>
    </row>
    <row r="216" spans="1:19" x14ac:dyDescent="0.3">
      <c r="A216" t="s">
        <v>32</v>
      </c>
      <c r="B216" t="s">
        <v>9</v>
      </c>
      <c r="C216" t="s">
        <v>40</v>
      </c>
      <c r="D216" t="s">
        <v>27</v>
      </c>
      <c r="E216" t="s">
        <v>28</v>
      </c>
      <c r="F216" t="s">
        <v>13</v>
      </c>
      <c r="G216">
        <v>36</v>
      </c>
      <c r="H216" s="14">
        <v>57.923999999999999</v>
      </c>
      <c r="I216" t="s">
        <v>37</v>
      </c>
      <c r="J216" t="s">
        <v>38</v>
      </c>
      <c r="K216" t="s">
        <v>25</v>
      </c>
      <c r="L216" t="s">
        <v>17</v>
      </c>
      <c r="M216" s="20">
        <f t="shared" si="12"/>
        <v>57.936384000000004</v>
      </c>
      <c r="N216" s="20">
        <f t="shared" si="13"/>
        <v>0.16664000000000001</v>
      </c>
      <c r="O216" s="20">
        <f t="shared" si="14"/>
        <v>9.6545190297600012</v>
      </c>
      <c r="S216">
        <f t="shared" si="15"/>
        <v>5</v>
      </c>
    </row>
    <row r="217" spans="1:19" x14ac:dyDescent="0.3">
      <c r="A217" t="s">
        <v>32</v>
      </c>
      <c r="B217" t="s">
        <v>9</v>
      </c>
      <c r="C217" t="s">
        <v>40</v>
      </c>
      <c r="D217" t="s">
        <v>20</v>
      </c>
      <c r="E217" t="s">
        <v>12</v>
      </c>
      <c r="F217" t="s">
        <v>22</v>
      </c>
      <c r="G217">
        <v>2</v>
      </c>
      <c r="H217" s="14">
        <v>3.218</v>
      </c>
      <c r="I217" t="s">
        <v>23</v>
      </c>
      <c r="J217" t="s">
        <v>42</v>
      </c>
      <c r="K217" t="s">
        <v>25</v>
      </c>
      <c r="L217" t="s">
        <v>43</v>
      </c>
      <c r="M217" s="20">
        <f t="shared" si="12"/>
        <v>3.2186880000000002</v>
      </c>
      <c r="N217" s="20">
        <f t="shared" si="13"/>
        <v>0</v>
      </c>
      <c r="O217" s="20">
        <f t="shared" si="14"/>
        <v>0</v>
      </c>
      <c r="S217">
        <f t="shared" si="15"/>
        <v>5</v>
      </c>
    </row>
    <row r="218" spans="1:19" x14ac:dyDescent="0.3">
      <c r="A218" t="s">
        <v>32</v>
      </c>
      <c r="B218" t="s">
        <v>9</v>
      </c>
      <c r="C218" t="s">
        <v>86</v>
      </c>
      <c r="D218" t="s">
        <v>27</v>
      </c>
      <c r="E218" t="s">
        <v>35</v>
      </c>
      <c r="F218" t="s">
        <v>44</v>
      </c>
      <c r="G218">
        <v>2.5</v>
      </c>
      <c r="H218" s="14">
        <v>4.0225</v>
      </c>
      <c r="I218" t="s">
        <v>14</v>
      </c>
      <c r="J218" t="s">
        <v>42</v>
      </c>
      <c r="K218" t="s">
        <v>25</v>
      </c>
      <c r="L218" t="s">
        <v>43</v>
      </c>
      <c r="M218" s="20">
        <f t="shared" si="12"/>
        <v>4.0233600000000003</v>
      </c>
      <c r="N218" s="20">
        <f t="shared" si="13"/>
        <v>0</v>
      </c>
      <c r="O218" s="20">
        <f t="shared" si="14"/>
        <v>0</v>
      </c>
      <c r="S218">
        <f t="shared" si="15"/>
        <v>5</v>
      </c>
    </row>
    <row r="219" spans="1:19" x14ac:dyDescent="0.3">
      <c r="A219" t="s">
        <v>7</v>
      </c>
      <c r="B219" t="s">
        <v>9</v>
      </c>
      <c r="C219" t="s">
        <v>10</v>
      </c>
      <c r="D219" t="s">
        <v>11</v>
      </c>
      <c r="E219" t="s">
        <v>12</v>
      </c>
      <c r="F219" t="s">
        <v>66</v>
      </c>
      <c r="G219" t="s">
        <v>8</v>
      </c>
      <c r="H219" s="14" t="s">
        <v>8</v>
      </c>
      <c r="I219" t="s">
        <v>52</v>
      </c>
      <c r="J219" t="s">
        <v>31</v>
      </c>
      <c r="K219" t="s">
        <v>25</v>
      </c>
      <c r="L219" t="s">
        <v>17</v>
      </c>
      <c r="M219" s="20" t="e">
        <f t="shared" si="12"/>
        <v>#VALUE!</v>
      </c>
      <c r="N219" s="20">
        <f t="shared" si="13"/>
        <v>3.5459999999999998E-2</v>
      </c>
      <c r="O219" s="20" t="e">
        <f t="shared" si="14"/>
        <v>#VALUE!</v>
      </c>
      <c r="S219">
        <f t="shared" si="15"/>
        <v>1</v>
      </c>
    </row>
    <row r="220" spans="1:19" x14ac:dyDescent="0.3">
      <c r="A220" t="s">
        <v>7</v>
      </c>
      <c r="B220" t="s">
        <v>9</v>
      </c>
      <c r="C220" t="s">
        <v>48</v>
      </c>
      <c r="D220" t="s">
        <v>20</v>
      </c>
      <c r="E220" t="s">
        <v>28</v>
      </c>
      <c r="F220" t="s">
        <v>13</v>
      </c>
      <c r="G220">
        <v>2.2000000000000002</v>
      </c>
      <c r="H220" s="14">
        <v>3.5398000000000001</v>
      </c>
      <c r="I220" t="s">
        <v>23</v>
      </c>
      <c r="J220" t="s">
        <v>15</v>
      </c>
      <c r="K220" t="s">
        <v>25</v>
      </c>
      <c r="L220" t="s">
        <v>17</v>
      </c>
      <c r="M220" s="20">
        <f t="shared" si="12"/>
        <v>3.5405568000000005</v>
      </c>
      <c r="N220" s="20">
        <f t="shared" si="13"/>
        <v>0</v>
      </c>
      <c r="O220" s="20">
        <f t="shared" si="14"/>
        <v>0</v>
      </c>
      <c r="S220">
        <f t="shared" si="15"/>
        <v>1</v>
      </c>
    </row>
    <row r="221" spans="1:19" x14ac:dyDescent="0.3">
      <c r="A221" t="s">
        <v>7</v>
      </c>
      <c r="B221" t="s">
        <v>9</v>
      </c>
      <c r="C221" t="s">
        <v>10</v>
      </c>
      <c r="D221" t="s">
        <v>11</v>
      </c>
      <c r="E221" t="s">
        <v>64</v>
      </c>
      <c r="F221" t="s">
        <v>44</v>
      </c>
      <c r="G221">
        <v>3</v>
      </c>
      <c r="H221" s="14">
        <v>4.827</v>
      </c>
      <c r="I221" t="s">
        <v>23</v>
      </c>
      <c r="J221" t="s">
        <v>42</v>
      </c>
      <c r="K221" t="s">
        <v>25</v>
      </c>
      <c r="L221" t="s">
        <v>17</v>
      </c>
      <c r="M221" s="20">
        <f t="shared" si="12"/>
        <v>4.8280320000000003</v>
      </c>
      <c r="N221" s="20">
        <f t="shared" si="13"/>
        <v>0</v>
      </c>
      <c r="O221" s="20">
        <f t="shared" si="14"/>
        <v>0</v>
      </c>
      <c r="S221">
        <f t="shared" si="15"/>
        <v>1</v>
      </c>
    </row>
    <row r="222" spans="1:19" x14ac:dyDescent="0.3">
      <c r="A222" t="s">
        <v>39</v>
      </c>
      <c r="B222" t="s">
        <v>9</v>
      </c>
      <c r="C222" t="s">
        <v>8</v>
      </c>
      <c r="D222" t="s">
        <v>41</v>
      </c>
      <c r="E222" t="s">
        <v>28</v>
      </c>
      <c r="F222" t="s">
        <v>66</v>
      </c>
      <c r="G222">
        <v>90</v>
      </c>
      <c r="H222" s="14">
        <v>144.81</v>
      </c>
      <c r="I222" t="s">
        <v>30</v>
      </c>
      <c r="J222" t="s">
        <v>42</v>
      </c>
      <c r="K222" t="s">
        <v>16</v>
      </c>
      <c r="L222" t="s">
        <v>17</v>
      </c>
      <c r="M222" s="20">
        <f t="shared" si="12"/>
        <v>144.84096</v>
      </c>
      <c r="N222" s="20">
        <f t="shared" si="13"/>
        <v>0.16664000000000001</v>
      </c>
      <c r="O222" s="20">
        <f t="shared" si="14"/>
        <v>24.1362975744</v>
      </c>
      <c r="S222">
        <f t="shared" si="15"/>
        <v>2</v>
      </c>
    </row>
    <row r="223" spans="1:19" x14ac:dyDescent="0.3">
      <c r="A223" t="s">
        <v>39</v>
      </c>
      <c r="B223" t="s">
        <v>9</v>
      </c>
      <c r="C223" t="s">
        <v>8</v>
      </c>
      <c r="D223" t="s">
        <v>41</v>
      </c>
      <c r="E223" t="s">
        <v>12</v>
      </c>
      <c r="F223" t="s">
        <v>62</v>
      </c>
      <c r="G223">
        <v>2.5</v>
      </c>
      <c r="H223" s="14">
        <v>4.0225</v>
      </c>
      <c r="I223" t="s">
        <v>87</v>
      </c>
      <c r="J223" t="s">
        <v>42</v>
      </c>
      <c r="K223" t="s">
        <v>25</v>
      </c>
      <c r="L223" t="s">
        <v>17</v>
      </c>
      <c r="M223" s="20">
        <f t="shared" si="12"/>
        <v>4.0233600000000003</v>
      </c>
      <c r="N223" s="20">
        <f t="shared" si="13"/>
        <v>0.11366999999999999</v>
      </c>
      <c r="O223" s="20">
        <f t="shared" si="14"/>
        <v>0.45733533120000003</v>
      </c>
      <c r="S223">
        <f t="shared" si="15"/>
        <v>2</v>
      </c>
    </row>
    <row r="224" spans="1:19" x14ac:dyDescent="0.3">
      <c r="A224" t="s">
        <v>32</v>
      </c>
      <c r="B224" t="s">
        <v>51</v>
      </c>
      <c r="C224" t="s">
        <v>8</v>
      </c>
      <c r="D224" t="s">
        <v>41</v>
      </c>
      <c r="E224" t="s">
        <v>35</v>
      </c>
      <c r="F224" t="s">
        <v>13</v>
      </c>
      <c r="G224">
        <v>17</v>
      </c>
      <c r="H224" s="14">
        <v>27.353000000000002</v>
      </c>
      <c r="I224" t="s">
        <v>88</v>
      </c>
      <c r="J224" t="s">
        <v>15</v>
      </c>
      <c r="K224" t="s">
        <v>25</v>
      </c>
      <c r="L224" t="s">
        <v>43</v>
      </c>
      <c r="M224" s="20">
        <f t="shared" si="12"/>
        <v>27.358848000000002</v>
      </c>
      <c r="N224" s="20">
        <f t="shared" si="13"/>
        <v>5.2670000000000002E-2</v>
      </c>
      <c r="O224" s="20">
        <f t="shared" si="14"/>
        <v>1.4409905241600001</v>
      </c>
      <c r="S224">
        <f t="shared" si="15"/>
        <v>5</v>
      </c>
    </row>
    <row r="225" spans="1:19" x14ac:dyDescent="0.3">
      <c r="A225" t="s">
        <v>7</v>
      </c>
      <c r="B225" t="s">
        <v>9</v>
      </c>
      <c r="C225" t="s">
        <v>50</v>
      </c>
      <c r="D225" t="s">
        <v>27</v>
      </c>
      <c r="E225" t="s">
        <v>12</v>
      </c>
      <c r="F225" t="s">
        <v>44</v>
      </c>
      <c r="G225">
        <v>3</v>
      </c>
      <c r="H225" s="14">
        <v>4.827</v>
      </c>
      <c r="I225" t="s">
        <v>14</v>
      </c>
      <c r="J225" t="s">
        <v>42</v>
      </c>
      <c r="K225" t="s">
        <v>25</v>
      </c>
      <c r="L225" t="s">
        <v>17</v>
      </c>
      <c r="M225" s="20">
        <f t="shared" si="12"/>
        <v>4.8280320000000003</v>
      </c>
      <c r="N225" s="20">
        <f t="shared" si="13"/>
        <v>0</v>
      </c>
      <c r="O225" s="20">
        <f t="shared" si="14"/>
        <v>0</v>
      </c>
      <c r="S225">
        <f t="shared" si="15"/>
        <v>1</v>
      </c>
    </row>
    <row r="226" spans="1:19" x14ac:dyDescent="0.3">
      <c r="A226" t="s">
        <v>32</v>
      </c>
      <c r="B226" t="s">
        <v>9</v>
      </c>
      <c r="C226" t="s">
        <v>8</v>
      </c>
      <c r="D226" t="s">
        <v>20</v>
      </c>
      <c r="E226" t="s">
        <v>35</v>
      </c>
      <c r="F226" t="s">
        <v>36</v>
      </c>
      <c r="G226">
        <v>3</v>
      </c>
      <c r="H226" s="14">
        <v>4.827</v>
      </c>
      <c r="I226" t="s">
        <v>14</v>
      </c>
      <c r="J226" t="s">
        <v>42</v>
      </c>
      <c r="K226" t="s">
        <v>25</v>
      </c>
      <c r="L226" t="s">
        <v>43</v>
      </c>
      <c r="M226" s="20">
        <f t="shared" si="12"/>
        <v>4.8280320000000003</v>
      </c>
      <c r="N226" s="20">
        <f t="shared" si="13"/>
        <v>0</v>
      </c>
      <c r="O226" s="20">
        <f t="shared" si="14"/>
        <v>0</v>
      </c>
      <c r="S226">
        <f t="shared" si="15"/>
        <v>5</v>
      </c>
    </row>
    <row r="227" spans="1:19" x14ac:dyDescent="0.3">
      <c r="A227" t="s">
        <v>32</v>
      </c>
      <c r="B227" t="s">
        <v>9</v>
      </c>
      <c r="C227" t="s">
        <v>83</v>
      </c>
      <c r="D227" t="s">
        <v>27</v>
      </c>
      <c r="E227" t="s">
        <v>28</v>
      </c>
      <c r="F227" t="s">
        <v>13</v>
      </c>
      <c r="G227">
        <v>2</v>
      </c>
      <c r="H227" s="14">
        <v>3.218</v>
      </c>
      <c r="I227" t="s">
        <v>23</v>
      </c>
      <c r="J227" t="s">
        <v>24</v>
      </c>
      <c r="K227" t="s">
        <v>16</v>
      </c>
      <c r="L227" t="s">
        <v>17</v>
      </c>
      <c r="M227" s="20">
        <f t="shared" si="12"/>
        <v>3.2186880000000002</v>
      </c>
      <c r="N227" s="20">
        <f t="shared" si="13"/>
        <v>0</v>
      </c>
      <c r="O227" s="20">
        <f t="shared" si="14"/>
        <v>0</v>
      </c>
      <c r="S227">
        <f t="shared" si="15"/>
        <v>5</v>
      </c>
    </row>
    <row r="228" spans="1:19" x14ac:dyDescent="0.3">
      <c r="A228" t="s">
        <v>32</v>
      </c>
      <c r="B228" t="s">
        <v>55</v>
      </c>
      <c r="C228" t="s">
        <v>8</v>
      </c>
      <c r="D228" t="s">
        <v>20</v>
      </c>
      <c r="E228" t="s">
        <v>21</v>
      </c>
      <c r="F228" t="s">
        <v>44</v>
      </c>
      <c r="G228">
        <v>1.1000000000000001</v>
      </c>
      <c r="H228" s="14">
        <v>1.7699</v>
      </c>
      <c r="I228" t="s">
        <v>23</v>
      </c>
      <c r="J228" t="s">
        <v>31</v>
      </c>
      <c r="K228" t="s">
        <v>25</v>
      </c>
      <c r="L228" t="s">
        <v>43</v>
      </c>
      <c r="M228" s="20">
        <f t="shared" si="12"/>
        <v>1.7702784000000003</v>
      </c>
      <c r="N228" s="20">
        <f t="shared" si="13"/>
        <v>0</v>
      </c>
      <c r="O228" s="20">
        <f t="shared" si="14"/>
        <v>0</v>
      </c>
      <c r="S228">
        <f t="shared" si="15"/>
        <v>5</v>
      </c>
    </row>
    <row r="229" spans="1:19" x14ac:dyDescent="0.3">
      <c r="A229" t="s">
        <v>7</v>
      </c>
      <c r="B229" t="s">
        <v>51</v>
      </c>
      <c r="C229" t="s">
        <v>8</v>
      </c>
      <c r="D229" t="s">
        <v>27</v>
      </c>
      <c r="E229" t="s">
        <v>12</v>
      </c>
      <c r="F229" t="s">
        <v>13</v>
      </c>
      <c r="G229">
        <v>5</v>
      </c>
      <c r="H229" s="14">
        <v>8.0449999999999999</v>
      </c>
      <c r="I229" t="s">
        <v>49</v>
      </c>
      <c r="J229" t="s">
        <v>15</v>
      </c>
      <c r="K229" t="s">
        <v>25</v>
      </c>
      <c r="L229" t="s">
        <v>17</v>
      </c>
      <c r="M229" s="20">
        <f t="shared" si="12"/>
        <v>8.0467200000000005</v>
      </c>
      <c r="N229" s="20">
        <f t="shared" si="13"/>
        <v>0.10215</v>
      </c>
      <c r="O229" s="20">
        <f t="shared" si="14"/>
        <v>0.82197244800000013</v>
      </c>
      <c r="S229">
        <f t="shared" si="15"/>
        <v>1</v>
      </c>
    </row>
    <row r="230" spans="1:19" x14ac:dyDescent="0.3">
      <c r="A230" t="s">
        <v>26</v>
      </c>
      <c r="B230" t="s">
        <v>9</v>
      </c>
      <c r="C230" t="s">
        <v>60</v>
      </c>
      <c r="D230" t="s">
        <v>27</v>
      </c>
      <c r="E230" t="s">
        <v>35</v>
      </c>
      <c r="F230" t="s">
        <v>13</v>
      </c>
      <c r="G230">
        <v>16</v>
      </c>
      <c r="H230" s="14">
        <v>25.744</v>
      </c>
      <c r="I230" t="s">
        <v>52</v>
      </c>
      <c r="J230" t="s">
        <v>38</v>
      </c>
      <c r="K230" t="s">
        <v>25</v>
      </c>
      <c r="L230" t="s">
        <v>43</v>
      </c>
      <c r="M230" s="20">
        <f t="shared" si="12"/>
        <v>25.749504000000002</v>
      </c>
      <c r="N230" s="20">
        <f t="shared" si="13"/>
        <v>3.5459999999999998E-2</v>
      </c>
      <c r="O230" s="20">
        <f t="shared" si="14"/>
        <v>0.91307741184000002</v>
      </c>
      <c r="S230">
        <f t="shared" si="15"/>
        <v>3</v>
      </c>
    </row>
    <row r="231" spans="1:19" x14ac:dyDescent="0.3">
      <c r="A231" t="s">
        <v>39</v>
      </c>
      <c r="B231" t="s">
        <v>9</v>
      </c>
      <c r="C231" t="s">
        <v>59</v>
      </c>
      <c r="D231" t="s">
        <v>11</v>
      </c>
      <c r="E231" t="s">
        <v>35</v>
      </c>
      <c r="F231" t="s">
        <v>44</v>
      </c>
      <c r="G231">
        <v>1</v>
      </c>
      <c r="H231" s="14">
        <v>1.609</v>
      </c>
      <c r="I231" t="s">
        <v>23</v>
      </c>
      <c r="J231" t="s">
        <v>42</v>
      </c>
      <c r="K231" t="s">
        <v>25</v>
      </c>
      <c r="L231" t="s">
        <v>43</v>
      </c>
      <c r="M231" s="20">
        <f t="shared" si="12"/>
        <v>1.6093440000000001</v>
      </c>
      <c r="N231" s="20">
        <f t="shared" si="13"/>
        <v>0</v>
      </c>
      <c r="O231" s="20">
        <f t="shared" si="14"/>
        <v>0</v>
      </c>
      <c r="S231">
        <f t="shared" si="15"/>
        <v>2</v>
      </c>
    </row>
    <row r="232" spans="1:19" x14ac:dyDescent="0.3">
      <c r="A232" t="s">
        <v>26</v>
      </c>
      <c r="B232" t="s">
        <v>9</v>
      </c>
      <c r="C232" t="s">
        <v>65</v>
      </c>
      <c r="D232" t="s">
        <v>20</v>
      </c>
      <c r="E232" t="s">
        <v>21</v>
      </c>
      <c r="F232" t="s">
        <v>66</v>
      </c>
      <c r="G232">
        <v>23</v>
      </c>
      <c r="H232" s="14">
        <v>37.006999999999998</v>
      </c>
      <c r="I232" t="s">
        <v>52</v>
      </c>
      <c r="J232" t="s">
        <v>31</v>
      </c>
      <c r="K232" t="s">
        <v>25</v>
      </c>
      <c r="L232" t="s">
        <v>17</v>
      </c>
      <c r="M232" s="20">
        <f t="shared" si="12"/>
        <v>37.014912000000002</v>
      </c>
      <c r="N232" s="20">
        <f t="shared" si="13"/>
        <v>3.5459999999999998E-2</v>
      </c>
      <c r="O232" s="20">
        <f t="shared" si="14"/>
        <v>1.3125487795199999</v>
      </c>
      <c r="S232">
        <f t="shared" si="15"/>
        <v>3</v>
      </c>
    </row>
    <row r="233" spans="1:19" x14ac:dyDescent="0.3">
      <c r="A233" t="s">
        <v>58</v>
      </c>
      <c r="B233" t="s">
        <v>9</v>
      </c>
      <c r="C233" t="s">
        <v>50</v>
      </c>
      <c r="D233" t="s">
        <v>20</v>
      </c>
      <c r="E233" t="s">
        <v>12</v>
      </c>
      <c r="F233" t="s">
        <v>13</v>
      </c>
      <c r="G233">
        <v>30</v>
      </c>
      <c r="H233" s="14">
        <v>48.269999999999996</v>
      </c>
      <c r="I233" t="s">
        <v>52</v>
      </c>
      <c r="J233" t="s">
        <v>42</v>
      </c>
      <c r="K233" t="s">
        <v>25</v>
      </c>
      <c r="L233" t="s">
        <v>17</v>
      </c>
      <c r="M233" s="20">
        <f t="shared" si="12"/>
        <v>48.280320000000003</v>
      </c>
      <c r="N233" s="20">
        <f t="shared" si="13"/>
        <v>3.5459999999999998E-2</v>
      </c>
      <c r="O233" s="20">
        <f t="shared" si="14"/>
        <v>1.7120201472000001</v>
      </c>
      <c r="S233">
        <f t="shared" si="15"/>
        <v>0</v>
      </c>
    </row>
    <row r="234" spans="1:19" x14ac:dyDescent="0.3">
      <c r="A234" t="s">
        <v>7</v>
      </c>
      <c r="B234" t="s">
        <v>9</v>
      </c>
      <c r="C234" t="s">
        <v>10</v>
      </c>
      <c r="D234" t="s">
        <v>41</v>
      </c>
      <c r="E234" t="s">
        <v>21</v>
      </c>
      <c r="F234" t="s">
        <v>44</v>
      </c>
      <c r="G234">
        <v>5</v>
      </c>
      <c r="H234" s="14">
        <v>8.0449999999999999</v>
      </c>
      <c r="I234" t="s">
        <v>30</v>
      </c>
      <c r="J234" t="s">
        <v>15</v>
      </c>
      <c r="K234" t="s">
        <v>25</v>
      </c>
      <c r="L234" t="s">
        <v>17</v>
      </c>
      <c r="M234" s="20">
        <f t="shared" si="12"/>
        <v>8.0467200000000005</v>
      </c>
      <c r="N234" s="20">
        <f t="shared" si="13"/>
        <v>0.16664000000000001</v>
      </c>
      <c r="O234" s="20">
        <f t="shared" si="14"/>
        <v>1.3409054208000002</v>
      </c>
      <c r="S234">
        <f t="shared" si="15"/>
        <v>1</v>
      </c>
    </row>
    <row r="235" spans="1:19" x14ac:dyDescent="0.3">
      <c r="A235" t="s">
        <v>32</v>
      </c>
      <c r="B235" t="s">
        <v>9</v>
      </c>
      <c r="C235" t="s">
        <v>83</v>
      </c>
      <c r="D235" t="s">
        <v>41</v>
      </c>
      <c r="E235" t="s">
        <v>21</v>
      </c>
      <c r="F235" t="s">
        <v>66</v>
      </c>
      <c r="G235">
        <v>8</v>
      </c>
      <c r="H235" s="14">
        <v>12.872</v>
      </c>
      <c r="I235" t="s">
        <v>49</v>
      </c>
      <c r="J235" t="s">
        <v>15</v>
      </c>
      <c r="K235" t="s">
        <v>25</v>
      </c>
      <c r="L235" t="s">
        <v>17</v>
      </c>
      <c r="M235" s="20">
        <f t="shared" si="12"/>
        <v>12.874752000000001</v>
      </c>
      <c r="N235" s="20">
        <f t="shared" si="13"/>
        <v>0.10215</v>
      </c>
      <c r="O235" s="20">
        <f t="shared" si="14"/>
        <v>1.3151559168000002</v>
      </c>
      <c r="S235">
        <f t="shared" si="15"/>
        <v>5</v>
      </c>
    </row>
    <row r="236" spans="1:19" x14ac:dyDescent="0.3">
      <c r="A236" t="s">
        <v>32</v>
      </c>
      <c r="B236" t="s">
        <v>9</v>
      </c>
      <c r="C236" t="s">
        <v>56</v>
      </c>
      <c r="D236" t="s">
        <v>11</v>
      </c>
      <c r="E236" t="s">
        <v>21</v>
      </c>
      <c r="F236" t="s">
        <v>22</v>
      </c>
      <c r="G236">
        <v>2</v>
      </c>
      <c r="H236" s="14">
        <v>3.218</v>
      </c>
      <c r="I236" t="s">
        <v>23</v>
      </c>
      <c r="J236" t="s">
        <v>15</v>
      </c>
      <c r="K236" t="s">
        <v>25</v>
      </c>
      <c r="L236" t="s">
        <v>17</v>
      </c>
      <c r="M236" s="20">
        <f t="shared" si="12"/>
        <v>3.2186880000000002</v>
      </c>
      <c r="N236" s="20">
        <f t="shared" si="13"/>
        <v>0</v>
      </c>
      <c r="O236" s="20">
        <f t="shared" si="14"/>
        <v>0</v>
      </c>
      <c r="S236">
        <f t="shared" si="15"/>
        <v>5</v>
      </c>
    </row>
    <row r="237" spans="1:19" x14ac:dyDescent="0.3">
      <c r="A237" t="s">
        <v>32</v>
      </c>
      <c r="B237" t="s">
        <v>51</v>
      </c>
      <c r="C237" t="s">
        <v>8</v>
      </c>
      <c r="D237" t="s">
        <v>27</v>
      </c>
      <c r="E237" t="s">
        <v>12</v>
      </c>
      <c r="F237" t="s">
        <v>13</v>
      </c>
      <c r="G237">
        <v>4.5</v>
      </c>
      <c r="H237" s="14">
        <v>7.2404999999999999</v>
      </c>
      <c r="I237" t="s">
        <v>54</v>
      </c>
      <c r="J237" t="s">
        <v>42</v>
      </c>
      <c r="K237" t="s">
        <v>25</v>
      </c>
      <c r="L237" t="s">
        <v>43</v>
      </c>
      <c r="M237" s="20">
        <f t="shared" si="12"/>
        <v>7.2420480000000005</v>
      </c>
      <c r="N237" s="20">
        <f t="shared" si="13"/>
        <v>2.1999999999999999E-2</v>
      </c>
      <c r="O237" s="20">
        <f t="shared" si="14"/>
        <v>0.15932505599999999</v>
      </c>
      <c r="S237">
        <f t="shared" si="15"/>
        <v>5</v>
      </c>
    </row>
    <row r="238" spans="1:19" x14ac:dyDescent="0.3">
      <c r="A238" t="s">
        <v>32</v>
      </c>
      <c r="B238" t="s">
        <v>9</v>
      </c>
      <c r="C238" t="s">
        <v>34</v>
      </c>
      <c r="D238" t="s">
        <v>11</v>
      </c>
      <c r="E238" t="s">
        <v>33</v>
      </c>
      <c r="F238" t="s">
        <v>36</v>
      </c>
      <c r="G238">
        <v>1.5</v>
      </c>
      <c r="H238" s="14">
        <v>2.4135</v>
      </c>
      <c r="I238" t="s">
        <v>23</v>
      </c>
      <c r="J238" t="s">
        <v>42</v>
      </c>
      <c r="K238" t="s">
        <v>25</v>
      </c>
      <c r="L238" t="s">
        <v>43</v>
      </c>
      <c r="M238" s="20">
        <f t="shared" si="12"/>
        <v>2.4140160000000002</v>
      </c>
      <c r="N238" s="20">
        <f t="shared" si="13"/>
        <v>0</v>
      </c>
      <c r="O238" s="20">
        <f t="shared" si="14"/>
        <v>0</v>
      </c>
      <c r="S238">
        <f t="shared" si="15"/>
        <v>5</v>
      </c>
    </row>
    <row r="239" spans="1:19" x14ac:dyDescent="0.3">
      <c r="A239" t="s">
        <v>39</v>
      </c>
      <c r="B239" t="s">
        <v>51</v>
      </c>
      <c r="C239" t="s">
        <v>8</v>
      </c>
      <c r="D239" t="s">
        <v>41</v>
      </c>
      <c r="E239" t="s">
        <v>12</v>
      </c>
      <c r="F239" t="s">
        <v>22</v>
      </c>
      <c r="G239">
        <v>13.8</v>
      </c>
      <c r="H239" s="14">
        <v>22.2042</v>
      </c>
      <c r="I239" t="s">
        <v>30</v>
      </c>
      <c r="J239" t="s">
        <v>15</v>
      </c>
      <c r="K239" t="s">
        <v>16</v>
      </c>
      <c r="L239" t="s">
        <v>17</v>
      </c>
      <c r="M239" s="20">
        <f t="shared" si="12"/>
        <v>22.208947200000004</v>
      </c>
      <c r="N239" s="20">
        <f t="shared" si="13"/>
        <v>0.16664000000000001</v>
      </c>
      <c r="O239" s="20">
        <f t="shared" si="14"/>
        <v>3.7008989614080008</v>
      </c>
      <c r="S239">
        <f t="shared" si="15"/>
        <v>2</v>
      </c>
    </row>
    <row r="240" spans="1:19" x14ac:dyDescent="0.3">
      <c r="A240" t="s">
        <v>26</v>
      </c>
      <c r="B240" t="s">
        <v>51</v>
      </c>
      <c r="C240" t="s">
        <v>8</v>
      </c>
      <c r="D240" t="s">
        <v>20</v>
      </c>
      <c r="E240" t="s">
        <v>35</v>
      </c>
      <c r="F240" t="s">
        <v>29</v>
      </c>
      <c r="G240">
        <v>11</v>
      </c>
      <c r="H240" s="14">
        <v>17.698999999999998</v>
      </c>
      <c r="I240" t="s">
        <v>23</v>
      </c>
      <c r="J240" t="s">
        <v>38</v>
      </c>
      <c r="K240" t="s">
        <v>25</v>
      </c>
      <c r="L240" t="s">
        <v>17</v>
      </c>
      <c r="M240" s="20">
        <f t="shared" si="12"/>
        <v>17.702784000000001</v>
      </c>
      <c r="N240" s="20">
        <f t="shared" si="13"/>
        <v>0</v>
      </c>
      <c r="O240" s="20">
        <f t="shared" si="14"/>
        <v>0</v>
      </c>
      <c r="S240">
        <f t="shared" si="15"/>
        <v>3</v>
      </c>
    </row>
    <row r="241" spans="1:19" x14ac:dyDescent="0.3">
      <c r="A241" t="s">
        <v>26</v>
      </c>
      <c r="B241" t="s">
        <v>9</v>
      </c>
      <c r="C241" t="s">
        <v>74</v>
      </c>
      <c r="D241" t="s">
        <v>11</v>
      </c>
      <c r="E241" t="s">
        <v>21</v>
      </c>
      <c r="F241" t="s">
        <v>13</v>
      </c>
      <c r="G241">
        <v>6.5</v>
      </c>
      <c r="H241" s="14">
        <v>10.458500000000001</v>
      </c>
      <c r="I241" t="s">
        <v>14</v>
      </c>
      <c r="J241" t="s">
        <v>31</v>
      </c>
      <c r="K241" t="s">
        <v>16</v>
      </c>
      <c r="L241" t="s">
        <v>17</v>
      </c>
      <c r="M241" s="20">
        <f t="shared" si="12"/>
        <v>10.460736000000001</v>
      </c>
      <c r="N241" s="20">
        <f t="shared" si="13"/>
        <v>0</v>
      </c>
      <c r="O241" s="20">
        <f t="shared" si="14"/>
        <v>0</v>
      </c>
      <c r="S241">
        <f t="shared" si="15"/>
        <v>3</v>
      </c>
    </row>
    <row r="242" spans="1:19" x14ac:dyDescent="0.3">
      <c r="A242" t="s">
        <v>32</v>
      </c>
      <c r="B242" t="s">
        <v>9</v>
      </c>
      <c r="C242" t="s">
        <v>10</v>
      </c>
      <c r="D242" t="s">
        <v>11</v>
      </c>
      <c r="E242" t="s">
        <v>64</v>
      </c>
      <c r="F242" t="s">
        <v>36</v>
      </c>
      <c r="G242">
        <v>1.5</v>
      </c>
      <c r="H242" s="14">
        <v>2.4135</v>
      </c>
      <c r="I242" t="s">
        <v>23</v>
      </c>
      <c r="J242" t="s">
        <v>15</v>
      </c>
      <c r="K242" t="s">
        <v>25</v>
      </c>
      <c r="L242" t="s">
        <v>17</v>
      </c>
      <c r="M242" s="20">
        <f t="shared" si="12"/>
        <v>2.4140160000000002</v>
      </c>
      <c r="N242" s="20">
        <f t="shared" si="13"/>
        <v>0</v>
      </c>
      <c r="O242" s="20">
        <f t="shared" si="14"/>
        <v>0</v>
      </c>
      <c r="S242">
        <f t="shared" si="15"/>
        <v>5</v>
      </c>
    </row>
    <row r="243" spans="1:19" x14ac:dyDescent="0.3">
      <c r="A243" t="s">
        <v>7</v>
      </c>
      <c r="B243" t="s">
        <v>9</v>
      </c>
      <c r="C243" t="s">
        <v>10</v>
      </c>
      <c r="D243" t="s">
        <v>20</v>
      </c>
      <c r="E243" t="s">
        <v>21</v>
      </c>
      <c r="F243" t="s">
        <v>22</v>
      </c>
      <c r="G243">
        <v>17</v>
      </c>
      <c r="H243" s="14">
        <v>27.353000000000002</v>
      </c>
      <c r="I243" t="s">
        <v>30</v>
      </c>
      <c r="J243" t="s">
        <v>15</v>
      </c>
      <c r="K243" t="s">
        <v>25</v>
      </c>
      <c r="L243" t="s">
        <v>17</v>
      </c>
      <c r="M243" s="20">
        <f t="shared" si="12"/>
        <v>27.358848000000002</v>
      </c>
      <c r="N243" s="20">
        <f t="shared" si="13"/>
        <v>0.16664000000000001</v>
      </c>
      <c r="O243" s="20">
        <f t="shared" si="14"/>
        <v>4.5590784307200005</v>
      </c>
      <c r="S243">
        <f t="shared" si="15"/>
        <v>1</v>
      </c>
    </row>
    <row r="244" spans="1:19" x14ac:dyDescent="0.3">
      <c r="A244" t="s">
        <v>32</v>
      </c>
      <c r="B244" t="s">
        <v>9</v>
      </c>
      <c r="C244" t="s">
        <v>84</v>
      </c>
      <c r="D244" t="s">
        <v>11</v>
      </c>
      <c r="E244" t="s">
        <v>12</v>
      </c>
      <c r="F244" t="s">
        <v>44</v>
      </c>
      <c r="G244">
        <v>3</v>
      </c>
      <c r="H244" s="14">
        <v>4.827</v>
      </c>
      <c r="I244" t="s">
        <v>54</v>
      </c>
      <c r="J244" t="s">
        <v>38</v>
      </c>
      <c r="K244" t="s">
        <v>25</v>
      </c>
      <c r="L244" t="s">
        <v>17</v>
      </c>
      <c r="M244" s="20">
        <f t="shared" si="12"/>
        <v>4.8280320000000003</v>
      </c>
      <c r="N244" s="20">
        <f t="shared" si="13"/>
        <v>2.1999999999999999E-2</v>
      </c>
      <c r="O244" s="20">
        <f t="shared" si="14"/>
        <v>0.106216704</v>
      </c>
      <c r="S244">
        <f t="shared" si="15"/>
        <v>5</v>
      </c>
    </row>
    <row r="245" spans="1:19" x14ac:dyDescent="0.3">
      <c r="A245" t="s">
        <v>7</v>
      </c>
      <c r="B245" t="s">
        <v>9</v>
      </c>
      <c r="C245" t="s">
        <v>48</v>
      </c>
      <c r="D245" t="s">
        <v>11</v>
      </c>
      <c r="E245" t="s">
        <v>28</v>
      </c>
      <c r="F245" t="s">
        <v>36</v>
      </c>
      <c r="G245">
        <v>3</v>
      </c>
      <c r="H245" s="14">
        <v>4.827</v>
      </c>
      <c r="I245" t="s">
        <v>54</v>
      </c>
      <c r="J245" t="s">
        <v>42</v>
      </c>
      <c r="K245" t="s">
        <v>16</v>
      </c>
      <c r="L245" t="s">
        <v>17</v>
      </c>
      <c r="M245" s="20">
        <f t="shared" si="12"/>
        <v>4.8280320000000003</v>
      </c>
      <c r="N245" s="20">
        <f t="shared" si="13"/>
        <v>2.1999999999999999E-2</v>
      </c>
      <c r="O245" s="20">
        <f t="shared" si="14"/>
        <v>0.106216704</v>
      </c>
      <c r="S245">
        <f t="shared" si="15"/>
        <v>1</v>
      </c>
    </row>
    <row r="246" spans="1:19" x14ac:dyDescent="0.3">
      <c r="A246" t="s">
        <v>18</v>
      </c>
      <c r="B246" t="s">
        <v>9</v>
      </c>
      <c r="C246" t="s">
        <v>89</v>
      </c>
      <c r="D246" t="s">
        <v>11</v>
      </c>
      <c r="E246" t="s">
        <v>21</v>
      </c>
      <c r="F246" t="s">
        <v>44</v>
      </c>
      <c r="G246">
        <v>1.5</v>
      </c>
      <c r="H246" s="14">
        <v>2.4135</v>
      </c>
      <c r="I246" t="s">
        <v>30</v>
      </c>
      <c r="J246" t="s">
        <v>42</v>
      </c>
      <c r="K246" t="s">
        <v>8</v>
      </c>
      <c r="L246" t="s">
        <v>43</v>
      </c>
      <c r="M246" s="20">
        <f t="shared" si="12"/>
        <v>2.4140160000000002</v>
      </c>
      <c r="N246" s="20">
        <f t="shared" si="13"/>
        <v>0.16664000000000001</v>
      </c>
      <c r="O246" s="20">
        <f t="shared" si="14"/>
        <v>0.40227162624000007</v>
      </c>
      <c r="S246">
        <f t="shared" si="15"/>
        <v>4</v>
      </c>
    </row>
    <row r="247" spans="1:19" x14ac:dyDescent="0.3">
      <c r="A247" t="s">
        <v>32</v>
      </c>
      <c r="B247" t="s">
        <v>51</v>
      </c>
      <c r="C247" t="s">
        <v>8</v>
      </c>
      <c r="D247" t="s">
        <v>41</v>
      </c>
      <c r="E247" t="s">
        <v>21</v>
      </c>
      <c r="F247" t="s">
        <v>13</v>
      </c>
      <c r="G247">
        <v>2.5</v>
      </c>
      <c r="H247" s="14">
        <v>4.0225</v>
      </c>
      <c r="I247" t="s">
        <v>23</v>
      </c>
      <c r="J247" t="s">
        <v>15</v>
      </c>
      <c r="K247" t="s">
        <v>25</v>
      </c>
      <c r="L247" t="s">
        <v>17</v>
      </c>
      <c r="M247" s="20">
        <f t="shared" si="12"/>
        <v>4.0233600000000003</v>
      </c>
      <c r="N247" s="20">
        <f t="shared" si="13"/>
        <v>0</v>
      </c>
      <c r="O247" s="20">
        <f t="shared" si="14"/>
        <v>0</v>
      </c>
      <c r="S247">
        <f t="shared" si="15"/>
        <v>5</v>
      </c>
    </row>
    <row r="248" spans="1:19" x14ac:dyDescent="0.3">
      <c r="A248" t="s">
        <v>7</v>
      </c>
      <c r="B248" t="s">
        <v>9</v>
      </c>
      <c r="C248" t="s">
        <v>70</v>
      </c>
      <c r="D248" t="s">
        <v>11</v>
      </c>
      <c r="E248" t="s">
        <v>35</v>
      </c>
      <c r="F248" t="s">
        <v>22</v>
      </c>
      <c r="G248">
        <v>1.6</v>
      </c>
      <c r="H248" s="14">
        <v>2.5744000000000002</v>
      </c>
      <c r="I248" t="s">
        <v>23</v>
      </c>
      <c r="J248" t="s">
        <v>31</v>
      </c>
      <c r="K248" t="s">
        <v>25</v>
      </c>
      <c r="L248" t="s">
        <v>17</v>
      </c>
      <c r="M248" s="20">
        <f t="shared" si="12"/>
        <v>2.5749504000000005</v>
      </c>
      <c r="N248" s="20">
        <f t="shared" si="13"/>
        <v>0</v>
      </c>
      <c r="O248" s="20">
        <f t="shared" si="14"/>
        <v>0</v>
      </c>
      <c r="S248">
        <f t="shared" si="15"/>
        <v>1</v>
      </c>
    </row>
    <row r="249" spans="1:19" x14ac:dyDescent="0.3">
      <c r="A249" t="s">
        <v>39</v>
      </c>
      <c r="B249" t="s">
        <v>9</v>
      </c>
      <c r="C249" t="s">
        <v>48</v>
      </c>
      <c r="D249" t="s">
        <v>11</v>
      </c>
      <c r="E249" t="s">
        <v>35</v>
      </c>
      <c r="F249" t="s">
        <v>36</v>
      </c>
      <c r="G249">
        <v>1</v>
      </c>
      <c r="H249" s="14">
        <v>1.609</v>
      </c>
      <c r="I249" t="s">
        <v>23</v>
      </c>
      <c r="J249" t="s">
        <v>42</v>
      </c>
      <c r="K249" t="s">
        <v>25</v>
      </c>
      <c r="L249" t="s">
        <v>17</v>
      </c>
      <c r="M249" s="20">
        <f t="shared" si="12"/>
        <v>1.6093440000000001</v>
      </c>
      <c r="N249" s="20">
        <f t="shared" si="13"/>
        <v>0</v>
      </c>
      <c r="O249" s="20">
        <f t="shared" si="14"/>
        <v>0</v>
      </c>
      <c r="S249">
        <f t="shared" si="15"/>
        <v>2</v>
      </c>
    </row>
    <row r="250" spans="1:19" x14ac:dyDescent="0.3">
      <c r="A250" t="s">
        <v>7</v>
      </c>
      <c r="B250" t="s">
        <v>51</v>
      </c>
      <c r="C250" t="s">
        <v>8</v>
      </c>
      <c r="D250" t="s">
        <v>27</v>
      </c>
      <c r="E250" t="s">
        <v>28</v>
      </c>
      <c r="F250" t="s">
        <v>22</v>
      </c>
      <c r="G250">
        <v>12</v>
      </c>
      <c r="H250" s="14">
        <v>19.308</v>
      </c>
      <c r="I250" t="s">
        <v>30</v>
      </c>
      <c r="J250" t="s">
        <v>15</v>
      </c>
      <c r="K250" t="s">
        <v>25</v>
      </c>
      <c r="L250" t="s">
        <v>17</v>
      </c>
      <c r="M250" s="20">
        <f t="shared" si="12"/>
        <v>19.312128000000001</v>
      </c>
      <c r="N250" s="20">
        <f t="shared" si="13"/>
        <v>0.16664000000000001</v>
      </c>
      <c r="O250" s="20">
        <f t="shared" si="14"/>
        <v>3.2181730099200005</v>
      </c>
      <c r="S250">
        <f t="shared" si="15"/>
        <v>1</v>
      </c>
    </row>
    <row r="251" spans="1:19" x14ac:dyDescent="0.3">
      <c r="A251" t="s">
        <v>26</v>
      </c>
      <c r="B251" t="s">
        <v>9</v>
      </c>
      <c r="C251" t="s">
        <v>65</v>
      </c>
      <c r="D251" t="s">
        <v>20</v>
      </c>
      <c r="E251" t="s">
        <v>64</v>
      </c>
      <c r="F251" t="s">
        <v>29</v>
      </c>
      <c r="G251">
        <v>16</v>
      </c>
      <c r="H251" s="14">
        <v>25.744</v>
      </c>
      <c r="I251" t="s">
        <v>52</v>
      </c>
      <c r="J251" t="s">
        <v>38</v>
      </c>
      <c r="K251" t="s">
        <v>16</v>
      </c>
      <c r="L251" t="s">
        <v>17</v>
      </c>
      <c r="M251" s="20">
        <f t="shared" si="12"/>
        <v>25.749504000000002</v>
      </c>
      <c r="N251" s="20">
        <f t="shared" si="13"/>
        <v>3.5459999999999998E-2</v>
      </c>
      <c r="O251" s="20">
        <f t="shared" si="14"/>
        <v>0.91307741184000002</v>
      </c>
      <c r="S251">
        <f t="shared" si="15"/>
        <v>3</v>
      </c>
    </row>
    <row r="252" spans="1:19" x14ac:dyDescent="0.3">
      <c r="A252" t="s">
        <v>7</v>
      </c>
      <c r="B252" t="s">
        <v>9</v>
      </c>
      <c r="C252" t="s">
        <v>78</v>
      </c>
      <c r="D252" t="s">
        <v>20</v>
      </c>
      <c r="E252" t="s">
        <v>28</v>
      </c>
      <c r="F252" t="s">
        <v>66</v>
      </c>
      <c r="G252">
        <v>46</v>
      </c>
      <c r="H252" s="14">
        <v>74.013999999999996</v>
      </c>
      <c r="I252" t="s">
        <v>30</v>
      </c>
      <c r="J252" t="s">
        <v>38</v>
      </c>
      <c r="K252" t="s">
        <v>25</v>
      </c>
      <c r="L252" t="s">
        <v>17</v>
      </c>
      <c r="M252" s="20">
        <f t="shared" si="12"/>
        <v>74.029824000000005</v>
      </c>
      <c r="N252" s="20">
        <f t="shared" si="13"/>
        <v>0.16664000000000001</v>
      </c>
      <c r="O252" s="20">
        <f t="shared" si="14"/>
        <v>12.336329871360002</v>
      </c>
      <c r="S252">
        <f t="shared" si="15"/>
        <v>1</v>
      </c>
    </row>
    <row r="253" spans="1:19" x14ac:dyDescent="0.3">
      <c r="A253" t="s">
        <v>39</v>
      </c>
      <c r="B253" t="s">
        <v>9</v>
      </c>
      <c r="C253" t="s">
        <v>79</v>
      </c>
      <c r="D253" t="s">
        <v>41</v>
      </c>
      <c r="E253" t="s">
        <v>21</v>
      </c>
      <c r="F253" t="s">
        <v>66</v>
      </c>
      <c r="G253">
        <v>40</v>
      </c>
      <c r="H253" s="14">
        <v>64.36</v>
      </c>
      <c r="I253" t="s">
        <v>30</v>
      </c>
      <c r="J253" t="s">
        <v>31</v>
      </c>
      <c r="K253" t="s">
        <v>25</v>
      </c>
      <c r="L253" t="s">
        <v>17</v>
      </c>
      <c r="M253" s="20">
        <f t="shared" si="12"/>
        <v>64.373760000000004</v>
      </c>
      <c r="N253" s="20">
        <f t="shared" si="13"/>
        <v>0.16664000000000001</v>
      </c>
      <c r="O253" s="20">
        <f t="shared" si="14"/>
        <v>10.727243366400002</v>
      </c>
      <c r="S253">
        <f t="shared" si="15"/>
        <v>2</v>
      </c>
    </row>
    <row r="254" spans="1:19" x14ac:dyDescent="0.3">
      <c r="A254" t="s">
        <v>32</v>
      </c>
      <c r="B254" t="s">
        <v>51</v>
      </c>
      <c r="C254" t="s">
        <v>8</v>
      </c>
      <c r="D254" t="s">
        <v>20</v>
      </c>
      <c r="E254" t="s">
        <v>35</v>
      </c>
      <c r="F254" t="s">
        <v>44</v>
      </c>
      <c r="G254">
        <v>0.94540000000000002</v>
      </c>
      <c r="H254" s="14" t="s">
        <v>8</v>
      </c>
      <c r="I254" t="s">
        <v>23</v>
      </c>
      <c r="J254" t="s">
        <v>24</v>
      </c>
      <c r="K254" t="s">
        <v>16</v>
      </c>
      <c r="L254" t="s">
        <v>43</v>
      </c>
      <c r="M254" s="20">
        <f t="shared" si="12"/>
        <v>1.5214738176000002</v>
      </c>
      <c r="N254" s="20">
        <f t="shared" si="13"/>
        <v>0</v>
      </c>
      <c r="O254" s="20">
        <f t="shared" si="14"/>
        <v>0</v>
      </c>
      <c r="S254">
        <f t="shared" si="15"/>
        <v>5</v>
      </c>
    </row>
    <row r="255" spans="1:19" x14ac:dyDescent="0.3">
      <c r="A255" t="s">
        <v>7</v>
      </c>
      <c r="B255" t="s">
        <v>9</v>
      </c>
      <c r="C255" t="s">
        <v>90</v>
      </c>
      <c r="D255" t="s">
        <v>47</v>
      </c>
      <c r="E255" t="s">
        <v>33</v>
      </c>
      <c r="F255" t="s">
        <v>36</v>
      </c>
      <c r="G255">
        <v>1.2</v>
      </c>
      <c r="H255" s="14">
        <v>1.9307999999999998</v>
      </c>
      <c r="I255" t="s">
        <v>23</v>
      </c>
      <c r="J255" t="s">
        <v>24</v>
      </c>
      <c r="K255" t="s">
        <v>16</v>
      </c>
      <c r="L255" t="s">
        <v>17</v>
      </c>
      <c r="M255" s="20">
        <f t="shared" si="12"/>
        <v>1.9312128</v>
      </c>
      <c r="N255" s="20">
        <f t="shared" si="13"/>
        <v>0</v>
      </c>
      <c r="O255" s="20">
        <f t="shared" si="14"/>
        <v>0</v>
      </c>
      <c r="S255">
        <f t="shared" si="15"/>
        <v>1</v>
      </c>
    </row>
    <row r="256" spans="1:19" x14ac:dyDescent="0.3">
      <c r="A256" t="s">
        <v>26</v>
      </c>
      <c r="B256" t="s">
        <v>9</v>
      </c>
      <c r="C256" t="s">
        <v>56</v>
      </c>
      <c r="D256" t="s">
        <v>20</v>
      </c>
      <c r="E256" t="s">
        <v>28</v>
      </c>
      <c r="F256" t="s">
        <v>22</v>
      </c>
      <c r="G256">
        <v>13</v>
      </c>
      <c r="H256" s="14">
        <v>20.917000000000002</v>
      </c>
      <c r="I256" t="s">
        <v>30</v>
      </c>
      <c r="J256" t="s">
        <v>38</v>
      </c>
      <c r="K256" t="s">
        <v>25</v>
      </c>
      <c r="L256" t="s">
        <v>43</v>
      </c>
      <c r="M256" s="20">
        <f t="shared" si="12"/>
        <v>20.921472000000001</v>
      </c>
      <c r="N256" s="20">
        <f t="shared" si="13"/>
        <v>0.16664000000000001</v>
      </c>
      <c r="O256" s="20">
        <f t="shared" si="14"/>
        <v>3.4863540940800006</v>
      </c>
      <c r="S256">
        <f t="shared" si="15"/>
        <v>3</v>
      </c>
    </row>
    <row r="257" spans="1:19" x14ac:dyDescent="0.3">
      <c r="A257" t="s">
        <v>7</v>
      </c>
      <c r="B257" t="s">
        <v>9</v>
      </c>
      <c r="C257" t="s">
        <v>71</v>
      </c>
      <c r="D257" t="s">
        <v>47</v>
      </c>
      <c r="E257" t="s">
        <v>28</v>
      </c>
      <c r="F257" t="s">
        <v>66</v>
      </c>
      <c r="G257">
        <v>36</v>
      </c>
      <c r="H257" s="14">
        <v>57.923999999999999</v>
      </c>
      <c r="I257" t="s">
        <v>52</v>
      </c>
      <c r="J257" t="s">
        <v>15</v>
      </c>
      <c r="K257" t="s">
        <v>25</v>
      </c>
      <c r="L257" t="s">
        <v>17</v>
      </c>
      <c r="M257" s="20">
        <f t="shared" si="12"/>
        <v>57.936384000000004</v>
      </c>
      <c r="N257" s="20">
        <f t="shared" si="13"/>
        <v>3.5459999999999998E-2</v>
      </c>
      <c r="O257" s="20">
        <f t="shared" si="14"/>
        <v>2.05442417664</v>
      </c>
      <c r="S257">
        <f t="shared" si="15"/>
        <v>1</v>
      </c>
    </row>
    <row r="258" spans="1:19" x14ac:dyDescent="0.3">
      <c r="A258" t="s">
        <v>39</v>
      </c>
      <c r="B258" t="s">
        <v>57</v>
      </c>
      <c r="C258" t="s">
        <v>8</v>
      </c>
      <c r="D258" t="s">
        <v>72</v>
      </c>
      <c r="E258" t="s">
        <v>28</v>
      </c>
      <c r="F258" t="s">
        <v>44</v>
      </c>
      <c r="G258">
        <v>2</v>
      </c>
      <c r="H258" s="14">
        <v>3.218</v>
      </c>
      <c r="I258" t="s">
        <v>54</v>
      </c>
      <c r="J258" t="s">
        <v>38</v>
      </c>
      <c r="K258" t="s">
        <v>25</v>
      </c>
      <c r="L258" t="s">
        <v>17</v>
      </c>
      <c r="M258" s="20">
        <f t="shared" si="12"/>
        <v>3.2186880000000002</v>
      </c>
      <c r="N258" s="20">
        <f t="shared" si="13"/>
        <v>2.1999999999999999E-2</v>
      </c>
      <c r="O258" s="20">
        <f t="shared" si="14"/>
        <v>7.0811135999999997E-2</v>
      </c>
      <c r="S258">
        <f t="shared" si="15"/>
        <v>2</v>
      </c>
    </row>
    <row r="259" spans="1:19" x14ac:dyDescent="0.3">
      <c r="A259" t="s">
        <v>18</v>
      </c>
      <c r="B259" t="s">
        <v>9</v>
      </c>
      <c r="C259" t="s">
        <v>70</v>
      </c>
      <c r="D259" t="s">
        <v>20</v>
      </c>
      <c r="E259" t="s">
        <v>21</v>
      </c>
      <c r="F259" t="s">
        <v>44</v>
      </c>
      <c r="G259">
        <v>2.2000000000000002</v>
      </c>
      <c r="H259" s="14">
        <v>3.5398000000000001</v>
      </c>
      <c r="I259" t="s">
        <v>54</v>
      </c>
      <c r="J259" t="s">
        <v>38</v>
      </c>
      <c r="K259" t="s">
        <v>16</v>
      </c>
      <c r="L259" t="s">
        <v>82</v>
      </c>
      <c r="M259" s="20">
        <f t="shared" ref="M259:M322" si="16">G259*1.609344</f>
        <v>3.5405568000000005</v>
      </c>
      <c r="N259" s="20">
        <f t="shared" ref="N259:N322" si="17">IF(I259="Bicycle",0,IF(I259="On foot",0,IF(I259="Car (alone)",0.16664,IF(I259="Car (shared / passenger)",0.16664,IF(I259="Bus",0.10215,IF(I259="Train",0.03546,IF(I259="Motorbike",0.11367,IF(I259="Electric car (alone)",0.05267,IF(I259="Electric car (shared / passenger)",0.05267,IF(I259="Taxi",0.148614925938255,IF(I259="E-bike",0.022,IF(I259="Flight",0.259, " "))))))))))))</f>
        <v>2.1999999999999999E-2</v>
      </c>
      <c r="O259" s="20">
        <f t="shared" ref="O259:O322" si="18">IF(OR(N259=0, M259=0), 0, N259*M259)</f>
        <v>7.7892249600000005E-2</v>
      </c>
      <c r="S259">
        <f t="shared" ref="S259:S322" si="19">IFERROR(VALUE(MID(A259, FIND("(", A259) + 1, FIND(" ", A259, FIND("(", A259)) - FIND("(", A259) - 1)), "N/A")</f>
        <v>4</v>
      </c>
    </row>
    <row r="260" spans="1:19" x14ac:dyDescent="0.3">
      <c r="A260" t="s">
        <v>32</v>
      </c>
      <c r="B260" t="s">
        <v>9</v>
      </c>
      <c r="C260" t="s">
        <v>79</v>
      </c>
      <c r="D260" t="s">
        <v>20</v>
      </c>
      <c r="E260" t="s">
        <v>12</v>
      </c>
      <c r="F260" t="s">
        <v>36</v>
      </c>
      <c r="G260">
        <v>2</v>
      </c>
      <c r="H260" s="14">
        <v>3.218</v>
      </c>
      <c r="I260" t="s">
        <v>54</v>
      </c>
      <c r="J260" t="s">
        <v>42</v>
      </c>
      <c r="K260" t="s">
        <v>25</v>
      </c>
      <c r="L260" t="s">
        <v>43</v>
      </c>
      <c r="M260" s="20">
        <f t="shared" si="16"/>
        <v>3.2186880000000002</v>
      </c>
      <c r="N260" s="20">
        <f t="shared" si="17"/>
        <v>2.1999999999999999E-2</v>
      </c>
      <c r="O260" s="20">
        <f t="shared" si="18"/>
        <v>7.0811135999999997E-2</v>
      </c>
      <c r="S260">
        <f t="shared" si="19"/>
        <v>5</v>
      </c>
    </row>
    <row r="261" spans="1:19" x14ac:dyDescent="0.3">
      <c r="A261" t="s">
        <v>32</v>
      </c>
      <c r="B261" t="s">
        <v>9</v>
      </c>
      <c r="C261" t="s">
        <v>50</v>
      </c>
      <c r="D261" t="s">
        <v>41</v>
      </c>
      <c r="E261" t="s">
        <v>35</v>
      </c>
      <c r="F261" t="s">
        <v>44</v>
      </c>
      <c r="G261">
        <v>10</v>
      </c>
      <c r="H261" s="14">
        <v>16.09</v>
      </c>
      <c r="I261" t="s">
        <v>30</v>
      </c>
      <c r="J261" t="s">
        <v>38</v>
      </c>
      <c r="K261" t="s">
        <v>25</v>
      </c>
      <c r="L261" t="s">
        <v>43</v>
      </c>
      <c r="M261" s="20">
        <f t="shared" si="16"/>
        <v>16.093440000000001</v>
      </c>
      <c r="N261" s="20">
        <f t="shared" si="17"/>
        <v>0.16664000000000001</v>
      </c>
      <c r="O261" s="20">
        <f t="shared" si="18"/>
        <v>2.6818108416000004</v>
      </c>
      <c r="S261">
        <f t="shared" si="19"/>
        <v>5</v>
      </c>
    </row>
    <row r="262" spans="1:19" x14ac:dyDescent="0.3">
      <c r="A262" t="s">
        <v>32</v>
      </c>
      <c r="B262" t="s">
        <v>9</v>
      </c>
      <c r="C262" t="s">
        <v>56</v>
      </c>
      <c r="D262" t="s">
        <v>11</v>
      </c>
      <c r="E262" t="s">
        <v>21</v>
      </c>
      <c r="F262" t="s">
        <v>44</v>
      </c>
      <c r="G262">
        <v>1</v>
      </c>
      <c r="H262" s="14">
        <v>1.609</v>
      </c>
      <c r="I262" t="s">
        <v>23</v>
      </c>
      <c r="J262" t="s">
        <v>31</v>
      </c>
      <c r="K262" t="s">
        <v>25</v>
      </c>
      <c r="L262" t="s">
        <v>43</v>
      </c>
      <c r="M262" s="20">
        <f t="shared" si="16"/>
        <v>1.6093440000000001</v>
      </c>
      <c r="N262" s="20">
        <f t="shared" si="17"/>
        <v>0</v>
      </c>
      <c r="O262" s="20">
        <f t="shared" si="18"/>
        <v>0</v>
      </c>
      <c r="S262">
        <f t="shared" si="19"/>
        <v>5</v>
      </c>
    </row>
    <row r="263" spans="1:19" x14ac:dyDescent="0.3">
      <c r="A263" t="s">
        <v>39</v>
      </c>
      <c r="B263" t="s">
        <v>9</v>
      </c>
      <c r="C263" t="s">
        <v>48</v>
      </c>
      <c r="D263" t="s">
        <v>27</v>
      </c>
      <c r="E263" t="s">
        <v>28</v>
      </c>
      <c r="F263" t="s">
        <v>22</v>
      </c>
      <c r="G263">
        <v>15</v>
      </c>
      <c r="H263" s="14">
        <v>24.134999999999998</v>
      </c>
      <c r="I263" t="s">
        <v>30</v>
      </c>
      <c r="J263" t="s">
        <v>42</v>
      </c>
      <c r="K263" t="s">
        <v>25</v>
      </c>
      <c r="L263" t="s">
        <v>17</v>
      </c>
      <c r="M263" s="20">
        <f t="shared" si="16"/>
        <v>24.140160000000002</v>
      </c>
      <c r="N263" s="20">
        <f t="shared" si="17"/>
        <v>0.16664000000000001</v>
      </c>
      <c r="O263" s="20">
        <f t="shared" si="18"/>
        <v>4.0227162624000004</v>
      </c>
      <c r="S263">
        <f t="shared" si="19"/>
        <v>2</v>
      </c>
    </row>
    <row r="264" spans="1:19" x14ac:dyDescent="0.3">
      <c r="A264" t="s">
        <v>26</v>
      </c>
      <c r="B264" t="s">
        <v>9</v>
      </c>
      <c r="C264" t="s">
        <v>56</v>
      </c>
      <c r="D264" t="s">
        <v>41</v>
      </c>
      <c r="E264" t="s">
        <v>12</v>
      </c>
      <c r="F264" t="s">
        <v>22</v>
      </c>
      <c r="G264">
        <v>1.8</v>
      </c>
      <c r="H264" s="14">
        <v>2.8961999999999999</v>
      </c>
      <c r="I264" t="s">
        <v>23</v>
      </c>
      <c r="J264" t="s">
        <v>15</v>
      </c>
      <c r="K264" t="s">
        <v>25</v>
      </c>
      <c r="L264" t="s">
        <v>17</v>
      </c>
      <c r="M264" s="20">
        <f t="shared" si="16"/>
        <v>2.8968192000000004</v>
      </c>
      <c r="N264" s="20">
        <f t="shared" si="17"/>
        <v>0</v>
      </c>
      <c r="O264" s="20">
        <f t="shared" si="18"/>
        <v>0</v>
      </c>
      <c r="S264">
        <f t="shared" si="19"/>
        <v>3</v>
      </c>
    </row>
    <row r="265" spans="1:19" x14ac:dyDescent="0.3">
      <c r="A265" t="s">
        <v>18</v>
      </c>
      <c r="B265" t="s">
        <v>55</v>
      </c>
      <c r="C265" t="s">
        <v>8</v>
      </c>
      <c r="D265" t="s">
        <v>41</v>
      </c>
      <c r="E265" t="s">
        <v>12</v>
      </c>
      <c r="F265" t="s">
        <v>44</v>
      </c>
      <c r="G265">
        <v>1</v>
      </c>
      <c r="H265" s="14">
        <v>1.609</v>
      </c>
      <c r="I265" t="s">
        <v>23</v>
      </c>
      <c r="J265" t="s">
        <v>15</v>
      </c>
      <c r="K265" t="s">
        <v>25</v>
      </c>
      <c r="L265" t="s">
        <v>17</v>
      </c>
      <c r="M265" s="20">
        <f t="shared" si="16"/>
        <v>1.6093440000000001</v>
      </c>
      <c r="N265" s="20">
        <f t="shared" si="17"/>
        <v>0</v>
      </c>
      <c r="O265" s="20">
        <f t="shared" si="18"/>
        <v>0</v>
      </c>
      <c r="S265">
        <f t="shared" si="19"/>
        <v>4</v>
      </c>
    </row>
    <row r="266" spans="1:19" x14ac:dyDescent="0.3">
      <c r="A266" t="s">
        <v>18</v>
      </c>
      <c r="B266" t="s">
        <v>9</v>
      </c>
      <c r="C266" t="s">
        <v>60</v>
      </c>
      <c r="D266" t="s">
        <v>11</v>
      </c>
      <c r="E266" t="s">
        <v>35</v>
      </c>
      <c r="F266" t="s">
        <v>44</v>
      </c>
      <c r="G266">
        <v>2</v>
      </c>
      <c r="H266" s="14">
        <v>3.218</v>
      </c>
      <c r="I266" t="s">
        <v>14</v>
      </c>
      <c r="J266" t="s">
        <v>15</v>
      </c>
      <c r="K266" t="s">
        <v>25</v>
      </c>
      <c r="L266" t="s">
        <v>43</v>
      </c>
      <c r="M266" s="20">
        <f t="shared" si="16"/>
        <v>3.2186880000000002</v>
      </c>
      <c r="N266" s="20">
        <f t="shared" si="17"/>
        <v>0</v>
      </c>
      <c r="O266" s="20">
        <f t="shared" si="18"/>
        <v>0</v>
      </c>
      <c r="S266">
        <f t="shared" si="19"/>
        <v>4</v>
      </c>
    </row>
    <row r="267" spans="1:19" x14ac:dyDescent="0.3">
      <c r="A267" t="s">
        <v>26</v>
      </c>
      <c r="B267" t="s">
        <v>9</v>
      </c>
      <c r="C267" t="s">
        <v>60</v>
      </c>
      <c r="D267" t="s">
        <v>27</v>
      </c>
      <c r="E267" t="s">
        <v>64</v>
      </c>
      <c r="F267" t="s">
        <v>22</v>
      </c>
      <c r="G267">
        <v>8</v>
      </c>
      <c r="H267" s="14">
        <v>12.872</v>
      </c>
      <c r="I267" t="s">
        <v>52</v>
      </c>
      <c r="J267" t="s">
        <v>42</v>
      </c>
      <c r="K267" t="s">
        <v>25</v>
      </c>
      <c r="L267" t="s">
        <v>17</v>
      </c>
      <c r="M267" s="20">
        <f t="shared" si="16"/>
        <v>12.874752000000001</v>
      </c>
      <c r="N267" s="20">
        <f t="shared" si="17"/>
        <v>3.5459999999999998E-2</v>
      </c>
      <c r="O267" s="20">
        <f t="shared" si="18"/>
        <v>0.45653870592000001</v>
      </c>
      <c r="S267">
        <f t="shared" si="19"/>
        <v>3</v>
      </c>
    </row>
    <row r="268" spans="1:19" x14ac:dyDescent="0.3">
      <c r="A268" t="s">
        <v>7</v>
      </c>
      <c r="B268" t="s">
        <v>9</v>
      </c>
      <c r="C268" t="s">
        <v>10</v>
      </c>
      <c r="D268" t="s">
        <v>11</v>
      </c>
      <c r="E268" t="s">
        <v>28</v>
      </c>
      <c r="F268" t="s">
        <v>29</v>
      </c>
      <c r="G268">
        <v>2.2999999999999998</v>
      </c>
      <c r="H268" s="14">
        <v>3.7006999999999999</v>
      </c>
      <c r="I268" t="s">
        <v>49</v>
      </c>
      <c r="J268" t="s">
        <v>42</v>
      </c>
      <c r="K268" t="s">
        <v>25</v>
      </c>
      <c r="L268" t="s">
        <v>17</v>
      </c>
      <c r="M268" s="20">
        <f t="shared" si="16"/>
        <v>3.7014912</v>
      </c>
      <c r="N268" s="20">
        <f t="shared" si="17"/>
        <v>0.10215</v>
      </c>
      <c r="O268" s="20">
        <f t="shared" si="18"/>
        <v>0.37810732608000003</v>
      </c>
      <c r="S268">
        <f t="shared" si="19"/>
        <v>1</v>
      </c>
    </row>
    <row r="269" spans="1:19" x14ac:dyDescent="0.3">
      <c r="A269" t="s">
        <v>39</v>
      </c>
      <c r="B269" t="s">
        <v>9</v>
      </c>
      <c r="C269" t="s">
        <v>50</v>
      </c>
      <c r="D269" t="s">
        <v>11</v>
      </c>
      <c r="E269" t="s">
        <v>12</v>
      </c>
      <c r="F269" t="s">
        <v>13</v>
      </c>
      <c r="G269">
        <v>1.3</v>
      </c>
      <c r="H269" s="14">
        <v>2.0916999999999999</v>
      </c>
      <c r="I269" t="s">
        <v>23</v>
      </c>
      <c r="J269" t="s">
        <v>31</v>
      </c>
      <c r="K269" t="s">
        <v>25</v>
      </c>
      <c r="L269" t="s">
        <v>17</v>
      </c>
      <c r="M269" s="20">
        <f t="shared" si="16"/>
        <v>2.0921472000000003</v>
      </c>
      <c r="N269" s="20">
        <f t="shared" si="17"/>
        <v>0</v>
      </c>
      <c r="O269" s="20">
        <f t="shared" si="18"/>
        <v>0</v>
      </c>
      <c r="S269">
        <f t="shared" si="19"/>
        <v>2</v>
      </c>
    </row>
    <row r="270" spans="1:19" x14ac:dyDescent="0.3">
      <c r="A270" t="s">
        <v>39</v>
      </c>
      <c r="B270" t="s">
        <v>9</v>
      </c>
      <c r="C270" t="s">
        <v>10</v>
      </c>
      <c r="D270" t="s">
        <v>27</v>
      </c>
      <c r="E270" t="s">
        <v>21</v>
      </c>
      <c r="F270" t="s">
        <v>29</v>
      </c>
      <c r="G270">
        <v>26</v>
      </c>
      <c r="H270" s="14">
        <v>41.834000000000003</v>
      </c>
      <c r="I270" t="s">
        <v>37</v>
      </c>
      <c r="J270" t="s">
        <v>38</v>
      </c>
      <c r="K270" t="s">
        <v>16</v>
      </c>
      <c r="L270" t="s">
        <v>17</v>
      </c>
      <c r="M270" s="20">
        <f t="shared" si="16"/>
        <v>41.842944000000003</v>
      </c>
      <c r="N270" s="20">
        <f t="shared" si="17"/>
        <v>0.16664000000000001</v>
      </c>
      <c r="O270" s="20">
        <f t="shared" si="18"/>
        <v>6.9727081881600013</v>
      </c>
      <c r="S270">
        <f t="shared" si="19"/>
        <v>2</v>
      </c>
    </row>
    <row r="271" spans="1:19" x14ac:dyDescent="0.3">
      <c r="A271" t="s">
        <v>39</v>
      </c>
      <c r="B271" t="s">
        <v>9</v>
      </c>
      <c r="C271" t="s">
        <v>69</v>
      </c>
      <c r="D271" t="s">
        <v>41</v>
      </c>
      <c r="E271" t="s">
        <v>21</v>
      </c>
      <c r="F271" t="s">
        <v>36</v>
      </c>
      <c r="G271">
        <v>1.3</v>
      </c>
      <c r="H271" s="14">
        <v>2.0916999999999999</v>
      </c>
      <c r="I271" t="s">
        <v>23</v>
      </c>
      <c r="J271" t="s">
        <v>42</v>
      </c>
      <c r="K271" t="s">
        <v>25</v>
      </c>
      <c r="L271" t="s">
        <v>17</v>
      </c>
      <c r="M271" s="20">
        <f t="shared" si="16"/>
        <v>2.0921472000000003</v>
      </c>
      <c r="N271" s="20">
        <f t="shared" si="17"/>
        <v>0</v>
      </c>
      <c r="O271" s="20">
        <f t="shared" si="18"/>
        <v>0</v>
      </c>
      <c r="S271">
        <f t="shared" si="19"/>
        <v>2</v>
      </c>
    </row>
    <row r="272" spans="1:19" x14ac:dyDescent="0.3">
      <c r="A272" t="s">
        <v>26</v>
      </c>
      <c r="B272" t="s">
        <v>9</v>
      </c>
      <c r="C272" t="s">
        <v>59</v>
      </c>
      <c r="D272" t="s">
        <v>20</v>
      </c>
      <c r="E272" t="s">
        <v>28</v>
      </c>
      <c r="F272" t="s">
        <v>66</v>
      </c>
      <c r="G272">
        <v>14.5</v>
      </c>
      <c r="H272" s="14">
        <v>23.330500000000001</v>
      </c>
      <c r="I272" t="s">
        <v>49</v>
      </c>
      <c r="J272" t="s">
        <v>31</v>
      </c>
      <c r="K272" t="s">
        <v>25</v>
      </c>
      <c r="L272" t="s">
        <v>17</v>
      </c>
      <c r="M272" s="20">
        <f t="shared" si="16"/>
        <v>23.335488000000002</v>
      </c>
      <c r="N272" s="20">
        <f t="shared" si="17"/>
        <v>0.10215</v>
      </c>
      <c r="O272" s="20">
        <f t="shared" si="18"/>
        <v>2.3837200992000001</v>
      </c>
      <c r="S272">
        <f t="shared" si="19"/>
        <v>3</v>
      </c>
    </row>
    <row r="273" spans="1:19" x14ac:dyDescent="0.3">
      <c r="A273" t="s">
        <v>18</v>
      </c>
      <c r="B273" t="s">
        <v>51</v>
      </c>
      <c r="C273" t="s">
        <v>8</v>
      </c>
      <c r="D273" t="s">
        <v>27</v>
      </c>
      <c r="E273" t="s">
        <v>35</v>
      </c>
      <c r="F273" t="s">
        <v>22</v>
      </c>
      <c r="G273">
        <v>16</v>
      </c>
      <c r="H273" s="14">
        <v>25.744</v>
      </c>
      <c r="I273" t="s">
        <v>87</v>
      </c>
      <c r="J273" t="s">
        <v>15</v>
      </c>
      <c r="K273" t="s">
        <v>25</v>
      </c>
      <c r="L273" t="s">
        <v>43</v>
      </c>
      <c r="M273" s="20">
        <f t="shared" si="16"/>
        <v>25.749504000000002</v>
      </c>
      <c r="N273" s="20">
        <f t="shared" si="17"/>
        <v>0.11366999999999999</v>
      </c>
      <c r="O273" s="20">
        <f t="shared" si="18"/>
        <v>2.9269461196800002</v>
      </c>
      <c r="S273">
        <f t="shared" si="19"/>
        <v>4</v>
      </c>
    </row>
    <row r="274" spans="1:19" x14ac:dyDescent="0.3">
      <c r="A274" t="s">
        <v>39</v>
      </c>
      <c r="B274" t="s">
        <v>9</v>
      </c>
      <c r="C274" t="s">
        <v>48</v>
      </c>
      <c r="D274" t="s">
        <v>11</v>
      </c>
      <c r="E274" t="s">
        <v>21</v>
      </c>
      <c r="F274" t="s">
        <v>13</v>
      </c>
      <c r="G274">
        <v>23</v>
      </c>
      <c r="H274" s="14">
        <v>37.006999999999998</v>
      </c>
      <c r="I274" t="s">
        <v>37</v>
      </c>
      <c r="J274" t="s">
        <v>31</v>
      </c>
      <c r="K274" t="s">
        <v>25</v>
      </c>
      <c r="L274" t="s">
        <v>17</v>
      </c>
      <c r="M274" s="20">
        <f t="shared" si="16"/>
        <v>37.014912000000002</v>
      </c>
      <c r="N274" s="20">
        <f t="shared" si="17"/>
        <v>0.16664000000000001</v>
      </c>
      <c r="O274" s="20">
        <f t="shared" si="18"/>
        <v>6.168164935680001</v>
      </c>
      <c r="S274">
        <f t="shared" si="19"/>
        <v>2</v>
      </c>
    </row>
    <row r="275" spans="1:19" x14ac:dyDescent="0.3">
      <c r="A275" t="s">
        <v>26</v>
      </c>
      <c r="B275" t="s">
        <v>51</v>
      </c>
      <c r="C275" t="s">
        <v>8</v>
      </c>
      <c r="D275" t="s">
        <v>11</v>
      </c>
      <c r="E275" t="s">
        <v>12</v>
      </c>
      <c r="F275" t="s">
        <v>29</v>
      </c>
      <c r="G275">
        <v>3</v>
      </c>
      <c r="H275" s="14">
        <v>4.827</v>
      </c>
      <c r="I275" t="s">
        <v>23</v>
      </c>
      <c r="J275" t="s">
        <v>38</v>
      </c>
      <c r="K275" t="s">
        <v>16</v>
      </c>
      <c r="L275" t="s">
        <v>43</v>
      </c>
      <c r="M275" s="20">
        <f t="shared" si="16"/>
        <v>4.8280320000000003</v>
      </c>
      <c r="N275" s="20">
        <f t="shared" si="17"/>
        <v>0</v>
      </c>
      <c r="O275" s="20">
        <f t="shared" si="18"/>
        <v>0</v>
      </c>
      <c r="S275">
        <f t="shared" si="19"/>
        <v>3</v>
      </c>
    </row>
    <row r="276" spans="1:19" x14ac:dyDescent="0.3">
      <c r="A276" t="s">
        <v>7</v>
      </c>
      <c r="B276" t="s">
        <v>51</v>
      </c>
      <c r="C276" t="s">
        <v>8</v>
      </c>
      <c r="D276" t="s">
        <v>41</v>
      </c>
      <c r="E276" t="s">
        <v>45</v>
      </c>
      <c r="F276" t="s">
        <v>66</v>
      </c>
      <c r="G276">
        <v>36</v>
      </c>
      <c r="H276" s="14">
        <v>57.923999999999999</v>
      </c>
      <c r="I276" t="s">
        <v>52</v>
      </c>
      <c r="J276" t="s">
        <v>38</v>
      </c>
      <c r="K276" t="s">
        <v>25</v>
      </c>
      <c r="L276" t="s">
        <v>17</v>
      </c>
      <c r="M276" s="20">
        <f t="shared" si="16"/>
        <v>57.936384000000004</v>
      </c>
      <c r="N276" s="20">
        <f t="shared" si="17"/>
        <v>3.5459999999999998E-2</v>
      </c>
      <c r="O276" s="20">
        <f t="shared" si="18"/>
        <v>2.05442417664</v>
      </c>
      <c r="S276">
        <f t="shared" si="19"/>
        <v>1</v>
      </c>
    </row>
    <row r="277" spans="1:19" x14ac:dyDescent="0.3">
      <c r="A277" t="s">
        <v>7</v>
      </c>
      <c r="B277" t="s">
        <v>9</v>
      </c>
      <c r="C277" t="s">
        <v>10</v>
      </c>
      <c r="D277" t="s">
        <v>11</v>
      </c>
      <c r="E277" t="s">
        <v>21</v>
      </c>
      <c r="F277" t="s">
        <v>66</v>
      </c>
      <c r="G277">
        <v>17</v>
      </c>
      <c r="H277" s="14">
        <v>27.353000000000002</v>
      </c>
      <c r="I277" s="2" t="s">
        <v>30</v>
      </c>
      <c r="J277" t="s">
        <v>15</v>
      </c>
      <c r="K277" t="s">
        <v>25</v>
      </c>
      <c r="L277" t="s">
        <v>17</v>
      </c>
      <c r="M277" s="20">
        <f t="shared" si="16"/>
        <v>27.358848000000002</v>
      </c>
      <c r="N277" s="20">
        <f t="shared" si="17"/>
        <v>0.16664000000000001</v>
      </c>
      <c r="O277" s="20">
        <f t="shared" si="18"/>
        <v>4.5590784307200005</v>
      </c>
      <c r="S277">
        <f t="shared" si="19"/>
        <v>1</v>
      </c>
    </row>
    <row r="278" spans="1:19" x14ac:dyDescent="0.3">
      <c r="A278" t="s">
        <v>39</v>
      </c>
      <c r="B278" t="s">
        <v>9</v>
      </c>
      <c r="C278" t="s">
        <v>50</v>
      </c>
      <c r="D278" t="s">
        <v>41</v>
      </c>
      <c r="E278" t="s">
        <v>21</v>
      </c>
      <c r="F278" t="s">
        <v>13</v>
      </c>
      <c r="G278">
        <v>25</v>
      </c>
      <c r="H278" s="14">
        <v>40.225000000000001</v>
      </c>
      <c r="I278" t="s">
        <v>30</v>
      </c>
      <c r="J278" t="s">
        <v>31</v>
      </c>
      <c r="K278" t="s">
        <v>25</v>
      </c>
      <c r="L278" t="s">
        <v>17</v>
      </c>
      <c r="M278" s="20">
        <f t="shared" si="16"/>
        <v>40.233600000000003</v>
      </c>
      <c r="N278" s="20">
        <f t="shared" si="17"/>
        <v>0.16664000000000001</v>
      </c>
      <c r="O278" s="20">
        <f t="shared" si="18"/>
        <v>6.7045271040000012</v>
      </c>
      <c r="S278">
        <f t="shared" si="19"/>
        <v>2</v>
      </c>
    </row>
    <row r="279" spans="1:19" x14ac:dyDescent="0.3">
      <c r="A279" t="s">
        <v>26</v>
      </c>
      <c r="B279" t="s">
        <v>9</v>
      </c>
      <c r="C279" t="s">
        <v>83</v>
      </c>
      <c r="D279" t="s">
        <v>20</v>
      </c>
      <c r="E279" t="s">
        <v>45</v>
      </c>
      <c r="F279" t="s">
        <v>36</v>
      </c>
      <c r="G279">
        <v>4</v>
      </c>
      <c r="H279" s="14">
        <v>6.4359999999999999</v>
      </c>
      <c r="I279" t="s">
        <v>14</v>
      </c>
      <c r="J279" t="s">
        <v>42</v>
      </c>
      <c r="K279" t="s">
        <v>25</v>
      </c>
      <c r="L279" t="s">
        <v>17</v>
      </c>
      <c r="M279" s="20">
        <f t="shared" si="16"/>
        <v>6.4373760000000004</v>
      </c>
      <c r="N279" s="20">
        <f t="shared" si="17"/>
        <v>0</v>
      </c>
      <c r="O279" s="20">
        <f t="shared" si="18"/>
        <v>0</v>
      </c>
      <c r="S279">
        <f t="shared" si="19"/>
        <v>3</v>
      </c>
    </row>
    <row r="280" spans="1:19" x14ac:dyDescent="0.3">
      <c r="A280" t="s">
        <v>39</v>
      </c>
      <c r="B280" t="s">
        <v>9</v>
      </c>
      <c r="C280" t="s">
        <v>10</v>
      </c>
      <c r="D280" t="s">
        <v>41</v>
      </c>
      <c r="E280" t="s">
        <v>21</v>
      </c>
      <c r="F280" t="s">
        <v>29</v>
      </c>
      <c r="G280">
        <v>24</v>
      </c>
      <c r="H280" s="14">
        <v>38.616</v>
      </c>
      <c r="I280" t="s">
        <v>30</v>
      </c>
      <c r="J280" t="s">
        <v>15</v>
      </c>
      <c r="K280" t="s">
        <v>25</v>
      </c>
      <c r="L280" t="s">
        <v>17</v>
      </c>
      <c r="M280" s="20">
        <f t="shared" si="16"/>
        <v>38.624256000000003</v>
      </c>
      <c r="N280" s="20">
        <f t="shared" si="17"/>
        <v>0.16664000000000001</v>
      </c>
      <c r="O280" s="20">
        <f t="shared" si="18"/>
        <v>6.4363460198400011</v>
      </c>
      <c r="S280">
        <f t="shared" si="19"/>
        <v>2</v>
      </c>
    </row>
    <row r="281" spans="1:19" x14ac:dyDescent="0.3">
      <c r="A281" t="s">
        <v>26</v>
      </c>
      <c r="B281" t="s">
        <v>9</v>
      </c>
      <c r="C281" t="s">
        <v>91</v>
      </c>
      <c r="D281" t="s">
        <v>11</v>
      </c>
      <c r="E281" t="s">
        <v>28</v>
      </c>
      <c r="F281" t="s">
        <v>36</v>
      </c>
      <c r="G281">
        <v>3</v>
      </c>
      <c r="H281" s="14">
        <v>4.827</v>
      </c>
      <c r="I281" t="s">
        <v>30</v>
      </c>
      <c r="J281" t="s">
        <v>42</v>
      </c>
      <c r="K281" t="s">
        <v>25</v>
      </c>
      <c r="L281" t="s">
        <v>43</v>
      </c>
      <c r="M281" s="20">
        <f t="shared" si="16"/>
        <v>4.8280320000000003</v>
      </c>
      <c r="N281" s="20">
        <f t="shared" si="17"/>
        <v>0.16664000000000001</v>
      </c>
      <c r="O281" s="20">
        <f t="shared" si="18"/>
        <v>0.80454325248000014</v>
      </c>
      <c r="S281">
        <f t="shared" si="19"/>
        <v>3</v>
      </c>
    </row>
    <row r="282" spans="1:19" x14ac:dyDescent="0.3">
      <c r="A282" t="s">
        <v>39</v>
      </c>
      <c r="B282" t="s">
        <v>9</v>
      </c>
      <c r="C282" t="s">
        <v>10</v>
      </c>
      <c r="D282" t="s">
        <v>11</v>
      </c>
      <c r="E282" t="s">
        <v>21</v>
      </c>
      <c r="F282" t="s">
        <v>36</v>
      </c>
      <c r="G282">
        <v>1.3</v>
      </c>
      <c r="H282" s="14">
        <v>2.0916999999999999</v>
      </c>
      <c r="I282" t="s">
        <v>23</v>
      </c>
      <c r="J282" t="s">
        <v>31</v>
      </c>
      <c r="K282" t="s">
        <v>25</v>
      </c>
      <c r="L282" t="s">
        <v>17</v>
      </c>
      <c r="M282" s="20">
        <f t="shared" si="16"/>
        <v>2.0921472000000003</v>
      </c>
      <c r="N282" s="20">
        <f t="shared" si="17"/>
        <v>0</v>
      </c>
      <c r="O282" s="20">
        <f t="shared" si="18"/>
        <v>0</v>
      </c>
      <c r="S282">
        <f t="shared" si="19"/>
        <v>2</v>
      </c>
    </row>
    <row r="283" spans="1:19" x14ac:dyDescent="0.3">
      <c r="A283" t="s">
        <v>26</v>
      </c>
      <c r="B283" t="s">
        <v>9</v>
      </c>
      <c r="C283" t="s">
        <v>48</v>
      </c>
      <c r="D283" t="s">
        <v>11</v>
      </c>
      <c r="E283" t="s">
        <v>35</v>
      </c>
      <c r="F283" t="s">
        <v>22</v>
      </c>
      <c r="G283">
        <v>2.5</v>
      </c>
      <c r="H283" s="14">
        <v>4.0225</v>
      </c>
      <c r="I283" t="s">
        <v>23</v>
      </c>
      <c r="J283" t="s">
        <v>15</v>
      </c>
      <c r="K283" t="s">
        <v>25</v>
      </c>
      <c r="L283" t="s">
        <v>17</v>
      </c>
      <c r="M283" s="20">
        <f t="shared" si="16"/>
        <v>4.0233600000000003</v>
      </c>
      <c r="N283" s="20">
        <f t="shared" si="17"/>
        <v>0</v>
      </c>
      <c r="O283" s="20">
        <f t="shared" si="18"/>
        <v>0</v>
      </c>
      <c r="S283">
        <f t="shared" si="19"/>
        <v>3</v>
      </c>
    </row>
    <row r="284" spans="1:19" x14ac:dyDescent="0.3">
      <c r="A284" t="s">
        <v>7</v>
      </c>
      <c r="B284" t="s">
        <v>9</v>
      </c>
      <c r="C284" t="s">
        <v>67</v>
      </c>
      <c r="D284" t="s">
        <v>20</v>
      </c>
      <c r="E284" t="s">
        <v>12</v>
      </c>
      <c r="F284" t="s">
        <v>66</v>
      </c>
      <c r="G284">
        <v>78</v>
      </c>
      <c r="H284" s="14">
        <v>125.502</v>
      </c>
      <c r="I284" t="s">
        <v>52</v>
      </c>
      <c r="J284" t="s">
        <v>31</v>
      </c>
      <c r="K284" t="s">
        <v>25</v>
      </c>
      <c r="L284" t="s">
        <v>43</v>
      </c>
      <c r="M284" s="20">
        <f t="shared" si="16"/>
        <v>125.52883200000001</v>
      </c>
      <c r="N284" s="20">
        <f t="shared" si="17"/>
        <v>3.5459999999999998E-2</v>
      </c>
      <c r="O284" s="20">
        <f t="shared" si="18"/>
        <v>4.4512523827199999</v>
      </c>
      <c r="S284">
        <f t="shared" si="19"/>
        <v>1</v>
      </c>
    </row>
    <row r="285" spans="1:19" x14ac:dyDescent="0.3">
      <c r="A285" t="s">
        <v>18</v>
      </c>
      <c r="B285" t="s">
        <v>9</v>
      </c>
      <c r="C285" t="s">
        <v>8</v>
      </c>
      <c r="D285" t="s">
        <v>27</v>
      </c>
      <c r="E285" t="s">
        <v>21</v>
      </c>
      <c r="F285" t="s">
        <v>22</v>
      </c>
      <c r="G285">
        <v>26</v>
      </c>
      <c r="H285" s="14">
        <v>41.834000000000003</v>
      </c>
      <c r="I285" t="s">
        <v>30</v>
      </c>
      <c r="J285" t="s">
        <v>15</v>
      </c>
      <c r="K285" t="s">
        <v>25</v>
      </c>
      <c r="L285" t="s">
        <v>8</v>
      </c>
      <c r="M285" s="20">
        <f t="shared" si="16"/>
        <v>41.842944000000003</v>
      </c>
      <c r="N285" s="20">
        <f t="shared" si="17"/>
        <v>0.16664000000000001</v>
      </c>
      <c r="O285" s="20">
        <f t="shared" si="18"/>
        <v>6.9727081881600013</v>
      </c>
      <c r="S285">
        <f t="shared" si="19"/>
        <v>4</v>
      </c>
    </row>
    <row r="286" spans="1:19" x14ac:dyDescent="0.3">
      <c r="A286" t="s">
        <v>39</v>
      </c>
      <c r="B286" t="s">
        <v>9</v>
      </c>
      <c r="C286" t="s">
        <v>71</v>
      </c>
      <c r="D286" t="s">
        <v>11</v>
      </c>
      <c r="E286" t="s">
        <v>35</v>
      </c>
      <c r="F286" t="s">
        <v>29</v>
      </c>
      <c r="G286">
        <v>22</v>
      </c>
      <c r="H286" s="14">
        <v>35.397999999999996</v>
      </c>
      <c r="I286" t="s">
        <v>37</v>
      </c>
      <c r="J286" t="s">
        <v>31</v>
      </c>
      <c r="K286" t="s">
        <v>25</v>
      </c>
      <c r="L286" t="s">
        <v>17</v>
      </c>
      <c r="M286" s="20">
        <f t="shared" si="16"/>
        <v>35.405568000000002</v>
      </c>
      <c r="N286" s="20">
        <f t="shared" si="17"/>
        <v>0.16664000000000001</v>
      </c>
      <c r="O286" s="20">
        <f t="shared" si="18"/>
        <v>5.8999838515200009</v>
      </c>
      <c r="S286">
        <f t="shared" si="19"/>
        <v>2</v>
      </c>
    </row>
    <row r="287" spans="1:19" x14ac:dyDescent="0.3">
      <c r="A287" t="s">
        <v>26</v>
      </c>
      <c r="B287" t="s">
        <v>9</v>
      </c>
      <c r="C287" t="s">
        <v>70</v>
      </c>
      <c r="D287" t="s">
        <v>11</v>
      </c>
      <c r="E287" t="s">
        <v>21</v>
      </c>
      <c r="F287" t="s">
        <v>44</v>
      </c>
      <c r="G287">
        <v>0.6</v>
      </c>
      <c r="H287" s="14">
        <v>0.96539999999999992</v>
      </c>
      <c r="I287" t="s">
        <v>23</v>
      </c>
      <c r="J287" t="s">
        <v>38</v>
      </c>
      <c r="K287" t="s">
        <v>25</v>
      </c>
      <c r="L287" t="s">
        <v>17</v>
      </c>
      <c r="M287" s="20">
        <f t="shared" si="16"/>
        <v>0.96560639999999998</v>
      </c>
      <c r="N287" s="20">
        <f t="shared" si="17"/>
        <v>0</v>
      </c>
      <c r="O287" s="20">
        <f t="shared" si="18"/>
        <v>0</v>
      </c>
      <c r="S287">
        <f t="shared" si="19"/>
        <v>3</v>
      </c>
    </row>
    <row r="288" spans="1:19" x14ac:dyDescent="0.3">
      <c r="A288" t="s">
        <v>39</v>
      </c>
      <c r="B288" t="s">
        <v>9</v>
      </c>
      <c r="C288" t="s">
        <v>48</v>
      </c>
      <c r="D288" t="s">
        <v>11</v>
      </c>
      <c r="E288" t="s">
        <v>35</v>
      </c>
      <c r="F288" t="s">
        <v>13</v>
      </c>
      <c r="G288">
        <v>2</v>
      </c>
      <c r="H288" s="14">
        <v>3.218</v>
      </c>
      <c r="I288" t="s">
        <v>49</v>
      </c>
      <c r="J288" t="s">
        <v>31</v>
      </c>
      <c r="K288" t="s">
        <v>25</v>
      </c>
      <c r="L288" t="s">
        <v>17</v>
      </c>
      <c r="M288" s="20">
        <f t="shared" si="16"/>
        <v>3.2186880000000002</v>
      </c>
      <c r="N288" s="20">
        <f t="shared" si="17"/>
        <v>0.10215</v>
      </c>
      <c r="O288" s="20">
        <f t="shared" si="18"/>
        <v>0.32878897920000005</v>
      </c>
      <c r="S288">
        <f t="shared" si="19"/>
        <v>2</v>
      </c>
    </row>
    <row r="289" spans="1:19" x14ac:dyDescent="0.3">
      <c r="A289" t="s">
        <v>58</v>
      </c>
      <c r="B289" t="s">
        <v>8</v>
      </c>
      <c r="C289" t="s">
        <v>8</v>
      </c>
      <c r="D289" t="s">
        <v>8</v>
      </c>
      <c r="E289" t="s">
        <v>8</v>
      </c>
      <c r="F289" t="s">
        <v>8</v>
      </c>
      <c r="G289" t="s">
        <v>8</v>
      </c>
      <c r="H289" s="14" t="s">
        <v>8</v>
      </c>
      <c r="I289" t="s">
        <v>8</v>
      </c>
      <c r="J289" t="s">
        <v>15</v>
      </c>
      <c r="K289" t="s">
        <v>25</v>
      </c>
      <c r="L289" t="s">
        <v>17</v>
      </c>
      <c r="M289" s="20" t="e">
        <f t="shared" si="16"/>
        <v>#VALUE!</v>
      </c>
      <c r="N289" s="20" t="str">
        <f t="shared" si="17"/>
        <v xml:space="preserve"> </v>
      </c>
      <c r="O289" s="20" t="e">
        <f t="shared" si="18"/>
        <v>#VALUE!</v>
      </c>
      <c r="S289">
        <f t="shared" si="19"/>
        <v>0</v>
      </c>
    </row>
    <row r="290" spans="1:19" x14ac:dyDescent="0.3">
      <c r="A290" t="s">
        <v>39</v>
      </c>
      <c r="B290" t="s">
        <v>9</v>
      </c>
      <c r="C290" t="s">
        <v>61</v>
      </c>
      <c r="D290" t="s">
        <v>41</v>
      </c>
      <c r="E290" t="s">
        <v>12</v>
      </c>
      <c r="F290" t="s">
        <v>44</v>
      </c>
      <c r="G290">
        <v>3</v>
      </c>
      <c r="H290" s="14">
        <v>4.827</v>
      </c>
      <c r="I290" t="s">
        <v>30</v>
      </c>
      <c r="J290" t="s">
        <v>15</v>
      </c>
      <c r="K290" t="s">
        <v>25</v>
      </c>
      <c r="L290" t="s">
        <v>17</v>
      </c>
      <c r="M290" s="20">
        <f t="shared" si="16"/>
        <v>4.8280320000000003</v>
      </c>
      <c r="N290" s="20">
        <f t="shared" si="17"/>
        <v>0.16664000000000001</v>
      </c>
      <c r="O290" s="20">
        <f t="shared" si="18"/>
        <v>0.80454325248000014</v>
      </c>
      <c r="S290">
        <f t="shared" si="19"/>
        <v>2</v>
      </c>
    </row>
    <row r="291" spans="1:19" x14ac:dyDescent="0.3">
      <c r="A291" t="s">
        <v>32</v>
      </c>
      <c r="B291" t="s">
        <v>9</v>
      </c>
      <c r="C291" t="s">
        <v>8</v>
      </c>
      <c r="D291" t="s">
        <v>47</v>
      </c>
      <c r="E291" t="s">
        <v>33</v>
      </c>
      <c r="F291" t="s">
        <v>62</v>
      </c>
      <c r="G291">
        <v>0</v>
      </c>
      <c r="H291" s="14">
        <v>0</v>
      </c>
      <c r="I291" t="s">
        <v>23</v>
      </c>
      <c r="J291" t="s">
        <v>31</v>
      </c>
      <c r="K291" t="s">
        <v>16</v>
      </c>
      <c r="L291" t="s">
        <v>17</v>
      </c>
      <c r="M291" s="20">
        <f t="shared" si="16"/>
        <v>0</v>
      </c>
      <c r="N291" s="20">
        <f t="shared" si="17"/>
        <v>0</v>
      </c>
      <c r="O291" s="20">
        <f t="shared" si="18"/>
        <v>0</v>
      </c>
      <c r="S291">
        <f t="shared" si="19"/>
        <v>5</v>
      </c>
    </row>
    <row r="292" spans="1:19" x14ac:dyDescent="0.3">
      <c r="A292" t="s">
        <v>32</v>
      </c>
      <c r="B292" t="s">
        <v>9</v>
      </c>
      <c r="C292" t="s">
        <v>34</v>
      </c>
      <c r="D292" t="s">
        <v>41</v>
      </c>
      <c r="E292" t="s">
        <v>12</v>
      </c>
      <c r="F292" t="s">
        <v>66</v>
      </c>
      <c r="G292">
        <v>25</v>
      </c>
      <c r="H292" s="14">
        <v>40.225000000000001</v>
      </c>
      <c r="I292" t="s">
        <v>30</v>
      </c>
      <c r="J292" t="s">
        <v>24</v>
      </c>
      <c r="K292" t="s">
        <v>25</v>
      </c>
      <c r="L292" t="s">
        <v>43</v>
      </c>
      <c r="M292" s="20">
        <f t="shared" si="16"/>
        <v>40.233600000000003</v>
      </c>
      <c r="N292" s="20">
        <f t="shared" si="17"/>
        <v>0.16664000000000001</v>
      </c>
      <c r="O292" s="20">
        <f t="shared" si="18"/>
        <v>6.7045271040000012</v>
      </c>
      <c r="S292">
        <f t="shared" si="19"/>
        <v>5</v>
      </c>
    </row>
    <row r="293" spans="1:19" x14ac:dyDescent="0.3">
      <c r="A293" t="s">
        <v>26</v>
      </c>
      <c r="B293" t="s">
        <v>9</v>
      </c>
      <c r="C293" t="s">
        <v>56</v>
      </c>
      <c r="D293" t="s">
        <v>20</v>
      </c>
      <c r="E293" t="s">
        <v>35</v>
      </c>
      <c r="F293" t="s">
        <v>13</v>
      </c>
      <c r="G293">
        <v>12</v>
      </c>
      <c r="H293" s="14">
        <v>19.308</v>
      </c>
      <c r="I293" t="s">
        <v>30</v>
      </c>
      <c r="J293" t="s">
        <v>38</v>
      </c>
      <c r="K293" t="s">
        <v>25</v>
      </c>
      <c r="L293" t="s">
        <v>43</v>
      </c>
      <c r="M293" s="20">
        <f t="shared" si="16"/>
        <v>19.312128000000001</v>
      </c>
      <c r="N293" s="20">
        <f t="shared" si="17"/>
        <v>0.16664000000000001</v>
      </c>
      <c r="O293" s="20">
        <f t="shared" si="18"/>
        <v>3.2181730099200005</v>
      </c>
      <c r="S293">
        <f t="shared" si="19"/>
        <v>3</v>
      </c>
    </row>
    <row r="294" spans="1:19" x14ac:dyDescent="0.3">
      <c r="A294" t="s">
        <v>7</v>
      </c>
      <c r="B294" t="s">
        <v>9</v>
      </c>
      <c r="C294" t="s">
        <v>50</v>
      </c>
      <c r="D294" t="s">
        <v>20</v>
      </c>
      <c r="E294" t="s">
        <v>28</v>
      </c>
      <c r="F294" t="s">
        <v>36</v>
      </c>
      <c r="G294">
        <v>5.3</v>
      </c>
      <c r="H294" s="14">
        <v>8.5276999999999994</v>
      </c>
      <c r="I294" t="s">
        <v>30</v>
      </c>
      <c r="J294" t="s">
        <v>42</v>
      </c>
      <c r="K294" t="s">
        <v>8</v>
      </c>
      <c r="L294" t="s">
        <v>17</v>
      </c>
      <c r="M294" s="20">
        <f t="shared" si="16"/>
        <v>8.5295231999999999</v>
      </c>
      <c r="N294" s="20">
        <f t="shared" si="17"/>
        <v>0.16664000000000001</v>
      </c>
      <c r="O294" s="20">
        <f t="shared" si="18"/>
        <v>1.4213597460480001</v>
      </c>
      <c r="S294">
        <f t="shared" si="19"/>
        <v>1</v>
      </c>
    </row>
    <row r="295" spans="1:19" x14ac:dyDescent="0.3">
      <c r="A295" t="s">
        <v>39</v>
      </c>
      <c r="B295" t="s">
        <v>9</v>
      </c>
      <c r="C295" t="s">
        <v>50</v>
      </c>
      <c r="D295" t="s">
        <v>41</v>
      </c>
      <c r="E295" t="s">
        <v>12</v>
      </c>
      <c r="F295" t="s">
        <v>22</v>
      </c>
      <c r="G295">
        <v>17</v>
      </c>
      <c r="H295" s="14">
        <v>27.353000000000002</v>
      </c>
      <c r="I295" t="s">
        <v>37</v>
      </c>
      <c r="J295" t="s">
        <v>31</v>
      </c>
      <c r="K295" t="s">
        <v>25</v>
      </c>
      <c r="L295" t="s">
        <v>17</v>
      </c>
      <c r="M295" s="20">
        <f t="shared" si="16"/>
        <v>27.358848000000002</v>
      </c>
      <c r="N295" s="20">
        <f t="shared" si="17"/>
        <v>0.16664000000000001</v>
      </c>
      <c r="O295" s="20">
        <f t="shared" si="18"/>
        <v>4.5590784307200005</v>
      </c>
      <c r="S295">
        <f t="shared" si="19"/>
        <v>2</v>
      </c>
    </row>
    <row r="296" spans="1:19" x14ac:dyDescent="0.3">
      <c r="A296" t="s">
        <v>39</v>
      </c>
      <c r="B296" t="s">
        <v>9</v>
      </c>
      <c r="C296" t="s">
        <v>65</v>
      </c>
      <c r="D296" t="s">
        <v>41</v>
      </c>
      <c r="E296" t="s">
        <v>21</v>
      </c>
      <c r="F296" t="s">
        <v>36</v>
      </c>
      <c r="G296">
        <v>9</v>
      </c>
      <c r="H296" s="14">
        <v>14.481</v>
      </c>
      <c r="I296" t="s">
        <v>37</v>
      </c>
      <c r="J296" t="s">
        <v>15</v>
      </c>
      <c r="K296" t="s">
        <v>25</v>
      </c>
      <c r="L296" t="s">
        <v>17</v>
      </c>
      <c r="M296" s="20">
        <f t="shared" si="16"/>
        <v>14.484096000000001</v>
      </c>
      <c r="N296" s="20">
        <f t="shared" si="17"/>
        <v>0.16664000000000001</v>
      </c>
      <c r="O296" s="20">
        <f t="shared" si="18"/>
        <v>2.4136297574400003</v>
      </c>
      <c r="S296">
        <f t="shared" si="19"/>
        <v>2</v>
      </c>
    </row>
    <row r="297" spans="1:19" x14ac:dyDescent="0.3">
      <c r="A297" t="s">
        <v>39</v>
      </c>
      <c r="B297" t="s">
        <v>9</v>
      </c>
      <c r="C297" t="s">
        <v>50</v>
      </c>
      <c r="D297" t="s">
        <v>41</v>
      </c>
      <c r="E297" t="s">
        <v>28</v>
      </c>
      <c r="F297" t="s">
        <v>29</v>
      </c>
      <c r="G297">
        <v>23</v>
      </c>
      <c r="H297" s="14">
        <v>37.006999999999998</v>
      </c>
      <c r="I297" t="s">
        <v>30</v>
      </c>
      <c r="J297" t="s">
        <v>31</v>
      </c>
      <c r="K297" t="s">
        <v>25</v>
      </c>
      <c r="L297" t="s">
        <v>17</v>
      </c>
      <c r="M297" s="20">
        <f t="shared" si="16"/>
        <v>37.014912000000002</v>
      </c>
      <c r="N297" s="20">
        <f t="shared" si="17"/>
        <v>0.16664000000000001</v>
      </c>
      <c r="O297" s="20">
        <f t="shared" si="18"/>
        <v>6.168164935680001</v>
      </c>
      <c r="S297">
        <f t="shared" si="19"/>
        <v>2</v>
      </c>
    </row>
    <row r="298" spans="1:19" x14ac:dyDescent="0.3">
      <c r="A298" t="s">
        <v>58</v>
      </c>
      <c r="B298" t="s">
        <v>9</v>
      </c>
      <c r="C298" t="s">
        <v>10</v>
      </c>
      <c r="D298" t="s">
        <v>20</v>
      </c>
      <c r="E298" t="s">
        <v>64</v>
      </c>
      <c r="F298" t="s">
        <v>36</v>
      </c>
      <c r="G298">
        <v>2.5</v>
      </c>
      <c r="H298" s="14">
        <v>4.0225</v>
      </c>
      <c r="I298" t="s">
        <v>14</v>
      </c>
      <c r="J298" t="s">
        <v>38</v>
      </c>
      <c r="K298" t="s">
        <v>25</v>
      </c>
      <c r="L298" t="s">
        <v>17</v>
      </c>
      <c r="M298" s="20">
        <f t="shared" si="16"/>
        <v>4.0233600000000003</v>
      </c>
      <c r="N298" s="20">
        <f t="shared" si="17"/>
        <v>0</v>
      </c>
      <c r="O298" s="20">
        <f t="shared" si="18"/>
        <v>0</v>
      </c>
      <c r="S298">
        <f t="shared" si="19"/>
        <v>0</v>
      </c>
    </row>
    <row r="299" spans="1:19" x14ac:dyDescent="0.3">
      <c r="A299" t="s">
        <v>26</v>
      </c>
      <c r="B299" t="s">
        <v>9</v>
      </c>
      <c r="C299" t="s">
        <v>80</v>
      </c>
      <c r="D299" t="s">
        <v>20</v>
      </c>
      <c r="E299" t="s">
        <v>21</v>
      </c>
      <c r="F299" t="s">
        <v>66</v>
      </c>
      <c r="G299">
        <v>43.2</v>
      </c>
      <c r="H299" s="14">
        <v>69.508800000000008</v>
      </c>
      <c r="I299" t="s">
        <v>52</v>
      </c>
      <c r="J299" t="s">
        <v>24</v>
      </c>
      <c r="K299" t="s">
        <v>25</v>
      </c>
      <c r="L299" t="s">
        <v>17</v>
      </c>
      <c r="M299" s="20">
        <f t="shared" si="16"/>
        <v>69.523660800000016</v>
      </c>
      <c r="N299" s="20">
        <f t="shared" si="17"/>
        <v>3.5459999999999998E-2</v>
      </c>
      <c r="O299" s="20">
        <f t="shared" si="18"/>
        <v>2.4653090119680003</v>
      </c>
      <c r="S299">
        <f t="shared" si="19"/>
        <v>3</v>
      </c>
    </row>
    <row r="300" spans="1:19" x14ac:dyDescent="0.3">
      <c r="A300" t="s">
        <v>32</v>
      </c>
      <c r="B300" t="s">
        <v>51</v>
      </c>
      <c r="C300" t="s">
        <v>8</v>
      </c>
      <c r="D300" t="s">
        <v>20</v>
      </c>
      <c r="E300" t="s">
        <v>45</v>
      </c>
      <c r="F300" t="s">
        <v>36</v>
      </c>
      <c r="G300">
        <v>1.5</v>
      </c>
      <c r="H300" s="14">
        <v>2.4135</v>
      </c>
      <c r="I300" t="s">
        <v>23</v>
      </c>
      <c r="J300" t="s">
        <v>31</v>
      </c>
      <c r="K300" t="s">
        <v>25</v>
      </c>
      <c r="L300" t="s">
        <v>43</v>
      </c>
      <c r="M300" s="20">
        <f t="shared" si="16"/>
        <v>2.4140160000000002</v>
      </c>
      <c r="N300" s="20">
        <f t="shared" si="17"/>
        <v>0</v>
      </c>
      <c r="O300" s="20">
        <f t="shared" si="18"/>
        <v>0</v>
      </c>
      <c r="S300">
        <f t="shared" si="19"/>
        <v>5</v>
      </c>
    </row>
    <row r="301" spans="1:19" x14ac:dyDescent="0.3">
      <c r="A301" t="s">
        <v>39</v>
      </c>
      <c r="B301" t="s">
        <v>9</v>
      </c>
      <c r="C301" t="s">
        <v>10</v>
      </c>
      <c r="D301" t="s">
        <v>27</v>
      </c>
      <c r="E301" t="s">
        <v>35</v>
      </c>
      <c r="F301" t="s">
        <v>22</v>
      </c>
      <c r="G301">
        <v>6</v>
      </c>
      <c r="H301" s="14">
        <v>9.6539999999999999</v>
      </c>
      <c r="I301" t="s">
        <v>14</v>
      </c>
      <c r="J301" t="s">
        <v>15</v>
      </c>
      <c r="K301" t="s">
        <v>25</v>
      </c>
      <c r="L301" t="s">
        <v>17</v>
      </c>
      <c r="M301" s="20">
        <f t="shared" si="16"/>
        <v>9.6560640000000006</v>
      </c>
      <c r="N301" s="20">
        <f t="shared" si="17"/>
        <v>0</v>
      </c>
      <c r="O301" s="20">
        <f t="shared" si="18"/>
        <v>0</v>
      </c>
      <c r="S301">
        <f t="shared" si="19"/>
        <v>2</v>
      </c>
    </row>
    <row r="302" spans="1:19" x14ac:dyDescent="0.3">
      <c r="A302" t="s">
        <v>7</v>
      </c>
      <c r="B302" t="s">
        <v>9</v>
      </c>
      <c r="C302" t="s">
        <v>50</v>
      </c>
      <c r="D302" t="s">
        <v>27</v>
      </c>
      <c r="E302" t="s">
        <v>28</v>
      </c>
      <c r="F302" t="s">
        <v>22</v>
      </c>
      <c r="G302">
        <v>8</v>
      </c>
      <c r="H302" s="14">
        <v>12.872</v>
      </c>
      <c r="I302" t="s">
        <v>30</v>
      </c>
      <c r="J302" t="s">
        <v>31</v>
      </c>
      <c r="K302" t="s">
        <v>25</v>
      </c>
      <c r="L302" t="s">
        <v>17</v>
      </c>
      <c r="M302" s="20">
        <f t="shared" si="16"/>
        <v>12.874752000000001</v>
      </c>
      <c r="N302" s="20">
        <f t="shared" si="17"/>
        <v>0.16664000000000001</v>
      </c>
      <c r="O302" s="20">
        <f t="shared" si="18"/>
        <v>2.1454486732800002</v>
      </c>
      <c r="S302">
        <f t="shared" si="19"/>
        <v>1</v>
      </c>
    </row>
    <row r="303" spans="1:19" x14ac:dyDescent="0.3">
      <c r="A303" t="s">
        <v>39</v>
      </c>
      <c r="B303" t="s">
        <v>9</v>
      </c>
      <c r="C303" t="s">
        <v>69</v>
      </c>
      <c r="D303" t="s">
        <v>11</v>
      </c>
      <c r="E303" t="s">
        <v>21</v>
      </c>
      <c r="F303" t="s">
        <v>36</v>
      </c>
      <c r="G303">
        <v>2.6</v>
      </c>
      <c r="H303" s="14">
        <v>4.1833999999999998</v>
      </c>
      <c r="I303" t="s">
        <v>30</v>
      </c>
      <c r="J303" t="s">
        <v>42</v>
      </c>
      <c r="K303" t="s">
        <v>25</v>
      </c>
      <c r="L303" t="s">
        <v>17</v>
      </c>
      <c r="M303" s="20">
        <f t="shared" si="16"/>
        <v>4.1842944000000006</v>
      </c>
      <c r="N303" s="20">
        <f t="shared" si="17"/>
        <v>0.16664000000000001</v>
      </c>
      <c r="O303" s="20">
        <f t="shared" si="18"/>
        <v>0.69727081881600017</v>
      </c>
      <c r="S303">
        <f t="shared" si="19"/>
        <v>2</v>
      </c>
    </row>
    <row r="304" spans="1:19" x14ac:dyDescent="0.3">
      <c r="A304" t="s">
        <v>18</v>
      </c>
      <c r="B304" t="s">
        <v>9</v>
      </c>
      <c r="C304" t="s">
        <v>67</v>
      </c>
      <c r="D304" t="s">
        <v>20</v>
      </c>
      <c r="E304" t="s">
        <v>45</v>
      </c>
      <c r="F304" t="s">
        <v>13</v>
      </c>
      <c r="G304">
        <v>8</v>
      </c>
      <c r="H304" s="14">
        <v>12.872</v>
      </c>
      <c r="I304" t="s">
        <v>14</v>
      </c>
      <c r="J304" t="s">
        <v>42</v>
      </c>
      <c r="K304" t="s">
        <v>25</v>
      </c>
      <c r="L304" t="s">
        <v>43</v>
      </c>
      <c r="M304" s="20">
        <f t="shared" si="16"/>
        <v>12.874752000000001</v>
      </c>
      <c r="N304" s="20">
        <f t="shared" si="17"/>
        <v>0</v>
      </c>
      <c r="O304" s="20">
        <f t="shared" si="18"/>
        <v>0</v>
      </c>
      <c r="S304">
        <f t="shared" si="19"/>
        <v>4</v>
      </c>
    </row>
    <row r="305" spans="1:19" x14ac:dyDescent="0.3">
      <c r="A305" t="s">
        <v>39</v>
      </c>
      <c r="B305" t="s">
        <v>9</v>
      </c>
      <c r="C305" t="s">
        <v>61</v>
      </c>
      <c r="D305" t="s">
        <v>20</v>
      </c>
      <c r="E305" t="s">
        <v>28</v>
      </c>
      <c r="F305" t="s">
        <v>66</v>
      </c>
      <c r="G305">
        <v>90</v>
      </c>
      <c r="H305" s="14">
        <v>144.81</v>
      </c>
      <c r="I305" t="s">
        <v>52</v>
      </c>
      <c r="J305" t="s">
        <v>42</v>
      </c>
      <c r="K305" t="s">
        <v>25</v>
      </c>
      <c r="L305" t="s">
        <v>43</v>
      </c>
      <c r="M305" s="20">
        <f t="shared" si="16"/>
        <v>144.84096</v>
      </c>
      <c r="N305" s="20">
        <f t="shared" si="17"/>
        <v>3.5459999999999998E-2</v>
      </c>
      <c r="O305" s="20">
        <f t="shared" si="18"/>
        <v>5.1360604415999997</v>
      </c>
      <c r="S305">
        <f t="shared" si="19"/>
        <v>2</v>
      </c>
    </row>
    <row r="306" spans="1:19" x14ac:dyDescent="0.3">
      <c r="A306" t="s">
        <v>58</v>
      </c>
      <c r="B306" t="s">
        <v>9</v>
      </c>
      <c r="C306" t="s">
        <v>10</v>
      </c>
      <c r="D306" t="s">
        <v>20</v>
      </c>
      <c r="E306" t="s">
        <v>21</v>
      </c>
      <c r="F306" t="s">
        <v>13</v>
      </c>
      <c r="G306">
        <v>15</v>
      </c>
      <c r="H306" s="14">
        <v>24.134999999999998</v>
      </c>
      <c r="I306" t="s">
        <v>30</v>
      </c>
      <c r="J306" t="s">
        <v>42</v>
      </c>
      <c r="K306" t="s">
        <v>16</v>
      </c>
      <c r="L306" t="s">
        <v>17</v>
      </c>
      <c r="M306" s="20">
        <f t="shared" si="16"/>
        <v>24.140160000000002</v>
      </c>
      <c r="N306" s="20">
        <f t="shared" si="17"/>
        <v>0.16664000000000001</v>
      </c>
      <c r="O306" s="20">
        <f t="shared" si="18"/>
        <v>4.0227162624000004</v>
      </c>
      <c r="S306">
        <f t="shared" si="19"/>
        <v>0</v>
      </c>
    </row>
    <row r="307" spans="1:19" x14ac:dyDescent="0.3">
      <c r="A307" t="s">
        <v>39</v>
      </c>
      <c r="B307" t="s">
        <v>9</v>
      </c>
      <c r="C307" t="s">
        <v>50</v>
      </c>
      <c r="D307" t="s">
        <v>27</v>
      </c>
      <c r="E307" t="s">
        <v>21</v>
      </c>
      <c r="F307" t="s">
        <v>66</v>
      </c>
      <c r="G307">
        <v>8</v>
      </c>
      <c r="H307" s="14">
        <v>12.872</v>
      </c>
      <c r="I307" t="s">
        <v>49</v>
      </c>
      <c r="J307" t="s">
        <v>38</v>
      </c>
      <c r="K307" t="s">
        <v>25</v>
      </c>
      <c r="L307" t="s">
        <v>17</v>
      </c>
      <c r="M307" s="20">
        <f t="shared" si="16"/>
        <v>12.874752000000001</v>
      </c>
      <c r="N307" s="20">
        <f t="shared" si="17"/>
        <v>0.10215</v>
      </c>
      <c r="O307" s="20">
        <f t="shared" si="18"/>
        <v>1.3151559168000002</v>
      </c>
      <c r="S307">
        <f t="shared" si="19"/>
        <v>2</v>
      </c>
    </row>
    <row r="308" spans="1:19" x14ac:dyDescent="0.3">
      <c r="A308" t="s">
        <v>39</v>
      </c>
      <c r="B308" t="s">
        <v>9</v>
      </c>
      <c r="C308" t="s">
        <v>61</v>
      </c>
      <c r="D308" t="s">
        <v>20</v>
      </c>
      <c r="E308" t="s">
        <v>28</v>
      </c>
      <c r="F308" t="s">
        <v>66</v>
      </c>
      <c r="G308">
        <v>90</v>
      </c>
      <c r="H308" s="14">
        <v>144.81</v>
      </c>
      <c r="I308" t="s">
        <v>52</v>
      </c>
      <c r="J308" t="s">
        <v>42</v>
      </c>
      <c r="K308" t="s">
        <v>25</v>
      </c>
      <c r="L308" t="s">
        <v>43</v>
      </c>
      <c r="M308" s="20">
        <f t="shared" si="16"/>
        <v>144.84096</v>
      </c>
      <c r="N308" s="20">
        <f t="shared" si="17"/>
        <v>3.5459999999999998E-2</v>
      </c>
      <c r="O308" s="20">
        <f t="shared" si="18"/>
        <v>5.1360604415999997</v>
      </c>
      <c r="S308">
        <f t="shared" si="19"/>
        <v>2</v>
      </c>
    </row>
    <row r="309" spans="1:19" x14ac:dyDescent="0.3">
      <c r="A309" t="s">
        <v>26</v>
      </c>
      <c r="B309" t="s">
        <v>9</v>
      </c>
      <c r="C309" t="s">
        <v>56</v>
      </c>
      <c r="D309" t="s">
        <v>20</v>
      </c>
      <c r="E309" t="s">
        <v>12</v>
      </c>
      <c r="F309" t="s">
        <v>22</v>
      </c>
      <c r="G309">
        <v>2</v>
      </c>
      <c r="H309" s="14">
        <v>3.218</v>
      </c>
      <c r="I309" t="s">
        <v>49</v>
      </c>
      <c r="J309" t="s">
        <v>42</v>
      </c>
      <c r="K309" t="s">
        <v>25</v>
      </c>
      <c r="L309" t="s">
        <v>43</v>
      </c>
      <c r="M309" s="20">
        <f t="shared" si="16"/>
        <v>3.2186880000000002</v>
      </c>
      <c r="N309" s="20">
        <f t="shared" si="17"/>
        <v>0.10215</v>
      </c>
      <c r="O309" s="20">
        <f t="shared" si="18"/>
        <v>0.32878897920000005</v>
      </c>
      <c r="S309">
        <f t="shared" si="19"/>
        <v>3</v>
      </c>
    </row>
    <row r="310" spans="1:19" x14ac:dyDescent="0.3">
      <c r="A310" t="s">
        <v>32</v>
      </c>
      <c r="B310" t="s">
        <v>9</v>
      </c>
      <c r="C310" t="s">
        <v>50</v>
      </c>
      <c r="D310" t="s">
        <v>11</v>
      </c>
      <c r="E310" t="s">
        <v>33</v>
      </c>
      <c r="F310" t="s">
        <v>36</v>
      </c>
      <c r="G310">
        <v>1.5</v>
      </c>
      <c r="H310" s="14">
        <v>2.4135</v>
      </c>
      <c r="I310" t="s">
        <v>23</v>
      </c>
      <c r="J310" t="s">
        <v>31</v>
      </c>
      <c r="K310" t="s">
        <v>25</v>
      </c>
      <c r="L310" t="s">
        <v>43</v>
      </c>
      <c r="M310" s="20">
        <f t="shared" si="16"/>
        <v>2.4140160000000002</v>
      </c>
      <c r="N310" s="20">
        <f t="shared" si="17"/>
        <v>0</v>
      </c>
      <c r="O310" s="20">
        <f t="shared" si="18"/>
        <v>0</v>
      </c>
      <c r="S310">
        <f t="shared" si="19"/>
        <v>5</v>
      </c>
    </row>
    <row r="311" spans="1:19" x14ac:dyDescent="0.3">
      <c r="A311" t="s">
        <v>39</v>
      </c>
      <c r="B311" t="s">
        <v>9</v>
      </c>
      <c r="C311" t="s">
        <v>50</v>
      </c>
      <c r="D311" t="s">
        <v>41</v>
      </c>
      <c r="E311" t="s">
        <v>28</v>
      </c>
      <c r="F311" t="s">
        <v>66</v>
      </c>
      <c r="G311">
        <v>29</v>
      </c>
      <c r="H311" s="14">
        <v>46.661000000000001</v>
      </c>
      <c r="I311" t="s">
        <v>30</v>
      </c>
      <c r="J311" t="s">
        <v>15</v>
      </c>
      <c r="K311" t="s">
        <v>25</v>
      </c>
      <c r="L311" t="s">
        <v>17</v>
      </c>
      <c r="M311" s="20">
        <f t="shared" si="16"/>
        <v>46.670976000000003</v>
      </c>
      <c r="N311" s="20">
        <f t="shared" si="17"/>
        <v>0.16664000000000001</v>
      </c>
      <c r="O311" s="20">
        <f t="shared" si="18"/>
        <v>7.7772514406400006</v>
      </c>
      <c r="S311">
        <f t="shared" si="19"/>
        <v>2</v>
      </c>
    </row>
    <row r="312" spans="1:19" x14ac:dyDescent="0.3">
      <c r="A312" t="s">
        <v>7</v>
      </c>
      <c r="B312" t="s">
        <v>9</v>
      </c>
      <c r="C312" t="s">
        <v>48</v>
      </c>
      <c r="D312" t="s">
        <v>11</v>
      </c>
      <c r="E312" t="s">
        <v>21</v>
      </c>
      <c r="F312" t="s">
        <v>36</v>
      </c>
      <c r="G312">
        <v>4</v>
      </c>
      <c r="H312" s="14">
        <v>6.4359999999999999</v>
      </c>
      <c r="I312" t="s">
        <v>30</v>
      </c>
      <c r="J312" t="s">
        <v>15</v>
      </c>
      <c r="K312" t="s">
        <v>16</v>
      </c>
      <c r="L312" t="s">
        <v>17</v>
      </c>
      <c r="M312" s="20">
        <f t="shared" si="16"/>
        <v>6.4373760000000004</v>
      </c>
      <c r="N312" s="20">
        <f t="shared" si="17"/>
        <v>0.16664000000000001</v>
      </c>
      <c r="O312" s="20">
        <f t="shared" si="18"/>
        <v>1.0727243366400001</v>
      </c>
      <c r="S312">
        <f t="shared" si="19"/>
        <v>1</v>
      </c>
    </row>
    <row r="313" spans="1:19" x14ac:dyDescent="0.3">
      <c r="A313" t="s">
        <v>26</v>
      </c>
      <c r="B313" t="s">
        <v>9</v>
      </c>
      <c r="C313" t="s">
        <v>76</v>
      </c>
      <c r="D313" t="s">
        <v>11</v>
      </c>
      <c r="E313" t="s">
        <v>35</v>
      </c>
      <c r="F313" t="s">
        <v>13</v>
      </c>
      <c r="G313">
        <v>2.1</v>
      </c>
      <c r="H313" s="14">
        <v>3.3789000000000002</v>
      </c>
      <c r="I313" t="s">
        <v>23</v>
      </c>
      <c r="J313" t="s">
        <v>31</v>
      </c>
      <c r="K313" t="s">
        <v>25</v>
      </c>
      <c r="L313" t="s">
        <v>17</v>
      </c>
      <c r="M313" s="20">
        <f t="shared" si="16"/>
        <v>3.3796224000000006</v>
      </c>
      <c r="N313" s="20">
        <f t="shared" si="17"/>
        <v>0</v>
      </c>
      <c r="O313" s="20">
        <f t="shared" si="18"/>
        <v>0</v>
      </c>
      <c r="S313">
        <f t="shared" si="19"/>
        <v>3</v>
      </c>
    </row>
    <row r="314" spans="1:19" x14ac:dyDescent="0.3">
      <c r="A314" t="s">
        <v>7</v>
      </c>
      <c r="B314" t="s">
        <v>9</v>
      </c>
      <c r="C314" t="s">
        <v>10</v>
      </c>
      <c r="D314" t="s">
        <v>11</v>
      </c>
      <c r="E314" t="s">
        <v>21</v>
      </c>
      <c r="F314" t="s">
        <v>44</v>
      </c>
      <c r="G314">
        <v>1</v>
      </c>
      <c r="H314" s="14">
        <v>1.609</v>
      </c>
      <c r="I314" t="s">
        <v>23</v>
      </c>
      <c r="J314" t="s">
        <v>38</v>
      </c>
      <c r="K314" t="s">
        <v>25</v>
      </c>
      <c r="L314" t="s">
        <v>17</v>
      </c>
      <c r="M314" s="20">
        <f t="shared" si="16"/>
        <v>1.6093440000000001</v>
      </c>
      <c r="N314" s="20">
        <f t="shared" si="17"/>
        <v>0</v>
      </c>
      <c r="O314" s="20">
        <f t="shared" si="18"/>
        <v>0</v>
      </c>
      <c r="S314">
        <f t="shared" si="19"/>
        <v>1</v>
      </c>
    </row>
    <row r="315" spans="1:19" x14ac:dyDescent="0.3">
      <c r="A315" t="s">
        <v>18</v>
      </c>
      <c r="B315" t="s">
        <v>9</v>
      </c>
      <c r="C315" t="s">
        <v>60</v>
      </c>
      <c r="D315" t="s">
        <v>11</v>
      </c>
      <c r="E315" t="s">
        <v>21</v>
      </c>
      <c r="F315" t="s">
        <v>36</v>
      </c>
      <c r="G315">
        <v>4</v>
      </c>
      <c r="H315" s="14">
        <v>6.4359999999999999</v>
      </c>
      <c r="I315" t="s">
        <v>37</v>
      </c>
      <c r="J315" t="s">
        <v>38</v>
      </c>
      <c r="K315" t="s">
        <v>25</v>
      </c>
      <c r="L315" t="s">
        <v>17</v>
      </c>
      <c r="M315" s="20">
        <f t="shared" si="16"/>
        <v>6.4373760000000004</v>
      </c>
      <c r="N315" s="20">
        <f t="shared" si="17"/>
        <v>0.16664000000000001</v>
      </c>
      <c r="O315" s="20">
        <f t="shared" si="18"/>
        <v>1.0727243366400001</v>
      </c>
      <c r="S315">
        <f t="shared" si="19"/>
        <v>4</v>
      </c>
    </row>
    <row r="316" spans="1:19" x14ac:dyDescent="0.3">
      <c r="A316" t="s">
        <v>39</v>
      </c>
      <c r="B316" t="s">
        <v>9</v>
      </c>
      <c r="C316" t="s">
        <v>60</v>
      </c>
      <c r="D316" t="s">
        <v>20</v>
      </c>
      <c r="E316" t="s">
        <v>45</v>
      </c>
      <c r="F316" t="s">
        <v>36</v>
      </c>
      <c r="G316">
        <v>6.5</v>
      </c>
      <c r="H316" s="14">
        <v>10.458500000000001</v>
      </c>
      <c r="I316" t="s">
        <v>30</v>
      </c>
      <c r="J316" t="s">
        <v>42</v>
      </c>
      <c r="K316" t="s">
        <v>25</v>
      </c>
      <c r="L316" t="s">
        <v>17</v>
      </c>
      <c r="M316" s="20">
        <f t="shared" si="16"/>
        <v>10.460736000000001</v>
      </c>
      <c r="N316" s="20">
        <f t="shared" si="17"/>
        <v>0.16664000000000001</v>
      </c>
      <c r="O316" s="20">
        <f t="shared" si="18"/>
        <v>1.7431770470400003</v>
      </c>
      <c r="S316">
        <f t="shared" si="19"/>
        <v>2</v>
      </c>
    </row>
    <row r="317" spans="1:19" x14ac:dyDescent="0.3">
      <c r="A317" t="s">
        <v>7</v>
      </c>
      <c r="B317" t="s">
        <v>9</v>
      </c>
      <c r="C317" t="s">
        <v>8</v>
      </c>
      <c r="D317" t="s">
        <v>20</v>
      </c>
      <c r="E317" t="s">
        <v>21</v>
      </c>
      <c r="F317" t="s">
        <v>36</v>
      </c>
      <c r="G317">
        <v>1.5</v>
      </c>
      <c r="H317" s="14">
        <v>2.4135</v>
      </c>
      <c r="I317" t="s">
        <v>23</v>
      </c>
      <c r="J317" t="s">
        <v>53</v>
      </c>
      <c r="K317" t="s">
        <v>16</v>
      </c>
      <c r="L317" t="s">
        <v>43</v>
      </c>
      <c r="M317" s="20">
        <f t="shared" si="16"/>
        <v>2.4140160000000002</v>
      </c>
      <c r="N317" s="20">
        <f t="shared" si="17"/>
        <v>0</v>
      </c>
      <c r="O317" s="20">
        <f t="shared" si="18"/>
        <v>0</v>
      </c>
      <c r="S317">
        <f t="shared" si="19"/>
        <v>1</v>
      </c>
    </row>
    <row r="318" spans="1:19" x14ac:dyDescent="0.3">
      <c r="A318" t="s">
        <v>39</v>
      </c>
      <c r="B318" t="s">
        <v>9</v>
      </c>
      <c r="C318" t="s">
        <v>56</v>
      </c>
      <c r="D318" t="s">
        <v>27</v>
      </c>
      <c r="E318" t="s">
        <v>45</v>
      </c>
      <c r="F318" t="s">
        <v>66</v>
      </c>
      <c r="G318">
        <v>200</v>
      </c>
      <c r="H318" s="14">
        <v>321.8</v>
      </c>
      <c r="I318" t="s">
        <v>52</v>
      </c>
      <c r="J318" t="s">
        <v>42</v>
      </c>
      <c r="K318" t="s">
        <v>25</v>
      </c>
      <c r="L318" t="s">
        <v>43</v>
      </c>
      <c r="M318" s="20">
        <f t="shared" si="16"/>
        <v>321.86880000000002</v>
      </c>
      <c r="N318" s="20">
        <f t="shared" si="17"/>
        <v>3.5459999999999998E-2</v>
      </c>
      <c r="O318" s="20">
        <f t="shared" si="18"/>
        <v>11.413467648000001</v>
      </c>
      <c r="S318">
        <f t="shared" si="19"/>
        <v>2</v>
      </c>
    </row>
    <row r="319" spans="1:19" x14ac:dyDescent="0.3">
      <c r="A319" t="s">
        <v>7</v>
      </c>
      <c r="B319" t="s">
        <v>9</v>
      </c>
      <c r="C319" t="s">
        <v>10</v>
      </c>
      <c r="D319" t="s">
        <v>11</v>
      </c>
      <c r="E319" t="s">
        <v>12</v>
      </c>
      <c r="F319" t="s">
        <v>22</v>
      </c>
      <c r="G319">
        <v>8</v>
      </c>
      <c r="H319" s="14">
        <v>12.872</v>
      </c>
      <c r="I319" t="s">
        <v>30</v>
      </c>
      <c r="J319" t="s">
        <v>42</v>
      </c>
      <c r="K319" t="s">
        <v>16</v>
      </c>
      <c r="L319" t="s">
        <v>17</v>
      </c>
      <c r="M319" s="20">
        <f t="shared" si="16"/>
        <v>12.874752000000001</v>
      </c>
      <c r="N319" s="20">
        <f t="shared" si="17"/>
        <v>0.16664000000000001</v>
      </c>
      <c r="O319" s="20">
        <f t="shared" si="18"/>
        <v>2.1454486732800002</v>
      </c>
      <c r="S319">
        <f t="shared" si="19"/>
        <v>1</v>
      </c>
    </row>
    <row r="320" spans="1:19" x14ac:dyDescent="0.3">
      <c r="A320" t="s">
        <v>7</v>
      </c>
      <c r="B320" t="s">
        <v>51</v>
      </c>
      <c r="C320" t="s">
        <v>8</v>
      </c>
      <c r="D320" t="s">
        <v>20</v>
      </c>
      <c r="E320" t="s">
        <v>21</v>
      </c>
      <c r="F320" t="s">
        <v>66</v>
      </c>
      <c r="G320">
        <v>78</v>
      </c>
      <c r="H320" s="14">
        <v>125.502</v>
      </c>
      <c r="I320" t="s">
        <v>52</v>
      </c>
      <c r="J320" t="s">
        <v>24</v>
      </c>
      <c r="K320" t="s">
        <v>25</v>
      </c>
      <c r="L320" t="s">
        <v>43</v>
      </c>
      <c r="M320" s="20">
        <f t="shared" si="16"/>
        <v>125.52883200000001</v>
      </c>
      <c r="N320" s="20">
        <f t="shared" si="17"/>
        <v>3.5459999999999998E-2</v>
      </c>
      <c r="O320" s="20">
        <f t="shared" si="18"/>
        <v>4.4512523827199999</v>
      </c>
      <c r="S320">
        <f t="shared" si="19"/>
        <v>1</v>
      </c>
    </row>
    <row r="321" spans="1:19" x14ac:dyDescent="0.3">
      <c r="A321" t="s">
        <v>7</v>
      </c>
      <c r="B321" t="s">
        <v>9</v>
      </c>
      <c r="C321" t="s">
        <v>10</v>
      </c>
      <c r="D321" t="s">
        <v>20</v>
      </c>
      <c r="E321" t="s">
        <v>35</v>
      </c>
      <c r="F321" t="s">
        <v>66</v>
      </c>
      <c r="G321">
        <v>42</v>
      </c>
      <c r="H321" s="14">
        <v>67.578000000000003</v>
      </c>
      <c r="I321" t="s">
        <v>30</v>
      </c>
      <c r="J321" t="s">
        <v>38</v>
      </c>
      <c r="K321" t="s">
        <v>25</v>
      </c>
      <c r="L321" t="s">
        <v>17</v>
      </c>
      <c r="M321" s="20">
        <f t="shared" si="16"/>
        <v>67.592448000000005</v>
      </c>
      <c r="N321" s="20">
        <f t="shared" si="17"/>
        <v>0.16664000000000001</v>
      </c>
      <c r="O321" s="20">
        <f t="shared" si="18"/>
        <v>11.263605534720002</v>
      </c>
      <c r="S321">
        <f t="shared" si="19"/>
        <v>1</v>
      </c>
    </row>
    <row r="322" spans="1:19" x14ac:dyDescent="0.3">
      <c r="A322" t="s">
        <v>7</v>
      </c>
      <c r="B322" t="s">
        <v>9</v>
      </c>
      <c r="C322" t="s">
        <v>10</v>
      </c>
      <c r="D322" t="s">
        <v>27</v>
      </c>
      <c r="E322" t="s">
        <v>64</v>
      </c>
      <c r="F322" t="s">
        <v>22</v>
      </c>
      <c r="G322">
        <v>12</v>
      </c>
      <c r="H322" s="14">
        <v>19.308</v>
      </c>
      <c r="I322" t="s">
        <v>30</v>
      </c>
      <c r="J322" t="s">
        <v>15</v>
      </c>
      <c r="K322" t="s">
        <v>16</v>
      </c>
      <c r="L322" t="s">
        <v>17</v>
      </c>
      <c r="M322" s="20">
        <f t="shared" si="16"/>
        <v>19.312128000000001</v>
      </c>
      <c r="N322" s="20">
        <f t="shared" si="17"/>
        <v>0.16664000000000001</v>
      </c>
      <c r="O322" s="20">
        <f t="shared" si="18"/>
        <v>3.2181730099200005</v>
      </c>
      <c r="S322">
        <f t="shared" si="19"/>
        <v>1</v>
      </c>
    </row>
    <row r="323" spans="1:19" x14ac:dyDescent="0.3">
      <c r="A323" t="s">
        <v>18</v>
      </c>
      <c r="B323" t="s">
        <v>9</v>
      </c>
      <c r="C323" t="s">
        <v>92</v>
      </c>
      <c r="D323" t="s">
        <v>27</v>
      </c>
      <c r="E323" t="s">
        <v>12</v>
      </c>
      <c r="F323" t="s">
        <v>36</v>
      </c>
      <c r="G323">
        <v>5</v>
      </c>
      <c r="H323" s="14">
        <v>8.0449999999999999</v>
      </c>
      <c r="I323" t="s">
        <v>30</v>
      </c>
      <c r="J323" t="s">
        <v>38</v>
      </c>
      <c r="K323" t="s">
        <v>25</v>
      </c>
      <c r="L323" t="s">
        <v>82</v>
      </c>
      <c r="M323" s="20">
        <f t="shared" ref="M323:M386" si="20">G323*1.609344</f>
        <v>8.0467200000000005</v>
      </c>
      <c r="N323" s="20">
        <f t="shared" ref="N323:N386" si="21">IF(I323="Bicycle",0,IF(I323="On foot",0,IF(I323="Car (alone)",0.16664,IF(I323="Car (shared / passenger)",0.16664,IF(I323="Bus",0.10215,IF(I323="Train",0.03546,IF(I323="Motorbike",0.11367,IF(I323="Electric car (alone)",0.05267,IF(I323="Electric car (shared / passenger)",0.05267,IF(I323="Taxi",0.148614925938255,IF(I323="E-bike",0.022,IF(I323="Flight",0.259, " "))))))))))))</f>
        <v>0.16664000000000001</v>
      </c>
      <c r="O323" s="20">
        <f t="shared" ref="O323:O386" si="22">IF(OR(N323=0, M323=0), 0, N323*M323)</f>
        <v>1.3409054208000002</v>
      </c>
      <c r="S323">
        <f t="shared" ref="S323:S386" si="23">IFERROR(VALUE(MID(A323, FIND("(", A323) + 1, FIND(" ", A323, FIND("(", A323)) - FIND("(", A323) - 1)), "N/A")</f>
        <v>4</v>
      </c>
    </row>
    <row r="324" spans="1:19" x14ac:dyDescent="0.3">
      <c r="A324" t="s">
        <v>39</v>
      </c>
      <c r="B324" t="s">
        <v>9</v>
      </c>
      <c r="C324" t="s">
        <v>10</v>
      </c>
      <c r="D324" t="s">
        <v>11</v>
      </c>
      <c r="E324" t="s">
        <v>21</v>
      </c>
      <c r="F324" t="s">
        <v>22</v>
      </c>
      <c r="G324">
        <v>19</v>
      </c>
      <c r="H324" s="14">
        <v>30.570999999999998</v>
      </c>
      <c r="I324" t="s">
        <v>30</v>
      </c>
      <c r="J324" t="s">
        <v>38</v>
      </c>
      <c r="K324" t="s">
        <v>16</v>
      </c>
      <c r="L324" t="s">
        <v>17</v>
      </c>
      <c r="M324" s="20">
        <f t="shared" si="20"/>
        <v>30.577536000000002</v>
      </c>
      <c r="N324" s="20">
        <f t="shared" si="21"/>
        <v>0.16664000000000001</v>
      </c>
      <c r="O324" s="20">
        <f t="shared" si="22"/>
        <v>5.0954405990400007</v>
      </c>
      <c r="S324">
        <f t="shared" si="23"/>
        <v>2</v>
      </c>
    </row>
    <row r="325" spans="1:19" x14ac:dyDescent="0.3">
      <c r="A325" t="s">
        <v>26</v>
      </c>
      <c r="B325" t="s">
        <v>9</v>
      </c>
      <c r="C325" t="s">
        <v>79</v>
      </c>
      <c r="D325" t="s">
        <v>11</v>
      </c>
      <c r="E325" t="s">
        <v>21</v>
      </c>
      <c r="F325" t="s">
        <v>22</v>
      </c>
      <c r="G325">
        <v>1.8</v>
      </c>
      <c r="H325" s="14">
        <v>2.8961999999999999</v>
      </c>
      <c r="I325" t="s">
        <v>23</v>
      </c>
      <c r="J325" t="s">
        <v>31</v>
      </c>
      <c r="K325" t="s">
        <v>25</v>
      </c>
      <c r="L325" t="s">
        <v>17</v>
      </c>
      <c r="M325" s="20">
        <f t="shared" si="20"/>
        <v>2.8968192000000004</v>
      </c>
      <c r="N325" s="20">
        <f t="shared" si="21"/>
        <v>0</v>
      </c>
      <c r="O325" s="20">
        <f t="shared" si="22"/>
        <v>0</v>
      </c>
      <c r="S325">
        <f t="shared" si="23"/>
        <v>3</v>
      </c>
    </row>
    <row r="326" spans="1:19" x14ac:dyDescent="0.3">
      <c r="A326" t="s">
        <v>39</v>
      </c>
      <c r="B326" t="s">
        <v>9</v>
      </c>
      <c r="C326" t="s">
        <v>69</v>
      </c>
      <c r="D326" t="s">
        <v>11</v>
      </c>
      <c r="E326" t="s">
        <v>21</v>
      </c>
      <c r="F326" t="s">
        <v>22</v>
      </c>
      <c r="G326">
        <v>6</v>
      </c>
      <c r="H326" s="14">
        <v>9.6539999999999999</v>
      </c>
      <c r="I326" t="s">
        <v>54</v>
      </c>
      <c r="J326" t="s">
        <v>38</v>
      </c>
      <c r="K326" t="s">
        <v>25</v>
      </c>
      <c r="L326" t="s">
        <v>17</v>
      </c>
      <c r="M326" s="20">
        <f t="shared" si="20"/>
        <v>9.6560640000000006</v>
      </c>
      <c r="N326" s="20">
        <f t="shared" si="21"/>
        <v>2.1999999999999999E-2</v>
      </c>
      <c r="O326" s="20">
        <f t="shared" si="22"/>
        <v>0.21243340799999999</v>
      </c>
      <c r="S326">
        <f t="shared" si="23"/>
        <v>2</v>
      </c>
    </row>
    <row r="327" spans="1:19" x14ac:dyDescent="0.3">
      <c r="A327" t="s">
        <v>39</v>
      </c>
      <c r="B327" t="s">
        <v>9</v>
      </c>
      <c r="C327" t="s">
        <v>10</v>
      </c>
      <c r="D327" t="s">
        <v>47</v>
      </c>
      <c r="E327" t="s">
        <v>35</v>
      </c>
      <c r="F327" t="s">
        <v>36</v>
      </c>
      <c r="G327">
        <v>1.4</v>
      </c>
      <c r="H327" s="14">
        <v>2.2525999999999997</v>
      </c>
      <c r="I327" t="s">
        <v>23</v>
      </c>
      <c r="J327" t="s">
        <v>42</v>
      </c>
      <c r="K327" t="s">
        <v>25</v>
      </c>
      <c r="L327" t="s">
        <v>17</v>
      </c>
      <c r="M327" s="20">
        <f t="shared" si="20"/>
        <v>2.2530815999999998</v>
      </c>
      <c r="N327" s="20">
        <f t="shared" si="21"/>
        <v>0</v>
      </c>
      <c r="O327" s="20">
        <f t="shared" si="22"/>
        <v>0</v>
      </c>
      <c r="S327">
        <f t="shared" si="23"/>
        <v>2</v>
      </c>
    </row>
    <row r="328" spans="1:19" x14ac:dyDescent="0.3">
      <c r="A328" t="s">
        <v>26</v>
      </c>
      <c r="B328" t="s">
        <v>9</v>
      </c>
      <c r="C328" t="s">
        <v>71</v>
      </c>
      <c r="D328" t="s">
        <v>41</v>
      </c>
      <c r="E328" t="s">
        <v>21</v>
      </c>
      <c r="F328" t="s">
        <v>22</v>
      </c>
      <c r="G328">
        <v>6</v>
      </c>
      <c r="H328" s="14">
        <v>9.6539999999999999</v>
      </c>
      <c r="I328" t="s">
        <v>14</v>
      </c>
      <c r="J328" t="s">
        <v>15</v>
      </c>
      <c r="K328" t="s">
        <v>25</v>
      </c>
      <c r="L328" t="s">
        <v>43</v>
      </c>
      <c r="M328" s="20">
        <f t="shared" si="20"/>
        <v>9.6560640000000006</v>
      </c>
      <c r="N328" s="20">
        <f t="shared" si="21"/>
        <v>0</v>
      </c>
      <c r="O328" s="20">
        <f t="shared" si="22"/>
        <v>0</v>
      </c>
      <c r="S328">
        <f t="shared" si="23"/>
        <v>3</v>
      </c>
    </row>
    <row r="329" spans="1:19" x14ac:dyDescent="0.3">
      <c r="A329" t="s">
        <v>39</v>
      </c>
      <c r="B329" t="s">
        <v>9</v>
      </c>
      <c r="C329" t="s">
        <v>76</v>
      </c>
      <c r="D329" t="s">
        <v>41</v>
      </c>
      <c r="E329" t="s">
        <v>21</v>
      </c>
      <c r="F329" t="s">
        <v>22</v>
      </c>
      <c r="G329">
        <v>15</v>
      </c>
      <c r="H329" s="14">
        <v>24.134999999999998</v>
      </c>
      <c r="I329" t="s">
        <v>30</v>
      </c>
      <c r="J329" t="s">
        <v>38</v>
      </c>
      <c r="K329" t="s">
        <v>25</v>
      </c>
      <c r="L329" t="s">
        <v>43</v>
      </c>
      <c r="M329" s="20">
        <f t="shared" si="20"/>
        <v>24.140160000000002</v>
      </c>
      <c r="N329" s="20">
        <f t="shared" si="21"/>
        <v>0.16664000000000001</v>
      </c>
      <c r="O329" s="20">
        <f t="shared" si="22"/>
        <v>4.0227162624000004</v>
      </c>
      <c r="S329">
        <f t="shared" si="23"/>
        <v>2</v>
      </c>
    </row>
    <row r="330" spans="1:19" x14ac:dyDescent="0.3">
      <c r="A330" t="s">
        <v>18</v>
      </c>
      <c r="B330" t="s">
        <v>9</v>
      </c>
      <c r="C330" t="s">
        <v>34</v>
      </c>
      <c r="D330" t="s">
        <v>41</v>
      </c>
      <c r="E330" t="s">
        <v>21</v>
      </c>
      <c r="F330" t="s">
        <v>36</v>
      </c>
      <c r="G330">
        <v>1.1000000000000001</v>
      </c>
      <c r="H330" s="14">
        <v>1.7699</v>
      </c>
      <c r="I330" t="s">
        <v>23</v>
      </c>
      <c r="J330" t="s">
        <v>42</v>
      </c>
      <c r="K330" t="s">
        <v>25</v>
      </c>
      <c r="L330" t="s">
        <v>43</v>
      </c>
      <c r="M330" s="20">
        <f t="shared" si="20"/>
        <v>1.7702784000000003</v>
      </c>
      <c r="N330" s="20">
        <f t="shared" si="21"/>
        <v>0</v>
      </c>
      <c r="O330" s="20">
        <f t="shared" si="22"/>
        <v>0</v>
      </c>
      <c r="S330">
        <f t="shared" si="23"/>
        <v>4</v>
      </c>
    </row>
    <row r="331" spans="1:19" x14ac:dyDescent="0.3">
      <c r="A331" t="s">
        <v>18</v>
      </c>
      <c r="B331" t="s">
        <v>51</v>
      </c>
      <c r="C331" t="s">
        <v>8</v>
      </c>
      <c r="D331" t="s">
        <v>11</v>
      </c>
      <c r="E331" t="s">
        <v>33</v>
      </c>
      <c r="F331" t="s">
        <v>44</v>
      </c>
      <c r="G331">
        <v>3</v>
      </c>
      <c r="H331" s="14">
        <v>4.827</v>
      </c>
      <c r="I331" t="s">
        <v>75</v>
      </c>
      <c r="J331" t="s">
        <v>42</v>
      </c>
      <c r="K331" t="s">
        <v>16</v>
      </c>
      <c r="L331" t="s">
        <v>43</v>
      </c>
      <c r="M331" s="20">
        <f t="shared" si="20"/>
        <v>4.8280320000000003</v>
      </c>
      <c r="N331" s="20">
        <f t="shared" si="21"/>
        <v>5.2670000000000002E-2</v>
      </c>
      <c r="O331" s="20">
        <f t="shared" si="22"/>
        <v>0.25429244544000001</v>
      </c>
      <c r="S331">
        <f t="shared" si="23"/>
        <v>4</v>
      </c>
    </row>
    <row r="332" spans="1:19" x14ac:dyDescent="0.3">
      <c r="A332" t="s">
        <v>58</v>
      </c>
      <c r="B332" t="s">
        <v>51</v>
      </c>
      <c r="C332" t="s">
        <v>8</v>
      </c>
      <c r="D332" t="s">
        <v>47</v>
      </c>
      <c r="E332" t="s">
        <v>21</v>
      </c>
      <c r="F332" t="s">
        <v>22</v>
      </c>
      <c r="G332">
        <v>1.6</v>
      </c>
      <c r="H332" s="14">
        <v>2.5744000000000002</v>
      </c>
      <c r="I332" t="s">
        <v>23</v>
      </c>
      <c r="J332" t="s">
        <v>31</v>
      </c>
      <c r="K332" t="s">
        <v>16</v>
      </c>
      <c r="L332" t="s">
        <v>43</v>
      </c>
      <c r="M332" s="20">
        <f t="shared" si="20"/>
        <v>2.5749504000000005</v>
      </c>
      <c r="N332" s="20">
        <f t="shared" si="21"/>
        <v>0</v>
      </c>
      <c r="O332" s="20">
        <f t="shared" si="22"/>
        <v>0</v>
      </c>
      <c r="S332">
        <f t="shared" si="23"/>
        <v>0</v>
      </c>
    </row>
    <row r="333" spans="1:19" x14ac:dyDescent="0.3">
      <c r="A333" t="s">
        <v>7</v>
      </c>
      <c r="B333" t="s">
        <v>9</v>
      </c>
      <c r="C333" t="s">
        <v>10</v>
      </c>
      <c r="D333" t="s">
        <v>20</v>
      </c>
      <c r="E333" t="s">
        <v>21</v>
      </c>
      <c r="F333" t="s">
        <v>13</v>
      </c>
      <c r="G333" t="s">
        <v>8</v>
      </c>
      <c r="H333" s="14" t="s">
        <v>8</v>
      </c>
      <c r="I333" t="s">
        <v>30</v>
      </c>
      <c r="J333" t="s">
        <v>15</v>
      </c>
      <c r="K333" t="s">
        <v>16</v>
      </c>
      <c r="L333" t="s">
        <v>17</v>
      </c>
      <c r="M333" s="20" t="e">
        <f t="shared" si="20"/>
        <v>#VALUE!</v>
      </c>
      <c r="N333" s="20">
        <f t="shared" si="21"/>
        <v>0.16664000000000001</v>
      </c>
      <c r="O333" s="20" t="e">
        <f t="shared" si="22"/>
        <v>#VALUE!</v>
      </c>
      <c r="S333">
        <f t="shared" si="23"/>
        <v>1</v>
      </c>
    </row>
    <row r="334" spans="1:19" x14ac:dyDescent="0.3">
      <c r="A334" t="s">
        <v>39</v>
      </c>
      <c r="B334" t="s">
        <v>9</v>
      </c>
      <c r="C334" t="s">
        <v>56</v>
      </c>
      <c r="D334" t="s">
        <v>11</v>
      </c>
      <c r="E334" t="s">
        <v>21</v>
      </c>
      <c r="F334" t="s">
        <v>13</v>
      </c>
      <c r="G334">
        <v>15</v>
      </c>
      <c r="H334" s="14">
        <v>24.134999999999998</v>
      </c>
      <c r="I334" t="s">
        <v>37</v>
      </c>
      <c r="J334" t="s">
        <v>31</v>
      </c>
      <c r="K334" t="s">
        <v>25</v>
      </c>
      <c r="L334" t="s">
        <v>17</v>
      </c>
      <c r="M334" s="20">
        <f t="shared" si="20"/>
        <v>24.140160000000002</v>
      </c>
      <c r="N334" s="20">
        <f t="shared" si="21"/>
        <v>0.16664000000000001</v>
      </c>
      <c r="O334" s="20">
        <f t="shared" si="22"/>
        <v>4.0227162624000004</v>
      </c>
      <c r="S334">
        <f t="shared" si="23"/>
        <v>2</v>
      </c>
    </row>
    <row r="335" spans="1:19" x14ac:dyDescent="0.3">
      <c r="A335" t="s">
        <v>32</v>
      </c>
      <c r="B335" t="s">
        <v>51</v>
      </c>
      <c r="C335" t="s">
        <v>8</v>
      </c>
      <c r="D335" t="s">
        <v>20</v>
      </c>
      <c r="E335" t="s">
        <v>35</v>
      </c>
      <c r="F335" t="s">
        <v>36</v>
      </c>
      <c r="G335">
        <v>1</v>
      </c>
      <c r="H335" s="14">
        <v>1.609</v>
      </c>
      <c r="I335" t="s">
        <v>23</v>
      </c>
      <c r="J335" t="s">
        <v>15</v>
      </c>
      <c r="K335" t="s">
        <v>25</v>
      </c>
      <c r="L335" t="s">
        <v>43</v>
      </c>
      <c r="M335" s="20">
        <f t="shared" si="20"/>
        <v>1.6093440000000001</v>
      </c>
      <c r="N335" s="20">
        <f t="shared" si="21"/>
        <v>0</v>
      </c>
      <c r="O335" s="20">
        <f t="shared" si="22"/>
        <v>0</v>
      </c>
      <c r="S335">
        <f t="shared" si="23"/>
        <v>5</v>
      </c>
    </row>
    <row r="336" spans="1:19" x14ac:dyDescent="0.3">
      <c r="A336" t="s">
        <v>7</v>
      </c>
      <c r="B336" t="s">
        <v>9</v>
      </c>
      <c r="C336" t="s">
        <v>60</v>
      </c>
      <c r="D336" t="s">
        <v>47</v>
      </c>
      <c r="E336" t="s">
        <v>64</v>
      </c>
      <c r="F336" t="s">
        <v>66</v>
      </c>
      <c r="G336">
        <v>250</v>
      </c>
      <c r="H336" s="14">
        <v>402.25</v>
      </c>
      <c r="I336" t="s">
        <v>52</v>
      </c>
      <c r="J336" t="s">
        <v>38</v>
      </c>
      <c r="K336" t="s">
        <v>16</v>
      </c>
      <c r="L336" t="s">
        <v>43</v>
      </c>
      <c r="M336" s="20">
        <f t="shared" si="20"/>
        <v>402.33600000000001</v>
      </c>
      <c r="N336" s="20">
        <f t="shared" si="21"/>
        <v>3.5459999999999998E-2</v>
      </c>
      <c r="O336" s="20">
        <f t="shared" si="22"/>
        <v>14.266834559999999</v>
      </c>
      <c r="S336">
        <f t="shared" si="23"/>
        <v>1</v>
      </c>
    </row>
    <row r="337" spans="1:19" x14ac:dyDescent="0.3">
      <c r="A337" t="s">
        <v>32</v>
      </c>
      <c r="B337" t="s">
        <v>9</v>
      </c>
      <c r="C337" t="s">
        <v>79</v>
      </c>
      <c r="D337" t="s">
        <v>72</v>
      </c>
      <c r="E337" t="s">
        <v>64</v>
      </c>
      <c r="F337" t="s">
        <v>36</v>
      </c>
      <c r="G337">
        <v>2.2000000000000002</v>
      </c>
      <c r="H337" s="14">
        <v>3.5398000000000001</v>
      </c>
      <c r="I337" t="s">
        <v>54</v>
      </c>
      <c r="J337" t="s">
        <v>38</v>
      </c>
      <c r="K337" t="s">
        <v>16</v>
      </c>
      <c r="L337" t="s">
        <v>17</v>
      </c>
      <c r="M337" s="20">
        <f t="shared" si="20"/>
        <v>3.5405568000000005</v>
      </c>
      <c r="N337" s="20">
        <f t="shared" si="21"/>
        <v>2.1999999999999999E-2</v>
      </c>
      <c r="O337" s="20">
        <f t="shared" si="22"/>
        <v>7.7892249600000005E-2</v>
      </c>
      <c r="S337">
        <f t="shared" si="23"/>
        <v>5</v>
      </c>
    </row>
    <row r="338" spans="1:19" x14ac:dyDescent="0.3">
      <c r="A338" t="s">
        <v>58</v>
      </c>
      <c r="B338" t="s">
        <v>9</v>
      </c>
      <c r="C338" t="s">
        <v>56</v>
      </c>
      <c r="D338" t="s">
        <v>27</v>
      </c>
      <c r="E338" t="s">
        <v>33</v>
      </c>
      <c r="F338" t="s">
        <v>66</v>
      </c>
      <c r="G338">
        <v>281</v>
      </c>
      <c r="H338" s="14">
        <v>452.12900000000002</v>
      </c>
      <c r="I338" t="s">
        <v>30</v>
      </c>
      <c r="J338" t="s">
        <v>42</v>
      </c>
      <c r="K338" t="s">
        <v>25</v>
      </c>
      <c r="L338" t="s">
        <v>43</v>
      </c>
      <c r="M338" s="20">
        <f t="shared" si="20"/>
        <v>452.22566400000005</v>
      </c>
      <c r="N338" s="20">
        <f t="shared" si="21"/>
        <v>0.16664000000000001</v>
      </c>
      <c r="O338" s="20">
        <f t="shared" si="22"/>
        <v>75.358884648960014</v>
      </c>
      <c r="S338">
        <f t="shared" si="23"/>
        <v>0</v>
      </c>
    </row>
    <row r="339" spans="1:19" x14ac:dyDescent="0.3">
      <c r="A339" t="s">
        <v>26</v>
      </c>
      <c r="B339" t="s">
        <v>9</v>
      </c>
      <c r="C339" t="s">
        <v>48</v>
      </c>
      <c r="D339" t="s">
        <v>11</v>
      </c>
      <c r="E339" t="s">
        <v>35</v>
      </c>
      <c r="F339" t="s">
        <v>44</v>
      </c>
      <c r="G339">
        <v>2.2999999999999998</v>
      </c>
      <c r="H339" s="14">
        <v>3.7006999999999999</v>
      </c>
      <c r="I339" t="s">
        <v>49</v>
      </c>
      <c r="J339" t="s">
        <v>31</v>
      </c>
      <c r="K339" t="s">
        <v>25</v>
      </c>
      <c r="L339" t="s">
        <v>17</v>
      </c>
      <c r="M339" s="20">
        <f t="shared" si="20"/>
        <v>3.7014912</v>
      </c>
      <c r="N339" s="20">
        <f t="shared" si="21"/>
        <v>0.10215</v>
      </c>
      <c r="O339" s="20">
        <f t="shared" si="22"/>
        <v>0.37810732608000003</v>
      </c>
      <c r="S339">
        <f t="shared" si="23"/>
        <v>3</v>
      </c>
    </row>
    <row r="340" spans="1:19" x14ac:dyDescent="0.3">
      <c r="A340" t="s">
        <v>18</v>
      </c>
      <c r="B340" t="s">
        <v>9</v>
      </c>
      <c r="C340" t="s">
        <v>80</v>
      </c>
      <c r="D340" t="s">
        <v>27</v>
      </c>
      <c r="E340" t="s">
        <v>21</v>
      </c>
      <c r="F340" t="s">
        <v>66</v>
      </c>
      <c r="G340">
        <v>45</v>
      </c>
      <c r="H340" s="14">
        <v>72.405000000000001</v>
      </c>
      <c r="I340" t="s">
        <v>30</v>
      </c>
      <c r="J340" t="s">
        <v>15</v>
      </c>
      <c r="K340" t="s">
        <v>25</v>
      </c>
      <c r="L340" t="s">
        <v>17</v>
      </c>
      <c r="M340" s="20">
        <f t="shared" si="20"/>
        <v>72.420479999999998</v>
      </c>
      <c r="N340" s="20">
        <f t="shared" si="21"/>
        <v>0.16664000000000001</v>
      </c>
      <c r="O340" s="20">
        <f t="shared" si="22"/>
        <v>12.0681487872</v>
      </c>
      <c r="S340">
        <f t="shared" si="23"/>
        <v>4</v>
      </c>
    </row>
    <row r="341" spans="1:19" x14ac:dyDescent="0.3">
      <c r="A341" t="s">
        <v>7</v>
      </c>
      <c r="B341" t="s">
        <v>9</v>
      </c>
      <c r="C341" t="s">
        <v>70</v>
      </c>
      <c r="D341" t="s">
        <v>11</v>
      </c>
      <c r="E341" t="s">
        <v>21</v>
      </c>
      <c r="F341" t="s">
        <v>44</v>
      </c>
      <c r="G341">
        <v>1</v>
      </c>
      <c r="H341" s="14">
        <v>1.609</v>
      </c>
      <c r="I341" t="s">
        <v>23</v>
      </c>
      <c r="J341" t="s">
        <v>15</v>
      </c>
      <c r="K341" t="s">
        <v>16</v>
      </c>
      <c r="L341" t="s">
        <v>17</v>
      </c>
      <c r="M341" s="20">
        <f t="shared" si="20"/>
        <v>1.6093440000000001</v>
      </c>
      <c r="N341" s="20">
        <f t="shared" si="21"/>
        <v>0</v>
      </c>
      <c r="O341" s="20">
        <f t="shared" si="22"/>
        <v>0</v>
      </c>
      <c r="S341">
        <f t="shared" si="23"/>
        <v>1</v>
      </c>
    </row>
    <row r="342" spans="1:19" x14ac:dyDescent="0.3">
      <c r="A342" t="s">
        <v>18</v>
      </c>
      <c r="B342" t="s">
        <v>51</v>
      </c>
      <c r="C342" t="s">
        <v>8</v>
      </c>
      <c r="D342" t="s">
        <v>11</v>
      </c>
      <c r="E342" t="s">
        <v>35</v>
      </c>
      <c r="F342" t="s">
        <v>36</v>
      </c>
      <c r="G342">
        <v>3</v>
      </c>
      <c r="H342" s="14">
        <v>4.827</v>
      </c>
      <c r="I342" t="s">
        <v>14</v>
      </c>
      <c r="J342" t="s">
        <v>42</v>
      </c>
      <c r="K342" t="s">
        <v>8</v>
      </c>
      <c r="L342" t="s">
        <v>43</v>
      </c>
      <c r="M342" s="20">
        <f t="shared" si="20"/>
        <v>4.8280320000000003</v>
      </c>
      <c r="N342" s="20">
        <f t="shared" si="21"/>
        <v>0</v>
      </c>
      <c r="O342" s="20">
        <f t="shared" si="22"/>
        <v>0</v>
      </c>
      <c r="S342">
        <f t="shared" si="23"/>
        <v>4</v>
      </c>
    </row>
    <row r="343" spans="1:19" x14ac:dyDescent="0.3">
      <c r="A343" t="s">
        <v>26</v>
      </c>
      <c r="B343" t="s">
        <v>51</v>
      </c>
      <c r="C343" t="s">
        <v>8</v>
      </c>
      <c r="D343" t="s">
        <v>20</v>
      </c>
      <c r="E343" t="s">
        <v>35</v>
      </c>
      <c r="F343" t="s">
        <v>22</v>
      </c>
      <c r="G343">
        <v>18</v>
      </c>
      <c r="H343" s="14">
        <v>28.962</v>
      </c>
      <c r="I343" t="s">
        <v>30</v>
      </c>
      <c r="J343" t="s">
        <v>31</v>
      </c>
      <c r="K343" t="s">
        <v>25</v>
      </c>
      <c r="L343" t="s">
        <v>17</v>
      </c>
      <c r="M343" s="20">
        <f t="shared" si="20"/>
        <v>28.968192000000002</v>
      </c>
      <c r="N343" s="20">
        <f t="shared" si="21"/>
        <v>0.16664000000000001</v>
      </c>
      <c r="O343" s="20">
        <f t="shared" si="22"/>
        <v>4.8272595148800006</v>
      </c>
      <c r="S343">
        <f t="shared" si="23"/>
        <v>3</v>
      </c>
    </row>
    <row r="344" spans="1:19" x14ac:dyDescent="0.3">
      <c r="A344" t="s">
        <v>32</v>
      </c>
      <c r="B344" t="s">
        <v>51</v>
      </c>
      <c r="C344" t="s">
        <v>8</v>
      </c>
      <c r="D344" t="s">
        <v>72</v>
      </c>
      <c r="E344" t="s">
        <v>33</v>
      </c>
      <c r="F344" t="s">
        <v>62</v>
      </c>
      <c r="G344">
        <v>0</v>
      </c>
      <c r="H344" s="14">
        <v>0</v>
      </c>
      <c r="I344" t="s">
        <v>23</v>
      </c>
      <c r="J344" t="s">
        <v>53</v>
      </c>
      <c r="K344" t="s">
        <v>16</v>
      </c>
      <c r="L344" t="s">
        <v>17</v>
      </c>
      <c r="M344" s="20">
        <f t="shared" si="20"/>
        <v>0</v>
      </c>
      <c r="N344" s="20">
        <f t="shared" si="21"/>
        <v>0</v>
      </c>
      <c r="O344" s="20">
        <f t="shared" si="22"/>
        <v>0</v>
      </c>
      <c r="S344">
        <f t="shared" si="23"/>
        <v>5</v>
      </c>
    </row>
    <row r="345" spans="1:19" x14ac:dyDescent="0.3">
      <c r="A345" t="s">
        <v>26</v>
      </c>
      <c r="B345" t="s">
        <v>9</v>
      </c>
      <c r="C345" t="s">
        <v>70</v>
      </c>
      <c r="D345" t="s">
        <v>20</v>
      </c>
      <c r="E345" t="s">
        <v>21</v>
      </c>
      <c r="F345" t="s">
        <v>36</v>
      </c>
      <c r="G345">
        <v>1.3</v>
      </c>
      <c r="H345" s="14">
        <v>2.0916999999999999</v>
      </c>
      <c r="I345" t="s">
        <v>23</v>
      </c>
      <c r="J345" t="s">
        <v>24</v>
      </c>
      <c r="K345" t="s">
        <v>25</v>
      </c>
      <c r="L345" t="s">
        <v>17</v>
      </c>
      <c r="M345" s="20">
        <f t="shared" si="20"/>
        <v>2.0921472000000003</v>
      </c>
      <c r="N345" s="20">
        <f t="shared" si="21"/>
        <v>0</v>
      </c>
      <c r="O345" s="20">
        <f t="shared" si="22"/>
        <v>0</v>
      </c>
      <c r="S345">
        <f t="shared" si="23"/>
        <v>3</v>
      </c>
    </row>
    <row r="346" spans="1:19" x14ac:dyDescent="0.3">
      <c r="A346" t="s">
        <v>39</v>
      </c>
      <c r="B346" t="s">
        <v>51</v>
      </c>
      <c r="C346" t="s">
        <v>8</v>
      </c>
      <c r="D346" t="s">
        <v>20</v>
      </c>
      <c r="E346" t="s">
        <v>35</v>
      </c>
      <c r="F346" t="s">
        <v>22</v>
      </c>
      <c r="G346">
        <v>1.6</v>
      </c>
      <c r="H346" s="14">
        <v>2.5744000000000002</v>
      </c>
      <c r="I346" t="s">
        <v>23</v>
      </c>
      <c r="J346" t="s">
        <v>42</v>
      </c>
      <c r="K346" t="s">
        <v>25</v>
      </c>
      <c r="L346" t="s">
        <v>17</v>
      </c>
      <c r="M346" s="20">
        <f t="shared" si="20"/>
        <v>2.5749504000000005</v>
      </c>
      <c r="N346" s="20">
        <f t="shared" si="21"/>
        <v>0</v>
      </c>
      <c r="O346" s="20">
        <f t="shared" si="22"/>
        <v>0</v>
      </c>
      <c r="S346">
        <f t="shared" si="23"/>
        <v>2</v>
      </c>
    </row>
    <row r="347" spans="1:19" x14ac:dyDescent="0.3">
      <c r="A347" t="s">
        <v>18</v>
      </c>
      <c r="B347" t="s">
        <v>9</v>
      </c>
      <c r="C347" t="s">
        <v>69</v>
      </c>
      <c r="D347" t="s">
        <v>11</v>
      </c>
      <c r="E347" t="s">
        <v>45</v>
      </c>
      <c r="F347" t="s">
        <v>13</v>
      </c>
      <c r="G347">
        <v>18</v>
      </c>
      <c r="H347" s="14">
        <v>28.962</v>
      </c>
      <c r="I347" t="s">
        <v>30</v>
      </c>
      <c r="J347" t="s">
        <v>42</v>
      </c>
      <c r="K347" t="s">
        <v>25</v>
      </c>
      <c r="L347" t="s">
        <v>17</v>
      </c>
      <c r="M347" s="20">
        <f t="shared" si="20"/>
        <v>28.968192000000002</v>
      </c>
      <c r="N347" s="20">
        <f t="shared" si="21"/>
        <v>0.16664000000000001</v>
      </c>
      <c r="O347" s="20">
        <f t="shared" si="22"/>
        <v>4.8272595148800006</v>
      </c>
      <c r="S347">
        <f t="shared" si="23"/>
        <v>4</v>
      </c>
    </row>
    <row r="348" spans="1:19" x14ac:dyDescent="0.3">
      <c r="A348" t="s">
        <v>39</v>
      </c>
      <c r="B348" t="s">
        <v>9</v>
      </c>
      <c r="C348" t="s">
        <v>79</v>
      </c>
      <c r="D348" t="s">
        <v>27</v>
      </c>
      <c r="E348" t="s">
        <v>12</v>
      </c>
      <c r="F348" t="s">
        <v>29</v>
      </c>
      <c r="G348">
        <v>10</v>
      </c>
      <c r="H348" s="14">
        <v>16.09</v>
      </c>
      <c r="I348" t="s">
        <v>30</v>
      </c>
      <c r="J348" t="s">
        <v>38</v>
      </c>
      <c r="K348" t="s">
        <v>16</v>
      </c>
      <c r="L348" t="s">
        <v>43</v>
      </c>
      <c r="M348" s="20">
        <f t="shared" si="20"/>
        <v>16.093440000000001</v>
      </c>
      <c r="N348" s="20">
        <f t="shared" si="21"/>
        <v>0.16664000000000001</v>
      </c>
      <c r="O348" s="20">
        <f t="shared" si="22"/>
        <v>2.6818108416000004</v>
      </c>
      <c r="S348">
        <f t="shared" si="23"/>
        <v>2</v>
      </c>
    </row>
    <row r="349" spans="1:19" x14ac:dyDescent="0.3">
      <c r="A349" t="s">
        <v>32</v>
      </c>
      <c r="B349" t="s">
        <v>9</v>
      </c>
      <c r="C349" t="s">
        <v>8</v>
      </c>
      <c r="D349" t="s">
        <v>27</v>
      </c>
      <c r="E349" t="s">
        <v>28</v>
      </c>
      <c r="F349" t="s">
        <v>44</v>
      </c>
      <c r="G349">
        <v>2</v>
      </c>
      <c r="H349" s="14">
        <v>3.218</v>
      </c>
      <c r="I349" t="s">
        <v>30</v>
      </c>
      <c r="J349" t="s">
        <v>38</v>
      </c>
      <c r="K349" t="s">
        <v>16</v>
      </c>
      <c r="L349" t="s">
        <v>17</v>
      </c>
      <c r="M349" s="20">
        <f t="shared" si="20"/>
        <v>3.2186880000000002</v>
      </c>
      <c r="N349" s="20">
        <f t="shared" si="21"/>
        <v>0.16664000000000001</v>
      </c>
      <c r="O349" s="20">
        <f t="shared" si="22"/>
        <v>0.53636216832000005</v>
      </c>
      <c r="S349">
        <f t="shared" si="23"/>
        <v>5</v>
      </c>
    </row>
    <row r="350" spans="1:19" x14ac:dyDescent="0.3">
      <c r="A350" t="s">
        <v>26</v>
      </c>
      <c r="B350" t="s">
        <v>9</v>
      </c>
      <c r="C350" t="s">
        <v>59</v>
      </c>
      <c r="D350" t="s">
        <v>41</v>
      </c>
      <c r="E350" t="s">
        <v>12</v>
      </c>
      <c r="F350" t="s">
        <v>22</v>
      </c>
      <c r="G350">
        <v>4</v>
      </c>
      <c r="H350" s="14">
        <v>6.4359999999999999</v>
      </c>
      <c r="I350" t="s">
        <v>52</v>
      </c>
      <c r="J350" t="s">
        <v>38</v>
      </c>
      <c r="K350" t="s">
        <v>25</v>
      </c>
      <c r="L350" t="s">
        <v>43</v>
      </c>
      <c r="M350" s="20">
        <f t="shared" si="20"/>
        <v>6.4373760000000004</v>
      </c>
      <c r="N350" s="20">
        <f t="shared" si="21"/>
        <v>3.5459999999999998E-2</v>
      </c>
      <c r="O350" s="20">
        <f t="shared" si="22"/>
        <v>0.22826935296</v>
      </c>
      <c r="S350">
        <f t="shared" si="23"/>
        <v>3</v>
      </c>
    </row>
    <row r="351" spans="1:19" x14ac:dyDescent="0.3">
      <c r="A351" t="s">
        <v>18</v>
      </c>
      <c r="B351" t="s">
        <v>9</v>
      </c>
      <c r="C351" t="s">
        <v>34</v>
      </c>
      <c r="D351" t="s">
        <v>20</v>
      </c>
      <c r="E351" t="s">
        <v>35</v>
      </c>
      <c r="F351" t="s">
        <v>22</v>
      </c>
      <c r="G351">
        <v>18</v>
      </c>
      <c r="H351" s="14">
        <v>28.962</v>
      </c>
      <c r="I351" t="s">
        <v>30</v>
      </c>
      <c r="J351" t="s">
        <v>15</v>
      </c>
      <c r="K351" t="s">
        <v>25</v>
      </c>
      <c r="L351" t="s">
        <v>17</v>
      </c>
      <c r="M351" s="20">
        <f t="shared" si="20"/>
        <v>28.968192000000002</v>
      </c>
      <c r="N351" s="20">
        <f t="shared" si="21"/>
        <v>0.16664000000000001</v>
      </c>
      <c r="O351" s="20">
        <f t="shared" si="22"/>
        <v>4.8272595148800006</v>
      </c>
      <c r="S351">
        <f t="shared" si="23"/>
        <v>4</v>
      </c>
    </row>
    <row r="352" spans="1:19" x14ac:dyDescent="0.3">
      <c r="A352" t="s">
        <v>39</v>
      </c>
      <c r="B352" t="s">
        <v>9</v>
      </c>
      <c r="C352" t="s">
        <v>90</v>
      </c>
      <c r="D352" t="s">
        <v>47</v>
      </c>
      <c r="E352" t="s">
        <v>33</v>
      </c>
      <c r="F352" t="s">
        <v>44</v>
      </c>
      <c r="G352">
        <v>1</v>
      </c>
      <c r="H352" s="14">
        <v>1.609</v>
      </c>
      <c r="I352" t="s">
        <v>23</v>
      </c>
      <c r="J352" t="s">
        <v>24</v>
      </c>
      <c r="K352" t="s">
        <v>16</v>
      </c>
      <c r="L352" t="s">
        <v>43</v>
      </c>
      <c r="M352" s="20">
        <f t="shared" si="20"/>
        <v>1.6093440000000001</v>
      </c>
      <c r="N352" s="20">
        <f t="shared" si="21"/>
        <v>0</v>
      </c>
      <c r="O352" s="20">
        <f t="shared" si="22"/>
        <v>0</v>
      </c>
      <c r="S352">
        <f t="shared" si="23"/>
        <v>2</v>
      </c>
    </row>
    <row r="353" spans="1:19" x14ac:dyDescent="0.3">
      <c r="A353" t="s">
        <v>18</v>
      </c>
      <c r="B353" t="s">
        <v>9</v>
      </c>
      <c r="C353" t="s">
        <v>90</v>
      </c>
      <c r="D353" t="s">
        <v>11</v>
      </c>
      <c r="E353" t="s">
        <v>33</v>
      </c>
      <c r="F353" t="s">
        <v>44</v>
      </c>
      <c r="G353">
        <v>0.8</v>
      </c>
      <c r="H353" s="14">
        <v>1.2872000000000001</v>
      </c>
      <c r="I353" t="s">
        <v>23</v>
      </c>
      <c r="J353" t="s">
        <v>24</v>
      </c>
      <c r="K353" t="s">
        <v>16</v>
      </c>
      <c r="L353" t="s">
        <v>17</v>
      </c>
      <c r="M353" s="20">
        <f t="shared" si="20"/>
        <v>1.2874752000000003</v>
      </c>
      <c r="N353" s="20">
        <f t="shared" si="21"/>
        <v>0</v>
      </c>
      <c r="O353" s="20">
        <f t="shared" si="22"/>
        <v>0</v>
      </c>
      <c r="S353">
        <f t="shared" si="23"/>
        <v>4</v>
      </c>
    </row>
    <row r="354" spans="1:19" x14ac:dyDescent="0.3">
      <c r="A354" t="s">
        <v>26</v>
      </c>
      <c r="B354" t="s">
        <v>9</v>
      </c>
      <c r="C354" t="s">
        <v>59</v>
      </c>
      <c r="D354" t="s">
        <v>41</v>
      </c>
      <c r="E354" t="s">
        <v>45</v>
      </c>
      <c r="F354" t="s">
        <v>13</v>
      </c>
      <c r="G354">
        <v>5</v>
      </c>
      <c r="H354" s="14">
        <v>8.0449999999999999</v>
      </c>
      <c r="I354" t="s">
        <v>52</v>
      </c>
      <c r="J354" t="s">
        <v>15</v>
      </c>
      <c r="K354" t="s">
        <v>25</v>
      </c>
      <c r="L354" t="s">
        <v>17</v>
      </c>
      <c r="M354" s="20">
        <f t="shared" si="20"/>
        <v>8.0467200000000005</v>
      </c>
      <c r="N354" s="20">
        <f t="shared" si="21"/>
        <v>3.5459999999999998E-2</v>
      </c>
      <c r="O354" s="20">
        <f t="shared" si="22"/>
        <v>0.28533669119999999</v>
      </c>
      <c r="S354">
        <f t="shared" si="23"/>
        <v>3</v>
      </c>
    </row>
    <row r="355" spans="1:19" x14ac:dyDescent="0.3">
      <c r="A355" t="s">
        <v>7</v>
      </c>
      <c r="B355" t="s">
        <v>51</v>
      </c>
      <c r="C355" t="s">
        <v>8</v>
      </c>
      <c r="D355" t="s">
        <v>20</v>
      </c>
      <c r="E355" t="s">
        <v>35</v>
      </c>
      <c r="F355" t="s">
        <v>44</v>
      </c>
      <c r="G355">
        <v>0.8</v>
      </c>
      <c r="H355" s="14">
        <v>1.2872000000000001</v>
      </c>
      <c r="I355" t="s">
        <v>23</v>
      </c>
      <c r="J355" t="s">
        <v>38</v>
      </c>
      <c r="K355" t="s">
        <v>25</v>
      </c>
      <c r="L355" t="s">
        <v>17</v>
      </c>
      <c r="M355" s="20">
        <f t="shared" si="20"/>
        <v>1.2874752000000003</v>
      </c>
      <c r="N355" s="20">
        <f t="shared" si="21"/>
        <v>0</v>
      </c>
      <c r="O355" s="20">
        <f t="shared" si="22"/>
        <v>0</v>
      </c>
      <c r="S355">
        <f t="shared" si="23"/>
        <v>1</v>
      </c>
    </row>
    <row r="356" spans="1:19" x14ac:dyDescent="0.3">
      <c r="A356" t="s">
        <v>32</v>
      </c>
      <c r="B356" t="s">
        <v>9</v>
      </c>
      <c r="C356" t="s">
        <v>8</v>
      </c>
      <c r="D356" t="s">
        <v>20</v>
      </c>
      <c r="E356" t="s">
        <v>21</v>
      </c>
      <c r="F356" t="s">
        <v>22</v>
      </c>
      <c r="G356">
        <v>16</v>
      </c>
      <c r="H356" s="14">
        <v>25.744</v>
      </c>
      <c r="I356" t="s">
        <v>30</v>
      </c>
      <c r="J356" t="s">
        <v>31</v>
      </c>
      <c r="K356" t="s">
        <v>25</v>
      </c>
      <c r="L356" t="s">
        <v>17</v>
      </c>
      <c r="M356" s="20">
        <f t="shared" si="20"/>
        <v>25.749504000000002</v>
      </c>
      <c r="N356" s="20">
        <f t="shared" si="21"/>
        <v>0.16664000000000001</v>
      </c>
      <c r="O356" s="20">
        <f t="shared" si="22"/>
        <v>4.2908973465600004</v>
      </c>
      <c r="S356">
        <f t="shared" si="23"/>
        <v>5</v>
      </c>
    </row>
    <row r="357" spans="1:19" x14ac:dyDescent="0.3">
      <c r="A357" t="s">
        <v>39</v>
      </c>
      <c r="B357" t="s">
        <v>51</v>
      </c>
      <c r="C357" t="s">
        <v>8</v>
      </c>
      <c r="D357" t="s">
        <v>20</v>
      </c>
      <c r="E357" t="s">
        <v>35</v>
      </c>
      <c r="F357" t="s">
        <v>66</v>
      </c>
      <c r="G357">
        <v>37</v>
      </c>
      <c r="H357" s="14">
        <v>59.533000000000001</v>
      </c>
      <c r="I357" t="s">
        <v>30</v>
      </c>
      <c r="J357" t="s">
        <v>15</v>
      </c>
      <c r="K357" t="s">
        <v>16</v>
      </c>
      <c r="L357" t="s">
        <v>43</v>
      </c>
      <c r="M357" s="20">
        <f t="shared" si="20"/>
        <v>59.545728000000004</v>
      </c>
      <c r="N357" s="20">
        <f t="shared" si="21"/>
        <v>0.16664000000000001</v>
      </c>
      <c r="O357" s="20">
        <f t="shared" si="22"/>
        <v>9.9227001139200013</v>
      </c>
      <c r="S357">
        <f t="shared" si="23"/>
        <v>2</v>
      </c>
    </row>
    <row r="358" spans="1:19" x14ac:dyDescent="0.3">
      <c r="A358" t="s">
        <v>39</v>
      </c>
      <c r="B358" t="s">
        <v>9</v>
      </c>
      <c r="C358" t="s">
        <v>48</v>
      </c>
      <c r="D358" t="s">
        <v>11</v>
      </c>
      <c r="E358" t="s">
        <v>21</v>
      </c>
      <c r="F358" t="s">
        <v>29</v>
      </c>
      <c r="G358">
        <v>6</v>
      </c>
      <c r="H358" s="14">
        <v>9.6539999999999999</v>
      </c>
      <c r="I358" t="s">
        <v>52</v>
      </c>
      <c r="J358" t="s">
        <v>15</v>
      </c>
      <c r="K358" t="s">
        <v>25</v>
      </c>
      <c r="L358" t="s">
        <v>17</v>
      </c>
      <c r="M358" s="20">
        <f t="shared" si="20"/>
        <v>9.6560640000000006</v>
      </c>
      <c r="N358" s="20">
        <f t="shared" si="21"/>
        <v>3.5459999999999998E-2</v>
      </c>
      <c r="O358" s="20">
        <f t="shared" si="22"/>
        <v>0.34240402944000004</v>
      </c>
      <c r="S358">
        <f t="shared" si="23"/>
        <v>2</v>
      </c>
    </row>
    <row r="359" spans="1:19" x14ac:dyDescent="0.3">
      <c r="A359" t="s">
        <v>39</v>
      </c>
      <c r="B359" t="s">
        <v>9</v>
      </c>
      <c r="C359" t="s">
        <v>71</v>
      </c>
      <c r="D359" t="s">
        <v>20</v>
      </c>
      <c r="E359" t="s">
        <v>28</v>
      </c>
      <c r="F359" t="s">
        <v>13</v>
      </c>
      <c r="G359">
        <v>12</v>
      </c>
      <c r="H359" s="14">
        <v>19.308</v>
      </c>
      <c r="I359" t="s">
        <v>75</v>
      </c>
      <c r="J359" t="s">
        <v>15</v>
      </c>
      <c r="K359" t="s">
        <v>16</v>
      </c>
      <c r="L359" t="s">
        <v>17</v>
      </c>
      <c r="M359" s="20">
        <f t="shared" si="20"/>
        <v>19.312128000000001</v>
      </c>
      <c r="N359" s="20">
        <f t="shared" si="21"/>
        <v>5.2670000000000002E-2</v>
      </c>
      <c r="O359" s="20">
        <f t="shared" si="22"/>
        <v>1.0171697817600001</v>
      </c>
      <c r="S359">
        <f t="shared" si="23"/>
        <v>2</v>
      </c>
    </row>
    <row r="360" spans="1:19" x14ac:dyDescent="0.3">
      <c r="A360" t="s">
        <v>39</v>
      </c>
      <c r="B360" t="s">
        <v>9</v>
      </c>
      <c r="C360" t="s">
        <v>48</v>
      </c>
      <c r="D360" t="s">
        <v>72</v>
      </c>
      <c r="E360" t="s">
        <v>28</v>
      </c>
      <c r="F360" t="s">
        <v>44</v>
      </c>
      <c r="G360">
        <v>4</v>
      </c>
      <c r="H360" s="14">
        <v>6.4359999999999999</v>
      </c>
      <c r="I360" t="s">
        <v>37</v>
      </c>
      <c r="J360" t="s">
        <v>38</v>
      </c>
      <c r="K360" t="s">
        <v>25</v>
      </c>
      <c r="L360" t="s">
        <v>17</v>
      </c>
      <c r="M360" s="20">
        <f t="shared" si="20"/>
        <v>6.4373760000000004</v>
      </c>
      <c r="N360" s="20">
        <f t="shared" si="21"/>
        <v>0.16664000000000001</v>
      </c>
      <c r="O360" s="20">
        <f t="shared" si="22"/>
        <v>1.0727243366400001</v>
      </c>
      <c r="S360">
        <f t="shared" si="23"/>
        <v>2</v>
      </c>
    </row>
    <row r="361" spans="1:19" x14ac:dyDescent="0.3">
      <c r="A361" t="s">
        <v>39</v>
      </c>
      <c r="B361" t="s">
        <v>51</v>
      </c>
      <c r="C361" t="s">
        <v>8</v>
      </c>
      <c r="D361" t="s">
        <v>27</v>
      </c>
      <c r="E361" t="s">
        <v>12</v>
      </c>
      <c r="F361" t="s">
        <v>36</v>
      </c>
      <c r="G361">
        <v>2</v>
      </c>
      <c r="H361" s="14">
        <v>3.218</v>
      </c>
      <c r="I361" t="s">
        <v>14</v>
      </c>
      <c r="J361" t="s">
        <v>15</v>
      </c>
      <c r="K361" t="s">
        <v>25</v>
      </c>
      <c r="L361" t="s">
        <v>17</v>
      </c>
      <c r="M361" s="20">
        <f t="shared" si="20"/>
        <v>3.2186880000000002</v>
      </c>
      <c r="N361" s="20">
        <f t="shared" si="21"/>
        <v>0</v>
      </c>
      <c r="O361" s="20">
        <f t="shared" si="22"/>
        <v>0</v>
      </c>
      <c r="S361">
        <f t="shared" si="23"/>
        <v>2</v>
      </c>
    </row>
    <row r="362" spans="1:19" x14ac:dyDescent="0.3">
      <c r="A362" t="s">
        <v>32</v>
      </c>
      <c r="B362" t="s">
        <v>9</v>
      </c>
      <c r="C362" t="s">
        <v>60</v>
      </c>
      <c r="D362" t="s">
        <v>11</v>
      </c>
      <c r="E362" t="s">
        <v>28</v>
      </c>
      <c r="F362" t="s">
        <v>36</v>
      </c>
      <c r="G362">
        <v>1.2</v>
      </c>
      <c r="H362" s="14">
        <v>1.9307999999999998</v>
      </c>
      <c r="I362" t="s">
        <v>23</v>
      </c>
      <c r="J362" t="s">
        <v>42</v>
      </c>
      <c r="K362" t="s">
        <v>16</v>
      </c>
      <c r="L362" t="s">
        <v>43</v>
      </c>
      <c r="M362" s="20">
        <f t="shared" si="20"/>
        <v>1.9312128</v>
      </c>
      <c r="N362" s="20">
        <f t="shared" si="21"/>
        <v>0</v>
      </c>
      <c r="O362" s="20">
        <f t="shared" si="22"/>
        <v>0</v>
      </c>
      <c r="S362">
        <f t="shared" si="23"/>
        <v>5</v>
      </c>
    </row>
    <row r="363" spans="1:19" x14ac:dyDescent="0.3">
      <c r="A363" t="s">
        <v>26</v>
      </c>
      <c r="B363" t="s">
        <v>9</v>
      </c>
      <c r="C363" t="s">
        <v>71</v>
      </c>
      <c r="D363" t="s">
        <v>20</v>
      </c>
      <c r="E363" t="s">
        <v>21</v>
      </c>
      <c r="F363" t="s">
        <v>13</v>
      </c>
      <c r="G363">
        <v>22</v>
      </c>
      <c r="H363" s="14">
        <v>35.397999999999996</v>
      </c>
      <c r="I363" t="s">
        <v>30</v>
      </c>
      <c r="J363" t="s">
        <v>42</v>
      </c>
      <c r="K363" t="s">
        <v>16</v>
      </c>
      <c r="L363" t="s">
        <v>17</v>
      </c>
      <c r="M363" s="20">
        <f t="shared" si="20"/>
        <v>35.405568000000002</v>
      </c>
      <c r="N363" s="20">
        <f t="shared" si="21"/>
        <v>0.16664000000000001</v>
      </c>
      <c r="O363" s="20">
        <f t="shared" si="22"/>
        <v>5.8999838515200009</v>
      </c>
      <c r="S363">
        <f t="shared" si="23"/>
        <v>3</v>
      </c>
    </row>
    <row r="364" spans="1:19" x14ac:dyDescent="0.3">
      <c r="A364" t="s">
        <v>32</v>
      </c>
      <c r="B364" t="s">
        <v>9</v>
      </c>
      <c r="C364" t="s">
        <v>79</v>
      </c>
      <c r="D364" t="s">
        <v>20</v>
      </c>
      <c r="E364" t="s">
        <v>45</v>
      </c>
      <c r="F364" t="s">
        <v>62</v>
      </c>
      <c r="G364" t="s">
        <v>8</v>
      </c>
      <c r="H364" s="14" t="s">
        <v>8</v>
      </c>
      <c r="I364" t="s">
        <v>30</v>
      </c>
      <c r="J364" t="s">
        <v>42</v>
      </c>
      <c r="K364" t="s">
        <v>25</v>
      </c>
      <c r="L364" t="s">
        <v>43</v>
      </c>
      <c r="M364" s="20" t="e">
        <f t="shared" si="20"/>
        <v>#VALUE!</v>
      </c>
      <c r="N364" s="20">
        <f t="shared" si="21"/>
        <v>0.16664000000000001</v>
      </c>
      <c r="O364" s="20" t="e">
        <f t="shared" si="22"/>
        <v>#VALUE!</v>
      </c>
      <c r="S364">
        <f t="shared" si="23"/>
        <v>5</v>
      </c>
    </row>
    <row r="365" spans="1:19" x14ac:dyDescent="0.3">
      <c r="A365" t="s">
        <v>18</v>
      </c>
      <c r="B365" t="s">
        <v>9</v>
      </c>
      <c r="C365" t="s">
        <v>8</v>
      </c>
      <c r="D365" t="s">
        <v>20</v>
      </c>
      <c r="E365" t="s">
        <v>45</v>
      </c>
      <c r="F365" t="s">
        <v>36</v>
      </c>
      <c r="G365">
        <v>2.8</v>
      </c>
      <c r="H365" s="14">
        <v>4.5051999999999994</v>
      </c>
      <c r="I365" t="s">
        <v>37</v>
      </c>
      <c r="J365" t="s">
        <v>31</v>
      </c>
      <c r="K365" t="s">
        <v>25</v>
      </c>
      <c r="L365" t="s">
        <v>43</v>
      </c>
      <c r="M365" s="20">
        <f t="shared" si="20"/>
        <v>4.5061631999999996</v>
      </c>
      <c r="N365" s="20">
        <f t="shared" si="21"/>
        <v>0.16664000000000001</v>
      </c>
      <c r="O365" s="20">
        <f t="shared" si="22"/>
        <v>0.75090703564799999</v>
      </c>
      <c r="S365">
        <f t="shared" si="23"/>
        <v>4</v>
      </c>
    </row>
    <row r="366" spans="1:19" x14ac:dyDescent="0.3">
      <c r="A366" t="s">
        <v>18</v>
      </c>
      <c r="B366" t="s">
        <v>9</v>
      </c>
      <c r="C366" t="s">
        <v>59</v>
      </c>
      <c r="D366" t="s">
        <v>27</v>
      </c>
      <c r="E366" t="s">
        <v>45</v>
      </c>
      <c r="F366" t="s">
        <v>44</v>
      </c>
      <c r="G366">
        <v>1.1000000000000001</v>
      </c>
      <c r="H366" s="14">
        <v>1.7699</v>
      </c>
      <c r="I366" t="s">
        <v>23</v>
      </c>
      <c r="J366" t="s">
        <v>38</v>
      </c>
      <c r="K366" t="s">
        <v>25</v>
      </c>
      <c r="L366" t="s">
        <v>43</v>
      </c>
      <c r="M366" s="20">
        <f t="shared" si="20"/>
        <v>1.7702784000000003</v>
      </c>
      <c r="N366" s="20">
        <f t="shared" si="21"/>
        <v>0</v>
      </c>
      <c r="O366" s="20">
        <f t="shared" si="22"/>
        <v>0</v>
      </c>
      <c r="S366">
        <f t="shared" si="23"/>
        <v>4</v>
      </c>
    </row>
    <row r="367" spans="1:19" x14ac:dyDescent="0.3">
      <c r="A367" t="s">
        <v>39</v>
      </c>
      <c r="B367" t="s">
        <v>9</v>
      </c>
      <c r="C367" t="s">
        <v>90</v>
      </c>
      <c r="D367" t="s">
        <v>47</v>
      </c>
      <c r="E367" t="s">
        <v>33</v>
      </c>
      <c r="F367" t="s">
        <v>13</v>
      </c>
      <c r="G367">
        <v>1.8</v>
      </c>
      <c r="H367" s="14">
        <v>2.8961999999999999</v>
      </c>
      <c r="I367" t="s">
        <v>23</v>
      </c>
      <c r="J367" t="s">
        <v>24</v>
      </c>
      <c r="K367" t="s">
        <v>16</v>
      </c>
      <c r="L367" t="s">
        <v>17</v>
      </c>
      <c r="M367" s="20">
        <f t="shared" si="20"/>
        <v>2.8968192000000004</v>
      </c>
      <c r="N367" s="20">
        <f t="shared" si="21"/>
        <v>0</v>
      </c>
      <c r="O367" s="20">
        <f t="shared" si="22"/>
        <v>0</v>
      </c>
      <c r="S367">
        <f t="shared" si="23"/>
        <v>2</v>
      </c>
    </row>
    <row r="368" spans="1:19" x14ac:dyDescent="0.3">
      <c r="A368" t="s">
        <v>39</v>
      </c>
      <c r="B368" t="s">
        <v>9</v>
      </c>
      <c r="C368" t="s">
        <v>90</v>
      </c>
      <c r="D368" t="s">
        <v>47</v>
      </c>
      <c r="E368" t="s">
        <v>33</v>
      </c>
      <c r="F368" t="s">
        <v>22</v>
      </c>
      <c r="G368">
        <v>1.7</v>
      </c>
      <c r="H368" s="14">
        <v>2.7353000000000001</v>
      </c>
      <c r="I368" t="s">
        <v>23</v>
      </c>
      <c r="J368" t="s">
        <v>24</v>
      </c>
      <c r="K368" t="s">
        <v>16</v>
      </c>
      <c r="L368" t="s">
        <v>17</v>
      </c>
      <c r="M368" s="20">
        <f t="shared" si="20"/>
        <v>2.7358848</v>
      </c>
      <c r="N368" s="20">
        <f t="shared" si="21"/>
        <v>0</v>
      </c>
      <c r="O368" s="20">
        <f t="shared" si="22"/>
        <v>0</v>
      </c>
      <c r="S368">
        <f t="shared" si="23"/>
        <v>2</v>
      </c>
    </row>
    <row r="369" spans="1:19" x14ac:dyDescent="0.3">
      <c r="A369" t="s">
        <v>32</v>
      </c>
      <c r="B369" t="s">
        <v>9</v>
      </c>
      <c r="C369" t="s">
        <v>61</v>
      </c>
      <c r="D369" t="s">
        <v>20</v>
      </c>
      <c r="E369" t="s">
        <v>12</v>
      </c>
      <c r="F369" t="s">
        <v>36</v>
      </c>
      <c r="G369">
        <v>4.5</v>
      </c>
      <c r="H369" s="14">
        <v>7.2404999999999999</v>
      </c>
      <c r="I369" t="s">
        <v>37</v>
      </c>
      <c r="J369" t="s">
        <v>15</v>
      </c>
      <c r="K369" t="s">
        <v>25</v>
      </c>
      <c r="L369" t="s">
        <v>17</v>
      </c>
      <c r="M369" s="20">
        <f t="shared" si="20"/>
        <v>7.2420480000000005</v>
      </c>
      <c r="N369" s="20">
        <f t="shared" si="21"/>
        <v>0.16664000000000001</v>
      </c>
      <c r="O369" s="20">
        <f t="shared" si="22"/>
        <v>1.2068148787200002</v>
      </c>
      <c r="S369">
        <f t="shared" si="23"/>
        <v>5</v>
      </c>
    </row>
    <row r="370" spans="1:19" x14ac:dyDescent="0.3">
      <c r="A370" t="s">
        <v>39</v>
      </c>
      <c r="B370" t="s">
        <v>9</v>
      </c>
      <c r="C370" t="s">
        <v>10</v>
      </c>
      <c r="D370" t="s">
        <v>27</v>
      </c>
      <c r="E370" t="s">
        <v>12</v>
      </c>
      <c r="F370" t="s">
        <v>36</v>
      </c>
      <c r="G370">
        <v>1</v>
      </c>
      <c r="H370" s="14">
        <v>1.609</v>
      </c>
      <c r="I370" t="s">
        <v>23</v>
      </c>
      <c r="J370" t="s">
        <v>42</v>
      </c>
      <c r="K370" t="s">
        <v>25</v>
      </c>
      <c r="L370" t="s">
        <v>17</v>
      </c>
      <c r="M370" s="20">
        <f t="shared" si="20"/>
        <v>1.6093440000000001</v>
      </c>
      <c r="N370" s="20">
        <f t="shared" si="21"/>
        <v>0</v>
      </c>
      <c r="O370" s="20">
        <f t="shared" si="22"/>
        <v>0</v>
      </c>
      <c r="S370">
        <f t="shared" si="23"/>
        <v>2</v>
      </c>
    </row>
    <row r="371" spans="1:19" x14ac:dyDescent="0.3">
      <c r="A371" t="s">
        <v>32</v>
      </c>
      <c r="B371" t="s">
        <v>9</v>
      </c>
      <c r="C371" t="s">
        <v>69</v>
      </c>
      <c r="D371" t="s">
        <v>20</v>
      </c>
      <c r="E371" t="s">
        <v>45</v>
      </c>
      <c r="F371" t="s">
        <v>44</v>
      </c>
      <c r="G371">
        <v>6</v>
      </c>
      <c r="H371" s="14">
        <v>9.6539999999999999</v>
      </c>
      <c r="I371" t="s">
        <v>37</v>
      </c>
      <c r="J371" t="s">
        <v>42</v>
      </c>
      <c r="K371" t="s">
        <v>25</v>
      </c>
      <c r="L371" t="s">
        <v>17</v>
      </c>
      <c r="M371" s="20">
        <f t="shared" si="20"/>
        <v>9.6560640000000006</v>
      </c>
      <c r="N371" s="20">
        <f t="shared" si="21"/>
        <v>0.16664000000000001</v>
      </c>
      <c r="O371" s="20">
        <f t="shared" si="22"/>
        <v>1.6090865049600003</v>
      </c>
      <c r="S371">
        <f t="shared" si="23"/>
        <v>5</v>
      </c>
    </row>
    <row r="372" spans="1:19" x14ac:dyDescent="0.3">
      <c r="A372" t="s">
        <v>32</v>
      </c>
      <c r="B372" t="s">
        <v>9</v>
      </c>
      <c r="C372" t="s">
        <v>50</v>
      </c>
      <c r="D372" t="s">
        <v>20</v>
      </c>
      <c r="E372" t="s">
        <v>45</v>
      </c>
      <c r="F372" t="s">
        <v>36</v>
      </c>
      <c r="G372">
        <v>2.8</v>
      </c>
      <c r="H372" s="14">
        <v>4.5051999999999994</v>
      </c>
      <c r="I372" t="s">
        <v>14</v>
      </c>
      <c r="J372" t="s">
        <v>42</v>
      </c>
      <c r="K372" t="s">
        <v>25</v>
      </c>
      <c r="L372" t="s">
        <v>43</v>
      </c>
      <c r="M372" s="20">
        <f t="shared" si="20"/>
        <v>4.5061631999999996</v>
      </c>
      <c r="N372" s="20">
        <f t="shared" si="21"/>
        <v>0</v>
      </c>
      <c r="O372" s="20">
        <f t="shared" si="22"/>
        <v>0</v>
      </c>
      <c r="S372">
        <f t="shared" si="23"/>
        <v>5</v>
      </c>
    </row>
    <row r="373" spans="1:19" x14ac:dyDescent="0.3">
      <c r="A373" t="s">
        <v>26</v>
      </c>
      <c r="B373" t="s">
        <v>9</v>
      </c>
      <c r="C373" t="s">
        <v>79</v>
      </c>
      <c r="D373" t="s">
        <v>11</v>
      </c>
      <c r="E373" t="s">
        <v>64</v>
      </c>
      <c r="F373" t="s">
        <v>22</v>
      </c>
      <c r="G373">
        <v>7</v>
      </c>
      <c r="H373" s="14">
        <v>11.263</v>
      </c>
      <c r="I373" t="s">
        <v>52</v>
      </c>
      <c r="J373" t="s">
        <v>38</v>
      </c>
      <c r="K373" t="s">
        <v>25</v>
      </c>
      <c r="L373" t="s">
        <v>43</v>
      </c>
      <c r="M373" s="20">
        <f t="shared" si="20"/>
        <v>11.265408000000001</v>
      </c>
      <c r="N373" s="20">
        <f t="shared" si="21"/>
        <v>3.5459999999999998E-2</v>
      </c>
      <c r="O373" s="20">
        <f t="shared" si="22"/>
        <v>0.39947136768000002</v>
      </c>
      <c r="S373">
        <f t="shared" si="23"/>
        <v>3</v>
      </c>
    </row>
    <row r="374" spans="1:19" x14ac:dyDescent="0.3">
      <c r="A374" t="s">
        <v>7</v>
      </c>
      <c r="B374" t="s">
        <v>9</v>
      </c>
      <c r="C374" t="s">
        <v>48</v>
      </c>
      <c r="D374" t="s">
        <v>27</v>
      </c>
      <c r="E374" t="s">
        <v>35</v>
      </c>
      <c r="F374" t="s">
        <v>66</v>
      </c>
      <c r="G374">
        <v>50</v>
      </c>
      <c r="H374" s="14">
        <v>80.45</v>
      </c>
      <c r="I374" t="s">
        <v>37</v>
      </c>
      <c r="J374" t="s">
        <v>38</v>
      </c>
      <c r="K374" t="s">
        <v>16</v>
      </c>
      <c r="L374" t="s">
        <v>17</v>
      </c>
      <c r="M374" s="20">
        <f t="shared" si="20"/>
        <v>80.467200000000005</v>
      </c>
      <c r="N374" s="20">
        <f t="shared" si="21"/>
        <v>0.16664000000000001</v>
      </c>
      <c r="O374" s="20">
        <f t="shared" si="22"/>
        <v>13.409054208000002</v>
      </c>
      <c r="S374">
        <f t="shared" si="23"/>
        <v>1</v>
      </c>
    </row>
    <row r="375" spans="1:19" x14ac:dyDescent="0.3">
      <c r="A375" t="s">
        <v>39</v>
      </c>
      <c r="B375" t="s">
        <v>9</v>
      </c>
      <c r="C375" t="s">
        <v>48</v>
      </c>
      <c r="D375" t="s">
        <v>11</v>
      </c>
      <c r="E375" t="s">
        <v>35</v>
      </c>
      <c r="F375" t="s">
        <v>22</v>
      </c>
      <c r="G375">
        <v>1.8</v>
      </c>
      <c r="H375" s="14">
        <v>2.8961999999999999</v>
      </c>
      <c r="I375" t="s">
        <v>49</v>
      </c>
      <c r="J375" t="s">
        <v>15</v>
      </c>
      <c r="K375" t="s">
        <v>25</v>
      </c>
      <c r="L375" t="s">
        <v>17</v>
      </c>
      <c r="M375" s="20">
        <f t="shared" si="20"/>
        <v>2.8968192000000004</v>
      </c>
      <c r="N375" s="20">
        <f t="shared" si="21"/>
        <v>0.10215</v>
      </c>
      <c r="O375" s="20">
        <f t="shared" si="22"/>
        <v>0.29591008128000007</v>
      </c>
      <c r="S375">
        <f t="shared" si="23"/>
        <v>2</v>
      </c>
    </row>
    <row r="376" spans="1:19" x14ac:dyDescent="0.3">
      <c r="A376" t="s">
        <v>32</v>
      </c>
      <c r="B376" t="s">
        <v>51</v>
      </c>
      <c r="C376" t="s">
        <v>8</v>
      </c>
      <c r="D376" t="s">
        <v>41</v>
      </c>
      <c r="E376" t="s">
        <v>45</v>
      </c>
      <c r="F376" t="s">
        <v>13</v>
      </c>
      <c r="G376">
        <v>10</v>
      </c>
      <c r="H376" s="14">
        <v>16.09</v>
      </c>
      <c r="I376" t="s">
        <v>30</v>
      </c>
      <c r="J376" t="s">
        <v>31</v>
      </c>
      <c r="K376" t="s">
        <v>25</v>
      </c>
      <c r="L376" t="s">
        <v>43</v>
      </c>
      <c r="M376" s="20">
        <f t="shared" si="20"/>
        <v>16.093440000000001</v>
      </c>
      <c r="N376" s="20">
        <f t="shared" si="21"/>
        <v>0.16664000000000001</v>
      </c>
      <c r="O376" s="20">
        <f t="shared" si="22"/>
        <v>2.6818108416000004</v>
      </c>
      <c r="S376">
        <f t="shared" si="23"/>
        <v>5</v>
      </c>
    </row>
    <row r="377" spans="1:19" x14ac:dyDescent="0.3">
      <c r="A377" t="s">
        <v>32</v>
      </c>
      <c r="B377" t="s">
        <v>9</v>
      </c>
      <c r="C377" t="s">
        <v>67</v>
      </c>
      <c r="D377" t="s">
        <v>20</v>
      </c>
      <c r="E377" t="s">
        <v>45</v>
      </c>
      <c r="F377" t="s">
        <v>44</v>
      </c>
      <c r="G377">
        <v>2.7</v>
      </c>
      <c r="H377" s="14">
        <v>4.3443000000000005</v>
      </c>
      <c r="I377" t="s">
        <v>14</v>
      </c>
      <c r="J377" t="s">
        <v>31</v>
      </c>
      <c r="K377" t="s">
        <v>25</v>
      </c>
      <c r="L377" t="s">
        <v>43</v>
      </c>
      <c r="M377" s="20">
        <f t="shared" si="20"/>
        <v>4.345228800000001</v>
      </c>
      <c r="N377" s="20">
        <f t="shared" si="21"/>
        <v>0</v>
      </c>
      <c r="O377" s="20">
        <f t="shared" si="22"/>
        <v>0</v>
      </c>
      <c r="S377">
        <f t="shared" si="23"/>
        <v>5</v>
      </c>
    </row>
    <row r="378" spans="1:19" x14ac:dyDescent="0.3">
      <c r="A378" t="s">
        <v>7</v>
      </c>
      <c r="B378" t="s">
        <v>51</v>
      </c>
      <c r="C378" t="s">
        <v>8</v>
      </c>
      <c r="D378" t="s">
        <v>27</v>
      </c>
      <c r="E378" t="s">
        <v>45</v>
      </c>
      <c r="F378" t="s">
        <v>66</v>
      </c>
      <c r="G378">
        <v>45</v>
      </c>
      <c r="H378" s="14">
        <v>72.405000000000001</v>
      </c>
      <c r="I378" t="s">
        <v>37</v>
      </c>
      <c r="J378" t="s">
        <v>15</v>
      </c>
      <c r="K378" t="s">
        <v>25</v>
      </c>
      <c r="L378" t="s">
        <v>43</v>
      </c>
      <c r="M378" s="20">
        <f t="shared" si="20"/>
        <v>72.420479999999998</v>
      </c>
      <c r="N378" s="20">
        <f t="shared" si="21"/>
        <v>0.16664000000000001</v>
      </c>
      <c r="O378" s="20">
        <f t="shared" si="22"/>
        <v>12.0681487872</v>
      </c>
      <c r="S378">
        <f t="shared" si="23"/>
        <v>1</v>
      </c>
    </row>
    <row r="379" spans="1:19" x14ac:dyDescent="0.3">
      <c r="A379" t="s">
        <v>18</v>
      </c>
      <c r="B379" t="s">
        <v>9</v>
      </c>
      <c r="C379" t="s">
        <v>40</v>
      </c>
      <c r="D379" t="s">
        <v>20</v>
      </c>
      <c r="E379" t="s">
        <v>45</v>
      </c>
      <c r="F379" t="s">
        <v>36</v>
      </c>
      <c r="G379">
        <v>1</v>
      </c>
      <c r="H379" s="14">
        <v>1.609</v>
      </c>
      <c r="I379" t="s">
        <v>23</v>
      </c>
      <c r="J379" t="s">
        <v>15</v>
      </c>
      <c r="K379" t="s">
        <v>25</v>
      </c>
      <c r="L379" t="s">
        <v>43</v>
      </c>
      <c r="M379" s="20">
        <f t="shared" si="20"/>
        <v>1.6093440000000001</v>
      </c>
      <c r="N379" s="20">
        <f t="shared" si="21"/>
        <v>0</v>
      </c>
      <c r="O379" s="20">
        <f t="shared" si="22"/>
        <v>0</v>
      </c>
      <c r="S379">
        <f t="shared" si="23"/>
        <v>4</v>
      </c>
    </row>
    <row r="380" spans="1:19" x14ac:dyDescent="0.3">
      <c r="A380" t="s">
        <v>7</v>
      </c>
      <c r="B380" t="s">
        <v>9</v>
      </c>
      <c r="C380" t="s">
        <v>86</v>
      </c>
      <c r="D380" t="s">
        <v>20</v>
      </c>
      <c r="E380" t="s">
        <v>64</v>
      </c>
      <c r="F380" t="s">
        <v>66</v>
      </c>
      <c r="G380">
        <v>25</v>
      </c>
      <c r="H380" s="14">
        <v>40.225000000000001</v>
      </c>
      <c r="I380" t="s">
        <v>52</v>
      </c>
      <c r="J380" t="s">
        <v>53</v>
      </c>
      <c r="K380" t="s">
        <v>16</v>
      </c>
      <c r="L380" t="s">
        <v>43</v>
      </c>
      <c r="M380" s="20">
        <f t="shared" si="20"/>
        <v>40.233600000000003</v>
      </c>
      <c r="N380" s="20">
        <f t="shared" si="21"/>
        <v>3.5459999999999998E-2</v>
      </c>
      <c r="O380" s="20">
        <f t="shared" si="22"/>
        <v>1.4266834560000001</v>
      </c>
      <c r="S380">
        <f t="shared" si="23"/>
        <v>1</v>
      </c>
    </row>
    <row r="381" spans="1:19" x14ac:dyDescent="0.3">
      <c r="A381" t="s">
        <v>7</v>
      </c>
      <c r="B381" t="s">
        <v>9</v>
      </c>
      <c r="C381" t="s">
        <v>8</v>
      </c>
      <c r="D381" t="s">
        <v>47</v>
      </c>
      <c r="E381" t="s">
        <v>64</v>
      </c>
      <c r="F381" t="s">
        <v>22</v>
      </c>
      <c r="G381">
        <v>1.5</v>
      </c>
      <c r="H381" s="14">
        <v>2.4135</v>
      </c>
      <c r="I381" t="s">
        <v>23</v>
      </c>
      <c r="J381" t="s">
        <v>15</v>
      </c>
      <c r="K381" t="s">
        <v>25</v>
      </c>
      <c r="L381" t="s">
        <v>43</v>
      </c>
      <c r="M381" s="20">
        <f t="shared" si="20"/>
        <v>2.4140160000000002</v>
      </c>
      <c r="N381" s="20">
        <f t="shared" si="21"/>
        <v>0</v>
      </c>
      <c r="O381" s="20">
        <f t="shared" si="22"/>
        <v>0</v>
      </c>
      <c r="S381">
        <f t="shared" si="23"/>
        <v>1</v>
      </c>
    </row>
    <row r="382" spans="1:19" x14ac:dyDescent="0.3">
      <c r="A382" t="s">
        <v>26</v>
      </c>
      <c r="B382" t="s">
        <v>9</v>
      </c>
      <c r="C382" t="s">
        <v>59</v>
      </c>
      <c r="D382" t="s">
        <v>47</v>
      </c>
      <c r="E382" t="s">
        <v>12</v>
      </c>
      <c r="F382" t="s">
        <v>36</v>
      </c>
      <c r="G382">
        <v>2</v>
      </c>
      <c r="H382" s="14">
        <v>3.218</v>
      </c>
      <c r="I382" t="s">
        <v>23</v>
      </c>
      <c r="J382" t="s">
        <v>15</v>
      </c>
      <c r="K382" t="s">
        <v>25</v>
      </c>
      <c r="L382" t="s">
        <v>43</v>
      </c>
      <c r="M382" s="20">
        <f t="shared" si="20"/>
        <v>3.2186880000000002</v>
      </c>
      <c r="N382" s="20">
        <f t="shared" si="21"/>
        <v>0</v>
      </c>
      <c r="O382" s="20">
        <f t="shared" si="22"/>
        <v>0</v>
      </c>
      <c r="S382">
        <f t="shared" si="23"/>
        <v>3</v>
      </c>
    </row>
    <row r="383" spans="1:19" x14ac:dyDescent="0.3">
      <c r="A383" t="s">
        <v>39</v>
      </c>
      <c r="B383" t="s">
        <v>9</v>
      </c>
      <c r="C383" t="s">
        <v>93</v>
      </c>
      <c r="D383" t="s">
        <v>20</v>
      </c>
      <c r="E383" t="s">
        <v>21</v>
      </c>
      <c r="F383" t="s">
        <v>22</v>
      </c>
      <c r="G383">
        <v>13</v>
      </c>
      <c r="H383" s="14">
        <v>20.917000000000002</v>
      </c>
      <c r="I383" t="s">
        <v>30</v>
      </c>
      <c r="J383" t="s">
        <v>38</v>
      </c>
      <c r="K383" t="s">
        <v>25</v>
      </c>
      <c r="L383" t="s">
        <v>17</v>
      </c>
      <c r="M383" s="20">
        <f t="shared" si="20"/>
        <v>20.921472000000001</v>
      </c>
      <c r="N383" s="20">
        <f t="shared" si="21"/>
        <v>0.16664000000000001</v>
      </c>
      <c r="O383" s="20">
        <f t="shared" si="22"/>
        <v>3.4863540940800006</v>
      </c>
      <c r="S383">
        <f t="shared" si="23"/>
        <v>2</v>
      </c>
    </row>
    <row r="384" spans="1:19" x14ac:dyDescent="0.3">
      <c r="A384" t="s">
        <v>32</v>
      </c>
      <c r="B384" t="s">
        <v>9</v>
      </c>
      <c r="C384" t="s">
        <v>61</v>
      </c>
      <c r="D384" t="s">
        <v>11</v>
      </c>
      <c r="E384" t="s">
        <v>21</v>
      </c>
      <c r="F384" t="s">
        <v>62</v>
      </c>
      <c r="G384">
        <v>2</v>
      </c>
      <c r="H384" s="14">
        <v>3.218</v>
      </c>
      <c r="I384" t="s">
        <v>14</v>
      </c>
      <c r="J384" t="s">
        <v>15</v>
      </c>
      <c r="K384" t="s">
        <v>25</v>
      </c>
      <c r="L384" t="s">
        <v>43</v>
      </c>
      <c r="M384" s="20">
        <f t="shared" si="20"/>
        <v>3.2186880000000002</v>
      </c>
      <c r="N384" s="20">
        <f t="shared" si="21"/>
        <v>0</v>
      </c>
      <c r="O384" s="20">
        <f t="shared" si="22"/>
        <v>0</v>
      </c>
      <c r="S384">
        <f t="shared" si="23"/>
        <v>5</v>
      </c>
    </row>
    <row r="385" spans="1:19" x14ac:dyDescent="0.3">
      <c r="A385" t="s">
        <v>39</v>
      </c>
      <c r="B385" t="s">
        <v>51</v>
      </c>
      <c r="C385" t="s">
        <v>8</v>
      </c>
      <c r="D385" t="s">
        <v>27</v>
      </c>
      <c r="E385" t="s">
        <v>21</v>
      </c>
      <c r="F385" t="s">
        <v>29</v>
      </c>
      <c r="G385">
        <v>15</v>
      </c>
      <c r="H385" s="14">
        <v>24.134999999999998</v>
      </c>
      <c r="I385" t="s">
        <v>14</v>
      </c>
      <c r="J385" t="s">
        <v>38</v>
      </c>
      <c r="K385" t="s">
        <v>25</v>
      </c>
      <c r="L385" t="s">
        <v>43</v>
      </c>
      <c r="M385" s="20">
        <f t="shared" si="20"/>
        <v>24.140160000000002</v>
      </c>
      <c r="N385" s="20">
        <f t="shared" si="21"/>
        <v>0</v>
      </c>
      <c r="O385" s="20">
        <f t="shared" si="22"/>
        <v>0</v>
      </c>
      <c r="S385">
        <f t="shared" si="23"/>
        <v>2</v>
      </c>
    </row>
    <row r="386" spans="1:19" x14ac:dyDescent="0.3">
      <c r="A386" t="s">
        <v>58</v>
      </c>
      <c r="B386" t="s">
        <v>55</v>
      </c>
      <c r="C386" t="s">
        <v>8</v>
      </c>
      <c r="D386" t="s">
        <v>47</v>
      </c>
      <c r="E386" t="s">
        <v>33</v>
      </c>
      <c r="F386" t="s">
        <v>36</v>
      </c>
      <c r="G386">
        <v>1.4432</v>
      </c>
      <c r="H386" s="14" t="s">
        <v>8</v>
      </c>
      <c r="I386" t="s">
        <v>23</v>
      </c>
      <c r="J386" t="s">
        <v>42</v>
      </c>
      <c r="K386" t="s">
        <v>25</v>
      </c>
      <c r="L386" t="s">
        <v>43</v>
      </c>
      <c r="M386" s="20">
        <f t="shared" si="20"/>
        <v>2.3226052608000001</v>
      </c>
      <c r="N386" s="20">
        <f t="shared" si="21"/>
        <v>0</v>
      </c>
      <c r="O386" s="20">
        <f t="shared" si="22"/>
        <v>0</v>
      </c>
      <c r="S386">
        <f t="shared" si="23"/>
        <v>0</v>
      </c>
    </row>
    <row r="387" spans="1:19" x14ac:dyDescent="0.3">
      <c r="A387" t="s">
        <v>32</v>
      </c>
      <c r="B387" t="s">
        <v>9</v>
      </c>
      <c r="C387" t="s">
        <v>59</v>
      </c>
      <c r="D387" t="s">
        <v>20</v>
      </c>
      <c r="E387" t="s">
        <v>33</v>
      </c>
      <c r="F387" t="s">
        <v>44</v>
      </c>
      <c r="G387">
        <v>1.5</v>
      </c>
      <c r="H387" s="14">
        <v>2.4135</v>
      </c>
      <c r="I387" t="s">
        <v>14</v>
      </c>
      <c r="J387" t="s">
        <v>15</v>
      </c>
      <c r="K387" t="s">
        <v>25</v>
      </c>
      <c r="L387" t="s">
        <v>43</v>
      </c>
      <c r="M387" s="20">
        <f t="shared" ref="M387:M450" si="24">G387*1.609344</f>
        <v>2.4140160000000002</v>
      </c>
      <c r="N387" s="20">
        <f t="shared" ref="N387:N450" si="25">IF(I387="Bicycle",0,IF(I387="On foot",0,IF(I387="Car (alone)",0.16664,IF(I387="Car (shared / passenger)",0.16664,IF(I387="Bus",0.10215,IF(I387="Train",0.03546,IF(I387="Motorbike",0.11367,IF(I387="Electric car (alone)",0.05267,IF(I387="Electric car (shared / passenger)",0.05267,IF(I387="Taxi",0.148614925938255,IF(I387="E-bike",0.022,IF(I387="Flight",0.259, " "))))))))))))</f>
        <v>0</v>
      </c>
      <c r="O387" s="20">
        <f t="shared" ref="O387:O450" si="26">IF(OR(N387=0, M387=0), 0, N387*M387)</f>
        <v>0</v>
      </c>
      <c r="S387">
        <f t="shared" ref="S387:S450" si="27">IFERROR(VALUE(MID(A387, FIND("(", A387) + 1, FIND(" ", A387, FIND("(", A387)) - FIND("(", A387) - 1)), "N/A")</f>
        <v>5</v>
      </c>
    </row>
    <row r="388" spans="1:19" x14ac:dyDescent="0.3">
      <c r="A388" t="s">
        <v>26</v>
      </c>
      <c r="B388" t="s">
        <v>9</v>
      </c>
      <c r="C388" t="s">
        <v>61</v>
      </c>
      <c r="D388" t="s">
        <v>20</v>
      </c>
      <c r="E388" t="s">
        <v>21</v>
      </c>
      <c r="F388" t="s">
        <v>66</v>
      </c>
      <c r="G388">
        <v>35</v>
      </c>
      <c r="H388" s="14">
        <v>56.314999999999998</v>
      </c>
      <c r="I388" t="s">
        <v>52</v>
      </c>
      <c r="J388" t="s">
        <v>15</v>
      </c>
      <c r="K388" t="s">
        <v>16</v>
      </c>
      <c r="L388" t="s">
        <v>43</v>
      </c>
      <c r="M388" s="20">
        <f t="shared" si="24"/>
        <v>56.327040000000004</v>
      </c>
      <c r="N388" s="20">
        <f t="shared" si="25"/>
        <v>3.5459999999999998E-2</v>
      </c>
      <c r="O388" s="20">
        <f t="shared" si="26"/>
        <v>1.9973568384</v>
      </c>
      <c r="S388">
        <f t="shared" si="27"/>
        <v>3</v>
      </c>
    </row>
    <row r="389" spans="1:19" x14ac:dyDescent="0.3">
      <c r="A389" t="s">
        <v>7</v>
      </c>
      <c r="B389" t="s">
        <v>51</v>
      </c>
      <c r="C389" t="s">
        <v>8</v>
      </c>
      <c r="D389" t="s">
        <v>41</v>
      </c>
      <c r="E389" t="s">
        <v>28</v>
      </c>
      <c r="F389" t="s">
        <v>29</v>
      </c>
      <c r="G389">
        <v>4</v>
      </c>
      <c r="H389" s="14">
        <v>6.4359999999999999</v>
      </c>
      <c r="I389" t="s">
        <v>49</v>
      </c>
      <c r="J389" t="s">
        <v>15</v>
      </c>
      <c r="K389" t="s">
        <v>25</v>
      </c>
      <c r="L389" t="s">
        <v>43</v>
      </c>
      <c r="M389" s="20">
        <f t="shared" si="24"/>
        <v>6.4373760000000004</v>
      </c>
      <c r="N389" s="20">
        <f t="shared" si="25"/>
        <v>0.10215</v>
      </c>
      <c r="O389" s="20">
        <f t="shared" si="26"/>
        <v>0.65757795840000011</v>
      </c>
      <c r="S389">
        <f t="shared" si="27"/>
        <v>1</v>
      </c>
    </row>
    <row r="390" spans="1:19" x14ac:dyDescent="0.3">
      <c r="A390" t="s">
        <v>39</v>
      </c>
      <c r="B390" t="s">
        <v>51</v>
      </c>
      <c r="C390" t="s">
        <v>8</v>
      </c>
      <c r="D390" t="s">
        <v>41</v>
      </c>
      <c r="E390" t="s">
        <v>21</v>
      </c>
      <c r="F390" t="s">
        <v>36</v>
      </c>
      <c r="G390">
        <v>3.5</v>
      </c>
      <c r="H390" s="14">
        <v>5.6315</v>
      </c>
      <c r="I390" t="s">
        <v>14</v>
      </c>
      <c r="J390" t="s">
        <v>42</v>
      </c>
      <c r="K390" t="s">
        <v>25</v>
      </c>
      <c r="L390" t="s">
        <v>17</v>
      </c>
      <c r="M390" s="20">
        <f t="shared" si="24"/>
        <v>5.6327040000000004</v>
      </c>
      <c r="N390" s="20">
        <f t="shared" si="25"/>
        <v>0</v>
      </c>
      <c r="O390" s="20">
        <f t="shared" si="26"/>
        <v>0</v>
      </c>
      <c r="S390">
        <f t="shared" si="27"/>
        <v>2</v>
      </c>
    </row>
    <row r="391" spans="1:19" x14ac:dyDescent="0.3">
      <c r="A391" t="s">
        <v>58</v>
      </c>
      <c r="B391" t="s">
        <v>51</v>
      </c>
      <c r="C391" t="s">
        <v>8</v>
      </c>
      <c r="D391" t="s">
        <v>41</v>
      </c>
      <c r="E391" t="s">
        <v>21</v>
      </c>
      <c r="F391" t="s">
        <v>62</v>
      </c>
      <c r="G391">
        <v>1</v>
      </c>
      <c r="H391" s="14">
        <v>1.609</v>
      </c>
      <c r="I391" t="s">
        <v>14</v>
      </c>
      <c r="J391" t="s">
        <v>42</v>
      </c>
      <c r="K391" t="s">
        <v>25</v>
      </c>
      <c r="L391" t="s">
        <v>17</v>
      </c>
      <c r="M391" s="20">
        <f t="shared" si="24"/>
        <v>1.6093440000000001</v>
      </c>
      <c r="N391" s="20">
        <f t="shared" si="25"/>
        <v>0</v>
      </c>
      <c r="O391" s="20">
        <f t="shared" si="26"/>
        <v>0</v>
      </c>
      <c r="S391">
        <f t="shared" si="27"/>
        <v>0</v>
      </c>
    </row>
    <row r="392" spans="1:19" x14ac:dyDescent="0.3">
      <c r="A392" t="s">
        <v>39</v>
      </c>
      <c r="B392" t="s">
        <v>9</v>
      </c>
      <c r="C392" t="s">
        <v>50</v>
      </c>
      <c r="D392" t="s">
        <v>41</v>
      </c>
      <c r="E392" t="s">
        <v>28</v>
      </c>
      <c r="F392" t="s">
        <v>36</v>
      </c>
      <c r="G392">
        <v>3</v>
      </c>
      <c r="H392" s="14">
        <v>4.827</v>
      </c>
      <c r="I392" t="s">
        <v>30</v>
      </c>
      <c r="J392" t="s">
        <v>31</v>
      </c>
      <c r="K392" t="s">
        <v>25</v>
      </c>
      <c r="L392" t="s">
        <v>17</v>
      </c>
      <c r="M392" s="20">
        <f t="shared" si="24"/>
        <v>4.8280320000000003</v>
      </c>
      <c r="N392" s="20">
        <f t="shared" si="25"/>
        <v>0.16664000000000001</v>
      </c>
      <c r="O392" s="20">
        <f t="shared" si="26"/>
        <v>0.80454325248000014</v>
      </c>
      <c r="S392">
        <f t="shared" si="27"/>
        <v>2</v>
      </c>
    </row>
    <row r="393" spans="1:19" x14ac:dyDescent="0.3">
      <c r="A393" t="s">
        <v>39</v>
      </c>
      <c r="B393" t="s">
        <v>9</v>
      </c>
      <c r="C393" t="s">
        <v>48</v>
      </c>
      <c r="D393" t="s">
        <v>41</v>
      </c>
      <c r="E393" t="s">
        <v>21</v>
      </c>
      <c r="F393" t="s">
        <v>29</v>
      </c>
      <c r="G393">
        <v>2</v>
      </c>
      <c r="H393" s="14">
        <v>3.218</v>
      </c>
      <c r="I393" t="s">
        <v>23</v>
      </c>
      <c r="J393" t="s">
        <v>31</v>
      </c>
      <c r="K393" t="s">
        <v>25</v>
      </c>
      <c r="L393" t="s">
        <v>17</v>
      </c>
      <c r="M393" s="20">
        <f t="shared" si="24"/>
        <v>3.2186880000000002</v>
      </c>
      <c r="N393" s="20">
        <f t="shared" si="25"/>
        <v>0</v>
      </c>
      <c r="O393" s="20">
        <f t="shared" si="26"/>
        <v>0</v>
      </c>
      <c r="S393">
        <f t="shared" si="27"/>
        <v>2</v>
      </c>
    </row>
    <row r="394" spans="1:19" x14ac:dyDescent="0.3">
      <c r="A394" t="s">
        <v>26</v>
      </c>
      <c r="B394" t="s">
        <v>9</v>
      </c>
      <c r="C394" t="s">
        <v>8</v>
      </c>
      <c r="D394" t="s">
        <v>27</v>
      </c>
      <c r="E394" t="s">
        <v>35</v>
      </c>
      <c r="F394" t="s">
        <v>44</v>
      </c>
      <c r="G394">
        <v>4</v>
      </c>
      <c r="H394" s="14">
        <v>6.4359999999999999</v>
      </c>
      <c r="I394" t="s">
        <v>30</v>
      </c>
      <c r="J394" t="s">
        <v>38</v>
      </c>
      <c r="K394" t="s">
        <v>25</v>
      </c>
      <c r="L394" t="s">
        <v>43</v>
      </c>
      <c r="M394" s="20">
        <f t="shared" si="24"/>
        <v>6.4373760000000004</v>
      </c>
      <c r="N394" s="20">
        <f t="shared" si="25"/>
        <v>0.16664000000000001</v>
      </c>
      <c r="O394" s="20">
        <f t="shared" si="26"/>
        <v>1.0727243366400001</v>
      </c>
      <c r="S394">
        <f t="shared" si="27"/>
        <v>3</v>
      </c>
    </row>
    <row r="395" spans="1:19" x14ac:dyDescent="0.3">
      <c r="A395" t="s">
        <v>26</v>
      </c>
      <c r="B395" t="s">
        <v>9</v>
      </c>
      <c r="C395" t="s">
        <v>94</v>
      </c>
      <c r="D395" t="s">
        <v>47</v>
      </c>
      <c r="E395" t="s">
        <v>35</v>
      </c>
      <c r="F395" t="s">
        <v>36</v>
      </c>
      <c r="G395">
        <v>1.4</v>
      </c>
      <c r="H395" s="14">
        <v>2.2525999999999997</v>
      </c>
      <c r="I395" t="s">
        <v>23</v>
      </c>
      <c r="J395" t="s">
        <v>38</v>
      </c>
      <c r="K395" t="s">
        <v>25</v>
      </c>
      <c r="L395" t="s">
        <v>43</v>
      </c>
      <c r="M395" s="20">
        <f t="shared" si="24"/>
        <v>2.2530815999999998</v>
      </c>
      <c r="N395" s="20">
        <f t="shared" si="25"/>
        <v>0</v>
      </c>
      <c r="O395" s="20">
        <f t="shared" si="26"/>
        <v>0</v>
      </c>
      <c r="S395">
        <f t="shared" si="27"/>
        <v>3</v>
      </c>
    </row>
    <row r="396" spans="1:19" x14ac:dyDescent="0.3">
      <c r="A396" t="s">
        <v>39</v>
      </c>
      <c r="B396" t="s">
        <v>19</v>
      </c>
      <c r="C396" t="s">
        <v>8</v>
      </c>
      <c r="D396" t="s">
        <v>47</v>
      </c>
      <c r="E396" t="s">
        <v>33</v>
      </c>
      <c r="F396" t="s">
        <v>44</v>
      </c>
      <c r="G396">
        <v>2</v>
      </c>
      <c r="H396" s="14">
        <v>3.218</v>
      </c>
      <c r="I396" t="s">
        <v>37</v>
      </c>
      <c r="J396" t="s">
        <v>38</v>
      </c>
      <c r="K396" t="s">
        <v>16</v>
      </c>
      <c r="L396" t="s">
        <v>17</v>
      </c>
      <c r="M396" s="20">
        <f t="shared" si="24"/>
        <v>3.2186880000000002</v>
      </c>
      <c r="N396" s="20">
        <f t="shared" si="25"/>
        <v>0.16664000000000001</v>
      </c>
      <c r="O396" s="20">
        <f t="shared" si="26"/>
        <v>0.53636216832000005</v>
      </c>
      <c r="S396">
        <f t="shared" si="27"/>
        <v>2</v>
      </c>
    </row>
    <row r="397" spans="1:19" x14ac:dyDescent="0.3">
      <c r="A397" t="s">
        <v>32</v>
      </c>
      <c r="B397" t="s">
        <v>9</v>
      </c>
      <c r="C397" t="s">
        <v>46</v>
      </c>
      <c r="D397" t="s">
        <v>11</v>
      </c>
      <c r="E397" t="s">
        <v>12</v>
      </c>
      <c r="F397" t="s">
        <v>44</v>
      </c>
      <c r="G397">
        <v>3</v>
      </c>
      <c r="H397" s="14">
        <v>4.827</v>
      </c>
      <c r="I397" t="s">
        <v>54</v>
      </c>
      <c r="J397" t="s">
        <v>31</v>
      </c>
      <c r="K397" t="s">
        <v>25</v>
      </c>
      <c r="L397" t="s">
        <v>43</v>
      </c>
      <c r="M397" s="20">
        <f t="shared" si="24"/>
        <v>4.8280320000000003</v>
      </c>
      <c r="N397" s="20">
        <f t="shared" si="25"/>
        <v>2.1999999999999999E-2</v>
      </c>
      <c r="O397" s="20">
        <f t="shared" si="26"/>
        <v>0.106216704</v>
      </c>
      <c r="S397">
        <f t="shared" si="27"/>
        <v>5</v>
      </c>
    </row>
    <row r="398" spans="1:19" x14ac:dyDescent="0.3">
      <c r="A398" t="s">
        <v>39</v>
      </c>
      <c r="B398" t="s">
        <v>57</v>
      </c>
      <c r="C398" t="s">
        <v>8</v>
      </c>
      <c r="D398" t="s">
        <v>47</v>
      </c>
      <c r="E398" t="s">
        <v>33</v>
      </c>
      <c r="F398" t="s">
        <v>36</v>
      </c>
      <c r="G398">
        <v>1</v>
      </c>
      <c r="H398" s="14">
        <v>1.609</v>
      </c>
      <c r="I398" t="s">
        <v>23</v>
      </c>
      <c r="J398" t="s">
        <v>24</v>
      </c>
      <c r="K398" t="s">
        <v>16</v>
      </c>
      <c r="L398" t="s">
        <v>82</v>
      </c>
      <c r="M398" s="20">
        <f t="shared" si="24"/>
        <v>1.6093440000000001</v>
      </c>
      <c r="N398" s="20">
        <f t="shared" si="25"/>
        <v>0</v>
      </c>
      <c r="O398" s="20">
        <f t="shared" si="26"/>
        <v>0</v>
      </c>
      <c r="S398">
        <f t="shared" si="27"/>
        <v>2</v>
      </c>
    </row>
    <row r="399" spans="1:19" x14ac:dyDescent="0.3">
      <c r="A399" t="s">
        <v>39</v>
      </c>
      <c r="B399" t="s">
        <v>9</v>
      </c>
      <c r="C399" t="s">
        <v>34</v>
      </c>
      <c r="D399" t="s">
        <v>47</v>
      </c>
      <c r="E399" t="s">
        <v>12</v>
      </c>
      <c r="F399" t="s">
        <v>44</v>
      </c>
      <c r="G399">
        <v>2</v>
      </c>
      <c r="H399" s="14">
        <v>3.218</v>
      </c>
      <c r="I399" t="s">
        <v>30</v>
      </c>
      <c r="J399" t="s">
        <v>15</v>
      </c>
      <c r="K399" t="s">
        <v>25</v>
      </c>
      <c r="L399" t="s">
        <v>17</v>
      </c>
      <c r="M399" s="20">
        <f t="shared" si="24"/>
        <v>3.2186880000000002</v>
      </c>
      <c r="N399" s="20">
        <f t="shared" si="25"/>
        <v>0.16664000000000001</v>
      </c>
      <c r="O399" s="20">
        <f t="shared" si="26"/>
        <v>0.53636216832000005</v>
      </c>
      <c r="S399">
        <f t="shared" si="27"/>
        <v>2</v>
      </c>
    </row>
    <row r="400" spans="1:19" x14ac:dyDescent="0.3">
      <c r="A400" t="s">
        <v>58</v>
      </c>
      <c r="B400" t="s">
        <v>8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  <c r="H400" s="14" t="s">
        <v>8</v>
      </c>
      <c r="I400" t="s">
        <v>8</v>
      </c>
      <c r="J400" t="s">
        <v>31</v>
      </c>
      <c r="K400" t="s">
        <v>25</v>
      </c>
      <c r="L400" t="s">
        <v>17</v>
      </c>
      <c r="M400" s="20" t="e">
        <f t="shared" si="24"/>
        <v>#VALUE!</v>
      </c>
      <c r="N400" s="20" t="str">
        <f t="shared" si="25"/>
        <v xml:space="preserve"> </v>
      </c>
      <c r="O400" s="20" t="e">
        <f t="shared" si="26"/>
        <v>#VALUE!</v>
      </c>
      <c r="S400">
        <f t="shared" si="27"/>
        <v>0</v>
      </c>
    </row>
    <row r="401" spans="1:19" x14ac:dyDescent="0.3">
      <c r="A401" t="s">
        <v>26</v>
      </c>
      <c r="B401" t="s">
        <v>9</v>
      </c>
      <c r="C401" t="s">
        <v>84</v>
      </c>
      <c r="D401" t="s">
        <v>47</v>
      </c>
      <c r="E401" t="s">
        <v>33</v>
      </c>
      <c r="F401" t="s">
        <v>36</v>
      </c>
      <c r="G401">
        <v>0.6</v>
      </c>
      <c r="H401" s="14">
        <v>0.96539999999999992</v>
      </c>
      <c r="I401" t="s">
        <v>23</v>
      </c>
      <c r="J401" t="s">
        <v>38</v>
      </c>
      <c r="K401" t="s">
        <v>25</v>
      </c>
      <c r="L401" t="s">
        <v>43</v>
      </c>
      <c r="M401" s="20">
        <f t="shared" si="24"/>
        <v>0.96560639999999998</v>
      </c>
      <c r="N401" s="20">
        <f t="shared" si="25"/>
        <v>0</v>
      </c>
      <c r="O401" s="20">
        <f t="shared" si="26"/>
        <v>0</v>
      </c>
      <c r="S401">
        <f t="shared" si="27"/>
        <v>3</v>
      </c>
    </row>
    <row r="402" spans="1:19" x14ac:dyDescent="0.3">
      <c r="A402" t="s">
        <v>26</v>
      </c>
      <c r="B402" t="s">
        <v>9</v>
      </c>
      <c r="C402" t="s">
        <v>50</v>
      </c>
      <c r="D402" t="s">
        <v>27</v>
      </c>
      <c r="E402" t="s">
        <v>35</v>
      </c>
      <c r="F402" t="s">
        <v>36</v>
      </c>
      <c r="G402">
        <v>4</v>
      </c>
      <c r="H402" s="14">
        <v>6.4359999999999999</v>
      </c>
      <c r="I402" t="s">
        <v>14</v>
      </c>
      <c r="J402" t="s">
        <v>8</v>
      </c>
      <c r="K402" t="s">
        <v>8</v>
      </c>
      <c r="L402" t="s">
        <v>8</v>
      </c>
      <c r="M402" s="20">
        <f t="shared" si="24"/>
        <v>6.4373760000000004</v>
      </c>
      <c r="N402" s="20">
        <f t="shared" si="25"/>
        <v>0</v>
      </c>
      <c r="O402" s="20">
        <f t="shared" si="26"/>
        <v>0</v>
      </c>
      <c r="S402">
        <f t="shared" si="27"/>
        <v>3</v>
      </c>
    </row>
    <row r="403" spans="1:19" x14ac:dyDescent="0.3">
      <c r="A403" t="s">
        <v>26</v>
      </c>
      <c r="B403" t="s">
        <v>9</v>
      </c>
      <c r="C403" t="s">
        <v>70</v>
      </c>
      <c r="D403" t="s">
        <v>20</v>
      </c>
      <c r="E403" t="s">
        <v>12</v>
      </c>
      <c r="F403" t="s">
        <v>22</v>
      </c>
      <c r="G403">
        <v>2.1</v>
      </c>
      <c r="H403" s="14">
        <v>3.3789000000000002</v>
      </c>
      <c r="I403" t="s">
        <v>30</v>
      </c>
      <c r="J403" t="s">
        <v>31</v>
      </c>
      <c r="K403" t="s">
        <v>25</v>
      </c>
      <c r="L403" t="s">
        <v>17</v>
      </c>
      <c r="M403" s="20">
        <f t="shared" si="24"/>
        <v>3.3796224000000006</v>
      </c>
      <c r="N403" s="20">
        <f t="shared" si="25"/>
        <v>0.16664000000000001</v>
      </c>
      <c r="O403" s="20">
        <f t="shared" si="26"/>
        <v>0.56318027673600013</v>
      </c>
      <c r="S403">
        <f t="shared" si="27"/>
        <v>3</v>
      </c>
    </row>
    <row r="404" spans="1:19" x14ac:dyDescent="0.3">
      <c r="A404" t="s">
        <v>26</v>
      </c>
      <c r="B404" t="s">
        <v>9</v>
      </c>
      <c r="C404" t="s">
        <v>65</v>
      </c>
      <c r="D404" t="s">
        <v>27</v>
      </c>
      <c r="E404" t="s">
        <v>28</v>
      </c>
      <c r="F404" t="s">
        <v>44</v>
      </c>
      <c r="G404">
        <v>2</v>
      </c>
      <c r="H404" s="14">
        <v>3.218</v>
      </c>
      <c r="I404" t="s">
        <v>14</v>
      </c>
      <c r="J404" t="s">
        <v>42</v>
      </c>
      <c r="K404" t="s">
        <v>25</v>
      </c>
      <c r="L404" t="s">
        <v>17</v>
      </c>
      <c r="M404" s="20">
        <f t="shared" si="24"/>
        <v>3.2186880000000002</v>
      </c>
      <c r="N404" s="20">
        <f t="shared" si="25"/>
        <v>0</v>
      </c>
      <c r="O404" s="20">
        <f t="shared" si="26"/>
        <v>0</v>
      </c>
      <c r="S404">
        <f t="shared" si="27"/>
        <v>3</v>
      </c>
    </row>
    <row r="405" spans="1:19" x14ac:dyDescent="0.3">
      <c r="A405" t="s">
        <v>18</v>
      </c>
      <c r="B405" t="s">
        <v>51</v>
      </c>
      <c r="C405" t="s">
        <v>8</v>
      </c>
      <c r="D405" t="s">
        <v>11</v>
      </c>
      <c r="E405" t="s">
        <v>35</v>
      </c>
      <c r="F405" t="s">
        <v>36</v>
      </c>
      <c r="G405">
        <v>1</v>
      </c>
      <c r="H405" s="14">
        <v>1.609</v>
      </c>
      <c r="I405" t="s">
        <v>23</v>
      </c>
      <c r="J405" t="s">
        <v>15</v>
      </c>
      <c r="K405" t="s">
        <v>25</v>
      </c>
      <c r="L405" t="s">
        <v>43</v>
      </c>
      <c r="M405" s="20">
        <f t="shared" si="24"/>
        <v>1.6093440000000001</v>
      </c>
      <c r="N405" s="20">
        <f t="shared" si="25"/>
        <v>0</v>
      </c>
      <c r="O405" s="20">
        <f t="shared" si="26"/>
        <v>0</v>
      </c>
      <c r="S405">
        <f t="shared" si="27"/>
        <v>4</v>
      </c>
    </row>
    <row r="406" spans="1:19" x14ac:dyDescent="0.3">
      <c r="A406" t="s">
        <v>7</v>
      </c>
      <c r="B406" t="s">
        <v>9</v>
      </c>
      <c r="C406" t="s">
        <v>10</v>
      </c>
      <c r="D406" t="s">
        <v>41</v>
      </c>
      <c r="E406" t="s">
        <v>21</v>
      </c>
      <c r="F406" t="s">
        <v>13</v>
      </c>
      <c r="G406">
        <v>37</v>
      </c>
      <c r="H406" s="14">
        <v>59.533000000000001</v>
      </c>
      <c r="I406" t="s">
        <v>30</v>
      </c>
      <c r="J406" t="s">
        <v>42</v>
      </c>
      <c r="K406" t="s">
        <v>16</v>
      </c>
      <c r="L406" t="s">
        <v>17</v>
      </c>
      <c r="M406" s="20">
        <f t="shared" si="24"/>
        <v>59.545728000000004</v>
      </c>
      <c r="N406" s="20">
        <f t="shared" si="25"/>
        <v>0.16664000000000001</v>
      </c>
      <c r="O406" s="20">
        <f t="shared" si="26"/>
        <v>9.9227001139200013</v>
      </c>
      <c r="S406">
        <f t="shared" si="27"/>
        <v>1</v>
      </c>
    </row>
    <row r="407" spans="1:19" x14ac:dyDescent="0.3">
      <c r="A407" t="s">
        <v>7</v>
      </c>
      <c r="B407" t="s">
        <v>9</v>
      </c>
      <c r="C407" t="s">
        <v>10</v>
      </c>
      <c r="D407" t="s">
        <v>27</v>
      </c>
      <c r="E407" t="s">
        <v>28</v>
      </c>
      <c r="F407" t="s">
        <v>29</v>
      </c>
      <c r="G407">
        <v>3</v>
      </c>
      <c r="H407" s="14">
        <v>4.827</v>
      </c>
      <c r="I407" t="s">
        <v>30</v>
      </c>
      <c r="J407" t="s">
        <v>15</v>
      </c>
      <c r="K407" t="s">
        <v>25</v>
      </c>
      <c r="L407" t="s">
        <v>17</v>
      </c>
      <c r="M407" s="20">
        <f t="shared" si="24"/>
        <v>4.8280320000000003</v>
      </c>
      <c r="N407" s="20">
        <f t="shared" si="25"/>
        <v>0.16664000000000001</v>
      </c>
      <c r="O407" s="20">
        <f t="shared" si="26"/>
        <v>0.80454325248000014</v>
      </c>
      <c r="S407">
        <f t="shared" si="27"/>
        <v>1</v>
      </c>
    </row>
    <row r="408" spans="1:19" x14ac:dyDescent="0.3">
      <c r="A408" t="s">
        <v>32</v>
      </c>
      <c r="B408" t="s">
        <v>9</v>
      </c>
      <c r="C408" t="s">
        <v>8</v>
      </c>
      <c r="D408" t="s">
        <v>72</v>
      </c>
      <c r="E408" t="s">
        <v>64</v>
      </c>
      <c r="F408" t="s">
        <v>44</v>
      </c>
      <c r="G408">
        <v>3</v>
      </c>
      <c r="H408" s="14">
        <v>4.827</v>
      </c>
      <c r="I408" t="s">
        <v>30</v>
      </c>
      <c r="J408" t="s">
        <v>38</v>
      </c>
      <c r="K408" t="s">
        <v>16</v>
      </c>
      <c r="L408" t="s">
        <v>43</v>
      </c>
      <c r="M408" s="20">
        <f t="shared" si="24"/>
        <v>4.8280320000000003</v>
      </c>
      <c r="N408" s="20">
        <f t="shared" si="25"/>
        <v>0.16664000000000001</v>
      </c>
      <c r="O408" s="20">
        <f t="shared" si="26"/>
        <v>0.80454325248000014</v>
      </c>
      <c r="S408">
        <f t="shared" si="27"/>
        <v>5</v>
      </c>
    </row>
    <row r="409" spans="1:19" x14ac:dyDescent="0.3">
      <c r="A409" t="s">
        <v>32</v>
      </c>
      <c r="B409" t="s">
        <v>9</v>
      </c>
      <c r="C409" t="s">
        <v>70</v>
      </c>
      <c r="D409" t="s">
        <v>27</v>
      </c>
      <c r="E409" t="s">
        <v>12</v>
      </c>
      <c r="F409" t="s">
        <v>36</v>
      </c>
      <c r="G409">
        <v>6.5</v>
      </c>
      <c r="H409" s="14">
        <v>10.458500000000001</v>
      </c>
      <c r="I409" t="s">
        <v>14</v>
      </c>
      <c r="J409" t="s">
        <v>42</v>
      </c>
      <c r="K409" t="s">
        <v>25</v>
      </c>
      <c r="L409" t="s">
        <v>17</v>
      </c>
      <c r="M409" s="20">
        <f t="shared" si="24"/>
        <v>10.460736000000001</v>
      </c>
      <c r="N409" s="20">
        <f t="shared" si="25"/>
        <v>0</v>
      </c>
      <c r="O409" s="20">
        <f t="shared" si="26"/>
        <v>0</v>
      </c>
      <c r="S409">
        <f t="shared" si="27"/>
        <v>5</v>
      </c>
    </row>
    <row r="410" spans="1:19" x14ac:dyDescent="0.3">
      <c r="A410" t="s">
        <v>7</v>
      </c>
      <c r="B410" t="s">
        <v>9</v>
      </c>
      <c r="C410" t="s">
        <v>48</v>
      </c>
      <c r="D410" t="s">
        <v>27</v>
      </c>
      <c r="E410" t="s">
        <v>28</v>
      </c>
      <c r="F410" t="s">
        <v>44</v>
      </c>
      <c r="G410">
        <v>3</v>
      </c>
      <c r="H410" s="14">
        <v>4.827</v>
      </c>
      <c r="I410" t="s">
        <v>52</v>
      </c>
      <c r="J410" t="s">
        <v>15</v>
      </c>
      <c r="K410" t="s">
        <v>25</v>
      </c>
      <c r="L410" t="s">
        <v>17</v>
      </c>
      <c r="M410" s="20">
        <f t="shared" si="24"/>
        <v>4.8280320000000003</v>
      </c>
      <c r="N410" s="20">
        <f t="shared" si="25"/>
        <v>3.5459999999999998E-2</v>
      </c>
      <c r="O410" s="20">
        <f t="shared" si="26"/>
        <v>0.17120201472000002</v>
      </c>
      <c r="S410">
        <f t="shared" si="27"/>
        <v>1</v>
      </c>
    </row>
    <row r="411" spans="1:19" x14ac:dyDescent="0.3">
      <c r="A411" t="s">
        <v>32</v>
      </c>
      <c r="B411" t="s">
        <v>9</v>
      </c>
      <c r="C411" t="s">
        <v>8</v>
      </c>
      <c r="D411" t="s">
        <v>11</v>
      </c>
      <c r="E411" t="s">
        <v>21</v>
      </c>
      <c r="F411" t="s">
        <v>13</v>
      </c>
      <c r="G411">
        <v>2</v>
      </c>
      <c r="H411" s="14">
        <v>3.218</v>
      </c>
      <c r="I411" t="s">
        <v>49</v>
      </c>
      <c r="J411" t="s">
        <v>38</v>
      </c>
      <c r="K411" t="s">
        <v>25</v>
      </c>
      <c r="L411" t="s">
        <v>43</v>
      </c>
      <c r="M411" s="20">
        <f t="shared" si="24"/>
        <v>3.2186880000000002</v>
      </c>
      <c r="N411" s="20">
        <f t="shared" si="25"/>
        <v>0.10215</v>
      </c>
      <c r="O411" s="20">
        <f t="shared" si="26"/>
        <v>0.32878897920000005</v>
      </c>
      <c r="S411">
        <f t="shared" si="27"/>
        <v>5</v>
      </c>
    </row>
    <row r="412" spans="1:19" x14ac:dyDescent="0.3">
      <c r="A412" t="s">
        <v>18</v>
      </c>
      <c r="B412" t="s">
        <v>9</v>
      </c>
      <c r="C412" t="s">
        <v>56</v>
      </c>
      <c r="D412" t="s">
        <v>41</v>
      </c>
      <c r="E412" t="s">
        <v>28</v>
      </c>
      <c r="F412" t="s">
        <v>22</v>
      </c>
      <c r="G412">
        <v>16</v>
      </c>
      <c r="H412" s="14">
        <v>25.744</v>
      </c>
      <c r="I412" t="s">
        <v>37</v>
      </c>
      <c r="J412" t="s">
        <v>31</v>
      </c>
      <c r="K412" t="s">
        <v>25</v>
      </c>
      <c r="L412" t="s">
        <v>17</v>
      </c>
      <c r="M412" s="20">
        <f t="shared" si="24"/>
        <v>25.749504000000002</v>
      </c>
      <c r="N412" s="20">
        <f t="shared" si="25"/>
        <v>0.16664000000000001</v>
      </c>
      <c r="O412" s="20">
        <f t="shared" si="26"/>
        <v>4.2908973465600004</v>
      </c>
      <c r="S412">
        <f t="shared" si="27"/>
        <v>4</v>
      </c>
    </row>
    <row r="413" spans="1:19" x14ac:dyDescent="0.3">
      <c r="A413" t="s">
        <v>18</v>
      </c>
      <c r="B413" t="s">
        <v>9</v>
      </c>
      <c r="C413" t="s">
        <v>95</v>
      </c>
      <c r="D413" t="s">
        <v>72</v>
      </c>
      <c r="E413" t="s">
        <v>64</v>
      </c>
      <c r="F413" t="s">
        <v>62</v>
      </c>
      <c r="G413">
        <v>2</v>
      </c>
      <c r="H413" s="14">
        <v>3.218</v>
      </c>
      <c r="I413" t="s">
        <v>30</v>
      </c>
      <c r="J413" t="s">
        <v>38</v>
      </c>
      <c r="K413" t="s">
        <v>25</v>
      </c>
      <c r="L413" t="s">
        <v>17</v>
      </c>
      <c r="M413" s="20">
        <f t="shared" si="24"/>
        <v>3.2186880000000002</v>
      </c>
      <c r="N413" s="20">
        <f t="shared" si="25"/>
        <v>0.16664000000000001</v>
      </c>
      <c r="O413" s="20">
        <f t="shared" si="26"/>
        <v>0.53636216832000005</v>
      </c>
      <c r="S413">
        <f t="shared" si="27"/>
        <v>4</v>
      </c>
    </row>
    <row r="414" spans="1:19" x14ac:dyDescent="0.3">
      <c r="A414" t="s">
        <v>7</v>
      </c>
      <c r="B414" t="s">
        <v>51</v>
      </c>
      <c r="C414" t="s">
        <v>8</v>
      </c>
      <c r="D414" t="s">
        <v>27</v>
      </c>
      <c r="E414" t="s">
        <v>28</v>
      </c>
      <c r="F414" t="s">
        <v>36</v>
      </c>
      <c r="G414">
        <v>5</v>
      </c>
      <c r="H414" s="14">
        <v>8.0449999999999999</v>
      </c>
      <c r="I414" t="s">
        <v>30</v>
      </c>
      <c r="J414" t="s">
        <v>53</v>
      </c>
      <c r="K414" t="s">
        <v>16</v>
      </c>
      <c r="L414" t="s">
        <v>17</v>
      </c>
      <c r="M414" s="20">
        <f t="shared" si="24"/>
        <v>8.0467200000000005</v>
      </c>
      <c r="N414" s="20">
        <f t="shared" si="25"/>
        <v>0.16664000000000001</v>
      </c>
      <c r="O414" s="20">
        <f t="shared" si="26"/>
        <v>1.3409054208000002</v>
      </c>
      <c r="S414">
        <f t="shared" si="27"/>
        <v>1</v>
      </c>
    </row>
    <row r="415" spans="1:19" x14ac:dyDescent="0.3">
      <c r="A415" t="s">
        <v>7</v>
      </c>
      <c r="B415" t="s">
        <v>9</v>
      </c>
      <c r="C415" t="s">
        <v>65</v>
      </c>
      <c r="D415" t="s">
        <v>27</v>
      </c>
      <c r="E415" t="s">
        <v>64</v>
      </c>
      <c r="F415" t="s">
        <v>29</v>
      </c>
      <c r="G415">
        <v>15</v>
      </c>
      <c r="H415" s="14">
        <v>24.134999999999998</v>
      </c>
      <c r="I415" t="s">
        <v>30</v>
      </c>
      <c r="J415" t="s">
        <v>42</v>
      </c>
      <c r="K415" t="s">
        <v>25</v>
      </c>
      <c r="L415" t="s">
        <v>17</v>
      </c>
      <c r="M415" s="20">
        <f t="shared" si="24"/>
        <v>24.140160000000002</v>
      </c>
      <c r="N415" s="20">
        <f t="shared" si="25"/>
        <v>0.16664000000000001</v>
      </c>
      <c r="O415" s="20">
        <f t="shared" si="26"/>
        <v>4.0227162624000004</v>
      </c>
      <c r="S415">
        <f t="shared" si="27"/>
        <v>1</v>
      </c>
    </row>
    <row r="416" spans="1:19" x14ac:dyDescent="0.3">
      <c r="A416" t="s">
        <v>39</v>
      </c>
      <c r="B416" t="s">
        <v>9</v>
      </c>
      <c r="C416" t="s">
        <v>78</v>
      </c>
      <c r="D416" t="s">
        <v>27</v>
      </c>
      <c r="E416" t="s">
        <v>28</v>
      </c>
      <c r="F416" t="s">
        <v>22</v>
      </c>
      <c r="G416">
        <v>1.2</v>
      </c>
      <c r="H416" s="14">
        <v>1.9307999999999998</v>
      </c>
      <c r="I416" t="s">
        <v>23</v>
      </c>
      <c r="J416" t="s">
        <v>31</v>
      </c>
      <c r="K416" t="s">
        <v>25</v>
      </c>
      <c r="L416" t="s">
        <v>17</v>
      </c>
      <c r="M416" s="20">
        <f t="shared" si="24"/>
        <v>1.9312128</v>
      </c>
      <c r="N416" s="20">
        <f t="shared" si="25"/>
        <v>0</v>
      </c>
      <c r="O416" s="20">
        <f t="shared" si="26"/>
        <v>0</v>
      </c>
      <c r="S416">
        <f t="shared" si="27"/>
        <v>2</v>
      </c>
    </row>
    <row r="417" spans="1:19" x14ac:dyDescent="0.3">
      <c r="A417" t="s">
        <v>7</v>
      </c>
      <c r="B417" t="s">
        <v>9</v>
      </c>
      <c r="C417" t="s">
        <v>10</v>
      </c>
      <c r="D417" t="s">
        <v>27</v>
      </c>
      <c r="E417" t="s">
        <v>28</v>
      </c>
      <c r="F417" t="s">
        <v>44</v>
      </c>
      <c r="G417">
        <v>3</v>
      </c>
      <c r="H417" s="14">
        <v>4.827</v>
      </c>
      <c r="I417" t="s">
        <v>30</v>
      </c>
      <c r="J417" t="s">
        <v>42</v>
      </c>
      <c r="K417" t="s">
        <v>16</v>
      </c>
      <c r="L417" t="s">
        <v>17</v>
      </c>
      <c r="M417" s="20">
        <f t="shared" si="24"/>
        <v>4.8280320000000003</v>
      </c>
      <c r="N417" s="20">
        <f t="shared" si="25"/>
        <v>0.16664000000000001</v>
      </c>
      <c r="O417" s="20">
        <f t="shared" si="26"/>
        <v>0.80454325248000014</v>
      </c>
      <c r="S417">
        <f t="shared" si="27"/>
        <v>1</v>
      </c>
    </row>
    <row r="418" spans="1:19" x14ac:dyDescent="0.3">
      <c r="A418" t="s">
        <v>39</v>
      </c>
      <c r="B418" t="s">
        <v>51</v>
      </c>
      <c r="C418" t="s">
        <v>8</v>
      </c>
      <c r="D418" t="s">
        <v>11</v>
      </c>
      <c r="E418" t="s">
        <v>21</v>
      </c>
      <c r="F418" t="s">
        <v>36</v>
      </c>
      <c r="G418">
        <v>1.5</v>
      </c>
      <c r="H418" s="14">
        <v>2.4135</v>
      </c>
      <c r="I418" t="s">
        <v>23</v>
      </c>
      <c r="J418" t="s">
        <v>53</v>
      </c>
      <c r="K418" t="s">
        <v>25</v>
      </c>
      <c r="L418" t="s">
        <v>43</v>
      </c>
      <c r="M418" s="20">
        <f t="shared" si="24"/>
        <v>2.4140160000000002</v>
      </c>
      <c r="N418" s="20">
        <f t="shared" si="25"/>
        <v>0</v>
      </c>
      <c r="O418" s="20">
        <f t="shared" si="26"/>
        <v>0</v>
      </c>
      <c r="S418">
        <f t="shared" si="27"/>
        <v>2</v>
      </c>
    </row>
    <row r="419" spans="1:19" x14ac:dyDescent="0.3">
      <c r="A419" t="s">
        <v>7</v>
      </c>
      <c r="B419" t="s">
        <v>9</v>
      </c>
      <c r="C419" t="s">
        <v>50</v>
      </c>
      <c r="D419" t="s">
        <v>41</v>
      </c>
      <c r="E419" t="s">
        <v>12</v>
      </c>
      <c r="F419" t="s">
        <v>44</v>
      </c>
      <c r="G419">
        <v>3</v>
      </c>
      <c r="H419" s="14">
        <v>4.827</v>
      </c>
      <c r="I419" t="s">
        <v>37</v>
      </c>
      <c r="J419" t="s">
        <v>15</v>
      </c>
      <c r="K419" t="s">
        <v>16</v>
      </c>
      <c r="L419" t="s">
        <v>17</v>
      </c>
      <c r="M419" s="20">
        <f t="shared" si="24"/>
        <v>4.8280320000000003</v>
      </c>
      <c r="N419" s="20">
        <f t="shared" si="25"/>
        <v>0.16664000000000001</v>
      </c>
      <c r="O419" s="20">
        <f t="shared" si="26"/>
        <v>0.80454325248000014</v>
      </c>
      <c r="S419">
        <f t="shared" si="27"/>
        <v>1</v>
      </c>
    </row>
    <row r="420" spans="1:19" x14ac:dyDescent="0.3">
      <c r="A420" t="s">
        <v>7</v>
      </c>
      <c r="B420" t="s">
        <v>9</v>
      </c>
      <c r="C420" t="s">
        <v>86</v>
      </c>
      <c r="D420" t="s">
        <v>41</v>
      </c>
      <c r="E420" t="s">
        <v>12</v>
      </c>
      <c r="F420" t="s">
        <v>13</v>
      </c>
      <c r="G420">
        <v>10</v>
      </c>
      <c r="H420" s="14">
        <v>16.09</v>
      </c>
      <c r="I420" t="s">
        <v>14</v>
      </c>
      <c r="J420" t="s">
        <v>42</v>
      </c>
      <c r="K420" t="s">
        <v>16</v>
      </c>
      <c r="L420" t="s">
        <v>43</v>
      </c>
      <c r="M420" s="20">
        <f t="shared" si="24"/>
        <v>16.093440000000001</v>
      </c>
      <c r="N420" s="20">
        <f t="shared" si="25"/>
        <v>0</v>
      </c>
      <c r="O420" s="20">
        <f t="shared" si="26"/>
        <v>0</v>
      </c>
      <c r="S420">
        <f t="shared" si="27"/>
        <v>1</v>
      </c>
    </row>
    <row r="421" spans="1:19" x14ac:dyDescent="0.3">
      <c r="A421" t="s">
        <v>32</v>
      </c>
      <c r="B421" t="s">
        <v>9</v>
      </c>
      <c r="C421" t="s">
        <v>8</v>
      </c>
      <c r="D421" t="s">
        <v>27</v>
      </c>
      <c r="E421" t="s">
        <v>45</v>
      </c>
      <c r="F421" t="s">
        <v>13</v>
      </c>
      <c r="G421">
        <v>16</v>
      </c>
      <c r="H421" s="14">
        <v>25.744</v>
      </c>
      <c r="I421" t="s">
        <v>30</v>
      </c>
      <c r="J421" t="s">
        <v>38</v>
      </c>
      <c r="K421" t="s">
        <v>25</v>
      </c>
      <c r="L421" t="s">
        <v>17</v>
      </c>
      <c r="M421" s="20">
        <f t="shared" si="24"/>
        <v>25.749504000000002</v>
      </c>
      <c r="N421" s="20">
        <f t="shared" si="25"/>
        <v>0.16664000000000001</v>
      </c>
      <c r="O421" s="20">
        <f t="shared" si="26"/>
        <v>4.2908973465600004</v>
      </c>
      <c r="S421">
        <f t="shared" si="27"/>
        <v>5</v>
      </c>
    </row>
    <row r="422" spans="1:19" x14ac:dyDescent="0.3">
      <c r="A422" t="s">
        <v>18</v>
      </c>
      <c r="B422" t="s">
        <v>9</v>
      </c>
      <c r="C422" t="s">
        <v>34</v>
      </c>
      <c r="D422" t="s">
        <v>41</v>
      </c>
      <c r="E422" t="s">
        <v>12</v>
      </c>
      <c r="F422" t="s">
        <v>66</v>
      </c>
      <c r="G422">
        <v>12</v>
      </c>
      <c r="H422" s="14">
        <v>19.308</v>
      </c>
      <c r="I422" t="s">
        <v>52</v>
      </c>
      <c r="J422" t="s">
        <v>38</v>
      </c>
      <c r="K422" t="s">
        <v>25</v>
      </c>
      <c r="L422" t="s">
        <v>17</v>
      </c>
      <c r="M422" s="20">
        <f t="shared" si="24"/>
        <v>19.312128000000001</v>
      </c>
      <c r="N422" s="20">
        <f t="shared" si="25"/>
        <v>3.5459999999999998E-2</v>
      </c>
      <c r="O422" s="20">
        <f t="shared" si="26"/>
        <v>0.68480805888000007</v>
      </c>
      <c r="S422">
        <f t="shared" si="27"/>
        <v>4</v>
      </c>
    </row>
    <row r="423" spans="1:19" x14ac:dyDescent="0.3">
      <c r="A423" t="s">
        <v>26</v>
      </c>
      <c r="B423" t="s">
        <v>9</v>
      </c>
      <c r="C423" t="s">
        <v>10</v>
      </c>
      <c r="D423" t="s">
        <v>27</v>
      </c>
      <c r="E423" t="s">
        <v>21</v>
      </c>
      <c r="F423" t="s">
        <v>29</v>
      </c>
      <c r="G423">
        <v>17</v>
      </c>
      <c r="H423" s="14">
        <v>27.353000000000002</v>
      </c>
      <c r="I423" t="s">
        <v>52</v>
      </c>
      <c r="J423" t="s">
        <v>15</v>
      </c>
      <c r="K423" t="s">
        <v>25</v>
      </c>
      <c r="L423" t="s">
        <v>17</v>
      </c>
      <c r="M423" s="20">
        <f t="shared" si="24"/>
        <v>27.358848000000002</v>
      </c>
      <c r="N423" s="20">
        <f t="shared" si="25"/>
        <v>3.5459999999999998E-2</v>
      </c>
      <c r="O423" s="20">
        <f t="shared" si="26"/>
        <v>0.97014475008000001</v>
      </c>
      <c r="S423">
        <f t="shared" si="27"/>
        <v>3</v>
      </c>
    </row>
    <row r="424" spans="1:19" x14ac:dyDescent="0.3">
      <c r="A424" t="s">
        <v>39</v>
      </c>
      <c r="B424" t="s">
        <v>9</v>
      </c>
      <c r="C424" t="s">
        <v>50</v>
      </c>
      <c r="D424" t="s">
        <v>11</v>
      </c>
      <c r="E424" t="s">
        <v>21</v>
      </c>
      <c r="F424" t="s">
        <v>8</v>
      </c>
      <c r="G424">
        <v>1.5</v>
      </c>
      <c r="H424" s="14">
        <v>2.4135</v>
      </c>
      <c r="I424" t="s">
        <v>23</v>
      </c>
      <c r="J424" t="s">
        <v>15</v>
      </c>
      <c r="K424" t="s">
        <v>16</v>
      </c>
      <c r="L424" t="s">
        <v>17</v>
      </c>
      <c r="M424" s="20">
        <f t="shared" si="24"/>
        <v>2.4140160000000002</v>
      </c>
      <c r="N424" s="20">
        <f t="shared" si="25"/>
        <v>0</v>
      </c>
      <c r="O424" s="20">
        <f t="shared" si="26"/>
        <v>0</v>
      </c>
      <c r="S424">
        <f t="shared" si="27"/>
        <v>2</v>
      </c>
    </row>
    <row r="425" spans="1:19" x14ac:dyDescent="0.3">
      <c r="A425" t="s">
        <v>32</v>
      </c>
      <c r="B425" t="s">
        <v>9</v>
      </c>
      <c r="C425" t="s">
        <v>69</v>
      </c>
      <c r="D425" t="s">
        <v>41</v>
      </c>
      <c r="E425" t="s">
        <v>21</v>
      </c>
      <c r="F425" t="s">
        <v>29</v>
      </c>
      <c r="G425">
        <v>40</v>
      </c>
      <c r="H425" s="14">
        <v>64.36</v>
      </c>
      <c r="I425" t="s">
        <v>52</v>
      </c>
      <c r="J425" t="s">
        <v>15</v>
      </c>
      <c r="K425" t="s">
        <v>25</v>
      </c>
      <c r="L425" t="s">
        <v>17</v>
      </c>
      <c r="M425" s="20">
        <f t="shared" si="24"/>
        <v>64.373760000000004</v>
      </c>
      <c r="N425" s="20">
        <f t="shared" si="25"/>
        <v>3.5459999999999998E-2</v>
      </c>
      <c r="O425" s="20">
        <f t="shared" si="26"/>
        <v>2.2826935295999999</v>
      </c>
      <c r="S425">
        <f t="shared" si="27"/>
        <v>5</v>
      </c>
    </row>
    <row r="426" spans="1:19" x14ac:dyDescent="0.3">
      <c r="A426" t="s">
        <v>7</v>
      </c>
      <c r="B426" t="s">
        <v>9</v>
      </c>
      <c r="C426" t="s">
        <v>10</v>
      </c>
      <c r="D426" t="s">
        <v>41</v>
      </c>
      <c r="E426" t="s">
        <v>28</v>
      </c>
      <c r="F426" t="s">
        <v>66</v>
      </c>
      <c r="G426">
        <v>14</v>
      </c>
      <c r="H426" s="14">
        <v>22.526</v>
      </c>
      <c r="I426" t="s">
        <v>52</v>
      </c>
      <c r="J426" t="s">
        <v>42</v>
      </c>
      <c r="K426" t="s">
        <v>25</v>
      </c>
      <c r="L426" t="s">
        <v>17</v>
      </c>
      <c r="M426" s="20">
        <f t="shared" si="24"/>
        <v>22.530816000000002</v>
      </c>
      <c r="N426" s="20">
        <f t="shared" si="25"/>
        <v>3.5459999999999998E-2</v>
      </c>
      <c r="O426" s="20">
        <f t="shared" si="26"/>
        <v>0.79894273536000004</v>
      </c>
      <c r="S426">
        <f t="shared" si="27"/>
        <v>1</v>
      </c>
    </row>
    <row r="427" spans="1:19" x14ac:dyDescent="0.3">
      <c r="A427" t="s">
        <v>32</v>
      </c>
      <c r="B427" t="s">
        <v>9</v>
      </c>
      <c r="C427" t="s">
        <v>50</v>
      </c>
      <c r="D427" t="s">
        <v>41</v>
      </c>
      <c r="E427" t="s">
        <v>28</v>
      </c>
      <c r="F427" t="s">
        <v>44</v>
      </c>
      <c r="G427">
        <v>2</v>
      </c>
      <c r="H427" s="14">
        <v>3.218</v>
      </c>
      <c r="I427" s="2" t="s">
        <v>87</v>
      </c>
      <c r="J427" t="s">
        <v>15</v>
      </c>
      <c r="K427" t="s">
        <v>25</v>
      </c>
      <c r="L427" t="s">
        <v>17</v>
      </c>
      <c r="M427" s="20">
        <f t="shared" si="24"/>
        <v>3.2186880000000002</v>
      </c>
      <c r="N427" s="20">
        <f t="shared" si="25"/>
        <v>0.11366999999999999</v>
      </c>
      <c r="O427" s="20">
        <f t="shared" si="26"/>
        <v>0.36586826496000002</v>
      </c>
      <c r="S427">
        <f t="shared" si="27"/>
        <v>5</v>
      </c>
    </row>
    <row r="428" spans="1:19" x14ac:dyDescent="0.3">
      <c r="A428" t="s">
        <v>39</v>
      </c>
      <c r="B428" t="s">
        <v>9</v>
      </c>
      <c r="C428" t="s">
        <v>48</v>
      </c>
      <c r="D428" t="s">
        <v>41</v>
      </c>
      <c r="E428" t="s">
        <v>28</v>
      </c>
      <c r="F428" t="s">
        <v>44</v>
      </c>
      <c r="G428">
        <v>0.5</v>
      </c>
      <c r="H428" s="14">
        <v>0.80449999999999999</v>
      </c>
      <c r="I428" t="s">
        <v>23</v>
      </c>
      <c r="J428" t="s">
        <v>38</v>
      </c>
      <c r="K428" t="s">
        <v>16</v>
      </c>
      <c r="L428" t="s">
        <v>17</v>
      </c>
      <c r="M428" s="20">
        <f t="shared" si="24"/>
        <v>0.80467200000000005</v>
      </c>
      <c r="N428" s="20">
        <f t="shared" si="25"/>
        <v>0</v>
      </c>
      <c r="O428" s="20">
        <f t="shared" si="26"/>
        <v>0</v>
      </c>
      <c r="S428">
        <f t="shared" si="27"/>
        <v>2</v>
      </c>
    </row>
    <row r="429" spans="1:19" x14ac:dyDescent="0.3">
      <c r="A429" t="s">
        <v>7</v>
      </c>
      <c r="B429" t="s">
        <v>9</v>
      </c>
      <c r="C429" t="s">
        <v>10</v>
      </c>
      <c r="D429" t="s">
        <v>41</v>
      </c>
      <c r="E429" t="s">
        <v>12</v>
      </c>
      <c r="F429" t="s">
        <v>36</v>
      </c>
      <c r="G429">
        <v>11</v>
      </c>
      <c r="H429" s="14">
        <v>17.698999999999998</v>
      </c>
      <c r="I429" t="s">
        <v>30</v>
      </c>
      <c r="J429" t="s">
        <v>42</v>
      </c>
      <c r="K429" t="s">
        <v>25</v>
      </c>
      <c r="L429" t="s">
        <v>17</v>
      </c>
      <c r="M429" s="20">
        <f t="shared" si="24"/>
        <v>17.702784000000001</v>
      </c>
      <c r="N429" s="20">
        <f t="shared" si="25"/>
        <v>0.16664000000000001</v>
      </c>
      <c r="O429" s="20">
        <f t="shared" si="26"/>
        <v>2.9499919257600005</v>
      </c>
      <c r="S429">
        <f t="shared" si="27"/>
        <v>1</v>
      </c>
    </row>
    <row r="430" spans="1:19" x14ac:dyDescent="0.3">
      <c r="A430" t="s">
        <v>18</v>
      </c>
      <c r="B430" t="s">
        <v>9</v>
      </c>
      <c r="C430" t="s">
        <v>78</v>
      </c>
      <c r="D430" t="s">
        <v>41</v>
      </c>
      <c r="E430" t="s">
        <v>12</v>
      </c>
      <c r="F430" t="s">
        <v>13</v>
      </c>
      <c r="G430">
        <v>27</v>
      </c>
      <c r="H430" s="14">
        <v>43.442999999999998</v>
      </c>
      <c r="I430" t="s">
        <v>30</v>
      </c>
      <c r="J430" t="s">
        <v>15</v>
      </c>
      <c r="K430" t="s">
        <v>8</v>
      </c>
      <c r="L430" t="s">
        <v>17</v>
      </c>
      <c r="M430" s="20">
        <f t="shared" si="24"/>
        <v>43.452288000000003</v>
      </c>
      <c r="N430" s="20">
        <f t="shared" si="25"/>
        <v>0.16664000000000001</v>
      </c>
      <c r="O430" s="20">
        <f t="shared" si="26"/>
        <v>7.2408892723200013</v>
      </c>
      <c r="S430">
        <f t="shared" si="27"/>
        <v>4</v>
      </c>
    </row>
    <row r="431" spans="1:19" x14ac:dyDescent="0.3">
      <c r="A431" t="s">
        <v>26</v>
      </c>
      <c r="B431" t="s">
        <v>9</v>
      </c>
      <c r="C431" t="s">
        <v>65</v>
      </c>
      <c r="D431" t="s">
        <v>27</v>
      </c>
      <c r="E431" t="s">
        <v>12</v>
      </c>
      <c r="F431" t="s">
        <v>13</v>
      </c>
      <c r="G431">
        <v>6</v>
      </c>
      <c r="H431" s="14">
        <v>9.6539999999999999</v>
      </c>
      <c r="I431" t="s">
        <v>49</v>
      </c>
      <c r="J431" t="s">
        <v>38</v>
      </c>
      <c r="K431" t="s">
        <v>25</v>
      </c>
      <c r="L431" t="s">
        <v>17</v>
      </c>
      <c r="M431" s="20">
        <f t="shared" si="24"/>
        <v>9.6560640000000006</v>
      </c>
      <c r="N431" s="20">
        <f t="shared" si="25"/>
        <v>0.10215</v>
      </c>
      <c r="O431" s="20">
        <f t="shared" si="26"/>
        <v>0.98636693760000016</v>
      </c>
      <c r="S431">
        <f t="shared" si="27"/>
        <v>3</v>
      </c>
    </row>
    <row r="432" spans="1:19" x14ac:dyDescent="0.3">
      <c r="A432" t="s">
        <v>26</v>
      </c>
      <c r="B432" t="s">
        <v>51</v>
      </c>
      <c r="C432" t="s">
        <v>8</v>
      </c>
      <c r="D432" t="s">
        <v>27</v>
      </c>
      <c r="E432" t="s">
        <v>21</v>
      </c>
      <c r="F432" t="s">
        <v>13</v>
      </c>
      <c r="G432">
        <v>19</v>
      </c>
      <c r="H432" s="14">
        <v>30.570999999999998</v>
      </c>
      <c r="I432" t="s">
        <v>30</v>
      </c>
      <c r="J432" t="s">
        <v>15</v>
      </c>
      <c r="K432" t="s">
        <v>25</v>
      </c>
      <c r="L432" t="s">
        <v>17</v>
      </c>
      <c r="M432" s="20">
        <f t="shared" si="24"/>
        <v>30.577536000000002</v>
      </c>
      <c r="N432" s="20">
        <f t="shared" si="25"/>
        <v>0.16664000000000001</v>
      </c>
      <c r="O432" s="20">
        <f t="shared" si="26"/>
        <v>5.0954405990400007</v>
      </c>
      <c r="S432">
        <f t="shared" si="27"/>
        <v>3</v>
      </c>
    </row>
    <row r="433" spans="1:19" x14ac:dyDescent="0.3">
      <c r="A433" t="s">
        <v>39</v>
      </c>
      <c r="B433" t="s">
        <v>9</v>
      </c>
      <c r="C433" t="s">
        <v>46</v>
      </c>
      <c r="D433" t="s">
        <v>27</v>
      </c>
      <c r="E433" t="s">
        <v>12</v>
      </c>
      <c r="F433" t="s">
        <v>22</v>
      </c>
      <c r="G433">
        <v>2</v>
      </c>
      <c r="H433" s="14">
        <v>3.218</v>
      </c>
      <c r="I433" t="s">
        <v>49</v>
      </c>
      <c r="J433" t="s">
        <v>42</v>
      </c>
      <c r="K433" t="s">
        <v>25</v>
      </c>
      <c r="L433" t="s">
        <v>17</v>
      </c>
      <c r="M433" s="20">
        <f t="shared" si="24"/>
        <v>3.2186880000000002</v>
      </c>
      <c r="N433" s="20">
        <f t="shared" si="25"/>
        <v>0.10215</v>
      </c>
      <c r="O433" s="20">
        <f t="shared" si="26"/>
        <v>0.32878897920000005</v>
      </c>
      <c r="S433">
        <f t="shared" si="27"/>
        <v>2</v>
      </c>
    </row>
    <row r="434" spans="1:19" x14ac:dyDescent="0.3">
      <c r="A434" t="s">
        <v>26</v>
      </c>
      <c r="B434" t="s">
        <v>9</v>
      </c>
      <c r="C434" t="s">
        <v>59</v>
      </c>
      <c r="D434" t="s">
        <v>41</v>
      </c>
      <c r="E434" t="s">
        <v>28</v>
      </c>
      <c r="F434" t="s">
        <v>36</v>
      </c>
      <c r="G434">
        <v>4</v>
      </c>
      <c r="H434" s="14">
        <v>6.4359999999999999</v>
      </c>
      <c r="I434" t="s">
        <v>75</v>
      </c>
      <c r="J434" t="s">
        <v>15</v>
      </c>
      <c r="K434" t="s">
        <v>25</v>
      </c>
      <c r="L434" t="s">
        <v>17</v>
      </c>
      <c r="M434" s="20">
        <f t="shared" si="24"/>
        <v>6.4373760000000004</v>
      </c>
      <c r="N434" s="20">
        <f t="shared" si="25"/>
        <v>5.2670000000000002E-2</v>
      </c>
      <c r="O434" s="20">
        <f t="shared" si="26"/>
        <v>0.33905659392000004</v>
      </c>
      <c r="S434">
        <f t="shared" si="27"/>
        <v>3</v>
      </c>
    </row>
    <row r="435" spans="1:19" x14ac:dyDescent="0.3">
      <c r="A435" t="s">
        <v>32</v>
      </c>
      <c r="B435" t="s">
        <v>9</v>
      </c>
      <c r="C435" t="s">
        <v>8</v>
      </c>
      <c r="D435" t="s">
        <v>27</v>
      </c>
      <c r="E435" t="s">
        <v>28</v>
      </c>
      <c r="F435" t="s">
        <v>66</v>
      </c>
      <c r="G435">
        <v>30</v>
      </c>
      <c r="H435" s="14">
        <v>48.269999999999996</v>
      </c>
      <c r="I435" t="s">
        <v>30</v>
      </c>
      <c r="J435" t="s">
        <v>38</v>
      </c>
      <c r="K435" t="s">
        <v>25</v>
      </c>
      <c r="L435" t="s">
        <v>43</v>
      </c>
      <c r="M435" s="20">
        <f t="shared" si="24"/>
        <v>48.280320000000003</v>
      </c>
      <c r="N435" s="20">
        <f t="shared" si="25"/>
        <v>0.16664000000000001</v>
      </c>
      <c r="O435" s="20">
        <f t="shared" si="26"/>
        <v>8.0454325248000007</v>
      </c>
      <c r="S435">
        <f t="shared" si="27"/>
        <v>5</v>
      </c>
    </row>
    <row r="436" spans="1:19" x14ac:dyDescent="0.3">
      <c r="A436" t="s">
        <v>7</v>
      </c>
      <c r="B436" t="s">
        <v>9</v>
      </c>
      <c r="C436" t="s">
        <v>10</v>
      </c>
      <c r="D436" t="s">
        <v>27</v>
      </c>
      <c r="E436" t="s">
        <v>12</v>
      </c>
      <c r="F436" t="s">
        <v>62</v>
      </c>
      <c r="G436">
        <v>1.5</v>
      </c>
      <c r="H436" s="14">
        <v>2.4135</v>
      </c>
      <c r="I436" t="s">
        <v>37</v>
      </c>
      <c r="J436" t="s">
        <v>15</v>
      </c>
      <c r="K436" t="s">
        <v>16</v>
      </c>
      <c r="L436" t="s">
        <v>17</v>
      </c>
      <c r="M436" s="20">
        <f t="shared" si="24"/>
        <v>2.4140160000000002</v>
      </c>
      <c r="N436" s="20">
        <f t="shared" si="25"/>
        <v>0.16664000000000001</v>
      </c>
      <c r="O436" s="20">
        <f t="shared" si="26"/>
        <v>0.40227162624000007</v>
      </c>
      <c r="S436">
        <f t="shared" si="27"/>
        <v>1</v>
      </c>
    </row>
    <row r="437" spans="1:19" x14ac:dyDescent="0.3">
      <c r="A437" t="s">
        <v>7</v>
      </c>
      <c r="B437" t="s">
        <v>9</v>
      </c>
      <c r="C437" t="s">
        <v>69</v>
      </c>
      <c r="D437" t="s">
        <v>41</v>
      </c>
      <c r="E437" t="s">
        <v>28</v>
      </c>
      <c r="F437" t="s">
        <v>29</v>
      </c>
      <c r="G437">
        <v>23</v>
      </c>
      <c r="H437" s="14">
        <v>37.006999999999998</v>
      </c>
      <c r="I437" t="s">
        <v>52</v>
      </c>
      <c r="J437" t="s">
        <v>38</v>
      </c>
      <c r="K437" t="s">
        <v>25</v>
      </c>
      <c r="L437" t="s">
        <v>17</v>
      </c>
      <c r="M437" s="20">
        <f t="shared" si="24"/>
        <v>37.014912000000002</v>
      </c>
      <c r="N437" s="20">
        <f t="shared" si="25"/>
        <v>3.5459999999999998E-2</v>
      </c>
      <c r="O437" s="20">
        <f t="shared" si="26"/>
        <v>1.3125487795199999</v>
      </c>
      <c r="S437">
        <f t="shared" si="27"/>
        <v>1</v>
      </c>
    </row>
    <row r="438" spans="1:19" x14ac:dyDescent="0.3">
      <c r="A438" t="s">
        <v>7</v>
      </c>
      <c r="B438" t="s">
        <v>9</v>
      </c>
      <c r="C438" t="s">
        <v>95</v>
      </c>
      <c r="D438" t="s">
        <v>27</v>
      </c>
      <c r="E438" t="s">
        <v>28</v>
      </c>
      <c r="F438" t="s">
        <v>66</v>
      </c>
      <c r="G438">
        <v>47.2</v>
      </c>
      <c r="H438" s="14">
        <v>75.944800000000001</v>
      </c>
      <c r="I438" t="s">
        <v>52</v>
      </c>
      <c r="J438" t="s">
        <v>38</v>
      </c>
      <c r="K438" t="s">
        <v>16</v>
      </c>
      <c r="L438" t="s">
        <v>17</v>
      </c>
      <c r="M438" s="20">
        <f t="shared" si="24"/>
        <v>75.961036800000016</v>
      </c>
      <c r="N438" s="20">
        <f t="shared" si="25"/>
        <v>3.5459999999999998E-2</v>
      </c>
      <c r="O438" s="20">
        <f t="shared" si="26"/>
        <v>2.6935783649280003</v>
      </c>
      <c r="S438">
        <f t="shared" si="27"/>
        <v>1</v>
      </c>
    </row>
    <row r="439" spans="1:19" x14ac:dyDescent="0.3">
      <c r="A439" t="s">
        <v>39</v>
      </c>
      <c r="B439" t="s">
        <v>9</v>
      </c>
      <c r="C439" t="s">
        <v>50</v>
      </c>
      <c r="D439" t="s">
        <v>41</v>
      </c>
      <c r="E439" t="s">
        <v>12</v>
      </c>
      <c r="F439" t="s">
        <v>13</v>
      </c>
      <c r="G439">
        <v>13</v>
      </c>
      <c r="H439" s="14">
        <v>20.917000000000002</v>
      </c>
      <c r="I439" t="s">
        <v>30</v>
      </c>
      <c r="J439" t="s">
        <v>38</v>
      </c>
      <c r="K439" t="s">
        <v>25</v>
      </c>
      <c r="L439" t="s">
        <v>17</v>
      </c>
      <c r="M439" s="20">
        <f t="shared" si="24"/>
        <v>20.921472000000001</v>
      </c>
      <c r="N439" s="20">
        <f t="shared" si="25"/>
        <v>0.16664000000000001</v>
      </c>
      <c r="O439" s="20">
        <f t="shared" si="26"/>
        <v>3.4863540940800006</v>
      </c>
      <c r="S439">
        <f t="shared" si="27"/>
        <v>2</v>
      </c>
    </row>
    <row r="440" spans="1:19" x14ac:dyDescent="0.3">
      <c r="A440" t="s">
        <v>32</v>
      </c>
      <c r="B440" t="s">
        <v>9</v>
      </c>
      <c r="C440" t="s">
        <v>69</v>
      </c>
      <c r="D440" t="s">
        <v>11</v>
      </c>
      <c r="E440" t="s">
        <v>12</v>
      </c>
      <c r="F440" t="s">
        <v>22</v>
      </c>
      <c r="G440">
        <v>16</v>
      </c>
      <c r="H440" s="14">
        <v>25.744</v>
      </c>
      <c r="I440" t="s">
        <v>37</v>
      </c>
      <c r="J440" t="s">
        <v>31</v>
      </c>
      <c r="K440" t="s">
        <v>25</v>
      </c>
      <c r="L440" t="s">
        <v>17</v>
      </c>
      <c r="M440" s="20">
        <f t="shared" si="24"/>
        <v>25.749504000000002</v>
      </c>
      <c r="N440" s="20">
        <f t="shared" si="25"/>
        <v>0.16664000000000001</v>
      </c>
      <c r="O440" s="20">
        <f t="shared" si="26"/>
        <v>4.2908973465600004</v>
      </c>
      <c r="S440">
        <f t="shared" si="27"/>
        <v>5</v>
      </c>
    </row>
    <row r="441" spans="1:19" x14ac:dyDescent="0.3">
      <c r="A441" t="s">
        <v>7</v>
      </c>
      <c r="B441" t="s">
        <v>9</v>
      </c>
      <c r="C441" t="s">
        <v>10</v>
      </c>
      <c r="D441" t="s">
        <v>27</v>
      </c>
      <c r="E441" t="s">
        <v>28</v>
      </c>
      <c r="F441" t="s">
        <v>29</v>
      </c>
      <c r="G441">
        <v>10</v>
      </c>
      <c r="H441" s="14">
        <v>16.09</v>
      </c>
      <c r="I441" t="s">
        <v>52</v>
      </c>
      <c r="J441" t="s">
        <v>31</v>
      </c>
      <c r="K441" t="s">
        <v>25</v>
      </c>
      <c r="L441" t="s">
        <v>17</v>
      </c>
      <c r="M441" s="20">
        <f t="shared" si="24"/>
        <v>16.093440000000001</v>
      </c>
      <c r="N441" s="20">
        <f t="shared" si="25"/>
        <v>3.5459999999999998E-2</v>
      </c>
      <c r="O441" s="20">
        <f t="shared" si="26"/>
        <v>0.57067338239999998</v>
      </c>
      <c r="S441">
        <f t="shared" si="27"/>
        <v>1</v>
      </c>
    </row>
    <row r="442" spans="1:19" x14ac:dyDescent="0.3">
      <c r="A442" t="s">
        <v>18</v>
      </c>
      <c r="B442" t="s">
        <v>9</v>
      </c>
      <c r="C442" t="s">
        <v>61</v>
      </c>
      <c r="D442" t="s">
        <v>41</v>
      </c>
      <c r="E442" t="s">
        <v>21</v>
      </c>
      <c r="F442" t="s">
        <v>22</v>
      </c>
      <c r="G442">
        <v>5</v>
      </c>
      <c r="H442" s="14">
        <v>8.0449999999999999</v>
      </c>
      <c r="I442" t="s">
        <v>54</v>
      </c>
      <c r="J442" t="s">
        <v>42</v>
      </c>
      <c r="K442" t="s">
        <v>25</v>
      </c>
      <c r="L442" t="s">
        <v>43</v>
      </c>
      <c r="M442" s="20">
        <f t="shared" si="24"/>
        <v>8.0467200000000005</v>
      </c>
      <c r="N442" s="20">
        <f t="shared" si="25"/>
        <v>2.1999999999999999E-2</v>
      </c>
      <c r="O442" s="20">
        <f t="shared" si="26"/>
        <v>0.17702783999999999</v>
      </c>
      <c r="S442">
        <f t="shared" si="27"/>
        <v>4</v>
      </c>
    </row>
    <row r="443" spans="1:19" x14ac:dyDescent="0.3">
      <c r="A443" t="s">
        <v>39</v>
      </c>
      <c r="B443" t="s">
        <v>9</v>
      </c>
      <c r="C443" t="s">
        <v>56</v>
      </c>
      <c r="D443" t="s">
        <v>41</v>
      </c>
      <c r="E443" t="s">
        <v>12</v>
      </c>
      <c r="F443" t="s">
        <v>36</v>
      </c>
      <c r="G443">
        <v>1.2</v>
      </c>
      <c r="H443" s="14">
        <v>1.9307999999999998</v>
      </c>
      <c r="I443" t="s">
        <v>23</v>
      </c>
      <c r="J443" t="s">
        <v>31</v>
      </c>
      <c r="K443" t="s">
        <v>25</v>
      </c>
      <c r="L443" t="s">
        <v>17</v>
      </c>
      <c r="M443" s="20">
        <f t="shared" si="24"/>
        <v>1.9312128</v>
      </c>
      <c r="N443" s="20">
        <f t="shared" si="25"/>
        <v>0</v>
      </c>
      <c r="O443" s="20">
        <f t="shared" si="26"/>
        <v>0</v>
      </c>
      <c r="S443">
        <f t="shared" si="27"/>
        <v>2</v>
      </c>
    </row>
    <row r="444" spans="1:19" x14ac:dyDescent="0.3">
      <c r="A444" t="s">
        <v>39</v>
      </c>
      <c r="B444" t="s">
        <v>9</v>
      </c>
      <c r="C444" t="s">
        <v>50</v>
      </c>
      <c r="D444" t="s">
        <v>41</v>
      </c>
      <c r="E444" t="s">
        <v>28</v>
      </c>
      <c r="F444" t="s">
        <v>36</v>
      </c>
      <c r="G444">
        <v>1</v>
      </c>
      <c r="H444" s="14">
        <v>1.609</v>
      </c>
      <c r="I444" t="s">
        <v>23</v>
      </c>
      <c r="J444" t="s">
        <v>15</v>
      </c>
      <c r="K444" t="s">
        <v>25</v>
      </c>
      <c r="L444" t="s">
        <v>17</v>
      </c>
      <c r="M444" s="20">
        <f t="shared" si="24"/>
        <v>1.6093440000000001</v>
      </c>
      <c r="N444" s="20">
        <f t="shared" si="25"/>
        <v>0</v>
      </c>
      <c r="O444" s="20">
        <f t="shared" si="26"/>
        <v>0</v>
      </c>
      <c r="S444">
        <f t="shared" si="27"/>
        <v>2</v>
      </c>
    </row>
    <row r="445" spans="1:19" x14ac:dyDescent="0.3">
      <c r="A445" t="s">
        <v>7</v>
      </c>
      <c r="B445" t="s">
        <v>9</v>
      </c>
      <c r="C445" t="s">
        <v>50</v>
      </c>
      <c r="D445" t="s">
        <v>11</v>
      </c>
      <c r="E445" t="s">
        <v>64</v>
      </c>
      <c r="F445" t="s">
        <v>22</v>
      </c>
      <c r="G445">
        <v>3</v>
      </c>
      <c r="H445" s="14">
        <v>4.827</v>
      </c>
      <c r="I445" t="s">
        <v>52</v>
      </c>
      <c r="J445" t="s">
        <v>31</v>
      </c>
      <c r="K445" t="s">
        <v>16</v>
      </c>
      <c r="L445" t="s">
        <v>17</v>
      </c>
      <c r="M445" s="20">
        <f t="shared" si="24"/>
        <v>4.8280320000000003</v>
      </c>
      <c r="N445" s="20">
        <f t="shared" si="25"/>
        <v>3.5459999999999998E-2</v>
      </c>
      <c r="O445" s="20">
        <f t="shared" si="26"/>
        <v>0.17120201472000002</v>
      </c>
      <c r="S445">
        <f t="shared" si="27"/>
        <v>1</v>
      </c>
    </row>
    <row r="446" spans="1:19" x14ac:dyDescent="0.3">
      <c r="A446" t="s">
        <v>39</v>
      </c>
      <c r="B446" t="s">
        <v>9</v>
      </c>
      <c r="C446" t="s">
        <v>40</v>
      </c>
      <c r="D446" t="s">
        <v>20</v>
      </c>
      <c r="E446" t="s">
        <v>12</v>
      </c>
      <c r="F446" t="s">
        <v>44</v>
      </c>
      <c r="G446">
        <v>2</v>
      </c>
      <c r="H446" s="14">
        <v>3.218</v>
      </c>
      <c r="I446" t="s">
        <v>14</v>
      </c>
      <c r="J446" t="s">
        <v>15</v>
      </c>
      <c r="K446" t="s">
        <v>16</v>
      </c>
      <c r="L446" t="s">
        <v>17</v>
      </c>
      <c r="M446" s="20">
        <f t="shared" si="24"/>
        <v>3.2186880000000002</v>
      </c>
      <c r="N446" s="20">
        <f t="shared" si="25"/>
        <v>0</v>
      </c>
      <c r="O446" s="20">
        <f t="shared" si="26"/>
        <v>0</v>
      </c>
      <c r="S446">
        <f t="shared" si="27"/>
        <v>2</v>
      </c>
    </row>
    <row r="447" spans="1:19" x14ac:dyDescent="0.3">
      <c r="A447" t="s">
        <v>39</v>
      </c>
      <c r="B447" t="s">
        <v>9</v>
      </c>
      <c r="C447" t="s">
        <v>50</v>
      </c>
      <c r="D447" t="s">
        <v>41</v>
      </c>
      <c r="E447" t="s">
        <v>28</v>
      </c>
      <c r="F447" t="s">
        <v>22</v>
      </c>
      <c r="G447">
        <v>9.4</v>
      </c>
      <c r="H447" s="14">
        <v>15.124600000000001</v>
      </c>
      <c r="I447" t="s">
        <v>30</v>
      </c>
      <c r="J447" t="s">
        <v>24</v>
      </c>
      <c r="K447" t="s">
        <v>25</v>
      </c>
      <c r="L447" t="s">
        <v>17</v>
      </c>
      <c r="M447" s="20">
        <f t="shared" si="24"/>
        <v>15.127833600000002</v>
      </c>
      <c r="N447" s="20">
        <f t="shared" si="25"/>
        <v>0.16664000000000001</v>
      </c>
      <c r="O447" s="20">
        <f t="shared" si="26"/>
        <v>2.5209021911040006</v>
      </c>
      <c r="S447">
        <f t="shared" si="27"/>
        <v>2</v>
      </c>
    </row>
    <row r="448" spans="1:19" x14ac:dyDescent="0.3">
      <c r="A448" t="s">
        <v>7</v>
      </c>
      <c r="B448" t="s">
        <v>9</v>
      </c>
      <c r="C448" t="s">
        <v>8</v>
      </c>
      <c r="D448" t="s">
        <v>11</v>
      </c>
      <c r="E448" t="s">
        <v>21</v>
      </c>
      <c r="F448" t="s">
        <v>22</v>
      </c>
      <c r="G448">
        <v>6</v>
      </c>
      <c r="H448" s="14">
        <v>9.6539999999999999</v>
      </c>
      <c r="I448" t="s">
        <v>30</v>
      </c>
      <c r="J448" t="s">
        <v>42</v>
      </c>
      <c r="K448" t="s">
        <v>25</v>
      </c>
      <c r="L448" t="s">
        <v>17</v>
      </c>
      <c r="M448" s="20">
        <f t="shared" si="24"/>
        <v>9.6560640000000006</v>
      </c>
      <c r="N448" s="20">
        <f t="shared" si="25"/>
        <v>0.16664000000000001</v>
      </c>
      <c r="O448" s="20">
        <f t="shared" si="26"/>
        <v>1.6090865049600003</v>
      </c>
      <c r="S448">
        <f t="shared" si="27"/>
        <v>1</v>
      </c>
    </row>
    <row r="449" spans="1:19" x14ac:dyDescent="0.3">
      <c r="A449" t="s">
        <v>39</v>
      </c>
      <c r="B449" t="s">
        <v>9</v>
      </c>
      <c r="C449" t="s">
        <v>50</v>
      </c>
      <c r="D449" t="s">
        <v>41</v>
      </c>
      <c r="E449" t="s">
        <v>28</v>
      </c>
      <c r="F449" t="s">
        <v>36</v>
      </c>
      <c r="G449">
        <v>1.3</v>
      </c>
      <c r="H449" s="14">
        <v>2.0916999999999999</v>
      </c>
      <c r="I449" t="s">
        <v>23</v>
      </c>
      <c r="J449" t="s">
        <v>31</v>
      </c>
      <c r="K449" t="s">
        <v>25</v>
      </c>
      <c r="L449" t="s">
        <v>17</v>
      </c>
      <c r="M449" s="20">
        <f t="shared" si="24"/>
        <v>2.0921472000000003</v>
      </c>
      <c r="N449" s="20">
        <f t="shared" si="25"/>
        <v>0</v>
      </c>
      <c r="O449" s="20">
        <f t="shared" si="26"/>
        <v>0</v>
      </c>
      <c r="S449">
        <f t="shared" si="27"/>
        <v>2</v>
      </c>
    </row>
    <row r="450" spans="1:19" x14ac:dyDescent="0.3">
      <c r="A450" t="s">
        <v>18</v>
      </c>
      <c r="B450" t="s">
        <v>9</v>
      </c>
      <c r="C450" t="s">
        <v>61</v>
      </c>
      <c r="D450" t="s">
        <v>11</v>
      </c>
      <c r="E450" t="s">
        <v>21</v>
      </c>
      <c r="F450" t="s">
        <v>36</v>
      </c>
      <c r="G450">
        <v>1.5</v>
      </c>
      <c r="H450" s="14">
        <v>2.4135</v>
      </c>
      <c r="I450" t="s">
        <v>23</v>
      </c>
      <c r="J450" t="s">
        <v>42</v>
      </c>
      <c r="K450" t="s">
        <v>25</v>
      </c>
      <c r="L450" t="s">
        <v>17</v>
      </c>
      <c r="M450" s="20">
        <f t="shared" si="24"/>
        <v>2.4140160000000002</v>
      </c>
      <c r="N450" s="20">
        <f t="shared" si="25"/>
        <v>0</v>
      </c>
      <c r="O450" s="20">
        <f t="shared" si="26"/>
        <v>0</v>
      </c>
      <c r="S450">
        <f t="shared" si="27"/>
        <v>4</v>
      </c>
    </row>
    <row r="451" spans="1:19" x14ac:dyDescent="0.3">
      <c r="A451" t="s">
        <v>7</v>
      </c>
      <c r="B451" t="s">
        <v>9</v>
      </c>
      <c r="C451" t="s">
        <v>50</v>
      </c>
      <c r="D451" t="s">
        <v>41</v>
      </c>
      <c r="E451" t="s">
        <v>12</v>
      </c>
      <c r="F451" t="s">
        <v>66</v>
      </c>
      <c r="G451">
        <v>40</v>
      </c>
      <c r="H451" s="14">
        <v>64.36</v>
      </c>
      <c r="I451" t="s">
        <v>37</v>
      </c>
      <c r="J451" t="s">
        <v>15</v>
      </c>
      <c r="K451" t="s">
        <v>16</v>
      </c>
      <c r="L451" t="s">
        <v>17</v>
      </c>
      <c r="M451" s="20">
        <f t="shared" ref="M451:M514" si="28">G451*1.609344</f>
        <v>64.373760000000004</v>
      </c>
      <c r="N451" s="20">
        <f t="shared" ref="N451:N514" si="29">IF(I451="Bicycle",0,IF(I451="On foot",0,IF(I451="Car (alone)",0.16664,IF(I451="Car (shared / passenger)",0.16664,IF(I451="Bus",0.10215,IF(I451="Train",0.03546,IF(I451="Motorbike",0.11367,IF(I451="Electric car (alone)",0.05267,IF(I451="Electric car (shared / passenger)",0.05267,IF(I451="Taxi",0.148614925938255,IF(I451="E-bike",0.022,IF(I451="Flight",0.259, " "))))))))))))</f>
        <v>0.16664000000000001</v>
      </c>
      <c r="O451" s="20">
        <f t="shared" ref="O451:O514" si="30">IF(OR(N451=0, M451=0), 0, N451*M451)</f>
        <v>10.727243366400002</v>
      </c>
      <c r="S451">
        <f t="shared" ref="S451:S514" si="31">IFERROR(VALUE(MID(A451, FIND("(", A451) + 1, FIND(" ", A451, FIND("(", A451)) - FIND("(", A451) - 1)), "N/A")</f>
        <v>1</v>
      </c>
    </row>
    <row r="452" spans="1:19" x14ac:dyDescent="0.3">
      <c r="A452" t="s">
        <v>39</v>
      </c>
      <c r="B452" t="s">
        <v>9</v>
      </c>
      <c r="C452" t="s">
        <v>48</v>
      </c>
      <c r="D452" t="s">
        <v>27</v>
      </c>
      <c r="E452" t="s">
        <v>28</v>
      </c>
      <c r="F452" t="s">
        <v>29</v>
      </c>
      <c r="G452">
        <v>11</v>
      </c>
      <c r="H452" s="14">
        <v>17.698999999999998</v>
      </c>
      <c r="I452" t="s">
        <v>30</v>
      </c>
      <c r="J452" t="s">
        <v>31</v>
      </c>
      <c r="K452" t="s">
        <v>25</v>
      </c>
      <c r="L452" t="s">
        <v>17</v>
      </c>
      <c r="M452" s="20">
        <f t="shared" si="28"/>
        <v>17.702784000000001</v>
      </c>
      <c r="N452" s="20">
        <f t="shared" si="29"/>
        <v>0.16664000000000001</v>
      </c>
      <c r="O452" s="20">
        <f t="shared" si="30"/>
        <v>2.9499919257600005</v>
      </c>
      <c r="S452">
        <f t="shared" si="31"/>
        <v>2</v>
      </c>
    </row>
    <row r="453" spans="1:19" x14ac:dyDescent="0.3">
      <c r="A453" t="s">
        <v>39</v>
      </c>
      <c r="B453" t="s">
        <v>9</v>
      </c>
      <c r="C453" t="s">
        <v>65</v>
      </c>
      <c r="D453" t="s">
        <v>41</v>
      </c>
      <c r="E453" t="s">
        <v>64</v>
      </c>
      <c r="F453" t="s">
        <v>36</v>
      </c>
      <c r="G453">
        <v>2.5</v>
      </c>
      <c r="H453" s="14">
        <v>4.0225</v>
      </c>
      <c r="I453" t="s">
        <v>14</v>
      </c>
      <c r="J453" t="s">
        <v>42</v>
      </c>
      <c r="K453" t="s">
        <v>16</v>
      </c>
      <c r="L453" t="s">
        <v>17</v>
      </c>
      <c r="M453" s="20">
        <f t="shared" si="28"/>
        <v>4.0233600000000003</v>
      </c>
      <c r="N453" s="20">
        <f t="shared" si="29"/>
        <v>0</v>
      </c>
      <c r="O453" s="20">
        <f t="shared" si="30"/>
        <v>0</v>
      </c>
      <c r="S453">
        <f t="shared" si="31"/>
        <v>2</v>
      </c>
    </row>
    <row r="454" spans="1:19" x14ac:dyDescent="0.3">
      <c r="A454" t="s">
        <v>26</v>
      </c>
      <c r="B454" t="s">
        <v>9</v>
      </c>
      <c r="C454" t="s">
        <v>10</v>
      </c>
      <c r="D454" t="s">
        <v>11</v>
      </c>
      <c r="E454" t="s">
        <v>12</v>
      </c>
      <c r="F454" t="s">
        <v>44</v>
      </c>
      <c r="G454">
        <v>1</v>
      </c>
      <c r="H454" s="14">
        <v>1.609</v>
      </c>
      <c r="I454" t="s">
        <v>49</v>
      </c>
      <c r="J454" t="s">
        <v>24</v>
      </c>
      <c r="K454" t="s">
        <v>25</v>
      </c>
      <c r="L454" t="s">
        <v>43</v>
      </c>
      <c r="M454" s="20">
        <f t="shared" si="28"/>
        <v>1.6093440000000001</v>
      </c>
      <c r="N454" s="20">
        <f t="shared" si="29"/>
        <v>0.10215</v>
      </c>
      <c r="O454" s="20">
        <f t="shared" si="30"/>
        <v>0.16439448960000003</v>
      </c>
      <c r="S454">
        <f t="shared" si="31"/>
        <v>3</v>
      </c>
    </row>
    <row r="455" spans="1:19" x14ac:dyDescent="0.3">
      <c r="A455" t="s">
        <v>39</v>
      </c>
      <c r="B455" t="s">
        <v>9</v>
      </c>
      <c r="C455" t="s">
        <v>48</v>
      </c>
      <c r="D455" t="s">
        <v>27</v>
      </c>
      <c r="E455" t="s">
        <v>28</v>
      </c>
      <c r="F455" t="s">
        <v>22</v>
      </c>
      <c r="G455">
        <v>20</v>
      </c>
      <c r="H455" s="14">
        <v>32.18</v>
      </c>
      <c r="I455" t="s">
        <v>30</v>
      </c>
      <c r="J455" t="s">
        <v>31</v>
      </c>
      <c r="K455" t="s">
        <v>25</v>
      </c>
      <c r="L455" t="s">
        <v>17</v>
      </c>
      <c r="M455" s="20">
        <f t="shared" si="28"/>
        <v>32.186880000000002</v>
      </c>
      <c r="N455" s="20">
        <f t="shared" si="29"/>
        <v>0.16664000000000001</v>
      </c>
      <c r="O455" s="20">
        <f t="shared" si="30"/>
        <v>5.3636216832000008</v>
      </c>
      <c r="S455">
        <f t="shared" si="31"/>
        <v>2</v>
      </c>
    </row>
    <row r="456" spans="1:19" x14ac:dyDescent="0.3">
      <c r="A456" t="s">
        <v>26</v>
      </c>
      <c r="B456" t="s">
        <v>9</v>
      </c>
      <c r="C456" t="s">
        <v>8</v>
      </c>
      <c r="D456" t="s">
        <v>20</v>
      </c>
      <c r="E456" t="s">
        <v>35</v>
      </c>
      <c r="F456" t="s">
        <v>22</v>
      </c>
      <c r="G456">
        <v>15</v>
      </c>
      <c r="H456" s="14">
        <v>24.134999999999998</v>
      </c>
      <c r="I456" t="s">
        <v>30</v>
      </c>
      <c r="J456" t="s">
        <v>31</v>
      </c>
      <c r="K456" t="s">
        <v>16</v>
      </c>
      <c r="L456" t="s">
        <v>17</v>
      </c>
      <c r="M456" s="20">
        <f t="shared" si="28"/>
        <v>24.140160000000002</v>
      </c>
      <c r="N456" s="20">
        <f t="shared" si="29"/>
        <v>0.16664000000000001</v>
      </c>
      <c r="O456" s="20">
        <f t="shared" si="30"/>
        <v>4.0227162624000004</v>
      </c>
      <c r="S456">
        <f t="shared" si="31"/>
        <v>3</v>
      </c>
    </row>
    <row r="457" spans="1:19" x14ac:dyDescent="0.3">
      <c r="A457" t="s">
        <v>26</v>
      </c>
      <c r="B457" t="s">
        <v>9</v>
      </c>
      <c r="C457" t="s">
        <v>59</v>
      </c>
      <c r="D457" t="s">
        <v>41</v>
      </c>
      <c r="E457" t="s">
        <v>21</v>
      </c>
      <c r="F457" t="s">
        <v>13</v>
      </c>
      <c r="G457">
        <v>11</v>
      </c>
      <c r="H457" s="14">
        <v>17.698999999999998</v>
      </c>
      <c r="I457" t="s">
        <v>37</v>
      </c>
      <c r="J457" t="s">
        <v>31</v>
      </c>
      <c r="K457" t="s">
        <v>25</v>
      </c>
      <c r="L457" t="s">
        <v>17</v>
      </c>
      <c r="M457" s="20">
        <f t="shared" si="28"/>
        <v>17.702784000000001</v>
      </c>
      <c r="N457" s="20">
        <f t="shared" si="29"/>
        <v>0.16664000000000001</v>
      </c>
      <c r="O457" s="20">
        <f t="shared" si="30"/>
        <v>2.9499919257600005</v>
      </c>
      <c r="S457">
        <f t="shared" si="31"/>
        <v>3</v>
      </c>
    </row>
    <row r="458" spans="1:19" x14ac:dyDescent="0.3">
      <c r="A458" t="s">
        <v>7</v>
      </c>
      <c r="B458" t="s">
        <v>9</v>
      </c>
      <c r="C458" t="s">
        <v>10</v>
      </c>
      <c r="D458" t="s">
        <v>27</v>
      </c>
      <c r="E458" t="s">
        <v>21</v>
      </c>
      <c r="F458" t="s">
        <v>66</v>
      </c>
      <c r="G458" s="18">
        <v>90.971400000000003</v>
      </c>
      <c r="H458" s="14" t="s">
        <v>8</v>
      </c>
      <c r="I458" t="s">
        <v>52</v>
      </c>
      <c r="J458" t="s">
        <v>42</v>
      </c>
      <c r="K458" t="s">
        <v>25</v>
      </c>
      <c r="L458" t="s">
        <v>17</v>
      </c>
      <c r="M458" s="20">
        <f t="shared" si="28"/>
        <v>146.40427676160002</v>
      </c>
      <c r="N458" s="20">
        <f t="shared" si="29"/>
        <v>3.5459999999999998E-2</v>
      </c>
      <c r="O458" s="20">
        <f t="shared" si="30"/>
        <v>5.1914956539663359</v>
      </c>
      <c r="S458">
        <f t="shared" si="31"/>
        <v>1</v>
      </c>
    </row>
    <row r="459" spans="1:19" x14ac:dyDescent="0.3">
      <c r="A459" t="s">
        <v>7</v>
      </c>
      <c r="B459" t="s">
        <v>9</v>
      </c>
      <c r="C459" t="s">
        <v>71</v>
      </c>
      <c r="D459" t="s">
        <v>11</v>
      </c>
      <c r="E459" t="s">
        <v>21</v>
      </c>
      <c r="F459" t="s">
        <v>66</v>
      </c>
      <c r="G459">
        <v>60</v>
      </c>
      <c r="H459" s="14">
        <v>96.539999999999992</v>
      </c>
      <c r="I459" t="s">
        <v>52</v>
      </c>
      <c r="J459" t="s">
        <v>24</v>
      </c>
      <c r="K459" t="s">
        <v>25</v>
      </c>
      <c r="L459" t="s">
        <v>17</v>
      </c>
      <c r="M459" s="20">
        <f t="shared" si="28"/>
        <v>96.560640000000006</v>
      </c>
      <c r="N459" s="20">
        <f t="shared" si="29"/>
        <v>3.5459999999999998E-2</v>
      </c>
      <c r="O459" s="20">
        <f t="shared" si="30"/>
        <v>3.4240402944000001</v>
      </c>
      <c r="S459">
        <f t="shared" si="31"/>
        <v>1</v>
      </c>
    </row>
    <row r="460" spans="1:19" x14ac:dyDescent="0.3">
      <c r="A460" t="s">
        <v>39</v>
      </c>
      <c r="B460" t="s">
        <v>9</v>
      </c>
      <c r="C460" t="s">
        <v>48</v>
      </c>
      <c r="D460" t="s">
        <v>27</v>
      </c>
      <c r="E460" t="s">
        <v>12</v>
      </c>
      <c r="F460" t="s">
        <v>22</v>
      </c>
      <c r="G460">
        <v>14</v>
      </c>
      <c r="H460" s="14">
        <v>22.526</v>
      </c>
      <c r="I460" t="s">
        <v>30</v>
      </c>
      <c r="J460" t="s">
        <v>42</v>
      </c>
      <c r="K460" t="s">
        <v>25</v>
      </c>
      <c r="L460" t="s">
        <v>17</v>
      </c>
      <c r="M460" s="20">
        <f t="shared" si="28"/>
        <v>22.530816000000002</v>
      </c>
      <c r="N460" s="20">
        <f t="shared" si="29"/>
        <v>0.16664000000000001</v>
      </c>
      <c r="O460" s="20">
        <f t="shared" si="30"/>
        <v>3.7545351782400003</v>
      </c>
      <c r="S460">
        <f t="shared" si="31"/>
        <v>2</v>
      </c>
    </row>
    <row r="461" spans="1:19" x14ac:dyDescent="0.3">
      <c r="A461" t="s">
        <v>39</v>
      </c>
      <c r="B461" t="s">
        <v>9</v>
      </c>
      <c r="C461" t="s">
        <v>48</v>
      </c>
      <c r="D461" t="s">
        <v>41</v>
      </c>
      <c r="E461" t="s">
        <v>28</v>
      </c>
      <c r="F461" t="s">
        <v>36</v>
      </c>
      <c r="G461">
        <v>4</v>
      </c>
      <c r="H461" s="14">
        <v>6.4359999999999999</v>
      </c>
      <c r="I461" t="s">
        <v>30</v>
      </c>
      <c r="J461" t="s">
        <v>31</v>
      </c>
      <c r="K461" t="s">
        <v>25</v>
      </c>
      <c r="L461" t="s">
        <v>17</v>
      </c>
      <c r="M461" s="20">
        <f t="shared" si="28"/>
        <v>6.4373760000000004</v>
      </c>
      <c r="N461" s="20">
        <f t="shared" si="29"/>
        <v>0.16664000000000001</v>
      </c>
      <c r="O461" s="20">
        <f t="shared" si="30"/>
        <v>1.0727243366400001</v>
      </c>
      <c r="S461">
        <f t="shared" si="31"/>
        <v>2</v>
      </c>
    </row>
    <row r="462" spans="1:19" x14ac:dyDescent="0.3">
      <c r="A462" t="s">
        <v>39</v>
      </c>
      <c r="B462" t="s">
        <v>51</v>
      </c>
      <c r="C462" t="s">
        <v>8</v>
      </c>
      <c r="D462" t="s">
        <v>11</v>
      </c>
      <c r="E462" t="s">
        <v>21</v>
      </c>
      <c r="F462" t="s">
        <v>36</v>
      </c>
      <c r="G462">
        <v>0.9</v>
      </c>
      <c r="H462" s="14">
        <v>1.4480999999999999</v>
      </c>
      <c r="I462" t="s">
        <v>23</v>
      </c>
      <c r="J462" t="s">
        <v>15</v>
      </c>
      <c r="K462" t="s">
        <v>16</v>
      </c>
      <c r="L462" t="s">
        <v>17</v>
      </c>
      <c r="M462" s="20">
        <f t="shared" si="28"/>
        <v>1.4484096000000002</v>
      </c>
      <c r="N462" s="20">
        <f t="shared" si="29"/>
        <v>0</v>
      </c>
      <c r="O462" s="20">
        <f t="shared" si="30"/>
        <v>0</v>
      </c>
      <c r="S462">
        <f t="shared" si="31"/>
        <v>2</v>
      </c>
    </row>
    <row r="463" spans="1:19" x14ac:dyDescent="0.3">
      <c r="A463" t="s">
        <v>7</v>
      </c>
      <c r="B463" t="s">
        <v>9</v>
      </c>
      <c r="C463" t="s">
        <v>48</v>
      </c>
      <c r="D463" t="s">
        <v>27</v>
      </c>
      <c r="E463" t="s">
        <v>28</v>
      </c>
      <c r="F463" t="s">
        <v>22</v>
      </c>
      <c r="G463">
        <v>13</v>
      </c>
      <c r="H463" s="14">
        <v>20.917000000000002</v>
      </c>
      <c r="I463" t="s">
        <v>37</v>
      </c>
      <c r="J463" t="s">
        <v>42</v>
      </c>
      <c r="K463" t="s">
        <v>16</v>
      </c>
      <c r="L463" t="s">
        <v>17</v>
      </c>
      <c r="M463" s="20">
        <f t="shared" si="28"/>
        <v>20.921472000000001</v>
      </c>
      <c r="N463" s="20">
        <f t="shared" si="29"/>
        <v>0.16664000000000001</v>
      </c>
      <c r="O463" s="20">
        <f t="shared" si="30"/>
        <v>3.4863540940800006</v>
      </c>
      <c r="S463">
        <f t="shared" si="31"/>
        <v>1</v>
      </c>
    </row>
    <row r="464" spans="1:19" x14ac:dyDescent="0.3">
      <c r="A464" t="s">
        <v>32</v>
      </c>
      <c r="B464" t="s">
        <v>9</v>
      </c>
      <c r="C464" t="s">
        <v>69</v>
      </c>
      <c r="D464" t="s">
        <v>20</v>
      </c>
      <c r="E464" t="s">
        <v>35</v>
      </c>
      <c r="F464" t="s">
        <v>13</v>
      </c>
      <c r="G464">
        <v>2.5</v>
      </c>
      <c r="H464" s="14">
        <v>4.0225</v>
      </c>
      <c r="I464" s="2" t="s">
        <v>49</v>
      </c>
      <c r="J464" t="s">
        <v>42</v>
      </c>
      <c r="K464" t="s">
        <v>25</v>
      </c>
      <c r="L464" t="s">
        <v>17</v>
      </c>
      <c r="M464" s="20">
        <f t="shared" si="28"/>
        <v>4.0233600000000003</v>
      </c>
      <c r="N464" s="20">
        <f t="shared" si="29"/>
        <v>0.10215</v>
      </c>
      <c r="O464" s="20">
        <f t="shared" si="30"/>
        <v>0.41098622400000007</v>
      </c>
      <c r="S464">
        <f t="shared" si="31"/>
        <v>5</v>
      </c>
    </row>
    <row r="465" spans="1:19" x14ac:dyDescent="0.3">
      <c r="A465" t="s">
        <v>39</v>
      </c>
      <c r="B465" t="s">
        <v>9</v>
      </c>
      <c r="C465" t="s">
        <v>50</v>
      </c>
      <c r="D465" t="s">
        <v>41</v>
      </c>
      <c r="E465" t="s">
        <v>12</v>
      </c>
      <c r="F465" t="s">
        <v>29</v>
      </c>
      <c r="G465">
        <v>41</v>
      </c>
      <c r="H465" s="14">
        <v>65.968999999999994</v>
      </c>
      <c r="I465" t="s">
        <v>37</v>
      </c>
      <c r="J465" t="s">
        <v>31</v>
      </c>
      <c r="K465" t="s">
        <v>25</v>
      </c>
      <c r="L465" t="s">
        <v>17</v>
      </c>
      <c r="M465" s="20">
        <f t="shared" si="28"/>
        <v>65.983103999999997</v>
      </c>
      <c r="N465" s="20">
        <f t="shared" si="29"/>
        <v>0.16664000000000001</v>
      </c>
      <c r="O465" s="20">
        <f t="shared" si="30"/>
        <v>10.99542445056</v>
      </c>
      <c r="S465">
        <f t="shared" si="31"/>
        <v>2</v>
      </c>
    </row>
    <row r="466" spans="1:19" x14ac:dyDescent="0.3">
      <c r="A466" t="s">
        <v>26</v>
      </c>
      <c r="B466" t="s">
        <v>9</v>
      </c>
      <c r="C466" t="s">
        <v>10</v>
      </c>
      <c r="D466" t="s">
        <v>20</v>
      </c>
      <c r="E466" t="s">
        <v>35</v>
      </c>
      <c r="F466" t="s">
        <v>44</v>
      </c>
      <c r="G466">
        <v>0.7</v>
      </c>
      <c r="H466" s="14">
        <v>1.1262999999999999</v>
      </c>
      <c r="I466" t="s">
        <v>23</v>
      </c>
      <c r="J466" t="s">
        <v>42</v>
      </c>
      <c r="K466" t="s">
        <v>25</v>
      </c>
      <c r="L466" t="s">
        <v>17</v>
      </c>
      <c r="M466" s="20">
        <f t="shared" si="28"/>
        <v>1.1265407999999999</v>
      </c>
      <c r="N466" s="20">
        <f t="shared" si="29"/>
        <v>0</v>
      </c>
      <c r="O466" s="20">
        <f t="shared" si="30"/>
        <v>0</v>
      </c>
      <c r="S466">
        <f t="shared" si="31"/>
        <v>3</v>
      </c>
    </row>
    <row r="467" spans="1:19" x14ac:dyDescent="0.3">
      <c r="A467" t="s">
        <v>18</v>
      </c>
      <c r="B467" t="s">
        <v>9</v>
      </c>
      <c r="C467" t="s">
        <v>60</v>
      </c>
      <c r="D467" t="s">
        <v>11</v>
      </c>
      <c r="E467" t="s">
        <v>12</v>
      </c>
      <c r="F467" t="s">
        <v>44</v>
      </c>
      <c r="G467">
        <v>1</v>
      </c>
      <c r="H467" s="14">
        <v>1.609</v>
      </c>
      <c r="I467" t="s">
        <v>14</v>
      </c>
      <c r="J467" t="s">
        <v>15</v>
      </c>
      <c r="K467" t="s">
        <v>25</v>
      </c>
      <c r="L467" t="s">
        <v>17</v>
      </c>
      <c r="M467" s="20">
        <f t="shared" si="28"/>
        <v>1.6093440000000001</v>
      </c>
      <c r="N467" s="20">
        <f t="shared" si="29"/>
        <v>0</v>
      </c>
      <c r="O467" s="20">
        <f t="shared" si="30"/>
        <v>0</v>
      </c>
      <c r="S467">
        <f t="shared" si="31"/>
        <v>4</v>
      </c>
    </row>
    <row r="468" spans="1:19" x14ac:dyDescent="0.3">
      <c r="A468" t="s">
        <v>7</v>
      </c>
      <c r="B468" t="s">
        <v>9</v>
      </c>
      <c r="C468" t="s">
        <v>50</v>
      </c>
      <c r="D468" t="s">
        <v>41</v>
      </c>
      <c r="E468" t="s">
        <v>12</v>
      </c>
      <c r="F468" t="s">
        <v>13</v>
      </c>
      <c r="G468">
        <v>16</v>
      </c>
      <c r="H468" s="14">
        <v>25.744</v>
      </c>
      <c r="I468" t="s">
        <v>30</v>
      </c>
      <c r="J468" t="s">
        <v>15</v>
      </c>
      <c r="K468" t="s">
        <v>16</v>
      </c>
      <c r="L468" t="s">
        <v>17</v>
      </c>
      <c r="M468" s="20">
        <f t="shared" si="28"/>
        <v>25.749504000000002</v>
      </c>
      <c r="N468" s="20">
        <f t="shared" si="29"/>
        <v>0.16664000000000001</v>
      </c>
      <c r="O468" s="20">
        <f t="shared" si="30"/>
        <v>4.2908973465600004</v>
      </c>
      <c r="S468">
        <f t="shared" si="31"/>
        <v>1</v>
      </c>
    </row>
    <row r="469" spans="1:19" x14ac:dyDescent="0.3">
      <c r="A469" t="s">
        <v>7</v>
      </c>
      <c r="B469" t="s">
        <v>9</v>
      </c>
      <c r="C469" t="s">
        <v>50</v>
      </c>
      <c r="D469" t="s">
        <v>11</v>
      </c>
      <c r="E469" t="s">
        <v>12</v>
      </c>
      <c r="F469" t="s">
        <v>44</v>
      </c>
      <c r="G469">
        <v>10</v>
      </c>
      <c r="H469" s="14">
        <v>16.09</v>
      </c>
      <c r="I469" t="s">
        <v>37</v>
      </c>
      <c r="J469" t="s">
        <v>31</v>
      </c>
      <c r="K469" t="s">
        <v>25</v>
      </c>
      <c r="L469" t="s">
        <v>17</v>
      </c>
      <c r="M469" s="20">
        <f t="shared" si="28"/>
        <v>16.093440000000001</v>
      </c>
      <c r="N469" s="20">
        <f t="shared" si="29"/>
        <v>0.16664000000000001</v>
      </c>
      <c r="O469" s="20">
        <f t="shared" si="30"/>
        <v>2.6818108416000004</v>
      </c>
      <c r="S469">
        <f t="shared" si="31"/>
        <v>1</v>
      </c>
    </row>
    <row r="470" spans="1:19" x14ac:dyDescent="0.3">
      <c r="A470" t="s">
        <v>26</v>
      </c>
      <c r="B470" t="s">
        <v>9</v>
      </c>
      <c r="C470" t="s">
        <v>8</v>
      </c>
      <c r="D470" t="s">
        <v>11</v>
      </c>
      <c r="E470" t="s">
        <v>12</v>
      </c>
      <c r="F470" t="s">
        <v>22</v>
      </c>
      <c r="G470">
        <v>1.2</v>
      </c>
      <c r="H470" s="14">
        <v>1.9307999999999998</v>
      </c>
      <c r="I470" t="s">
        <v>23</v>
      </c>
      <c r="J470" t="s">
        <v>15</v>
      </c>
      <c r="K470" t="s">
        <v>25</v>
      </c>
      <c r="L470" t="s">
        <v>17</v>
      </c>
      <c r="M470" s="20">
        <f t="shared" si="28"/>
        <v>1.9312128</v>
      </c>
      <c r="N470" s="20">
        <f t="shared" si="29"/>
        <v>0</v>
      </c>
      <c r="O470" s="20">
        <f t="shared" si="30"/>
        <v>0</v>
      </c>
      <c r="S470">
        <f t="shared" si="31"/>
        <v>3</v>
      </c>
    </row>
    <row r="471" spans="1:19" x14ac:dyDescent="0.3">
      <c r="A471" t="s">
        <v>7</v>
      </c>
      <c r="B471" t="s">
        <v>51</v>
      </c>
      <c r="C471" t="s">
        <v>8</v>
      </c>
      <c r="D471" t="s">
        <v>20</v>
      </c>
      <c r="E471" t="s">
        <v>64</v>
      </c>
      <c r="F471" t="s">
        <v>62</v>
      </c>
      <c r="G471">
        <v>1</v>
      </c>
      <c r="H471" s="14">
        <v>1.609</v>
      </c>
      <c r="I471" t="s">
        <v>14</v>
      </c>
      <c r="J471" t="s">
        <v>15</v>
      </c>
      <c r="K471" t="s">
        <v>16</v>
      </c>
      <c r="L471" t="s">
        <v>17</v>
      </c>
      <c r="M471" s="20">
        <f t="shared" si="28"/>
        <v>1.6093440000000001</v>
      </c>
      <c r="N471" s="20">
        <f t="shared" si="29"/>
        <v>0</v>
      </c>
      <c r="O471" s="20">
        <f t="shared" si="30"/>
        <v>0</v>
      </c>
      <c r="S471">
        <f t="shared" si="31"/>
        <v>1</v>
      </c>
    </row>
    <row r="472" spans="1:19" x14ac:dyDescent="0.3">
      <c r="A472" t="s">
        <v>32</v>
      </c>
      <c r="B472" t="s">
        <v>9</v>
      </c>
      <c r="C472" t="s">
        <v>34</v>
      </c>
      <c r="D472" t="s">
        <v>11</v>
      </c>
      <c r="E472" t="s">
        <v>45</v>
      </c>
      <c r="F472" t="s">
        <v>36</v>
      </c>
      <c r="G472">
        <v>1.5</v>
      </c>
      <c r="H472" s="14">
        <v>2.4135</v>
      </c>
      <c r="I472" t="s">
        <v>54</v>
      </c>
      <c r="J472" t="s">
        <v>42</v>
      </c>
      <c r="K472" t="s">
        <v>25</v>
      </c>
      <c r="L472" t="s">
        <v>43</v>
      </c>
      <c r="M472" s="20">
        <f t="shared" si="28"/>
        <v>2.4140160000000002</v>
      </c>
      <c r="N472" s="20">
        <f t="shared" si="29"/>
        <v>2.1999999999999999E-2</v>
      </c>
      <c r="O472" s="20">
        <f t="shared" si="30"/>
        <v>5.3108351999999998E-2</v>
      </c>
      <c r="S472">
        <f t="shared" si="31"/>
        <v>5</v>
      </c>
    </row>
    <row r="473" spans="1:19" x14ac:dyDescent="0.3">
      <c r="A473" t="s">
        <v>39</v>
      </c>
      <c r="B473" t="s">
        <v>9</v>
      </c>
      <c r="C473" t="s">
        <v>71</v>
      </c>
      <c r="D473" t="s">
        <v>11</v>
      </c>
      <c r="E473" t="s">
        <v>64</v>
      </c>
      <c r="F473" t="s">
        <v>36</v>
      </c>
      <c r="G473">
        <v>4</v>
      </c>
      <c r="H473" s="14">
        <v>6.4359999999999999</v>
      </c>
      <c r="I473" t="s">
        <v>30</v>
      </c>
      <c r="J473" t="s">
        <v>15</v>
      </c>
      <c r="K473" t="s">
        <v>16</v>
      </c>
      <c r="L473" t="s">
        <v>17</v>
      </c>
      <c r="M473" s="20">
        <f t="shared" si="28"/>
        <v>6.4373760000000004</v>
      </c>
      <c r="N473" s="20">
        <f t="shared" si="29"/>
        <v>0.16664000000000001</v>
      </c>
      <c r="O473" s="20">
        <f t="shared" si="30"/>
        <v>1.0727243366400001</v>
      </c>
      <c r="S473">
        <f t="shared" si="31"/>
        <v>2</v>
      </c>
    </row>
    <row r="474" spans="1:19" x14ac:dyDescent="0.3">
      <c r="A474" t="s">
        <v>39</v>
      </c>
      <c r="B474" t="s">
        <v>9</v>
      </c>
      <c r="C474" t="s">
        <v>10</v>
      </c>
      <c r="D474" t="s">
        <v>20</v>
      </c>
      <c r="E474" t="s">
        <v>64</v>
      </c>
      <c r="F474" t="s">
        <v>13</v>
      </c>
      <c r="G474">
        <v>1.9</v>
      </c>
      <c r="H474" s="14">
        <v>3.0570999999999997</v>
      </c>
      <c r="I474" t="s">
        <v>49</v>
      </c>
      <c r="J474" t="s">
        <v>42</v>
      </c>
      <c r="K474" t="s">
        <v>16</v>
      </c>
      <c r="L474" t="s">
        <v>17</v>
      </c>
      <c r="M474" s="20">
        <f t="shared" si="28"/>
        <v>3.0577535999999998</v>
      </c>
      <c r="N474" s="20">
        <f t="shared" si="29"/>
        <v>0.10215</v>
      </c>
      <c r="O474" s="20">
        <f t="shared" si="30"/>
        <v>0.31234953024000001</v>
      </c>
      <c r="S474">
        <f t="shared" si="31"/>
        <v>2</v>
      </c>
    </row>
    <row r="475" spans="1:19" x14ac:dyDescent="0.3">
      <c r="A475" t="s">
        <v>7</v>
      </c>
      <c r="B475" t="s">
        <v>9</v>
      </c>
      <c r="C475" t="s">
        <v>50</v>
      </c>
      <c r="D475" t="s">
        <v>41</v>
      </c>
      <c r="E475" t="s">
        <v>28</v>
      </c>
      <c r="F475" t="s">
        <v>13</v>
      </c>
      <c r="G475">
        <v>15</v>
      </c>
      <c r="H475" s="14">
        <v>24.134999999999998</v>
      </c>
      <c r="I475" t="s">
        <v>52</v>
      </c>
      <c r="J475" t="s">
        <v>15</v>
      </c>
      <c r="K475" t="s">
        <v>16</v>
      </c>
      <c r="L475" t="s">
        <v>17</v>
      </c>
      <c r="M475" s="20">
        <f t="shared" si="28"/>
        <v>24.140160000000002</v>
      </c>
      <c r="N475" s="20">
        <f t="shared" si="29"/>
        <v>3.5459999999999998E-2</v>
      </c>
      <c r="O475" s="20">
        <f t="shared" si="30"/>
        <v>0.85601007360000003</v>
      </c>
      <c r="S475">
        <f t="shared" si="31"/>
        <v>1</v>
      </c>
    </row>
    <row r="476" spans="1:19" x14ac:dyDescent="0.3">
      <c r="A476" t="s">
        <v>39</v>
      </c>
      <c r="B476" t="s">
        <v>9</v>
      </c>
      <c r="C476" t="s">
        <v>48</v>
      </c>
      <c r="D476" t="s">
        <v>41</v>
      </c>
      <c r="E476" t="s">
        <v>28</v>
      </c>
      <c r="F476" t="s">
        <v>36</v>
      </c>
      <c r="G476">
        <v>15</v>
      </c>
      <c r="H476" s="14">
        <v>24.134999999999998</v>
      </c>
      <c r="I476" t="s">
        <v>30</v>
      </c>
      <c r="J476" t="s">
        <v>31</v>
      </c>
      <c r="K476" t="s">
        <v>25</v>
      </c>
      <c r="L476" t="s">
        <v>17</v>
      </c>
      <c r="M476" s="20">
        <f t="shared" si="28"/>
        <v>24.140160000000002</v>
      </c>
      <c r="N476" s="20">
        <f t="shared" si="29"/>
        <v>0.16664000000000001</v>
      </c>
      <c r="O476" s="20">
        <f t="shared" si="30"/>
        <v>4.0227162624000004</v>
      </c>
      <c r="S476">
        <f t="shared" si="31"/>
        <v>2</v>
      </c>
    </row>
    <row r="477" spans="1:19" x14ac:dyDescent="0.3">
      <c r="A477" t="s">
        <v>39</v>
      </c>
      <c r="B477" t="s">
        <v>9</v>
      </c>
      <c r="C477" t="s">
        <v>50</v>
      </c>
      <c r="D477" t="s">
        <v>27</v>
      </c>
      <c r="E477" t="s">
        <v>28</v>
      </c>
      <c r="F477" t="s">
        <v>13</v>
      </c>
      <c r="G477">
        <v>16</v>
      </c>
      <c r="H477" s="14">
        <v>25.744</v>
      </c>
      <c r="I477" t="s">
        <v>37</v>
      </c>
      <c r="J477" t="s">
        <v>24</v>
      </c>
      <c r="K477" t="s">
        <v>25</v>
      </c>
      <c r="L477" t="s">
        <v>17</v>
      </c>
      <c r="M477" s="20">
        <f t="shared" si="28"/>
        <v>25.749504000000002</v>
      </c>
      <c r="N477" s="20">
        <f t="shared" si="29"/>
        <v>0.16664000000000001</v>
      </c>
      <c r="O477" s="20">
        <f t="shared" si="30"/>
        <v>4.2908973465600004</v>
      </c>
      <c r="S477">
        <f t="shared" si="31"/>
        <v>2</v>
      </c>
    </row>
    <row r="478" spans="1:19" x14ac:dyDescent="0.3">
      <c r="A478" t="s">
        <v>18</v>
      </c>
      <c r="B478" t="s">
        <v>51</v>
      </c>
      <c r="C478" t="s">
        <v>8</v>
      </c>
      <c r="D478" t="s">
        <v>11</v>
      </c>
      <c r="E478" t="s">
        <v>64</v>
      </c>
      <c r="F478" t="s">
        <v>29</v>
      </c>
      <c r="G478">
        <v>20</v>
      </c>
      <c r="H478" s="14">
        <v>32.18</v>
      </c>
      <c r="I478" t="s">
        <v>37</v>
      </c>
      <c r="J478" t="s">
        <v>15</v>
      </c>
      <c r="K478" t="s">
        <v>16</v>
      </c>
      <c r="L478" t="s">
        <v>17</v>
      </c>
      <c r="M478" s="20">
        <f t="shared" si="28"/>
        <v>32.186880000000002</v>
      </c>
      <c r="N478" s="20">
        <f t="shared" si="29"/>
        <v>0.16664000000000001</v>
      </c>
      <c r="O478" s="20">
        <f t="shared" si="30"/>
        <v>5.3636216832000008</v>
      </c>
      <c r="S478">
        <f t="shared" si="31"/>
        <v>4</v>
      </c>
    </row>
    <row r="479" spans="1:19" x14ac:dyDescent="0.3">
      <c r="A479" t="s">
        <v>32</v>
      </c>
      <c r="B479" t="s">
        <v>9</v>
      </c>
      <c r="C479" t="s">
        <v>8</v>
      </c>
      <c r="D479" t="s">
        <v>11</v>
      </c>
      <c r="E479" t="s">
        <v>12</v>
      </c>
      <c r="F479" t="s">
        <v>44</v>
      </c>
      <c r="G479">
        <v>2</v>
      </c>
      <c r="H479" s="14">
        <v>3.218</v>
      </c>
      <c r="I479" t="s">
        <v>14</v>
      </c>
      <c r="J479" t="s">
        <v>38</v>
      </c>
      <c r="K479" t="s">
        <v>25</v>
      </c>
      <c r="L479" t="s">
        <v>17</v>
      </c>
      <c r="M479" s="20">
        <f t="shared" si="28"/>
        <v>3.2186880000000002</v>
      </c>
      <c r="N479" s="20">
        <f t="shared" si="29"/>
        <v>0</v>
      </c>
      <c r="O479" s="20">
        <f t="shared" si="30"/>
        <v>0</v>
      </c>
      <c r="S479">
        <f t="shared" si="31"/>
        <v>5</v>
      </c>
    </row>
    <row r="480" spans="1:19" x14ac:dyDescent="0.3">
      <c r="A480" t="s">
        <v>26</v>
      </c>
      <c r="B480" t="s">
        <v>51</v>
      </c>
      <c r="C480" t="s">
        <v>8</v>
      </c>
      <c r="D480" t="s">
        <v>41</v>
      </c>
      <c r="E480" t="s">
        <v>12</v>
      </c>
      <c r="F480" t="s">
        <v>13</v>
      </c>
      <c r="G480">
        <v>5</v>
      </c>
      <c r="H480" s="14">
        <v>8.0449999999999999</v>
      </c>
      <c r="I480" t="s">
        <v>37</v>
      </c>
      <c r="J480" t="s">
        <v>15</v>
      </c>
      <c r="K480" t="s">
        <v>16</v>
      </c>
      <c r="L480" t="s">
        <v>17</v>
      </c>
      <c r="M480" s="20">
        <f t="shared" si="28"/>
        <v>8.0467200000000005</v>
      </c>
      <c r="N480" s="20">
        <f t="shared" si="29"/>
        <v>0.16664000000000001</v>
      </c>
      <c r="O480" s="20">
        <f t="shared" si="30"/>
        <v>1.3409054208000002</v>
      </c>
      <c r="S480">
        <f t="shared" si="31"/>
        <v>3</v>
      </c>
    </row>
    <row r="481" spans="1:19" x14ac:dyDescent="0.3">
      <c r="A481" t="s">
        <v>7</v>
      </c>
      <c r="B481" t="s">
        <v>9</v>
      </c>
      <c r="C481" t="s">
        <v>70</v>
      </c>
      <c r="D481" t="s">
        <v>20</v>
      </c>
      <c r="E481" t="s">
        <v>21</v>
      </c>
      <c r="F481" t="s">
        <v>22</v>
      </c>
      <c r="G481">
        <v>17.2</v>
      </c>
      <c r="H481" s="14">
        <v>27.674799999999998</v>
      </c>
      <c r="I481" t="s">
        <v>30</v>
      </c>
      <c r="J481" t="s">
        <v>15</v>
      </c>
      <c r="K481" t="s">
        <v>16</v>
      </c>
      <c r="L481" t="s">
        <v>17</v>
      </c>
      <c r="M481" s="20">
        <f t="shared" si="28"/>
        <v>27.680716799999999</v>
      </c>
      <c r="N481" s="20">
        <f t="shared" si="29"/>
        <v>0.16664000000000001</v>
      </c>
      <c r="O481" s="20">
        <f t="shared" si="30"/>
        <v>4.612714647552</v>
      </c>
      <c r="S481">
        <f t="shared" si="31"/>
        <v>1</v>
      </c>
    </row>
    <row r="482" spans="1:19" x14ac:dyDescent="0.3">
      <c r="A482" t="s">
        <v>39</v>
      </c>
      <c r="B482" t="s">
        <v>9</v>
      </c>
      <c r="C482" t="s">
        <v>50</v>
      </c>
      <c r="D482" t="s">
        <v>27</v>
      </c>
      <c r="E482" t="s">
        <v>21</v>
      </c>
      <c r="F482" t="s">
        <v>22</v>
      </c>
      <c r="G482">
        <v>15</v>
      </c>
      <c r="H482" s="14">
        <v>24.134999999999998</v>
      </c>
      <c r="I482" t="s">
        <v>30</v>
      </c>
      <c r="J482" t="s">
        <v>38</v>
      </c>
      <c r="K482" t="s">
        <v>25</v>
      </c>
      <c r="L482" t="s">
        <v>17</v>
      </c>
      <c r="M482" s="20">
        <f t="shared" si="28"/>
        <v>24.140160000000002</v>
      </c>
      <c r="N482" s="20">
        <f t="shared" si="29"/>
        <v>0.16664000000000001</v>
      </c>
      <c r="O482" s="20">
        <f t="shared" si="30"/>
        <v>4.0227162624000004</v>
      </c>
      <c r="S482">
        <f t="shared" si="31"/>
        <v>2</v>
      </c>
    </row>
    <row r="483" spans="1:19" x14ac:dyDescent="0.3">
      <c r="A483" t="s">
        <v>39</v>
      </c>
      <c r="B483" t="s">
        <v>9</v>
      </c>
      <c r="C483" t="s">
        <v>50</v>
      </c>
      <c r="D483" t="s">
        <v>41</v>
      </c>
      <c r="E483" t="s">
        <v>12</v>
      </c>
      <c r="F483" t="s">
        <v>44</v>
      </c>
      <c r="G483">
        <v>3</v>
      </c>
      <c r="H483" s="14">
        <v>4.827</v>
      </c>
      <c r="I483" t="s">
        <v>30</v>
      </c>
      <c r="J483" t="s">
        <v>42</v>
      </c>
      <c r="K483" t="s">
        <v>25</v>
      </c>
      <c r="L483" t="s">
        <v>17</v>
      </c>
      <c r="M483" s="20">
        <f t="shared" si="28"/>
        <v>4.8280320000000003</v>
      </c>
      <c r="N483" s="20">
        <f t="shared" si="29"/>
        <v>0.16664000000000001</v>
      </c>
      <c r="O483" s="20">
        <f t="shared" si="30"/>
        <v>0.80454325248000014</v>
      </c>
      <c r="S483">
        <f t="shared" si="31"/>
        <v>2</v>
      </c>
    </row>
    <row r="484" spans="1:19" x14ac:dyDescent="0.3">
      <c r="A484" t="s">
        <v>39</v>
      </c>
      <c r="B484" t="s">
        <v>9</v>
      </c>
      <c r="C484" t="s">
        <v>10</v>
      </c>
      <c r="D484" t="s">
        <v>11</v>
      </c>
      <c r="E484" t="s">
        <v>12</v>
      </c>
      <c r="F484" t="s">
        <v>66</v>
      </c>
      <c r="G484">
        <v>15.5</v>
      </c>
      <c r="H484" s="14">
        <v>24.939499999999999</v>
      </c>
      <c r="I484" t="s">
        <v>49</v>
      </c>
      <c r="J484" t="s">
        <v>42</v>
      </c>
      <c r="K484" t="s">
        <v>25</v>
      </c>
      <c r="L484" t="s">
        <v>17</v>
      </c>
      <c r="M484" s="20">
        <f t="shared" si="28"/>
        <v>24.944832000000002</v>
      </c>
      <c r="N484" s="20">
        <f t="shared" si="29"/>
        <v>0.10215</v>
      </c>
      <c r="O484" s="20">
        <f t="shared" si="30"/>
        <v>2.5481145888000003</v>
      </c>
      <c r="S484">
        <f t="shared" si="31"/>
        <v>2</v>
      </c>
    </row>
    <row r="485" spans="1:19" x14ac:dyDescent="0.3">
      <c r="A485" t="s">
        <v>7</v>
      </c>
      <c r="B485" t="s">
        <v>51</v>
      </c>
      <c r="C485" t="s">
        <v>8</v>
      </c>
      <c r="D485" t="s">
        <v>20</v>
      </c>
      <c r="E485" t="s">
        <v>64</v>
      </c>
      <c r="F485" t="s">
        <v>66</v>
      </c>
      <c r="G485">
        <v>12</v>
      </c>
      <c r="H485" s="14">
        <v>19.308</v>
      </c>
      <c r="I485" t="s">
        <v>52</v>
      </c>
      <c r="J485" t="s">
        <v>15</v>
      </c>
      <c r="K485" t="s">
        <v>16</v>
      </c>
      <c r="L485" t="s">
        <v>17</v>
      </c>
      <c r="M485" s="20">
        <f t="shared" si="28"/>
        <v>19.312128000000001</v>
      </c>
      <c r="N485" s="20">
        <f t="shared" si="29"/>
        <v>3.5459999999999998E-2</v>
      </c>
      <c r="O485" s="20">
        <f t="shared" si="30"/>
        <v>0.68480805888000007</v>
      </c>
      <c r="S485">
        <f t="shared" si="31"/>
        <v>1</v>
      </c>
    </row>
    <row r="486" spans="1:19" x14ac:dyDescent="0.3">
      <c r="A486" t="s">
        <v>39</v>
      </c>
      <c r="B486" t="s">
        <v>51</v>
      </c>
      <c r="C486" t="s">
        <v>8</v>
      </c>
      <c r="D486" t="s">
        <v>47</v>
      </c>
      <c r="E486" t="s">
        <v>64</v>
      </c>
      <c r="F486" t="s">
        <v>36</v>
      </c>
      <c r="G486">
        <v>2.4</v>
      </c>
      <c r="H486" s="14">
        <v>3.8615999999999997</v>
      </c>
      <c r="I486" t="s">
        <v>30</v>
      </c>
      <c r="J486" t="s">
        <v>42</v>
      </c>
      <c r="K486" t="s">
        <v>16</v>
      </c>
      <c r="L486" t="s">
        <v>17</v>
      </c>
      <c r="M486" s="20">
        <f t="shared" si="28"/>
        <v>3.8624255999999999</v>
      </c>
      <c r="N486" s="20">
        <f t="shared" si="29"/>
        <v>0.16664000000000001</v>
      </c>
      <c r="O486" s="20">
        <f t="shared" si="30"/>
        <v>0.64363460198400002</v>
      </c>
      <c r="S486">
        <f t="shared" si="31"/>
        <v>2</v>
      </c>
    </row>
    <row r="487" spans="1:19" x14ac:dyDescent="0.3">
      <c r="A487" t="s">
        <v>26</v>
      </c>
      <c r="B487" t="s">
        <v>9</v>
      </c>
      <c r="C487" t="s">
        <v>56</v>
      </c>
      <c r="D487" t="s">
        <v>11</v>
      </c>
      <c r="E487" t="s">
        <v>21</v>
      </c>
      <c r="F487" t="s">
        <v>36</v>
      </c>
      <c r="G487">
        <v>1</v>
      </c>
      <c r="H487" s="14">
        <v>1.609</v>
      </c>
      <c r="I487" t="s">
        <v>23</v>
      </c>
      <c r="J487" t="s">
        <v>24</v>
      </c>
      <c r="K487" t="s">
        <v>25</v>
      </c>
      <c r="L487" t="s">
        <v>17</v>
      </c>
      <c r="M487" s="20">
        <f t="shared" si="28"/>
        <v>1.6093440000000001</v>
      </c>
      <c r="N487" s="20">
        <f t="shared" si="29"/>
        <v>0</v>
      </c>
      <c r="O487" s="20">
        <f t="shared" si="30"/>
        <v>0</v>
      </c>
      <c r="S487">
        <f t="shared" si="31"/>
        <v>3</v>
      </c>
    </row>
    <row r="488" spans="1:19" x14ac:dyDescent="0.3">
      <c r="A488" t="s">
        <v>39</v>
      </c>
      <c r="B488" t="s">
        <v>9</v>
      </c>
      <c r="C488" t="s">
        <v>50</v>
      </c>
      <c r="D488" t="s">
        <v>41</v>
      </c>
      <c r="E488" t="s">
        <v>28</v>
      </c>
      <c r="F488" t="s">
        <v>29</v>
      </c>
      <c r="G488">
        <v>16</v>
      </c>
      <c r="H488" s="14">
        <v>25.744</v>
      </c>
      <c r="I488" t="s">
        <v>37</v>
      </c>
      <c r="J488" t="s">
        <v>42</v>
      </c>
      <c r="K488" t="s">
        <v>25</v>
      </c>
      <c r="L488" t="s">
        <v>43</v>
      </c>
      <c r="M488" s="20">
        <f t="shared" si="28"/>
        <v>25.749504000000002</v>
      </c>
      <c r="N488" s="20">
        <f t="shared" si="29"/>
        <v>0.16664000000000001</v>
      </c>
      <c r="O488" s="20">
        <f t="shared" si="30"/>
        <v>4.2908973465600004</v>
      </c>
      <c r="S488">
        <f t="shared" si="31"/>
        <v>2</v>
      </c>
    </row>
    <row r="489" spans="1:19" x14ac:dyDescent="0.3">
      <c r="A489" t="s">
        <v>58</v>
      </c>
      <c r="B489" t="s">
        <v>9</v>
      </c>
      <c r="C489" t="s">
        <v>56</v>
      </c>
      <c r="D489" t="s">
        <v>41</v>
      </c>
      <c r="E489" t="s">
        <v>21</v>
      </c>
      <c r="F489" t="s">
        <v>36</v>
      </c>
      <c r="G489">
        <v>4</v>
      </c>
      <c r="H489" s="14">
        <v>6.4359999999999999</v>
      </c>
      <c r="I489" t="s">
        <v>30</v>
      </c>
      <c r="J489" t="s">
        <v>15</v>
      </c>
      <c r="K489" t="s">
        <v>16</v>
      </c>
      <c r="L489" t="s">
        <v>17</v>
      </c>
      <c r="M489" s="20">
        <f t="shared" si="28"/>
        <v>6.4373760000000004</v>
      </c>
      <c r="N489" s="20">
        <f t="shared" si="29"/>
        <v>0.16664000000000001</v>
      </c>
      <c r="O489" s="20">
        <f t="shared" si="30"/>
        <v>1.0727243366400001</v>
      </c>
      <c r="S489">
        <f t="shared" si="31"/>
        <v>0</v>
      </c>
    </row>
    <row r="490" spans="1:19" x14ac:dyDescent="0.3">
      <c r="A490" t="s">
        <v>32</v>
      </c>
      <c r="B490" t="s">
        <v>9</v>
      </c>
      <c r="C490" t="s">
        <v>97</v>
      </c>
      <c r="D490" t="s">
        <v>41</v>
      </c>
      <c r="E490" t="s">
        <v>12</v>
      </c>
      <c r="F490" t="s">
        <v>36</v>
      </c>
      <c r="G490">
        <v>1.4</v>
      </c>
      <c r="H490" s="14">
        <v>2.2525999999999997</v>
      </c>
      <c r="I490" t="s">
        <v>23</v>
      </c>
      <c r="J490" t="s">
        <v>31</v>
      </c>
      <c r="K490" t="s">
        <v>25</v>
      </c>
      <c r="L490" t="s">
        <v>17</v>
      </c>
      <c r="M490" s="20">
        <f t="shared" si="28"/>
        <v>2.2530815999999998</v>
      </c>
      <c r="N490" s="20">
        <f t="shared" si="29"/>
        <v>0</v>
      </c>
      <c r="O490" s="20">
        <f t="shared" si="30"/>
        <v>0</v>
      </c>
      <c r="S490">
        <f t="shared" si="31"/>
        <v>5</v>
      </c>
    </row>
    <row r="491" spans="1:19" x14ac:dyDescent="0.3">
      <c r="A491" t="s">
        <v>26</v>
      </c>
      <c r="B491" t="s">
        <v>9</v>
      </c>
      <c r="C491" t="s">
        <v>60</v>
      </c>
      <c r="D491" t="s">
        <v>41</v>
      </c>
      <c r="E491" t="s">
        <v>28</v>
      </c>
      <c r="F491" t="s">
        <v>13</v>
      </c>
      <c r="G491">
        <v>17</v>
      </c>
      <c r="H491" s="14">
        <v>27.353000000000002</v>
      </c>
      <c r="I491" t="s">
        <v>30</v>
      </c>
      <c r="J491" t="s">
        <v>15</v>
      </c>
      <c r="K491" t="s">
        <v>25</v>
      </c>
      <c r="L491" t="s">
        <v>17</v>
      </c>
      <c r="M491" s="20">
        <f t="shared" si="28"/>
        <v>27.358848000000002</v>
      </c>
      <c r="N491" s="20">
        <f t="shared" si="29"/>
        <v>0.16664000000000001</v>
      </c>
      <c r="O491" s="20">
        <f t="shared" si="30"/>
        <v>4.5590784307200005</v>
      </c>
      <c r="S491">
        <f t="shared" si="31"/>
        <v>3</v>
      </c>
    </row>
    <row r="492" spans="1:19" x14ac:dyDescent="0.3">
      <c r="A492" t="s">
        <v>7</v>
      </c>
      <c r="B492" t="s">
        <v>9</v>
      </c>
      <c r="C492" t="s">
        <v>10</v>
      </c>
      <c r="D492" t="s">
        <v>20</v>
      </c>
      <c r="E492" t="s">
        <v>28</v>
      </c>
      <c r="F492" t="s">
        <v>36</v>
      </c>
      <c r="G492">
        <v>8</v>
      </c>
      <c r="H492" s="14">
        <v>12.872</v>
      </c>
      <c r="I492" t="s">
        <v>30</v>
      </c>
      <c r="J492" t="s">
        <v>42</v>
      </c>
      <c r="K492" t="s">
        <v>16</v>
      </c>
      <c r="L492" t="s">
        <v>17</v>
      </c>
      <c r="M492" s="20">
        <f t="shared" si="28"/>
        <v>12.874752000000001</v>
      </c>
      <c r="N492" s="20">
        <f t="shared" si="29"/>
        <v>0.16664000000000001</v>
      </c>
      <c r="O492" s="20">
        <f t="shared" si="30"/>
        <v>2.1454486732800002</v>
      </c>
      <c r="S492">
        <f t="shared" si="31"/>
        <v>1</v>
      </c>
    </row>
    <row r="493" spans="1:19" x14ac:dyDescent="0.3">
      <c r="A493" t="s">
        <v>18</v>
      </c>
      <c r="B493" t="s">
        <v>9</v>
      </c>
      <c r="C493" t="s">
        <v>76</v>
      </c>
      <c r="D493" t="s">
        <v>20</v>
      </c>
      <c r="E493" t="s">
        <v>35</v>
      </c>
      <c r="F493" t="s">
        <v>29</v>
      </c>
      <c r="G493">
        <v>25</v>
      </c>
      <c r="H493" s="14">
        <v>40.225000000000001</v>
      </c>
      <c r="I493" t="s">
        <v>52</v>
      </c>
      <c r="J493" t="s">
        <v>38</v>
      </c>
      <c r="K493" t="s">
        <v>25</v>
      </c>
      <c r="L493" t="s">
        <v>43</v>
      </c>
      <c r="M493" s="20">
        <f t="shared" si="28"/>
        <v>40.233600000000003</v>
      </c>
      <c r="N493" s="20">
        <f t="shared" si="29"/>
        <v>3.5459999999999998E-2</v>
      </c>
      <c r="O493" s="20">
        <f t="shared" si="30"/>
        <v>1.4266834560000001</v>
      </c>
      <c r="S493">
        <f t="shared" si="31"/>
        <v>4</v>
      </c>
    </row>
    <row r="494" spans="1:19" x14ac:dyDescent="0.3">
      <c r="A494" t="s">
        <v>7</v>
      </c>
      <c r="B494" t="s">
        <v>51</v>
      </c>
      <c r="C494" t="s">
        <v>8</v>
      </c>
      <c r="D494" t="s">
        <v>20</v>
      </c>
      <c r="E494" t="s">
        <v>35</v>
      </c>
      <c r="F494" t="s">
        <v>13</v>
      </c>
      <c r="G494">
        <v>22</v>
      </c>
      <c r="H494" s="14">
        <v>35.397999999999996</v>
      </c>
      <c r="I494" t="s">
        <v>30</v>
      </c>
      <c r="J494" t="s">
        <v>38</v>
      </c>
      <c r="K494" t="s">
        <v>16</v>
      </c>
      <c r="L494" t="s">
        <v>43</v>
      </c>
      <c r="M494" s="20">
        <f t="shared" si="28"/>
        <v>35.405568000000002</v>
      </c>
      <c r="N494" s="20">
        <f t="shared" si="29"/>
        <v>0.16664000000000001</v>
      </c>
      <c r="O494" s="20">
        <f t="shared" si="30"/>
        <v>5.8999838515200009</v>
      </c>
      <c r="S494">
        <f t="shared" si="31"/>
        <v>1</v>
      </c>
    </row>
    <row r="495" spans="1:19" x14ac:dyDescent="0.3">
      <c r="A495" t="s">
        <v>39</v>
      </c>
      <c r="B495" t="s">
        <v>9</v>
      </c>
      <c r="C495" t="s">
        <v>50</v>
      </c>
      <c r="D495" t="s">
        <v>41</v>
      </c>
      <c r="E495" t="s">
        <v>28</v>
      </c>
      <c r="F495" t="s">
        <v>13</v>
      </c>
      <c r="G495">
        <v>23</v>
      </c>
      <c r="H495" s="14">
        <v>37.006999999999998</v>
      </c>
      <c r="I495" t="s">
        <v>37</v>
      </c>
      <c r="J495" t="s">
        <v>31</v>
      </c>
      <c r="K495" t="s">
        <v>25</v>
      </c>
      <c r="L495" t="s">
        <v>17</v>
      </c>
      <c r="M495" s="20">
        <f t="shared" si="28"/>
        <v>37.014912000000002</v>
      </c>
      <c r="N495" s="20">
        <f t="shared" si="29"/>
        <v>0.16664000000000001</v>
      </c>
      <c r="O495" s="20">
        <f t="shared" si="30"/>
        <v>6.168164935680001</v>
      </c>
      <c r="S495">
        <f t="shared" si="31"/>
        <v>2</v>
      </c>
    </row>
    <row r="496" spans="1:19" x14ac:dyDescent="0.3">
      <c r="A496" t="s">
        <v>32</v>
      </c>
      <c r="B496" t="s">
        <v>51</v>
      </c>
      <c r="C496" t="s">
        <v>8</v>
      </c>
      <c r="D496" t="s">
        <v>11</v>
      </c>
      <c r="E496" t="s">
        <v>12</v>
      </c>
      <c r="F496" t="s">
        <v>44</v>
      </c>
      <c r="G496">
        <v>0.8</v>
      </c>
      <c r="H496" s="14">
        <v>1.2872000000000001</v>
      </c>
      <c r="I496" t="s">
        <v>23</v>
      </c>
      <c r="J496" t="s">
        <v>24</v>
      </c>
      <c r="K496" t="s">
        <v>25</v>
      </c>
      <c r="L496" t="s">
        <v>17</v>
      </c>
      <c r="M496" s="20">
        <f t="shared" si="28"/>
        <v>1.2874752000000003</v>
      </c>
      <c r="N496" s="20">
        <f t="shared" si="29"/>
        <v>0</v>
      </c>
      <c r="O496" s="20">
        <f t="shared" si="30"/>
        <v>0</v>
      </c>
      <c r="S496">
        <f t="shared" si="31"/>
        <v>5</v>
      </c>
    </row>
    <row r="497" spans="1:19" x14ac:dyDescent="0.3">
      <c r="A497" t="s">
        <v>7</v>
      </c>
      <c r="B497" t="s">
        <v>9</v>
      </c>
      <c r="C497" t="s">
        <v>48</v>
      </c>
      <c r="D497" t="s">
        <v>11</v>
      </c>
      <c r="E497" t="s">
        <v>35</v>
      </c>
      <c r="F497" t="s">
        <v>66</v>
      </c>
      <c r="G497">
        <v>35</v>
      </c>
      <c r="H497" s="14">
        <v>56.314999999999998</v>
      </c>
      <c r="I497" t="s">
        <v>30</v>
      </c>
      <c r="J497" t="s">
        <v>15</v>
      </c>
      <c r="K497" t="s">
        <v>25</v>
      </c>
      <c r="L497" t="s">
        <v>17</v>
      </c>
      <c r="M497" s="20">
        <f t="shared" si="28"/>
        <v>56.327040000000004</v>
      </c>
      <c r="N497" s="20">
        <f t="shared" si="29"/>
        <v>0.16664000000000001</v>
      </c>
      <c r="O497" s="20">
        <f t="shared" si="30"/>
        <v>9.3863379456000011</v>
      </c>
      <c r="S497">
        <f t="shared" si="31"/>
        <v>1</v>
      </c>
    </row>
    <row r="498" spans="1:19" x14ac:dyDescent="0.3">
      <c r="A498" t="s">
        <v>39</v>
      </c>
      <c r="B498" t="s">
        <v>9</v>
      </c>
      <c r="C498" t="s">
        <v>50</v>
      </c>
      <c r="D498" t="s">
        <v>27</v>
      </c>
      <c r="E498" t="s">
        <v>12</v>
      </c>
      <c r="F498" t="s">
        <v>44</v>
      </c>
      <c r="G498">
        <v>2.5</v>
      </c>
      <c r="H498" s="14">
        <v>4.0225</v>
      </c>
      <c r="I498" t="s">
        <v>14</v>
      </c>
      <c r="J498" t="s">
        <v>42</v>
      </c>
      <c r="K498" t="s">
        <v>25</v>
      </c>
      <c r="L498" t="s">
        <v>17</v>
      </c>
      <c r="M498" s="20">
        <f t="shared" si="28"/>
        <v>4.0233600000000003</v>
      </c>
      <c r="N498" s="20">
        <f t="shared" si="29"/>
        <v>0</v>
      </c>
      <c r="O498" s="20">
        <f t="shared" si="30"/>
        <v>0</v>
      </c>
      <c r="S498">
        <f t="shared" si="31"/>
        <v>2</v>
      </c>
    </row>
    <row r="499" spans="1:19" x14ac:dyDescent="0.3">
      <c r="A499" t="s">
        <v>39</v>
      </c>
      <c r="B499" t="s">
        <v>9</v>
      </c>
      <c r="C499" t="s">
        <v>10</v>
      </c>
      <c r="D499" t="s">
        <v>27</v>
      </c>
      <c r="E499" t="s">
        <v>28</v>
      </c>
      <c r="F499" t="s">
        <v>44</v>
      </c>
      <c r="G499">
        <v>6</v>
      </c>
      <c r="H499" s="14">
        <v>9.6539999999999999</v>
      </c>
      <c r="I499" t="s">
        <v>30</v>
      </c>
      <c r="J499" t="s">
        <v>38</v>
      </c>
      <c r="K499" t="s">
        <v>25</v>
      </c>
      <c r="L499" t="s">
        <v>17</v>
      </c>
      <c r="M499" s="20">
        <f t="shared" si="28"/>
        <v>9.6560640000000006</v>
      </c>
      <c r="N499" s="20">
        <f t="shared" si="29"/>
        <v>0.16664000000000001</v>
      </c>
      <c r="O499" s="20">
        <f t="shared" si="30"/>
        <v>1.6090865049600003</v>
      </c>
      <c r="S499">
        <f t="shared" si="31"/>
        <v>2</v>
      </c>
    </row>
    <row r="500" spans="1:19" x14ac:dyDescent="0.3">
      <c r="A500" t="s">
        <v>26</v>
      </c>
      <c r="B500" t="s">
        <v>9</v>
      </c>
      <c r="C500" t="s">
        <v>70</v>
      </c>
      <c r="D500" t="s">
        <v>27</v>
      </c>
      <c r="E500" t="s">
        <v>28</v>
      </c>
      <c r="F500" t="s">
        <v>36</v>
      </c>
      <c r="G500">
        <v>2</v>
      </c>
      <c r="H500" s="14">
        <v>3.218</v>
      </c>
      <c r="I500" t="s">
        <v>49</v>
      </c>
      <c r="J500" t="s">
        <v>15</v>
      </c>
      <c r="K500" t="s">
        <v>16</v>
      </c>
      <c r="L500" t="s">
        <v>17</v>
      </c>
      <c r="M500" s="20">
        <f t="shared" si="28"/>
        <v>3.2186880000000002</v>
      </c>
      <c r="N500" s="20">
        <f t="shared" si="29"/>
        <v>0.10215</v>
      </c>
      <c r="O500" s="20">
        <f t="shared" si="30"/>
        <v>0.32878897920000005</v>
      </c>
      <c r="S500">
        <f t="shared" si="31"/>
        <v>3</v>
      </c>
    </row>
    <row r="501" spans="1:19" x14ac:dyDescent="0.3">
      <c r="A501" t="s">
        <v>39</v>
      </c>
      <c r="B501" t="s">
        <v>51</v>
      </c>
      <c r="C501" t="s">
        <v>8</v>
      </c>
      <c r="D501" t="s">
        <v>41</v>
      </c>
      <c r="E501" t="s">
        <v>28</v>
      </c>
      <c r="F501" t="s">
        <v>36</v>
      </c>
      <c r="G501">
        <v>2</v>
      </c>
      <c r="H501" s="14">
        <v>3.218</v>
      </c>
      <c r="I501" t="s">
        <v>30</v>
      </c>
      <c r="J501" t="s">
        <v>42</v>
      </c>
      <c r="K501" t="s">
        <v>25</v>
      </c>
      <c r="L501" t="s">
        <v>17</v>
      </c>
      <c r="M501" s="20">
        <f t="shared" si="28"/>
        <v>3.2186880000000002</v>
      </c>
      <c r="N501" s="20">
        <f t="shared" si="29"/>
        <v>0.16664000000000001</v>
      </c>
      <c r="O501" s="20">
        <f t="shared" si="30"/>
        <v>0.53636216832000005</v>
      </c>
      <c r="S501">
        <f t="shared" si="31"/>
        <v>2</v>
      </c>
    </row>
    <row r="502" spans="1:19" x14ac:dyDescent="0.3">
      <c r="A502" t="s">
        <v>39</v>
      </c>
      <c r="B502" t="s">
        <v>9</v>
      </c>
      <c r="C502" t="s">
        <v>8</v>
      </c>
      <c r="D502" t="s">
        <v>41</v>
      </c>
      <c r="E502" t="s">
        <v>21</v>
      </c>
      <c r="F502" t="s">
        <v>36</v>
      </c>
      <c r="G502">
        <v>8</v>
      </c>
      <c r="H502" s="14">
        <v>12.872</v>
      </c>
      <c r="I502" t="s">
        <v>30</v>
      </c>
      <c r="J502" t="s">
        <v>38</v>
      </c>
      <c r="K502" t="s">
        <v>16</v>
      </c>
      <c r="L502" t="s">
        <v>17</v>
      </c>
      <c r="M502" s="20">
        <f t="shared" si="28"/>
        <v>12.874752000000001</v>
      </c>
      <c r="N502" s="20">
        <f t="shared" si="29"/>
        <v>0.16664000000000001</v>
      </c>
      <c r="O502" s="20">
        <f t="shared" si="30"/>
        <v>2.1454486732800002</v>
      </c>
      <c r="S502">
        <f t="shared" si="31"/>
        <v>2</v>
      </c>
    </row>
    <row r="503" spans="1:19" x14ac:dyDescent="0.3">
      <c r="A503" t="s">
        <v>26</v>
      </c>
      <c r="B503" t="s">
        <v>9</v>
      </c>
      <c r="C503" t="s">
        <v>10</v>
      </c>
      <c r="D503" t="s">
        <v>41</v>
      </c>
      <c r="E503" t="s">
        <v>21</v>
      </c>
      <c r="F503" t="s">
        <v>44</v>
      </c>
      <c r="G503">
        <v>8</v>
      </c>
      <c r="H503" s="14">
        <v>12.872</v>
      </c>
      <c r="I503" t="s">
        <v>30</v>
      </c>
      <c r="J503" t="s">
        <v>15</v>
      </c>
      <c r="K503" t="s">
        <v>25</v>
      </c>
      <c r="L503" t="s">
        <v>17</v>
      </c>
      <c r="M503" s="20">
        <f t="shared" si="28"/>
        <v>12.874752000000001</v>
      </c>
      <c r="N503" s="20">
        <f t="shared" si="29"/>
        <v>0.16664000000000001</v>
      </c>
      <c r="O503" s="20">
        <f t="shared" si="30"/>
        <v>2.1454486732800002</v>
      </c>
      <c r="S503">
        <f t="shared" si="31"/>
        <v>3</v>
      </c>
    </row>
    <row r="504" spans="1:19" x14ac:dyDescent="0.3">
      <c r="A504" t="s">
        <v>26</v>
      </c>
      <c r="B504" t="s">
        <v>9</v>
      </c>
      <c r="C504" t="s">
        <v>50</v>
      </c>
      <c r="D504" t="s">
        <v>41</v>
      </c>
      <c r="E504" t="s">
        <v>12</v>
      </c>
      <c r="F504" t="s">
        <v>44</v>
      </c>
      <c r="G504">
        <v>4.5</v>
      </c>
      <c r="H504" s="14">
        <v>7.2404999999999999</v>
      </c>
      <c r="I504" t="s">
        <v>30</v>
      </c>
      <c r="J504" t="s">
        <v>15</v>
      </c>
      <c r="K504" t="s">
        <v>25</v>
      </c>
      <c r="L504" t="s">
        <v>17</v>
      </c>
      <c r="M504" s="20">
        <f t="shared" si="28"/>
        <v>7.2420480000000005</v>
      </c>
      <c r="N504" s="20">
        <f t="shared" si="29"/>
        <v>0.16664000000000001</v>
      </c>
      <c r="O504" s="20">
        <f t="shared" si="30"/>
        <v>1.2068148787200002</v>
      </c>
      <c r="S504">
        <f t="shared" si="31"/>
        <v>3</v>
      </c>
    </row>
    <row r="505" spans="1:19" x14ac:dyDescent="0.3">
      <c r="A505" t="s">
        <v>18</v>
      </c>
      <c r="B505" t="s">
        <v>9</v>
      </c>
      <c r="C505" t="s">
        <v>60</v>
      </c>
      <c r="D505" t="s">
        <v>11</v>
      </c>
      <c r="E505" t="s">
        <v>21</v>
      </c>
      <c r="F505" t="s">
        <v>44</v>
      </c>
      <c r="G505">
        <v>2</v>
      </c>
      <c r="H505" s="14">
        <v>3.218</v>
      </c>
      <c r="I505" t="s">
        <v>14</v>
      </c>
      <c r="J505" t="s">
        <v>15</v>
      </c>
      <c r="K505" t="s">
        <v>25</v>
      </c>
      <c r="L505" t="s">
        <v>43</v>
      </c>
      <c r="M505" s="20">
        <f t="shared" si="28"/>
        <v>3.2186880000000002</v>
      </c>
      <c r="N505" s="20">
        <f t="shared" si="29"/>
        <v>0</v>
      </c>
      <c r="O505" s="20">
        <f t="shared" si="30"/>
        <v>0</v>
      </c>
      <c r="S505">
        <f t="shared" si="31"/>
        <v>4</v>
      </c>
    </row>
    <row r="506" spans="1:19" x14ac:dyDescent="0.3">
      <c r="A506" t="s">
        <v>7</v>
      </c>
      <c r="B506" t="s">
        <v>9</v>
      </c>
      <c r="C506" t="s">
        <v>10</v>
      </c>
      <c r="D506" t="s">
        <v>20</v>
      </c>
      <c r="E506" t="s">
        <v>35</v>
      </c>
      <c r="F506" t="s">
        <v>22</v>
      </c>
      <c r="G506">
        <v>5.5</v>
      </c>
      <c r="H506" s="14">
        <v>8.849499999999999</v>
      </c>
      <c r="I506" t="s">
        <v>30</v>
      </c>
      <c r="J506" t="s">
        <v>42</v>
      </c>
      <c r="K506" t="s">
        <v>16</v>
      </c>
      <c r="L506" t="s">
        <v>17</v>
      </c>
      <c r="M506" s="20">
        <f t="shared" si="28"/>
        <v>8.8513920000000006</v>
      </c>
      <c r="N506" s="20">
        <f t="shared" si="29"/>
        <v>0.16664000000000001</v>
      </c>
      <c r="O506" s="20">
        <f t="shared" si="30"/>
        <v>1.4749959628800002</v>
      </c>
      <c r="S506">
        <f t="shared" si="31"/>
        <v>1</v>
      </c>
    </row>
    <row r="507" spans="1:19" x14ac:dyDescent="0.3">
      <c r="A507" t="s">
        <v>39</v>
      </c>
      <c r="B507" t="s">
        <v>9</v>
      </c>
      <c r="C507" t="s">
        <v>86</v>
      </c>
      <c r="D507" t="s">
        <v>20</v>
      </c>
      <c r="E507" t="s">
        <v>28</v>
      </c>
      <c r="F507" t="s">
        <v>36</v>
      </c>
      <c r="G507">
        <v>9</v>
      </c>
      <c r="H507" s="14">
        <v>14.481</v>
      </c>
      <c r="I507" t="s">
        <v>30</v>
      </c>
      <c r="J507" t="s">
        <v>15</v>
      </c>
      <c r="K507" t="s">
        <v>16</v>
      </c>
      <c r="L507" t="s">
        <v>43</v>
      </c>
      <c r="M507" s="20">
        <f t="shared" si="28"/>
        <v>14.484096000000001</v>
      </c>
      <c r="N507" s="20">
        <f t="shared" si="29"/>
        <v>0.16664000000000001</v>
      </c>
      <c r="O507" s="20">
        <f t="shared" si="30"/>
        <v>2.4136297574400003</v>
      </c>
      <c r="S507">
        <f t="shared" si="31"/>
        <v>2</v>
      </c>
    </row>
    <row r="508" spans="1:19" x14ac:dyDescent="0.3">
      <c r="A508" t="s">
        <v>7</v>
      </c>
      <c r="B508" t="s">
        <v>51</v>
      </c>
      <c r="C508" t="s">
        <v>8</v>
      </c>
      <c r="D508" t="s">
        <v>27</v>
      </c>
      <c r="E508" t="s">
        <v>28</v>
      </c>
      <c r="F508" t="s">
        <v>36</v>
      </c>
      <c r="G508">
        <v>2.1</v>
      </c>
      <c r="H508" s="14">
        <v>3.3789000000000002</v>
      </c>
      <c r="I508" t="s">
        <v>14</v>
      </c>
      <c r="J508" t="s">
        <v>15</v>
      </c>
      <c r="K508" t="s">
        <v>25</v>
      </c>
      <c r="L508" t="s">
        <v>17</v>
      </c>
      <c r="M508" s="20">
        <f t="shared" si="28"/>
        <v>3.3796224000000006</v>
      </c>
      <c r="N508" s="20">
        <f t="shared" si="29"/>
        <v>0</v>
      </c>
      <c r="O508" s="20">
        <f t="shared" si="30"/>
        <v>0</v>
      </c>
      <c r="S508">
        <f t="shared" si="31"/>
        <v>1</v>
      </c>
    </row>
    <row r="509" spans="1:19" x14ac:dyDescent="0.3">
      <c r="A509" t="s">
        <v>39</v>
      </c>
      <c r="B509" t="s">
        <v>51</v>
      </c>
      <c r="C509" t="s">
        <v>8</v>
      </c>
      <c r="D509" t="s">
        <v>11</v>
      </c>
      <c r="E509" t="s">
        <v>21</v>
      </c>
      <c r="F509" t="s">
        <v>29</v>
      </c>
      <c r="G509">
        <v>3</v>
      </c>
      <c r="H509" s="14">
        <v>4.827</v>
      </c>
      <c r="I509" t="s">
        <v>23</v>
      </c>
      <c r="J509" t="s">
        <v>15</v>
      </c>
      <c r="K509" t="s">
        <v>16</v>
      </c>
      <c r="L509" t="s">
        <v>43</v>
      </c>
      <c r="M509" s="20">
        <f t="shared" si="28"/>
        <v>4.8280320000000003</v>
      </c>
      <c r="N509" s="20">
        <f t="shared" si="29"/>
        <v>0</v>
      </c>
      <c r="O509" s="20">
        <f t="shared" si="30"/>
        <v>0</v>
      </c>
      <c r="S509">
        <f t="shared" si="31"/>
        <v>2</v>
      </c>
    </row>
    <row r="510" spans="1:19" x14ac:dyDescent="0.3">
      <c r="A510" t="s">
        <v>32</v>
      </c>
      <c r="B510" t="s">
        <v>57</v>
      </c>
      <c r="C510" t="s">
        <v>8</v>
      </c>
      <c r="D510" t="s">
        <v>41</v>
      </c>
      <c r="E510" t="s">
        <v>33</v>
      </c>
      <c r="F510" t="s">
        <v>36</v>
      </c>
      <c r="G510">
        <v>4</v>
      </c>
      <c r="H510" s="14">
        <v>6.4359999999999999</v>
      </c>
      <c r="I510" t="s">
        <v>37</v>
      </c>
      <c r="J510" t="s">
        <v>15</v>
      </c>
      <c r="K510" t="s">
        <v>25</v>
      </c>
      <c r="L510" t="s">
        <v>17</v>
      </c>
      <c r="M510" s="20">
        <f t="shared" si="28"/>
        <v>6.4373760000000004</v>
      </c>
      <c r="N510" s="20">
        <f t="shared" si="29"/>
        <v>0.16664000000000001</v>
      </c>
      <c r="O510" s="20">
        <f t="shared" si="30"/>
        <v>1.0727243366400001</v>
      </c>
      <c r="S510">
        <f t="shared" si="31"/>
        <v>5</v>
      </c>
    </row>
    <row r="511" spans="1:19" x14ac:dyDescent="0.3">
      <c r="A511" t="s">
        <v>32</v>
      </c>
      <c r="B511" t="s">
        <v>9</v>
      </c>
      <c r="C511" t="s">
        <v>40</v>
      </c>
      <c r="D511" t="s">
        <v>11</v>
      </c>
      <c r="E511" t="s">
        <v>12</v>
      </c>
      <c r="F511" t="s">
        <v>36</v>
      </c>
      <c r="G511">
        <v>4</v>
      </c>
      <c r="H511" s="14">
        <v>6.4359999999999999</v>
      </c>
      <c r="I511" t="s">
        <v>54</v>
      </c>
      <c r="J511" t="s">
        <v>15</v>
      </c>
      <c r="K511" t="s">
        <v>25</v>
      </c>
      <c r="L511" t="s">
        <v>17</v>
      </c>
      <c r="M511" s="20">
        <f t="shared" si="28"/>
        <v>6.4373760000000004</v>
      </c>
      <c r="N511" s="20">
        <f t="shared" si="29"/>
        <v>2.1999999999999999E-2</v>
      </c>
      <c r="O511" s="20">
        <f t="shared" si="30"/>
        <v>0.14162227199999999</v>
      </c>
      <c r="S511">
        <f t="shared" si="31"/>
        <v>5</v>
      </c>
    </row>
    <row r="512" spans="1:19" x14ac:dyDescent="0.3">
      <c r="A512" t="s">
        <v>18</v>
      </c>
      <c r="B512" t="s">
        <v>9</v>
      </c>
      <c r="C512" t="s">
        <v>61</v>
      </c>
      <c r="D512" t="s">
        <v>20</v>
      </c>
      <c r="E512" t="s">
        <v>35</v>
      </c>
      <c r="F512" t="s">
        <v>36</v>
      </c>
      <c r="G512">
        <v>1.5</v>
      </c>
      <c r="H512" s="14">
        <v>2.4135</v>
      </c>
      <c r="I512" t="s">
        <v>23</v>
      </c>
      <c r="J512" t="s">
        <v>31</v>
      </c>
      <c r="K512" t="s">
        <v>25</v>
      </c>
      <c r="L512" t="s">
        <v>43</v>
      </c>
      <c r="M512" s="20">
        <f t="shared" si="28"/>
        <v>2.4140160000000002</v>
      </c>
      <c r="N512" s="20">
        <f t="shared" si="29"/>
        <v>0</v>
      </c>
      <c r="O512" s="20">
        <f t="shared" si="30"/>
        <v>0</v>
      </c>
      <c r="S512">
        <f t="shared" si="31"/>
        <v>4</v>
      </c>
    </row>
    <row r="513" spans="1:19" x14ac:dyDescent="0.3">
      <c r="A513" t="s">
        <v>39</v>
      </c>
      <c r="B513" t="s">
        <v>9</v>
      </c>
      <c r="C513" t="s">
        <v>50</v>
      </c>
      <c r="D513" t="s">
        <v>11</v>
      </c>
      <c r="E513" t="s">
        <v>12</v>
      </c>
      <c r="F513" t="s">
        <v>29</v>
      </c>
      <c r="G513">
        <v>22</v>
      </c>
      <c r="H513" s="14">
        <v>35.397999999999996</v>
      </c>
      <c r="I513" t="s">
        <v>30</v>
      </c>
      <c r="J513" t="s">
        <v>31</v>
      </c>
      <c r="K513" t="s">
        <v>25</v>
      </c>
      <c r="L513" t="s">
        <v>17</v>
      </c>
      <c r="M513" s="20">
        <f t="shared" si="28"/>
        <v>35.405568000000002</v>
      </c>
      <c r="N513" s="20">
        <f t="shared" si="29"/>
        <v>0.16664000000000001</v>
      </c>
      <c r="O513" s="20">
        <f t="shared" si="30"/>
        <v>5.8999838515200009</v>
      </c>
      <c r="S513">
        <f t="shared" si="31"/>
        <v>2</v>
      </c>
    </row>
    <row r="514" spans="1:19" x14ac:dyDescent="0.3">
      <c r="A514" t="s">
        <v>7</v>
      </c>
      <c r="B514" t="s">
        <v>9</v>
      </c>
      <c r="C514" t="s">
        <v>67</v>
      </c>
      <c r="D514" t="s">
        <v>47</v>
      </c>
      <c r="E514" t="s">
        <v>21</v>
      </c>
      <c r="F514" t="s">
        <v>22</v>
      </c>
      <c r="G514">
        <v>2</v>
      </c>
      <c r="H514" s="14">
        <v>3.218</v>
      </c>
      <c r="I514" t="s">
        <v>23</v>
      </c>
      <c r="J514" t="s">
        <v>53</v>
      </c>
      <c r="K514" t="s">
        <v>16</v>
      </c>
      <c r="L514" t="s">
        <v>43</v>
      </c>
      <c r="M514" s="20">
        <f t="shared" si="28"/>
        <v>3.2186880000000002</v>
      </c>
      <c r="N514" s="20">
        <f t="shared" si="29"/>
        <v>0</v>
      </c>
      <c r="O514" s="20">
        <f t="shared" si="30"/>
        <v>0</v>
      </c>
      <c r="S514">
        <f t="shared" si="31"/>
        <v>1</v>
      </c>
    </row>
    <row r="515" spans="1:19" x14ac:dyDescent="0.3">
      <c r="A515" t="s">
        <v>39</v>
      </c>
      <c r="B515" t="s">
        <v>9</v>
      </c>
      <c r="C515" t="s">
        <v>67</v>
      </c>
      <c r="D515" t="s">
        <v>11</v>
      </c>
      <c r="E515" t="s">
        <v>21</v>
      </c>
      <c r="F515" t="s">
        <v>13</v>
      </c>
      <c r="G515">
        <v>2</v>
      </c>
      <c r="H515" s="14">
        <v>3.218</v>
      </c>
      <c r="I515" s="2" t="s">
        <v>49</v>
      </c>
      <c r="J515" t="s">
        <v>31</v>
      </c>
      <c r="K515" t="s">
        <v>25</v>
      </c>
      <c r="L515" t="s">
        <v>43</v>
      </c>
      <c r="M515" s="20">
        <f t="shared" ref="M515:M578" si="32">G515*1.609344</f>
        <v>3.2186880000000002</v>
      </c>
      <c r="N515" s="20">
        <f t="shared" ref="N515:N578" si="33">IF(I515="Bicycle",0,IF(I515="On foot",0,IF(I515="Car (alone)",0.16664,IF(I515="Car (shared / passenger)",0.16664,IF(I515="Bus",0.10215,IF(I515="Train",0.03546,IF(I515="Motorbike",0.11367,IF(I515="Electric car (alone)",0.05267,IF(I515="Electric car (shared / passenger)",0.05267,IF(I515="Taxi",0.148614925938255,IF(I515="E-bike",0.022,IF(I515="Flight",0.259, " "))))))))))))</f>
        <v>0.10215</v>
      </c>
      <c r="O515" s="20">
        <f t="shared" ref="O515:O578" si="34">IF(OR(N515=0, M515=0), 0, N515*M515)</f>
        <v>0.32878897920000005</v>
      </c>
      <c r="S515">
        <f t="shared" ref="S515:S578" si="35">IFERROR(VALUE(MID(A515, FIND("(", A515) + 1, FIND(" ", A515, FIND("(", A515)) - FIND("(", A515) - 1)), "N/A")</f>
        <v>2</v>
      </c>
    </row>
    <row r="516" spans="1:19" x14ac:dyDescent="0.3">
      <c r="A516" t="s">
        <v>7</v>
      </c>
      <c r="B516" t="s">
        <v>9</v>
      </c>
      <c r="C516" t="s">
        <v>48</v>
      </c>
      <c r="D516" t="s">
        <v>11</v>
      </c>
      <c r="E516" t="s">
        <v>12</v>
      </c>
      <c r="F516" t="s">
        <v>29</v>
      </c>
      <c r="G516">
        <v>5</v>
      </c>
      <c r="H516" s="14">
        <v>8.0449999999999999</v>
      </c>
      <c r="I516" t="s">
        <v>49</v>
      </c>
      <c r="J516" t="s">
        <v>42</v>
      </c>
      <c r="K516" t="s">
        <v>25</v>
      </c>
      <c r="L516" t="s">
        <v>17</v>
      </c>
      <c r="M516" s="20">
        <f t="shared" si="32"/>
        <v>8.0467200000000005</v>
      </c>
      <c r="N516" s="20">
        <f t="shared" si="33"/>
        <v>0.10215</v>
      </c>
      <c r="O516" s="20">
        <f t="shared" si="34"/>
        <v>0.82197244800000013</v>
      </c>
      <c r="S516">
        <f t="shared" si="35"/>
        <v>1</v>
      </c>
    </row>
    <row r="517" spans="1:19" x14ac:dyDescent="0.3">
      <c r="A517" t="s">
        <v>39</v>
      </c>
      <c r="B517" t="s">
        <v>55</v>
      </c>
      <c r="C517" t="s">
        <v>8</v>
      </c>
      <c r="D517" t="s">
        <v>27</v>
      </c>
      <c r="E517" t="s">
        <v>12</v>
      </c>
      <c r="F517" t="s">
        <v>13</v>
      </c>
      <c r="G517">
        <v>24</v>
      </c>
      <c r="H517" s="14">
        <v>38.616</v>
      </c>
      <c r="I517" t="s">
        <v>30</v>
      </c>
      <c r="J517" t="s">
        <v>38</v>
      </c>
      <c r="K517" t="s">
        <v>16</v>
      </c>
      <c r="L517" t="s">
        <v>43</v>
      </c>
      <c r="M517" s="20">
        <f t="shared" si="32"/>
        <v>38.624256000000003</v>
      </c>
      <c r="N517" s="20">
        <f t="shared" si="33"/>
        <v>0.16664000000000001</v>
      </c>
      <c r="O517" s="20">
        <f t="shared" si="34"/>
        <v>6.4363460198400011</v>
      </c>
      <c r="S517">
        <f t="shared" si="35"/>
        <v>2</v>
      </c>
    </row>
    <row r="518" spans="1:19" x14ac:dyDescent="0.3">
      <c r="A518" t="s">
        <v>39</v>
      </c>
      <c r="B518" t="s">
        <v>9</v>
      </c>
      <c r="C518" t="s">
        <v>61</v>
      </c>
      <c r="D518" t="s">
        <v>11</v>
      </c>
      <c r="E518" t="s">
        <v>21</v>
      </c>
      <c r="F518" t="s">
        <v>66</v>
      </c>
      <c r="G518">
        <v>76</v>
      </c>
      <c r="H518" s="14">
        <v>122.28399999999999</v>
      </c>
      <c r="I518" t="s">
        <v>37</v>
      </c>
      <c r="J518" t="s">
        <v>42</v>
      </c>
      <c r="K518" t="s">
        <v>25</v>
      </c>
      <c r="L518" t="s">
        <v>43</v>
      </c>
      <c r="M518" s="20">
        <f t="shared" si="32"/>
        <v>122.31014400000001</v>
      </c>
      <c r="N518" s="20">
        <f t="shared" si="33"/>
        <v>0.16664000000000001</v>
      </c>
      <c r="O518" s="20">
        <f t="shared" si="34"/>
        <v>20.381762396160003</v>
      </c>
      <c r="S518">
        <f t="shared" si="35"/>
        <v>2</v>
      </c>
    </row>
    <row r="519" spans="1:19" x14ac:dyDescent="0.3">
      <c r="A519" t="s">
        <v>7</v>
      </c>
      <c r="B519" t="s">
        <v>9</v>
      </c>
      <c r="C519" t="s">
        <v>50</v>
      </c>
      <c r="D519" t="s">
        <v>27</v>
      </c>
      <c r="E519" t="s">
        <v>28</v>
      </c>
      <c r="F519" t="s">
        <v>36</v>
      </c>
      <c r="G519">
        <v>3</v>
      </c>
      <c r="H519" s="14">
        <v>4.827</v>
      </c>
      <c r="I519" t="s">
        <v>30</v>
      </c>
      <c r="J519" t="s">
        <v>38</v>
      </c>
      <c r="K519" t="s">
        <v>25</v>
      </c>
      <c r="L519" t="s">
        <v>17</v>
      </c>
      <c r="M519" s="20">
        <f t="shared" si="32"/>
        <v>4.8280320000000003</v>
      </c>
      <c r="N519" s="20">
        <f t="shared" si="33"/>
        <v>0.16664000000000001</v>
      </c>
      <c r="O519" s="20">
        <f t="shared" si="34"/>
        <v>0.80454325248000014</v>
      </c>
      <c r="S519">
        <f t="shared" si="35"/>
        <v>1</v>
      </c>
    </row>
    <row r="520" spans="1:19" x14ac:dyDescent="0.3">
      <c r="A520" t="s">
        <v>39</v>
      </c>
      <c r="B520" t="s">
        <v>51</v>
      </c>
      <c r="C520" t="s">
        <v>8</v>
      </c>
      <c r="D520" t="s">
        <v>11</v>
      </c>
      <c r="E520" t="s">
        <v>21</v>
      </c>
      <c r="F520" t="s">
        <v>13</v>
      </c>
      <c r="G520">
        <v>17</v>
      </c>
      <c r="H520" s="14">
        <v>27.353000000000002</v>
      </c>
      <c r="I520" t="s">
        <v>30</v>
      </c>
      <c r="J520" t="s">
        <v>31</v>
      </c>
      <c r="K520" t="s">
        <v>25</v>
      </c>
      <c r="L520" t="s">
        <v>43</v>
      </c>
      <c r="M520" s="20">
        <f t="shared" si="32"/>
        <v>27.358848000000002</v>
      </c>
      <c r="N520" s="20">
        <f t="shared" si="33"/>
        <v>0.16664000000000001</v>
      </c>
      <c r="O520" s="20">
        <f t="shared" si="34"/>
        <v>4.5590784307200005</v>
      </c>
      <c r="S520">
        <f t="shared" si="35"/>
        <v>2</v>
      </c>
    </row>
    <row r="521" spans="1:19" x14ac:dyDescent="0.3">
      <c r="A521" t="s">
        <v>7</v>
      </c>
      <c r="B521" t="s">
        <v>51</v>
      </c>
      <c r="C521" t="s">
        <v>8</v>
      </c>
      <c r="D521" t="s">
        <v>27</v>
      </c>
      <c r="E521" t="s">
        <v>28</v>
      </c>
      <c r="F521" t="s">
        <v>29</v>
      </c>
      <c r="G521">
        <v>24</v>
      </c>
      <c r="H521" s="14">
        <v>38.616</v>
      </c>
      <c r="I521" t="s">
        <v>30</v>
      </c>
      <c r="J521" t="s">
        <v>8</v>
      </c>
      <c r="K521" t="s">
        <v>25</v>
      </c>
      <c r="L521" t="s">
        <v>17</v>
      </c>
      <c r="M521" s="20">
        <f t="shared" si="32"/>
        <v>38.624256000000003</v>
      </c>
      <c r="N521" s="20">
        <f t="shared" si="33"/>
        <v>0.16664000000000001</v>
      </c>
      <c r="O521" s="20">
        <f t="shared" si="34"/>
        <v>6.4363460198400011</v>
      </c>
      <c r="S521">
        <f t="shared" si="35"/>
        <v>1</v>
      </c>
    </row>
    <row r="522" spans="1:19" x14ac:dyDescent="0.3">
      <c r="A522" t="s">
        <v>32</v>
      </c>
      <c r="B522" t="s">
        <v>9</v>
      </c>
      <c r="C522" t="s">
        <v>40</v>
      </c>
      <c r="D522" t="s">
        <v>11</v>
      </c>
      <c r="E522" t="s">
        <v>21</v>
      </c>
      <c r="F522" t="s">
        <v>22</v>
      </c>
      <c r="G522">
        <v>4.3</v>
      </c>
      <c r="H522" s="14">
        <v>6.9186999999999994</v>
      </c>
      <c r="I522" t="s">
        <v>49</v>
      </c>
      <c r="J522" t="s">
        <v>31</v>
      </c>
      <c r="K522" t="s">
        <v>25</v>
      </c>
      <c r="L522" t="s">
        <v>82</v>
      </c>
      <c r="M522" s="20">
        <f t="shared" si="32"/>
        <v>6.9201791999999998</v>
      </c>
      <c r="N522" s="20">
        <f t="shared" si="33"/>
        <v>0.10215</v>
      </c>
      <c r="O522" s="20">
        <f t="shared" si="34"/>
        <v>0.70689630528000003</v>
      </c>
      <c r="S522">
        <f t="shared" si="35"/>
        <v>5</v>
      </c>
    </row>
    <row r="523" spans="1:19" x14ac:dyDescent="0.3">
      <c r="A523" t="s">
        <v>7</v>
      </c>
      <c r="B523" t="s">
        <v>9</v>
      </c>
      <c r="C523" t="s">
        <v>10</v>
      </c>
      <c r="D523" t="s">
        <v>27</v>
      </c>
      <c r="E523" t="s">
        <v>45</v>
      </c>
      <c r="F523" t="s">
        <v>22</v>
      </c>
      <c r="G523">
        <v>31</v>
      </c>
      <c r="H523" s="14">
        <v>49.878999999999998</v>
      </c>
      <c r="I523" t="s">
        <v>30</v>
      </c>
      <c r="J523" t="s">
        <v>42</v>
      </c>
      <c r="K523" t="s">
        <v>25</v>
      </c>
      <c r="L523" t="s">
        <v>17</v>
      </c>
      <c r="M523" s="20">
        <f t="shared" si="32"/>
        <v>49.889664000000003</v>
      </c>
      <c r="N523" s="20">
        <f t="shared" si="33"/>
        <v>0.16664000000000001</v>
      </c>
      <c r="O523" s="20">
        <f t="shared" si="34"/>
        <v>8.3136136089600008</v>
      </c>
      <c r="S523">
        <f t="shared" si="35"/>
        <v>1</v>
      </c>
    </row>
    <row r="524" spans="1:19" x14ac:dyDescent="0.3">
      <c r="A524" t="s">
        <v>39</v>
      </c>
      <c r="B524" t="s">
        <v>9</v>
      </c>
      <c r="C524" t="s">
        <v>50</v>
      </c>
      <c r="D524" t="s">
        <v>41</v>
      </c>
      <c r="E524" t="s">
        <v>12</v>
      </c>
      <c r="F524" t="s">
        <v>22</v>
      </c>
      <c r="G524">
        <v>1.6</v>
      </c>
      <c r="H524" s="14">
        <v>2.5744000000000002</v>
      </c>
      <c r="I524" t="s">
        <v>23</v>
      </c>
      <c r="J524" t="s">
        <v>31</v>
      </c>
      <c r="K524" t="s">
        <v>25</v>
      </c>
      <c r="L524" t="s">
        <v>17</v>
      </c>
      <c r="M524" s="20">
        <f t="shared" si="32"/>
        <v>2.5749504000000005</v>
      </c>
      <c r="N524" s="20">
        <f t="shared" si="33"/>
        <v>0</v>
      </c>
      <c r="O524" s="20">
        <f t="shared" si="34"/>
        <v>0</v>
      </c>
      <c r="S524">
        <f t="shared" si="35"/>
        <v>2</v>
      </c>
    </row>
    <row r="525" spans="1:19" x14ac:dyDescent="0.3">
      <c r="A525" t="s">
        <v>32</v>
      </c>
      <c r="B525" t="s">
        <v>9</v>
      </c>
      <c r="C525" t="s">
        <v>34</v>
      </c>
      <c r="D525" t="s">
        <v>41</v>
      </c>
      <c r="E525" t="s">
        <v>35</v>
      </c>
      <c r="F525" t="s">
        <v>29</v>
      </c>
      <c r="G525">
        <v>10</v>
      </c>
      <c r="H525" s="14">
        <v>16.09</v>
      </c>
      <c r="I525" t="s">
        <v>52</v>
      </c>
      <c r="J525" t="s">
        <v>15</v>
      </c>
      <c r="K525" t="s">
        <v>25</v>
      </c>
      <c r="L525" t="s">
        <v>43</v>
      </c>
      <c r="M525" s="20">
        <f t="shared" si="32"/>
        <v>16.093440000000001</v>
      </c>
      <c r="N525" s="20">
        <f t="shared" si="33"/>
        <v>3.5459999999999998E-2</v>
      </c>
      <c r="O525" s="20">
        <f t="shared" si="34"/>
        <v>0.57067338239999998</v>
      </c>
      <c r="S525">
        <f t="shared" si="35"/>
        <v>5</v>
      </c>
    </row>
    <row r="526" spans="1:19" x14ac:dyDescent="0.3">
      <c r="A526" t="s">
        <v>7</v>
      </c>
      <c r="B526" t="s">
        <v>9</v>
      </c>
      <c r="C526" t="s">
        <v>98</v>
      </c>
      <c r="D526" t="s">
        <v>11</v>
      </c>
      <c r="E526" t="s">
        <v>21</v>
      </c>
      <c r="F526" t="s">
        <v>13</v>
      </c>
      <c r="G526">
        <v>11</v>
      </c>
      <c r="H526" s="14">
        <v>17.698999999999998</v>
      </c>
      <c r="I526" t="s">
        <v>30</v>
      </c>
      <c r="J526" t="s">
        <v>38</v>
      </c>
      <c r="K526" t="s">
        <v>25</v>
      </c>
      <c r="L526" t="s">
        <v>17</v>
      </c>
      <c r="M526" s="20">
        <f t="shared" si="32"/>
        <v>17.702784000000001</v>
      </c>
      <c r="N526" s="20">
        <f t="shared" si="33"/>
        <v>0.16664000000000001</v>
      </c>
      <c r="O526" s="20">
        <f t="shared" si="34"/>
        <v>2.9499919257600005</v>
      </c>
      <c r="S526">
        <f t="shared" si="35"/>
        <v>1</v>
      </c>
    </row>
    <row r="527" spans="1:19" x14ac:dyDescent="0.3">
      <c r="A527" t="s">
        <v>32</v>
      </c>
      <c r="B527" t="s">
        <v>9</v>
      </c>
      <c r="C527" t="s">
        <v>34</v>
      </c>
      <c r="D527" t="s">
        <v>41</v>
      </c>
      <c r="E527" t="s">
        <v>12</v>
      </c>
      <c r="F527" t="s">
        <v>36</v>
      </c>
      <c r="G527">
        <v>14</v>
      </c>
      <c r="H527" s="14">
        <v>22.526</v>
      </c>
      <c r="I527" t="s">
        <v>30</v>
      </c>
      <c r="J527" t="s">
        <v>24</v>
      </c>
      <c r="K527" t="s">
        <v>25</v>
      </c>
      <c r="L527" t="s">
        <v>17</v>
      </c>
      <c r="M527" s="20">
        <f t="shared" si="32"/>
        <v>22.530816000000002</v>
      </c>
      <c r="N527" s="20">
        <f t="shared" si="33"/>
        <v>0.16664000000000001</v>
      </c>
      <c r="O527" s="20">
        <f t="shared" si="34"/>
        <v>3.7545351782400003</v>
      </c>
      <c r="S527">
        <f t="shared" si="35"/>
        <v>5</v>
      </c>
    </row>
    <row r="528" spans="1:19" x14ac:dyDescent="0.3">
      <c r="A528" t="s">
        <v>32</v>
      </c>
      <c r="B528" t="s">
        <v>55</v>
      </c>
      <c r="C528" t="s">
        <v>8</v>
      </c>
      <c r="D528" t="s">
        <v>20</v>
      </c>
      <c r="E528" t="s">
        <v>45</v>
      </c>
      <c r="F528" t="s">
        <v>22</v>
      </c>
      <c r="G528">
        <v>1.4</v>
      </c>
      <c r="H528" s="14">
        <v>2.2525999999999997</v>
      </c>
      <c r="I528" t="s">
        <v>23</v>
      </c>
      <c r="J528" t="s">
        <v>31</v>
      </c>
      <c r="K528" t="s">
        <v>25</v>
      </c>
      <c r="L528" t="s">
        <v>43</v>
      </c>
      <c r="M528" s="20">
        <f t="shared" si="32"/>
        <v>2.2530815999999998</v>
      </c>
      <c r="N528" s="20">
        <f t="shared" si="33"/>
        <v>0</v>
      </c>
      <c r="O528" s="20">
        <f t="shared" si="34"/>
        <v>0</v>
      </c>
      <c r="S528">
        <f t="shared" si="35"/>
        <v>5</v>
      </c>
    </row>
    <row r="529" spans="1:19" x14ac:dyDescent="0.3">
      <c r="A529" t="s">
        <v>39</v>
      </c>
      <c r="B529" t="s">
        <v>9</v>
      </c>
      <c r="C529" t="s">
        <v>70</v>
      </c>
      <c r="D529" t="s">
        <v>20</v>
      </c>
      <c r="E529" t="s">
        <v>28</v>
      </c>
      <c r="F529" t="s">
        <v>13</v>
      </c>
      <c r="G529">
        <v>14</v>
      </c>
      <c r="H529" s="14">
        <v>22.526</v>
      </c>
      <c r="I529" t="s">
        <v>75</v>
      </c>
      <c r="J529" t="s">
        <v>42</v>
      </c>
      <c r="K529" t="s">
        <v>16</v>
      </c>
      <c r="L529" t="s">
        <v>17</v>
      </c>
      <c r="M529" s="20">
        <f t="shared" si="32"/>
        <v>22.530816000000002</v>
      </c>
      <c r="N529" s="20">
        <f t="shared" si="33"/>
        <v>5.2670000000000002E-2</v>
      </c>
      <c r="O529" s="20">
        <f t="shared" si="34"/>
        <v>1.1866980787200001</v>
      </c>
      <c r="S529">
        <f t="shared" si="35"/>
        <v>2</v>
      </c>
    </row>
    <row r="530" spans="1:19" x14ac:dyDescent="0.3">
      <c r="A530" t="s">
        <v>39</v>
      </c>
      <c r="B530" t="s">
        <v>9</v>
      </c>
      <c r="C530" t="s">
        <v>48</v>
      </c>
      <c r="D530" t="s">
        <v>41</v>
      </c>
      <c r="E530" t="s">
        <v>21</v>
      </c>
      <c r="F530" t="s">
        <v>13</v>
      </c>
      <c r="G530">
        <v>3.1</v>
      </c>
      <c r="H530" s="14">
        <v>4.9878999999999998</v>
      </c>
      <c r="I530" t="s">
        <v>52</v>
      </c>
      <c r="J530" t="s">
        <v>15</v>
      </c>
      <c r="K530" t="s">
        <v>25</v>
      </c>
      <c r="L530" t="s">
        <v>17</v>
      </c>
      <c r="M530" s="20">
        <f t="shared" si="32"/>
        <v>4.9889664000000007</v>
      </c>
      <c r="N530" s="20">
        <f t="shared" si="33"/>
        <v>3.5459999999999998E-2</v>
      </c>
      <c r="O530" s="20">
        <f t="shared" si="34"/>
        <v>0.17690874854400002</v>
      </c>
      <c r="S530">
        <f t="shared" si="35"/>
        <v>2</v>
      </c>
    </row>
    <row r="531" spans="1:19" x14ac:dyDescent="0.3">
      <c r="A531" t="s">
        <v>7</v>
      </c>
      <c r="B531" t="s">
        <v>9</v>
      </c>
      <c r="C531" t="s">
        <v>10</v>
      </c>
      <c r="D531" t="s">
        <v>41</v>
      </c>
      <c r="E531" t="s">
        <v>28</v>
      </c>
      <c r="F531" t="s">
        <v>22</v>
      </c>
      <c r="G531">
        <v>9</v>
      </c>
      <c r="H531" s="14">
        <v>14.481</v>
      </c>
      <c r="I531" t="s">
        <v>30</v>
      </c>
      <c r="J531" t="s">
        <v>15</v>
      </c>
      <c r="K531" t="s">
        <v>25</v>
      </c>
      <c r="L531" t="s">
        <v>17</v>
      </c>
      <c r="M531" s="20">
        <f t="shared" si="32"/>
        <v>14.484096000000001</v>
      </c>
      <c r="N531" s="20">
        <f t="shared" si="33"/>
        <v>0.16664000000000001</v>
      </c>
      <c r="O531" s="20">
        <f t="shared" si="34"/>
        <v>2.4136297574400003</v>
      </c>
      <c r="S531">
        <f t="shared" si="35"/>
        <v>1</v>
      </c>
    </row>
    <row r="532" spans="1:19" x14ac:dyDescent="0.3">
      <c r="A532" t="s">
        <v>18</v>
      </c>
      <c r="B532" t="s">
        <v>55</v>
      </c>
      <c r="C532" t="s">
        <v>8</v>
      </c>
      <c r="D532" t="s">
        <v>41</v>
      </c>
      <c r="E532" t="s">
        <v>35</v>
      </c>
      <c r="F532" t="s">
        <v>62</v>
      </c>
      <c r="G532">
        <v>0.4</v>
      </c>
      <c r="H532" s="14">
        <v>0.64360000000000006</v>
      </c>
      <c r="I532" t="s">
        <v>23</v>
      </c>
      <c r="J532" t="s">
        <v>42</v>
      </c>
      <c r="K532" t="s">
        <v>16</v>
      </c>
      <c r="L532" t="s">
        <v>43</v>
      </c>
      <c r="M532" s="20">
        <f t="shared" si="32"/>
        <v>0.64373760000000013</v>
      </c>
      <c r="N532" s="20">
        <f t="shared" si="33"/>
        <v>0</v>
      </c>
      <c r="O532" s="20">
        <f t="shared" si="34"/>
        <v>0</v>
      </c>
      <c r="S532">
        <f t="shared" si="35"/>
        <v>4</v>
      </c>
    </row>
    <row r="533" spans="1:19" x14ac:dyDescent="0.3">
      <c r="A533" t="s">
        <v>39</v>
      </c>
      <c r="B533" t="s">
        <v>9</v>
      </c>
      <c r="C533" t="s">
        <v>48</v>
      </c>
      <c r="D533" t="s">
        <v>27</v>
      </c>
      <c r="E533" t="s">
        <v>28</v>
      </c>
      <c r="F533" t="s">
        <v>66</v>
      </c>
      <c r="G533">
        <v>35</v>
      </c>
      <c r="H533" s="14">
        <v>56.314999999999998</v>
      </c>
      <c r="I533" t="s">
        <v>30</v>
      </c>
      <c r="J533" t="s">
        <v>15</v>
      </c>
      <c r="K533" t="s">
        <v>25</v>
      </c>
      <c r="L533" t="s">
        <v>17</v>
      </c>
      <c r="M533" s="20">
        <f t="shared" si="32"/>
        <v>56.327040000000004</v>
      </c>
      <c r="N533" s="20">
        <f t="shared" si="33"/>
        <v>0.16664000000000001</v>
      </c>
      <c r="O533" s="20">
        <f t="shared" si="34"/>
        <v>9.3863379456000011</v>
      </c>
      <c r="S533">
        <f t="shared" si="35"/>
        <v>2</v>
      </c>
    </row>
    <row r="534" spans="1:19" x14ac:dyDescent="0.3">
      <c r="A534" t="s">
        <v>39</v>
      </c>
      <c r="B534" t="s">
        <v>9</v>
      </c>
      <c r="C534" t="s">
        <v>10</v>
      </c>
      <c r="D534" t="s">
        <v>41</v>
      </c>
      <c r="E534" t="s">
        <v>8</v>
      </c>
      <c r="F534" t="s">
        <v>44</v>
      </c>
      <c r="G534" t="s">
        <v>8</v>
      </c>
      <c r="H534" s="14" t="s">
        <v>8</v>
      </c>
      <c r="I534" t="s">
        <v>30</v>
      </c>
      <c r="J534" t="s">
        <v>15</v>
      </c>
      <c r="K534" t="s">
        <v>16</v>
      </c>
      <c r="L534" t="s">
        <v>17</v>
      </c>
      <c r="M534" s="20" t="e">
        <f t="shared" si="32"/>
        <v>#VALUE!</v>
      </c>
      <c r="N534" s="20">
        <f t="shared" si="33"/>
        <v>0.16664000000000001</v>
      </c>
      <c r="O534" s="20" t="e">
        <f t="shared" si="34"/>
        <v>#VALUE!</v>
      </c>
      <c r="S534">
        <f t="shared" si="35"/>
        <v>2</v>
      </c>
    </row>
    <row r="535" spans="1:19" x14ac:dyDescent="0.3">
      <c r="A535" t="s">
        <v>39</v>
      </c>
      <c r="B535" t="s">
        <v>9</v>
      </c>
      <c r="C535" t="s">
        <v>48</v>
      </c>
      <c r="D535" t="s">
        <v>41</v>
      </c>
      <c r="E535" t="s">
        <v>21</v>
      </c>
      <c r="F535" t="s">
        <v>22</v>
      </c>
      <c r="G535">
        <v>3.5</v>
      </c>
      <c r="H535" s="14">
        <v>5.6315</v>
      </c>
      <c r="I535" t="s">
        <v>52</v>
      </c>
      <c r="J535" t="s">
        <v>42</v>
      </c>
      <c r="K535" t="s">
        <v>25</v>
      </c>
      <c r="L535" t="s">
        <v>17</v>
      </c>
      <c r="M535" s="20">
        <f t="shared" si="32"/>
        <v>5.6327040000000004</v>
      </c>
      <c r="N535" s="20">
        <f t="shared" si="33"/>
        <v>3.5459999999999998E-2</v>
      </c>
      <c r="O535" s="20">
        <f t="shared" si="34"/>
        <v>0.19973568384000001</v>
      </c>
      <c r="S535">
        <f t="shared" si="35"/>
        <v>2</v>
      </c>
    </row>
    <row r="536" spans="1:19" x14ac:dyDescent="0.3">
      <c r="A536" t="s">
        <v>7</v>
      </c>
      <c r="B536" t="s">
        <v>9</v>
      </c>
      <c r="C536" t="s">
        <v>48</v>
      </c>
      <c r="D536" t="s">
        <v>20</v>
      </c>
      <c r="E536" t="s">
        <v>21</v>
      </c>
      <c r="F536" t="s">
        <v>13</v>
      </c>
      <c r="G536">
        <v>7</v>
      </c>
      <c r="H536" s="14">
        <v>11.263</v>
      </c>
      <c r="I536" t="s">
        <v>52</v>
      </c>
      <c r="J536" t="s">
        <v>15</v>
      </c>
      <c r="K536" t="s">
        <v>25</v>
      </c>
      <c r="L536" t="s">
        <v>17</v>
      </c>
      <c r="M536" s="20">
        <f t="shared" si="32"/>
        <v>11.265408000000001</v>
      </c>
      <c r="N536" s="20">
        <f t="shared" si="33"/>
        <v>3.5459999999999998E-2</v>
      </c>
      <c r="O536" s="20">
        <f t="shared" si="34"/>
        <v>0.39947136768000002</v>
      </c>
      <c r="S536">
        <f t="shared" si="35"/>
        <v>1</v>
      </c>
    </row>
    <row r="537" spans="1:19" x14ac:dyDescent="0.3">
      <c r="A537" t="s">
        <v>7</v>
      </c>
      <c r="B537" t="s">
        <v>9</v>
      </c>
      <c r="C537" t="s">
        <v>8</v>
      </c>
      <c r="D537" t="s">
        <v>47</v>
      </c>
      <c r="E537" t="s">
        <v>12</v>
      </c>
      <c r="F537" t="s">
        <v>36</v>
      </c>
      <c r="G537">
        <v>5</v>
      </c>
      <c r="H537" s="14">
        <v>8.0449999999999999</v>
      </c>
      <c r="I537" t="s">
        <v>30</v>
      </c>
      <c r="J537" t="s">
        <v>15</v>
      </c>
      <c r="K537" t="s">
        <v>25</v>
      </c>
      <c r="L537" t="s">
        <v>17</v>
      </c>
      <c r="M537" s="20">
        <f t="shared" si="32"/>
        <v>8.0467200000000005</v>
      </c>
      <c r="N537" s="20">
        <f t="shared" si="33"/>
        <v>0.16664000000000001</v>
      </c>
      <c r="O537" s="20">
        <f t="shared" si="34"/>
        <v>1.3409054208000002</v>
      </c>
      <c r="S537">
        <f t="shared" si="35"/>
        <v>1</v>
      </c>
    </row>
    <row r="538" spans="1:19" x14ac:dyDescent="0.3">
      <c r="A538" t="s">
        <v>58</v>
      </c>
      <c r="B538" t="s">
        <v>9</v>
      </c>
      <c r="C538" t="s">
        <v>70</v>
      </c>
      <c r="D538" t="s">
        <v>11</v>
      </c>
      <c r="E538" t="s">
        <v>64</v>
      </c>
      <c r="F538" t="s">
        <v>44</v>
      </c>
      <c r="G538">
        <v>1.74</v>
      </c>
      <c r="H538" s="14">
        <v>2.7996599999999998</v>
      </c>
      <c r="I538" t="s">
        <v>14</v>
      </c>
      <c r="J538" t="s">
        <v>15</v>
      </c>
      <c r="K538" t="s">
        <v>16</v>
      </c>
      <c r="L538" t="s">
        <v>17</v>
      </c>
      <c r="M538" s="20">
        <f t="shared" si="32"/>
        <v>2.8002585600000001</v>
      </c>
      <c r="N538" s="20">
        <f t="shared" si="33"/>
        <v>0</v>
      </c>
      <c r="O538" s="20">
        <f t="shared" si="34"/>
        <v>0</v>
      </c>
      <c r="S538">
        <f t="shared" si="35"/>
        <v>0</v>
      </c>
    </row>
    <row r="539" spans="1:19" x14ac:dyDescent="0.3">
      <c r="A539" t="s">
        <v>39</v>
      </c>
      <c r="B539" t="s">
        <v>9</v>
      </c>
      <c r="C539" t="s">
        <v>10</v>
      </c>
      <c r="D539" t="s">
        <v>11</v>
      </c>
      <c r="E539" t="s">
        <v>21</v>
      </c>
      <c r="F539" t="s">
        <v>44</v>
      </c>
      <c r="G539">
        <v>2</v>
      </c>
      <c r="H539" s="14">
        <v>3.218</v>
      </c>
      <c r="I539" t="s">
        <v>30</v>
      </c>
      <c r="J539" t="s">
        <v>31</v>
      </c>
      <c r="K539" t="s">
        <v>25</v>
      </c>
      <c r="L539" t="s">
        <v>17</v>
      </c>
      <c r="M539" s="20">
        <f t="shared" si="32"/>
        <v>3.2186880000000002</v>
      </c>
      <c r="N539" s="20">
        <f t="shared" si="33"/>
        <v>0.16664000000000001</v>
      </c>
      <c r="O539" s="20">
        <f t="shared" si="34"/>
        <v>0.53636216832000005</v>
      </c>
      <c r="S539">
        <f t="shared" si="35"/>
        <v>2</v>
      </c>
    </row>
    <row r="540" spans="1:19" x14ac:dyDescent="0.3">
      <c r="A540" t="s">
        <v>39</v>
      </c>
      <c r="B540" t="s">
        <v>9</v>
      </c>
      <c r="C540" t="s">
        <v>40</v>
      </c>
      <c r="D540" t="s">
        <v>20</v>
      </c>
      <c r="E540" t="s">
        <v>45</v>
      </c>
      <c r="F540" t="s">
        <v>29</v>
      </c>
      <c r="G540">
        <v>20</v>
      </c>
      <c r="H540" s="14">
        <v>32.18</v>
      </c>
      <c r="I540" t="s">
        <v>52</v>
      </c>
      <c r="J540" t="s">
        <v>38</v>
      </c>
      <c r="K540" t="s">
        <v>25</v>
      </c>
      <c r="L540" t="s">
        <v>17</v>
      </c>
      <c r="M540" s="20">
        <f t="shared" si="32"/>
        <v>32.186880000000002</v>
      </c>
      <c r="N540" s="20">
        <f t="shared" si="33"/>
        <v>3.5459999999999998E-2</v>
      </c>
      <c r="O540" s="20">
        <f t="shared" si="34"/>
        <v>1.1413467648</v>
      </c>
      <c r="S540">
        <f t="shared" si="35"/>
        <v>2</v>
      </c>
    </row>
    <row r="541" spans="1:19" x14ac:dyDescent="0.3">
      <c r="A541" t="s">
        <v>32</v>
      </c>
      <c r="B541" t="s">
        <v>51</v>
      </c>
      <c r="C541" t="s">
        <v>8</v>
      </c>
      <c r="D541" t="s">
        <v>27</v>
      </c>
      <c r="E541" t="s">
        <v>28</v>
      </c>
      <c r="F541" t="s">
        <v>22</v>
      </c>
      <c r="G541">
        <v>17</v>
      </c>
      <c r="H541" s="14">
        <v>27.353000000000002</v>
      </c>
      <c r="I541" t="s">
        <v>30</v>
      </c>
      <c r="J541" t="s">
        <v>15</v>
      </c>
      <c r="K541" t="s">
        <v>25</v>
      </c>
      <c r="L541" t="s">
        <v>17</v>
      </c>
      <c r="M541" s="20">
        <f t="shared" si="32"/>
        <v>27.358848000000002</v>
      </c>
      <c r="N541" s="20">
        <f t="shared" si="33"/>
        <v>0.16664000000000001</v>
      </c>
      <c r="O541" s="20">
        <f t="shared" si="34"/>
        <v>4.5590784307200005</v>
      </c>
      <c r="S541">
        <f t="shared" si="35"/>
        <v>5</v>
      </c>
    </row>
    <row r="542" spans="1:19" x14ac:dyDescent="0.3">
      <c r="A542" t="s">
        <v>26</v>
      </c>
      <c r="B542" t="s">
        <v>51</v>
      </c>
      <c r="C542" t="s">
        <v>8</v>
      </c>
      <c r="D542" t="s">
        <v>11</v>
      </c>
      <c r="E542" t="s">
        <v>21</v>
      </c>
      <c r="F542" t="s">
        <v>13</v>
      </c>
      <c r="G542">
        <v>3.8</v>
      </c>
      <c r="H542" s="14">
        <v>6.1141999999999994</v>
      </c>
      <c r="I542" t="s">
        <v>49</v>
      </c>
      <c r="J542" t="s">
        <v>42</v>
      </c>
      <c r="K542" t="s">
        <v>25</v>
      </c>
      <c r="L542" t="s">
        <v>17</v>
      </c>
      <c r="M542" s="20">
        <f t="shared" si="32"/>
        <v>6.1155071999999997</v>
      </c>
      <c r="N542" s="20">
        <f t="shared" si="33"/>
        <v>0.10215</v>
      </c>
      <c r="O542" s="20">
        <f t="shared" si="34"/>
        <v>0.62469906048000001</v>
      </c>
      <c r="S542">
        <f t="shared" si="35"/>
        <v>3</v>
      </c>
    </row>
    <row r="543" spans="1:19" x14ac:dyDescent="0.3">
      <c r="A543" t="s">
        <v>32</v>
      </c>
      <c r="B543" t="s">
        <v>9</v>
      </c>
      <c r="C543" t="s">
        <v>8</v>
      </c>
      <c r="D543" t="s">
        <v>47</v>
      </c>
      <c r="E543" t="s">
        <v>33</v>
      </c>
      <c r="F543" t="s">
        <v>22</v>
      </c>
      <c r="G543">
        <v>2</v>
      </c>
      <c r="H543" s="14">
        <v>3.218</v>
      </c>
      <c r="I543" t="s">
        <v>49</v>
      </c>
      <c r="J543" t="s">
        <v>42</v>
      </c>
      <c r="K543" t="s">
        <v>16</v>
      </c>
      <c r="L543" t="s">
        <v>17</v>
      </c>
      <c r="M543" s="20">
        <f t="shared" si="32"/>
        <v>3.2186880000000002</v>
      </c>
      <c r="N543" s="20">
        <f t="shared" si="33"/>
        <v>0.10215</v>
      </c>
      <c r="O543" s="20">
        <f t="shared" si="34"/>
        <v>0.32878897920000005</v>
      </c>
      <c r="S543">
        <f t="shared" si="35"/>
        <v>5</v>
      </c>
    </row>
    <row r="544" spans="1:19" x14ac:dyDescent="0.3">
      <c r="A544" t="s">
        <v>18</v>
      </c>
      <c r="B544" t="s">
        <v>9</v>
      </c>
      <c r="C544" t="s">
        <v>77</v>
      </c>
      <c r="D544" t="s">
        <v>27</v>
      </c>
      <c r="E544" t="s">
        <v>64</v>
      </c>
      <c r="F544" t="s">
        <v>44</v>
      </c>
      <c r="G544">
        <v>2</v>
      </c>
      <c r="H544" s="14">
        <v>3.218</v>
      </c>
      <c r="I544" t="s">
        <v>54</v>
      </c>
      <c r="J544" t="s">
        <v>38</v>
      </c>
      <c r="K544" t="s">
        <v>25</v>
      </c>
      <c r="L544" t="s">
        <v>17</v>
      </c>
      <c r="M544" s="20">
        <f t="shared" si="32"/>
        <v>3.2186880000000002</v>
      </c>
      <c r="N544" s="20">
        <f t="shared" si="33"/>
        <v>2.1999999999999999E-2</v>
      </c>
      <c r="O544" s="20">
        <f t="shared" si="34"/>
        <v>7.0811135999999997E-2</v>
      </c>
      <c r="S544">
        <f t="shared" si="35"/>
        <v>4</v>
      </c>
    </row>
    <row r="545" spans="1:19" x14ac:dyDescent="0.3">
      <c r="A545" t="s">
        <v>32</v>
      </c>
      <c r="B545" t="s">
        <v>9</v>
      </c>
      <c r="C545" t="s">
        <v>92</v>
      </c>
      <c r="D545" t="s">
        <v>11</v>
      </c>
      <c r="E545" t="s">
        <v>12</v>
      </c>
      <c r="F545" t="s">
        <v>22</v>
      </c>
      <c r="G545">
        <v>5</v>
      </c>
      <c r="H545" s="14">
        <v>8.0449999999999999</v>
      </c>
      <c r="I545" t="s">
        <v>54</v>
      </c>
      <c r="J545" t="s">
        <v>15</v>
      </c>
      <c r="K545" t="s">
        <v>25</v>
      </c>
      <c r="L545" t="s">
        <v>43</v>
      </c>
      <c r="M545" s="20">
        <f t="shared" si="32"/>
        <v>8.0467200000000005</v>
      </c>
      <c r="N545" s="20">
        <f t="shared" si="33"/>
        <v>2.1999999999999999E-2</v>
      </c>
      <c r="O545" s="20">
        <f t="shared" si="34"/>
        <v>0.17702783999999999</v>
      </c>
      <c r="S545">
        <f t="shared" si="35"/>
        <v>5</v>
      </c>
    </row>
    <row r="546" spans="1:19" x14ac:dyDescent="0.3">
      <c r="A546" t="s">
        <v>32</v>
      </c>
      <c r="B546" t="s">
        <v>9</v>
      </c>
      <c r="C546" t="s">
        <v>10</v>
      </c>
      <c r="D546" t="s">
        <v>20</v>
      </c>
      <c r="E546" t="s">
        <v>64</v>
      </c>
      <c r="F546" t="s">
        <v>22</v>
      </c>
      <c r="G546">
        <v>10</v>
      </c>
      <c r="H546" s="14">
        <v>16.09</v>
      </c>
      <c r="I546" t="s">
        <v>30</v>
      </c>
      <c r="J546" t="s">
        <v>42</v>
      </c>
      <c r="K546" t="s">
        <v>16</v>
      </c>
      <c r="L546" t="s">
        <v>17</v>
      </c>
      <c r="M546" s="20">
        <f t="shared" si="32"/>
        <v>16.093440000000001</v>
      </c>
      <c r="N546" s="20">
        <f t="shared" si="33"/>
        <v>0.16664000000000001</v>
      </c>
      <c r="O546" s="20">
        <f t="shared" si="34"/>
        <v>2.6818108416000004</v>
      </c>
      <c r="S546">
        <f t="shared" si="35"/>
        <v>5</v>
      </c>
    </row>
    <row r="547" spans="1:19" x14ac:dyDescent="0.3">
      <c r="A547" t="s">
        <v>26</v>
      </c>
      <c r="B547" t="s">
        <v>9</v>
      </c>
      <c r="C547" t="s">
        <v>56</v>
      </c>
      <c r="D547" t="s">
        <v>41</v>
      </c>
      <c r="E547" t="s">
        <v>45</v>
      </c>
      <c r="F547" t="s">
        <v>22</v>
      </c>
      <c r="G547">
        <v>11</v>
      </c>
      <c r="H547" s="14">
        <v>17.698999999999998</v>
      </c>
      <c r="I547" t="s">
        <v>30</v>
      </c>
      <c r="J547" t="s">
        <v>15</v>
      </c>
      <c r="K547" t="s">
        <v>25</v>
      </c>
      <c r="L547" t="s">
        <v>17</v>
      </c>
      <c r="M547" s="20">
        <f t="shared" si="32"/>
        <v>17.702784000000001</v>
      </c>
      <c r="N547" s="20">
        <f t="shared" si="33"/>
        <v>0.16664000000000001</v>
      </c>
      <c r="O547" s="20">
        <f t="shared" si="34"/>
        <v>2.9499919257600005</v>
      </c>
      <c r="S547">
        <f t="shared" si="35"/>
        <v>3</v>
      </c>
    </row>
    <row r="548" spans="1:19" x14ac:dyDescent="0.3">
      <c r="A548" t="s">
        <v>18</v>
      </c>
      <c r="B548" t="s">
        <v>51</v>
      </c>
      <c r="C548" t="s">
        <v>8</v>
      </c>
      <c r="D548" t="s">
        <v>11</v>
      </c>
      <c r="E548" t="s">
        <v>35</v>
      </c>
      <c r="F548" t="s">
        <v>22</v>
      </c>
      <c r="G548">
        <v>13</v>
      </c>
      <c r="H548" s="14">
        <v>20.917000000000002</v>
      </c>
      <c r="I548" t="s">
        <v>30</v>
      </c>
      <c r="J548" t="s">
        <v>42</v>
      </c>
      <c r="K548" t="s">
        <v>16</v>
      </c>
      <c r="L548" t="s">
        <v>43</v>
      </c>
      <c r="M548" s="20">
        <f t="shared" si="32"/>
        <v>20.921472000000001</v>
      </c>
      <c r="N548" s="20">
        <f t="shared" si="33"/>
        <v>0.16664000000000001</v>
      </c>
      <c r="O548" s="20">
        <f t="shared" si="34"/>
        <v>3.4863540940800006</v>
      </c>
      <c r="S548">
        <f t="shared" si="35"/>
        <v>4</v>
      </c>
    </row>
    <row r="549" spans="1:19" x14ac:dyDescent="0.3">
      <c r="A549" t="s">
        <v>26</v>
      </c>
      <c r="B549" t="s">
        <v>9</v>
      </c>
      <c r="C549" t="s">
        <v>95</v>
      </c>
      <c r="D549" t="s">
        <v>41</v>
      </c>
      <c r="E549" t="s">
        <v>12</v>
      </c>
      <c r="F549" t="s">
        <v>29</v>
      </c>
      <c r="G549">
        <v>30</v>
      </c>
      <c r="H549" s="14">
        <v>48.269999999999996</v>
      </c>
      <c r="I549" t="s">
        <v>30</v>
      </c>
      <c r="J549" t="s">
        <v>38</v>
      </c>
      <c r="K549" t="s">
        <v>25</v>
      </c>
      <c r="L549" t="s">
        <v>17</v>
      </c>
      <c r="M549" s="20">
        <f t="shared" si="32"/>
        <v>48.280320000000003</v>
      </c>
      <c r="N549" s="20">
        <f t="shared" si="33"/>
        <v>0.16664000000000001</v>
      </c>
      <c r="O549" s="20">
        <f t="shared" si="34"/>
        <v>8.0454325248000007</v>
      </c>
      <c r="S549">
        <f t="shared" si="35"/>
        <v>3</v>
      </c>
    </row>
    <row r="550" spans="1:19" x14ac:dyDescent="0.3">
      <c r="A550" t="s">
        <v>26</v>
      </c>
      <c r="B550" t="s">
        <v>9</v>
      </c>
      <c r="C550" t="s">
        <v>59</v>
      </c>
      <c r="D550" t="s">
        <v>11</v>
      </c>
      <c r="E550" t="s">
        <v>21</v>
      </c>
      <c r="F550" t="s">
        <v>22</v>
      </c>
      <c r="G550">
        <v>3</v>
      </c>
      <c r="H550" s="14">
        <v>4.827</v>
      </c>
      <c r="I550" t="s">
        <v>49</v>
      </c>
      <c r="J550" t="s">
        <v>42</v>
      </c>
      <c r="K550" t="s">
        <v>25</v>
      </c>
      <c r="L550" t="s">
        <v>17</v>
      </c>
      <c r="M550" s="20">
        <f t="shared" si="32"/>
        <v>4.8280320000000003</v>
      </c>
      <c r="N550" s="20">
        <f t="shared" si="33"/>
        <v>0.10215</v>
      </c>
      <c r="O550" s="20">
        <f t="shared" si="34"/>
        <v>0.49318346880000008</v>
      </c>
      <c r="S550">
        <f t="shared" si="35"/>
        <v>3</v>
      </c>
    </row>
    <row r="551" spans="1:19" x14ac:dyDescent="0.3">
      <c r="A551" t="s">
        <v>26</v>
      </c>
      <c r="B551" t="s">
        <v>9</v>
      </c>
      <c r="C551" t="s">
        <v>10</v>
      </c>
      <c r="D551" t="s">
        <v>41</v>
      </c>
      <c r="E551" t="s">
        <v>28</v>
      </c>
      <c r="F551" t="s">
        <v>22</v>
      </c>
      <c r="G551">
        <v>18</v>
      </c>
      <c r="H551" s="14">
        <v>28.962</v>
      </c>
      <c r="I551" t="s">
        <v>30</v>
      </c>
      <c r="J551" t="s">
        <v>15</v>
      </c>
      <c r="K551" t="s">
        <v>25</v>
      </c>
      <c r="L551" t="s">
        <v>17</v>
      </c>
      <c r="M551" s="20">
        <f t="shared" si="32"/>
        <v>28.968192000000002</v>
      </c>
      <c r="N551" s="20">
        <f t="shared" si="33"/>
        <v>0.16664000000000001</v>
      </c>
      <c r="O551" s="20">
        <f t="shared" si="34"/>
        <v>4.8272595148800006</v>
      </c>
      <c r="S551">
        <f t="shared" si="35"/>
        <v>3</v>
      </c>
    </row>
    <row r="552" spans="1:19" x14ac:dyDescent="0.3">
      <c r="A552" t="s">
        <v>7</v>
      </c>
      <c r="B552" t="s">
        <v>9</v>
      </c>
      <c r="C552" t="s">
        <v>95</v>
      </c>
      <c r="D552" t="s">
        <v>20</v>
      </c>
      <c r="E552" t="s">
        <v>21</v>
      </c>
      <c r="F552" t="s">
        <v>13</v>
      </c>
      <c r="G552">
        <v>14</v>
      </c>
      <c r="H552" s="14">
        <v>22.526</v>
      </c>
      <c r="I552" t="s">
        <v>52</v>
      </c>
      <c r="J552" t="s">
        <v>15</v>
      </c>
      <c r="K552" t="s">
        <v>16</v>
      </c>
      <c r="L552" t="s">
        <v>17</v>
      </c>
      <c r="M552" s="20">
        <f t="shared" si="32"/>
        <v>22.530816000000002</v>
      </c>
      <c r="N552" s="20">
        <f t="shared" si="33"/>
        <v>3.5459999999999998E-2</v>
      </c>
      <c r="O552" s="20">
        <f t="shared" si="34"/>
        <v>0.79894273536000004</v>
      </c>
      <c r="S552">
        <f t="shared" si="35"/>
        <v>1</v>
      </c>
    </row>
    <row r="553" spans="1:19" x14ac:dyDescent="0.3">
      <c r="A553" t="s">
        <v>26</v>
      </c>
      <c r="B553" t="s">
        <v>9</v>
      </c>
      <c r="C553" t="s">
        <v>71</v>
      </c>
      <c r="D553" t="s">
        <v>41</v>
      </c>
      <c r="E553" t="s">
        <v>12</v>
      </c>
      <c r="F553" t="s">
        <v>44</v>
      </c>
      <c r="G553" s="18">
        <v>5</v>
      </c>
      <c r="H553" s="14" t="s">
        <v>8</v>
      </c>
      <c r="I553" t="s">
        <v>49</v>
      </c>
      <c r="J553" t="s">
        <v>38</v>
      </c>
      <c r="K553" t="s">
        <v>16</v>
      </c>
      <c r="L553" t="s">
        <v>17</v>
      </c>
      <c r="M553" s="20">
        <f t="shared" si="32"/>
        <v>8.0467200000000005</v>
      </c>
      <c r="N553" s="20">
        <f t="shared" si="33"/>
        <v>0.10215</v>
      </c>
      <c r="O553" s="20">
        <f t="shared" si="34"/>
        <v>0.82197244800000013</v>
      </c>
      <c r="S553">
        <f t="shared" si="35"/>
        <v>3</v>
      </c>
    </row>
    <row r="554" spans="1:19" x14ac:dyDescent="0.3">
      <c r="A554" t="s">
        <v>18</v>
      </c>
      <c r="B554" t="s">
        <v>9</v>
      </c>
      <c r="C554" t="s">
        <v>56</v>
      </c>
      <c r="D554" t="s">
        <v>11</v>
      </c>
      <c r="E554" t="s">
        <v>35</v>
      </c>
      <c r="F554" t="s">
        <v>36</v>
      </c>
      <c r="G554">
        <v>2</v>
      </c>
      <c r="H554" s="14">
        <v>3.218</v>
      </c>
      <c r="I554" t="s">
        <v>30</v>
      </c>
      <c r="J554" t="s">
        <v>38</v>
      </c>
      <c r="K554" t="s">
        <v>25</v>
      </c>
      <c r="L554" t="s">
        <v>43</v>
      </c>
      <c r="M554" s="20">
        <f t="shared" si="32"/>
        <v>3.2186880000000002</v>
      </c>
      <c r="N554" s="20">
        <f t="shared" si="33"/>
        <v>0.16664000000000001</v>
      </c>
      <c r="O554" s="20">
        <f t="shared" si="34"/>
        <v>0.53636216832000005</v>
      </c>
      <c r="S554">
        <f t="shared" si="35"/>
        <v>4</v>
      </c>
    </row>
    <row r="555" spans="1:19" x14ac:dyDescent="0.3">
      <c r="A555" t="s">
        <v>18</v>
      </c>
      <c r="B555" t="s">
        <v>9</v>
      </c>
      <c r="C555" t="s">
        <v>8</v>
      </c>
      <c r="D555" t="s">
        <v>20</v>
      </c>
      <c r="E555" t="s">
        <v>21</v>
      </c>
      <c r="F555" t="s">
        <v>22</v>
      </c>
      <c r="G555">
        <v>2.2000000000000002</v>
      </c>
      <c r="H555" s="14">
        <v>3.5398000000000001</v>
      </c>
      <c r="I555" t="s">
        <v>14</v>
      </c>
      <c r="J555" t="s">
        <v>42</v>
      </c>
      <c r="K555" t="s">
        <v>16</v>
      </c>
      <c r="L555" t="s">
        <v>43</v>
      </c>
      <c r="M555" s="20">
        <f t="shared" si="32"/>
        <v>3.5405568000000005</v>
      </c>
      <c r="N555" s="20">
        <f t="shared" si="33"/>
        <v>0</v>
      </c>
      <c r="O555" s="20">
        <f t="shared" si="34"/>
        <v>0</v>
      </c>
      <c r="S555">
        <f t="shared" si="35"/>
        <v>4</v>
      </c>
    </row>
    <row r="556" spans="1:19" x14ac:dyDescent="0.3">
      <c r="A556" t="s">
        <v>18</v>
      </c>
      <c r="B556" t="s">
        <v>9</v>
      </c>
      <c r="C556" t="s">
        <v>76</v>
      </c>
      <c r="D556" t="s">
        <v>41</v>
      </c>
      <c r="E556" t="s">
        <v>12</v>
      </c>
      <c r="F556" t="s">
        <v>22</v>
      </c>
      <c r="G556">
        <v>2</v>
      </c>
      <c r="H556" s="14">
        <v>3.218</v>
      </c>
      <c r="I556" t="s">
        <v>23</v>
      </c>
      <c r="J556" t="s">
        <v>42</v>
      </c>
      <c r="K556" t="s">
        <v>16</v>
      </c>
      <c r="L556" t="s">
        <v>17</v>
      </c>
      <c r="M556" s="20">
        <f t="shared" si="32"/>
        <v>3.2186880000000002</v>
      </c>
      <c r="N556" s="20">
        <f t="shared" si="33"/>
        <v>0</v>
      </c>
      <c r="O556" s="20">
        <f t="shared" si="34"/>
        <v>0</v>
      </c>
      <c r="S556">
        <f t="shared" si="35"/>
        <v>4</v>
      </c>
    </row>
    <row r="557" spans="1:19" x14ac:dyDescent="0.3">
      <c r="A557" t="s">
        <v>39</v>
      </c>
      <c r="B557" t="s">
        <v>9</v>
      </c>
      <c r="C557" t="s">
        <v>10</v>
      </c>
      <c r="D557" t="s">
        <v>11</v>
      </c>
      <c r="E557" t="s">
        <v>21</v>
      </c>
      <c r="F557" t="s">
        <v>13</v>
      </c>
      <c r="G557">
        <v>3</v>
      </c>
      <c r="H557" s="14">
        <v>4.827</v>
      </c>
      <c r="I557" t="s">
        <v>23</v>
      </c>
      <c r="J557" t="s">
        <v>42</v>
      </c>
      <c r="K557" t="s">
        <v>25</v>
      </c>
      <c r="L557" t="s">
        <v>17</v>
      </c>
      <c r="M557" s="20">
        <f t="shared" si="32"/>
        <v>4.8280320000000003</v>
      </c>
      <c r="N557" s="20">
        <f t="shared" si="33"/>
        <v>0</v>
      </c>
      <c r="O557" s="20">
        <f t="shared" si="34"/>
        <v>0</v>
      </c>
      <c r="S557">
        <f t="shared" si="35"/>
        <v>2</v>
      </c>
    </row>
    <row r="558" spans="1:19" x14ac:dyDescent="0.3">
      <c r="A558" t="s">
        <v>39</v>
      </c>
      <c r="B558" t="s">
        <v>9</v>
      </c>
      <c r="C558" t="s">
        <v>59</v>
      </c>
      <c r="D558" t="s">
        <v>11</v>
      </c>
      <c r="E558" t="s">
        <v>21</v>
      </c>
      <c r="F558" t="s">
        <v>22</v>
      </c>
      <c r="G558">
        <v>1.8</v>
      </c>
      <c r="H558" s="14">
        <v>2.8961999999999999</v>
      </c>
      <c r="I558" t="s">
        <v>23</v>
      </c>
      <c r="J558" t="s">
        <v>42</v>
      </c>
      <c r="K558" t="s">
        <v>25</v>
      </c>
      <c r="L558" t="s">
        <v>17</v>
      </c>
      <c r="M558" s="20">
        <f t="shared" si="32"/>
        <v>2.8968192000000004</v>
      </c>
      <c r="N558" s="20">
        <f t="shared" si="33"/>
        <v>0</v>
      </c>
      <c r="O558" s="20">
        <f t="shared" si="34"/>
        <v>0</v>
      </c>
      <c r="S558">
        <f t="shared" si="35"/>
        <v>2</v>
      </c>
    </row>
    <row r="559" spans="1:19" x14ac:dyDescent="0.3">
      <c r="A559" t="s">
        <v>26</v>
      </c>
      <c r="B559" t="s">
        <v>51</v>
      </c>
      <c r="C559" t="s">
        <v>8</v>
      </c>
      <c r="D559" t="s">
        <v>11</v>
      </c>
      <c r="E559" t="s">
        <v>28</v>
      </c>
      <c r="F559" t="s">
        <v>44</v>
      </c>
      <c r="G559">
        <v>1.5</v>
      </c>
      <c r="H559" s="14">
        <v>2.4135</v>
      </c>
      <c r="I559" t="s">
        <v>14</v>
      </c>
      <c r="J559" t="s">
        <v>42</v>
      </c>
      <c r="K559" t="s">
        <v>16</v>
      </c>
      <c r="L559" t="s">
        <v>17</v>
      </c>
      <c r="M559" s="20">
        <f t="shared" si="32"/>
        <v>2.4140160000000002</v>
      </c>
      <c r="N559" s="20">
        <f t="shared" si="33"/>
        <v>0</v>
      </c>
      <c r="O559" s="20">
        <f t="shared" si="34"/>
        <v>0</v>
      </c>
      <c r="S559">
        <f t="shared" si="35"/>
        <v>3</v>
      </c>
    </row>
    <row r="560" spans="1:19" x14ac:dyDescent="0.3">
      <c r="A560" t="s">
        <v>32</v>
      </c>
      <c r="B560" t="s">
        <v>9</v>
      </c>
      <c r="C560" t="s">
        <v>8</v>
      </c>
      <c r="D560" t="s">
        <v>41</v>
      </c>
      <c r="E560" t="s">
        <v>35</v>
      </c>
      <c r="F560" t="s">
        <v>36</v>
      </c>
      <c r="G560">
        <v>9</v>
      </c>
      <c r="H560" s="14">
        <v>14.481</v>
      </c>
      <c r="I560" t="s">
        <v>37</v>
      </c>
      <c r="J560" t="s">
        <v>15</v>
      </c>
      <c r="K560" t="s">
        <v>25</v>
      </c>
      <c r="L560" t="s">
        <v>17</v>
      </c>
      <c r="M560" s="20">
        <f t="shared" si="32"/>
        <v>14.484096000000001</v>
      </c>
      <c r="N560" s="20">
        <f t="shared" si="33"/>
        <v>0.16664000000000001</v>
      </c>
      <c r="O560" s="20">
        <f t="shared" si="34"/>
        <v>2.4136297574400003</v>
      </c>
      <c r="S560">
        <f t="shared" si="35"/>
        <v>5</v>
      </c>
    </row>
    <row r="561" spans="1:19" x14ac:dyDescent="0.3">
      <c r="A561" t="s">
        <v>58</v>
      </c>
      <c r="B561" t="s">
        <v>9</v>
      </c>
      <c r="C561" t="s">
        <v>67</v>
      </c>
      <c r="D561" t="s">
        <v>41</v>
      </c>
      <c r="E561" t="s">
        <v>28</v>
      </c>
      <c r="F561" t="s">
        <v>66</v>
      </c>
      <c r="G561">
        <v>81</v>
      </c>
      <c r="H561" s="14">
        <v>130.32900000000001</v>
      </c>
      <c r="I561" t="s">
        <v>52</v>
      </c>
      <c r="J561" t="s">
        <v>42</v>
      </c>
      <c r="K561" t="s">
        <v>16</v>
      </c>
      <c r="L561" t="s">
        <v>43</v>
      </c>
      <c r="M561" s="20">
        <f t="shared" si="32"/>
        <v>130.356864</v>
      </c>
      <c r="N561" s="20">
        <f t="shared" si="33"/>
        <v>3.5459999999999998E-2</v>
      </c>
      <c r="O561" s="20">
        <f t="shared" si="34"/>
        <v>4.6224543974399994</v>
      </c>
      <c r="S561">
        <f t="shared" si="35"/>
        <v>0</v>
      </c>
    </row>
    <row r="562" spans="1:19" x14ac:dyDescent="0.3">
      <c r="A562" t="s">
        <v>32</v>
      </c>
      <c r="B562" t="s">
        <v>9</v>
      </c>
      <c r="C562" t="s">
        <v>56</v>
      </c>
      <c r="D562" t="s">
        <v>20</v>
      </c>
      <c r="E562" t="s">
        <v>12</v>
      </c>
      <c r="F562" t="s">
        <v>44</v>
      </c>
      <c r="G562">
        <v>1.1000000000000001</v>
      </c>
      <c r="H562" s="14">
        <v>1.7699</v>
      </c>
      <c r="I562" t="s">
        <v>23</v>
      </c>
      <c r="J562" t="s">
        <v>31</v>
      </c>
      <c r="K562" t="s">
        <v>25</v>
      </c>
      <c r="L562" t="s">
        <v>43</v>
      </c>
      <c r="M562" s="20">
        <f t="shared" si="32"/>
        <v>1.7702784000000003</v>
      </c>
      <c r="N562" s="20">
        <f t="shared" si="33"/>
        <v>0</v>
      </c>
      <c r="O562" s="20">
        <f t="shared" si="34"/>
        <v>0</v>
      </c>
      <c r="S562">
        <f t="shared" si="35"/>
        <v>5</v>
      </c>
    </row>
    <row r="563" spans="1:19" x14ac:dyDescent="0.3">
      <c r="A563" t="s">
        <v>18</v>
      </c>
      <c r="B563" t="s">
        <v>9</v>
      </c>
      <c r="C563" t="s">
        <v>56</v>
      </c>
      <c r="D563" t="s">
        <v>11</v>
      </c>
      <c r="E563" t="s">
        <v>64</v>
      </c>
      <c r="F563" t="s">
        <v>36</v>
      </c>
      <c r="G563">
        <v>1.5</v>
      </c>
      <c r="H563" s="14">
        <v>2.4135</v>
      </c>
      <c r="I563" t="s">
        <v>23</v>
      </c>
      <c r="J563" t="s">
        <v>15</v>
      </c>
      <c r="K563" t="s">
        <v>16</v>
      </c>
      <c r="L563" t="s">
        <v>43</v>
      </c>
      <c r="M563" s="20">
        <f t="shared" si="32"/>
        <v>2.4140160000000002</v>
      </c>
      <c r="N563" s="20">
        <f t="shared" si="33"/>
        <v>0</v>
      </c>
      <c r="O563" s="20">
        <f t="shared" si="34"/>
        <v>0</v>
      </c>
      <c r="S563">
        <f t="shared" si="35"/>
        <v>4</v>
      </c>
    </row>
    <row r="564" spans="1:19" x14ac:dyDescent="0.3">
      <c r="A564" t="s">
        <v>39</v>
      </c>
      <c r="B564" t="s">
        <v>9</v>
      </c>
      <c r="C564" t="s">
        <v>10</v>
      </c>
      <c r="D564" t="s">
        <v>27</v>
      </c>
      <c r="E564" t="s">
        <v>28</v>
      </c>
      <c r="F564" t="s">
        <v>13</v>
      </c>
      <c r="G564">
        <v>2.1</v>
      </c>
      <c r="H564" s="14">
        <v>3.3789000000000002</v>
      </c>
      <c r="I564" t="s">
        <v>23</v>
      </c>
      <c r="J564" t="s">
        <v>31</v>
      </c>
      <c r="K564" t="s">
        <v>25</v>
      </c>
      <c r="L564" t="s">
        <v>17</v>
      </c>
      <c r="M564" s="20">
        <f t="shared" si="32"/>
        <v>3.3796224000000006</v>
      </c>
      <c r="N564" s="20">
        <f t="shared" si="33"/>
        <v>0</v>
      </c>
      <c r="O564" s="20">
        <f t="shared" si="34"/>
        <v>0</v>
      </c>
      <c r="S564">
        <f t="shared" si="35"/>
        <v>2</v>
      </c>
    </row>
    <row r="565" spans="1:19" x14ac:dyDescent="0.3">
      <c r="A565" t="s">
        <v>39</v>
      </c>
      <c r="B565" t="s">
        <v>9</v>
      </c>
      <c r="C565" t="s">
        <v>50</v>
      </c>
      <c r="D565" t="s">
        <v>11</v>
      </c>
      <c r="E565" t="s">
        <v>21</v>
      </c>
      <c r="F565" t="s">
        <v>13</v>
      </c>
      <c r="G565">
        <v>5</v>
      </c>
      <c r="H565" s="14">
        <v>8.0449999999999999</v>
      </c>
      <c r="I565" t="s">
        <v>52</v>
      </c>
      <c r="J565" t="s">
        <v>53</v>
      </c>
      <c r="K565" t="s">
        <v>25</v>
      </c>
      <c r="L565" t="s">
        <v>17</v>
      </c>
      <c r="M565" s="20">
        <f t="shared" si="32"/>
        <v>8.0467200000000005</v>
      </c>
      <c r="N565" s="20">
        <f t="shared" si="33"/>
        <v>3.5459999999999998E-2</v>
      </c>
      <c r="O565" s="20">
        <f t="shared" si="34"/>
        <v>0.28533669119999999</v>
      </c>
      <c r="S565">
        <f t="shared" si="35"/>
        <v>2</v>
      </c>
    </row>
    <row r="566" spans="1:19" x14ac:dyDescent="0.3">
      <c r="A566" t="s">
        <v>7</v>
      </c>
      <c r="B566" t="s">
        <v>9</v>
      </c>
      <c r="C566" t="s">
        <v>56</v>
      </c>
      <c r="D566" t="s">
        <v>11</v>
      </c>
      <c r="E566" t="s">
        <v>12</v>
      </c>
      <c r="F566" t="s">
        <v>66</v>
      </c>
      <c r="G566">
        <v>82</v>
      </c>
      <c r="H566" s="14">
        <v>131.93799999999999</v>
      </c>
      <c r="I566" t="s">
        <v>30</v>
      </c>
      <c r="J566" t="s">
        <v>42</v>
      </c>
      <c r="K566" t="s">
        <v>16</v>
      </c>
      <c r="L566" t="s">
        <v>43</v>
      </c>
      <c r="M566" s="20">
        <f t="shared" si="32"/>
        <v>131.96620799999999</v>
      </c>
      <c r="N566" s="20">
        <f t="shared" si="33"/>
        <v>0.16664000000000001</v>
      </c>
      <c r="O566" s="20">
        <f t="shared" si="34"/>
        <v>21.99084890112</v>
      </c>
      <c r="S566">
        <f t="shared" si="35"/>
        <v>1</v>
      </c>
    </row>
    <row r="567" spans="1:19" x14ac:dyDescent="0.3">
      <c r="A567" t="s">
        <v>39</v>
      </c>
      <c r="B567" t="s">
        <v>9</v>
      </c>
      <c r="C567" t="s">
        <v>48</v>
      </c>
      <c r="D567" t="s">
        <v>11</v>
      </c>
      <c r="E567" t="s">
        <v>12</v>
      </c>
      <c r="F567" t="s">
        <v>22</v>
      </c>
      <c r="G567">
        <v>8</v>
      </c>
      <c r="H567" s="14">
        <v>12.872</v>
      </c>
      <c r="I567" t="s">
        <v>30</v>
      </c>
      <c r="J567" t="s">
        <v>42</v>
      </c>
      <c r="K567" t="s">
        <v>25</v>
      </c>
      <c r="L567" t="s">
        <v>17</v>
      </c>
      <c r="M567" s="20">
        <f t="shared" si="32"/>
        <v>12.874752000000001</v>
      </c>
      <c r="N567" s="20">
        <f t="shared" si="33"/>
        <v>0.16664000000000001</v>
      </c>
      <c r="O567" s="20">
        <f t="shared" si="34"/>
        <v>2.1454486732800002</v>
      </c>
      <c r="S567">
        <f t="shared" si="35"/>
        <v>2</v>
      </c>
    </row>
    <row r="568" spans="1:19" x14ac:dyDescent="0.3">
      <c r="A568" t="s">
        <v>32</v>
      </c>
      <c r="B568" t="s">
        <v>9</v>
      </c>
      <c r="C568" t="s">
        <v>70</v>
      </c>
      <c r="D568" t="s">
        <v>41</v>
      </c>
      <c r="E568" t="s">
        <v>28</v>
      </c>
      <c r="F568" t="s">
        <v>62</v>
      </c>
      <c r="G568">
        <v>1.4</v>
      </c>
      <c r="H568" s="14">
        <v>2.2525999999999997</v>
      </c>
      <c r="I568" t="s">
        <v>14</v>
      </c>
      <c r="J568" t="s">
        <v>31</v>
      </c>
      <c r="K568" t="s">
        <v>25</v>
      </c>
      <c r="L568" t="s">
        <v>82</v>
      </c>
      <c r="M568" s="20">
        <f t="shared" si="32"/>
        <v>2.2530815999999998</v>
      </c>
      <c r="N568" s="20">
        <f t="shared" si="33"/>
        <v>0</v>
      </c>
      <c r="O568" s="20">
        <f t="shared" si="34"/>
        <v>0</v>
      </c>
      <c r="S568">
        <f t="shared" si="35"/>
        <v>5</v>
      </c>
    </row>
    <row r="569" spans="1:19" x14ac:dyDescent="0.3">
      <c r="A569" t="s">
        <v>32</v>
      </c>
      <c r="B569" t="s">
        <v>9</v>
      </c>
      <c r="C569" t="s">
        <v>46</v>
      </c>
      <c r="D569" t="s">
        <v>20</v>
      </c>
      <c r="E569" t="s">
        <v>45</v>
      </c>
      <c r="F569" t="s">
        <v>36</v>
      </c>
      <c r="G569">
        <v>2.5</v>
      </c>
      <c r="H569" s="14">
        <v>4.0225</v>
      </c>
      <c r="I569" t="s">
        <v>14</v>
      </c>
      <c r="J569" t="s">
        <v>42</v>
      </c>
      <c r="K569" t="s">
        <v>25</v>
      </c>
      <c r="L569" t="s">
        <v>43</v>
      </c>
      <c r="M569" s="20">
        <f t="shared" si="32"/>
        <v>4.0233600000000003</v>
      </c>
      <c r="N569" s="20">
        <f t="shared" si="33"/>
        <v>0</v>
      </c>
      <c r="O569" s="20">
        <f t="shared" si="34"/>
        <v>0</v>
      </c>
      <c r="S569">
        <f t="shared" si="35"/>
        <v>5</v>
      </c>
    </row>
    <row r="570" spans="1:19" x14ac:dyDescent="0.3">
      <c r="A570" t="s">
        <v>7</v>
      </c>
      <c r="B570" t="s">
        <v>9</v>
      </c>
      <c r="C570" t="s">
        <v>10</v>
      </c>
      <c r="D570" t="s">
        <v>27</v>
      </c>
      <c r="E570" t="s">
        <v>12</v>
      </c>
      <c r="F570" t="s">
        <v>36</v>
      </c>
      <c r="G570">
        <v>5</v>
      </c>
      <c r="H570" s="14">
        <v>8.0449999999999999</v>
      </c>
      <c r="I570" t="s">
        <v>52</v>
      </c>
      <c r="J570" t="s">
        <v>38</v>
      </c>
      <c r="K570" t="s">
        <v>16</v>
      </c>
      <c r="L570" t="s">
        <v>17</v>
      </c>
      <c r="M570" s="20">
        <f t="shared" si="32"/>
        <v>8.0467200000000005</v>
      </c>
      <c r="N570" s="20">
        <f t="shared" si="33"/>
        <v>3.5459999999999998E-2</v>
      </c>
      <c r="O570" s="20">
        <f t="shared" si="34"/>
        <v>0.28533669119999999</v>
      </c>
      <c r="S570">
        <f t="shared" si="35"/>
        <v>1</v>
      </c>
    </row>
    <row r="571" spans="1:19" x14ac:dyDescent="0.3">
      <c r="A571" t="s">
        <v>7</v>
      </c>
      <c r="B571" t="s">
        <v>9</v>
      </c>
      <c r="C571" t="s">
        <v>10</v>
      </c>
      <c r="D571" t="s">
        <v>41</v>
      </c>
      <c r="E571" t="s">
        <v>12</v>
      </c>
      <c r="F571" t="s">
        <v>66</v>
      </c>
      <c r="G571">
        <v>30</v>
      </c>
      <c r="H571" s="14">
        <v>48.269999999999996</v>
      </c>
      <c r="I571" t="s">
        <v>52</v>
      </c>
      <c r="J571" t="s">
        <v>42</v>
      </c>
      <c r="K571" t="s">
        <v>25</v>
      </c>
      <c r="L571" t="s">
        <v>17</v>
      </c>
      <c r="M571" s="20">
        <f t="shared" si="32"/>
        <v>48.280320000000003</v>
      </c>
      <c r="N571" s="20">
        <f t="shared" si="33"/>
        <v>3.5459999999999998E-2</v>
      </c>
      <c r="O571" s="20">
        <f t="shared" si="34"/>
        <v>1.7120201472000001</v>
      </c>
      <c r="S571">
        <f t="shared" si="35"/>
        <v>1</v>
      </c>
    </row>
    <row r="572" spans="1:19" x14ac:dyDescent="0.3">
      <c r="A572" t="s">
        <v>26</v>
      </c>
      <c r="B572" t="s">
        <v>9</v>
      </c>
      <c r="C572" t="s">
        <v>56</v>
      </c>
      <c r="D572" t="s">
        <v>11</v>
      </c>
      <c r="E572" t="s">
        <v>21</v>
      </c>
      <c r="F572" t="s">
        <v>22</v>
      </c>
      <c r="G572">
        <v>8</v>
      </c>
      <c r="H572" s="14">
        <v>12.872</v>
      </c>
      <c r="I572" t="s">
        <v>30</v>
      </c>
      <c r="J572" t="s">
        <v>24</v>
      </c>
      <c r="K572" t="s">
        <v>25</v>
      </c>
      <c r="L572" t="s">
        <v>17</v>
      </c>
      <c r="M572" s="20">
        <f t="shared" si="32"/>
        <v>12.874752000000001</v>
      </c>
      <c r="N572" s="20">
        <f t="shared" si="33"/>
        <v>0.16664000000000001</v>
      </c>
      <c r="O572" s="20">
        <f t="shared" si="34"/>
        <v>2.1454486732800002</v>
      </c>
      <c r="S572">
        <f t="shared" si="35"/>
        <v>3</v>
      </c>
    </row>
    <row r="573" spans="1:19" x14ac:dyDescent="0.3">
      <c r="A573" t="s">
        <v>32</v>
      </c>
      <c r="B573" t="s">
        <v>9</v>
      </c>
      <c r="C573" t="s">
        <v>61</v>
      </c>
      <c r="D573" t="s">
        <v>41</v>
      </c>
      <c r="E573" t="s">
        <v>45</v>
      </c>
      <c r="F573" t="s">
        <v>66</v>
      </c>
      <c r="G573">
        <v>30</v>
      </c>
      <c r="H573" s="14">
        <v>48.269999999999996</v>
      </c>
      <c r="I573" t="s">
        <v>52</v>
      </c>
      <c r="J573" t="s">
        <v>38</v>
      </c>
      <c r="K573" t="s">
        <v>25</v>
      </c>
      <c r="L573" t="s">
        <v>17</v>
      </c>
      <c r="M573" s="20">
        <f t="shared" si="32"/>
        <v>48.280320000000003</v>
      </c>
      <c r="N573" s="20">
        <f t="shared" si="33"/>
        <v>3.5459999999999998E-2</v>
      </c>
      <c r="O573" s="20">
        <f t="shared" si="34"/>
        <v>1.7120201472000001</v>
      </c>
      <c r="S573">
        <f t="shared" si="35"/>
        <v>5</v>
      </c>
    </row>
    <row r="574" spans="1:19" x14ac:dyDescent="0.3">
      <c r="A574" t="s">
        <v>32</v>
      </c>
      <c r="B574" t="s">
        <v>9</v>
      </c>
      <c r="C574" t="s">
        <v>40</v>
      </c>
      <c r="D574" t="s">
        <v>41</v>
      </c>
      <c r="E574" t="s">
        <v>21</v>
      </c>
      <c r="F574" t="s">
        <v>22</v>
      </c>
      <c r="G574">
        <v>13</v>
      </c>
      <c r="H574" s="14">
        <v>20.917000000000002</v>
      </c>
      <c r="I574" t="s">
        <v>30</v>
      </c>
      <c r="J574" t="s">
        <v>31</v>
      </c>
      <c r="K574" t="s">
        <v>25</v>
      </c>
      <c r="L574" t="s">
        <v>43</v>
      </c>
      <c r="M574" s="20">
        <f t="shared" si="32"/>
        <v>20.921472000000001</v>
      </c>
      <c r="N574" s="20">
        <f t="shared" si="33"/>
        <v>0.16664000000000001</v>
      </c>
      <c r="O574" s="20">
        <f t="shared" si="34"/>
        <v>3.4863540940800006</v>
      </c>
      <c r="S574">
        <f t="shared" si="35"/>
        <v>5</v>
      </c>
    </row>
    <row r="575" spans="1:19" x14ac:dyDescent="0.3">
      <c r="A575" t="s">
        <v>18</v>
      </c>
      <c r="B575" t="s">
        <v>9</v>
      </c>
      <c r="C575" t="s">
        <v>61</v>
      </c>
      <c r="D575" t="s">
        <v>20</v>
      </c>
      <c r="E575" t="s">
        <v>21</v>
      </c>
      <c r="F575" t="s">
        <v>36</v>
      </c>
      <c r="G575">
        <v>2</v>
      </c>
      <c r="H575" s="14">
        <v>3.218</v>
      </c>
      <c r="I575" t="s">
        <v>23</v>
      </c>
      <c r="J575" t="s">
        <v>31</v>
      </c>
      <c r="K575" t="s">
        <v>25</v>
      </c>
      <c r="L575" t="s">
        <v>43</v>
      </c>
      <c r="M575" s="20">
        <f t="shared" si="32"/>
        <v>3.2186880000000002</v>
      </c>
      <c r="N575" s="20">
        <f t="shared" si="33"/>
        <v>0</v>
      </c>
      <c r="O575" s="20">
        <f t="shared" si="34"/>
        <v>0</v>
      </c>
      <c r="S575">
        <f t="shared" si="35"/>
        <v>4</v>
      </c>
    </row>
    <row r="576" spans="1:19" x14ac:dyDescent="0.3">
      <c r="A576" t="s">
        <v>18</v>
      </c>
      <c r="B576" t="s">
        <v>9</v>
      </c>
      <c r="C576" t="s">
        <v>100</v>
      </c>
      <c r="D576" t="s">
        <v>20</v>
      </c>
      <c r="E576" t="s">
        <v>21</v>
      </c>
      <c r="F576" t="s">
        <v>22</v>
      </c>
      <c r="G576">
        <v>5</v>
      </c>
      <c r="H576" s="14">
        <v>8.0449999999999999</v>
      </c>
      <c r="I576" t="s">
        <v>54</v>
      </c>
      <c r="J576" t="s">
        <v>38</v>
      </c>
      <c r="K576" t="s">
        <v>16</v>
      </c>
      <c r="L576" t="s">
        <v>43</v>
      </c>
      <c r="M576" s="20">
        <f t="shared" si="32"/>
        <v>8.0467200000000005</v>
      </c>
      <c r="N576" s="20">
        <f t="shared" si="33"/>
        <v>2.1999999999999999E-2</v>
      </c>
      <c r="O576" s="20">
        <f t="shared" si="34"/>
        <v>0.17702783999999999</v>
      </c>
      <c r="S576">
        <f t="shared" si="35"/>
        <v>4</v>
      </c>
    </row>
    <row r="577" spans="1:19" x14ac:dyDescent="0.3">
      <c r="A577" t="s">
        <v>39</v>
      </c>
      <c r="B577" t="s">
        <v>9</v>
      </c>
      <c r="C577" t="s">
        <v>48</v>
      </c>
      <c r="D577" t="s">
        <v>41</v>
      </c>
      <c r="E577" t="s">
        <v>12</v>
      </c>
      <c r="F577" t="s">
        <v>29</v>
      </c>
      <c r="G577">
        <v>21</v>
      </c>
      <c r="H577" s="14">
        <v>33.789000000000001</v>
      </c>
      <c r="I577" t="s">
        <v>52</v>
      </c>
      <c r="J577" t="s">
        <v>31</v>
      </c>
      <c r="K577" t="s">
        <v>25</v>
      </c>
      <c r="L577" t="s">
        <v>17</v>
      </c>
      <c r="M577" s="20">
        <f t="shared" si="32"/>
        <v>33.796224000000002</v>
      </c>
      <c r="N577" s="20">
        <f t="shared" si="33"/>
        <v>3.5459999999999998E-2</v>
      </c>
      <c r="O577" s="20">
        <f t="shared" si="34"/>
        <v>1.19841410304</v>
      </c>
      <c r="S577">
        <f t="shared" si="35"/>
        <v>2</v>
      </c>
    </row>
    <row r="578" spans="1:19" x14ac:dyDescent="0.3">
      <c r="A578" t="s">
        <v>26</v>
      </c>
      <c r="B578" t="s">
        <v>51</v>
      </c>
      <c r="C578" t="s">
        <v>8</v>
      </c>
      <c r="D578" t="s">
        <v>11</v>
      </c>
      <c r="E578" t="s">
        <v>21</v>
      </c>
      <c r="F578" t="s">
        <v>44</v>
      </c>
      <c r="G578">
        <v>2.2000000000000002</v>
      </c>
      <c r="H578" s="14">
        <v>3.5398000000000001</v>
      </c>
      <c r="I578" t="s">
        <v>14</v>
      </c>
      <c r="J578" t="s">
        <v>42</v>
      </c>
      <c r="K578" t="s">
        <v>25</v>
      </c>
      <c r="L578" t="s">
        <v>17</v>
      </c>
      <c r="M578" s="20">
        <f t="shared" si="32"/>
        <v>3.5405568000000005</v>
      </c>
      <c r="N578" s="20">
        <f t="shared" si="33"/>
        <v>0</v>
      </c>
      <c r="O578" s="20">
        <f t="shared" si="34"/>
        <v>0</v>
      </c>
      <c r="S578">
        <f t="shared" si="35"/>
        <v>3</v>
      </c>
    </row>
    <row r="579" spans="1:19" x14ac:dyDescent="0.3">
      <c r="A579" t="s">
        <v>18</v>
      </c>
      <c r="B579" t="s">
        <v>9</v>
      </c>
      <c r="C579" t="s">
        <v>34</v>
      </c>
      <c r="D579" t="s">
        <v>11</v>
      </c>
      <c r="E579" t="s">
        <v>45</v>
      </c>
      <c r="F579" t="s">
        <v>44</v>
      </c>
      <c r="G579">
        <v>1.7</v>
      </c>
      <c r="H579" s="14">
        <v>2.7353000000000001</v>
      </c>
      <c r="I579" t="s">
        <v>14</v>
      </c>
      <c r="J579" t="s">
        <v>42</v>
      </c>
      <c r="K579" t="s">
        <v>25</v>
      </c>
      <c r="L579" t="s">
        <v>43</v>
      </c>
      <c r="M579" s="20">
        <f t="shared" ref="M579:M642" si="36">G579*1.609344</f>
        <v>2.7358848</v>
      </c>
      <c r="N579" s="20">
        <f t="shared" ref="N579:N642" si="37">IF(I579="Bicycle",0,IF(I579="On foot",0,IF(I579="Car (alone)",0.16664,IF(I579="Car (shared / passenger)",0.16664,IF(I579="Bus",0.10215,IF(I579="Train",0.03546,IF(I579="Motorbike",0.11367,IF(I579="Electric car (alone)",0.05267,IF(I579="Electric car (shared / passenger)",0.05267,IF(I579="Taxi",0.148614925938255,IF(I579="E-bike",0.022,IF(I579="Flight",0.259, " "))))))))))))</f>
        <v>0</v>
      </c>
      <c r="O579" s="20">
        <f t="shared" ref="O579:O642" si="38">IF(OR(N579=0, M579=0), 0, N579*M579)</f>
        <v>0</v>
      </c>
      <c r="S579">
        <f t="shared" ref="S579:S642" si="39">IFERROR(VALUE(MID(A579, FIND("(", A579) + 1, FIND(" ", A579, FIND("(", A579)) - FIND("(", A579) - 1)), "N/A")</f>
        <v>4</v>
      </c>
    </row>
    <row r="580" spans="1:19" x14ac:dyDescent="0.3">
      <c r="A580" t="s">
        <v>32</v>
      </c>
      <c r="B580" t="s">
        <v>55</v>
      </c>
      <c r="C580" t="s">
        <v>8</v>
      </c>
      <c r="D580" t="s">
        <v>72</v>
      </c>
      <c r="E580" t="s">
        <v>12</v>
      </c>
      <c r="F580" t="s">
        <v>36</v>
      </c>
      <c r="G580">
        <v>20</v>
      </c>
      <c r="H580" s="14">
        <v>32.18</v>
      </c>
      <c r="I580" t="s">
        <v>30</v>
      </c>
      <c r="J580" t="s">
        <v>24</v>
      </c>
      <c r="K580" t="s">
        <v>16</v>
      </c>
      <c r="L580" t="s">
        <v>43</v>
      </c>
      <c r="M580" s="20">
        <f t="shared" si="36"/>
        <v>32.186880000000002</v>
      </c>
      <c r="N580" s="20">
        <f t="shared" si="37"/>
        <v>0.16664000000000001</v>
      </c>
      <c r="O580" s="20">
        <f t="shared" si="38"/>
        <v>5.3636216832000008</v>
      </c>
      <c r="S580">
        <f t="shared" si="39"/>
        <v>5</v>
      </c>
    </row>
    <row r="581" spans="1:19" x14ac:dyDescent="0.3">
      <c r="A581" t="s">
        <v>39</v>
      </c>
      <c r="B581" t="s">
        <v>9</v>
      </c>
      <c r="C581" t="s">
        <v>48</v>
      </c>
      <c r="D581" t="s">
        <v>11</v>
      </c>
      <c r="E581" t="s">
        <v>21</v>
      </c>
      <c r="F581" t="s">
        <v>36</v>
      </c>
      <c r="G581">
        <v>5</v>
      </c>
      <c r="H581" s="14">
        <v>8.0449999999999999</v>
      </c>
      <c r="I581" t="s">
        <v>52</v>
      </c>
      <c r="J581" t="s">
        <v>24</v>
      </c>
      <c r="K581" t="s">
        <v>25</v>
      </c>
      <c r="L581" t="s">
        <v>17</v>
      </c>
      <c r="M581" s="20">
        <f t="shared" si="36"/>
        <v>8.0467200000000005</v>
      </c>
      <c r="N581" s="20">
        <f t="shared" si="37"/>
        <v>3.5459999999999998E-2</v>
      </c>
      <c r="O581" s="20">
        <f t="shared" si="38"/>
        <v>0.28533669119999999</v>
      </c>
      <c r="S581">
        <f t="shared" si="39"/>
        <v>2</v>
      </c>
    </row>
    <row r="582" spans="1:19" x14ac:dyDescent="0.3">
      <c r="A582" t="s">
        <v>32</v>
      </c>
      <c r="B582" t="s">
        <v>9</v>
      </c>
      <c r="C582" t="s">
        <v>56</v>
      </c>
      <c r="D582" t="s">
        <v>27</v>
      </c>
      <c r="E582" t="s">
        <v>21</v>
      </c>
      <c r="F582" t="s">
        <v>62</v>
      </c>
      <c r="G582">
        <v>0.5</v>
      </c>
      <c r="H582" s="14">
        <v>0.80449999999999999</v>
      </c>
      <c r="I582" t="s">
        <v>23</v>
      </c>
      <c r="J582" t="s">
        <v>15</v>
      </c>
      <c r="K582" t="s">
        <v>25</v>
      </c>
      <c r="L582" t="s">
        <v>43</v>
      </c>
      <c r="M582" s="20">
        <f t="shared" si="36"/>
        <v>0.80467200000000005</v>
      </c>
      <c r="N582" s="20">
        <f t="shared" si="37"/>
        <v>0</v>
      </c>
      <c r="O582" s="20">
        <f t="shared" si="38"/>
        <v>0</v>
      </c>
      <c r="S582">
        <f t="shared" si="39"/>
        <v>5</v>
      </c>
    </row>
    <row r="583" spans="1:19" x14ac:dyDescent="0.3">
      <c r="A583" t="s">
        <v>32</v>
      </c>
      <c r="B583" t="s">
        <v>9</v>
      </c>
      <c r="C583" t="s">
        <v>65</v>
      </c>
      <c r="D583" t="s">
        <v>20</v>
      </c>
      <c r="E583" t="s">
        <v>33</v>
      </c>
      <c r="F583" t="s">
        <v>44</v>
      </c>
      <c r="G583">
        <v>1.3</v>
      </c>
      <c r="H583" s="14">
        <v>2.0916999999999999</v>
      </c>
      <c r="I583" t="s">
        <v>14</v>
      </c>
      <c r="J583" t="s">
        <v>38</v>
      </c>
      <c r="K583" t="s">
        <v>25</v>
      </c>
      <c r="L583" t="s">
        <v>17</v>
      </c>
      <c r="M583" s="20">
        <f t="shared" si="36"/>
        <v>2.0921472000000003</v>
      </c>
      <c r="N583" s="20">
        <f t="shared" si="37"/>
        <v>0</v>
      </c>
      <c r="O583" s="20">
        <f t="shared" si="38"/>
        <v>0</v>
      </c>
      <c r="S583">
        <f t="shared" si="39"/>
        <v>5</v>
      </c>
    </row>
    <row r="584" spans="1:19" x14ac:dyDescent="0.3">
      <c r="A584" t="s">
        <v>39</v>
      </c>
      <c r="B584" t="s">
        <v>9</v>
      </c>
      <c r="C584" t="s">
        <v>79</v>
      </c>
      <c r="D584" t="s">
        <v>20</v>
      </c>
      <c r="E584" t="s">
        <v>45</v>
      </c>
      <c r="F584" t="s">
        <v>66</v>
      </c>
      <c r="G584">
        <v>161</v>
      </c>
      <c r="H584" s="14">
        <v>259.04899999999998</v>
      </c>
      <c r="I584" t="s">
        <v>23</v>
      </c>
      <c r="J584" t="s">
        <v>31</v>
      </c>
      <c r="K584" t="s">
        <v>25</v>
      </c>
      <c r="L584" t="s">
        <v>43</v>
      </c>
      <c r="M584" s="20">
        <f t="shared" si="36"/>
        <v>259.10438400000004</v>
      </c>
      <c r="N584" s="20">
        <f t="shared" si="37"/>
        <v>0</v>
      </c>
      <c r="O584" s="20">
        <f t="shared" si="38"/>
        <v>0</v>
      </c>
      <c r="S584">
        <f t="shared" si="39"/>
        <v>2</v>
      </c>
    </row>
    <row r="585" spans="1:19" x14ac:dyDescent="0.3">
      <c r="A585" t="s">
        <v>32</v>
      </c>
      <c r="B585" t="s">
        <v>9</v>
      </c>
      <c r="C585" t="s">
        <v>8</v>
      </c>
      <c r="D585" t="s">
        <v>41</v>
      </c>
      <c r="E585" t="s">
        <v>12</v>
      </c>
      <c r="F585" t="s">
        <v>44</v>
      </c>
      <c r="G585">
        <v>0.8</v>
      </c>
      <c r="H585" s="14">
        <v>1.2872000000000001</v>
      </c>
      <c r="I585" t="s">
        <v>23</v>
      </c>
      <c r="J585" t="s">
        <v>38</v>
      </c>
      <c r="K585" t="s">
        <v>16</v>
      </c>
      <c r="L585" t="s">
        <v>17</v>
      </c>
      <c r="M585" s="20">
        <f t="shared" si="36"/>
        <v>1.2874752000000003</v>
      </c>
      <c r="N585" s="20">
        <f t="shared" si="37"/>
        <v>0</v>
      </c>
      <c r="O585" s="20">
        <f t="shared" si="38"/>
        <v>0</v>
      </c>
      <c r="S585">
        <f t="shared" si="39"/>
        <v>5</v>
      </c>
    </row>
    <row r="586" spans="1:19" x14ac:dyDescent="0.3">
      <c r="A586" t="s">
        <v>7</v>
      </c>
      <c r="B586" t="s">
        <v>9</v>
      </c>
      <c r="C586" t="s">
        <v>50</v>
      </c>
      <c r="D586" t="s">
        <v>11</v>
      </c>
      <c r="E586" t="s">
        <v>12</v>
      </c>
      <c r="F586" t="s">
        <v>29</v>
      </c>
      <c r="G586">
        <v>19</v>
      </c>
      <c r="H586" s="14">
        <v>30.570999999999998</v>
      </c>
      <c r="I586" t="s">
        <v>23</v>
      </c>
      <c r="J586" t="s">
        <v>42</v>
      </c>
      <c r="K586" t="s">
        <v>25</v>
      </c>
      <c r="L586" t="s">
        <v>17</v>
      </c>
      <c r="M586" s="20">
        <f t="shared" si="36"/>
        <v>30.577536000000002</v>
      </c>
      <c r="N586" s="20">
        <f t="shared" si="37"/>
        <v>0</v>
      </c>
      <c r="O586" s="20">
        <f t="shared" si="38"/>
        <v>0</v>
      </c>
      <c r="S586">
        <f t="shared" si="39"/>
        <v>1</v>
      </c>
    </row>
    <row r="587" spans="1:19" x14ac:dyDescent="0.3">
      <c r="A587" t="s">
        <v>26</v>
      </c>
      <c r="B587" t="s">
        <v>9</v>
      </c>
      <c r="C587" t="s">
        <v>8</v>
      </c>
      <c r="D587" t="s">
        <v>11</v>
      </c>
      <c r="E587" t="s">
        <v>21</v>
      </c>
      <c r="F587" t="s">
        <v>13</v>
      </c>
      <c r="G587">
        <v>2</v>
      </c>
      <c r="H587" s="14">
        <v>3.218</v>
      </c>
      <c r="I587" t="s">
        <v>23</v>
      </c>
      <c r="J587" t="s">
        <v>15</v>
      </c>
      <c r="K587" t="s">
        <v>16</v>
      </c>
      <c r="L587" t="s">
        <v>17</v>
      </c>
      <c r="M587" s="20">
        <f t="shared" si="36"/>
        <v>3.2186880000000002</v>
      </c>
      <c r="N587" s="20">
        <f t="shared" si="37"/>
        <v>0</v>
      </c>
      <c r="O587" s="20">
        <f t="shared" si="38"/>
        <v>0</v>
      </c>
      <c r="S587">
        <f t="shared" si="39"/>
        <v>3</v>
      </c>
    </row>
    <row r="588" spans="1:19" x14ac:dyDescent="0.3">
      <c r="A588" t="s">
        <v>32</v>
      </c>
      <c r="B588" t="s">
        <v>9</v>
      </c>
      <c r="C588" t="s">
        <v>40</v>
      </c>
      <c r="D588" t="s">
        <v>11</v>
      </c>
      <c r="E588" t="s">
        <v>35</v>
      </c>
      <c r="F588" t="s">
        <v>44</v>
      </c>
      <c r="G588">
        <v>2</v>
      </c>
      <c r="H588" s="14">
        <v>3.218</v>
      </c>
      <c r="I588" t="s">
        <v>14</v>
      </c>
      <c r="J588" t="s">
        <v>42</v>
      </c>
      <c r="K588" t="s">
        <v>25</v>
      </c>
      <c r="L588" t="s">
        <v>43</v>
      </c>
      <c r="M588" s="20">
        <f t="shared" si="36"/>
        <v>3.2186880000000002</v>
      </c>
      <c r="N588" s="20">
        <f t="shared" si="37"/>
        <v>0</v>
      </c>
      <c r="O588" s="20">
        <f t="shared" si="38"/>
        <v>0</v>
      </c>
      <c r="S588">
        <f t="shared" si="39"/>
        <v>5</v>
      </c>
    </row>
    <row r="589" spans="1:19" x14ac:dyDescent="0.3">
      <c r="A589" t="s">
        <v>32</v>
      </c>
      <c r="B589" t="s">
        <v>9</v>
      </c>
      <c r="C589" t="s">
        <v>34</v>
      </c>
      <c r="D589" t="s">
        <v>20</v>
      </c>
      <c r="E589" t="s">
        <v>35</v>
      </c>
      <c r="F589" t="s">
        <v>22</v>
      </c>
      <c r="G589">
        <v>6.5</v>
      </c>
      <c r="H589" s="14">
        <v>10.458500000000001</v>
      </c>
      <c r="I589" t="s">
        <v>30</v>
      </c>
      <c r="J589" t="s">
        <v>42</v>
      </c>
      <c r="K589" t="s">
        <v>25</v>
      </c>
      <c r="L589" t="s">
        <v>17</v>
      </c>
      <c r="M589" s="20">
        <f t="shared" si="36"/>
        <v>10.460736000000001</v>
      </c>
      <c r="N589" s="20">
        <f t="shared" si="37"/>
        <v>0.16664000000000001</v>
      </c>
      <c r="O589" s="20">
        <f t="shared" si="38"/>
        <v>1.7431770470400003</v>
      </c>
      <c r="S589">
        <f t="shared" si="39"/>
        <v>5</v>
      </c>
    </row>
    <row r="590" spans="1:19" x14ac:dyDescent="0.3">
      <c r="A590" t="s">
        <v>39</v>
      </c>
      <c r="B590" t="s">
        <v>9</v>
      </c>
      <c r="C590" t="s">
        <v>92</v>
      </c>
      <c r="D590" t="s">
        <v>41</v>
      </c>
      <c r="E590" t="s">
        <v>28</v>
      </c>
      <c r="F590" t="s">
        <v>22</v>
      </c>
      <c r="G590">
        <v>3.2</v>
      </c>
      <c r="H590" s="14">
        <v>5.1488000000000005</v>
      </c>
      <c r="I590" t="s">
        <v>54</v>
      </c>
      <c r="J590" t="s">
        <v>53</v>
      </c>
      <c r="K590" t="s">
        <v>16</v>
      </c>
      <c r="L590" t="s">
        <v>43</v>
      </c>
      <c r="M590" s="20">
        <f t="shared" si="36"/>
        <v>5.1499008000000011</v>
      </c>
      <c r="N590" s="20">
        <f t="shared" si="37"/>
        <v>2.1999999999999999E-2</v>
      </c>
      <c r="O590" s="20">
        <f t="shared" si="38"/>
        <v>0.11329781760000002</v>
      </c>
      <c r="S590">
        <f t="shared" si="39"/>
        <v>2</v>
      </c>
    </row>
    <row r="591" spans="1:19" x14ac:dyDescent="0.3">
      <c r="A591" t="s">
        <v>7</v>
      </c>
      <c r="B591" t="s">
        <v>51</v>
      </c>
      <c r="C591" t="s">
        <v>8</v>
      </c>
      <c r="D591" t="s">
        <v>41</v>
      </c>
      <c r="E591" t="s">
        <v>28</v>
      </c>
      <c r="F591" t="s">
        <v>62</v>
      </c>
      <c r="G591">
        <v>1.5</v>
      </c>
      <c r="H591" s="14">
        <v>2.4135</v>
      </c>
      <c r="I591" t="s">
        <v>14</v>
      </c>
      <c r="J591" t="s">
        <v>15</v>
      </c>
      <c r="K591" t="s">
        <v>25</v>
      </c>
      <c r="L591" t="s">
        <v>17</v>
      </c>
      <c r="M591" s="20">
        <f t="shared" si="36"/>
        <v>2.4140160000000002</v>
      </c>
      <c r="N591" s="20">
        <f t="shared" si="37"/>
        <v>0</v>
      </c>
      <c r="O591" s="20">
        <f t="shared" si="38"/>
        <v>0</v>
      </c>
      <c r="S591">
        <f t="shared" si="39"/>
        <v>1</v>
      </c>
    </row>
    <row r="592" spans="1:19" x14ac:dyDescent="0.3">
      <c r="A592" t="s">
        <v>39</v>
      </c>
      <c r="B592" t="s">
        <v>9</v>
      </c>
      <c r="C592" t="s">
        <v>60</v>
      </c>
      <c r="D592" t="s">
        <v>11</v>
      </c>
      <c r="E592" t="s">
        <v>45</v>
      </c>
      <c r="F592" t="s">
        <v>36</v>
      </c>
      <c r="G592">
        <v>8</v>
      </c>
      <c r="H592" s="14">
        <v>12.872</v>
      </c>
      <c r="I592" t="s">
        <v>75</v>
      </c>
      <c r="J592" t="s">
        <v>42</v>
      </c>
      <c r="K592" t="s">
        <v>25</v>
      </c>
      <c r="L592" t="s">
        <v>17</v>
      </c>
      <c r="M592" s="20">
        <f t="shared" si="36"/>
        <v>12.874752000000001</v>
      </c>
      <c r="N592" s="20">
        <f t="shared" si="37"/>
        <v>5.2670000000000002E-2</v>
      </c>
      <c r="O592" s="20">
        <f t="shared" si="38"/>
        <v>0.67811318784000008</v>
      </c>
      <c r="S592">
        <f t="shared" si="39"/>
        <v>2</v>
      </c>
    </row>
    <row r="593" spans="1:19" x14ac:dyDescent="0.3">
      <c r="A593" t="s">
        <v>32</v>
      </c>
      <c r="B593" t="s">
        <v>9</v>
      </c>
      <c r="C593" t="s">
        <v>8</v>
      </c>
      <c r="D593" t="s">
        <v>27</v>
      </c>
      <c r="E593" t="s">
        <v>64</v>
      </c>
      <c r="F593" t="s">
        <v>29</v>
      </c>
      <c r="G593">
        <v>3</v>
      </c>
      <c r="H593" s="14">
        <v>4.827</v>
      </c>
      <c r="I593" t="s">
        <v>49</v>
      </c>
      <c r="J593" t="s">
        <v>38</v>
      </c>
      <c r="K593" t="s">
        <v>16</v>
      </c>
      <c r="L593" t="s">
        <v>17</v>
      </c>
      <c r="M593" s="20">
        <f t="shared" si="36"/>
        <v>4.8280320000000003</v>
      </c>
      <c r="N593" s="20">
        <f t="shared" si="37"/>
        <v>0.10215</v>
      </c>
      <c r="O593" s="20">
        <f t="shared" si="38"/>
        <v>0.49318346880000008</v>
      </c>
      <c r="S593">
        <f t="shared" si="39"/>
        <v>5</v>
      </c>
    </row>
    <row r="594" spans="1:19" x14ac:dyDescent="0.3">
      <c r="A594" t="s">
        <v>18</v>
      </c>
      <c r="B594" t="s">
        <v>57</v>
      </c>
      <c r="C594" t="s">
        <v>8</v>
      </c>
      <c r="D594" t="s">
        <v>41</v>
      </c>
      <c r="E594" t="s">
        <v>21</v>
      </c>
      <c r="F594" t="s">
        <v>36</v>
      </c>
      <c r="G594">
        <v>10</v>
      </c>
      <c r="H594" s="14">
        <v>16.09</v>
      </c>
      <c r="I594" t="s">
        <v>30</v>
      </c>
      <c r="J594" t="s">
        <v>15</v>
      </c>
      <c r="K594" t="s">
        <v>25</v>
      </c>
      <c r="L594" t="s">
        <v>17</v>
      </c>
      <c r="M594" s="20">
        <f t="shared" si="36"/>
        <v>16.093440000000001</v>
      </c>
      <c r="N594" s="20">
        <f t="shared" si="37"/>
        <v>0.16664000000000001</v>
      </c>
      <c r="O594" s="20">
        <f t="shared" si="38"/>
        <v>2.6818108416000004</v>
      </c>
      <c r="S594">
        <f t="shared" si="39"/>
        <v>4</v>
      </c>
    </row>
    <row r="595" spans="1:19" x14ac:dyDescent="0.3">
      <c r="A595" t="s">
        <v>39</v>
      </c>
      <c r="B595" t="s">
        <v>9</v>
      </c>
      <c r="C595" t="s">
        <v>10</v>
      </c>
      <c r="D595" t="s">
        <v>41</v>
      </c>
      <c r="E595" t="s">
        <v>12</v>
      </c>
      <c r="F595" t="s">
        <v>22</v>
      </c>
      <c r="G595">
        <v>7</v>
      </c>
      <c r="H595" s="14">
        <v>11.263</v>
      </c>
      <c r="I595" t="s">
        <v>37</v>
      </c>
      <c r="J595" t="s">
        <v>38</v>
      </c>
      <c r="K595" t="s">
        <v>16</v>
      </c>
      <c r="L595" t="s">
        <v>17</v>
      </c>
      <c r="M595" s="20">
        <f t="shared" si="36"/>
        <v>11.265408000000001</v>
      </c>
      <c r="N595" s="20">
        <f t="shared" si="37"/>
        <v>0.16664000000000001</v>
      </c>
      <c r="O595" s="20">
        <f t="shared" si="38"/>
        <v>1.8772675891200001</v>
      </c>
      <c r="S595">
        <f t="shared" si="39"/>
        <v>2</v>
      </c>
    </row>
    <row r="596" spans="1:19" x14ac:dyDescent="0.3">
      <c r="A596" t="s">
        <v>39</v>
      </c>
      <c r="B596" t="s">
        <v>9</v>
      </c>
      <c r="C596" t="s">
        <v>59</v>
      </c>
      <c r="D596" t="s">
        <v>27</v>
      </c>
      <c r="E596" t="s">
        <v>28</v>
      </c>
      <c r="F596" t="s">
        <v>13</v>
      </c>
      <c r="G596">
        <v>2.2000000000000002</v>
      </c>
      <c r="H596" s="14">
        <v>3.5398000000000001</v>
      </c>
      <c r="I596" t="s">
        <v>23</v>
      </c>
      <c r="J596" t="s">
        <v>31</v>
      </c>
      <c r="K596" t="s">
        <v>16</v>
      </c>
      <c r="L596" t="s">
        <v>17</v>
      </c>
      <c r="M596" s="20">
        <f t="shared" si="36"/>
        <v>3.5405568000000005</v>
      </c>
      <c r="N596" s="20">
        <f t="shared" si="37"/>
        <v>0</v>
      </c>
      <c r="O596" s="20">
        <f t="shared" si="38"/>
        <v>0</v>
      </c>
      <c r="S596">
        <f t="shared" si="39"/>
        <v>2</v>
      </c>
    </row>
    <row r="597" spans="1:19" x14ac:dyDescent="0.3">
      <c r="A597" t="s">
        <v>32</v>
      </c>
      <c r="B597" t="s">
        <v>9</v>
      </c>
      <c r="C597" t="s">
        <v>69</v>
      </c>
      <c r="D597" t="s">
        <v>27</v>
      </c>
      <c r="E597" t="s">
        <v>21</v>
      </c>
      <c r="F597" t="s">
        <v>44</v>
      </c>
      <c r="G597">
        <v>3</v>
      </c>
      <c r="H597" s="14">
        <v>4.827</v>
      </c>
      <c r="I597" t="s">
        <v>30</v>
      </c>
      <c r="J597" t="s">
        <v>42</v>
      </c>
      <c r="K597" t="s">
        <v>25</v>
      </c>
      <c r="L597" t="s">
        <v>17</v>
      </c>
      <c r="M597" s="20">
        <f t="shared" si="36"/>
        <v>4.8280320000000003</v>
      </c>
      <c r="N597" s="20">
        <f t="shared" si="37"/>
        <v>0.16664000000000001</v>
      </c>
      <c r="O597" s="20">
        <f t="shared" si="38"/>
        <v>0.80454325248000014</v>
      </c>
      <c r="S597">
        <f t="shared" si="39"/>
        <v>5</v>
      </c>
    </row>
    <row r="598" spans="1:19" x14ac:dyDescent="0.3">
      <c r="A598" t="s">
        <v>26</v>
      </c>
      <c r="B598" t="s">
        <v>9</v>
      </c>
      <c r="C598" t="s">
        <v>50</v>
      </c>
      <c r="D598" t="s">
        <v>41</v>
      </c>
      <c r="E598" t="s">
        <v>21</v>
      </c>
      <c r="F598" t="s">
        <v>44</v>
      </c>
      <c r="G598">
        <v>2</v>
      </c>
      <c r="H598" s="14">
        <v>3.218</v>
      </c>
      <c r="I598" t="s">
        <v>54</v>
      </c>
      <c r="J598" t="s">
        <v>31</v>
      </c>
      <c r="K598" t="s">
        <v>25</v>
      </c>
      <c r="L598" t="s">
        <v>17</v>
      </c>
      <c r="M598" s="20">
        <f t="shared" si="36"/>
        <v>3.2186880000000002</v>
      </c>
      <c r="N598" s="20">
        <f t="shared" si="37"/>
        <v>2.1999999999999999E-2</v>
      </c>
      <c r="O598" s="20">
        <f t="shared" si="38"/>
        <v>7.0811135999999997E-2</v>
      </c>
      <c r="S598">
        <f t="shared" si="39"/>
        <v>3</v>
      </c>
    </row>
    <row r="599" spans="1:19" x14ac:dyDescent="0.3">
      <c r="A599" t="s">
        <v>26</v>
      </c>
      <c r="B599" t="s">
        <v>9</v>
      </c>
      <c r="C599" t="s">
        <v>74</v>
      </c>
      <c r="D599" t="s">
        <v>11</v>
      </c>
      <c r="E599" t="s">
        <v>21</v>
      </c>
      <c r="F599" t="s">
        <v>36</v>
      </c>
      <c r="G599">
        <v>2</v>
      </c>
      <c r="H599" s="14">
        <v>3.218</v>
      </c>
      <c r="I599" t="s">
        <v>23</v>
      </c>
      <c r="J599" t="s">
        <v>31</v>
      </c>
      <c r="K599" t="s">
        <v>25</v>
      </c>
      <c r="L599" t="s">
        <v>17</v>
      </c>
      <c r="M599" s="20">
        <f t="shared" si="36"/>
        <v>3.2186880000000002</v>
      </c>
      <c r="N599" s="20">
        <f t="shared" si="37"/>
        <v>0</v>
      </c>
      <c r="O599" s="20">
        <f t="shared" si="38"/>
        <v>0</v>
      </c>
      <c r="S599">
        <f t="shared" si="39"/>
        <v>3</v>
      </c>
    </row>
    <row r="600" spans="1:19" x14ac:dyDescent="0.3">
      <c r="A600" t="s">
        <v>26</v>
      </c>
      <c r="B600" t="s">
        <v>9</v>
      </c>
      <c r="C600" t="s">
        <v>8</v>
      </c>
      <c r="D600" t="s">
        <v>41</v>
      </c>
      <c r="E600" t="s">
        <v>12</v>
      </c>
      <c r="F600" t="s">
        <v>36</v>
      </c>
      <c r="G600">
        <v>12</v>
      </c>
      <c r="H600" s="14">
        <v>19.308</v>
      </c>
      <c r="I600" t="s">
        <v>52</v>
      </c>
      <c r="J600" t="s">
        <v>24</v>
      </c>
      <c r="K600" t="s">
        <v>25</v>
      </c>
      <c r="L600" t="s">
        <v>17</v>
      </c>
      <c r="M600" s="20">
        <f t="shared" si="36"/>
        <v>19.312128000000001</v>
      </c>
      <c r="N600" s="20">
        <f t="shared" si="37"/>
        <v>3.5459999999999998E-2</v>
      </c>
      <c r="O600" s="20">
        <f t="shared" si="38"/>
        <v>0.68480805888000007</v>
      </c>
      <c r="S600">
        <f t="shared" si="39"/>
        <v>3</v>
      </c>
    </row>
    <row r="601" spans="1:19" x14ac:dyDescent="0.3">
      <c r="A601" t="s">
        <v>39</v>
      </c>
      <c r="B601" t="s">
        <v>9</v>
      </c>
      <c r="C601" t="s">
        <v>48</v>
      </c>
      <c r="D601" t="s">
        <v>11</v>
      </c>
      <c r="E601" t="s">
        <v>21</v>
      </c>
      <c r="F601" t="s">
        <v>44</v>
      </c>
      <c r="G601">
        <v>2.9</v>
      </c>
      <c r="H601" s="14">
        <v>4.6661000000000001</v>
      </c>
      <c r="I601" t="s">
        <v>30</v>
      </c>
      <c r="J601" t="s">
        <v>42</v>
      </c>
      <c r="K601" t="s">
        <v>25</v>
      </c>
      <c r="L601" t="s">
        <v>17</v>
      </c>
      <c r="M601" s="20">
        <f t="shared" si="36"/>
        <v>4.6670976</v>
      </c>
      <c r="N601" s="20">
        <f t="shared" si="37"/>
        <v>0.16664000000000001</v>
      </c>
      <c r="O601" s="20">
        <f t="shared" si="38"/>
        <v>0.77772514406400006</v>
      </c>
      <c r="S601">
        <f t="shared" si="39"/>
        <v>2</v>
      </c>
    </row>
    <row r="602" spans="1:19" x14ac:dyDescent="0.3">
      <c r="A602" t="s">
        <v>18</v>
      </c>
      <c r="B602" t="s">
        <v>9</v>
      </c>
      <c r="C602" t="s">
        <v>94</v>
      </c>
      <c r="D602" t="s">
        <v>41</v>
      </c>
      <c r="E602" t="s">
        <v>21</v>
      </c>
      <c r="F602" t="s">
        <v>22</v>
      </c>
      <c r="G602">
        <v>15</v>
      </c>
      <c r="H602" s="14">
        <v>24.134999999999998</v>
      </c>
      <c r="I602" t="s">
        <v>37</v>
      </c>
      <c r="J602" t="s">
        <v>38</v>
      </c>
      <c r="K602" t="s">
        <v>25</v>
      </c>
      <c r="L602" t="s">
        <v>17</v>
      </c>
      <c r="M602" s="20">
        <f t="shared" si="36"/>
        <v>24.140160000000002</v>
      </c>
      <c r="N602" s="20">
        <f t="shared" si="37"/>
        <v>0.16664000000000001</v>
      </c>
      <c r="O602" s="20">
        <f t="shared" si="38"/>
        <v>4.0227162624000004</v>
      </c>
      <c r="S602">
        <f t="shared" si="39"/>
        <v>4</v>
      </c>
    </row>
    <row r="603" spans="1:19" x14ac:dyDescent="0.3">
      <c r="A603" t="s">
        <v>7</v>
      </c>
      <c r="B603" t="s">
        <v>9</v>
      </c>
      <c r="C603" t="s">
        <v>61</v>
      </c>
      <c r="D603" t="s">
        <v>41</v>
      </c>
      <c r="E603" t="s">
        <v>64</v>
      </c>
      <c r="F603" t="s">
        <v>13</v>
      </c>
      <c r="G603">
        <v>32.299999999999997</v>
      </c>
      <c r="H603" s="14">
        <v>51.970699999999994</v>
      </c>
      <c r="I603" t="s">
        <v>30</v>
      </c>
      <c r="J603" t="s">
        <v>38</v>
      </c>
      <c r="K603" t="s">
        <v>16</v>
      </c>
      <c r="L603" t="s">
        <v>17</v>
      </c>
      <c r="M603" s="20">
        <f t="shared" si="36"/>
        <v>51.981811199999996</v>
      </c>
      <c r="N603" s="20">
        <f t="shared" si="37"/>
        <v>0.16664000000000001</v>
      </c>
      <c r="O603" s="20">
        <f t="shared" si="38"/>
        <v>8.6622490183679997</v>
      </c>
      <c r="S603">
        <f t="shared" si="39"/>
        <v>1</v>
      </c>
    </row>
    <row r="604" spans="1:19" x14ac:dyDescent="0.3">
      <c r="A604" t="s">
        <v>26</v>
      </c>
      <c r="B604" t="s">
        <v>51</v>
      </c>
      <c r="C604" t="s">
        <v>8</v>
      </c>
      <c r="D604" t="s">
        <v>41</v>
      </c>
      <c r="E604" t="s">
        <v>12</v>
      </c>
      <c r="F604" t="s">
        <v>22</v>
      </c>
      <c r="G604">
        <v>1.5</v>
      </c>
      <c r="H604" s="14">
        <v>2.4135</v>
      </c>
      <c r="I604" t="s">
        <v>23</v>
      </c>
      <c r="J604" t="s">
        <v>31</v>
      </c>
      <c r="K604" t="s">
        <v>16</v>
      </c>
      <c r="L604" t="s">
        <v>17</v>
      </c>
      <c r="M604" s="20">
        <f t="shared" si="36"/>
        <v>2.4140160000000002</v>
      </c>
      <c r="N604" s="20">
        <f t="shared" si="37"/>
        <v>0</v>
      </c>
      <c r="O604" s="20">
        <f t="shared" si="38"/>
        <v>0</v>
      </c>
      <c r="S604">
        <f t="shared" si="39"/>
        <v>3</v>
      </c>
    </row>
    <row r="605" spans="1:19" x14ac:dyDescent="0.3">
      <c r="A605" t="s">
        <v>39</v>
      </c>
      <c r="B605" t="s">
        <v>9</v>
      </c>
      <c r="C605" t="s">
        <v>10</v>
      </c>
      <c r="D605" t="s">
        <v>20</v>
      </c>
      <c r="E605" t="s">
        <v>12</v>
      </c>
      <c r="F605" t="s">
        <v>66</v>
      </c>
      <c r="G605">
        <v>67</v>
      </c>
      <c r="H605" s="14">
        <v>107.803</v>
      </c>
      <c r="I605" t="s">
        <v>37</v>
      </c>
      <c r="J605" t="s">
        <v>31</v>
      </c>
      <c r="K605" t="s">
        <v>16</v>
      </c>
      <c r="L605" t="s">
        <v>17</v>
      </c>
      <c r="M605" s="20">
        <f t="shared" si="36"/>
        <v>107.82604800000001</v>
      </c>
      <c r="N605" s="20">
        <f t="shared" si="37"/>
        <v>0.16664000000000001</v>
      </c>
      <c r="O605" s="20">
        <f t="shared" si="38"/>
        <v>17.968132638720004</v>
      </c>
      <c r="S605">
        <f t="shared" si="39"/>
        <v>2</v>
      </c>
    </row>
    <row r="606" spans="1:19" x14ac:dyDescent="0.3">
      <c r="A606" t="s">
        <v>7</v>
      </c>
      <c r="B606" t="s">
        <v>9</v>
      </c>
      <c r="C606" t="s">
        <v>10</v>
      </c>
      <c r="D606" t="s">
        <v>27</v>
      </c>
      <c r="E606" t="s">
        <v>12</v>
      </c>
      <c r="F606" t="s">
        <v>36</v>
      </c>
      <c r="G606">
        <v>13</v>
      </c>
      <c r="H606" s="14">
        <v>20.917000000000002</v>
      </c>
      <c r="I606" t="s">
        <v>30</v>
      </c>
      <c r="J606" t="s">
        <v>15</v>
      </c>
      <c r="K606" t="s">
        <v>25</v>
      </c>
      <c r="L606" t="s">
        <v>17</v>
      </c>
      <c r="M606" s="20">
        <f t="shared" si="36"/>
        <v>20.921472000000001</v>
      </c>
      <c r="N606" s="20">
        <f t="shared" si="37"/>
        <v>0.16664000000000001</v>
      </c>
      <c r="O606" s="20">
        <f t="shared" si="38"/>
        <v>3.4863540940800006</v>
      </c>
      <c r="S606">
        <f t="shared" si="39"/>
        <v>1</v>
      </c>
    </row>
    <row r="607" spans="1:19" x14ac:dyDescent="0.3">
      <c r="A607" t="s">
        <v>32</v>
      </c>
      <c r="B607" t="s">
        <v>9</v>
      </c>
      <c r="C607" t="s">
        <v>71</v>
      </c>
      <c r="D607" t="s">
        <v>11</v>
      </c>
      <c r="E607" t="s">
        <v>21</v>
      </c>
      <c r="F607" t="s">
        <v>44</v>
      </c>
      <c r="G607">
        <v>2</v>
      </c>
      <c r="H607" s="14">
        <v>3.218</v>
      </c>
      <c r="I607" t="s">
        <v>30</v>
      </c>
      <c r="J607" t="s">
        <v>42</v>
      </c>
      <c r="K607" t="s">
        <v>16</v>
      </c>
      <c r="L607" t="s">
        <v>17</v>
      </c>
      <c r="M607" s="20">
        <f t="shared" si="36"/>
        <v>3.2186880000000002</v>
      </c>
      <c r="N607" s="20">
        <f t="shared" si="37"/>
        <v>0.16664000000000001</v>
      </c>
      <c r="O607" s="20">
        <f t="shared" si="38"/>
        <v>0.53636216832000005</v>
      </c>
      <c r="S607">
        <f t="shared" si="39"/>
        <v>5</v>
      </c>
    </row>
    <row r="608" spans="1:19" x14ac:dyDescent="0.3">
      <c r="A608" t="s">
        <v>39</v>
      </c>
      <c r="B608" t="s">
        <v>9</v>
      </c>
      <c r="C608" t="s">
        <v>10</v>
      </c>
      <c r="D608" t="s">
        <v>27</v>
      </c>
      <c r="E608" t="s">
        <v>12</v>
      </c>
      <c r="F608" t="s">
        <v>44</v>
      </c>
      <c r="G608">
        <v>1</v>
      </c>
      <c r="H608" s="14">
        <v>1.609</v>
      </c>
      <c r="I608" t="s">
        <v>23</v>
      </c>
      <c r="J608" t="s">
        <v>31</v>
      </c>
      <c r="K608" t="s">
        <v>25</v>
      </c>
      <c r="L608" t="s">
        <v>17</v>
      </c>
      <c r="M608" s="20">
        <f t="shared" si="36"/>
        <v>1.6093440000000001</v>
      </c>
      <c r="N608" s="20">
        <f t="shared" si="37"/>
        <v>0</v>
      </c>
      <c r="O608" s="20">
        <f t="shared" si="38"/>
        <v>0</v>
      </c>
      <c r="S608">
        <f t="shared" si="39"/>
        <v>2</v>
      </c>
    </row>
    <row r="609" spans="1:19" x14ac:dyDescent="0.3">
      <c r="A609" t="s">
        <v>32</v>
      </c>
      <c r="B609" t="s">
        <v>55</v>
      </c>
      <c r="C609" t="s">
        <v>8</v>
      </c>
      <c r="D609" t="s">
        <v>41</v>
      </c>
      <c r="E609" t="s">
        <v>28</v>
      </c>
      <c r="F609" t="s">
        <v>44</v>
      </c>
      <c r="G609">
        <v>2.2000000000000002</v>
      </c>
      <c r="H609" s="14">
        <v>3.5398000000000001</v>
      </c>
      <c r="I609" t="s">
        <v>14</v>
      </c>
      <c r="J609" t="s">
        <v>31</v>
      </c>
      <c r="K609" t="s">
        <v>8</v>
      </c>
      <c r="L609" t="s">
        <v>43</v>
      </c>
      <c r="M609" s="20">
        <f t="shared" si="36"/>
        <v>3.5405568000000005</v>
      </c>
      <c r="N609" s="20">
        <f t="shared" si="37"/>
        <v>0</v>
      </c>
      <c r="O609" s="20">
        <f t="shared" si="38"/>
        <v>0</v>
      </c>
      <c r="S609">
        <f t="shared" si="39"/>
        <v>5</v>
      </c>
    </row>
    <row r="610" spans="1:19" x14ac:dyDescent="0.3">
      <c r="A610" t="s">
        <v>26</v>
      </c>
      <c r="B610" t="s">
        <v>9</v>
      </c>
      <c r="C610" t="s">
        <v>8</v>
      </c>
      <c r="D610" t="s">
        <v>27</v>
      </c>
      <c r="E610" t="s">
        <v>21</v>
      </c>
      <c r="F610" t="s">
        <v>22</v>
      </c>
      <c r="G610">
        <v>2.5</v>
      </c>
      <c r="H610" s="14">
        <v>4.0225</v>
      </c>
      <c r="I610" t="s">
        <v>52</v>
      </c>
      <c r="J610" t="s">
        <v>38</v>
      </c>
      <c r="K610" t="s">
        <v>25</v>
      </c>
      <c r="L610" t="s">
        <v>43</v>
      </c>
      <c r="M610" s="20">
        <f t="shared" si="36"/>
        <v>4.0233600000000003</v>
      </c>
      <c r="N610" s="20">
        <f t="shared" si="37"/>
        <v>3.5459999999999998E-2</v>
      </c>
      <c r="O610" s="20">
        <f t="shared" si="38"/>
        <v>0.1426683456</v>
      </c>
      <c r="S610">
        <f t="shared" si="39"/>
        <v>3</v>
      </c>
    </row>
    <row r="611" spans="1:19" x14ac:dyDescent="0.3">
      <c r="A611" t="s">
        <v>32</v>
      </c>
      <c r="B611" t="s">
        <v>9</v>
      </c>
      <c r="C611" t="s">
        <v>40</v>
      </c>
      <c r="D611" t="s">
        <v>41</v>
      </c>
      <c r="E611" t="s">
        <v>35</v>
      </c>
      <c r="F611" t="s">
        <v>29</v>
      </c>
      <c r="G611">
        <v>11</v>
      </c>
      <c r="H611" s="14">
        <v>17.698999999999998</v>
      </c>
      <c r="I611" t="s">
        <v>14</v>
      </c>
      <c r="J611" t="s">
        <v>15</v>
      </c>
      <c r="K611" t="s">
        <v>25</v>
      </c>
      <c r="L611" t="s">
        <v>43</v>
      </c>
      <c r="M611" s="20">
        <f t="shared" si="36"/>
        <v>17.702784000000001</v>
      </c>
      <c r="N611" s="20">
        <f t="shared" si="37"/>
        <v>0</v>
      </c>
      <c r="O611" s="20">
        <f t="shared" si="38"/>
        <v>0</v>
      </c>
      <c r="S611">
        <f t="shared" si="39"/>
        <v>5</v>
      </c>
    </row>
    <row r="612" spans="1:19" x14ac:dyDescent="0.3">
      <c r="A612" t="s">
        <v>32</v>
      </c>
      <c r="B612" t="s">
        <v>9</v>
      </c>
      <c r="C612" t="s">
        <v>40</v>
      </c>
      <c r="D612" t="s">
        <v>11</v>
      </c>
      <c r="E612" t="s">
        <v>35</v>
      </c>
      <c r="F612" t="s">
        <v>36</v>
      </c>
      <c r="G612">
        <v>6</v>
      </c>
      <c r="H612" s="14">
        <v>9.6539999999999999</v>
      </c>
      <c r="I612" t="s">
        <v>37</v>
      </c>
      <c r="J612" t="s">
        <v>15</v>
      </c>
      <c r="K612" t="s">
        <v>25</v>
      </c>
      <c r="L612" t="s">
        <v>43</v>
      </c>
      <c r="M612" s="20">
        <f t="shared" si="36"/>
        <v>9.6560640000000006</v>
      </c>
      <c r="N612" s="20">
        <f t="shared" si="37"/>
        <v>0.16664000000000001</v>
      </c>
      <c r="O612" s="20">
        <f t="shared" si="38"/>
        <v>1.6090865049600003</v>
      </c>
      <c r="S612">
        <f t="shared" si="39"/>
        <v>5</v>
      </c>
    </row>
    <row r="613" spans="1:19" x14ac:dyDescent="0.3">
      <c r="A613" t="s">
        <v>18</v>
      </c>
      <c r="B613" t="s">
        <v>9</v>
      </c>
      <c r="C613" t="s">
        <v>40</v>
      </c>
      <c r="D613" t="s">
        <v>20</v>
      </c>
      <c r="E613" t="s">
        <v>33</v>
      </c>
      <c r="F613" t="s">
        <v>29</v>
      </c>
      <c r="G613">
        <v>40</v>
      </c>
      <c r="H613" s="14">
        <v>64.36</v>
      </c>
      <c r="I613" t="s">
        <v>30</v>
      </c>
      <c r="J613" t="s">
        <v>42</v>
      </c>
      <c r="K613" t="s">
        <v>25</v>
      </c>
      <c r="L613" t="s">
        <v>43</v>
      </c>
      <c r="M613" s="20">
        <f t="shared" si="36"/>
        <v>64.373760000000004</v>
      </c>
      <c r="N613" s="20">
        <f t="shared" si="37"/>
        <v>0.16664000000000001</v>
      </c>
      <c r="O613" s="20">
        <f t="shared" si="38"/>
        <v>10.727243366400002</v>
      </c>
      <c r="S613">
        <f t="shared" si="39"/>
        <v>4</v>
      </c>
    </row>
    <row r="614" spans="1:19" x14ac:dyDescent="0.3">
      <c r="A614" t="s">
        <v>18</v>
      </c>
      <c r="B614" t="s">
        <v>9</v>
      </c>
      <c r="C614" t="s">
        <v>34</v>
      </c>
      <c r="D614" t="s">
        <v>11</v>
      </c>
      <c r="E614" t="s">
        <v>21</v>
      </c>
      <c r="F614" t="s">
        <v>22</v>
      </c>
      <c r="G614">
        <v>8</v>
      </c>
      <c r="H614" s="14">
        <v>12.872</v>
      </c>
      <c r="I614" t="s">
        <v>14</v>
      </c>
      <c r="J614" t="s">
        <v>31</v>
      </c>
      <c r="K614" t="s">
        <v>25</v>
      </c>
      <c r="L614" t="s">
        <v>17</v>
      </c>
      <c r="M614" s="20">
        <f t="shared" si="36"/>
        <v>12.874752000000001</v>
      </c>
      <c r="N614" s="20">
        <f t="shared" si="37"/>
        <v>0</v>
      </c>
      <c r="O614" s="20">
        <f t="shared" si="38"/>
        <v>0</v>
      </c>
      <c r="S614">
        <f t="shared" si="39"/>
        <v>4</v>
      </c>
    </row>
    <row r="615" spans="1:19" x14ac:dyDescent="0.3">
      <c r="A615" t="s">
        <v>32</v>
      </c>
      <c r="B615" t="s">
        <v>9</v>
      </c>
      <c r="C615" t="s">
        <v>34</v>
      </c>
      <c r="D615" t="s">
        <v>27</v>
      </c>
      <c r="E615" t="s">
        <v>33</v>
      </c>
      <c r="F615" t="s">
        <v>44</v>
      </c>
      <c r="G615">
        <v>1.5</v>
      </c>
      <c r="H615" s="14">
        <v>2.4135</v>
      </c>
      <c r="I615" t="s">
        <v>14</v>
      </c>
      <c r="J615" t="s">
        <v>42</v>
      </c>
      <c r="K615" t="s">
        <v>25</v>
      </c>
      <c r="L615" t="s">
        <v>43</v>
      </c>
      <c r="M615" s="20">
        <f t="shared" si="36"/>
        <v>2.4140160000000002</v>
      </c>
      <c r="N615" s="20">
        <f t="shared" si="37"/>
        <v>0</v>
      </c>
      <c r="O615" s="20">
        <f t="shared" si="38"/>
        <v>0</v>
      </c>
      <c r="S615">
        <f t="shared" si="39"/>
        <v>5</v>
      </c>
    </row>
    <row r="616" spans="1:19" x14ac:dyDescent="0.3">
      <c r="A616" t="s">
        <v>32</v>
      </c>
      <c r="B616" t="s">
        <v>9</v>
      </c>
      <c r="C616" t="s">
        <v>34</v>
      </c>
      <c r="D616" t="s">
        <v>27</v>
      </c>
      <c r="E616" t="s">
        <v>35</v>
      </c>
      <c r="F616" t="s">
        <v>36</v>
      </c>
      <c r="G616">
        <v>1.2</v>
      </c>
      <c r="H616" s="14">
        <v>1.9307999999999998</v>
      </c>
      <c r="I616" t="s">
        <v>23</v>
      </c>
      <c r="J616" t="s">
        <v>31</v>
      </c>
      <c r="K616" t="s">
        <v>25</v>
      </c>
      <c r="L616" t="s">
        <v>43</v>
      </c>
      <c r="M616" s="20">
        <f t="shared" si="36"/>
        <v>1.9312128</v>
      </c>
      <c r="N616" s="20">
        <f t="shared" si="37"/>
        <v>0</v>
      </c>
      <c r="O616" s="20">
        <f t="shared" si="38"/>
        <v>0</v>
      </c>
      <c r="S616">
        <f t="shared" si="39"/>
        <v>5</v>
      </c>
    </row>
    <row r="617" spans="1:19" x14ac:dyDescent="0.3">
      <c r="A617" t="s">
        <v>32</v>
      </c>
      <c r="B617" t="s">
        <v>9</v>
      </c>
      <c r="C617" t="s">
        <v>40</v>
      </c>
      <c r="D617" t="s">
        <v>11</v>
      </c>
      <c r="E617" t="s">
        <v>21</v>
      </c>
      <c r="F617" t="s">
        <v>22</v>
      </c>
      <c r="G617">
        <v>2</v>
      </c>
      <c r="H617" s="14">
        <v>3.218</v>
      </c>
      <c r="I617" t="s">
        <v>49</v>
      </c>
      <c r="J617" t="s">
        <v>31</v>
      </c>
      <c r="K617" t="s">
        <v>25</v>
      </c>
      <c r="L617" t="s">
        <v>17</v>
      </c>
      <c r="M617" s="20">
        <f t="shared" si="36"/>
        <v>3.2186880000000002</v>
      </c>
      <c r="N617" s="20">
        <f t="shared" si="37"/>
        <v>0.10215</v>
      </c>
      <c r="O617" s="20">
        <f t="shared" si="38"/>
        <v>0.32878897920000005</v>
      </c>
      <c r="S617">
        <f t="shared" si="39"/>
        <v>5</v>
      </c>
    </row>
    <row r="618" spans="1:19" x14ac:dyDescent="0.3">
      <c r="A618" t="s">
        <v>26</v>
      </c>
      <c r="B618" t="s">
        <v>9</v>
      </c>
      <c r="C618" t="s">
        <v>40</v>
      </c>
      <c r="D618" t="s">
        <v>11</v>
      </c>
      <c r="E618" t="s">
        <v>21</v>
      </c>
      <c r="F618" t="s">
        <v>44</v>
      </c>
      <c r="G618">
        <v>2.2000000000000002</v>
      </c>
      <c r="H618" s="14">
        <v>3.5398000000000001</v>
      </c>
      <c r="I618" t="s">
        <v>14</v>
      </c>
      <c r="J618" t="s">
        <v>31</v>
      </c>
      <c r="K618" t="s">
        <v>25</v>
      </c>
      <c r="L618" t="s">
        <v>43</v>
      </c>
      <c r="M618" s="20">
        <f t="shared" si="36"/>
        <v>3.5405568000000005</v>
      </c>
      <c r="N618" s="20">
        <f t="shared" si="37"/>
        <v>0</v>
      </c>
      <c r="O618" s="20">
        <f t="shared" si="38"/>
        <v>0</v>
      </c>
      <c r="S618">
        <f t="shared" si="39"/>
        <v>3</v>
      </c>
    </row>
    <row r="619" spans="1:19" x14ac:dyDescent="0.3">
      <c r="A619" t="s">
        <v>32</v>
      </c>
      <c r="B619" t="s">
        <v>9</v>
      </c>
      <c r="C619" t="s">
        <v>65</v>
      </c>
      <c r="D619" t="s">
        <v>41</v>
      </c>
      <c r="E619" t="s">
        <v>28</v>
      </c>
      <c r="F619" t="s">
        <v>36</v>
      </c>
      <c r="G619">
        <v>13</v>
      </c>
      <c r="H619" s="14">
        <v>20.917000000000002</v>
      </c>
      <c r="I619" t="s">
        <v>37</v>
      </c>
      <c r="J619" t="s">
        <v>42</v>
      </c>
      <c r="K619" t="s">
        <v>25</v>
      </c>
      <c r="L619" t="s">
        <v>17</v>
      </c>
      <c r="M619" s="20">
        <f t="shared" si="36"/>
        <v>20.921472000000001</v>
      </c>
      <c r="N619" s="20">
        <f t="shared" si="37"/>
        <v>0.16664000000000001</v>
      </c>
      <c r="O619" s="20">
        <f t="shared" si="38"/>
        <v>3.4863540940800006</v>
      </c>
      <c r="S619">
        <f t="shared" si="39"/>
        <v>5</v>
      </c>
    </row>
    <row r="620" spans="1:19" x14ac:dyDescent="0.3">
      <c r="A620" t="s">
        <v>18</v>
      </c>
      <c r="B620" t="s">
        <v>9</v>
      </c>
      <c r="C620" t="s">
        <v>10</v>
      </c>
      <c r="D620" t="s">
        <v>41</v>
      </c>
      <c r="E620" t="s">
        <v>35</v>
      </c>
      <c r="F620" t="s">
        <v>13</v>
      </c>
      <c r="G620">
        <v>20</v>
      </c>
      <c r="H620" s="14">
        <v>32.18</v>
      </c>
      <c r="I620" t="s">
        <v>30</v>
      </c>
      <c r="J620" t="s">
        <v>53</v>
      </c>
      <c r="K620" t="s">
        <v>25</v>
      </c>
      <c r="L620" t="s">
        <v>43</v>
      </c>
      <c r="M620" s="20">
        <f t="shared" si="36"/>
        <v>32.186880000000002</v>
      </c>
      <c r="N620" s="20">
        <f t="shared" si="37"/>
        <v>0.16664000000000001</v>
      </c>
      <c r="O620" s="20">
        <f t="shared" si="38"/>
        <v>5.3636216832000008</v>
      </c>
      <c r="S620">
        <f t="shared" si="39"/>
        <v>4</v>
      </c>
    </row>
    <row r="621" spans="1:19" x14ac:dyDescent="0.3">
      <c r="A621" t="s">
        <v>32</v>
      </c>
      <c r="B621" t="s">
        <v>9</v>
      </c>
      <c r="C621" t="s">
        <v>40</v>
      </c>
      <c r="D621" t="s">
        <v>41</v>
      </c>
      <c r="E621" t="s">
        <v>21</v>
      </c>
      <c r="F621" t="s">
        <v>44</v>
      </c>
      <c r="G621">
        <v>3</v>
      </c>
      <c r="H621" s="14">
        <v>4.827</v>
      </c>
      <c r="I621" t="s">
        <v>14</v>
      </c>
      <c r="J621" t="s">
        <v>15</v>
      </c>
      <c r="K621" t="s">
        <v>16</v>
      </c>
      <c r="L621" t="s">
        <v>43</v>
      </c>
      <c r="M621" s="20">
        <f t="shared" si="36"/>
        <v>4.8280320000000003</v>
      </c>
      <c r="N621" s="20">
        <f t="shared" si="37"/>
        <v>0</v>
      </c>
      <c r="O621" s="20">
        <f t="shared" si="38"/>
        <v>0</v>
      </c>
      <c r="S621">
        <f t="shared" si="39"/>
        <v>5</v>
      </c>
    </row>
    <row r="622" spans="1:19" x14ac:dyDescent="0.3">
      <c r="A622" t="s">
        <v>39</v>
      </c>
      <c r="B622" t="s">
        <v>51</v>
      </c>
      <c r="C622" t="s">
        <v>8</v>
      </c>
      <c r="D622" t="s">
        <v>11</v>
      </c>
      <c r="E622" t="s">
        <v>64</v>
      </c>
      <c r="F622" t="s">
        <v>44</v>
      </c>
      <c r="G622">
        <v>1.7</v>
      </c>
      <c r="H622" s="14">
        <v>2.7353000000000001</v>
      </c>
      <c r="I622" t="s">
        <v>14</v>
      </c>
      <c r="J622" t="s">
        <v>15</v>
      </c>
      <c r="K622" t="s">
        <v>25</v>
      </c>
      <c r="L622" t="s">
        <v>43</v>
      </c>
      <c r="M622" s="20">
        <f t="shared" si="36"/>
        <v>2.7358848</v>
      </c>
      <c r="N622" s="20">
        <f t="shared" si="37"/>
        <v>0</v>
      </c>
      <c r="O622" s="20">
        <f t="shared" si="38"/>
        <v>0</v>
      </c>
      <c r="S622">
        <f t="shared" si="39"/>
        <v>2</v>
      </c>
    </row>
    <row r="623" spans="1:19" x14ac:dyDescent="0.3">
      <c r="A623" t="s">
        <v>18</v>
      </c>
      <c r="B623" t="s">
        <v>9</v>
      </c>
      <c r="C623" t="s">
        <v>40</v>
      </c>
      <c r="D623" t="s">
        <v>20</v>
      </c>
      <c r="E623" t="s">
        <v>45</v>
      </c>
      <c r="F623" t="s">
        <v>36</v>
      </c>
      <c r="G623">
        <v>1.5</v>
      </c>
      <c r="H623" s="14">
        <v>2.4135</v>
      </c>
      <c r="I623" t="s">
        <v>23</v>
      </c>
      <c r="J623" t="s">
        <v>42</v>
      </c>
      <c r="K623" t="s">
        <v>25</v>
      </c>
      <c r="L623" t="s">
        <v>43</v>
      </c>
      <c r="M623" s="20">
        <f t="shared" si="36"/>
        <v>2.4140160000000002</v>
      </c>
      <c r="N623" s="20">
        <f t="shared" si="37"/>
        <v>0</v>
      </c>
      <c r="O623" s="20">
        <f t="shared" si="38"/>
        <v>0</v>
      </c>
      <c r="S623">
        <f t="shared" si="39"/>
        <v>4</v>
      </c>
    </row>
    <row r="624" spans="1:19" x14ac:dyDescent="0.3">
      <c r="A624" t="s">
        <v>32</v>
      </c>
      <c r="B624" t="s">
        <v>9</v>
      </c>
      <c r="C624" t="s">
        <v>8</v>
      </c>
      <c r="D624" t="s">
        <v>11</v>
      </c>
      <c r="E624" t="s">
        <v>35</v>
      </c>
      <c r="F624" t="s">
        <v>44</v>
      </c>
      <c r="G624">
        <v>1</v>
      </c>
      <c r="H624" s="14">
        <v>1.609</v>
      </c>
      <c r="I624" s="2" t="s">
        <v>49</v>
      </c>
      <c r="J624" t="s">
        <v>31</v>
      </c>
      <c r="K624" t="s">
        <v>25</v>
      </c>
      <c r="L624" t="s">
        <v>43</v>
      </c>
      <c r="M624" s="20">
        <f t="shared" si="36"/>
        <v>1.6093440000000001</v>
      </c>
      <c r="N624" s="20">
        <f t="shared" si="37"/>
        <v>0.10215</v>
      </c>
      <c r="O624" s="20">
        <f t="shared" si="38"/>
        <v>0.16439448960000003</v>
      </c>
      <c r="S624">
        <f t="shared" si="39"/>
        <v>5</v>
      </c>
    </row>
    <row r="625" spans="1:19" x14ac:dyDescent="0.3">
      <c r="A625" t="s">
        <v>32</v>
      </c>
      <c r="B625" t="s">
        <v>9</v>
      </c>
      <c r="C625" t="s">
        <v>8</v>
      </c>
      <c r="D625" t="s">
        <v>11</v>
      </c>
      <c r="E625" t="s">
        <v>21</v>
      </c>
      <c r="F625" t="s">
        <v>36</v>
      </c>
      <c r="G625">
        <v>3</v>
      </c>
      <c r="H625" s="14">
        <v>4.827</v>
      </c>
      <c r="I625" t="s">
        <v>54</v>
      </c>
      <c r="J625" t="s">
        <v>38</v>
      </c>
      <c r="K625" t="s">
        <v>25</v>
      </c>
      <c r="L625" t="s">
        <v>17</v>
      </c>
      <c r="M625" s="20">
        <f t="shared" si="36"/>
        <v>4.8280320000000003</v>
      </c>
      <c r="N625" s="20">
        <f t="shared" si="37"/>
        <v>2.1999999999999999E-2</v>
      </c>
      <c r="O625" s="20">
        <f t="shared" si="38"/>
        <v>0.106216704</v>
      </c>
      <c r="S625">
        <f t="shared" si="39"/>
        <v>5</v>
      </c>
    </row>
    <row r="626" spans="1:19" x14ac:dyDescent="0.3">
      <c r="A626" t="s">
        <v>32</v>
      </c>
      <c r="B626" t="s">
        <v>9</v>
      </c>
      <c r="C626" t="s">
        <v>40</v>
      </c>
      <c r="D626" t="s">
        <v>11</v>
      </c>
      <c r="E626" t="s">
        <v>12</v>
      </c>
      <c r="F626" t="s">
        <v>22</v>
      </c>
      <c r="G626">
        <v>2.5</v>
      </c>
      <c r="H626" s="14">
        <v>4.0225</v>
      </c>
      <c r="I626" t="s">
        <v>23</v>
      </c>
      <c r="J626" t="s">
        <v>42</v>
      </c>
      <c r="K626" t="s">
        <v>25</v>
      </c>
      <c r="L626" t="s">
        <v>43</v>
      </c>
      <c r="M626" s="20">
        <f t="shared" si="36"/>
        <v>4.0233600000000003</v>
      </c>
      <c r="N626" s="20">
        <f t="shared" si="37"/>
        <v>0</v>
      </c>
      <c r="O626" s="20">
        <f t="shared" si="38"/>
        <v>0</v>
      </c>
      <c r="S626">
        <f t="shared" si="39"/>
        <v>5</v>
      </c>
    </row>
    <row r="627" spans="1:19" x14ac:dyDescent="0.3">
      <c r="A627" t="s">
        <v>32</v>
      </c>
      <c r="B627" t="s">
        <v>9</v>
      </c>
      <c r="C627" t="s">
        <v>34</v>
      </c>
      <c r="D627" t="s">
        <v>41</v>
      </c>
      <c r="E627" t="s">
        <v>45</v>
      </c>
      <c r="F627" t="s">
        <v>22</v>
      </c>
      <c r="G627">
        <v>7</v>
      </c>
      <c r="H627" s="14">
        <v>11.263</v>
      </c>
      <c r="I627" t="s">
        <v>14</v>
      </c>
      <c r="J627" t="s">
        <v>42</v>
      </c>
      <c r="K627" t="s">
        <v>25</v>
      </c>
      <c r="L627" t="s">
        <v>43</v>
      </c>
      <c r="M627" s="20">
        <f t="shared" si="36"/>
        <v>11.265408000000001</v>
      </c>
      <c r="N627" s="20">
        <f t="shared" si="37"/>
        <v>0</v>
      </c>
      <c r="O627" s="20">
        <f t="shared" si="38"/>
        <v>0</v>
      </c>
      <c r="S627">
        <f t="shared" si="39"/>
        <v>5</v>
      </c>
    </row>
    <row r="628" spans="1:19" x14ac:dyDescent="0.3">
      <c r="A628" t="s">
        <v>32</v>
      </c>
      <c r="B628" t="s">
        <v>9</v>
      </c>
      <c r="C628" t="s">
        <v>34</v>
      </c>
      <c r="D628" t="s">
        <v>20</v>
      </c>
      <c r="E628" t="s">
        <v>21</v>
      </c>
      <c r="F628" t="s">
        <v>36</v>
      </c>
      <c r="G628">
        <v>2</v>
      </c>
      <c r="H628" s="14">
        <v>3.218</v>
      </c>
      <c r="I628" t="s">
        <v>14</v>
      </c>
      <c r="J628" t="s">
        <v>31</v>
      </c>
      <c r="K628" t="s">
        <v>25</v>
      </c>
      <c r="L628" t="s">
        <v>43</v>
      </c>
      <c r="M628" s="20">
        <f t="shared" si="36"/>
        <v>3.2186880000000002</v>
      </c>
      <c r="N628" s="20">
        <f t="shared" si="37"/>
        <v>0</v>
      </c>
      <c r="O628" s="20">
        <f t="shared" si="38"/>
        <v>0</v>
      </c>
      <c r="S628">
        <f t="shared" si="39"/>
        <v>5</v>
      </c>
    </row>
    <row r="629" spans="1:19" x14ac:dyDescent="0.3">
      <c r="A629" t="s">
        <v>26</v>
      </c>
      <c r="B629" t="s">
        <v>9</v>
      </c>
      <c r="C629" t="s">
        <v>40</v>
      </c>
      <c r="D629" t="s">
        <v>20</v>
      </c>
      <c r="E629" t="s">
        <v>35</v>
      </c>
      <c r="F629" t="s">
        <v>66</v>
      </c>
      <c r="G629">
        <v>32</v>
      </c>
      <c r="H629" s="14">
        <v>51.488</v>
      </c>
      <c r="I629" t="s">
        <v>30</v>
      </c>
      <c r="J629" t="s">
        <v>42</v>
      </c>
      <c r="K629" t="s">
        <v>25</v>
      </c>
      <c r="L629" t="s">
        <v>17</v>
      </c>
      <c r="M629" s="20">
        <f t="shared" si="36"/>
        <v>51.499008000000003</v>
      </c>
      <c r="N629" s="20">
        <f t="shared" si="37"/>
        <v>0.16664000000000001</v>
      </c>
      <c r="O629" s="20">
        <f t="shared" si="38"/>
        <v>8.5817946931200009</v>
      </c>
      <c r="S629">
        <f t="shared" si="39"/>
        <v>3</v>
      </c>
    </row>
    <row r="630" spans="1:19" x14ac:dyDescent="0.3">
      <c r="A630" t="s">
        <v>26</v>
      </c>
      <c r="B630" t="s">
        <v>9</v>
      </c>
      <c r="C630" t="s">
        <v>40</v>
      </c>
      <c r="D630" t="s">
        <v>11</v>
      </c>
      <c r="E630" t="s">
        <v>21</v>
      </c>
      <c r="F630" t="s">
        <v>22</v>
      </c>
      <c r="G630">
        <v>8</v>
      </c>
      <c r="H630" s="14">
        <v>12.872</v>
      </c>
      <c r="I630" t="s">
        <v>30</v>
      </c>
      <c r="J630" t="s">
        <v>15</v>
      </c>
      <c r="K630" t="s">
        <v>25</v>
      </c>
      <c r="L630" t="s">
        <v>43</v>
      </c>
      <c r="M630" s="20">
        <f t="shared" si="36"/>
        <v>12.874752000000001</v>
      </c>
      <c r="N630" s="20">
        <f t="shared" si="37"/>
        <v>0.16664000000000001</v>
      </c>
      <c r="O630" s="20">
        <f t="shared" si="38"/>
        <v>2.1454486732800002</v>
      </c>
      <c r="S630">
        <f t="shared" si="39"/>
        <v>3</v>
      </c>
    </row>
    <row r="631" spans="1:19" x14ac:dyDescent="0.3">
      <c r="A631" t="s">
        <v>32</v>
      </c>
      <c r="B631" t="s">
        <v>9</v>
      </c>
      <c r="C631" t="s">
        <v>97</v>
      </c>
      <c r="D631" t="s">
        <v>27</v>
      </c>
      <c r="E631" t="s">
        <v>28</v>
      </c>
      <c r="F631" t="s">
        <v>29</v>
      </c>
      <c r="G631">
        <v>12</v>
      </c>
      <c r="H631" s="14">
        <v>19.308</v>
      </c>
      <c r="I631" t="s">
        <v>14</v>
      </c>
      <c r="J631" t="s">
        <v>31</v>
      </c>
      <c r="K631" t="s">
        <v>8</v>
      </c>
      <c r="L631" t="s">
        <v>43</v>
      </c>
      <c r="M631" s="20">
        <f t="shared" si="36"/>
        <v>19.312128000000001</v>
      </c>
      <c r="N631" s="20">
        <f t="shared" si="37"/>
        <v>0</v>
      </c>
      <c r="O631" s="20">
        <f t="shared" si="38"/>
        <v>0</v>
      </c>
      <c r="S631">
        <f t="shared" si="39"/>
        <v>5</v>
      </c>
    </row>
    <row r="632" spans="1:19" x14ac:dyDescent="0.3">
      <c r="A632" t="s">
        <v>39</v>
      </c>
      <c r="B632" t="s">
        <v>51</v>
      </c>
      <c r="C632" t="s">
        <v>8</v>
      </c>
      <c r="D632" t="s">
        <v>27</v>
      </c>
      <c r="E632" t="s">
        <v>28</v>
      </c>
      <c r="F632" t="s">
        <v>22</v>
      </c>
      <c r="G632">
        <v>15</v>
      </c>
      <c r="H632" s="14">
        <v>24.134999999999998</v>
      </c>
      <c r="I632" t="s">
        <v>30</v>
      </c>
      <c r="J632" t="s">
        <v>15</v>
      </c>
      <c r="K632" t="s">
        <v>25</v>
      </c>
      <c r="L632" t="s">
        <v>17</v>
      </c>
      <c r="M632" s="20">
        <f t="shared" si="36"/>
        <v>24.140160000000002</v>
      </c>
      <c r="N632" s="20">
        <f t="shared" si="37"/>
        <v>0.16664000000000001</v>
      </c>
      <c r="O632" s="20">
        <f t="shared" si="38"/>
        <v>4.0227162624000004</v>
      </c>
      <c r="S632">
        <f t="shared" si="39"/>
        <v>2</v>
      </c>
    </row>
    <row r="633" spans="1:19" x14ac:dyDescent="0.3">
      <c r="A633" t="s">
        <v>32</v>
      </c>
      <c r="B633" t="s">
        <v>9</v>
      </c>
      <c r="C633" t="s">
        <v>8</v>
      </c>
      <c r="D633" t="s">
        <v>41</v>
      </c>
      <c r="E633" t="s">
        <v>12</v>
      </c>
      <c r="F633" t="s">
        <v>22</v>
      </c>
      <c r="G633">
        <v>5</v>
      </c>
      <c r="H633" s="14">
        <v>8.0449999999999999</v>
      </c>
      <c r="I633" t="s">
        <v>37</v>
      </c>
      <c r="J633" t="s">
        <v>15</v>
      </c>
      <c r="K633" t="s">
        <v>25</v>
      </c>
      <c r="L633" t="s">
        <v>43</v>
      </c>
      <c r="M633" s="20">
        <f t="shared" si="36"/>
        <v>8.0467200000000005</v>
      </c>
      <c r="N633" s="20">
        <f t="shared" si="37"/>
        <v>0.16664000000000001</v>
      </c>
      <c r="O633" s="20">
        <f t="shared" si="38"/>
        <v>1.3409054208000002</v>
      </c>
      <c r="S633">
        <f t="shared" si="39"/>
        <v>5</v>
      </c>
    </row>
    <row r="634" spans="1:19" x14ac:dyDescent="0.3">
      <c r="A634" t="s">
        <v>32</v>
      </c>
      <c r="B634" t="s">
        <v>9</v>
      </c>
      <c r="C634" t="s">
        <v>84</v>
      </c>
      <c r="D634" t="s">
        <v>20</v>
      </c>
      <c r="E634" t="s">
        <v>45</v>
      </c>
      <c r="F634" t="s">
        <v>44</v>
      </c>
      <c r="G634">
        <v>2.5</v>
      </c>
      <c r="H634" s="14">
        <v>4.0225</v>
      </c>
      <c r="I634" t="s">
        <v>14</v>
      </c>
      <c r="J634" t="s">
        <v>38</v>
      </c>
      <c r="K634" t="s">
        <v>25</v>
      </c>
      <c r="L634" t="s">
        <v>43</v>
      </c>
      <c r="M634" s="20">
        <f t="shared" si="36"/>
        <v>4.0233600000000003</v>
      </c>
      <c r="N634" s="20">
        <f t="shared" si="37"/>
        <v>0</v>
      </c>
      <c r="O634" s="20">
        <f t="shared" si="38"/>
        <v>0</v>
      </c>
      <c r="S634">
        <f t="shared" si="39"/>
        <v>5</v>
      </c>
    </row>
    <row r="635" spans="1:19" x14ac:dyDescent="0.3">
      <c r="A635" t="s">
        <v>26</v>
      </c>
      <c r="B635" t="s">
        <v>9</v>
      </c>
      <c r="C635" t="s">
        <v>68</v>
      </c>
      <c r="D635" t="s">
        <v>27</v>
      </c>
      <c r="E635" t="s">
        <v>28</v>
      </c>
      <c r="F635" t="s">
        <v>22</v>
      </c>
      <c r="G635">
        <v>15</v>
      </c>
      <c r="H635" s="14">
        <v>24.134999999999998</v>
      </c>
      <c r="I635" t="s">
        <v>30</v>
      </c>
      <c r="J635" t="s">
        <v>42</v>
      </c>
      <c r="K635" t="s">
        <v>25</v>
      </c>
      <c r="L635" t="s">
        <v>43</v>
      </c>
      <c r="M635" s="20">
        <f t="shared" si="36"/>
        <v>24.140160000000002</v>
      </c>
      <c r="N635" s="20">
        <f t="shared" si="37"/>
        <v>0.16664000000000001</v>
      </c>
      <c r="O635" s="20">
        <f t="shared" si="38"/>
        <v>4.0227162624000004</v>
      </c>
      <c r="S635">
        <f t="shared" si="39"/>
        <v>3</v>
      </c>
    </row>
    <row r="636" spans="1:19" x14ac:dyDescent="0.3">
      <c r="A636" t="s">
        <v>26</v>
      </c>
      <c r="B636" t="s">
        <v>9</v>
      </c>
      <c r="C636" t="s">
        <v>40</v>
      </c>
      <c r="D636" t="s">
        <v>27</v>
      </c>
      <c r="E636" t="s">
        <v>28</v>
      </c>
      <c r="F636" t="s">
        <v>13</v>
      </c>
      <c r="G636">
        <v>32</v>
      </c>
      <c r="H636" s="14">
        <v>51.488</v>
      </c>
      <c r="I636" t="s">
        <v>30</v>
      </c>
      <c r="J636" t="s">
        <v>42</v>
      </c>
      <c r="K636" t="s">
        <v>25</v>
      </c>
      <c r="L636" t="s">
        <v>43</v>
      </c>
      <c r="M636" s="20">
        <f t="shared" si="36"/>
        <v>51.499008000000003</v>
      </c>
      <c r="N636" s="20">
        <f t="shared" si="37"/>
        <v>0.16664000000000001</v>
      </c>
      <c r="O636" s="20">
        <f t="shared" si="38"/>
        <v>8.5817946931200009</v>
      </c>
      <c r="S636">
        <f t="shared" si="39"/>
        <v>3</v>
      </c>
    </row>
    <row r="637" spans="1:19" x14ac:dyDescent="0.3">
      <c r="A637" t="s">
        <v>7</v>
      </c>
      <c r="B637" t="s">
        <v>9</v>
      </c>
      <c r="C637" t="s">
        <v>34</v>
      </c>
      <c r="D637" t="s">
        <v>41</v>
      </c>
      <c r="E637" t="s">
        <v>12</v>
      </c>
      <c r="F637" t="s">
        <v>22</v>
      </c>
      <c r="G637">
        <v>4</v>
      </c>
      <c r="H637" s="14">
        <v>6.4359999999999999</v>
      </c>
      <c r="I637" t="s">
        <v>30</v>
      </c>
      <c r="J637" t="s">
        <v>31</v>
      </c>
      <c r="K637" t="s">
        <v>16</v>
      </c>
      <c r="L637" t="s">
        <v>17</v>
      </c>
      <c r="M637" s="20">
        <f t="shared" si="36"/>
        <v>6.4373760000000004</v>
      </c>
      <c r="N637" s="20">
        <f t="shared" si="37"/>
        <v>0.16664000000000001</v>
      </c>
      <c r="O637" s="20">
        <f t="shared" si="38"/>
        <v>1.0727243366400001</v>
      </c>
      <c r="S637">
        <f t="shared" si="39"/>
        <v>1</v>
      </c>
    </row>
    <row r="638" spans="1:19" x14ac:dyDescent="0.3">
      <c r="A638" t="s">
        <v>18</v>
      </c>
      <c r="B638" t="s">
        <v>9</v>
      </c>
      <c r="C638" t="s">
        <v>40</v>
      </c>
      <c r="D638" t="s">
        <v>11</v>
      </c>
      <c r="E638" t="s">
        <v>45</v>
      </c>
      <c r="F638" t="s">
        <v>66</v>
      </c>
      <c r="G638">
        <v>4</v>
      </c>
      <c r="H638" s="14">
        <v>6.4359999999999999</v>
      </c>
      <c r="I638" t="s">
        <v>49</v>
      </c>
      <c r="J638" t="s">
        <v>42</v>
      </c>
      <c r="K638" t="s">
        <v>25</v>
      </c>
      <c r="L638" t="s">
        <v>43</v>
      </c>
      <c r="M638" s="20">
        <f t="shared" si="36"/>
        <v>6.4373760000000004</v>
      </c>
      <c r="N638" s="20">
        <f t="shared" si="37"/>
        <v>0.10215</v>
      </c>
      <c r="O638" s="20">
        <f t="shared" si="38"/>
        <v>0.65757795840000011</v>
      </c>
      <c r="S638">
        <f t="shared" si="39"/>
        <v>4</v>
      </c>
    </row>
    <row r="639" spans="1:19" x14ac:dyDescent="0.3">
      <c r="A639" t="s">
        <v>32</v>
      </c>
      <c r="B639" t="s">
        <v>9</v>
      </c>
      <c r="C639" t="s">
        <v>84</v>
      </c>
      <c r="D639" t="s">
        <v>11</v>
      </c>
      <c r="E639" t="s">
        <v>21</v>
      </c>
      <c r="F639" t="s">
        <v>22</v>
      </c>
      <c r="G639">
        <v>2</v>
      </c>
      <c r="H639" s="14">
        <v>3.218</v>
      </c>
      <c r="I639" t="s">
        <v>23</v>
      </c>
      <c r="J639" t="s">
        <v>24</v>
      </c>
      <c r="K639" t="s">
        <v>25</v>
      </c>
      <c r="L639" t="s">
        <v>43</v>
      </c>
      <c r="M639" s="20">
        <f t="shared" si="36"/>
        <v>3.2186880000000002</v>
      </c>
      <c r="N639" s="20">
        <f t="shared" si="37"/>
        <v>0</v>
      </c>
      <c r="O639" s="20">
        <f t="shared" si="38"/>
        <v>0</v>
      </c>
      <c r="S639">
        <f t="shared" si="39"/>
        <v>5</v>
      </c>
    </row>
    <row r="640" spans="1:19" x14ac:dyDescent="0.3">
      <c r="A640" t="s">
        <v>18</v>
      </c>
      <c r="B640" t="s">
        <v>9</v>
      </c>
      <c r="C640" t="s">
        <v>84</v>
      </c>
      <c r="D640" t="s">
        <v>11</v>
      </c>
      <c r="E640" t="s">
        <v>21</v>
      </c>
      <c r="F640" t="s">
        <v>22</v>
      </c>
      <c r="G640">
        <v>2</v>
      </c>
      <c r="H640" s="14">
        <v>3.218</v>
      </c>
      <c r="I640" t="s">
        <v>23</v>
      </c>
      <c r="J640" t="s">
        <v>42</v>
      </c>
      <c r="K640" t="s">
        <v>25</v>
      </c>
      <c r="L640" t="s">
        <v>43</v>
      </c>
      <c r="M640" s="20">
        <f t="shared" si="36"/>
        <v>3.2186880000000002</v>
      </c>
      <c r="N640" s="20">
        <f t="shared" si="37"/>
        <v>0</v>
      </c>
      <c r="O640" s="20">
        <f t="shared" si="38"/>
        <v>0</v>
      </c>
      <c r="S640">
        <f t="shared" si="39"/>
        <v>4</v>
      </c>
    </row>
    <row r="641" spans="1:19" x14ac:dyDescent="0.3">
      <c r="A641" t="s">
        <v>32</v>
      </c>
      <c r="B641" t="s">
        <v>9</v>
      </c>
      <c r="C641" t="s">
        <v>34</v>
      </c>
      <c r="D641" t="s">
        <v>20</v>
      </c>
      <c r="E641" t="s">
        <v>33</v>
      </c>
      <c r="F641" t="s">
        <v>36</v>
      </c>
      <c r="G641">
        <v>2</v>
      </c>
      <c r="H641" s="14">
        <v>3.218</v>
      </c>
      <c r="I641" t="s">
        <v>23</v>
      </c>
      <c r="J641" t="s">
        <v>24</v>
      </c>
      <c r="K641" t="s">
        <v>25</v>
      </c>
      <c r="L641" t="s">
        <v>43</v>
      </c>
      <c r="M641" s="20">
        <f t="shared" si="36"/>
        <v>3.2186880000000002</v>
      </c>
      <c r="N641" s="20">
        <f t="shared" si="37"/>
        <v>0</v>
      </c>
      <c r="O641" s="20">
        <f t="shared" si="38"/>
        <v>0</v>
      </c>
      <c r="S641">
        <f t="shared" si="39"/>
        <v>5</v>
      </c>
    </row>
    <row r="642" spans="1:19" x14ac:dyDescent="0.3">
      <c r="A642" t="s">
        <v>18</v>
      </c>
      <c r="B642" t="s">
        <v>9</v>
      </c>
      <c r="C642" t="s">
        <v>40</v>
      </c>
      <c r="D642" t="s">
        <v>11</v>
      </c>
      <c r="E642" t="s">
        <v>12</v>
      </c>
      <c r="F642" t="s">
        <v>44</v>
      </c>
      <c r="G642">
        <v>1</v>
      </c>
      <c r="H642" s="14">
        <v>1.609</v>
      </c>
      <c r="I642" s="2" t="s">
        <v>49</v>
      </c>
      <c r="J642" t="s">
        <v>31</v>
      </c>
      <c r="K642" t="s">
        <v>25</v>
      </c>
      <c r="L642" t="s">
        <v>43</v>
      </c>
      <c r="M642" s="20">
        <f t="shared" si="36"/>
        <v>1.6093440000000001</v>
      </c>
      <c r="N642" s="20">
        <f t="shared" si="37"/>
        <v>0.10215</v>
      </c>
      <c r="O642" s="20">
        <f t="shared" si="38"/>
        <v>0.16439448960000003</v>
      </c>
      <c r="S642">
        <f t="shared" si="39"/>
        <v>4</v>
      </c>
    </row>
    <row r="643" spans="1:19" x14ac:dyDescent="0.3">
      <c r="A643" t="s">
        <v>32</v>
      </c>
      <c r="B643" t="s">
        <v>9</v>
      </c>
      <c r="C643" t="s">
        <v>8</v>
      </c>
      <c r="D643" t="s">
        <v>11</v>
      </c>
      <c r="E643" t="s">
        <v>12</v>
      </c>
      <c r="F643" t="s">
        <v>62</v>
      </c>
      <c r="G643">
        <v>0.4</v>
      </c>
      <c r="H643" s="14">
        <v>0.64360000000000006</v>
      </c>
      <c r="I643" t="s">
        <v>23</v>
      </c>
      <c r="J643" t="s">
        <v>42</v>
      </c>
      <c r="K643" t="s">
        <v>25</v>
      </c>
      <c r="L643" t="s">
        <v>43</v>
      </c>
      <c r="M643" s="20">
        <f t="shared" ref="M643:M706" si="40">G643*1.609344</f>
        <v>0.64373760000000013</v>
      </c>
      <c r="N643" s="20">
        <f t="shared" ref="N643:N706" si="41">IF(I643="Bicycle",0,IF(I643="On foot",0,IF(I643="Car (alone)",0.16664,IF(I643="Car (shared / passenger)",0.16664,IF(I643="Bus",0.10215,IF(I643="Train",0.03546,IF(I643="Motorbike",0.11367,IF(I643="Electric car (alone)",0.05267,IF(I643="Electric car (shared / passenger)",0.05267,IF(I643="Taxi",0.148614925938255,IF(I643="E-bike",0.022,IF(I643="Flight",0.259, " "))))))))))))</f>
        <v>0</v>
      </c>
      <c r="O643" s="20">
        <f t="shared" ref="O643:O706" si="42">IF(OR(N643=0, M643=0), 0, N643*M643)</f>
        <v>0</v>
      </c>
      <c r="S643">
        <f t="shared" ref="S643:S706" si="43">IFERROR(VALUE(MID(A643, FIND("(", A643) + 1, FIND(" ", A643, FIND("(", A643)) - FIND("(", A643) - 1)), "N/A")</f>
        <v>5</v>
      </c>
    </row>
    <row r="644" spans="1:19" x14ac:dyDescent="0.3">
      <c r="A644" t="s">
        <v>26</v>
      </c>
      <c r="B644" t="s">
        <v>9</v>
      </c>
      <c r="C644" t="s">
        <v>48</v>
      </c>
      <c r="D644" t="s">
        <v>47</v>
      </c>
      <c r="E644" t="s">
        <v>64</v>
      </c>
      <c r="F644" t="s">
        <v>29</v>
      </c>
      <c r="G644">
        <v>41</v>
      </c>
      <c r="H644" s="14">
        <v>65.968999999999994</v>
      </c>
      <c r="I644" t="s">
        <v>75</v>
      </c>
      <c r="J644" t="s">
        <v>31</v>
      </c>
      <c r="K644" t="s">
        <v>25</v>
      </c>
      <c r="L644" t="s">
        <v>43</v>
      </c>
      <c r="M644" s="20">
        <f t="shared" si="40"/>
        <v>65.983103999999997</v>
      </c>
      <c r="N644" s="20">
        <f t="shared" si="41"/>
        <v>5.2670000000000002E-2</v>
      </c>
      <c r="O644" s="20">
        <f t="shared" si="42"/>
        <v>3.4753300876800002</v>
      </c>
      <c r="S644">
        <f t="shared" si="43"/>
        <v>3</v>
      </c>
    </row>
    <row r="645" spans="1:19" x14ac:dyDescent="0.3">
      <c r="A645" t="s">
        <v>26</v>
      </c>
      <c r="B645" t="s">
        <v>9</v>
      </c>
      <c r="C645" t="s">
        <v>40</v>
      </c>
      <c r="D645" t="s">
        <v>20</v>
      </c>
      <c r="E645" t="s">
        <v>28</v>
      </c>
      <c r="F645" t="s">
        <v>62</v>
      </c>
      <c r="G645">
        <v>1</v>
      </c>
      <c r="H645" s="14">
        <v>1.609</v>
      </c>
      <c r="I645" t="s">
        <v>54</v>
      </c>
      <c r="J645" t="s">
        <v>42</v>
      </c>
      <c r="K645" t="s">
        <v>8</v>
      </c>
      <c r="L645" t="s">
        <v>43</v>
      </c>
      <c r="M645" s="20">
        <f t="shared" si="40"/>
        <v>1.6093440000000001</v>
      </c>
      <c r="N645" s="20">
        <f t="shared" si="41"/>
        <v>2.1999999999999999E-2</v>
      </c>
      <c r="O645" s="20">
        <f t="shared" si="42"/>
        <v>3.5405567999999998E-2</v>
      </c>
      <c r="S645">
        <f t="shared" si="43"/>
        <v>3</v>
      </c>
    </row>
    <row r="646" spans="1:19" x14ac:dyDescent="0.3">
      <c r="A646" t="s">
        <v>26</v>
      </c>
      <c r="B646" t="s">
        <v>9</v>
      </c>
      <c r="C646" t="s">
        <v>79</v>
      </c>
      <c r="D646" t="s">
        <v>47</v>
      </c>
      <c r="E646" t="s">
        <v>21</v>
      </c>
      <c r="F646" t="s">
        <v>62</v>
      </c>
      <c r="G646">
        <v>1</v>
      </c>
      <c r="H646" s="14">
        <v>1.609</v>
      </c>
      <c r="I646" t="s">
        <v>23</v>
      </c>
      <c r="J646" t="s">
        <v>42</v>
      </c>
      <c r="K646" t="s">
        <v>25</v>
      </c>
      <c r="L646" t="s">
        <v>43</v>
      </c>
      <c r="M646" s="20">
        <f t="shared" si="40"/>
        <v>1.6093440000000001</v>
      </c>
      <c r="N646" s="20">
        <f t="shared" si="41"/>
        <v>0</v>
      </c>
      <c r="O646" s="20">
        <f t="shared" si="42"/>
        <v>0</v>
      </c>
      <c r="S646">
        <f t="shared" si="43"/>
        <v>3</v>
      </c>
    </row>
    <row r="647" spans="1:19" x14ac:dyDescent="0.3">
      <c r="A647" t="s">
        <v>39</v>
      </c>
      <c r="B647" t="s">
        <v>9</v>
      </c>
      <c r="C647" t="s">
        <v>84</v>
      </c>
      <c r="D647" t="s">
        <v>27</v>
      </c>
      <c r="E647" t="s">
        <v>28</v>
      </c>
      <c r="F647" t="s">
        <v>29</v>
      </c>
      <c r="G647">
        <v>60</v>
      </c>
      <c r="H647" s="14">
        <v>96.539999999999992</v>
      </c>
      <c r="I647" t="s">
        <v>30</v>
      </c>
      <c r="J647" t="s">
        <v>15</v>
      </c>
      <c r="K647" t="s">
        <v>25</v>
      </c>
      <c r="L647" t="s">
        <v>43</v>
      </c>
      <c r="M647" s="20">
        <f t="shared" si="40"/>
        <v>96.560640000000006</v>
      </c>
      <c r="N647" s="20">
        <f t="shared" si="41"/>
        <v>0.16664000000000001</v>
      </c>
      <c r="O647" s="20">
        <f t="shared" si="42"/>
        <v>16.090865049600001</v>
      </c>
      <c r="S647">
        <f t="shared" si="43"/>
        <v>2</v>
      </c>
    </row>
    <row r="648" spans="1:19" x14ac:dyDescent="0.3">
      <c r="A648" t="s">
        <v>32</v>
      </c>
      <c r="B648" t="s">
        <v>9</v>
      </c>
      <c r="C648" t="s">
        <v>101</v>
      </c>
      <c r="D648" t="s">
        <v>11</v>
      </c>
      <c r="E648" t="s">
        <v>12</v>
      </c>
      <c r="F648" t="s">
        <v>13</v>
      </c>
      <c r="G648">
        <v>14</v>
      </c>
      <c r="H648" s="14">
        <v>22.526</v>
      </c>
      <c r="I648" t="s">
        <v>52</v>
      </c>
      <c r="J648" t="s">
        <v>31</v>
      </c>
      <c r="K648" t="s">
        <v>25</v>
      </c>
      <c r="L648" t="s">
        <v>43</v>
      </c>
      <c r="M648" s="20">
        <f t="shared" si="40"/>
        <v>22.530816000000002</v>
      </c>
      <c r="N648" s="20">
        <f t="shared" si="41"/>
        <v>3.5459999999999998E-2</v>
      </c>
      <c r="O648" s="20">
        <f t="shared" si="42"/>
        <v>0.79894273536000004</v>
      </c>
      <c r="S648">
        <f t="shared" si="43"/>
        <v>5</v>
      </c>
    </row>
    <row r="649" spans="1:19" x14ac:dyDescent="0.3">
      <c r="A649" t="s">
        <v>32</v>
      </c>
      <c r="B649" t="s">
        <v>9</v>
      </c>
      <c r="C649" t="s">
        <v>40</v>
      </c>
      <c r="D649" t="s">
        <v>11</v>
      </c>
      <c r="E649" t="s">
        <v>21</v>
      </c>
      <c r="F649" t="s">
        <v>44</v>
      </c>
      <c r="G649">
        <v>1.8</v>
      </c>
      <c r="H649" s="14">
        <v>2.8961999999999999</v>
      </c>
      <c r="I649" t="s">
        <v>54</v>
      </c>
      <c r="J649" t="s">
        <v>15</v>
      </c>
      <c r="K649" t="s">
        <v>16</v>
      </c>
      <c r="L649" t="s">
        <v>43</v>
      </c>
      <c r="M649" s="20">
        <f t="shared" si="40"/>
        <v>2.8968192000000004</v>
      </c>
      <c r="N649" s="20">
        <f t="shared" si="41"/>
        <v>2.1999999999999999E-2</v>
      </c>
      <c r="O649" s="20">
        <f t="shared" si="42"/>
        <v>6.3730022400000003E-2</v>
      </c>
      <c r="S649">
        <f t="shared" si="43"/>
        <v>5</v>
      </c>
    </row>
    <row r="650" spans="1:19" x14ac:dyDescent="0.3">
      <c r="A650" t="s">
        <v>32</v>
      </c>
      <c r="B650" t="s">
        <v>9</v>
      </c>
      <c r="C650" t="s">
        <v>40</v>
      </c>
      <c r="D650" t="s">
        <v>11</v>
      </c>
      <c r="E650" t="s">
        <v>35</v>
      </c>
      <c r="F650" t="s">
        <v>44</v>
      </c>
      <c r="G650">
        <v>1</v>
      </c>
      <c r="H650" s="14">
        <v>1.609</v>
      </c>
      <c r="I650" t="s">
        <v>23</v>
      </c>
      <c r="J650" t="s">
        <v>31</v>
      </c>
      <c r="K650" t="s">
        <v>25</v>
      </c>
      <c r="L650" t="s">
        <v>43</v>
      </c>
      <c r="M650" s="20">
        <f t="shared" si="40"/>
        <v>1.6093440000000001</v>
      </c>
      <c r="N650" s="20">
        <f t="shared" si="41"/>
        <v>0</v>
      </c>
      <c r="O650" s="20">
        <f t="shared" si="42"/>
        <v>0</v>
      </c>
      <c r="S650">
        <f t="shared" si="43"/>
        <v>5</v>
      </c>
    </row>
    <row r="651" spans="1:19" x14ac:dyDescent="0.3">
      <c r="A651" t="s">
        <v>32</v>
      </c>
      <c r="B651" t="s">
        <v>9</v>
      </c>
      <c r="C651" t="s">
        <v>40</v>
      </c>
      <c r="D651" t="s">
        <v>20</v>
      </c>
      <c r="E651" t="s">
        <v>45</v>
      </c>
      <c r="F651" t="s">
        <v>44</v>
      </c>
      <c r="G651">
        <v>2.2000000000000002</v>
      </c>
      <c r="H651" s="14">
        <v>3.5398000000000001</v>
      </c>
      <c r="I651" t="s">
        <v>14</v>
      </c>
      <c r="J651" t="s">
        <v>31</v>
      </c>
      <c r="K651" t="s">
        <v>25</v>
      </c>
      <c r="L651" t="s">
        <v>43</v>
      </c>
      <c r="M651" s="20">
        <f t="shared" si="40"/>
        <v>3.5405568000000005</v>
      </c>
      <c r="N651" s="20">
        <f t="shared" si="41"/>
        <v>0</v>
      </c>
      <c r="O651" s="20">
        <f t="shared" si="42"/>
        <v>0</v>
      </c>
      <c r="S651">
        <f t="shared" si="43"/>
        <v>5</v>
      </c>
    </row>
    <row r="652" spans="1:19" x14ac:dyDescent="0.3">
      <c r="A652" t="s">
        <v>18</v>
      </c>
      <c r="B652" t="s">
        <v>9</v>
      </c>
      <c r="C652" t="s">
        <v>40</v>
      </c>
      <c r="D652" t="s">
        <v>11</v>
      </c>
      <c r="E652" t="s">
        <v>35</v>
      </c>
      <c r="F652" t="s">
        <v>44</v>
      </c>
      <c r="G652">
        <v>2</v>
      </c>
      <c r="H652" s="14">
        <v>3.218</v>
      </c>
      <c r="I652" t="s">
        <v>14</v>
      </c>
      <c r="J652" t="s">
        <v>31</v>
      </c>
      <c r="K652" t="s">
        <v>25</v>
      </c>
      <c r="L652" t="s">
        <v>43</v>
      </c>
      <c r="M652" s="20">
        <f t="shared" si="40"/>
        <v>3.2186880000000002</v>
      </c>
      <c r="N652" s="20">
        <f t="shared" si="41"/>
        <v>0</v>
      </c>
      <c r="O652" s="20">
        <f t="shared" si="42"/>
        <v>0</v>
      </c>
      <c r="S652">
        <f t="shared" si="43"/>
        <v>4</v>
      </c>
    </row>
    <row r="653" spans="1:19" x14ac:dyDescent="0.3">
      <c r="A653" t="s">
        <v>18</v>
      </c>
      <c r="B653" t="s">
        <v>9</v>
      </c>
      <c r="C653" t="s">
        <v>68</v>
      </c>
      <c r="D653" t="s">
        <v>41</v>
      </c>
      <c r="E653" t="s">
        <v>21</v>
      </c>
      <c r="F653" t="s">
        <v>44</v>
      </c>
      <c r="G653">
        <v>2</v>
      </c>
      <c r="H653" s="14">
        <v>3.218</v>
      </c>
      <c r="I653" t="s">
        <v>14</v>
      </c>
      <c r="J653" t="s">
        <v>15</v>
      </c>
      <c r="K653" t="s">
        <v>25</v>
      </c>
      <c r="L653" t="s">
        <v>43</v>
      </c>
      <c r="M653" s="20">
        <f t="shared" si="40"/>
        <v>3.2186880000000002</v>
      </c>
      <c r="N653" s="20">
        <f t="shared" si="41"/>
        <v>0</v>
      </c>
      <c r="O653" s="20">
        <f t="shared" si="42"/>
        <v>0</v>
      </c>
      <c r="S653">
        <f t="shared" si="43"/>
        <v>4</v>
      </c>
    </row>
    <row r="654" spans="1:19" x14ac:dyDescent="0.3">
      <c r="A654" t="s">
        <v>26</v>
      </c>
      <c r="B654" t="s">
        <v>9</v>
      </c>
      <c r="C654" t="s">
        <v>79</v>
      </c>
      <c r="D654" t="s">
        <v>20</v>
      </c>
      <c r="E654" t="s">
        <v>21</v>
      </c>
      <c r="F654" t="s">
        <v>36</v>
      </c>
      <c r="G654">
        <v>1</v>
      </c>
      <c r="H654" s="14">
        <v>1.609</v>
      </c>
      <c r="I654" t="s">
        <v>23</v>
      </c>
      <c r="J654" t="s">
        <v>31</v>
      </c>
      <c r="K654" t="s">
        <v>25</v>
      </c>
      <c r="L654" t="s">
        <v>43</v>
      </c>
      <c r="M654" s="20">
        <f t="shared" si="40"/>
        <v>1.6093440000000001</v>
      </c>
      <c r="N654" s="20">
        <f t="shared" si="41"/>
        <v>0</v>
      </c>
      <c r="O654" s="20">
        <f t="shared" si="42"/>
        <v>0</v>
      </c>
      <c r="S654">
        <f t="shared" si="43"/>
        <v>3</v>
      </c>
    </row>
    <row r="655" spans="1:19" x14ac:dyDescent="0.3">
      <c r="A655" t="s">
        <v>32</v>
      </c>
      <c r="B655" t="s">
        <v>9</v>
      </c>
      <c r="C655" t="s">
        <v>34</v>
      </c>
      <c r="D655" t="s">
        <v>20</v>
      </c>
      <c r="E655" t="s">
        <v>12</v>
      </c>
      <c r="F655" t="s">
        <v>22</v>
      </c>
      <c r="G655">
        <v>1.6</v>
      </c>
      <c r="H655" s="14">
        <v>2.5744000000000002</v>
      </c>
      <c r="I655" s="2" t="s">
        <v>49</v>
      </c>
      <c r="J655" t="s">
        <v>31</v>
      </c>
      <c r="K655" t="s">
        <v>25</v>
      </c>
      <c r="L655" t="s">
        <v>43</v>
      </c>
      <c r="M655" s="20">
        <f t="shared" si="40"/>
        <v>2.5749504000000005</v>
      </c>
      <c r="N655" s="20">
        <f t="shared" si="41"/>
        <v>0.10215</v>
      </c>
      <c r="O655" s="20">
        <f t="shared" si="42"/>
        <v>0.26303118336000009</v>
      </c>
      <c r="S655">
        <f t="shared" si="43"/>
        <v>5</v>
      </c>
    </row>
    <row r="656" spans="1:19" x14ac:dyDescent="0.3">
      <c r="A656" t="s">
        <v>26</v>
      </c>
      <c r="B656" t="s">
        <v>9</v>
      </c>
      <c r="C656" t="s">
        <v>40</v>
      </c>
      <c r="D656" t="s">
        <v>20</v>
      </c>
      <c r="E656" t="s">
        <v>45</v>
      </c>
      <c r="F656" t="s">
        <v>44</v>
      </c>
      <c r="G656">
        <v>1.8</v>
      </c>
      <c r="H656" s="14">
        <v>2.8961999999999999</v>
      </c>
      <c r="I656" t="s">
        <v>14</v>
      </c>
      <c r="J656" t="s">
        <v>42</v>
      </c>
      <c r="K656" t="s">
        <v>25</v>
      </c>
      <c r="L656" t="s">
        <v>43</v>
      </c>
      <c r="M656" s="20">
        <f t="shared" si="40"/>
        <v>2.8968192000000004</v>
      </c>
      <c r="N656" s="20">
        <f t="shared" si="41"/>
        <v>0</v>
      </c>
      <c r="O656" s="20">
        <f t="shared" si="42"/>
        <v>0</v>
      </c>
      <c r="S656">
        <f t="shared" si="43"/>
        <v>3</v>
      </c>
    </row>
    <row r="657" spans="1:19" x14ac:dyDescent="0.3">
      <c r="A657" t="s">
        <v>18</v>
      </c>
      <c r="B657" t="s">
        <v>9</v>
      </c>
      <c r="C657" t="s">
        <v>79</v>
      </c>
      <c r="D657" t="s">
        <v>41</v>
      </c>
      <c r="E657" t="s">
        <v>12</v>
      </c>
      <c r="F657" t="s">
        <v>8</v>
      </c>
      <c r="G657" t="s">
        <v>102</v>
      </c>
      <c r="H657" s="14" t="s">
        <v>8</v>
      </c>
      <c r="I657" s="2" t="s">
        <v>30</v>
      </c>
      <c r="J657" t="s">
        <v>15</v>
      </c>
      <c r="K657" t="s">
        <v>25</v>
      </c>
      <c r="L657" t="s">
        <v>43</v>
      </c>
      <c r="M657" s="20" t="e">
        <f t="shared" si="40"/>
        <v>#VALUE!</v>
      </c>
      <c r="N657" s="20">
        <f t="shared" si="41"/>
        <v>0.16664000000000001</v>
      </c>
      <c r="O657" s="20" t="e">
        <f t="shared" si="42"/>
        <v>#VALUE!</v>
      </c>
      <c r="S657">
        <f t="shared" si="43"/>
        <v>4</v>
      </c>
    </row>
    <row r="658" spans="1:19" x14ac:dyDescent="0.3">
      <c r="A658" t="s">
        <v>32</v>
      </c>
      <c r="B658" t="s">
        <v>9</v>
      </c>
      <c r="C658" t="s">
        <v>8</v>
      </c>
      <c r="D658" t="s">
        <v>27</v>
      </c>
      <c r="E658" t="s">
        <v>64</v>
      </c>
      <c r="F658" t="s">
        <v>36</v>
      </c>
      <c r="G658">
        <v>7</v>
      </c>
      <c r="H658" s="14">
        <v>11.263</v>
      </c>
      <c r="I658" t="s">
        <v>75</v>
      </c>
      <c r="J658" t="s">
        <v>15</v>
      </c>
      <c r="K658" t="s">
        <v>16</v>
      </c>
      <c r="L658" t="s">
        <v>17</v>
      </c>
      <c r="M658" s="20">
        <f t="shared" si="40"/>
        <v>11.265408000000001</v>
      </c>
      <c r="N658" s="20">
        <f t="shared" si="41"/>
        <v>5.2670000000000002E-2</v>
      </c>
      <c r="O658" s="20">
        <f t="shared" si="42"/>
        <v>0.59334903936000005</v>
      </c>
      <c r="S658">
        <f t="shared" si="43"/>
        <v>5</v>
      </c>
    </row>
    <row r="659" spans="1:19" x14ac:dyDescent="0.3">
      <c r="A659" t="s">
        <v>7</v>
      </c>
      <c r="B659" t="s">
        <v>9</v>
      </c>
      <c r="C659" t="s">
        <v>76</v>
      </c>
      <c r="D659" t="s">
        <v>11</v>
      </c>
      <c r="E659" t="s">
        <v>12</v>
      </c>
      <c r="F659" t="s">
        <v>29</v>
      </c>
      <c r="G659">
        <v>2</v>
      </c>
      <c r="H659" s="14">
        <v>3.218</v>
      </c>
      <c r="I659" t="s">
        <v>23</v>
      </c>
      <c r="J659" t="s">
        <v>42</v>
      </c>
      <c r="K659" t="s">
        <v>16</v>
      </c>
      <c r="L659" t="s">
        <v>17</v>
      </c>
      <c r="M659" s="20">
        <f t="shared" si="40"/>
        <v>3.2186880000000002</v>
      </c>
      <c r="N659" s="20">
        <f t="shared" si="41"/>
        <v>0</v>
      </c>
      <c r="O659" s="20">
        <f t="shared" si="42"/>
        <v>0</v>
      </c>
      <c r="S659">
        <f t="shared" si="43"/>
        <v>1</v>
      </c>
    </row>
    <row r="660" spans="1:19" x14ac:dyDescent="0.3">
      <c r="A660" t="s">
        <v>26</v>
      </c>
      <c r="B660" t="s">
        <v>9</v>
      </c>
      <c r="C660" t="s">
        <v>8</v>
      </c>
      <c r="D660" t="s">
        <v>20</v>
      </c>
      <c r="E660" t="s">
        <v>21</v>
      </c>
      <c r="F660" t="s">
        <v>36</v>
      </c>
      <c r="G660">
        <v>2</v>
      </c>
      <c r="H660" s="14">
        <v>3.218</v>
      </c>
      <c r="I660" t="s">
        <v>14</v>
      </c>
      <c r="J660" t="s">
        <v>42</v>
      </c>
      <c r="K660" t="s">
        <v>25</v>
      </c>
      <c r="L660" t="s">
        <v>43</v>
      </c>
      <c r="M660" s="20">
        <f t="shared" si="40"/>
        <v>3.2186880000000002</v>
      </c>
      <c r="N660" s="20">
        <f t="shared" si="41"/>
        <v>0</v>
      </c>
      <c r="O660" s="20">
        <f t="shared" si="42"/>
        <v>0</v>
      </c>
      <c r="S660">
        <f t="shared" si="43"/>
        <v>3</v>
      </c>
    </row>
    <row r="661" spans="1:19" x14ac:dyDescent="0.3">
      <c r="A661" t="s">
        <v>26</v>
      </c>
      <c r="B661" t="s">
        <v>9</v>
      </c>
      <c r="C661" t="s">
        <v>70</v>
      </c>
      <c r="D661" t="s">
        <v>41</v>
      </c>
      <c r="E661" t="s">
        <v>35</v>
      </c>
      <c r="F661" t="s">
        <v>29</v>
      </c>
      <c r="G661">
        <v>3</v>
      </c>
      <c r="H661" s="14">
        <v>4.827</v>
      </c>
      <c r="I661" t="s">
        <v>49</v>
      </c>
      <c r="J661" t="s">
        <v>31</v>
      </c>
      <c r="K661" t="s">
        <v>25</v>
      </c>
      <c r="L661" t="s">
        <v>17</v>
      </c>
      <c r="M661" s="20">
        <f t="shared" si="40"/>
        <v>4.8280320000000003</v>
      </c>
      <c r="N661" s="20">
        <f t="shared" si="41"/>
        <v>0.10215</v>
      </c>
      <c r="O661" s="20">
        <f t="shared" si="42"/>
        <v>0.49318346880000008</v>
      </c>
      <c r="S661">
        <f t="shared" si="43"/>
        <v>3</v>
      </c>
    </row>
    <row r="662" spans="1:19" x14ac:dyDescent="0.3">
      <c r="A662" t="s">
        <v>7</v>
      </c>
      <c r="B662" t="s">
        <v>9</v>
      </c>
      <c r="C662" t="s">
        <v>85</v>
      </c>
      <c r="D662" t="s">
        <v>20</v>
      </c>
      <c r="E662" t="s">
        <v>21</v>
      </c>
      <c r="F662" t="s">
        <v>36</v>
      </c>
      <c r="G662">
        <v>1.5</v>
      </c>
      <c r="H662" s="14">
        <v>2.4135</v>
      </c>
      <c r="I662" t="s">
        <v>23</v>
      </c>
      <c r="J662" t="s">
        <v>31</v>
      </c>
      <c r="K662" t="s">
        <v>25</v>
      </c>
      <c r="L662" t="s">
        <v>17</v>
      </c>
      <c r="M662" s="20">
        <f t="shared" si="40"/>
        <v>2.4140160000000002</v>
      </c>
      <c r="N662" s="20">
        <f t="shared" si="41"/>
        <v>0</v>
      </c>
      <c r="O662" s="20">
        <f t="shared" si="42"/>
        <v>0</v>
      </c>
      <c r="S662">
        <f t="shared" si="43"/>
        <v>1</v>
      </c>
    </row>
    <row r="663" spans="1:19" x14ac:dyDescent="0.3">
      <c r="A663" t="s">
        <v>32</v>
      </c>
      <c r="B663" t="s">
        <v>9</v>
      </c>
      <c r="C663" t="s">
        <v>68</v>
      </c>
      <c r="D663" t="s">
        <v>41</v>
      </c>
      <c r="E663" t="s">
        <v>35</v>
      </c>
      <c r="F663" t="s">
        <v>36</v>
      </c>
      <c r="G663">
        <v>4</v>
      </c>
      <c r="H663" s="14">
        <v>6.4359999999999999</v>
      </c>
      <c r="I663" t="s">
        <v>30</v>
      </c>
      <c r="J663" t="s">
        <v>15</v>
      </c>
      <c r="K663" t="s">
        <v>25</v>
      </c>
      <c r="L663" t="s">
        <v>43</v>
      </c>
      <c r="M663" s="20">
        <f t="shared" si="40"/>
        <v>6.4373760000000004</v>
      </c>
      <c r="N663" s="20">
        <f t="shared" si="41"/>
        <v>0.16664000000000001</v>
      </c>
      <c r="O663" s="20">
        <f t="shared" si="42"/>
        <v>1.0727243366400001</v>
      </c>
      <c r="S663">
        <f t="shared" si="43"/>
        <v>5</v>
      </c>
    </row>
    <row r="664" spans="1:19" x14ac:dyDescent="0.3">
      <c r="A664" t="s">
        <v>18</v>
      </c>
      <c r="B664" t="s">
        <v>9</v>
      </c>
      <c r="C664" t="s">
        <v>40</v>
      </c>
      <c r="D664" t="s">
        <v>27</v>
      </c>
      <c r="E664" t="s">
        <v>35</v>
      </c>
      <c r="F664" t="s">
        <v>29</v>
      </c>
      <c r="G664">
        <v>32</v>
      </c>
      <c r="H664" s="14">
        <v>51.488</v>
      </c>
      <c r="I664" t="s">
        <v>30</v>
      </c>
      <c r="J664" t="s">
        <v>15</v>
      </c>
      <c r="K664" t="s">
        <v>25</v>
      </c>
      <c r="L664" t="s">
        <v>43</v>
      </c>
      <c r="M664" s="20">
        <f t="shared" si="40"/>
        <v>51.499008000000003</v>
      </c>
      <c r="N664" s="20">
        <f t="shared" si="41"/>
        <v>0.16664000000000001</v>
      </c>
      <c r="O664" s="20">
        <f t="shared" si="42"/>
        <v>8.5817946931200009</v>
      </c>
      <c r="S664">
        <f t="shared" si="43"/>
        <v>4</v>
      </c>
    </row>
    <row r="665" spans="1:19" x14ac:dyDescent="0.3">
      <c r="A665" t="s">
        <v>32</v>
      </c>
      <c r="B665" t="s">
        <v>9</v>
      </c>
      <c r="C665" t="s">
        <v>84</v>
      </c>
      <c r="D665" t="s">
        <v>27</v>
      </c>
      <c r="E665" t="s">
        <v>28</v>
      </c>
      <c r="F665" t="s">
        <v>66</v>
      </c>
      <c r="G665">
        <v>25</v>
      </c>
      <c r="H665" s="14">
        <v>40.225000000000001</v>
      </c>
      <c r="I665" t="s">
        <v>52</v>
      </c>
      <c r="J665" t="s">
        <v>42</v>
      </c>
      <c r="K665" t="s">
        <v>25</v>
      </c>
      <c r="L665" t="s">
        <v>17</v>
      </c>
      <c r="M665" s="20">
        <f t="shared" si="40"/>
        <v>40.233600000000003</v>
      </c>
      <c r="N665" s="20">
        <f t="shared" si="41"/>
        <v>3.5459999999999998E-2</v>
      </c>
      <c r="O665" s="20">
        <f t="shared" si="42"/>
        <v>1.4266834560000001</v>
      </c>
      <c r="S665">
        <f t="shared" si="43"/>
        <v>5</v>
      </c>
    </row>
    <row r="666" spans="1:19" x14ac:dyDescent="0.3">
      <c r="A666" t="s">
        <v>32</v>
      </c>
      <c r="B666" t="s">
        <v>9</v>
      </c>
      <c r="C666" t="s">
        <v>40</v>
      </c>
      <c r="D666" t="s">
        <v>41</v>
      </c>
      <c r="E666" t="s">
        <v>12</v>
      </c>
      <c r="F666" t="s">
        <v>44</v>
      </c>
      <c r="G666">
        <v>8</v>
      </c>
      <c r="H666" s="14">
        <v>12.872</v>
      </c>
      <c r="I666" t="s">
        <v>37</v>
      </c>
      <c r="J666" t="s">
        <v>42</v>
      </c>
      <c r="K666" t="s">
        <v>25</v>
      </c>
      <c r="L666" t="s">
        <v>17</v>
      </c>
      <c r="M666" s="20">
        <f t="shared" si="40"/>
        <v>12.874752000000001</v>
      </c>
      <c r="N666" s="20">
        <f t="shared" si="41"/>
        <v>0.16664000000000001</v>
      </c>
      <c r="O666" s="20">
        <f t="shared" si="42"/>
        <v>2.1454486732800002</v>
      </c>
      <c r="S666">
        <f t="shared" si="43"/>
        <v>5</v>
      </c>
    </row>
    <row r="667" spans="1:19" x14ac:dyDescent="0.3">
      <c r="A667" t="s">
        <v>7</v>
      </c>
      <c r="B667" t="s">
        <v>9</v>
      </c>
      <c r="C667" t="s">
        <v>76</v>
      </c>
      <c r="D667" t="s">
        <v>41</v>
      </c>
      <c r="E667" t="s">
        <v>35</v>
      </c>
      <c r="F667" t="s">
        <v>66</v>
      </c>
      <c r="G667">
        <v>2.5</v>
      </c>
      <c r="H667" s="14">
        <v>4.0225</v>
      </c>
      <c r="I667" t="s">
        <v>49</v>
      </c>
      <c r="J667" t="s">
        <v>31</v>
      </c>
      <c r="K667" t="s">
        <v>25</v>
      </c>
      <c r="L667" t="s">
        <v>43</v>
      </c>
      <c r="M667" s="20">
        <f t="shared" si="40"/>
        <v>4.0233600000000003</v>
      </c>
      <c r="N667" s="20">
        <f t="shared" si="41"/>
        <v>0.10215</v>
      </c>
      <c r="O667" s="20">
        <f t="shared" si="42"/>
        <v>0.41098622400000007</v>
      </c>
      <c r="S667">
        <f t="shared" si="43"/>
        <v>1</v>
      </c>
    </row>
    <row r="668" spans="1:19" x14ac:dyDescent="0.3">
      <c r="A668" t="s">
        <v>32</v>
      </c>
      <c r="B668" t="s">
        <v>9</v>
      </c>
      <c r="C668" t="s">
        <v>84</v>
      </c>
      <c r="D668" t="s">
        <v>11</v>
      </c>
      <c r="E668" t="s">
        <v>45</v>
      </c>
      <c r="F668" t="s">
        <v>36</v>
      </c>
      <c r="G668">
        <v>1.1000000000000001</v>
      </c>
      <c r="H668" s="14">
        <v>1.7699</v>
      </c>
      <c r="I668" t="s">
        <v>23</v>
      </c>
      <c r="J668" t="s">
        <v>31</v>
      </c>
      <c r="K668" t="s">
        <v>25</v>
      </c>
      <c r="L668" t="s">
        <v>43</v>
      </c>
      <c r="M668" s="20">
        <f t="shared" si="40"/>
        <v>1.7702784000000003</v>
      </c>
      <c r="N668" s="20">
        <f t="shared" si="41"/>
        <v>0</v>
      </c>
      <c r="O668" s="20">
        <f t="shared" si="42"/>
        <v>0</v>
      </c>
      <c r="S668">
        <f t="shared" si="43"/>
        <v>5</v>
      </c>
    </row>
    <row r="669" spans="1:19" x14ac:dyDescent="0.3">
      <c r="A669" t="s">
        <v>32</v>
      </c>
      <c r="B669" t="s">
        <v>9</v>
      </c>
      <c r="C669" t="s">
        <v>40</v>
      </c>
      <c r="D669" t="s">
        <v>41</v>
      </c>
      <c r="E669" t="s">
        <v>35</v>
      </c>
      <c r="F669" t="s">
        <v>36</v>
      </c>
      <c r="G669">
        <v>1.4432</v>
      </c>
      <c r="H669" s="14" t="s">
        <v>8</v>
      </c>
      <c r="I669" t="s">
        <v>23</v>
      </c>
      <c r="J669" t="s">
        <v>42</v>
      </c>
      <c r="K669" t="s">
        <v>25</v>
      </c>
      <c r="L669" t="s">
        <v>43</v>
      </c>
      <c r="M669" s="20">
        <f t="shared" si="40"/>
        <v>2.3226052608000001</v>
      </c>
      <c r="N669" s="20">
        <f t="shared" si="41"/>
        <v>0</v>
      </c>
      <c r="O669" s="20">
        <f t="shared" si="42"/>
        <v>0</v>
      </c>
      <c r="S669">
        <f t="shared" si="43"/>
        <v>5</v>
      </c>
    </row>
    <row r="670" spans="1:19" x14ac:dyDescent="0.3">
      <c r="A670" t="s">
        <v>39</v>
      </c>
      <c r="B670" t="s">
        <v>9</v>
      </c>
      <c r="C670" t="s">
        <v>84</v>
      </c>
      <c r="D670" t="s">
        <v>27</v>
      </c>
      <c r="E670" t="s">
        <v>28</v>
      </c>
      <c r="F670" t="s">
        <v>13</v>
      </c>
      <c r="G670">
        <v>17</v>
      </c>
      <c r="H670" s="14">
        <v>27.353000000000002</v>
      </c>
      <c r="I670" t="s">
        <v>52</v>
      </c>
      <c r="J670" t="s">
        <v>15</v>
      </c>
      <c r="K670" t="s">
        <v>25</v>
      </c>
      <c r="L670" t="s">
        <v>43</v>
      </c>
      <c r="M670" s="20">
        <f t="shared" si="40"/>
        <v>27.358848000000002</v>
      </c>
      <c r="N670" s="20">
        <f t="shared" si="41"/>
        <v>3.5459999999999998E-2</v>
      </c>
      <c r="O670" s="20">
        <f t="shared" si="42"/>
        <v>0.97014475008000001</v>
      </c>
      <c r="S670">
        <f t="shared" si="43"/>
        <v>2</v>
      </c>
    </row>
    <row r="671" spans="1:19" x14ac:dyDescent="0.3">
      <c r="A671" t="s">
        <v>32</v>
      </c>
      <c r="B671" t="s">
        <v>9</v>
      </c>
      <c r="C671" t="s">
        <v>8</v>
      </c>
      <c r="D671" t="s">
        <v>27</v>
      </c>
      <c r="E671" t="s">
        <v>12</v>
      </c>
      <c r="F671" t="s">
        <v>22</v>
      </c>
      <c r="G671">
        <v>11</v>
      </c>
      <c r="H671" s="14">
        <v>17.698999999999998</v>
      </c>
      <c r="I671" t="s">
        <v>14</v>
      </c>
      <c r="J671" t="s">
        <v>42</v>
      </c>
      <c r="K671" t="s">
        <v>25</v>
      </c>
      <c r="L671" t="s">
        <v>43</v>
      </c>
      <c r="M671" s="20">
        <f t="shared" si="40"/>
        <v>17.702784000000001</v>
      </c>
      <c r="N671" s="20">
        <f t="shared" si="41"/>
        <v>0</v>
      </c>
      <c r="O671" s="20">
        <f t="shared" si="42"/>
        <v>0</v>
      </c>
      <c r="S671">
        <f t="shared" si="43"/>
        <v>5</v>
      </c>
    </row>
    <row r="672" spans="1:19" x14ac:dyDescent="0.3">
      <c r="A672" t="s">
        <v>39</v>
      </c>
      <c r="B672" t="s">
        <v>9</v>
      </c>
      <c r="C672" t="s">
        <v>79</v>
      </c>
      <c r="D672" t="s">
        <v>72</v>
      </c>
      <c r="E672" t="s">
        <v>35</v>
      </c>
      <c r="F672" t="s">
        <v>29</v>
      </c>
      <c r="G672">
        <v>50</v>
      </c>
      <c r="H672" s="14">
        <v>80.45</v>
      </c>
      <c r="I672" t="s">
        <v>37</v>
      </c>
      <c r="J672" t="s">
        <v>15</v>
      </c>
      <c r="K672" t="s">
        <v>25</v>
      </c>
      <c r="L672" t="s">
        <v>43</v>
      </c>
      <c r="M672" s="20">
        <f t="shared" si="40"/>
        <v>80.467200000000005</v>
      </c>
      <c r="N672" s="20">
        <f t="shared" si="41"/>
        <v>0.16664000000000001</v>
      </c>
      <c r="O672" s="20">
        <f t="shared" si="42"/>
        <v>13.409054208000002</v>
      </c>
      <c r="S672">
        <f t="shared" si="43"/>
        <v>2</v>
      </c>
    </row>
    <row r="673" spans="1:19" x14ac:dyDescent="0.3">
      <c r="A673" t="s">
        <v>18</v>
      </c>
      <c r="B673" t="s">
        <v>9</v>
      </c>
      <c r="C673" t="s">
        <v>40</v>
      </c>
      <c r="D673" t="s">
        <v>20</v>
      </c>
      <c r="E673" t="s">
        <v>45</v>
      </c>
      <c r="F673" t="s">
        <v>13</v>
      </c>
      <c r="G673">
        <v>1.7</v>
      </c>
      <c r="H673" s="14">
        <v>2.7353000000000001</v>
      </c>
      <c r="I673" t="s">
        <v>49</v>
      </c>
      <c r="J673" t="s">
        <v>42</v>
      </c>
      <c r="K673" t="s">
        <v>25</v>
      </c>
      <c r="L673" t="s">
        <v>43</v>
      </c>
      <c r="M673" s="20">
        <f t="shared" si="40"/>
        <v>2.7358848</v>
      </c>
      <c r="N673" s="20">
        <f t="shared" si="41"/>
        <v>0.10215</v>
      </c>
      <c r="O673" s="20">
        <f t="shared" si="42"/>
        <v>0.27947063232000002</v>
      </c>
      <c r="S673">
        <f t="shared" si="43"/>
        <v>4</v>
      </c>
    </row>
    <row r="674" spans="1:19" x14ac:dyDescent="0.3">
      <c r="A674" t="s">
        <v>39</v>
      </c>
      <c r="B674" t="s">
        <v>9</v>
      </c>
      <c r="C674" t="s">
        <v>68</v>
      </c>
      <c r="D674" t="s">
        <v>41</v>
      </c>
      <c r="E674" t="s">
        <v>21</v>
      </c>
      <c r="F674" t="s">
        <v>13</v>
      </c>
      <c r="G674">
        <v>12.4</v>
      </c>
      <c r="H674" s="14">
        <v>19.951599999999999</v>
      </c>
      <c r="I674" t="s">
        <v>30</v>
      </c>
      <c r="J674" t="s">
        <v>31</v>
      </c>
      <c r="K674" t="s">
        <v>25</v>
      </c>
      <c r="L674" t="s">
        <v>17</v>
      </c>
      <c r="M674" s="20">
        <f t="shared" si="40"/>
        <v>19.955865600000003</v>
      </c>
      <c r="N674" s="20">
        <f t="shared" si="41"/>
        <v>0.16664000000000001</v>
      </c>
      <c r="O674" s="20">
        <f t="shared" si="42"/>
        <v>3.3254454435840008</v>
      </c>
      <c r="S674">
        <f t="shared" si="43"/>
        <v>2</v>
      </c>
    </row>
    <row r="675" spans="1:19" x14ac:dyDescent="0.3">
      <c r="A675" t="s">
        <v>39</v>
      </c>
      <c r="B675" t="s">
        <v>9</v>
      </c>
      <c r="C675" t="s">
        <v>48</v>
      </c>
      <c r="D675" t="s">
        <v>11</v>
      </c>
      <c r="E675" t="s">
        <v>12</v>
      </c>
      <c r="F675" t="s">
        <v>66</v>
      </c>
      <c r="G675">
        <v>30</v>
      </c>
      <c r="H675" s="14">
        <v>48.269999999999996</v>
      </c>
      <c r="I675" t="s">
        <v>52</v>
      </c>
      <c r="J675" t="s">
        <v>15</v>
      </c>
      <c r="K675" t="s">
        <v>25</v>
      </c>
      <c r="L675" t="s">
        <v>17</v>
      </c>
      <c r="M675" s="20">
        <f t="shared" si="40"/>
        <v>48.280320000000003</v>
      </c>
      <c r="N675" s="20">
        <f t="shared" si="41"/>
        <v>3.5459999999999998E-2</v>
      </c>
      <c r="O675" s="20">
        <f t="shared" si="42"/>
        <v>1.7120201472000001</v>
      </c>
      <c r="S675">
        <f t="shared" si="43"/>
        <v>2</v>
      </c>
    </row>
    <row r="676" spans="1:19" x14ac:dyDescent="0.3">
      <c r="A676" t="s">
        <v>32</v>
      </c>
      <c r="B676" t="s">
        <v>9</v>
      </c>
      <c r="C676" t="s">
        <v>40</v>
      </c>
      <c r="D676" t="s">
        <v>41</v>
      </c>
      <c r="E676" t="s">
        <v>45</v>
      </c>
      <c r="F676" t="s">
        <v>22</v>
      </c>
      <c r="G676">
        <v>12</v>
      </c>
      <c r="H676" s="14">
        <v>19.308</v>
      </c>
      <c r="I676" t="s">
        <v>37</v>
      </c>
      <c r="J676" t="s">
        <v>15</v>
      </c>
      <c r="K676" t="s">
        <v>25</v>
      </c>
      <c r="L676" t="s">
        <v>43</v>
      </c>
      <c r="M676" s="20">
        <f t="shared" si="40"/>
        <v>19.312128000000001</v>
      </c>
      <c r="N676" s="20">
        <f t="shared" si="41"/>
        <v>0.16664000000000001</v>
      </c>
      <c r="O676" s="20">
        <f t="shared" si="42"/>
        <v>3.2181730099200005</v>
      </c>
      <c r="S676">
        <f t="shared" si="43"/>
        <v>5</v>
      </c>
    </row>
    <row r="677" spans="1:19" x14ac:dyDescent="0.3">
      <c r="A677" t="s">
        <v>32</v>
      </c>
      <c r="B677" t="s">
        <v>9</v>
      </c>
      <c r="C677" t="s">
        <v>40</v>
      </c>
      <c r="D677" t="s">
        <v>20</v>
      </c>
      <c r="E677" t="s">
        <v>12</v>
      </c>
      <c r="F677" t="s">
        <v>29</v>
      </c>
      <c r="G677">
        <v>14</v>
      </c>
      <c r="H677" s="14">
        <v>22.526</v>
      </c>
      <c r="I677" t="s">
        <v>54</v>
      </c>
      <c r="J677" t="s">
        <v>42</v>
      </c>
      <c r="K677" t="s">
        <v>25</v>
      </c>
      <c r="L677" t="s">
        <v>43</v>
      </c>
      <c r="M677" s="20">
        <f t="shared" si="40"/>
        <v>22.530816000000002</v>
      </c>
      <c r="N677" s="20">
        <f t="shared" si="41"/>
        <v>2.1999999999999999E-2</v>
      </c>
      <c r="O677" s="20">
        <f t="shared" si="42"/>
        <v>0.49567795199999998</v>
      </c>
      <c r="S677">
        <f t="shared" si="43"/>
        <v>5</v>
      </c>
    </row>
    <row r="678" spans="1:19" x14ac:dyDescent="0.3">
      <c r="A678" t="s">
        <v>32</v>
      </c>
      <c r="B678" t="s">
        <v>9</v>
      </c>
      <c r="C678" t="s">
        <v>8</v>
      </c>
      <c r="D678" t="s">
        <v>20</v>
      </c>
      <c r="E678" t="s">
        <v>21</v>
      </c>
      <c r="F678" t="s">
        <v>36</v>
      </c>
      <c r="G678">
        <v>1.5</v>
      </c>
      <c r="H678" s="14">
        <v>2.4135</v>
      </c>
      <c r="I678" t="s">
        <v>23</v>
      </c>
      <c r="J678" t="s">
        <v>42</v>
      </c>
      <c r="K678" t="s">
        <v>25</v>
      </c>
      <c r="L678" t="s">
        <v>43</v>
      </c>
      <c r="M678" s="20">
        <f t="shared" si="40"/>
        <v>2.4140160000000002</v>
      </c>
      <c r="N678" s="20">
        <f t="shared" si="41"/>
        <v>0</v>
      </c>
      <c r="O678" s="20">
        <f t="shared" si="42"/>
        <v>0</v>
      </c>
      <c r="S678">
        <f t="shared" si="43"/>
        <v>5</v>
      </c>
    </row>
    <row r="679" spans="1:19" x14ac:dyDescent="0.3">
      <c r="A679" t="s">
        <v>32</v>
      </c>
      <c r="B679" t="s">
        <v>9</v>
      </c>
      <c r="C679" t="s">
        <v>40</v>
      </c>
      <c r="D679" t="s">
        <v>41</v>
      </c>
      <c r="E679" t="s">
        <v>35</v>
      </c>
      <c r="F679" t="s">
        <v>44</v>
      </c>
      <c r="G679">
        <v>1.6</v>
      </c>
      <c r="H679" s="14">
        <v>2.5744000000000002</v>
      </c>
      <c r="I679" t="s">
        <v>14</v>
      </c>
      <c r="J679" t="s">
        <v>15</v>
      </c>
      <c r="K679" t="s">
        <v>25</v>
      </c>
      <c r="L679" t="s">
        <v>43</v>
      </c>
      <c r="M679" s="20">
        <f t="shared" si="40"/>
        <v>2.5749504000000005</v>
      </c>
      <c r="N679" s="20">
        <f t="shared" si="41"/>
        <v>0</v>
      </c>
      <c r="O679" s="20">
        <f t="shared" si="42"/>
        <v>0</v>
      </c>
      <c r="S679">
        <f t="shared" si="43"/>
        <v>5</v>
      </c>
    </row>
    <row r="680" spans="1:19" x14ac:dyDescent="0.3">
      <c r="A680" t="s">
        <v>32</v>
      </c>
      <c r="B680" t="s">
        <v>9</v>
      </c>
      <c r="C680" t="s">
        <v>84</v>
      </c>
      <c r="D680" t="s">
        <v>20</v>
      </c>
      <c r="E680" t="s">
        <v>35</v>
      </c>
      <c r="F680" t="s">
        <v>13</v>
      </c>
      <c r="G680">
        <v>15</v>
      </c>
      <c r="H680" s="14">
        <v>24.134999999999998</v>
      </c>
      <c r="I680" t="s">
        <v>30</v>
      </c>
      <c r="J680" t="s">
        <v>15</v>
      </c>
      <c r="K680" t="s">
        <v>25</v>
      </c>
      <c r="L680" t="s">
        <v>17</v>
      </c>
      <c r="M680" s="20">
        <f t="shared" si="40"/>
        <v>24.140160000000002</v>
      </c>
      <c r="N680" s="20">
        <f t="shared" si="41"/>
        <v>0.16664000000000001</v>
      </c>
      <c r="O680" s="20">
        <f t="shared" si="42"/>
        <v>4.0227162624000004</v>
      </c>
      <c r="S680">
        <f t="shared" si="43"/>
        <v>5</v>
      </c>
    </row>
    <row r="681" spans="1:19" x14ac:dyDescent="0.3">
      <c r="A681" t="s">
        <v>39</v>
      </c>
      <c r="B681" t="s">
        <v>9</v>
      </c>
      <c r="C681" t="s">
        <v>40</v>
      </c>
      <c r="D681" t="s">
        <v>41</v>
      </c>
      <c r="E681" t="s">
        <v>12</v>
      </c>
      <c r="F681" t="s">
        <v>22</v>
      </c>
      <c r="G681">
        <v>2</v>
      </c>
      <c r="H681" s="14">
        <v>3.218</v>
      </c>
      <c r="I681" t="s">
        <v>23</v>
      </c>
      <c r="J681" t="s">
        <v>31</v>
      </c>
      <c r="K681" t="s">
        <v>25</v>
      </c>
      <c r="L681" t="s">
        <v>17</v>
      </c>
      <c r="M681" s="20">
        <f t="shared" si="40"/>
        <v>3.2186880000000002</v>
      </c>
      <c r="N681" s="20">
        <f t="shared" si="41"/>
        <v>0</v>
      </c>
      <c r="O681" s="20">
        <f t="shared" si="42"/>
        <v>0</v>
      </c>
      <c r="S681">
        <f t="shared" si="43"/>
        <v>2</v>
      </c>
    </row>
    <row r="682" spans="1:19" x14ac:dyDescent="0.3">
      <c r="A682" t="s">
        <v>26</v>
      </c>
      <c r="B682" t="s">
        <v>9</v>
      </c>
      <c r="C682" t="s">
        <v>79</v>
      </c>
      <c r="D682" t="s">
        <v>41</v>
      </c>
      <c r="E682" t="s">
        <v>35</v>
      </c>
      <c r="F682" t="s">
        <v>66</v>
      </c>
      <c r="G682">
        <v>20</v>
      </c>
      <c r="H682" s="14">
        <v>32.18</v>
      </c>
      <c r="I682" t="s">
        <v>30</v>
      </c>
      <c r="J682" t="s">
        <v>38</v>
      </c>
      <c r="K682" t="s">
        <v>25</v>
      </c>
      <c r="L682" t="s">
        <v>43</v>
      </c>
      <c r="M682" s="20">
        <f t="shared" si="40"/>
        <v>32.186880000000002</v>
      </c>
      <c r="N682" s="20">
        <f t="shared" si="41"/>
        <v>0.16664000000000001</v>
      </c>
      <c r="O682" s="20">
        <f t="shared" si="42"/>
        <v>5.3636216832000008</v>
      </c>
      <c r="S682">
        <f t="shared" si="43"/>
        <v>3</v>
      </c>
    </row>
    <row r="683" spans="1:19" x14ac:dyDescent="0.3">
      <c r="A683" t="s">
        <v>7</v>
      </c>
      <c r="B683" t="s">
        <v>51</v>
      </c>
      <c r="C683" t="s">
        <v>8</v>
      </c>
      <c r="D683" t="s">
        <v>11</v>
      </c>
      <c r="E683" t="s">
        <v>28</v>
      </c>
      <c r="F683" t="s">
        <v>44</v>
      </c>
      <c r="G683">
        <v>1</v>
      </c>
      <c r="H683" s="14">
        <v>1.609</v>
      </c>
      <c r="I683" t="s">
        <v>23</v>
      </c>
      <c r="J683" t="s">
        <v>42</v>
      </c>
      <c r="K683" t="s">
        <v>16</v>
      </c>
      <c r="L683" t="s">
        <v>17</v>
      </c>
      <c r="M683" s="20">
        <f t="shared" si="40"/>
        <v>1.6093440000000001</v>
      </c>
      <c r="N683" s="20">
        <f t="shared" si="41"/>
        <v>0</v>
      </c>
      <c r="O683" s="20">
        <f t="shared" si="42"/>
        <v>0</v>
      </c>
      <c r="S683">
        <f t="shared" si="43"/>
        <v>1</v>
      </c>
    </row>
    <row r="684" spans="1:19" x14ac:dyDescent="0.3">
      <c r="A684" t="s">
        <v>26</v>
      </c>
      <c r="B684" t="s">
        <v>9</v>
      </c>
      <c r="C684" t="s">
        <v>79</v>
      </c>
      <c r="D684" t="s">
        <v>72</v>
      </c>
      <c r="E684" t="s">
        <v>45</v>
      </c>
      <c r="F684" t="s">
        <v>13</v>
      </c>
      <c r="G684">
        <v>50</v>
      </c>
      <c r="H684" s="14">
        <v>80.45</v>
      </c>
      <c r="I684" t="s">
        <v>37</v>
      </c>
      <c r="J684" t="s">
        <v>15</v>
      </c>
      <c r="K684" t="s">
        <v>25</v>
      </c>
      <c r="L684" t="s">
        <v>43</v>
      </c>
      <c r="M684" s="20">
        <f t="shared" si="40"/>
        <v>80.467200000000005</v>
      </c>
      <c r="N684" s="20">
        <f t="shared" si="41"/>
        <v>0.16664000000000001</v>
      </c>
      <c r="O684" s="20">
        <f t="shared" si="42"/>
        <v>13.409054208000002</v>
      </c>
      <c r="S684">
        <f t="shared" si="43"/>
        <v>3</v>
      </c>
    </row>
    <row r="685" spans="1:19" x14ac:dyDescent="0.3">
      <c r="A685" t="s">
        <v>26</v>
      </c>
      <c r="B685" t="s">
        <v>9</v>
      </c>
      <c r="C685" t="s">
        <v>40</v>
      </c>
      <c r="D685" t="s">
        <v>20</v>
      </c>
      <c r="E685" t="s">
        <v>45</v>
      </c>
      <c r="F685" t="s">
        <v>66</v>
      </c>
      <c r="G685">
        <v>80</v>
      </c>
      <c r="H685" s="14">
        <v>128.72</v>
      </c>
      <c r="I685" t="s">
        <v>52</v>
      </c>
      <c r="J685" t="s">
        <v>42</v>
      </c>
      <c r="K685" t="s">
        <v>25</v>
      </c>
      <c r="L685" t="s">
        <v>43</v>
      </c>
      <c r="M685" s="20">
        <f t="shared" si="40"/>
        <v>128.74752000000001</v>
      </c>
      <c r="N685" s="20">
        <f t="shared" si="41"/>
        <v>3.5459999999999998E-2</v>
      </c>
      <c r="O685" s="20">
        <f t="shared" si="42"/>
        <v>4.5653870591999999</v>
      </c>
      <c r="S685">
        <f t="shared" si="43"/>
        <v>3</v>
      </c>
    </row>
    <row r="686" spans="1:19" x14ac:dyDescent="0.3">
      <c r="A686" t="s">
        <v>26</v>
      </c>
      <c r="B686" t="s">
        <v>51</v>
      </c>
      <c r="C686" t="s">
        <v>8</v>
      </c>
      <c r="D686" t="s">
        <v>27</v>
      </c>
      <c r="E686" t="s">
        <v>35</v>
      </c>
      <c r="F686" t="s">
        <v>36</v>
      </c>
      <c r="G686">
        <v>1</v>
      </c>
      <c r="H686" s="14">
        <v>1.609</v>
      </c>
      <c r="I686" t="s">
        <v>23</v>
      </c>
      <c r="J686" t="s">
        <v>42</v>
      </c>
      <c r="K686" t="s">
        <v>25</v>
      </c>
      <c r="L686" t="s">
        <v>43</v>
      </c>
      <c r="M686" s="20">
        <f t="shared" si="40"/>
        <v>1.6093440000000001</v>
      </c>
      <c r="N686" s="20">
        <f t="shared" si="41"/>
        <v>0</v>
      </c>
      <c r="O686" s="20">
        <f t="shared" si="42"/>
        <v>0</v>
      </c>
      <c r="S686">
        <f t="shared" si="43"/>
        <v>3</v>
      </c>
    </row>
    <row r="687" spans="1:19" x14ac:dyDescent="0.3">
      <c r="A687" t="s">
        <v>26</v>
      </c>
      <c r="B687" t="s">
        <v>9</v>
      </c>
      <c r="C687" t="s">
        <v>84</v>
      </c>
      <c r="D687" t="s">
        <v>20</v>
      </c>
      <c r="E687" t="s">
        <v>64</v>
      </c>
      <c r="F687" t="s">
        <v>44</v>
      </c>
      <c r="G687">
        <v>1</v>
      </c>
      <c r="H687" s="14">
        <v>1.609</v>
      </c>
      <c r="I687" t="s">
        <v>54</v>
      </c>
      <c r="J687" t="s">
        <v>42</v>
      </c>
      <c r="K687" t="s">
        <v>16</v>
      </c>
      <c r="L687" t="s">
        <v>17</v>
      </c>
      <c r="M687" s="20">
        <f t="shared" si="40"/>
        <v>1.6093440000000001</v>
      </c>
      <c r="N687" s="20">
        <f t="shared" si="41"/>
        <v>2.1999999999999999E-2</v>
      </c>
      <c r="O687" s="20">
        <f t="shared" si="42"/>
        <v>3.5405567999999998E-2</v>
      </c>
      <c r="S687">
        <f t="shared" si="43"/>
        <v>3</v>
      </c>
    </row>
    <row r="688" spans="1:19" x14ac:dyDescent="0.3">
      <c r="A688" t="s">
        <v>7</v>
      </c>
      <c r="B688" t="s">
        <v>9</v>
      </c>
      <c r="C688" t="s">
        <v>40</v>
      </c>
      <c r="D688" t="s">
        <v>20</v>
      </c>
      <c r="E688" t="s">
        <v>12</v>
      </c>
      <c r="F688" t="s">
        <v>22</v>
      </c>
      <c r="G688">
        <v>7</v>
      </c>
      <c r="H688" s="14">
        <v>11.263</v>
      </c>
      <c r="I688" t="s">
        <v>54</v>
      </c>
      <c r="J688" t="s">
        <v>42</v>
      </c>
      <c r="K688" t="s">
        <v>25</v>
      </c>
      <c r="L688" t="s">
        <v>43</v>
      </c>
      <c r="M688" s="20">
        <f t="shared" si="40"/>
        <v>11.265408000000001</v>
      </c>
      <c r="N688" s="20">
        <f t="shared" si="41"/>
        <v>2.1999999999999999E-2</v>
      </c>
      <c r="O688" s="20">
        <f t="shared" si="42"/>
        <v>0.24783897599999999</v>
      </c>
      <c r="S688">
        <f t="shared" si="43"/>
        <v>1</v>
      </c>
    </row>
    <row r="689" spans="1:19" x14ac:dyDescent="0.3">
      <c r="A689" t="s">
        <v>32</v>
      </c>
      <c r="B689" t="s">
        <v>9</v>
      </c>
      <c r="C689" t="s">
        <v>34</v>
      </c>
      <c r="D689" t="s">
        <v>11</v>
      </c>
      <c r="E689" t="s">
        <v>21</v>
      </c>
      <c r="F689" t="s">
        <v>22</v>
      </c>
      <c r="G689">
        <v>6</v>
      </c>
      <c r="H689" s="14">
        <v>9.6539999999999999</v>
      </c>
      <c r="I689" t="s">
        <v>14</v>
      </c>
      <c r="J689" t="s">
        <v>42</v>
      </c>
      <c r="K689" t="s">
        <v>25</v>
      </c>
      <c r="L689" t="s">
        <v>17</v>
      </c>
      <c r="M689" s="20">
        <f t="shared" si="40"/>
        <v>9.6560640000000006</v>
      </c>
      <c r="N689" s="20">
        <f t="shared" si="41"/>
        <v>0</v>
      </c>
      <c r="O689" s="20">
        <f t="shared" si="42"/>
        <v>0</v>
      </c>
      <c r="S689">
        <f t="shared" si="43"/>
        <v>5</v>
      </c>
    </row>
    <row r="690" spans="1:19" x14ac:dyDescent="0.3">
      <c r="A690" t="s">
        <v>18</v>
      </c>
      <c r="B690" t="s">
        <v>9</v>
      </c>
      <c r="C690" t="s">
        <v>40</v>
      </c>
      <c r="D690" t="s">
        <v>20</v>
      </c>
      <c r="E690" t="s">
        <v>35</v>
      </c>
      <c r="F690" t="s">
        <v>66</v>
      </c>
      <c r="G690">
        <v>15.4</v>
      </c>
      <c r="H690" s="14">
        <v>24.778600000000001</v>
      </c>
      <c r="I690" t="s">
        <v>52</v>
      </c>
      <c r="J690" t="s">
        <v>15</v>
      </c>
      <c r="K690" t="s">
        <v>16</v>
      </c>
      <c r="L690" t="s">
        <v>43</v>
      </c>
      <c r="M690" s="20">
        <f t="shared" si="40"/>
        <v>24.783897600000003</v>
      </c>
      <c r="N690" s="20">
        <f t="shared" si="41"/>
        <v>3.5459999999999998E-2</v>
      </c>
      <c r="O690" s="20">
        <f t="shared" si="42"/>
        <v>0.87883700889600003</v>
      </c>
      <c r="S690">
        <f t="shared" si="43"/>
        <v>4</v>
      </c>
    </row>
    <row r="691" spans="1:19" x14ac:dyDescent="0.3">
      <c r="A691" t="s">
        <v>39</v>
      </c>
      <c r="B691" t="s">
        <v>9</v>
      </c>
      <c r="C691" t="s">
        <v>8</v>
      </c>
      <c r="D691" t="s">
        <v>41</v>
      </c>
      <c r="E691" t="s">
        <v>45</v>
      </c>
      <c r="F691" t="s">
        <v>36</v>
      </c>
      <c r="G691">
        <v>1.3</v>
      </c>
      <c r="H691" s="14">
        <v>2.0916999999999999</v>
      </c>
      <c r="I691" s="2" t="s">
        <v>49</v>
      </c>
      <c r="J691" t="s">
        <v>42</v>
      </c>
      <c r="K691" t="s">
        <v>25</v>
      </c>
      <c r="L691" t="s">
        <v>17</v>
      </c>
      <c r="M691" s="20">
        <f t="shared" si="40"/>
        <v>2.0921472000000003</v>
      </c>
      <c r="N691" s="20">
        <f t="shared" si="41"/>
        <v>0.10215</v>
      </c>
      <c r="O691" s="20">
        <f t="shared" si="42"/>
        <v>0.21371283648000003</v>
      </c>
      <c r="S691">
        <f t="shared" si="43"/>
        <v>2</v>
      </c>
    </row>
    <row r="692" spans="1:19" x14ac:dyDescent="0.3">
      <c r="A692" t="s">
        <v>7</v>
      </c>
      <c r="B692" t="s">
        <v>9</v>
      </c>
      <c r="C692" t="s">
        <v>48</v>
      </c>
      <c r="D692" t="s">
        <v>11</v>
      </c>
      <c r="E692" t="s">
        <v>28</v>
      </c>
      <c r="F692" t="s">
        <v>66</v>
      </c>
      <c r="G692">
        <v>55</v>
      </c>
      <c r="H692" s="14">
        <v>88.495000000000005</v>
      </c>
      <c r="I692" t="s">
        <v>30</v>
      </c>
      <c r="J692" t="s">
        <v>31</v>
      </c>
      <c r="K692" t="s">
        <v>16</v>
      </c>
      <c r="L692" t="s">
        <v>17</v>
      </c>
      <c r="M692" s="20">
        <f t="shared" si="40"/>
        <v>88.513920000000013</v>
      </c>
      <c r="N692" s="20">
        <f t="shared" si="41"/>
        <v>0.16664000000000001</v>
      </c>
      <c r="O692" s="20">
        <f t="shared" si="42"/>
        <v>14.749959628800003</v>
      </c>
      <c r="S692">
        <f t="shared" si="43"/>
        <v>1</v>
      </c>
    </row>
    <row r="693" spans="1:19" x14ac:dyDescent="0.3">
      <c r="A693" t="s">
        <v>32</v>
      </c>
      <c r="B693" t="s">
        <v>9</v>
      </c>
      <c r="C693" t="s">
        <v>34</v>
      </c>
      <c r="D693" t="s">
        <v>20</v>
      </c>
      <c r="E693" t="s">
        <v>45</v>
      </c>
      <c r="F693" t="s">
        <v>44</v>
      </c>
      <c r="G693">
        <v>4</v>
      </c>
      <c r="H693" s="14">
        <v>6.4359999999999999</v>
      </c>
      <c r="I693" t="s">
        <v>14</v>
      </c>
      <c r="J693" t="s">
        <v>38</v>
      </c>
      <c r="K693" t="s">
        <v>25</v>
      </c>
      <c r="L693" t="s">
        <v>43</v>
      </c>
      <c r="M693" s="20">
        <f t="shared" si="40"/>
        <v>6.4373760000000004</v>
      </c>
      <c r="N693" s="20">
        <f t="shared" si="41"/>
        <v>0</v>
      </c>
      <c r="O693" s="20">
        <f t="shared" si="42"/>
        <v>0</v>
      </c>
      <c r="S693">
        <f t="shared" si="43"/>
        <v>5</v>
      </c>
    </row>
    <row r="694" spans="1:19" x14ac:dyDescent="0.3">
      <c r="A694" t="s">
        <v>32</v>
      </c>
      <c r="B694" t="s">
        <v>9</v>
      </c>
      <c r="C694" t="s">
        <v>40</v>
      </c>
      <c r="D694" t="s">
        <v>11</v>
      </c>
      <c r="E694" t="s">
        <v>21</v>
      </c>
      <c r="F694" t="s">
        <v>36</v>
      </c>
      <c r="G694">
        <v>3</v>
      </c>
      <c r="H694" s="14">
        <v>4.827</v>
      </c>
      <c r="I694" t="s">
        <v>54</v>
      </c>
      <c r="J694" t="s">
        <v>15</v>
      </c>
      <c r="K694" t="s">
        <v>25</v>
      </c>
      <c r="L694" t="s">
        <v>43</v>
      </c>
      <c r="M694" s="20">
        <f t="shared" si="40"/>
        <v>4.8280320000000003</v>
      </c>
      <c r="N694" s="20">
        <f t="shared" si="41"/>
        <v>2.1999999999999999E-2</v>
      </c>
      <c r="O694" s="20">
        <f t="shared" si="42"/>
        <v>0.106216704</v>
      </c>
      <c r="S694">
        <f t="shared" si="43"/>
        <v>5</v>
      </c>
    </row>
    <row r="695" spans="1:19" x14ac:dyDescent="0.3">
      <c r="A695" t="s">
        <v>32</v>
      </c>
      <c r="B695" t="s">
        <v>9</v>
      </c>
      <c r="C695" t="s">
        <v>40</v>
      </c>
      <c r="D695" t="s">
        <v>11</v>
      </c>
      <c r="E695" t="s">
        <v>12</v>
      </c>
      <c r="F695" t="s">
        <v>22</v>
      </c>
      <c r="G695">
        <v>2</v>
      </c>
      <c r="H695" s="14">
        <v>3.218</v>
      </c>
      <c r="I695" t="s">
        <v>23</v>
      </c>
      <c r="J695" t="s">
        <v>31</v>
      </c>
      <c r="K695" t="s">
        <v>25</v>
      </c>
      <c r="L695" t="s">
        <v>43</v>
      </c>
      <c r="M695" s="20">
        <f t="shared" si="40"/>
        <v>3.2186880000000002</v>
      </c>
      <c r="N695" s="20">
        <f t="shared" si="41"/>
        <v>0</v>
      </c>
      <c r="O695" s="20">
        <f t="shared" si="42"/>
        <v>0</v>
      </c>
      <c r="S695">
        <f t="shared" si="43"/>
        <v>5</v>
      </c>
    </row>
    <row r="696" spans="1:19" x14ac:dyDescent="0.3">
      <c r="A696" t="s">
        <v>26</v>
      </c>
      <c r="B696" t="s">
        <v>9</v>
      </c>
      <c r="C696" t="s">
        <v>76</v>
      </c>
      <c r="D696" t="s">
        <v>20</v>
      </c>
      <c r="E696" t="s">
        <v>35</v>
      </c>
      <c r="F696" t="s">
        <v>66</v>
      </c>
      <c r="G696">
        <v>14</v>
      </c>
      <c r="H696" s="14">
        <v>22.526</v>
      </c>
      <c r="I696" t="s">
        <v>30</v>
      </c>
      <c r="J696" t="s">
        <v>15</v>
      </c>
      <c r="K696" t="s">
        <v>25</v>
      </c>
      <c r="L696" t="s">
        <v>43</v>
      </c>
      <c r="M696" s="20">
        <f t="shared" si="40"/>
        <v>22.530816000000002</v>
      </c>
      <c r="N696" s="20">
        <f t="shared" si="41"/>
        <v>0.16664000000000001</v>
      </c>
      <c r="O696" s="20">
        <f t="shared" si="42"/>
        <v>3.7545351782400003</v>
      </c>
      <c r="S696">
        <f t="shared" si="43"/>
        <v>3</v>
      </c>
    </row>
    <row r="697" spans="1:19" x14ac:dyDescent="0.3">
      <c r="A697" t="s">
        <v>32</v>
      </c>
      <c r="B697" t="s">
        <v>9</v>
      </c>
      <c r="C697" t="s">
        <v>34</v>
      </c>
      <c r="D697" t="s">
        <v>47</v>
      </c>
      <c r="E697" t="s">
        <v>33</v>
      </c>
      <c r="F697" t="s">
        <v>44</v>
      </c>
      <c r="G697">
        <v>1.3</v>
      </c>
      <c r="H697" s="14">
        <v>2.0916999999999999</v>
      </c>
      <c r="I697" t="s">
        <v>14</v>
      </c>
      <c r="J697" t="s">
        <v>24</v>
      </c>
      <c r="K697" t="s">
        <v>25</v>
      </c>
      <c r="L697" t="s">
        <v>43</v>
      </c>
      <c r="M697" s="20">
        <f t="shared" si="40"/>
        <v>2.0921472000000003</v>
      </c>
      <c r="N697" s="20">
        <f t="shared" si="41"/>
        <v>0</v>
      </c>
      <c r="O697" s="20">
        <f t="shared" si="42"/>
        <v>0</v>
      </c>
      <c r="S697">
        <f t="shared" si="43"/>
        <v>5</v>
      </c>
    </row>
    <row r="698" spans="1:19" x14ac:dyDescent="0.3">
      <c r="A698" t="s">
        <v>26</v>
      </c>
      <c r="B698" t="s">
        <v>9</v>
      </c>
      <c r="C698" t="s">
        <v>40</v>
      </c>
      <c r="D698" t="s">
        <v>11</v>
      </c>
      <c r="E698" t="s">
        <v>35</v>
      </c>
      <c r="F698" t="s">
        <v>44</v>
      </c>
      <c r="G698">
        <v>2</v>
      </c>
      <c r="H698" s="14">
        <v>3.218</v>
      </c>
      <c r="I698" t="s">
        <v>14</v>
      </c>
      <c r="J698" t="s">
        <v>31</v>
      </c>
      <c r="K698" t="s">
        <v>25</v>
      </c>
      <c r="L698" t="s">
        <v>43</v>
      </c>
      <c r="M698" s="20">
        <f t="shared" si="40"/>
        <v>3.2186880000000002</v>
      </c>
      <c r="N698" s="20">
        <f t="shared" si="41"/>
        <v>0</v>
      </c>
      <c r="O698" s="20">
        <f t="shared" si="42"/>
        <v>0</v>
      </c>
      <c r="S698">
        <f t="shared" si="43"/>
        <v>3</v>
      </c>
    </row>
    <row r="699" spans="1:19" x14ac:dyDescent="0.3">
      <c r="A699" t="s">
        <v>32</v>
      </c>
      <c r="B699" t="s">
        <v>9</v>
      </c>
      <c r="C699" t="s">
        <v>40</v>
      </c>
      <c r="D699" t="s">
        <v>20</v>
      </c>
      <c r="E699" t="s">
        <v>35</v>
      </c>
      <c r="F699" t="s">
        <v>44</v>
      </c>
      <c r="G699">
        <v>1.1000000000000001</v>
      </c>
      <c r="H699" s="14">
        <v>1.7699</v>
      </c>
      <c r="I699" t="s">
        <v>23</v>
      </c>
      <c r="J699" t="s">
        <v>42</v>
      </c>
      <c r="K699" t="s">
        <v>25</v>
      </c>
      <c r="L699" t="s">
        <v>43</v>
      </c>
      <c r="M699" s="20">
        <f t="shared" si="40"/>
        <v>1.7702784000000003</v>
      </c>
      <c r="N699" s="20">
        <f t="shared" si="41"/>
        <v>0</v>
      </c>
      <c r="O699" s="20">
        <f t="shared" si="42"/>
        <v>0</v>
      </c>
      <c r="S699">
        <f t="shared" si="43"/>
        <v>5</v>
      </c>
    </row>
    <row r="700" spans="1:19" x14ac:dyDescent="0.3">
      <c r="A700" t="s">
        <v>18</v>
      </c>
      <c r="B700" t="s">
        <v>9</v>
      </c>
      <c r="C700" t="s">
        <v>101</v>
      </c>
      <c r="D700" t="s">
        <v>20</v>
      </c>
      <c r="E700" t="s">
        <v>45</v>
      </c>
      <c r="F700" t="s">
        <v>44</v>
      </c>
      <c r="G700">
        <v>1</v>
      </c>
      <c r="H700" s="14">
        <v>1.609</v>
      </c>
      <c r="I700" t="s">
        <v>54</v>
      </c>
      <c r="J700" t="s">
        <v>42</v>
      </c>
      <c r="K700" t="s">
        <v>25</v>
      </c>
      <c r="L700" t="s">
        <v>43</v>
      </c>
      <c r="M700" s="20">
        <f t="shared" si="40"/>
        <v>1.6093440000000001</v>
      </c>
      <c r="N700" s="20">
        <f t="shared" si="41"/>
        <v>2.1999999999999999E-2</v>
      </c>
      <c r="O700" s="20">
        <f t="shared" si="42"/>
        <v>3.5405567999999998E-2</v>
      </c>
      <c r="S700">
        <f t="shared" si="43"/>
        <v>4</v>
      </c>
    </row>
    <row r="701" spans="1:19" x14ac:dyDescent="0.3">
      <c r="A701" t="s">
        <v>32</v>
      </c>
      <c r="B701" t="s">
        <v>9</v>
      </c>
      <c r="C701" t="s">
        <v>40</v>
      </c>
      <c r="D701" t="s">
        <v>41</v>
      </c>
      <c r="E701" t="s">
        <v>45</v>
      </c>
      <c r="F701" t="s">
        <v>29</v>
      </c>
      <c r="G701">
        <v>16</v>
      </c>
      <c r="H701" s="14">
        <v>25.744</v>
      </c>
      <c r="I701" t="s">
        <v>30</v>
      </c>
      <c r="J701" t="s">
        <v>53</v>
      </c>
      <c r="K701" t="s">
        <v>25</v>
      </c>
      <c r="L701" t="s">
        <v>43</v>
      </c>
      <c r="M701" s="20">
        <f t="shared" si="40"/>
        <v>25.749504000000002</v>
      </c>
      <c r="N701" s="20">
        <f t="shared" si="41"/>
        <v>0.16664000000000001</v>
      </c>
      <c r="O701" s="20">
        <f t="shared" si="42"/>
        <v>4.2908973465600004</v>
      </c>
      <c r="S701">
        <f t="shared" si="43"/>
        <v>5</v>
      </c>
    </row>
    <row r="702" spans="1:19" x14ac:dyDescent="0.3">
      <c r="A702" t="s">
        <v>39</v>
      </c>
      <c r="B702" t="s">
        <v>51</v>
      </c>
      <c r="C702" t="s">
        <v>8</v>
      </c>
      <c r="D702" t="s">
        <v>11</v>
      </c>
      <c r="E702" t="s">
        <v>35</v>
      </c>
      <c r="F702" t="s">
        <v>13</v>
      </c>
      <c r="G702">
        <v>14</v>
      </c>
      <c r="H702" s="14">
        <v>22.526</v>
      </c>
      <c r="I702" t="s">
        <v>30</v>
      </c>
      <c r="J702" t="s">
        <v>38</v>
      </c>
      <c r="K702" t="s">
        <v>16</v>
      </c>
      <c r="L702" t="s">
        <v>17</v>
      </c>
      <c r="M702" s="20">
        <f t="shared" si="40"/>
        <v>22.530816000000002</v>
      </c>
      <c r="N702" s="20">
        <f t="shared" si="41"/>
        <v>0.16664000000000001</v>
      </c>
      <c r="O702" s="20">
        <f t="shared" si="42"/>
        <v>3.7545351782400003</v>
      </c>
      <c r="S702">
        <f t="shared" si="43"/>
        <v>2</v>
      </c>
    </row>
    <row r="703" spans="1:19" x14ac:dyDescent="0.3">
      <c r="A703" t="s">
        <v>32</v>
      </c>
      <c r="B703" t="s">
        <v>9</v>
      </c>
      <c r="C703" t="s">
        <v>40</v>
      </c>
      <c r="D703" t="s">
        <v>41</v>
      </c>
      <c r="E703" t="s">
        <v>35</v>
      </c>
      <c r="F703" t="s">
        <v>44</v>
      </c>
      <c r="G703">
        <v>2.1</v>
      </c>
      <c r="H703" s="14">
        <v>3.3789000000000002</v>
      </c>
      <c r="I703" t="s">
        <v>14</v>
      </c>
      <c r="J703" t="s">
        <v>24</v>
      </c>
      <c r="K703" t="s">
        <v>25</v>
      </c>
      <c r="L703" t="s">
        <v>43</v>
      </c>
      <c r="M703" s="20">
        <f t="shared" si="40"/>
        <v>3.3796224000000006</v>
      </c>
      <c r="N703" s="20">
        <f t="shared" si="41"/>
        <v>0</v>
      </c>
      <c r="O703" s="20">
        <f t="shared" si="42"/>
        <v>0</v>
      </c>
      <c r="S703">
        <f t="shared" si="43"/>
        <v>5</v>
      </c>
    </row>
    <row r="704" spans="1:19" x14ac:dyDescent="0.3">
      <c r="A704" t="s">
        <v>7</v>
      </c>
      <c r="B704" t="s">
        <v>9</v>
      </c>
      <c r="C704" t="s">
        <v>40</v>
      </c>
      <c r="D704" t="s">
        <v>47</v>
      </c>
      <c r="E704" t="s">
        <v>35</v>
      </c>
      <c r="F704" t="s">
        <v>8</v>
      </c>
      <c r="G704">
        <v>63</v>
      </c>
      <c r="H704" s="14">
        <v>101.367</v>
      </c>
      <c r="I704" t="s">
        <v>30</v>
      </c>
      <c r="J704" t="s">
        <v>31</v>
      </c>
      <c r="K704" t="s">
        <v>25</v>
      </c>
      <c r="L704" t="s">
        <v>43</v>
      </c>
      <c r="M704" s="20">
        <f t="shared" si="40"/>
        <v>101.38867200000001</v>
      </c>
      <c r="N704" s="20">
        <f t="shared" si="41"/>
        <v>0.16664000000000001</v>
      </c>
      <c r="O704" s="20">
        <f t="shared" si="42"/>
        <v>16.895408302080003</v>
      </c>
      <c r="S704">
        <f t="shared" si="43"/>
        <v>1</v>
      </c>
    </row>
    <row r="705" spans="1:19" x14ac:dyDescent="0.3">
      <c r="A705" t="s">
        <v>18</v>
      </c>
      <c r="B705" t="s">
        <v>9</v>
      </c>
      <c r="C705" t="s">
        <v>79</v>
      </c>
      <c r="D705" t="s">
        <v>20</v>
      </c>
      <c r="E705" t="s">
        <v>35</v>
      </c>
      <c r="F705" t="s">
        <v>44</v>
      </c>
      <c r="G705">
        <v>1</v>
      </c>
      <c r="H705" s="14">
        <v>1.609</v>
      </c>
      <c r="I705" t="s">
        <v>23</v>
      </c>
      <c r="J705" t="s">
        <v>42</v>
      </c>
      <c r="K705" t="s">
        <v>25</v>
      </c>
      <c r="L705" t="s">
        <v>43</v>
      </c>
      <c r="M705" s="20">
        <f t="shared" si="40"/>
        <v>1.6093440000000001</v>
      </c>
      <c r="N705" s="20">
        <f t="shared" si="41"/>
        <v>0</v>
      </c>
      <c r="O705" s="20">
        <f t="shared" si="42"/>
        <v>0</v>
      </c>
      <c r="S705">
        <f t="shared" si="43"/>
        <v>4</v>
      </c>
    </row>
    <row r="706" spans="1:19" x14ac:dyDescent="0.3">
      <c r="A706" t="s">
        <v>32</v>
      </c>
      <c r="B706" t="s">
        <v>9</v>
      </c>
      <c r="C706" t="s">
        <v>40</v>
      </c>
      <c r="D706" t="s">
        <v>11</v>
      </c>
      <c r="E706" t="s">
        <v>35</v>
      </c>
      <c r="F706" t="s">
        <v>62</v>
      </c>
      <c r="G706">
        <v>0.3</v>
      </c>
      <c r="H706" s="14">
        <v>0.48269999999999996</v>
      </c>
      <c r="I706" t="s">
        <v>23</v>
      </c>
      <c r="J706" t="s">
        <v>15</v>
      </c>
      <c r="K706" t="s">
        <v>25</v>
      </c>
      <c r="L706" t="s">
        <v>43</v>
      </c>
      <c r="M706" s="20">
        <f t="shared" si="40"/>
        <v>0.48280319999999999</v>
      </c>
      <c r="N706" s="20">
        <f t="shared" si="41"/>
        <v>0</v>
      </c>
      <c r="O706" s="20">
        <f t="shared" si="42"/>
        <v>0</v>
      </c>
      <c r="S706">
        <f t="shared" si="43"/>
        <v>5</v>
      </c>
    </row>
    <row r="707" spans="1:19" x14ac:dyDescent="0.3">
      <c r="A707" t="s">
        <v>39</v>
      </c>
      <c r="B707" t="s">
        <v>9</v>
      </c>
      <c r="C707" t="s">
        <v>48</v>
      </c>
      <c r="D707" t="s">
        <v>41</v>
      </c>
      <c r="E707" t="s">
        <v>28</v>
      </c>
      <c r="F707" t="s">
        <v>22</v>
      </c>
      <c r="G707">
        <v>8</v>
      </c>
      <c r="H707" s="14">
        <v>12.872</v>
      </c>
      <c r="I707" t="s">
        <v>30</v>
      </c>
      <c r="J707" t="s">
        <v>31</v>
      </c>
      <c r="K707" t="s">
        <v>16</v>
      </c>
      <c r="L707" t="s">
        <v>17</v>
      </c>
      <c r="M707" s="20">
        <f t="shared" ref="M707:M770" si="44">G707*1.609344</f>
        <v>12.874752000000001</v>
      </c>
      <c r="N707" s="20">
        <f t="shared" ref="N707:N770" si="45">IF(I707="Bicycle",0,IF(I707="On foot",0,IF(I707="Car (alone)",0.16664,IF(I707="Car (shared / passenger)",0.16664,IF(I707="Bus",0.10215,IF(I707="Train",0.03546,IF(I707="Motorbike",0.11367,IF(I707="Electric car (alone)",0.05267,IF(I707="Electric car (shared / passenger)",0.05267,IF(I707="Taxi",0.148614925938255,IF(I707="E-bike",0.022,IF(I707="Flight",0.259, " "))))))))))))</f>
        <v>0.16664000000000001</v>
      </c>
      <c r="O707" s="20">
        <f t="shared" ref="O707:O770" si="46">IF(OR(N707=0, M707=0), 0, N707*M707)</f>
        <v>2.1454486732800002</v>
      </c>
      <c r="S707">
        <f t="shared" ref="S707:S770" si="47">IFERROR(VALUE(MID(A707, FIND("(", A707) + 1, FIND(" ", A707, FIND("(", A707)) - FIND("(", A707) - 1)), "N/A")</f>
        <v>2</v>
      </c>
    </row>
    <row r="708" spans="1:19" x14ac:dyDescent="0.3">
      <c r="A708" t="s">
        <v>7</v>
      </c>
      <c r="B708" t="s">
        <v>9</v>
      </c>
      <c r="C708" t="s">
        <v>10</v>
      </c>
      <c r="D708" t="s">
        <v>20</v>
      </c>
      <c r="E708" t="s">
        <v>28</v>
      </c>
      <c r="F708" t="s">
        <v>66</v>
      </c>
      <c r="G708">
        <v>110</v>
      </c>
      <c r="H708" s="14">
        <v>176.99</v>
      </c>
      <c r="I708" t="s">
        <v>52</v>
      </c>
      <c r="J708" t="s">
        <v>31</v>
      </c>
      <c r="K708" t="s">
        <v>25</v>
      </c>
      <c r="L708" t="s">
        <v>17</v>
      </c>
      <c r="M708" s="20">
        <f t="shared" si="44"/>
        <v>177.02784000000003</v>
      </c>
      <c r="N708" s="20">
        <f t="shared" si="45"/>
        <v>3.5459999999999998E-2</v>
      </c>
      <c r="O708" s="20">
        <f t="shared" si="46"/>
        <v>6.2774072064000004</v>
      </c>
      <c r="S708">
        <f t="shared" si="47"/>
        <v>1</v>
      </c>
    </row>
    <row r="709" spans="1:19" x14ac:dyDescent="0.3">
      <c r="A709" t="s">
        <v>32</v>
      </c>
      <c r="B709" t="s">
        <v>9</v>
      </c>
      <c r="C709" t="s">
        <v>40</v>
      </c>
      <c r="D709" t="s">
        <v>11</v>
      </c>
      <c r="E709" t="s">
        <v>12</v>
      </c>
      <c r="F709" t="s">
        <v>66</v>
      </c>
      <c r="G709">
        <v>37</v>
      </c>
      <c r="H709" s="14">
        <v>59.533000000000001</v>
      </c>
      <c r="I709" t="s">
        <v>52</v>
      </c>
      <c r="J709" t="s">
        <v>24</v>
      </c>
      <c r="K709" t="s">
        <v>25</v>
      </c>
      <c r="L709" t="s">
        <v>17</v>
      </c>
      <c r="M709" s="20">
        <f t="shared" si="44"/>
        <v>59.545728000000004</v>
      </c>
      <c r="N709" s="20">
        <f t="shared" si="45"/>
        <v>3.5459999999999998E-2</v>
      </c>
      <c r="O709" s="20">
        <f t="shared" si="46"/>
        <v>2.11149151488</v>
      </c>
      <c r="S709">
        <f t="shared" si="47"/>
        <v>5</v>
      </c>
    </row>
    <row r="710" spans="1:19" x14ac:dyDescent="0.3">
      <c r="A710" t="s">
        <v>32</v>
      </c>
      <c r="B710" t="s">
        <v>9</v>
      </c>
      <c r="C710" t="s">
        <v>67</v>
      </c>
      <c r="D710" t="s">
        <v>11</v>
      </c>
      <c r="E710" t="s">
        <v>12</v>
      </c>
      <c r="F710" t="s">
        <v>44</v>
      </c>
      <c r="G710">
        <v>2</v>
      </c>
      <c r="H710" s="14">
        <v>3.218</v>
      </c>
      <c r="I710" t="s">
        <v>14</v>
      </c>
      <c r="J710" t="s">
        <v>42</v>
      </c>
      <c r="K710" t="s">
        <v>25</v>
      </c>
      <c r="L710" t="s">
        <v>17</v>
      </c>
      <c r="M710" s="20">
        <f t="shared" si="44"/>
        <v>3.2186880000000002</v>
      </c>
      <c r="N710" s="20">
        <f t="shared" si="45"/>
        <v>0</v>
      </c>
      <c r="O710" s="20">
        <f t="shared" si="46"/>
        <v>0</v>
      </c>
      <c r="S710">
        <f t="shared" si="47"/>
        <v>5</v>
      </c>
    </row>
    <row r="711" spans="1:19" x14ac:dyDescent="0.3">
      <c r="A711" t="s">
        <v>39</v>
      </c>
      <c r="B711" t="s">
        <v>9</v>
      </c>
      <c r="C711" t="s">
        <v>76</v>
      </c>
      <c r="D711" t="s">
        <v>41</v>
      </c>
      <c r="E711" t="s">
        <v>12</v>
      </c>
      <c r="F711" t="s">
        <v>13</v>
      </c>
      <c r="G711">
        <v>10</v>
      </c>
      <c r="H711" s="14">
        <v>16.09</v>
      </c>
      <c r="I711" t="s">
        <v>30</v>
      </c>
      <c r="J711" t="s">
        <v>42</v>
      </c>
      <c r="K711" t="s">
        <v>25</v>
      </c>
      <c r="L711" t="s">
        <v>17</v>
      </c>
      <c r="M711" s="20">
        <f t="shared" si="44"/>
        <v>16.093440000000001</v>
      </c>
      <c r="N711" s="20">
        <f t="shared" si="45"/>
        <v>0.16664000000000001</v>
      </c>
      <c r="O711" s="20">
        <f t="shared" si="46"/>
        <v>2.6818108416000004</v>
      </c>
      <c r="S711">
        <f t="shared" si="47"/>
        <v>2</v>
      </c>
    </row>
    <row r="712" spans="1:19" x14ac:dyDescent="0.3">
      <c r="A712" t="s">
        <v>32</v>
      </c>
      <c r="B712" t="s">
        <v>9</v>
      </c>
      <c r="C712" t="s">
        <v>10</v>
      </c>
      <c r="D712" t="s">
        <v>11</v>
      </c>
      <c r="E712" t="s">
        <v>12</v>
      </c>
      <c r="F712" t="s">
        <v>22</v>
      </c>
      <c r="G712">
        <v>16</v>
      </c>
      <c r="H712" s="14">
        <v>25.744</v>
      </c>
      <c r="I712" t="s">
        <v>37</v>
      </c>
      <c r="J712" t="s">
        <v>31</v>
      </c>
      <c r="K712" t="s">
        <v>25</v>
      </c>
      <c r="L712" t="s">
        <v>17</v>
      </c>
      <c r="M712" s="20">
        <f t="shared" si="44"/>
        <v>25.749504000000002</v>
      </c>
      <c r="N712" s="20">
        <f t="shared" si="45"/>
        <v>0.16664000000000001</v>
      </c>
      <c r="O712" s="20">
        <f t="shared" si="46"/>
        <v>4.2908973465600004</v>
      </c>
      <c r="S712">
        <f t="shared" si="47"/>
        <v>5</v>
      </c>
    </row>
    <row r="713" spans="1:19" x14ac:dyDescent="0.3">
      <c r="A713" t="s">
        <v>39</v>
      </c>
      <c r="B713" t="s">
        <v>9</v>
      </c>
      <c r="C713" t="s">
        <v>10</v>
      </c>
      <c r="D713" t="s">
        <v>11</v>
      </c>
      <c r="E713" t="s">
        <v>35</v>
      </c>
      <c r="F713" t="s">
        <v>66</v>
      </c>
      <c r="G713">
        <v>25</v>
      </c>
      <c r="H713" s="14">
        <v>40.225000000000001</v>
      </c>
      <c r="I713" t="s">
        <v>52</v>
      </c>
      <c r="J713" t="s">
        <v>15</v>
      </c>
      <c r="K713" t="s">
        <v>25</v>
      </c>
      <c r="L713" t="s">
        <v>17</v>
      </c>
      <c r="M713" s="20">
        <f t="shared" si="44"/>
        <v>40.233600000000003</v>
      </c>
      <c r="N713" s="20">
        <f t="shared" si="45"/>
        <v>3.5459999999999998E-2</v>
      </c>
      <c r="O713" s="20">
        <f t="shared" si="46"/>
        <v>1.4266834560000001</v>
      </c>
      <c r="S713">
        <f t="shared" si="47"/>
        <v>2</v>
      </c>
    </row>
    <row r="714" spans="1:19" x14ac:dyDescent="0.3">
      <c r="A714" t="s">
        <v>32</v>
      </c>
      <c r="B714" t="s">
        <v>9</v>
      </c>
      <c r="C714" t="s">
        <v>40</v>
      </c>
      <c r="D714" t="s">
        <v>11</v>
      </c>
      <c r="E714" t="s">
        <v>45</v>
      </c>
      <c r="F714" t="s">
        <v>22</v>
      </c>
      <c r="G714">
        <v>3.3</v>
      </c>
      <c r="H714" s="14">
        <v>5.3096999999999994</v>
      </c>
      <c r="I714" t="s">
        <v>49</v>
      </c>
      <c r="J714" t="s">
        <v>15</v>
      </c>
      <c r="K714" t="s">
        <v>25</v>
      </c>
      <c r="L714" t="s">
        <v>17</v>
      </c>
      <c r="M714" s="20">
        <f t="shared" si="44"/>
        <v>5.3108351999999996</v>
      </c>
      <c r="N714" s="20">
        <f t="shared" si="45"/>
        <v>0.10215</v>
      </c>
      <c r="O714" s="20">
        <f t="shared" si="46"/>
        <v>0.54250181568</v>
      </c>
      <c r="S714">
        <f t="shared" si="47"/>
        <v>5</v>
      </c>
    </row>
    <row r="715" spans="1:19" x14ac:dyDescent="0.3">
      <c r="A715" t="s">
        <v>18</v>
      </c>
      <c r="B715" t="s">
        <v>9</v>
      </c>
      <c r="C715" t="s">
        <v>40</v>
      </c>
      <c r="D715" t="s">
        <v>11</v>
      </c>
      <c r="E715" t="s">
        <v>35</v>
      </c>
      <c r="F715" t="s">
        <v>44</v>
      </c>
      <c r="G715">
        <v>2</v>
      </c>
      <c r="H715" s="14">
        <v>3.218</v>
      </c>
      <c r="I715" t="s">
        <v>23</v>
      </c>
      <c r="J715" t="s">
        <v>42</v>
      </c>
      <c r="K715" t="s">
        <v>25</v>
      </c>
      <c r="L715" t="s">
        <v>17</v>
      </c>
      <c r="M715" s="20">
        <f t="shared" si="44"/>
        <v>3.2186880000000002</v>
      </c>
      <c r="N715" s="20">
        <f t="shared" si="45"/>
        <v>0</v>
      </c>
      <c r="O715" s="20">
        <f t="shared" si="46"/>
        <v>0</v>
      </c>
      <c r="S715">
        <f t="shared" si="47"/>
        <v>4</v>
      </c>
    </row>
    <row r="716" spans="1:19" x14ac:dyDescent="0.3">
      <c r="A716" t="s">
        <v>32</v>
      </c>
      <c r="B716" t="s">
        <v>9</v>
      </c>
      <c r="C716" t="s">
        <v>10</v>
      </c>
      <c r="D716" t="s">
        <v>41</v>
      </c>
      <c r="E716" t="s">
        <v>28</v>
      </c>
      <c r="F716" t="s">
        <v>22</v>
      </c>
      <c r="G716">
        <v>15</v>
      </c>
      <c r="H716" s="14">
        <v>24.134999999999998</v>
      </c>
      <c r="I716" t="s">
        <v>30</v>
      </c>
      <c r="J716" t="s">
        <v>38</v>
      </c>
      <c r="K716" t="s">
        <v>25</v>
      </c>
      <c r="L716" t="s">
        <v>17</v>
      </c>
      <c r="M716" s="20">
        <f t="shared" si="44"/>
        <v>24.140160000000002</v>
      </c>
      <c r="N716" s="20">
        <f t="shared" si="45"/>
        <v>0.16664000000000001</v>
      </c>
      <c r="O716" s="20">
        <f t="shared" si="46"/>
        <v>4.0227162624000004</v>
      </c>
      <c r="S716">
        <f t="shared" si="47"/>
        <v>5</v>
      </c>
    </row>
    <row r="717" spans="1:19" x14ac:dyDescent="0.3">
      <c r="A717" t="s">
        <v>7</v>
      </c>
      <c r="B717" t="s">
        <v>9</v>
      </c>
      <c r="C717" t="s">
        <v>50</v>
      </c>
      <c r="D717" t="s">
        <v>11</v>
      </c>
      <c r="E717" t="s">
        <v>12</v>
      </c>
      <c r="F717" t="s">
        <v>36</v>
      </c>
      <c r="G717">
        <v>3</v>
      </c>
      <c r="H717" s="14">
        <v>4.827</v>
      </c>
      <c r="I717" t="s">
        <v>14</v>
      </c>
      <c r="J717" t="s">
        <v>8</v>
      </c>
      <c r="K717" t="s">
        <v>25</v>
      </c>
      <c r="L717" t="s">
        <v>17</v>
      </c>
      <c r="M717" s="20">
        <f t="shared" si="44"/>
        <v>4.8280320000000003</v>
      </c>
      <c r="N717" s="20">
        <f t="shared" si="45"/>
        <v>0</v>
      </c>
      <c r="O717" s="20">
        <f t="shared" si="46"/>
        <v>0</v>
      </c>
      <c r="S717">
        <f t="shared" si="47"/>
        <v>1</v>
      </c>
    </row>
    <row r="718" spans="1:19" x14ac:dyDescent="0.3">
      <c r="A718" t="s">
        <v>32</v>
      </c>
      <c r="B718" t="s">
        <v>9</v>
      </c>
      <c r="C718" t="s">
        <v>10</v>
      </c>
      <c r="D718" t="s">
        <v>20</v>
      </c>
      <c r="E718" t="s">
        <v>21</v>
      </c>
      <c r="F718" t="s">
        <v>36</v>
      </c>
      <c r="G718">
        <v>10</v>
      </c>
      <c r="H718" s="14">
        <v>16.09</v>
      </c>
      <c r="I718" t="s">
        <v>30</v>
      </c>
      <c r="J718" t="s">
        <v>42</v>
      </c>
      <c r="K718" t="s">
        <v>25</v>
      </c>
      <c r="L718" t="s">
        <v>17</v>
      </c>
      <c r="M718" s="20">
        <f t="shared" si="44"/>
        <v>16.093440000000001</v>
      </c>
      <c r="N718" s="20">
        <f t="shared" si="45"/>
        <v>0.16664000000000001</v>
      </c>
      <c r="O718" s="20">
        <f t="shared" si="46"/>
        <v>2.6818108416000004</v>
      </c>
      <c r="S718">
        <f t="shared" si="47"/>
        <v>5</v>
      </c>
    </row>
    <row r="719" spans="1:19" x14ac:dyDescent="0.3">
      <c r="A719" t="s">
        <v>32</v>
      </c>
      <c r="B719" t="s">
        <v>9</v>
      </c>
      <c r="C719" t="s">
        <v>40</v>
      </c>
      <c r="D719" t="s">
        <v>41</v>
      </c>
      <c r="E719" t="s">
        <v>21</v>
      </c>
      <c r="F719" t="s">
        <v>36</v>
      </c>
      <c r="G719">
        <v>1.2</v>
      </c>
      <c r="H719" s="14">
        <v>1.9307999999999998</v>
      </c>
      <c r="I719" t="s">
        <v>23</v>
      </c>
      <c r="J719" t="s">
        <v>31</v>
      </c>
      <c r="K719" t="s">
        <v>25</v>
      </c>
      <c r="L719" t="s">
        <v>43</v>
      </c>
      <c r="M719" s="20">
        <f t="shared" si="44"/>
        <v>1.9312128</v>
      </c>
      <c r="N719" s="20">
        <f t="shared" si="45"/>
        <v>0</v>
      </c>
      <c r="O719" s="20">
        <f t="shared" si="46"/>
        <v>0</v>
      </c>
      <c r="S719">
        <f t="shared" si="47"/>
        <v>5</v>
      </c>
    </row>
    <row r="720" spans="1:19" x14ac:dyDescent="0.3">
      <c r="A720" t="s">
        <v>32</v>
      </c>
      <c r="B720" t="s">
        <v>9</v>
      </c>
      <c r="C720" t="s">
        <v>34</v>
      </c>
      <c r="D720" t="s">
        <v>11</v>
      </c>
      <c r="E720" t="s">
        <v>12</v>
      </c>
      <c r="F720" t="s">
        <v>36</v>
      </c>
      <c r="G720">
        <v>2</v>
      </c>
      <c r="H720" s="14">
        <v>3.218</v>
      </c>
      <c r="I720" t="s">
        <v>49</v>
      </c>
      <c r="J720" t="s">
        <v>31</v>
      </c>
      <c r="K720" t="s">
        <v>16</v>
      </c>
      <c r="L720" t="s">
        <v>43</v>
      </c>
      <c r="M720" s="20">
        <f t="shared" si="44"/>
        <v>3.2186880000000002</v>
      </c>
      <c r="N720" s="20">
        <f t="shared" si="45"/>
        <v>0.10215</v>
      </c>
      <c r="O720" s="20">
        <f t="shared" si="46"/>
        <v>0.32878897920000005</v>
      </c>
      <c r="S720">
        <f t="shared" si="47"/>
        <v>5</v>
      </c>
    </row>
    <row r="721" spans="1:19" x14ac:dyDescent="0.3">
      <c r="A721" t="s">
        <v>32</v>
      </c>
      <c r="B721" t="s">
        <v>51</v>
      </c>
      <c r="C721" t="s">
        <v>8</v>
      </c>
      <c r="D721" t="s">
        <v>27</v>
      </c>
      <c r="E721" t="s">
        <v>28</v>
      </c>
      <c r="F721" t="s">
        <v>44</v>
      </c>
      <c r="G721">
        <v>4</v>
      </c>
      <c r="H721" s="14">
        <v>6.4359999999999999</v>
      </c>
      <c r="I721" t="s">
        <v>14</v>
      </c>
      <c r="J721" t="s">
        <v>42</v>
      </c>
      <c r="K721" t="s">
        <v>25</v>
      </c>
      <c r="L721" t="s">
        <v>17</v>
      </c>
      <c r="M721" s="20">
        <f t="shared" si="44"/>
        <v>6.4373760000000004</v>
      </c>
      <c r="N721" s="20">
        <f t="shared" si="45"/>
        <v>0</v>
      </c>
      <c r="O721" s="20">
        <f t="shared" si="46"/>
        <v>0</v>
      </c>
      <c r="S721">
        <f t="shared" si="47"/>
        <v>5</v>
      </c>
    </row>
    <row r="722" spans="1:19" x14ac:dyDescent="0.3">
      <c r="A722" t="s">
        <v>32</v>
      </c>
      <c r="B722" t="s">
        <v>9</v>
      </c>
      <c r="C722" t="s">
        <v>40</v>
      </c>
      <c r="D722" t="s">
        <v>20</v>
      </c>
      <c r="E722" t="s">
        <v>45</v>
      </c>
      <c r="F722" t="s">
        <v>44</v>
      </c>
      <c r="G722">
        <v>2</v>
      </c>
      <c r="H722" s="14">
        <v>3.218</v>
      </c>
      <c r="I722" t="s">
        <v>14</v>
      </c>
      <c r="J722" t="s">
        <v>15</v>
      </c>
      <c r="K722" t="s">
        <v>25</v>
      </c>
      <c r="L722" t="s">
        <v>43</v>
      </c>
      <c r="M722" s="20">
        <f t="shared" si="44"/>
        <v>3.2186880000000002</v>
      </c>
      <c r="N722" s="20">
        <f t="shared" si="45"/>
        <v>0</v>
      </c>
      <c r="O722" s="20">
        <f t="shared" si="46"/>
        <v>0</v>
      </c>
      <c r="S722">
        <f t="shared" si="47"/>
        <v>5</v>
      </c>
    </row>
    <row r="723" spans="1:19" x14ac:dyDescent="0.3">
      <c r="A723" t="s">
        <v>7</v>
      </c>
      <c r="B723" t="s">
        <v>9</v>
      </c>
      <c r="C723" t="s">
        <v>76</v>
      </c>
      <c r="D723" t="s">
        <v>20</v>
      </c>
      <c r="E723" t="s">
        <v>64</v>
      </c>
      <c r="F723" t="s">
        <v>29</v>
      </c>
      <c r="G723">
        <v>35</v>
      </c>
      <c r="H723" s="14">
        <v>56.314999999999998</v>
      </c>
      <c r="I723" t="s">
        <v>30</v>
      </c>
      <c r="J723" t="s">
        <v>31</v>
      </c>
      <c r="K723" t="s">
        <v>25</v>
      </c>
      <c r="L723" t="s">
        <v>43</v>
      </c>
      <c r="M723" s="20">
        <f t="shared" si="44"/>
        <v>56.327040000000004</v>
      </c>
      <c r="N723" s="20">
        <f t="shared" si="45"/>
        <v>0.16664000000000001</v>
      </c>
      <c r="O723" s="20">
        <f t="shared" si="46"/>
        <v>9.3863379456000011</v>
      </c>
      <c r="S723">
        <f t="shared" si="47"/>
        <v>1</v>
      </c>
    </row>
    <row r="724" spans="1:19" x14ac:dyDescent="0.3">
      <c r="A724" t="s">
        <v>7</v>
      </c>
      <c r="B724" t="s">
        <v>9</v>
      </c>
      <c r="C724" t="s">
        <v>60</v>
      </c>
      <c r="D724" t="s">
        <v>11</v>
      </c>
      <c r="E724" t="s">
        <v>12</v>
      </c>
      <c r="F724" t="s">
        <v>44</v>
      </c>
      <c r="G724">
        <v>2</v>
      </c>
      <c r="H724" s="14">
        <v>3.218</v>
      </c>
      <c r="I724" t="s">
        <v>30</v>
      </c>
      <c r="J724" t="s">
        <v>38</v>
      </c>
      <c r="K724" t="s">
        <v>16</v>
      </c>
      <c r="L724" t="s">
        <v>17</v>
      </c>
      <c r="M724" s="20">
        <f t="shared" si="44"/>
        <v>3.2186880000000002</v>
      </c>
      <c r="N724" s="20">
        <f t="shared" si="45"/>
        <v>0.16664000000000001</v>
      </c>
      <c r="O724" s="20">
        <f t="shared" si="46"/>
        <v>0.53636216832000005</v>
      </c>
      <c r="S724">
        <f t="shared" si="47"/>
        <v>1</v>
      </c>
    </row>
    <row r="725" spans="1:19" x14ac:dyDescent="0.3">
      <c r="A725" t="s">
        <v>26</v>
      </c>
      <c r="B725" t="s">
        <v>9</v>
      </c>
      <c r="C725" t="s">
        <v>67</v>
      </c>
      <c r="D725" t="s">
        <v>41</v>
      </c>
      <c r="E725" t="s">
        <v>12</v>
      </c>
      <c r="F725" t="s">
        <v>29</v>
      </c>
      <c r="G725">
        <v>12</v>
      </c>
      <c r="H725" s="14">
        <v>19.308</v>
      </c>
      <c r="I725" t="s">
        <v>30</v>
      </c>
      <c r="J725" t="s">
        <v>31</v>
      </c>
      <c r="K725" t="s">
        <v>16</v>
      </c>
      <c r="L725" t="s">
        <v>17</v>
      </c>
      <c r="M725" s="20">
        <f t="shared" si="44"/>
        <v>19.312128000000001</v>
      </c>
      <c r="N725" s="20">
        <f t="shared" si="45"/>
        <v>0.16664000000000001</v>
      </c>
      <c r="O725" s="20">
        <f t="shared" si="46"/>
        <v>3.2181730099200005</v>
      </c>
      <c r="S725">
        <f t="shared" si="47"/>
        <v>3</v>
      </c>
    </row>
    <row r="726" spans="1:19" x14ac:dyDescent="0.3">
      <c r="A726" t="s">
        <v>26</v>
      </c>
      <c r="B726" t="s">
        <v>9</v>
      </c>
      <c r="C726" t="s">
        <v>40</v>
      </c>
      <c r="D726" t="s">
        <v>11</v>
      </c>
      <c r="E726" t="s">
        <v>28</v>
      </c>
      <c r="F726" t="s">
        <v>29</v>
      </c>
      <c r="G726">
        <v>20</v>
      </c>
      <c r="H726" s="14">
        <v>32.18</v>
      </c>
      <c r="I726" t="s">
        <v>30</v>
      </c>
      <c r="J726" t="s">
        <v>15</v>
      </c>
      <c r="K726" t="s">
        <v>16</v>
      </c>
      <c r="L726" t="s">
        <v>17</v>
      </c>
      <c r="M726" s="20">
        <f t="shared" si="44"/>
        <v>32.186880000000002</v>
      </c>
      <c r="N726" s="20">
        <f t="shared" si="45"/>
        <v>0.16664000000000001</v>
      </c>
      <c r="O726" s="20">
        <f t="shared" si="46"/>
        <v>5.3636216832000008</v>
      </c>
      <c r="S726">
        <f t="shared" si="47"/>
        <v>3</v>
      </c>
    </row>
    <row r="727" spans="1:19" x14ac:dyDescent="0.3">
      <c r="A727" t="s">
        <v>7</v>
      </c>
      <c r="B727" t="s">
        <v>9</v>
      </c>
      <c r="C727" t="s">
        <v>60</v>
      </c>
      <c r="D727" t="s">
        <v>20</v>
      </c>
      <c r="E727" t="s">
        <v>12</v>
      </c>
      <c r="F727" t="s">
        <v>22</v>
      </c>
      <c r="G727">
        <v>15</v>
      </c>
      <c r="H727" s="14">
        <v>24.134999999999998</v>
      </c>
      <c r="I727" t="s">
        <v>30</v>
      </c>
      <c r="J727" t="s">
        <v>38</v>
      </c>
      <c r="K727" t="s">
        <v>16</v>
      </c>
      <c r="L727" t="s">
        <v>17</v>
      </c>
      <c r="M727" s="20">
        <f t="shared" si="44"/>
        <v>24.140160000000002</v>
      </c>
      <c r="N727" s="20">
        <f t="shared" si="45"/>
        <v>0.16664000000000001</v>
      </c>
      <c r="O727" s="20">
        <f t="shared" si="46"/>
        <v>4.0227162624000004</v>
      </c>
      <c r="S727">
        <f t="shared" si="47"/>
        <v>1</v>
      </c>
    </row>
    <row r="728" spans="1:19" x14ac:dyDescent="0.3">
      <c r="A728" t="s">
        <v>18</v>
      </c>
      <c r="B728" t="s">
        <v>9</v>
      </c>
      <c r="C728" t="s">
        <v>40</v>
      </c>
      <c r="D728" t="s">
        <v>20</v>
      </c>
      <c r="E728" t="s">
        <v>45</v>
      </c>
      <c r="F728" t="s">
        <v>44</v>
      </c>
      <c r="G728">
        <v>2.5</v>
      </c>
      <c r="H728" s="14">
        <v>4.0225</v>
      </c>
      <c r="I728" t="s">
        <v>14</v>
      </c>
      <c r="J728" t="s">
        <v>42</v>
      </c>
      <c r="K728" t="s">
        <v>25</v>
      </c>
      <c r="L728" t="s">
        <v>43</v>
      </c>
      <c r="M728" s="20">
        <f t="shared" si="44"/>
        <v>4.0233600000000003</v>
      </c>
      <c r="N728" s="20">
        <f t="shared" si="45"/>
        <v>0</v>
      </c>
      <c r="O728" s="20">
        <f t="shared" si="46"/>
        <v>0</v>
      </c>
      <c r="S728">
        <f t="shared" si="47"/>
        <v>4</v>
      </c>
    </row>
    <row r="729" spans="1:19" x14ac:dyDescent="0.3">
      <c r="A729" t="s">
        <v>18</v>
      </c>
      <c r="B729" t="s">
        <v>9</v>
      </c>
      <c r="C729" t="s">
        <v>56</v>
      </c>
      <c r="D729" t="s">
        <v>41</v>
      </c>
      <c r="E729" t="s">
        <v>21</v>
      </c>
      <c r="F729" t="s">
        <v>44</v>
      </c>
      <c r="G729">
        <v>1.4</v>
      </c>
      <c r="H729" s="14">
        <v>2.2525999999999997</v>
      </c>
      <c r="I729" t="s">
        <v>14</v>
      </c>
      <c r="J729" t="s">
        <v>31</v>
      </c>
      <c r="K729" t="s">
        <v>25</v>
      </c>
      <c r="L729" t="s">
        <v>43</v>
      </c>
      <c r="M729" s="20">
        <f t="shared" si="44"/>
        <v>2.2530815999999998</v>
      </c>
      <c r="N729" s="20">
        <f t="shared" si="45"/>
        <v>0</v>
      </c>
      <c r="O729" s="20">
        <f t="shared" si="46"/>
        <v>0</v>
      </c>
      <c r="S729">
        <f t="shared" si="47"/>
        <v>4</v>
      </c>
    </row>
    <row r="730" spans="1:19" x14ac:dyDescent="0.3">
      <c r="A730" t="s">
        <v>39</v>
      </c>
      <c r="B730" t="s">
        <v>9</v>
      </c>
      <c r="C730" t="s">
        <v>10</v>
      </c>
      <c r="D730" t="s">
        <v>27</v>
      </c>
      <c r="E730" t="s">
        <v>28</v>
      </c>
      <c r="F730" t="s">
        <v>29</v>
      </c>
      <c r="G730">
        <v>20</v>
      </c>
      <c r="H730" s="14">
        <v>32.18</v>
      </c>
      <c r="I730" t="s">
        <v>52</v>
      </c>
      <c r="J730" t="s">
        <v>38</v>
      </c>
      <c r="K730" t="s">
        <v>25</v>
      </c>
      <c r="L730" t="s">
        <v>17</v>
      </c>
      <c r="M730" s="20">
        <f t="shared" si="44"/>
        <v>32.186880000000002</v>
      </c>
      <c r="N730" s="20">
        <f t="shared" si="45"/>
        <v>3.5459999999999998E-2</v>
      </c>
      <c r="O730" s="20">
        <f t="shared" si="46"/>
        <v>1.1413467648</v>
      </c>
      <c r="S730">
        <f t="shared" si="47"/>
        <v>2</v>
      </c>
    </row>
    <row r="731" spans="1:19" x14ac:dyDescent="0.3">
      <c r="A731" t="s">
        <v>18</v>
      </c>
      <c r="B731" t="s">
        <v>9</v>
      </c>
      <c r="C731" t="s">
        <v>40</v>
      </c>
      <c r="D731" t="s">
        <v>20</v>
      </c>
      <c r="E731" t="s">
        <v>12</v>
      </c>
      <c r="F731" t="s">
        <v>36</v>
      </c>
      <c r="G731">
        <v>2.5</v>
      </c>
      <c r="H731" s="14">
        <v>4.0225</v>
      </c>
      <c r="I731" t="s">
        <v>49</v>
      </c>
      <c r="J731" t="s">
        <v>24</v>
      </c>
      <c r="K731" t="s">
        <v>25</v>
      </c>
      <c r="L731" t="s">
        <v>17</v>
      </c>
      <c r="M731" s="20">
        <f t="shared" si="44"/>
        <v>4.0233600000000003</v>
      </c>
      <c r="N731" s="20">
        <f t="shared" si="45"/>
        <v>0.10215</v>
      </c>
      <c r="O731" s="20">
        <f t="shared" si="46"/>
        <v>0.41098622400000007</v>
      </c>
      <c r="S731">
        <f t="shared" si="47"/>
        <v>4</v>
      </c>
    </row>
    <row r="732" spans="1:19" x14ac:dyDescent="0.3">
      <c r="A732" t="s">
        <v>32</v>
      </c>
      <c r="B732" t="s">
        <v>9</v>
      </c>
      <c r="C732" t="s">
        <v>8</v>
      </c>
      <c r="D732" t="s">
        <v>20</v>
      </c>
      <c r="E732" t="s">
        <v>35</v>
      </c>
      <c r="F732" t="s">
        <v>44</v>
      </c>
      <c r="G732">
        <v>3.3</v>
      </c>
      <c r="H732" s="14">
        <v>5.3096999999999994</v>
      </c>
      <c r="I732" t="s">
        <v>14</v>
      </c>
      <c r="J732" t="s">
        <v>15</v>
      </c>
      <c r="K732" t="s">
        <v>25</v>
      </c>
      <c r="L732" t="s">
        <v>43</v>
      </c>
      <c r="M732" s="20">
        <f t="shared" si="44"/>
        <v>5.3108351999999996</v>
      </c>
      <c r="N732" s="20">
        <f t="shared" si="45"/>
        <v>0</v>
      </c>
      <c r="O732" s="20">
        <f t="shared" si="46"/>
        <v>0</v>
      </c>
      <c r="S732">
        <f t="shared" si="47"/>
        <v>5</v>
      </c>
    </row>
    <row r="733" spans="1:19" x14ac:dyDescent="0.3">
      <c r="A733" t="s">
        <v>26</v>
      </c>
      <c r="B733" t="s">
        <v>9</v>
      </c>
      <c r="C733" t="s">
        <v>68</v>
      </c>
      <c r="D733" t="s">
        <v>11</v>
      </c>
      <c r="E733" t="s">
        <v>21</v>
      </c>
      <c r="F733" t="s">
        <v>36</v>
      </c>
      <c r="G733">
        <v>2</v>
      </c>
      <c r="H733" s="14">
        <v>3.218</v>
      </c>
      <c r="I733" t="s">
        <v>49</v>
      </c>
      <c r="J733" t="s">
        <v>31</v>
      </c>
      <c r="K733" t="s">
        <v>25</v>
      </c>
      <c r="L733" t="s">
        <v>17</v>
      </c>
      <c r="M733" s="20">
        <f t="shared" si="44"/>
        <v>3.2186880000000002</v>
      </c>
      <c r="N733" s="20">
        <f t="shared" si="45"/>
        <v>0.10215</v>
      </c>
      <c r="O733" s="20">
        <f t="shared" si="46"/>
        <v>0.32878897920000005</v>
      </c>
      <c r="S733">
        <f t="shared" si="47"/>
        <v>3</v>
      </c>
    </row>
    <row r="734" spans="1:19" x14ac:dyDescent="0.3">
      <c r="A734" t="s">
        <v>18</v>
      </c>
      <c r="B734" t="s">
        <v>9</v>
      </c>
      <c r="C734" t="s">
        <v>40</v>
      </c>
      <c r="D734" t="s">
        <v>41</v>
      </c>
      <c r="E734" t="s">
        <v>12</v>
      </c>
      <c r="F734" t="s">
        <v>13</v>
      </c>
      <c r="G734">
        <v>17</v>
      </c>
      <c r="H734" s="14">
        <v>27.353000000000002</v>
      </c>
      <c r="I734" t="s">
        <v>30</v>
      </c>
      <c r="J734" t="s">
        <v>15</v>
      </c>
      <c r="K734" t="s">
        <v>25</v>
      </c>
      <c r="L734" t="s">
        <v>43</v>
      </c>
      <c r="M734" s="20">
        <f t="shared" si="44"/>
        <v>27.358848000000002</v>
      </c>
      <c r="N734" s="20">
        <f t="shared" si="45"/>
        <v>0.16664000000000001</v>
      </c>
      <c r="O734" s="20">
        <f t="shared" si="46"/>
        <v>4.5590784307200005</v>
      </c>
      <c r="S734">
        <f t="shared" si="47"/>
        <v>4</v>
      </c>
    </row>
    <row r="735" spans="1:19" x14ac:dyDescent="0.3">
      <c r="A735" t="s">
        <v>32</v>
      </c>
      <c r="B735" t="s">
        <v>55</v>
      </c>
      <c r="C735" t="s">
        <v>8</v>
      </c>
      <c r="D735" t="s">
        <v>41</v>
      </c>
      <c r="E735" t="s">
        <v>45</v>
      </c>
      <c r="F735" t="s">
        <v>36</v>
      </c>
      <c r="G735">
        <v>2</v>
      </c>
      <c r="H735" s="14">
        <v>3.218</v>
      </c>
      <c r="I735" t="s">
        <v>14</v>
      </c>
      <c r="J735" t="s">
        <v>42</v>
      </c>
      <c r="K735" t="s">
        <v>25</v>
      </c>
      <c r="L735" t="s">
        <v>43</v>
      </c>
      <c r="M735" s="20">
        <f t="shared" si="44"/>
        <v>3.2186880000000002</v>
      </c>
      <c r="N735" s="20">
        <f t="shared" si="45"/>
        <v>0</v>
      </c>
      <c r="O735" s="20">
        <f t="shared" si="46"/>
        <v>0</v>
      </c>
      <c r="S735">
        <f t="shared" si="47"/>
        <v>5</v>
      </c>
    </row>
    <row r="736" spans="1:19" x14ac:dyDescent="0.3">
      <c r="A736" t="s">
        <v>39</v>
      </c>
      <c r="B736" t="s">
        <v>9</v>
      </c>
      <c r="C736" t="s">
        <v>50</v>
      </c>
      <c r="D736" t="s">
        <v>11</v>
      </c>
      <c r="E736" t="s">
        <v>12</v>
      </c>
      <c r="F736" t="s">
        <v>22</v>
      </c>
      <c r="G736">
        <v>11</v>
      </c>
      <c r="H736" s="14">
        <v>17.698999999999998</v>
      </c>
      <c r="I736" t="s">
        <v>30</v>
      </c>
      <c r="J736" t="s">
        <v>15</v>
      </c>
      <c r="K736" t="s">
        <v>16</v>
      </c>
      <c r="L736" t="s">
        <v>17</v>
      </c>
      <c r="M736" s="20">
        <f t="shared" si="44"/>
        <v>17.702784000000001</v>
      </c>
      <c r="N736" s="20">
        <f t="shared" si="45"/>
        <v>0.16664000000000001</v>
      </c>
      <c r="O736" s="20">
        <f t="shared" si="46"/>
        <v>2.9499919257600005</v>
      </c>
      <c r="S736">
        <f t="shared" si="47"/>
        <v>2</v>
      </c>
    </row>
    <row r="737" spans="1:19" x14ac:dyDescent="0.3">
      <c r="A737" t="s">
        <v>7</v>
      </c>
      <c r="B737" t="s">
        <v>9</v>
      </c>
      <c r="C737" t="s">
        <v>95</v>
      </c>
      <c r="D737" t="s">
        <v>20</v>
      </c>
      <c r="E737" t="s">
        <v>28</v>
      </c>
      <c r="F737" t="s">
        <v>44</v>
      </c>
      <c r="G737">
        <v>1</v>
      </c>
      <c r="H737" s="14">
        <v>1.609</v>
      </c>
      <c r="I737" t="s">
        <v>23</v>
      </c>
      <c r="J737" t="s">
        <v>31</v>
      </c>
      <c r="K737" t="s">
        <v>16</v>
      </c>
      <c r="L737" t="s">
        <v>43</v>
      </c>
      <c r="M737" s="20">
        <f t="shared" si="44"/>
        <v>1.6093440000000001</v>
      </c>
      <c r="N737" s="20">
        <f t="shared" si="45"/>
        <v>0</v>
      </c>
      <c r="O737" s="20">
        <f t="shared" si="46"/>
        <v>0</v>
      </c>
      <c r="S737">
        <f t="shared" si="47"/>
        <v>1</v>
      </c>
    </row>
    <row r="738" spans="1:19" x14ac:dyDescent="0.3">
      <c r="A738" t="s">
        <v>7</v>
      </c>
      <c r="B738" t="s">
        <v>9</v>
      </c>
      <c r="C738" t="s">
        <v>10</v>
      </c>
      <c r="D738" t="s">
        <v>41</v>
      </c>
      <c r="E738" t="s">
        <v>12</v>
      </c>
      <c r="F738" t="s">
        <v>29</v>
      </c>
      <c r="G738">
        <v>5</v>
      </c>
      <c r="H738" s="14">
        <v>8.0449999999999999</v>
      </c>
      <c r="I738" s="2" t="s">
        <v>30</v>
      </c>
      <c r="J738" t="s">
        <v>31</v>
      </c>
      <c r="K738" t="s">
        <v>25</v>
      </c>
      <c r="L738" t="s">
        <v>17</v>
      </c>
      <c r="M738" s="20">
        <f t="shared" si="44"/>
        <v>8.0467200000000005</v>
      </c>
      <c r="N738" s="20">
        <f t="shared" si="45"/>
        <v>0.16664000000000001</v>
      </c>
      <c r="O738" s="20">
        <f t="shared" si="46"/>
        <v>1.3409054208000002</v>
      </c>
      <c r="S738">
        <f t="shared" si="47"/>
        <v>1</v>
      </c>
    </row>
    <row r="739" spans="1:19" x14ac:dyDescent="0.3">
      <c r="A739" t="s">
        <v>18</v>
      </c>
      <c r="B739" t="s">
        <v>9</v>
      </c>
      <c r="C739" t="s">
        <v>34</v>
      </c>
      <c r="D739" t="s">
        <v>47</v>
      </c>
      <c r="E739" t="s">
        <v>35</v>
      </c>
      <c r="F739" t="s">
        <v>44</v>
      </c>
      <c r="G739">
        <v>1</v>
      </c>
      <c r="H739" s="14">
        <v>1.609</v>
      </c>
      <c r="I739" t="s">
        <v>23</v>
      </c>
      <c r="J739" t="s">
        <v>42</v>
      </c>
      <c r="K739" t="s">
        <v>25</v>
      </c>
      <c r="L739" t="s">
        <v>43</v>
      </c>
      <c r="M739" s="20">
        <f t="shared" si="44"/>
        <v>1.6093440000000001</v>
      </c>
      <c r="N739" s="20">
        <f t="shared" si="45"/>
        <v>0</v>
      </c>
      <c r="O739" s="20">
        <f t="shared" si="46"/>
        <v>0</v>
      </c>
      <c r="S739">
        <f t="shared" si="47"/>
        <v>4</v>
      </c>
    </row>
    <row r="740" spans="1:19" x14ac:dyDescent="0.3">
      <c r="A740" t="s">
        <v>7</v>
      </c>
      <c r="B740" t="s">
        <v>9</v>
      </c>
      <c r="C740" t="s">
        <v>48</v>
      </c>
      <c r="D740" t="s">
        <v>11</v>
      </c>
      <c r="E740" t="s">
        <v>21</v>
      </c>
      <c r="F740" t="s">
        <v>22</v>
      </c>
      <c r="G740">
        <v>2</v>
      </c>
      <c r="H740" s="14">
        <v>3.218</v>
      </c>
      <c r="I740" t="s">
        <v>23</v>
      </c>
      <c r="J740" t="s">
        <v>31</v>
      </c>
      <c r="K740" t="s">
        <v>25</v>
      </c>
      <c r="L740" t="s">
        <v>17</v>
      </c>
      <c r="M740" s="20">
        <f t="shared" si="44"/>
        <v>3.2186880000000002</v>
      </c>
      <c r="N740" s="20">
        <f t="shared" si="45"/>
        <v>0</v>
      </c>
      <c r="O740" s="20">
        <f t="shared" si="46"/>
        <v>0</v>
      </c>
      <c r="S740">
        <f t="shared" si="47"/>
        <v>1</v>
      </c>
    </row>
    <row r="741" spans="1:19" x14ac:dyDescent="0.3">
      <c r="A741" t="s">
        <v>18</v>
      </c>
      <c r="B741" t="s">
        <v>9</v>
      </c>
      <c r="C741" t="s">
        <v>10</v>
      </c>
      <c r="D741" t="s">
        <v>41</v>
      </c>
      <c r="E741" t="s">
        <v>12</v>
      </c>
      <c r="F741" t="s">
        <v>66</v>
      </c>
      <c r="G741">
        <v>45</v>
      </c>
      <c r="H741" s="14">
        <v>72.405000000000001</v>
      </c>
      <c r="I741" t="s">
        <v>30</v>
      </c>
      <c r="J741" t="s">
        <v>15</v>
      </c>
      <c r="K741" t="s">
        <v>25</v>
      </c>
      <c r="L741" t="s">
        <v>17</v>
      </c>
      <c r="M741" s="20">
        <f t="shared" si="44"/>
        <v>72.420479999999998</v>
      </c>
      <c r="N741" s="20">
        <f t="shared" si="45"/>
        <v>0.16664000000000001</v>
      </c>
      <c r="O741" s="20">
        <f t="shared" si="46"/>
        <v>12.0681487872</v>
      </c>
      <c r="S741">
        <f t="shared" si="47"/>
        <v>4</v>
      </c>
    </row>
    <row r="742" spans="1:19" x14ac:dyDescent="0.3">
      <c r="A742" t="s">
        <v>32</v>
      </c>
      <c r="B742" t="s">
        <v>9</v>
      </c>
      <c r="C742" t="s">
        <v>40</v>
      </c>
      <c r="D742" t="s">
        <v>11</v>
      </c>
      <c r="E742" t="s">
        <v>35</v>
      </c>
      <c r="F742" t="s">
        <v>22</v>
      </c>
      <c r="G742">
        <v>6</v>
      </c>
      <c r="H742" s="14">
        <v>9.6539999999999999</v>
      </c>
      <c r="I742" s="2" t="s">
        <v>88</v>
      </c>
      <c r="J742" t="s">
        <v>15</v>
      </c>
      <c r="K742" t="s">
        <v>25</v>
      </c>
      <c r="L742" t="s">
        <v>43</v>
      </c>
      <c r="M742" s="20">
        <f t="shared" si="44"/>
        <v>9.6560640000000006</v>
      </c>
      <c r="N742" s="20">
        <f t="shared" si="45"/>
        <v>5.2670000000000002E-2</v>
      </c>
      <c r="O742" s="20">
        <f t="shared" si="46"/>
        <v>0.50858489088000003</v>
      </c>
      <c r="S742">
        <f t="shared" si="47"/>
        <v>5</v>
      </c>
    </row>
    <row r="743" spans="1:19" x14ac:dyDescent="0.3">
      <c r="A743" t="s">
        <v>39</v>
      </c>
      <c r="B743" t="s">
        <v>51</v>
      </c>
      <c r="C743" t="s">
        <v>8</v>
      </c>
      <c r="D743" t="s">
        <v>11</v>
      </c>
      <c r="E743" t="s">
        <v>12</v>
      </c>
      <c r="F743" t="s">
        <v>29</v>
      </c>
      <c r="G743">
        <v>10</v>
      </c>
      <c r="H743" s="14">
        <v>16.09</v>
      </c>
      <c r="I743" t="s">
        <v>14</v>
      </c>
      <c r="J743" t="s">
        <v>38</v>
      </c>
      <c r="K743" t="s">
        <v>16</v>
      </c>
      <c r="L743" t="s">
        <v>17</v>
      </c>
      <c r="M743" s="20">
        <f t="shared" si="44"/>
        <v>16.093440000000001</v>
      </c>
      <c r="N743" s="20">
        <f t="shared" si="45"/>
        <v>0</v>
      </c>
      <c r="O743" s="20">
        <f t="shared" si="46"/>
        <v>0</v>
      </c>
      <c r="S743">
        <f t="shared" si="47"/>
        <v>2</v>
      </c>
    </row>
    <row r="744" spans="1:19" x14ac:dyDescent="0.3">
      <c r="A744" t="s">
        <v>32</v>
      </c>
      <c r="B744" t="s">
        <v>9</v>
      </c>
      <c r="C744" t="s">
        <v>40</v>
      </c>
      <c r="D744" t="s">
        <v>11</v>
      </c>
      <c r="E744" t="s">
        <v>35</v>
      </c>
      <c r="F744" t="s">
        <v>36</v>
      </c>
      <c r="G744">
        <v>1.5</v>
      </c>
      <c r="H744" s="14">
        <v>2.4135</v>
      </c>
      <c r="I744" t="s">
        <v>23</v>
      </c>
      <c r="J744" t="s">
        <v>31</v>
      </c>
      <c r="K744" t="s">
        <v>25</v>
      </c>
      <c r="L744" t="s">
        <v>43</v>
      </c>
      <c r="M744" s="20">
        <f t="shared" si="44"/>
        <v>2.4140160000000002</v>
      </c>
      <c r="N744" s="20">
        <f t="shared" si="45"/>
        <v>0</v>
      </c>
      <c r="O744" s="20">
        <f t="shared" si="46"/>
        <v>0</v>
      </c>
      <c r="S744">
        <f t="shared" si="47"/>
        <v>5</v>
      </c>
    </row>
    <row r="745" spans="1:19" x14ac:dyDescent="0.3">
      <c r="A745" t="s">
        <v>18</v>
      </c>
      <c r="B745" t="s">
        <v>9</v>
      </c>
      <c r="C745" t="s">
        <v>60</v>
      </c>
      <c r="D745" t="s">
        <v>11</v>
      </c>
      <c r="E745" t="s">
        <v>35</v>
      </c>
      <c r="F745" t="s">
        <v>22</v>
      </c>
      <c r="G745">
        <v>13</v>
      </c>
      <c r="H745" s="14">
        <v>20.917000000000002</v>
      </c>
      <c r="I745" t="s">
        <v>30</v>
      </c>
      <c r="J745" t="s">
        <v>15</v>
      </c>
      <c r="K745" t="s">
        <v>25</v>
      </c>
      <c r="L745" t="s">
        <v>17</v>
      </c>
      <c r="M745" s="20">
        <f t="shared" si="44"/>
        <v>20.921472000000001</v>
      </c>
      <c r="N745" s="20">
        <f t="shared" si="45"/>
        <v>0.16664000000000001</v>
      </c>
      <c r="O745" s="20">
        <f t="shared" si="46"/>
        <v>3.4863540940800006</v>
      </c>
      <c r="S745">
        <f t="shared" si="47"/>
        <v>4</v>
      </c>
    </row>
    <row r="746" spans="1:19" x14ac:dyDescent="0.3">
      <c r="A746" t="s">
        <v>26</v>
      </c>
      <c r="B746" t="s">
        <v>9</v>
      </c>
      <c r="C746" t="s">
        <v>34</v>
      </c>
      <c r="D746" t="s">
        <v>20</v>
      </c>
      <c r="E746" t="s">
        <v>21</v>
      </c>
      <c r="F746" t="s">
        <v>44</v>
      </c>
      <c r="G746">
        <v>4</v>
      </c>
      <c r="H746" s="14">
        <v>6.4359999999999999</v>
      </c>
      <c r="I746" t="s">
        <v>30</v>
      </c>
      <c r="J746" t="s">
        <v>31</v>
      </c>
      <c r="K746" t="s">
        <v>25</v>
      </c>
      <c r="L746" t="s">
        <v>43</v>
      </c>
      <c r="M746" s="20">
        <f t="shared" si="44"/>
        <v>6.4373760000000004</v>
      </c>
      <c r="N746" s="20">
        <f t="shared" si="45"/>
        <v>0.16664000000000001</v>
      </c>
      <c r="O746" s="20">
        <f t="shared" si="46"/>
        <v>1.0727243366400001</v>
      </c>
      <c r="S746">
        <f t="shared" si="47"/>
        <v>3</v>
      </c>
    </row>
    <row r="747" spans="1:19" x14ac:dyDescent="0.3">
      <c r="A747" t="s">
        <v>18</v>
      </c>
      <c r="B747" t="s">
        <v>9</v>
      </c>
      <c r="C747" t="s">
        <v>40</v>
      </c>
      <c r="D747" t="s">
        <v>20</v>
      </c>
      <c r="E747" t="s">
        <v>45</v>
      </c>
      <c r="F747" t="s">
        <v>36</v>
      </c>
      <c r="G747">
        <v>1</v>
      </c>
      <c r="H747" s="14">
        <v>1.609</v>
      </c>
      <c r="I747" t="s">
        <v>23</v>
      </c>
      <c r="J747" t="s">
        <v>24</v>
      </c>
      <c r="K747" t="s">
        <v>16</v>
      </c>
      <c r="L747" t="s">
        <v>43</v>
      </c>
      <c r="M747" s="20">
        <f t="shared" si="44"/>
        <v>1.6093440000000001</v>
      </c>
      <c r="N747" s="20">
        <f t="shared" si="45"/>
        <v>0</v>
      </c>
      <c r="O747" s="20">
        <f t="shared" si="46"/>
        <v>0</v>
      </c>
      <c r="S747">
        <f t="shared" si="47"/>
        <v>4</v>
      </c>
    </row>
    <row r="748" spans="1:19" x14ac:dyDescent="0.3">
      <c r="A748" t="s">
        <v>18</v>
      </c>
      <c r="B748" t="s">
        <v>9</v>
      </c>
      <c r="C748" t="s">
        <v>40</v>
      </c>
      <c r="D748" t="s">
        <v>8</v>
      </c>
      <c r="E748" t="s">
        <v>28</v>
      </c>
      <c r="F748" t="s">
        <v>29</v>
      </c>
      <c r="G748">
        <v>32</v>
      </c>
      <c r="H748" s="14">
        <v>51.488</v>
      </c>
      <c r="I748" t="s">
        <v>52</v>
      </c>
      <c r="J748" t="s">
        <v>31</v>
      </c>
      <c r="K748" t="s">
        <v>25</v>
      </c>
      <c r="L748" t="s">
        <v>43</v>
      </c>
      <c r="M748" s="20">
        <f t="shared" si="44"/>
        <v>51.499008000000003</v>
      </c>
      <c r="N748" s="20">
        <f t="shared" si="45"/>
        <v>3.5459999999999998E-2</v>
      </c>
      <c r="O748" s="20">
        <f t="shared" si="46"/>
        <v>1.82615482368</v>
      </c>
      <c r="S748">
        <f t="shared" si="47"/>
        <v>4</v>
      </c>
    </row>
    <row r="749" spans="1:19" x14ac:dyDescent="0.3">
      <c r="A749" t="s">
        <v>39</v>
      </c>
      <c r="B749" t="s">
        <v>9</v>
      </c>
      <c r="C749" t="s">
        <v>65</v>
      </c>
      <c r="D749" t="s">
        <v>11</v>
      </c>
      <c r="E749" t="s">
        <v>28</v>
      </c>
      <c r="F749" t="s">
        <v>36</v>
      </c>
      <c r="G749">
        <v>6.4</v>
      </c>
      <c r="H749" s="14">
        <v>10.297600000000001</v>
      </c>
      <c r="I749" t="s">
        <v>14</v>
      </c>
      <c r="J749" t="s">
        <v>15</v>
      </c>
      <c r="K749" t="s">
        <v>25</v>
      </c>
      <c r="L749" t="s">
        <v>17</v>
      </c>
      <c r="M749" s="20">
        <f t="shared" si="44"/>
        <v>10.299801600000002</v>
      </c>
      <c r="N749" s="20">
        <f t="shared" si="45"/>
        <v>0</v>
      </c>
      <c r="O749" s="20">
        <f t="shared" si="46"/>
        <v>0</v>
      </c>
      <c r="S749">
        <f t="shared" si="47"/>
        <v>2</v>
      </c>
    </row>
    <row r="750" spans="1:19" x14ac:dyDescent="0.3">
      <c r="A750" t="s">
        <v>32</v>
      </c>
      <c r="B750" t="s">
        <v>9</v>
      </c>
      <c r="C750" t="s">
        <v>40</v>
      </c>
      <c r="D750" t="s">
        <v>11</v>
      </c>
      <c r="E750" t="s">
        <v>21</v>
      </c>
      <c r="F750" t="s">
        <v>22</v>
      </c>
      <c r="G750">
        <v>6</v>
      </c>
      <c r="H750" s="14">
        <v>9.6539999999999999</v>
      </c>
      <c r="I750" t="s">
        <v>14</v>
      </c>
      <c r="J750" t="s">
        <v>42</v>
      </c>
      <c r="K750" t="s">
        <v>25</v>
      </c>
      <c r="L750" t="s">
        <v>17</v>
      </c>
      <c r="M750" s="20">
        <f t="shared" si="44"/>
        <v>9.6560640000000006</v>
      </c>
      <c r="N750" s="20">
        <f t="shared" si="45"/>
        <v>0</v>
      </c>
      <c r="O750" s="20">
        <f t="shared" si="46"/>
        <v>0</v>
      </c>
      <c r="S750">
        <f t="shared" si="47"/>
        <v>5</v>
      </c>
    </row>
    <row r="751" spans="1:19" x14ac:dyDescent="0.3">
      <c r="A751" t="s">
        <v>7</v>
      </c>
      <c r="B751" t="s">
        <v>9</v>
      </c>
      <c r="C751" t="s">
        <v>67</v>
      </c>
      <c r="D751" t="s">
        <v>20</v>
      </c>
      <c r="E751" t="s">
        <v>12</v>
      </c>
      <c r="F751" t="s">
        <v>44</v>
      </c>
      <c r="G751">
        <v>2.8</v>
      </c>
      <c r="H751" s="14">
        <v>4.5051999999999994</v>
      </c>
      <c r="I751" t="s">
        <v>14</v>
      </c>
      <c r="J751" t="s">
        <v>42</v>
      </c>
      <c r="K751" t="s">
        <v>16</v>
      </c>
      <c r="L751" t="s">
        <v>43</v>
      </c>
      <c r="M751" s="20">
        <f t="shared" si="44"/>
        <v>4.5061631999999996</v>
      </c>
      <c r="N751" s="20">
        <f t="shared" si="45"/>
        <v>0</v>
      </c>
      <c r="O751" s="20">
        <f t="shared" si="46"/>
        <v>0</v>
      </c>
      <c r="S751">
        <f t="shared" si="47"/>
        <v>1</v>
      </c>
    </row>
    <row r="752" spans="1:19" x14ac:dyDescent="0.3">
      <c r="A752" t="s">
        <v>39</v>
      </c>
      <c r="B752" t="s">
        <v>9</v>
      </c>
      <c r="C752" t="s">
        <v>50</v>
      </c>
      <c r="D752" t="s">
        <v>41</v>
      </c>
      <c r="E752" t="s">
        <v>28</v>
      </c>
      <c r="F752" t="s">
        <v>66</v>
      </c>
      <c r="G752">
        <v>50</v>
      </c>
      <c r="H752" s="14">
        <v>80.45</v>
      </c>
      <c r="I752" t="s">
        <v>30</v>
      </c>
      <c r="J752" t="s">
        <v>42</v>
      </c>
      <c r="K752" t="s">
        <v>25</v>
      </c>
      <c r="L752" t="s">
        <v>17</v>
      </c>
      <c r="M752" s="20">
        <f t="shared" si="44"/>
        <v>80.467200000000005</v>
      </c>
      <c r="N752" s="20">
        <f t="shared" si="45"/>
        <v>0.16664000000000001</v>
      </c>
      <c r="O752" s="20">
        <f t="shared" si="46"/>
        <v>13.409054208000002</v>
      </c>
      <c r="S752">
        <f t="shared" si="47"/>
        <v>2</v>
      </c>
    </row>
    <row r="753" spans="1:19" x14ac:dyDescent="0.3">
      <c r="A753" t="s">
        <v>32</v>
      </c>
      <c r="B753" t="s">
        <v>9</v>
      </c>
      <c r="C753" t="s">
        <v>40</v>
      </c>
      <c r="D753" t="s">
        <v>41</v>
      </c>
      <c r="E753" t="s">
        <v>45</v>
      </c>
      <c r="F753" t="s">
        <v>36</v>
      </c>
      <c r="G753">
        <v>8</v>
      </c>
      <c r="H753" s="14">
        <v>12.872</v>
      </c>
      <c r="I753" t="s">
        <v>37</v>
      </c>
      <c r="J753" t="s">
        <v>38</v>
      </c>
      <c r="K753" t="s">
        <v>25</v>
      </c>
      <c r="L753" t="s">
        <v>43</v>
      </c>
      <c r="M753" s="20">
        <f t="shared" si="44"/>
        <v>12.874752000000001</v>
      </c>
      <c r="N753" s="20">
        <f t="shared" si="45"/>
        <v>0.16664000000000001</v>
      </c>
      <c r="O753" s="20">
        <f t="shared" si="46"/>
        <v>2.1454486732800002</v>
      </c>
      <c r="S753">
        <f t="shared" si="47"/>
        <v>5</v>
      </c>
    </row>
    <row r="754" spans="1:19" x14ac:dyDescent="0.3">
      <c r="A754" t="s">
        <v>18</v>
      </c>
      <c r="B754" t="s">
        <v>9</v>
      </c>
      <c r="C754" t="s">
        <v>40</v>
      </c>
      <c r="D754" t="s">
        <v>20</v>
      </c>
      <c r="E754" t="s">
        <v>28</v>
      </c>
      <c r="F754" t="s">
        <v>36</v>
      </c>
      <c r="G754">
        <v>5</v>
      </c>
      <c r="H754" s="14">
        <v>8.0449999999999999</v>
      </c>
      <c r="I754" s="2" t="s">
        <v>87</v>
      </c>
      <c r="J754" t="s">
        <v>15</v>
      </c>
      <c r="K754" t="s">
        <v>25</v>
      </c>
      <c r="L754" t="s">
        <v>43</v>
      </c>
      <c r="M754" s="20">
        <f t="shared" si="44"/>
        <v>8.0467200000000005</v>
      </c>
      <c r="N754" s="20">
        <f t="shared" si="45"/>
        <v>0.11366999999999999</v>
      </c>
      <c r="O754" s="20">
        <f t="shared" si="46"/>
        <v>0.91467066240000006</v>
      </c>
      <c r="S754">
        <f t="shared" si="47"/>
        <v>4</v>
      </c>
    </row>
    <row r="755" spans="1:19" x14ac:dyDescent="0.3">
      <c r="A755" t="s">
        <v>32</v>
      </c>
      <c r="B755" t="s">
        <v>9</v>
      </c>
      <c r="C755" t="s">
        <v>40</v>
      </c>
      <c r="D755" t="s">
        <v>20</v>
      </c>
      <c r="E755" t="s">
        <v>45</v>
      </c>
      <c r="F755" t="s">
        <v>29</v>
      </c>
      <c r="G755">
        <v>29</v>
      </c>
      <c r="H755" s="14">
        <v>46.661000000000001</v>
      </c>
      <c r="I755" t="s">
        <v>30</v>
      </c>
      <c r="J755" t="s">
        <v>31</v>
      </c>
      <c r="K755" t="s">
        <v>25</v>
      </c>
      <c r="L755" t="s">
        <v>17</v>
      </c>
      <c r="M755" s="20">
        <f t="shared" si="44"/>
        <v>46.670976000000003</v>
      </c>
      <c r="N755" s="20">
        <f t="shared" si="45"/>
        <v>0.16664000000000001</v>
      </c>
      <c r="O755" s="20">
        <f t="shared" si="46"/>
        <v>7.7772514406400006</v>
      </c>
      <c r="S755">
        <f t="shared" si="47"/>
        <v>5</v>
      </c>
    </row>
    <row r="756" spans="1:19" x14ac:dyDescent="0.3">
      <c r="A756" t="s">
        <v>32</v>
      </c>
      <c r="B756" t="s">
        <v>9</v>
      </c>
      <c r="C756" t="s">
        <v>40</v>
      </c>
      <c r="D756" t="s">
        <v>20</v>
      </c>
      <c r="E756" t="s">
        <v>35</v>
      </c>
      <c r="F756" t="s">
        <v>13</v>
      </c>
      <c r="G756">
        <v>6</v>
      </c>
      <c r="H756" s="14">
        <v>9.6539999999999999</v>
      </c>
      <c r="I756" t="s">
        <v>14</v>
      </c>
      <c r="J756" t="s">
        <v>42</v>
      </c>
      <c r="K756" t="s">
        <v>25</v>
      </c>
      <c r="L756" t="s">
        <v>43</v>
      </c>
      <c r="M756" s="20">
        <f t="shared" si="44"/>
        <v>9.6560640000000006</v>
      </c>
      <c r="N756" s="20">
        <f t="shared" si="45"/>
        <v>0</v>
      </c>
      <c r="O756" s="20">
        <f t="shared" si="46"/>
        <v>0</v>
      </c>
      <c r="S756">
        <f t="shared" si="47"/>
        <v>5</v>
      </c>
    </row>
    <row r="757" spans="1:19" x14ac:dyDescent="0.3">
      <c r="A757" t="s">
        <v>32</v>
      </c>
      <c r="B757" t="s">
        <v>9</v>
      </c>
      <c r="C757" t="s">
        <v>40</v>
      </c>
      <c r="D757" t="s">
        <v>20</v>
      </c>
      <c r="E757" t="s">
        <v>45</v>
      </c>
      <c r="F757" t="s">
        <v>62</v>
      </c>
      <c r="G757">
        <v>0.5</v>
      </c>
      <c r="H757" s="14">
        <v>0.80449999999999999</v>
      </c>
      <c r="I757" t="s">
        <v>23</v>
      </c>
      <c r="J757" t="s">
        <v>31</v>
      </c>
      <c r="K757" t="s">
        <v>25</v>
      </c>
      <c r="L757" t="s">
        <v>43</v>
      </c>
      <c r="M757" s="20">
        <f t="shared" si="44"/>
        <v>0.80467200000000005</v>
      </c>
      <c r="N757" s="20">
        <f t="shared" si="45"/>
        <v>0</v>
      </c>
      <c r="O757" s="20">
        <f t="shared" si="46"/>
        <v>0</v>
      </c>
      <c r="S757">
        <f t="shared" si="47"/>
        <v>5</v>
      </c>
    </row>
    <row r="758" spans="1:19" x14ac:dyDescent="0.3">
      <c r="A758" t="s">
        <v>32</v>
      </c>
      <c r="B758" t="s">
        <v>9</v>
      </c>
      <c r="C758" t="s">
        <v>40</v>
      </c>
      <c r="D758" t="s">
        <v>20</v>
      </c>
      <c r="E758" t="s">
        <v>35</v>
      </c>
      <c r="F758" t="s">
        <v>62</v>
      </c>
      <c r="G758">
        <v>1.1000000000000001</v>
      </c>
      <c r="H758" s="14">
        <v>1.7699</v>
      </c>
      <c r="I758" t="s">
        <v>54</v>
      </c>
      <c r="J758" t="s">
        <v>31</v>
      </c>
      <c r="K758" t="s">
        <v>25</v>
      </c>
      <c r="L758" t="s">
        <v>43</v>
      </c>
      <c r="M758" s="20">
        <f t="shared" si="44"/>
        <v>1.7702784000000003</v>
      </c>
      <c r="N758" s="20">
        <f t="shared" si="45"/>
        <v>2.1999999999999999E-2</v>
      </c>
      <c r="O758" s="20">
        <f t="shared" si="46"/>
        <v>3.8946124800000002E-2</v>
      </c>
      <c r="S758">
        <f t="shared" si="47"/>
        <v>5</v>
      </c>
    </row>
    <row r="759" spans="1:19" x14ac:dyDescent="0.3">
      <c r="A759" t="s">
        <v>26</v>
      </c>
      <c r="B759" t="s">
        <v>9</v>
      </c>
      <c r="C759" t="s">
        <v>56</v>
      </c>
      <c r="D759" t="s">
        <v>11</v>
      </c>
      <c r="E759" t="s">
        <v>21</v>
      </c>
      <c r="F759" t="s">
        <v>36</v>
      </c>
      <c r="G759">
        <v>2</v>
      </c>
      <c r="H759" s="14">
        <v>3.218</v>
      </c>
      <c r="I759" t="s">
        <v>54</v>
      </c>
      <c r="J759" t="s">
        <v>31</v>
      </c>
      <c r="K759" t="s">
        <v>25</v>
      </c>
      <c r="L759" t="s">
        <v>17</v>
      </c>
      <c r="M759" s="20">
        <f t="shared" si="44"/>
        <v>3.2186880000000002</v>
      </c>
      <c r="N759" s="20">
        <f t="shared" si="45"/>
        <v>2.1999999999999999E-2</v>
      </c>
      <c r="O759" s="20">
        <f t="shared" si="46"/>
        <v>7.0811135999999997E-2</v>
      </c>
      <c r="S759">
        <f t="shared" si="47"/>
        <v>3</v>
      </c>
    </row>
    <row r="760" spans="1:19" x14ac:dyDescent="0.3">
      <c r="A760" t="s">
        <v>58</v>
      </c>
      <c r="B760" t="s">
        <v>8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  <c r="H760" s="14" t="s">
        <v>8</v>
      </c>
      <c r="I760" t="s">
        <v>8</v>
      </c>
      <c r="J760" t="s">
        <v>31</v>
      </c>
      <c r="K760" t="s">
        <v>16</v>
      </c>
      <c r="L760" t="s">
        <v>43</v>
      </c>
      <c r="M760" s="20" t="e">
        <f t="shared" si="44"/>
        <v>#VALUE!</v>
      </c>
      <c r="N760" s="20" t="str">
        <f t="shared" si="45"/>
        <v xml:space="preserve"> </v>
      </c>
      <c r="O760" s="20" t="e">
        <f t="shared" si="46"/>
        <v>#VALUE!</v>
      </c>
      <c r="S760">
        <f t="shared" si="47"/>
        <v>0</v>
      </c>
    </row>
    <row r="761" spans="1:19" x14ac:dyDescent="0.3">
      <c r="A761" t="s">
        <v>18</v>
      </c>
      <c r="B761" t="s">
        <v>9</v>
      </c>
      <c r="C761" t="s">
        <v>40</v>
      </c>
      <c r="D761" t="s">
        <v>41</v>
      </c>
      <c r="E761" t="s">
        <v>45</v>
      </c>
      <c r="F761" t="s">
        <v>22</v>
      </c>
      <c r="G761">
        <v>15</v>
      </c>
      <c r="H761" s="14">
        <v>24.134999999999998</v>
      </c>
      <c r="I761" t="s">
        <v>30</v>
      </c>
      <c r="J761" t="s">
        <v>53</v>
      </c>
      <c r="K761" t="s">
        <v>25</v>
      </c>
      <c r="L761" t="s">
        <v>43</v>
      </c>
      <c r="M761" s="20">
        <f t="shared" si="44"/>
        <v>24.140160000000002</v>
      </c>
      <c r="N761" s="20">
        <f t="shared" si="45"/>
        <v>0.16664000000000001</v>
      </c>
      <c r="O761" s="20">
        <f t="shared" si="46"/>
        <v>4.0227162624000004</v>
      </c>
      <c r="S761">
        <f t="shared" si="47"/>
        <v>4</v>
      </c>
    </row>
    <row r="762" spans="1:19" x14ac:dyDescent="0.3">
      <c r="A762" t="s">
        <v>32</v>
      </c>
      <c r="B762" t="s">
        <v>9</v>
      </c>
      <c r="C762" t="s">
        <v>68</v>
      </c>
      <c r="D762" t="s">
        <v>11</v>
      </c>
      <c r="E762" t="s">
        <v>28</v>
      </c>
      <c r="F762" t="s">
        <v>44</v>
      </c>
      <c r="G762">
        <v>1.5</v>
      </c>
      <c r="H762" s="14">
        <v>2.4135</v>
      </c>
      <c r="I762" t="s">
        <v>14</v>
      </c>
      <c r="J762" t="s">
        <v>38</v>
      </c>
      <c r="K762" t="s">
        <v>16</v>
      </c>
      <c r="L762" t="s">
        <v>43</v>
      </c>
      <c r="M762" s="20">
        <f t="shared" si="44"/>
        <v>2.4140160000000002</v>
      </c>
      <c r="N762" s="20">
        <f t="shared" si="45"/>
        <v>0</v>
      </c>
      <c r="O762" s="20">
        <f t="shared" si="46"/>
        <v>0</v>
      </c>
      <c r="S762">
        <f t="shared" si="47"/>
        <v>5</v>
      </c>
    </row>
    <row r="763" spans="1:19" x14ac:dyDescent="0.3">
      <c r="A763" t="s">
        <v>7</v>
      </c>
      <c r="B763" t="s">
        <v>9</v>
      </c>
      <c r="C763" t="s">
        <v>59</v>
      </c>
      <c r="D763" t="s">
        <v>20</v>
      </c>
      <c r="E763" t="s">
        <v>35</v>
      </c>
      <c r="F763" t="s">
        <v>29</v>
      </c>
      <c r="G763">
        <v>12</v>
      </c>
      <c r="H763" s="14">
        <v>19.308</v>
      </c>
      <c r="I763" t="s">
        <v>52</v>
      </c>
      <c r="J763" t="s">
        <v>31</v>
      </c>
      <c r="K763" t="s">
        <v>25</v>
      </c>
      <c r="L763" t="s">
        <v>43</v>
      </c>
      <c r="M763" s="20">
        <f t="shared" si="44"/>
        <v>19.312128000000001</v>
      </c>
      <c r="N763" s="20">
        <f t="shared" si="45"/>
        <v>3.5459999999999998E-2</v>
      </c>
      <c r="O763" s="20">
        <f t="shared" si="46"/>
        <v>0.68480805888000007</v>
      </c>
      <c r="S763">
        <f t="shared" si="47"/>
        <v>1</v>
      </c>
    </row>
    <row r="764" spans="1:19" x14ac:dyDescent="0.3">
      <c r="A764" t="s">
        <v>26</v>
      </c>
      <c r="B764" t="s">
        <v>9</v>
      </c>
      <c r="C764" t="s">
        <v>70</v>
      </c>
      <c r="D764" t="s">
        <v>41</v>
      </c>
      <c r="E764" t="s">
        <v>12</v>
      </c>
      <c r="F764" t="s">
        <v>29</v>
      </c>
      <c r="G764">
        <v>36</v>
      </c>
      <c r="H764" s="14">
        <v>57.923999999999999</v>
      </c>
      <c r="I764" t="s">
        <v>30</v>
      </c>
      <c r="J764" t="s">
        <v>31</v>
      </c>
      <c r="K764" t="s">
        <v>25</v>
      </c>
      <c r="L764" t="s">
        <v>17</v>
      </c>
      <c r="M764" s="20">
        <f t="shared" si="44"/>
        <v>57.936384000000004</v>
      </c>
      <c r="N764" s="20">
        <f t="shared" si="45"/>
        <v>0.16664000000000001</v>
      </c>
      <c r="O764" s="20">
        <f t="shared" si="46"/>
        <v>9.6545190297600012</v>
      </c>
      <c r="S764">
        <f t="shared" si="47"/>
        <v>3</v>
      </c>
    </row>
    <row r="765" spans="1:19" x14ac:dyDescent="0.3">
      <c r="A765" t="s">
        <v>32</v>
      </c>
      <c r="B765" t="s">
        <v>9</v>
      </c>
      <c r="C765" t="s">
        <v>46</v>
      </c>
      <c r="D765" t="s">
        <v>41</v>
      </c>
      <c r="E765" t="s">
        <v>35</v>
      </c>
      <c r="F765" t="s">
        <v>44</v>
      </c>
      <c r="G765">
        <v>3</v>
      </c>
      <c r="H765" s="14">
        <v>4.827</v>
      </c>
      <c r="I765" t="s">
        <v>14</v>
      </c>
      <c r="J765" t="s">
        <v>42</v>
      </c>
      <c r="K765" t="s">
        <v>25</v>
      </c>
      <c r="L765" t="s">
        <v>43</v>
      </c>
      <c r="M765" s="20">
        <f t="shared" si="44"/>
        <v>4.8280320000000003</v>
      </c>
      <c r="N765" s="20">
        <f t="shared" si="45"/>
        <v>0</v>
      </c>
      <c r="O765" s="20">
        <f t="shared" si="46"/>
        <v>0</v>
      </c>
      <c r="S765">
        <f t="shared" si="47"/>
        <v>5</v>
      </c>
    </row>
    <row r="766" spans="1:19" x14ac:dyDescent="0.3">
      <c r="A766" t="s">
        <v>39</v>
      </c>
      <c r="B766" t="s">
        <v>51</v>
      </c>
      <c r="C766" t="s">
        <v>8</v>
      </c>
      <c r="D766" t="s">
        <v>27</v>
      </c>
      <c r="E766" t="s">
        <v>35</v>
      </c>
      <c r="F766" t="s">
        <v>66</v>
      </c>
      <c r="G766">
        <v>36.4</v>
      </c>
      <c r="H766" s="14">
        <v>58.567599999999999</v>
      </c>
      <c r="I766" t="s">
        <v>30</v>
      </c>
      <c r="J766" t="s">
        <v>42</v>
      </c>
      <c r="K766" t="s">
        <v>16</v>
      </c>
      <c r="L766" t="s">
        <v>17</v>
      </c>
      <c r="M766" s="20">
        <f t="shared" si="44"/>
        <v>58.580121599999998</v>
      </c>
      <c r="N766" s="20">
        <f t="shared" si="45"/>
        <v>0.16664000000000001</v>
      </c>
      <c r="O766" s="20">
        <f t="shared" si="46"/>
        <v>9.7617914634240002</v>
      </c>
      <c r="S766">
        <f t="shared" si="47"/>
        <v>2</v>
      </c>
    </row>
    <row r="767" spans="1:19" x14ac:dyDescent="0.3">
      <c r="A767" t="s">
        <v>18</v>
      </c>
      <c r="B767" t="s">
        <v>9</v>
      </c>
      <c r="C767" t="s">
        <v>84</v>
      </c>
      <c r="D767" t="s">
        <v>20</v>
      </c>
      <c r="E767" t="s">
        <v>35</v>
      </c>
      <c r="F767" t="s">
        <v>22</v>
      </c>
      <c r="G767">
        <v>2.2000000000000002</v>
      </c>
      <c r="H767" s="14">
        <v>3.5398000000000001</v>
      </c>
      <c r="I767" t="s">
        <v>49</v>
      </c>
      <c r="J767" t="s">
        <v>31</v>
      </c>
      <c r="K767" t="s">
        <v>16</v>
      </c>
      <c r="L767" t="s">
        <v>43</v>
      </c>
      <c r="M767" s="20">
        <f t="shared" si="44"/>
        <v>3.5405568000000005</v>
      </c>
      <c r="N767" s="20">
        <f t="shared" si="45"/>
        <v>0.10215</v>
      </c>
      <c r="O767" s="20">
        <f t="shared" si="46"/>
        <v>0.36166787712000009</v>
      </c>
      <c r="S767">
        <f t="shared" si="47"/>
        <v>4</v>
      </c>
    </row>
    <row r="768" spans="1:19" x14ac:dyDescent="0.3">
      <c r="A768" t="s">
        <v>39</v>
      </c>
      <c r="B768" t="s">
        <v>9</v>
      </c>
      <c r="C768" t="s">
        <v>71</v>
      </c>
      <c r="D768" t="s">
        <v>27</v>
      </c>
      <c r="E768" t="s">
        <v>64</v>
      </c>
      <c r="F768" t="s">
        <v>66</v>
      </c>
      <c r="G768">
        <v>45</v>
      </c>
      <c r="H768" s="14">
        <v>72.405000000000001</v>
      </c>
      <c r="I768" t="s">
        <v>30</v>
      </c>
      <c r="J768" t="s">
        <v>31</v>
      </c>
      <c r="K768" t="s">
        <v>25</v>
      </c>
      <c r="L768" t="s">
        <v>17</v>
      </c>
      <c r="M768" s="20">
        <f t="shared" si="44"/>
        <v>72.420479999999998</v>
      </c>
      <c r="N768" s="20">
        <f t="shared" si="45"/>
        <v>0.16664000000000001</v>
      </c>
      <c r="O768" s="20">
        <f t="shared" si="46"/>
        <v>12.0681487872</v>
      </c>
      <c r="S768">
        <f t="shared" si="47"/>
        <v>2</v>
      </c>
    </row>
    <row r="769" spans="1:19" x14ac:dyDescent="0.3">
      <c r="A769" t="s">
        <v>32</v>
      </c>
      <c r="B769" t="s">
        <v>9</v>
      </c>
      <c r="C769" t="s">
        <v>10</v>
      </c>
      <c r="D769" t="s">
        <v>41</v>
      </c>
      <c r="E769" t="s">
        <v>28</v>
      </c>
      <c r="F769" t="s">
        <v>36</v>
      </c>
      <c r="G769">
        <v>10</v>
      </c>
      <c r="H769" s="14">
        <v>16.09</v>
      </c>
      <c r="I769" t="s">
        <v>30</v>
      </c>
      <c r="J769" t="s">
        <v>38</v>
      </c>
      <c r="K769" t="s">
        <v>16</v>
      </c>
      <c r="L769" t="s">
        <v>17</v>
      </c>
      <c r="M769" s="20">
        <f t="shared" si="44"/>
        <v>16.093440000000001</v>
      </c>
      <c r="N769" s="20">
        <f t="shared" si="45"/>
        <v>0.16664000000000001</v>
      </c>
      <c r="O769" s="20">
        <f t="shared" si="46"/>
        <v>2.6818108416000004</v>
      </c>
      <c r="S769">
        <f t="shared" si="47"/>
        <v>5</v>
      </c>
    </row>
    <row r="770" spans="1:19" x14ac:dyDescent="0.3">
      <c r="A770" t="s">
        <v>26</v>
      </c>
      <c r="B770" t="s">
        <v>9</v>
      </c>
      <c r="C770" t="s">
        <v>80</v>
      </c>
      <c r="D770" t="s">
        <v>27</v>
      </c>
      <c r="E770" t="s">
        <v>45</v>
      </c>
      <c r="F770" t="s">
        <v>29</v>
      </c>
      <c r="G770">
        <v>38</v>
      </c>
      <c r="H770" s="14">
        <v>61.141999999999996</v>
      </c>
      <c r="I770" t="s">
        <v>37</v>
      </c>
      <c r="J770" t="s">
        <v>15</v>
      </c>
      <c r="K770" t="s">
        <v>25</v>
      </c>
      <c r="L770" t="s">
        <v>17</v>
      </c>
      <c r="M770" s="20">
        <f t="shared" si="44"/>
        <v>61.155072000000004</v>
      </c>
      <c r="N770" s="20">
        <f t="shared" si="45"/>
        <v>0.16664000000000001</v>
      </c>
      <c r="O770" s="20">
        <f t="shared" si="46"/>
        <v>10.190881198080001</v>
      </c>
      <c r="S770">
        <f t="shared" si="47"/>
        <v>3</v>
      </c>
    </row>
    <row r="771" spans="1:19" x14ac:dyDescent="0.3">
      <c r="A771" t="s">
        <v>18</v>
      </c>
      <c r="B771" t="s">
        <v>9</v>
      </c>
      <c r="C771" t="s">
        <v>78</v>
      </c>
      <c r="D771" t="s">
        <v>41</v>
      </c>
      <c r="E771" t="s">
        <v>12</v>
      </c>
      <c r="F771" t="s">
        <v>36</v>
      </c>
      <c r="G771">
        <v>15</v>
      </c>
      <c r="H771" s="14">
        <v>24.134999999999998</v>
      </c>
      <c r="I771" t="s">
        <v>88</v>
      </c>
      <c r="J771" t="s">
        <v>15</v>
      </c>
      <c r="K771" t="s">
        <v>25</v>
      </c>
      <c r="L771" t="s">
        <v>17</v>
      </c>
      <c r="M771" s="20">
        <f t="shared" ref="M771:M834" si="48">G771*1.609344</f>
        <v>24.140160000000002</v>
      </c>
      <c r="N771" s="20">
        <f t="shared" ref="N771:N834" si="49">IF(I771="Bicycle",0,IF(I771="On foot",0,IF(I771="Car (alone)",0.16664,IF(I771="Car (shared / passenger)",0.16664,IF(I771="Bus",0.10215,IF(I771="Train",0.03546,IF(I771="Motorbike",0.11367,IF(I771="Electric car (alone)",0.05267,IF(I771="Electric car (shared / passenger)",0.05267,IF(I771="Taxi",0.148614925938255,IF(I771="E-bike",0.022,IF(I771="Flight",0.259, " "))))))))))))</f>
        <v>5.2670000000000002E-2</v>
      </c>
      <c r="O771" s="20">
        <f t="shared" ref="O771:O834" si="50">IF(OR(N771=0, M771=0), 0, N771*M771)</f>
        <v>1.2714622272</v>
      </c>
      <c r="S771">
        <f t="shared" ref="S771:S834" si="51">IFERROR(VALUE(MID(A771, FIND("(", A771) + 1, FIND(" ", A771, FIND("(", A771)) - FIND("(", A771) - 1)), "N/A")</f>
        <v>4</v>
      </c>
    </row>
    <row r="772" spans="1:19" x14ac:dyDescent="0.3">
      <c r="A772" t="s">
        <v>7</v>
      </c>
      <c r="B772" t="s">
        <v>9</v>
      </c>
      <c r="C772" t="s">
        <v>10</v>
      </c>
      <c r="D772" t="s">
        <v>11</v>
      </c>
      <c r="E772" t="s">
        <v>28</v>
      </c>
      <c r="F772" t="s">
        <v>22</v>
      </c>
      <c r="G772">
        <v>18</v>
      </c>
      <c r="H772" s="14">
        <v>28.962</v>
      </c>
      <c r="I772" t="s">
        <v>52</v>
      </c>
      <c r="J772" t="s">
        <v>31</v>
      </c>
      <c r="K772" t="s">
        <v>25</v>
      </c>
      <c r="L772" t="s">
        <v>17</v>
      </c>
      <c r="M772" s="20">
        <f t="shared" si="48"/>
        <v>28.968192000000002</v>
      </c>
      <c r="N772" s="20">
        <f t="shared" si="49"/>
        <v>3.5459999999999998E-2</v>
      </c>
      <c r="O772" s="20">
        <f t="shared" si="50"/>
        <v>1.02721208832</v>
      </c>
      <c r="S772">
        <f t="shared" si="51"/>
        <v>1</v>
      </c>
    </row>
    <row r="773" spans="1:19" x14ac:dyDescent="0.3">
      <c r="A773" t="s">
        <v>26</v>
      </c>
      <c r="B773" t="s">
        <v>9</v>
      </c>
      <c r="C773" t="s">
        <v>78</v>
      </c>
      <c r="D773" t="s">
        <v>27</v>
      </c>
      <c r="E773" t="s">
        <v>12</v>
      </c>
      <c r="F773" t="s">
        <v>13</v>
      </c>
      <c r="G773">
        <v>15</v>
      </c>
      <c r="H773" s="14">
        <v>24.134999999999998</v>
      </c>
      <c r="I773" t="s">
        <v>37</v>
      </c>
      <c r="J773" t="s">
        <v>38</v>
      </c>
      <c r="K773" t="s">
        <v>25</v>
      </c>
      <c r="L773" t="s">
        <v>17</v>
      </c>
      <c r="M773" s="20">
        <f t="shared" si="48"/>
        <v>24.140160000000002</v>
      </c>
      <c r="N773" s="20">
        <f t="shared" si="49"/>
        <v>0.16664000000000001</v>
      </c>
      <c r="O773" s="20">
        <f t="shared" si="50"/>
        <v>4.0227162624000004</v>
      </c>
      <c r="S773">
        <f t="shared" si="51"/>
        <v>3</v>
      </c>
    </row>
    <row r="774" spans="1:19" x14ac:dyDescent="0.3">
      <c r="A774" t="s">
        <v>26</v>
      </c>
      <c r="B774" t="s">
        <v>9</v>
      </c>
      <c r="C774" t="s">
        <v>10</v>
      </c>
      <c r="D774" t="s">
        <v>11</v>
      </c>
      <c r="E774" t="s">
        <v>12</v>
      </c>
      <c r="F774" t="s">
        <v>36</v>
      </c>
      <c r="G774">
        <v>3</v>
      </c>
      <c r="H774" s="14">
        <v>4.827</v>
      </c>
      <c r="I774" t="s">
        <v>14</v>
      </c>
      <c r="J774" t="s">
        <v>42</v>
      </c>
      <c r="K774" t="s">
        <v>25</v>
      </c>
      <c r="L774" t="s">
        <v>17</v>
      </c>
      <c r="M774" s="20">
        <f t="shared" si="48"/>
        <v>4.8280320000000003</v>
      </c>
      <c r="N774" s="20">
        <f t="shared" si="49"/>
        <v>0</v>
      </c>
      <c r="O774" s="20">
        <f t="shared" si="50"/>
        <v>0</v>
      </c>
      <c r="S774">
        <f t="shared" si="51"/>
        <v>3</v>
      </c>
    </row>
    <row r="775" spans="1:19" x14ac:dyDescent="0.3">
      <c r="A775" t="s">
        <v>39</v>
      </c>
      <c r="B775" t="s">
        <v>9</v>
      </c>
      <c r="C775" t="s">
        <v>10</v>
      </c>
      <c r="D775" t="s">
        <v>41</v>
      </c>
      <c r="E775" t="s">
        <v>12</v>
      </c>
      <c r="F775" t="s">
        <v>36</v>
      </c>
      <c r="G775">
        <v>2</v>
      </c>
      <c r="H775" s="14">
        <v>3.218</v>
      </c>
      <c r="I775" t="s">
        <v>23</v>
      </c>
      <c r="J775" t="s">
        <v>15</v>
      </c>
      <c r="K775" t="s">
        <v>25</v>
      </c>
      <c r="L775" t="s">
        <v>17</v>
      </c>
      <c r="M775" s="20">
        <f t="shared" si="48"/>
        <v>3.2186880000000002</v>
      </c>
      <c r="N775" s="20">
        <f t="shared" si="49"/>
        <v>0</v>
      </c>
      <c r="O775" s="20">
        <f t="shared" si="50"/>
        <v>0</v>
      </c>
      <c r="S775">
        <f t="shared" si="51"/>
        <v>2</v>
      </c>
    </row>
    <row r="776" spans="1:19" x14ac:dyDescent="0.3">
      <c r="A776" t="s">
        <v>7</v>
      </c>
      <c r="B776" t="s">
        <v>9</v>
      </c>
      <c r="C776" t="s">
        <v>10</v>
      </c>
      <c r="D776" t="s">
        <v>41</v>
      </c>
      <c r="E776" t="s">
        <v>12</v>
      </c>
      <c r="F776" t="s">
        <v>22</v>
      </c>
      <c r="G776">
        <v>8</v>
      </c>
      <c r="H776" s="14">
        <v>12.872</v>
      </c>
      <c r="I776" t="s">
        <v>49</v>
      </c>
      <c r="J776" t="s">
        <v>42</v>
      </c>
      <c r="K776" t="s">
        <v>25</v>
      </c>
      <c r="L776" t="s">
        <v>17</v>
      </c>
      <c r="M776" s="20">
        <f t="shared" si="48"/>
        <v>12.874752000000001</v>
      </c>
      <c r="N776" s="20">
        <f t="shared" si="49"/>
        <v>0.10215</v>
      </c>
      <c r="O776" s="20">
        <f t="shared" si="50"/>
        <v>1.3151559168000002</v>
      </c>
      <c r="S776">
        <f t="shared" si="51"/>
        <v>1</v>
      </c>
    </row>
    <row r="777" spans="1:19" x14ac:dyDescent="0.3">
      <c r="A777" t="s">
        <v>39</v>
      </c>
      <c r="B777" t="s">
        <v>9</v>
      </c>
      <c r="C777" t="s">
        <v>10</v>
      </c>
      <c r="D777" t="s">
        <v>41</v>
      </c>
      <c r="E777" t="s">
        <v>28</v>
      </c>
      <c r="F777" t="s">
        <v>36</v>
      </c>
      <c r="G777">
        <v>4.4000000000000004</v>
      </c>
      <c r="H777" s="14">
        <v>7.0796000000000001</v>
      </c>
      <c r="I777" t="s">
        <v>30</v>
      </c>
      <c r="J777" t="s">
        <v>42</v>
      </c>
      <c r="K777" t="s">
        <v>16</v>
      </c>
      <c r="L777" t="s">
        <v>17</v>
      </c>
      <c r="M777" s="20">
        <f t="shared" si="48"/>
        <v>7.081113600000001</v>
      </c>
      <c r="N777" s="20">
        <f t="shared" si="49"/>
        <v>0.16664000000000001</v>
      </c>
      <c r="O777" s="20">
        <f t="shared" si="50"/>
        <v>1.1799967703040002</v>
      </c>
      <c r="S777">
        <f t="shared" si="51"/>
        <v>2</v>
      </c>
    </row>
    <row r="778" spans="1:19" x14ac:dyDescent="0.3">
      <c r="A778" t="s">
        <v>32</v>
      </c>
      <c r="B778" t="s">
        <v>9</v>
      </c>
      <c r="C778" t="s">
        <v>71</v>
      </c>
      <c r="D778" t="s">
        <v>27</v>
      </c>
      <c r="E778" t="s">
        <v>12</v>
      </c>
      <c r="F778" t="s">
        <v>13</v>
      </c>
      <c r="G778">
        <v>30</v>
      </c>
      <c r="H778" s="14">
        <v>48.269999999999996</v>
      </c>
      <c r="I778" t="s">
        <v>30</v>
      </c>
      <c r="J778" t="s">
        <v>15</v>
      </c>
      <c r="K778" t="s">
        <v>25</v>
      </c>
      <c r="L778" t="s">
        <v>17</v>
      </c>
      <c r="M778" s="20">
        <f t="shared" si="48"/>
        <v>48.280320000000003</v>
      </c>
      <c r="N778" s="20">
        <f t="shared" si="49"/>
        <v>0.16664000000000001</v>
      </c>
      <c r="O778" s="20">
        <f t="shared" si="50"/>
        <v>8.0454325248000007</v>
      </c>
      <c r="S778">
        <f t="shared" si="51"/>
        <v>5</v>
      </c>
    </row>
    <row r="779" spans="1:19" x14ac:dyDescent="0.3">
      <c r="A779" t="s">
        <v>7</v>
      </c>
      <c r="B779" t="s">
        <v>9</v>
      </c>
      <c r="C779" t="s">
        <v>78</v>
      </c>
      <c r="D779" t="s">
        <v>41</v>
      </c>
      <c r="E779" t="s">
        <v>21</v>
      </c>
      <c r="F779" t="s">
        <v>29</v>
      </c>
      <c r="G779">
        <v>30</v>
      </c>
      <c r="H779" s="14">
        <v>48.269999999999996</v>
      </c>
      <c r="I779" t="s">
        <v>30</v>
      </c>
      <c r="J779" t="s">
        <v>38</v>
      </c>
      <c r="K779" t="s">
        <v>25</v>
      </c>
      <c r="L779" t="s">
        <v>17</v>
      </c>
      <c r="M779" s="20">
        <f t="shared" si="48"/>
        <v>48.280320000000003</v>
      </c>
      <c r="N779" s="20">
        <f t="shared" si="49"/>
        <v>0.16664000000000001</v>
      </c>
      <c r="O779" s="20">
        <f t="shared" si="50"/>
        <v>8.0454325248000007</v>
      </c>
      <c r="S779">
        <f t="shared" si="51"/>
        <v>1</v>
      </c>
    </row>
    <row r="780" spans="1:19" x14ac:dyDescent="0.3">
      <c r="A780" t="s">
        <v>32</v>
      </c>
      <c r="B780" t="s">
        <v>9</v>
      </c>
      <c r="C780" t="s">
        <v>80</v>
      </c>
      <c r="D780" t="s">
        <v>11</v>
      </c>
      <c r="E780" t="s">
        <v>21</v>
      </c>
      <c r="F780" t="s">
        <v>13</v>
      </c>
      <c r="G780">
        <v>13</v>
      </c>
      <c r="H780" s="14">
        <v>20.917000000000002</v>
      </c>
      <c r="I780" t="s">
        <v>30</v>
      </c>
      <c r="J780" t="s">
        <v>31</v>
      </c>
      <c r="K780" t="s">
        <v>25</v>
      </c>
      <c r="L780" t="s">
        <v>17</v>
      </c>
      <c r="M780" s="20">
        <f t="shared" si="48"/>
        <v>20.921472000000001</v>
      </c>
      <c r="N780" s="20">
        <f t="shared" si="49"/>
        <v>0.16664000000000001</v>
      </c>
      <c r="O780" s="20">
        <f t="shared" si="50"/>
        <v>3.4863540940800006</v>
      </c>
      <c r="S780">
        <f t="shared" si="51"/>
        <v>5</v>
      </c>
    </row>
    <row r="781" spans="1:19" x14ac:dyDescent="0.3">
      <c r="A781" t="s">
        <v>32</v>
      </c>
      <c r="B781" t="s">
        <v>9</v>
      </c>
      <c r="C781" t="s">
        <v>78</v>
      </c>
      <c r="D781" t="s">
        <v>27</v>
      </c>
      <c r="E781" t="s">
        <v>21</v>
      </c>
      <c r="F781" t="s">
        <v>36</v>
      </c>
      <c r="G781">
        <v>7</v>
      </c>
      <c r="H781" s="14">
        <v>11.263</v>
      </c>
      <c r="I781" t="s">
        <v>30</v>
      </c>
      <c r="J781" t="s">
        <v>31</v>
      </c>
      <c r="K781" t="s">
        <v>25</v>
      </c>
      <c r="L781" t="s">
        <v>17</v>
      </c>
      <c r="M781" s="20">
        <f t="shared" si="48"/>
        <v>11.265408000000001</v>
      </c>
      <c r="N781" s="20">
        <f t="shared" si="49"/>
        <v>0.16664000000000001</v>
      </c>
      <c r="O781" s="20">
        <f t="shared" si="50"/>
        <v>1.8772675891200001</v>
      </c>
      <c r="S781">
        <f t="shared" si="51"/>
        <v>5</v>
      </c>
    </row>
    <row r="782" spans="1:19" x14ac:dyDescent="0.3">
      <c r="A782" t="s">
        <v>32</v>
      </c>
      <c r="B782" t="s">
        <v>9</v>
      </c>
      <c r="C782" t="s">
        <v>8</v>
      </c>
      <c r="D782" t="s">
        <v>41</v>
      </c>
      <c r="E782" t="s">
        <v>64</v>
      </c>
      <c r="F782" t="s">
        <v>44</v>
      </c>
      <c r="G782">
        <v>1</v>
      </c>
      <c r="H782" s="14">
        <v>1.609</v>
      </c>
      <c r="I782" t="s">
        <v>23</v>
      </c>
      <c r="J782" t="s">
        <v>15</v>
      </c>
      <c r="K782" t="s">
        <v>16</v>
      </c>
      <c r="L782" t="s">
        <v>17</v>
      </c>
      <c r="M782" s="20">
        <f t="shared" si="48"/>
        <v>1.6093440000000001</v>
      </c>
      <c r="N782" s="20">
        <f t="shared" si="49"/>
        <v>0</v>
      </c>
      <c r="O782" s="20">
        <f t="shared" si="50"/>
        <v>0</v>
      </c>
      <c r="S782">
        <f t="shared" si="51"/>
        <v>5</v>
      </c>
    </row>
    <row r="783" spans="1:19" x14ac:dyDescent="0.3">
      <c r="A783" t="s">
        <v>7</v>
      </c>
      <c r="B783" t="s">
        <v>9</v>
      </c>
      <c r="C783" t="s">
        <v>8</v>
      </c>
      <c r="D783" t="s">
        <v>11</v>
      </c>
      <c r="E783" t="s">
        <v>21</v>
      </c>
      <c r="F783" t="s">
        <v>29</v>
      </c>
      <c r="G783">
        <v>23</v>
      </c>
      <c r="H783" s="14">
        <v>37.006999999999998</v>
      </c>
      <c r="I783" t="s">
        <v>30</v>
      </c>
      <c r="J783" t="s">
        <v>38</v>
      </c>
      <c r="K783" t="s">
        <v>25</v>
      </c>
      <c r="L783" t="s">
        <v>17</v>
      </c>
      <c r="M783" s="20">
        <f t="shared" si="48"/>
        <v>37.014912000000002</v>
      </c>
      <c r="N783" s="20">
        <f t="shared" si="49"/>
        <v>0.16664000000000001</v>
      </c>
      <c r="O783" s="20">
        <f t="shared" si="50"/>
        <v>6.168164935680001</v>
      </c>
      <c r="S783">
        <f t="shared" si="51"/>
        <v>1</v>
      </c>
    </row>
    <row r="784" spans="1:19" x14ac:dyDescent="0.3">
      <c r="A784" t="s">
        <v>32</v>
      </c>
      <c r="B784" t="s">
        <v>9</v>
      </c>
      <c r="C784" t="s">
        <v>80</v>
      </c>
      <c r="D784" t="s">
        <v>41</v>
      </c>
      <c r="E784" t="s">
        <v>12</v>
      </c>
      <c r="F784" t="s">
        <v>36</v>
      </c>
      <c r="G784">
        <v>2</v>
      </c>
      <c r="H784" s="14">
        <v>3.218</v>
      </c>
      <c r="I784" t="s">
        <v>23</v>
      </c>
      <c r="J784" t="s">
        <v>31</v>
      </c>
      <c r="K784" t="s">
        <v>25</v>
      </c>
      <c r="L784" t="s">
        <v>17</v>
      </c>
      <c r="M784" s="20">
        <f t="shared" si="48"/>
        <v>3.2186880000000002</v>
      </c>
      <c r="N784" s="20">
        <f t="shared" si="49"/>
        <v>0</v>
      </c>
      <c r="O784" s="20">
        <f t="shared" si="50"/>
        <v>0</v>
      </c>
      <c r="S784">
        <f t="shared" si="51"/>
        <v>5</v>
      </c>
    </row>
    <row r="785" spans="1:19" x14ac:dyDescent="0.3">
      <c r="A785" t="s">
        <v>32</v>
      </c>
      <c r="B785" t="s">
        <v>9</v>
      </c>
      <c r="C785" t="s">
        <v>60</v>
      </c>
      <c r="D785" t="s">
        <v>72</v>
      </c>
      <c r="E785" t="s">
        <v>64</v>
      </c>
      <c r="F785" t="s">
        <v>36</v>
      </c>
      <c r="G785">
        <v>3</v>
      </c>
      <c r="H785" s="14">
        <v>4.827</v>
      </c>
      <c r="I785" t="s">
        <v>30</v>
      </c>
      <c r="J785" t="s">
        <v>38</v>
      </c>
      <c r="K785" t="s">
        <v>16</v>
      </c>
      <c r="L785" t="s">
        <v>17</v>
      </c>
      <c r="M785" s="20">
        <f t="shared" si="48"/>
        <v>4.8280320000000003</v>
      </c>
      <c r="N785" s="20">
        <f t="shared" si="49"/>
        <v>0.16664000000000001</v>
      </c>
      <c r="O785" s="20">
        <f t="shared" si="50"/>
        <v>0.80454325248000014</v>
      </c>
      <c r="S785">
        <f t="shared" si="51"/>
        <v>5</v>
      </c>
    </row>
    <row r="786" spans="1:19" x14ac:dyDescent="0.3">
      <c r="A786" t="s">
        <v>39</v>
      </c>
      <c r="B786" t="s">
        <v>9</v>
      </c>
      <c r="C786" t="s">
        <v>10</v>
      </c>
      <c r="D786" t="s">
        <v>27</v>
      </c>
      <c r="E786" t="s">
        <v>12</v>
      </c>
      <c r="F786" t="s">
        <v>13</v>
      </c>
      <c r="G786">
        <v>12</v>
      </c>
      <c r="H786" s="14">
        <v>19.308</v>
      </c>
      <c r="I786" t="s">
        <v>30</v>
      </c>
      <c r="J786" t="s">
        <v>38</v>
      </c>
      <c r="K786" t="s">
        <v>25</v>
      </c>
      <c r="L786" t="s">
        <v>17</v>
      </c>
      <c r="M786" s="20">
        <f t="shared" si="48"/>
        <v>19.312128000000001</v>
      </c>
      <c r="N786" s="20">
        <f t="shared" si="49"/>
        <v>0.16664000000000001</v>
      </c>
      <c r="O786" s="20">
        <f t="shared" si="50"/>
        <v>3.2181730099200005</v>
      </c>
      <c r="S786">
        <f t="shared" si="51"/>
        <v>2</v>
      </c>
    </row>
    <row r="787" spans="1:19" x14ac:dyDescent="0.3">
      <c r="A787" t="s">
        <v>26</v>
      </c>
      <c r="B787" t="s">
        <v>9</v>
      </c>
      <c r="C787" t="s">
        <v>103</v>
      </c>
      <c r="D787" t="s">
        <v>27</v>
      </c>
      <c r="E787" t="s">
        <v>28</v>
      </c>
      <c r="F787" t="s">
        <v>62</v>
      </c>
      <c r="G787">
        <v>3</v>
      </c>
      <c r="H787" s="14">
        <v>4.827</v>
      </c>
      <c r="I787" t="s">
        <v>30</v>
      </c>
      <c r="J787" t="s">
        <v>15</v>
      </c>
      <c r="K787" t="s">
        <v>16</v>
      </c>
      <c r="L787" t="s">
        <v>17</v>
      </c>
      <c r="M787" s="20">
        <f t="shared" si="48"/>
        <v>4.8280320000000003</v>
      </c>
      <c r="N787" s="20">
        <f t="shared" si="49"/>
        <v>0.16664000000000001</v>
      </c>
      <c r="O787" s="20">
        <f t="shared" si="50"/>
        <v>0.80454325248000014</v>
      </c>
      <c r="S787">
        <f t="shared" si="51"/>
        <v>3</v>
      </c>
    </row>
    <row r="788" spans="1:19" x14ac:dyDescent="0.3">
      <c r="A788" t="s">
        <v>18</v>
      </c>
      <c r="B788" t="s">
        <v>9</v>
      </c>
      <c r="C788" t="s">
        <v>80</v>
      </c>
      <c r="D788" t="s">
        <v>27</v>
      </c>
      <c r="E788" t="s">
        <v>21</v>
      </c>
      <c r="F788" t="s">
        <v>62</v>
      </c>
      <c r="G788">
        <v>1</v>
      </c>
      <c r="H788" s="14">
        <v>1.609</v>
      </c>
      <c r="I788" t="s">
        <v>23</v>
      </c>
      <c r="J788" t="s">
        <v>38</v>
      </c>
      <c r="K788" t="s">
        <v>25</v>
      </c>
      <c r="L788" t="s">
        <v>17</v>
      </c>
      <c r="M788" s="20">
        <f t="shared" si="48"/>
        <v>1.6093440000000001</v>
      </c>
      <c r="N788" s="20">
        <f t="shared" si="49"/>
        <v>0</v>
      </c>
      <c r="O788" s="20">
        <f t="shared" si="50"/>
        <v>0</v>
      </c>
      <c r="S788">
        <f t="shared" si="51"/>
        <v>4</v>
      </c>
    </row>
    <row r="789" spans="1:19" x14ac:dyDescent="0.3">
      <c r="A789" t="s">
        <v>18</v>
      </c>
      <c r="B789" t="s">
        <v>9</v>
      </c>
      <c r="C789" t="s">
        <v>60</v>
      </c>
      <c r="D789" t="s">
        <v>20</v>
      </c>
      <c r="E789" t="s">
        <v>45</v>
      </c>
      <c r="F789" t="s">
        <v>29</v>
      </c>
      <c r="G789">
        <v>11</v>
      </c>
      <c r="H789" s="14">
        <v>17.698999999999998</v>
      </c>
      <c r="I789" t="s">
        <v>52</v>
      </c>
      <c r="J789" t="s">
        <v>15</v>
      </c>
      <c r="K789" t="s">
        <v>25</v>
      </c>
      <c r="L789" t="s">
        <v>17</v>
      </c>
      <c r="M789" s="20">
        <f t="shared" si="48"/>
        <v>17.702784000000001</v>
      </c>
      <c r="N789" s="20">
        <f t="shared" si="49"/>
        <v>3.5459999999999998E-2</v>
      </c>
      <c r="O789" s="20">
        <f t="shared" si="50"/>
        <v>0.62774072063999997</v>
      </c>
      <c r="S789">
        <f t="shared" si="51"/>
        <v>4</v>
      </c>
    </row>
    <row r="790" spans="1:19" x14ac:dyDescent="0.3">
      <c r="A790" t="s">
        <v>58</v>
      </c>
      <c r="B790" t="s">
        <v>9</v>
      </c>
      <c r="C790" t="s">
        <v>78</v>
      </c>
      <c r="D790" t="s">
        <v>41</v>
      </c>
      <c r="E790" t="s">
        <v>12</v>
      </c>
      <c r="F790" t="s">
        <v>44</v>
      </c>
      <c r="G790" t="s">
        <v>8</v>
      </c>
      <c r="H790" s="14" t="s">
        <v>8</v>
      </c>
      <c r="I790" t="s">
        <v>37</v>
      </c>
      <c r="J790" t="s">
        <v>31</v>
      </c>
      <c r="K790" t="s">
        <v>25</v>
      </c>
      <c r="L790" t="s">
        <v>17</v>
      </c>
      <c r="M790" s="20" t="e">
        <f t="shared" si="48"/>
        <v>#VALUE!</v>
      </c>
      <c r="N790" s="20">
        <f t="shared" si="49"/>
        <v>0.16664000000000001</v>
      </c>
      <c r="O790" s="20" t="e">
        <f t="shared" si="50"/>
        <v>#VALUE!</v>
      </c>
      <c r="S790">
        <f t="shared" si="51"/>
        <v>0</v>
      </c>
    </row>
    <row r="791" spans="1:19" x14ac:dyDescent="0.3">
      <c r="A791" t="s">
        <v>18</v>
      </c>
      <c r="B791" t="s">
        <v>9</v>
      </c>
      <c r="C791" t="s">
        <v>78</v>
      </c>
      <c r="D791" t="s">
        <v>72</v>
      </c>
      <c r="E791" t="s">
        <v>12</v>
      </c>
      <c r="F791" t="s">
        <v>44</v>
      </c>
      <c r="G791">
        <v>6</v>
      </c>
      <c r="H791" s="14">
        <v>9.6539999999999999</v>
      </c>
      <c r="I791" s="2" t="s">
        <v>30</v>
      </c>
      <c r="J791" t="s">
        <v>38</v>
      </c>
      <c r="K791" t="s">
        <v>25</v>
      </c>
      <c r="L791" t="s">
        <v>17</v>
      </c>
      <c r="M791" s="20">
        <f t="shared" si="48"/>
        <v>9.6560640000000006</v>
      </c>
      <c r="N791" s="20">
        <f t="shared" si="49"/>
        <v>0.16664000000000001</v>
      </c>
      <c r="O791" s="20">
        <f t="shared" si="50"/>
        <v>1.6090865049600003</v>
      </c>
      <c r="S791">
        <f t="shared" si="51"/>
        <v>4</v>
      </c>
    </row>
    <row r="792" spans="1:19" x14ac:dyDescent="0.3">
      <c r="A792" t="s">
        <v>18</v>
      </c>
      <c r="B792" t="s">
        <v>9</v>
      </c>
      <c r="C792" t="s">
        <v>8</v>
      </c>
      <c r="D792" t="s">
        <v>27</v>
      </c>
      <c r="E792" t="s">
        <v>35</v>
      </c>
      <c r="F792" t="s">
        <v>29</v>
      </c>
      <c r="G792">
        <v>28</v>
      </c>
      <c r="H792" s="14">
        <v>45.052</v>
      </c>
      <c r="I792" t="s">
        <v>30</v>
      </c>
      <c r="J792" t="s">
        <v>38</v>
      </c>
      <c r="K792" t="s">
        <v>25</v>
      </c>
      <c r="L792" t="s">
        <v>17</v>
      </c>
      <c r="M792" s="20">
        <f t="shared" si="48"/>
        <v>45.061632000000003</v>
      </c>
      <c r="N792" s="20">
        <f t="shared" si="49"/>
        <v>0.16664000000000001</v>
      </c>
      <c r="O792" s="20">
        <f t="shared" si="50"/>
        <v>7.5090703564800005</v>
      </c>
      <c r="S792">
        <f t="shared" si="51"/>
        <v>4</v>
      </c>
    </row>
    <row r="793" spans="1:19" x14ac:dyDescent="0.3">
      <c r="A793" t="s">
        <v>32</v>
      </c>
      <c r="B793" t="s">
        <v>9</v>
      </c>
      <c r="C793" t="s">
        <v>10</v>
      </c>
      <c r="D793" t="s">
        <v>47</v>
      </c>
      <c r="E793" t="s">
        <v>21</v>
      </c>
      <c r="F793" t="s">
        <v>36</v>
      </c>
      <c r="G793">
        <v>3</v>
      </c>
      <c r="H793" s="14">
        <v>4.827</v>
      </c>
      <c r="I793" t="s">
        <v>30</v>
      </c>
      <c r="J793" t="s">
        <v>15</v>
      </c>
      <c r="K793" t="s">
        <v>16</v>
      </c>
      <c r="L793" t="s">
        <v>17</v>
      </c>
      <c r="M793" s="20">
        <f t="shared" si="48"/>
        <v>4.8280320000000003</v>
      </c>
      <c r="N793" s="20">
        <f t="shared" si="49"/>
        <v>0.16664000000000001</v>
      </c>
      <c r="O793" s="20">
        <f t="shared" si="50"/>
        <v>0.80454325248000014</v>
      </c>
      <c r="S793">
        <f t="shared" si="51"/>
        <v>5</v>
      </c>
    </row>
    <row r="794" spans="1:19" x14ac:dyDescent="0.3">
      <c r="A794" t="s">
        <v>32</v>
      </c>
      <c r="B794" t="s">
        <v>57</v>
      </c>
      <c r="C794" t="s">
        <v>8</v>
      </c>
      <c r="D794" t="s">
        <v>47</v>
      </c>
      <c r="E794" t="s">
        <v>33</v>
      </c>
      <c r="F794" t="s">
        <v>44</v>
      </c>
      <c r="G794">
        <v>3.9</v>
      </c>
      <c r="H794" s="14">
        <v>6.2751000000000001</v>
      </c>
      <c r="I794" t="s">
        <v>37</v>
      </c>
      <c r="J794" t="s">
        <v>15</v>
      </c>
      <c r="K794" t="s">
        <v>16</v>
      </c>
      <c r="L794" t="s">
        <v>82</v>
      </c>
      <c r="M794" s="20">
        <f t="shared" si="48"/>
        <v>6.2764416000000001</v>
      </c>
      <c r="N794" s="20">
        <f t="shared" si="49"/>
        <v>0.16664000000000001</v>
      </c>
      <c r="O794" s="20">
        <f t="shared" si="50"/>
        <v>1.0459062282240001</v>
      </c>
      <c r="S794">
        <f t="shared" si="51"/>
        <v>5</v>
      </c>
    </row>
    <row r="795" spans="1:19" x14ac:dyDescent="0.3">
      <c r="A795" t="s">
        <v>7</v>
      </c>
      <c r="B795" t="s">
        <v>9</v>
      </c>
      <c r="C795" t="s">
        <v>10</v>
      </c>
      <c r="D795" t="s">
        <v>20</v>
      </c>
      <c r="E795" t="s">
        <v>35</v>
      </c>
      <c r="F795" t="s">
        <v>22</v>
      </c>
      <c r="G795">
        <v>15</v>
      </c>
      <c r="H795" s="14">
        <v>24.134999999999998</v>
      </c>
      <c r="I795" t="s">
        <v>30</v>
      </c>
      <c r="J795" t="s">
        <v>15</v>
      </c>
      <c r="K795" t="s">
        <v>25</v>
      </c>
      <c r="L795" t="s">
        <v>17</v>
      </c>
      <c r="M795" s="20">
        <f t="shared" si="48"/>
        <v>24.140160000000002</v>
      </c>
      <c r="N795" s="20">
        <f t="shared" si="49"/>
        <v>0.16664000000000001</v>
      </c>
      <c r="O795" s="20">
        <f t="shared" si="50"/>
        <v>4.0227162624000004</v>
      </c>
      <c r="S795">
        <f t="shared" si="51"/>
        <v>1</v>
      </c>
    </row>
    <row r="796" spans="1:19" x14ac:dyDescent="0.3">
      <c r="A796" t="s">
        <v>18</v>
      </c>
      <c r="B796" t="s">
        <v>9</v>
      </c>
      <c r="C796" t="s">
        <v>78</v>
      </c>
      <c r="D796" t="s">
        <v>27</v>
      </c>
      <c r="E796" t="s">
        <v>35</v>
      </c>
      <c r="F796" t="s">
        <v>36</v>
      </c>
      <c r="G796">
        <v>6</v>
      </c>
      <c r="H796" s="14">
        <v>9.6539999999999999</v>
      </c>
      <c r="I796" t="s">
        <v>30</v>
      </c>
      <c r="J796" t="s">
        <v>38</v>
      </c>
      <c r="K796" t="s">
        <v>25</v>
      </c>
      <c r="L796" t="s">
        <v>17</v>
      </c>
      <c r="M796" s="20">
        <f t="shared" si="48"/>
        <v>9.6560640000000006</v>
      </c>
      <c r="N796" s="20">
        <f t="shared" si="49"/>
        <v>0.16664000000000001</v>
      </c>
      <c r="O796" s="20">
        <f t="shared" si="50"/>
        <v>1.6090865049600003</v>
      </c>
      <c r="S796">
        <f t="shared" si="51"/>
        <v>4</v>
      </c>
    </row>
    <row r="797" spans="1:19" x14ac:dyDescent="0.3">
      <c r="A797" t="s">
        <v>39</v>
      </c>
      <c r="B797" t="s">
        <v>9</v>
      </c>
      <c r="C797" t="s">
        <v>76</v>
      </c>
      <c r="D797" t="s">
        <v>20</v>
      </c>
      <c r="E797" t="s">
        <v>21</v>
      </c>
      <c r="F797" t="s">
        <v>66</v>
      </c>
      <c r="G797">
        <v>102</v>
      </c>
      <c r="H797" s="14">
        <v>164.11799999999999</v>
      </c>
      <c r="I797" t="s">
        <v>52</v>
      </c>
      <c r="J797" t="s">
        <v>53</v>
      </c>
      <c r="K797" t="s">
        <v>25</v>
      </c>
      <c r="L797" t="s">
        <v>43</v>
      </c>
      <c r="M797" s="20">
        <f t="shared" si="48"/>
        <v>164.15308800000003</v>
      </c>
      <c r="N797" s="20">
        <f t="shared" si="49"/>
        <v>3.5459999999999998E-2</v>
      </c>
      <c r="O797" s="20">
        <f t="shared" si="50"/>
        <v>5.8208685004800005</v>
      </c>
      <c r="S797">
        <f t="shared" si="51"/>
        <v>2</v>
      </c>
    </row>
    <row r="798" spans="1:19" x14ac:dyDescent="0.3">
      <c r="A798" t="s">
        <v>7</v>
      </c>
      <c r="B798" t="s">
        <v>9</v>
      </c>
      <c r="C798" t="s">
        <v>10</v>
      </c>
      <c r="D798" t="s">
        <v>41</v>
      </c>
      <c r="E798" t="s">
        <v>28</v>
      </c>
      <c r="F798" t="s">
        <v>44</v>
      </c>
      <c r="G798">
        <v>3</v>
      </c>
      <c r="H798" s="14">
        <v>4.827</v>
      </c>
      <c r="I798" t="s">
        <v>14</v>
      </c>
      <c r="J798" t="s">
        <v>42</v>
      </c>
      <c r="K798" t="s">
        <v>25</v>
      </c>
      <c r="L798" t="s">
        <v>17</v>
      </c>
      <c r="M798" s="20">
        <f t="shared" si="48"/>
        <v>4.8280320000000003</v>
      </c>
      <c r="N798" s="20">
        <f t="shared" si="49"/>
        <v>0</v>
      </c>
      <c r="O798" s="20">
        <f t="shared" si="50"/>
        <v>0</v>
      </c>
      <c r="S798">
        <f t="shared" si="51"/>
        <v>1</v>
      </c>
    </row>
    <row r="799" spans="1:19" x14ac:dyDescent="0.3">
      <c r="A799" t="s">
        <v>32</v>
      </c>
      <c r="B799" t="s">
        <v>9</v>
      </c>
      <c r="C799" t="s">
        <v>8</v>
      </c>
      <c r="D799" t="s">
        <v>72</v>
      </c>
      <c r="E799" t="s">
        <v>64</v>
      </c>
      <c r="F799" t="s">
        <v>36</v>
      </c>
      <c r="G799">
        <v>2</v>
      </c>
      <c r="H799" s="14">
        <v>3.218</v>
      </c>
      <c r="I799" t="s">
        <v>23</v>
      </c>
      <c r="J799" t="s">
        <v>53</v>
      </c>
      <c r="K799" t="s">
        <v>25</v>
      </c>
      <c r="L799" t="s">
        <v>17</v>
      </c>
      <c r="M799" s="20">
        <f t="shared" si="48"/>
        <v>3.2186880000000002</v>
      </c>
      <c r="N799" s="20">
        <f t="shared" si="49"/>
        <v>0</v>
      </c>
      <c r="O799" s="20">
        <f t="shared" si="50"/>
        <v>0</v>
      </c>
      <c r="S799">
        <f t="shared" si="51"/>
        <v>5</v>
      </c>
    </row>
    <row r="800" spans="1:19" x14ac:dyDescent="0.3">
      <c r="A800" t="s">
        <v>7</v>
      </c>
      <c r="B800" t="s">
        <v>9</v>
      </c>
      <c r="C800" t="s">
        <v>10</v>
      </c>
      <c r="D800" t="s">
        <v>11</v>
      </c>
      <c r="E800" t="s">
        <v>28</v>
      </c>
      <c r="F800" t="s">
        <v>13</v>
      </c>
      <c r="G800">
        <v>4</v>
      </c>
      <c r="H800" s="14">
        <v>6.4359999999999999</v>
      </c>
      <c r="I800" t="s">
        <v>49</v>
      </c>
      <c r="J800" t="s">
        <v>42</v>
      </c>
      <c r="K800" t="s">
        <v>25</v>
      </c>
      <c r="L800" t="s">
        <v>17</v>
      </c>
      <c r="M800" s="20">
        <f t="shared" si="48"/>
        <v>6.4373760000000004</v>
      </c>
      <c r="N800" s="20">
        <f t="shared" si="49"/>
        <v>0.10215</v>
      </c>
      <c r="O800" s="20">
        <f t="shared" si="50"/>
        <v>0.65757795840000011</v>
      </c>
      <c r="S800">
        <f t="shared" si="51"/>
        <v>1</v>
      </c>
    </row>
    <row r="801" spans="1:19" x14ac:dyDescent="0.3">
      <c r="A801" t="s">
        <v>39</v>
      </c>
      <c r="B801" t="s">
        <v>9</v>
      </c>
      <c r="C801" t="s">
        <v>80</v>
      </c>
      <c r="D801" t="s">
        <v>41</v>
      </c>
      <c r="E801" t="s">
        <v>12</v>
      </c>
      <c r="F801" t="s">
        <v>22</v>
      </c>
      <c r="G801">
        <v>11</v>
      </c>
      <c r="H801" s="14">
        <v>17.698999999999998</v>
      </c>
      <c r="I801" t="s">
        <v>30</v>
      </c>
      <c r="J801" t="s">
        <v>38</v>
      </c>
      <c r="K801" t="s">
        <v>25</v>
      </c>
      <c r="L801" t="s">
        <v>17</v>
      </c>
      <c r="M801" s="20">
        <f t="shared" si="48"/>
        <v>17.702784000000001</v>
      </c>
      <c r="N801" s="20">
        <f t="shared" si="49"/>
        <v>0.16664000000000001</v>
      </c>
      <c r="O801" s="20">
        <f t="shared" si="50"/>
        <v>2.9499919257600005</v>
      </c>
      <c r="S801">
        <f t="shared" si="51"/>
        <v>2</v>
      </c>
    </row>
    <row r="802" spans="1:19" x14ac:dyDescent="0.3">
      <c r="A802" t="s">
        <v>32</v>
      </c>
      <c r="B802" t="s">
        <v>51</v>
      </c>
      <c r="C802" t="s">
        <v>8</v>
      </c>
      <c r="D802" t="s">
        <v>47</v>
      </c>
      <c r="E802" t="s">
        <v>33</v>
      </c>
      <c r="F802" t="s">
        <v>44</v>
      </c>
      <c r="G802" s="8">
        <v>1.5</v>
      </c>
      <c r="H802" s="14">
        <v>2.4135</v>
      </c>
      <c r="I802" t="s">
        <v>54</v>
      </c>
      <c r="J802" t="s">
        <v>38</v>
      </c>
      <c r="K802" t="s">
        <v>25</v>
      </c>
      <c r="L802" t="s">
        <v>17</v>
      </c>
      <c r="M802" s="20">
        <f t="shared" si="48"/>
        <v>2.4140160000000002</v>
      </c>
      <c r="N802" s="20">
        <f t="shared" si="49"/>
        <v>2.1999999999999999E-2</v>
      </c>
      <c r="O802" s="20">
        <f t="shared" si="50"/>
        <v>5.3108351999999998E-2</v>
      </c>
      <c r="S802">
        <f t="shared" si="51"/>
        <v>5</v>
      </c>
    </row>
    <row r="803" spans="1:19" x14ac:dyDescent="0.3">
      <c r="A803" t="s">
        <v>32</v>
      </c>
      <c r="B803" t="s">
        <v>9</v>
      </c>
      <c r="C803" t="s">
        <v>79</v>
      </c>
      <c r="D803" t="s">
        <v>20</v>
      </c>
      <c r="E803" t="s">
        <v>35</v>
      </c>
      <c r="F803" t="s">
        <v>66</v>
      </c>
      <c r="G803">
        <v>20</v>
      </c>
      <c r="H803" s="14">
        <v>32.18</v>
      </c>
      <c r="I803" t="s">
        <v>37</v>
      </c>
      <c r="J803" t="s">
        <v>15</v>
      </c>
      <c r="K803" t="s">
        <v>16</v>
      </c>
      <c r="L803" t="s">
        <v>17</v>
      </c>
      <c r="M803" s="20">
        <f t="shared" si="48"/>
        <v>32.186880000000002</v>
      </c>
      <c r="N803" s="20">
        <f t="shared" si="49"/>
        <v>0.16664000000000001</v>
      </c>
      <c r="O803" s="20">
        <f t="shared" si="50"/>
        <v>5.3636216832000008</v>
      </c>
      <c r="S803">
        <f t="shared" si="51"/>
        <v>5</v>
      </c>
    </row>
    <row r="804" spans="1:19" x14ac:dyDescent="0.3">
      <c r="A804" t="s">
        <v>39</v>
      </c>
      <c r="B804" t="s">
        <v>9</v>
      </c>
      <c r="C804" t="s">
        <v>10</v>
      </c>
      <c r="D804" t="s">
        <v>11</v>
      </c>
      <c r="E804" t="s">
        <v>45</v>
      </c>
      <c r="F804" t="s">
        <v>13</v>
      </c>
      <c r="G804">
        <v>13.5</v>
      </c>
      <c r="H804" s="14">
        <v>21.721499999999999</v>
      </c>
      <c r="I804" t="s">
        <v>14</v>
      </c>
      <c r="J804" t="s">
        <v>42</v>
      </c>
      <c r="K804" t="s">
        <v>25</v>
      </c>
      <c r="L804" t="s">
        <v>17</v>
      </c>
      <c r="M804" s="20">
        <f t="shared" si="48"/>
        <v>21.726144000000001</v>
      </c>
      <c r="N804" s="20">
        <f t="shared" si="49"/>
        <v>0</v>
      </c>
      <c r="O804" s="20">
        <f t="shared" si="50"/>
        <v>0</v>
      </c>
      <c r="S804">
        <f t="shared" si="51"/>
        <v>2</v>
      </c>
    </row>
    <row r="805" spans="1:19" x14ac:dyDescent="0.3">
      <c r="A805" t="s">
        <v>32</v>
      </c>
      <c r="B805" t="s">
        <v>9</v>
      </c>
      <c r="C805" t="s">
        <v>8</v>
      </c>
      <c r="D805" t="s">
        <v>72</v>
      </c>
      <c r="E805" t="s">
        <v>64</v>
      </c>
      <c r="F805" t="s">
        <v>44</v>
      </c>
      <c r="G805">
        <v>2</v>
      </c>
      <c r="H805" s="14">
        <v>3.218</v>
      </c>
      <c r="I805" t="s">
        <v>23</v>
      </c>
      <c r="J805" t="s">
        <v>38</v>
      </c>
      <c r="K805" t="s">
        <v>16</v>
      </c>
      <c r="L805" t="s">
        <v>17</v>
      </c>
      <c r="M805" s="20">
        <f t="shared" si="48"/>
        <v>3.2186880000000002</v>
      </c>
      <c r="N805" s="20">
        <f t="shared" si="49"/>
        <v>0</v>
      </c>
      <c r="O805" s="20">
        <f t="shared" si="50"/>
        <v>0</v>
      </c>
      <c r="S805">
        <f t="shared" si="51"/>
        <v>5</v>
      </c>
    </row>
    <row r="806" spans="1:19" x14ac:dyDescent="0.3">
      <c r="A806" t="s">
        <v>32</v>
      </c>
      <c r="B806" t="s">
        <v>51</v>
      </c>
      <c r="C806" t="s">
        <v>8</v>
      </c>
      <c r="D806" t="s">
        <v>47</v>
      </c>
      <c r="E806" t="s">
        <v>33</v>
      </c>
      <c r="F806" t="s">
        <v>36</v>
      </c>
      <c r="G806">
        <v>1.4</v>
      </c>
      <c r="H806" s="14">
        <v>2.2525999999999997</v>
      </c>
      <c r="I806" t="s">
        <v>23</v>
      </c>
      <c r="J806" t="s">
        <v>38</v>
      </c>
      <c r="K806" t="s">
        <v>16</v>
      </c>
      <c r="L806" t="s">
        <v>17</v>
      </c>
      <c r="M806" s="20">
        <f t="shared" si="48"/>
        <v>2.2530815999999998</v>
      </c>
      <c r="N806" s="20">
        <f t="shared" si="49"/>
        <v>0</v>
      </c>
      <c r="O806" s="20">
        <f t="shared" si="50"/>
        <v>0</v>
      </c>
      <c r="S806">
        <f t="shared" si="51"/>
        <v>5</v>
      </c>
    </row>
    <row r="807" spans="1:19" x14ac:dyDescent="0.3">
      <c r="A807" t="s">
        <v>32</v>
      </c>
      <c r="B807" t="s">
        <v>9</v>
      </c>
      <c r="C807" t="s">
        <v>83</v>
      </c>
      <c r="D807" t="s">
        <v>47</v>
      </c>
      <c r="E807" t="s">
        <v>33</v>
      </c>
      <c r="F807" t="s">
        <v>22</v>
      </c>
      <c r="G807">
        <v>2.5</v>
      </c>
      <c r="H807" s="14">
        <v>4.0225</v>
      </c>
      <c r="I807" t="s">
        <v>49</v>
      </c>
      <c r="J807" t="s">
        <v>42</v>
      </c>
      <c r="K807" t="s">
        <v>25</v>
      </c>
      <c r="L807" t="s">
        <v>17</v>
      </c>
      <c r="M807" s="20">
        <f t="shared" si="48"/>
        <v>4.0233600000000003</v>
      </c>
      <c r="N807" s="20">
        <f t="shared" si="49"/>
        <v>0.10215</v>
      </c>
      <c r="O807" s="20">
        <f t="shared" si="50"/>
        <v>0.41098622400000007</v>
      </c>
      <c r="S807">
        <f t="shared" si="51"/>
        <v>5</v>
      </c>
    </row>
    <row r="808" spans="1:19" x14ac:dyDescent="0.3">
      <c r="A808" t="s">
        <v>58</v>
      </c>
      <c r="B808" t="s">
        <v>9</v>
      </c>
      <c r="C808" t="s">
        <v>10</v>
      </c>
      <c r="D808" t="s">
        <v>41</v>
      </c>
      <c r="E808" t="s">
        <v>12</v>
      </c>
      <c r="F808" t="s">
        <v>22</v>
      </c>
      <c r="G808">
        <v>4</v>
      </c>
      <c r="H808" s="14">
        <v>6.4359999999999999</v>
      </c>
      <c r="I808" t="s">
        <v>37</v>
      </c>
      <c r="J808" t="s">
        <v>38</v>
      </c>
      <c r="K808" t="s">
        <v>16</v>
      </c>
      <c r="L808" t="s">
        <v>17</v>
      </c>
      <c r="M808" s="20">
        <f t="shared" si="48"/>
        <v>6.4373760000000004</v>
      </c>
      <c r="N808" s="20">
        <f t="shared" si="49"/>
        <v>0.16664000000000001</v>
      </c>
      <c r="O808" s="20">
        <f t="shared" si="50"/>
        <v>1.0727243366400001</v>
      </c>
      <c r="S808">
        <f t="shared" si="51"/>
        <v>0</v>
      </c>
    </row>
    <row r="809" spans="1:19" x14ac:dyDescent="0.3">
      <c r="A809" t="s">
        <v>26</v>
      </c>
      <c r="B809" t="s">
        <v>9</v>
      </c>
      <c r="C809" t="s">
        <v>78</v>
      </c>
      <c r="D809" t="s">
        <v>41</v>
      </c>
      <c r="E809" t="s">
        <v>21</v>
      </c>
      <c r="F809" t="s">
        <v>22</v>
      </c>
      <c r="G809">
        <v>25</v>
      </c>
      <c r="H809" s="14">
        <v>40.225000000000001</v>
      </c>
      <c r="I809" t="s">
        <v>37</v>
      </c>
      <c r="J809" t="s">
        <v>15</v>
      </c>
      <c r="K809" t="s">
        <v>25</v>
      </c>
      <c r="L809" t="s">
        <v>17</v>
      </c>
      <c r="M809" s="20">
        <f t="shared" si="48"/>
        <v>40.233600000000003</v>
      </c>
      <c r="N809" s="20">
        <f t="shared" si="49"/>
        <v>0.16664000000000001</v>
      </c>
      <c r="O809" s="20">
        <f t="shared" si="50"/>
        <v>6.7045271040000012</v>
      </c>
      <c r="S809">
        <f t="shared" si="51"/>
        <v>3</v>
      </c>
    </row>
    <row r="810" spans="1:19" x14ac:dyDescent="0.3">
      <c r="A810" t="s">
        <v>7</v>
      </c>
      <c r="B810" t="s">
        <v>9</v>
      </c>
      <c r="C810" t="s">
        <v>10</v>
      </c>
      <c r="D810" t="s">
        <v>11</v>
      </c>
      <c r="E810" t="s">
        <v>12</v>
      </c>
      <c r="F810" t="s">
        <v>22</v>
      </c>
      <c r="G810">
        <v>15</v>
      </c>
      <c r="H810" s="14">
        <v>24.134999999999998</v>
      </c>
      <c r="I810" t="s">
        <v>30</v>
      </c>
      <c r="J810" t="s">
        <v>31</v>
      </c>
      <c r="K810" t="s">
        <v>25</v>
      </c>
      <c r="L810" t="s">
        <v>17</v>
      </c>
      <c r="M810" s="20">
        <f t="shared" si="48"/>
        <v>24.140160000000002</v>
      </c>
      <c r="N810" s="20">
        <f t="shared" si="49"/>
        <v>0.16664000000000001</v>
      </c>
      <c r="O810" s="20">
        <f t="shared" si="50"/>
        <v>4.0227162624000004</v>
      </c>
      <c r="S810">
        <f t="shared" si="51"/>
        <v>1</v>
      </c>
    </row>
    <row r="811" spans="1:19" x14ac:dyDescent="0.3">
      <c r="A811" t="s">
        <v>32</v>
      </c>
      <c r="B811" t="s">
        <v>9</v>
      </c>
      <c r="C811" t="s">
        <v>80</v>
      </c>
      <c r="D811" t="s">
        <v>11</v>
      </c>
      <c r="E811" t="s">
        <v>21</v>
      </c>
      <c r="F811" t="s">
        <v>36</v>
      </c>
      <c r="G811">
        <v>6</v>
      </c>
      <c r="H811" s="14">
        <v>9.6539999999999999</v>
      </c>
      <c r="I811" t="s">
        <v>30</v>
      </c>
      <c r="J811" t="s">
        <v>31</v>
      </c>
      <c r="K811" t="s">
        <v>25</v>
      </c>
      <c r="L811" t="s">
        <v>17</v>
      </c>
      <c r="M811" s="20">
        <f t="shared" si="48"/>
        <v>9.6560640000000006</v>
      </c>
      <c r="N811" s="20">
        <f t="shared" si="49"/>
        <v>0.16664000000000001</v>
      </c>
      <c r="O811" s="20">
        <f t="shared" si="50"/>
        <v>1.6090865049600003</v>
      </c>
      <c r="S811">
        <f t="shared" si="51"/>
        <v>5</v>
      </c>
    </row>
    <row r="812" spans="1:19" x14ac:dyDescent="0.3">
      <c r="A812" t="s">
        <v>39</v>
      </c>
      <c r="B812" t="s">
        <v>51</v>
      </c>
      <c r="C812" t="s">
        <v>8</v>
      </c>
      <c r="D812" t="s">
        <v>41</v>
      </c>
      <c r="E812" t="s">
        <v>12</v>
      </c>
      <c r="F812" t="s">
        <v>13</v>
      </c>
      <c r="G812">
        <v>10</v>
      </c>
      <c r="H812" s="14">
        <v>16.09</v>
      </c>
      <c r="I812" t="s">
        <v>30</v>
      </c>
      <c r="J812" t="s">
        <v>42</v>
      </c>
      <c r="K812" t="s">
        <v>25</v>
      </c>
      <c r="L812" t="s">
        <v>17</v>
      </c>
      <c r="M812" s="20">
        <f t="shared" si="48"/>
        <v>16.093440000000001</v>
      </c>
      <c r="N812" s="20">
        <f t="shared" si="49"/>
        <v>0.16664000000000001</v>
      </c>
      <c r="O812" s="20">
        <f t="shared" si="50"/>
        <v>2.6818108416000004</v>
      </c>
      <c r="S812">
        <f t="shared" si="51"/>
        <v>2</v>
      </c>
    </row>
    <row r="813" spans="1:19" x14ac:dyDescent="0.3">
      <c r="A813" t="s">
        <v>32</v>
      </c>
      <c r="B813" t="s">
        <v>9</v>
      </c>
      <c r="C813" t="s">
        <v>78</v>
      </c>
      <c r="D813" t="s">
        <v>27</v>
      </c>
      <c r="E813" t="s">
        <v>35</v>
      </c>
      <c r="F813" t="s">
        <v>22</v>
      </c>
      <c r="G813">
        <v>18</v>
      </c>
      <c r="H813" s="14">
        <v>28.962</v>
      </c>
      <c r="I813" t="s">
        <v>88</v>
      </c>
      <c r="J813" t="s">
        <v>42</v>
      </c>
      <c r="K813" t="s">
        <v>25</v>
      </c>
      <c r="L813" t="s">
        <v>8</v>
      </c>
      <c r="M813" s="20">
        <f t="shared" si="48"/>
        <v>28.968192000000002</v>
      </c>
      <c r="N813" s="20">
        <f t="shared" si="49"/>
        <v>5.2670000000000002E-2</v>
      </c>
      <c r="O813" s="20">
        <f t="shared" si="50"/>
        <v>1.5257546726400002</v>
      </c>
      <c r="S813">
        <f t="shared" si="51"/>
        <v>5</v>
      </c>
    </row>
    <row r="814" spans="1:19" x14ac:dyDescent="0.3">
      <c r="A814" t="s">
        <v>7</v>
      </c>
      <c r="B814" t="s">
        <v>9</v>
      </c>
      <c r="C814" t="s">
        <v>10</v>
      </c>
      <c r="D814" t="s">
        <v>11</v>
      </c>
      <c r="E814" t="s">
        <v>21</v>
      </c>
      <c r="F814" t="s">
        <v>66</v>
      </c>
      <c r="G814">
        <v>3.4</v>
      </c>
      <c r="H814" s="14">
        <v>5.4706000000000001</v>
      </c>
      <c r="I814" t="s">
        <v>49</v>
      </c>
      <c r="J814" t="s">
        <v>42</v>
      </c>
      <c r="K814" t="s">
        <v>25</v>
      </c>
      <c r="L814" t="s">
        <v>17</v>
      </c>
      <c r="M814" s="20">
        <f t="shared" si="48"/>
        <v>5.4717696</v>
      </c>
      <c r="N814" s="20">
        <f t="shared" si="49"/>
        <v>0.10215</v>
      </c>
      <c r="O814" s="20">
        <f t="shared" si="50"/>
        <v>0.55894126464000005</v>
      </c>
      <c r="S814">
        <f t="shared" si="51"/>
        <v>1</v>
      </c>
    </row>
    <row r="815" spans="1:19" x14ac:dyDescent="0.3">
      <c r="A815" t="s">
        <v>39</v>
      </c>
      <c r="B815" t="s">
        <v>9</v>
      </c>
      <c r="C815" t="s">
        <v>80</v>
      </c>
      <c r="D815" t="s">
        <v>27</v>
      </c>
      <c r="E815" t="s">
        <v>35</v>
      </c>
      <c r="F815" t="s">
        <v>66</v>
      </c>
      <c r="G815">
        <v>90</v>
      </c>
      <c r="H815" s="14">
        <v>144.81</v>
      </c>
      <c r="I815" t="s">
        <v>52</v>
      </c>
      <c r="J815" t="s">
        <v>15</v>
      </c>
      <c r="K815" t="s">
        <v>16</v>
      </c>
      <c r="L815" t="s">
        <v>17</v>
      </c>
      <c r="M815" s="20">
        <f t="shared" si="48"/>
        <v>144.84096</v>
      </c>
      <c r="N815" s="20">
        <f t="shared" si="49"/>
        <v>3.5459999999999998E-2</v>
      </c>
      <c r="O815" s="20">
        <f t="shared" si="50"/>
        <v>5.1360604415999997</v>
      </c>
      <c r="S815">
        <f t="shared" si="51"/>
        <v>2</v>
      </c>
    </row>
    <row r="816" spans="1:19" x14ac:dyDescent="0.3">
      <c r="A816" t="s">
        <v>7</v>
      </c>
      <c r="B816" t="s">
        <v>9</v>
      </c>
      <c r="C816" t="s">
        <v>10</v>
      </c>
      <c r="D816" t="s">
        <v>41</v>
      </c>
      <c r="E816" t="s">
        <v>21</v>
      </c>
      <c r="F816" t="s">
        <v>44</v>
      </c>
      <c r="G816">
        <v>5</v>
      </c>
      <c r="H816" s="14">
        <v>8.0449999999999999</v>
      </c>
      <c r="I816" t="s">
        <v>37</v>
      </c>
      <c r="J816" t="s">
        <v>38</v>
      </c>
      <c r="K816" t="s">
        <v>25</v>
      </c>
      <c r="L816" t="s">
        <v>17</v>
      </c>
      <c r="M816" s="20">
        <f t="shared" si="48"/>
        <v>8.0467200000000005</v>
      </c>
      <c r="N816" s="20">
        <f t="shared" si="49"/>
        <v>0.16664000000000001</v>
      </c>
      <c r="O816" s="20">
        <f t="shared" si="50"/>
        <v>1.3409054208000002</v>
      </c>
      <c r="S816">
        <f t="shared" si="51"/>
        <v>1</v>
      </c>
    </row>
    <row r="817" spans="1:19" x14ac:dyDescent="0.3">
      <c r="A817" t="s">
        <v>32</v>
      </c>
      <c r="B817" t="s">
        <v>9</v>
      </c>
      <c r="C817" t="s">
        <v>8</v>
      </c>
      <c r="D817" t="s">
        <v>72</v>
      </c>
      <c r="E817" t="s">
        <v>64</v>
      </c>
      <c r="F817" t="s">
        <v>44</v>
      </c>
      <c r="G817">
        <v>1</v>
      </c>
      <c r="H817" s="14">
        <v>1.609</v>
      </c>
      <c r="I817" t="s">
        <v>23</v>
      </c>
      <c r="J817" t="s">
        <v>15</v>
      </c>
      <c r="K817" t="s">
        <v>25</v>
      </c>
      <c r="L817" t="s">
        <v>17</v>
      </c>
      <c r="M817" s="20">
        <f t="shared" si="48"/>
        <v>1.6093440000000001</v>
      </c>
      <c r="N817" s="20">
        <f t="shared" si="49"/>
        <v>0</v>
      </c>
      <c r="O817" s="20">
        <f t="shared" si="50"/>
        <v>0</v>
      </c>
      <c r="S817">
        <f t="shared" si="51"/>
        <v>5</v>
      </c>
    </row>
    <row r="818" spans="1:19" x14ac:dyDescent="0.3">
      <c r="A818" t="s">
        <v>26</v>
      </c>
      <c r="B818" t="s">
        <v>9</v>
      </c>
      <c r="C818" t="s">
        <v>80</v>
      </c>
      <c r="D818" t="s">
        <v>41</v>
      </c>
      <c r="E818" t="s">
        <v>21</v>
      </c>
      <c r="F818" t="s">
        <v>36</v>
      </c>
      <c r="G818">
        <v>6</v>
      </c>
      <c r="H818" s="14">
        <v>9.6539999999999999</v>
      </c>
      <c r="I818" t="s">
        <v>49</v>
      </c>
      <c r="J818" t="s">
        <v>42</v>
      </c>
      <c r="K818" t="s">
        <v>25</v>
      </c>
      <c r="L818" t="s">
        <v>17</v>
      </c>
      <c r="M818" s="20">
        <f t="shared" si="48"/>
        <v>9.6560640000000006</v>
      </c>
      <c r="N818" s="20">
        <f t="shared" si="49"/>
        <v>0.10215</v>
      </c>
      <c r="O818" s="20">
        <f t="shared" si="50"/>
        <v>0.98636693760000016</v>
      </c>
      <c r="S818">
        <f t="shared" si="51"/>
        <v>3</v>
      </c>
    </row>
    <row r="819" spans="1:19" x14ac:dyDescent="0.3">
      <c r="A819" t="s">
        <v>39</v>
      </c>
      <c r="B819" t="s">
        <v>9</v>
      </c>
      <c r="C819" t="s">
        <v>10</v>
      </c>
      <c r="D819" t="s">
        <v>41</v>
      </c>
      <c r="E819" t="s">
        <v>12</v>
      </c>
      <c r="F819" t="s">
        <v>29</v>
      </c>
      <c r="G819">
        <v>25</v>
      </c>
      <c r="H819" s="14">
        <v>40.225000000000001</v>
      </c>
      <c r="I819" t="s">
        <v>30</v>
      </c>
      <c r="J819" t="s">
        <v>38</v>
      </c>
      <c r="K819" t="s">
        <v>25</v>
      </c>
      <c r="L819" t="s">
        <v>17</v>
      </c>
      <c r="M819" s="20">
        <f t="shared" si="48"/>
        <v>40.233600000000003</v>
      </c>
      <c r="N819" s="20">
        <f t="shared" si="49"/>
        <v>0.16664000000000001</v>
      </c>
      <c r="O819" s="20">
        <f t="shared" si="50"/>
        <v>6.7045271040000012</v>
      </c>
      <c r="S819">
        <f t="shared" si="51"/>
        <v>2</v>
      </c>
    </row>
    <row r="820" spans="1:19" x14ac:dyDescent="0.3">
      <c r="A820" t="s">
        <v>39</v>
      </c>
      <c r="B820" t="s">
        <v>9</v>
      </c>
      <c r="C820" t="s">
        <v>78</v>
      </c>
      <c r="D820" t="s">
        <v>41</v>
      </c>
      <c r="E820" t="s">
        <v>12</v>
      </c>
      <c r="F820" t="s">
        <v>44</v>
      </c>
      <c r="G820">
        <v>6</v>
      </c>
      <c r="H820" s="14">
        <v>9.6539999999999999</v>
      </c>
      <c r="I820" t="s">
        <v>30</v>
      </c>
      <c r="J820" t="s">
        <v>15</v>
      </c>
      <c r="K820" t="s">
        <v>25</v>
      </c>
      <c r="L820" t="s">
        <v>17</v>
      </c>
      <c r="M820" s="20">
        <f t="shared" si="48"/>
        <v>9.6560640000000006</v>
      </c>
      <c r="N820" s="20">
        <f t="shared" si="49"/>
        <v>0.16664000000000001</v>
      </c>
      <c r="O820" s="20">
        <f t="shared" si="50"/>
        <v>1.6090865049600003</v>
      </c>
      <c r="S820">
        <f t="shared" si="51"/>
        <v>2</v>
      </c>
    </row>
    <row r="821" spans="1:19" x14ac:dyDescent="0.3">
      <c r="A821" t="s">
        <v>32</v>
      </c>
      <c r="B821" t="s">
        <v>9</v>
      </c>
      <c r="C821" t="s">
        <v>8</v>
      </c>
      <c r="D821" t="s">
        <v>72</v>
      </c>
      <c r="E821" t="s">
        <v>64</v>
      </c>
      <c r="F821" t="s">
        <v>36</v>
      </c>
      <c r="G821">
        <v>3.7</v>
      </c>
      <c r="H821" s="14">
        <v>5.9533000000000005</v>
      </c>
      <c r="I821" t="s">
        <v>30</v>
      </c>
      <c r="J821" t="s">
        <v>15</v>
      </c>
      <c r="K821" t="s">
        <v>25</v>
      </c>
      <c r="L821" t="s">
        <v>17</v>
      </c>
      <c r="M821" s="20">
        <f t="shared" si="48"/>
        <v>5.9545728000000011</v>
      </c>
      <c r="N821" s="20">
        <f t="shared" si="49"/>
        <v>0.16664000000000001</v>
      </c>
      <c r="O821" s="20">
        <f t="shared" si="50"/>
        <v>0.99227001139200022</v>
      </c>
      <c r="S821">
        <f t="shared" si="51"/>
        <v>5</v>
      </c>
    </row>
    <row r="822" spans="1:19" x14ac:dyDescent="0.3">
      <c r="A822" t="s">
        <v>18</v>
      </c>
      <c r="B822" t="s">
        <v>9</v>
      </c>
      <c r="C822" t="s">
        <v>80</v>
      </c>
      <c r="D822" t="s">
        <v>41</v>
      </c>
      <c r="E822" t="s">
        <v>33</v>
      </c>
      <c r="F822" t="s">
        <v>66</v>
      </c>
      <c r="G822">
        <v>45</v>
      </c>
      <c r="H822" s="14">
        <v>72.405000000000001</v>
      </c>
      <c r="I822" t="s">
        <v>30</v>
      </c>
      <c r="J822" t="s">
        <v>42</v>
      </c>
      <c r="K822" t="s">
        <v>25</v>
      </c>
      <c r="L822" t="s">
        <v>17</v>
      </c>
      <c r="M822" s="20">
        <f t="shared" si="48"/>
        <v>72.420479999999998</v>
      </c>
      <c r="N822" s="20">
        <f t="shared" si="49"/>
        <v>0.16664000000000001</v>
      </c>
      <c r="O822" s="20">
        <f t="shared" si="50"/>
        <v>12.0681487872</v>
      </c>
      <c r="S822">
        <f t="shared" si="51"/>
        <v>4</v>
      </c>
    </row>
    <row r="823" spans="1:19" x14ac:dyDescent="0.3">
      <c r="A823" t="s">
        <v>32</v>
      </c>
      <c r="B823" t="s">
        <v>9</v>
      </c>
      <c r="C823" t="s">
        <v>80</v>
      </c>
      <c r="D823" t="s">
        <v>27</v>
      </c>
      <c r="E823" t="s">
        <v>35</v>
      </c>
      <c r="F823" t="s">
        <v>36</v>
      </c>
      <c r="G823">
        <v>7</v>
      </c>
      <c r="H823" s="14">
        <v>11.263</v>
      </c>
      <c r="I823" t="s">
        <v>30</v>
      </c>
      <c r="J823" t="s">
        <v>42</v>
      </c>
      <c r="K823" t="s">
        <v>25</v>
      </c>
      <c r="L823" t="s">
        <v>17</v>
      </c>
      <c r="M823" s="20">
        <f t="shared" si="48"/>
        <v>11.265408000000001</v>
      </c>
      <c r="N823" s="20">
        <f t="shared" si="49"/>
        <v>0.16664000000000001</v>
      </c>
      <c r="O823" s="20">
        <f t="shared" si="50"/>
        <v>1.8772675891200001</v>
      </c>
      <c r="S823">
        <f t="shared" si="51"/>
        <v>5</v>
      </c>
    </row>
    <row r="824" spans="1:19" x14ac:dyDescent="0.3">
      <c r="A824" t="s">
        <v>32</v>
      </c>
      <c r="B824" t="s">
        <v>9</v>
      </c>
      <c r="C824" t="s">
        <v>78</v>
      </c>
      <c r="D824" t="s">
        <v>41</v>
      </c>
      <c r="E824" t="s">
        <v>12</v>
      </c>
      <c r="F824" t="s">
        <v>44</v>
      </c>
      <c r="G824">
        <v>1</v>
      </c>
      <c r="H824" s="14">
        <v>1.609</v>
      </c>
      <c r="I824" t="s">
        <v>23</v>
      </c>
      <c r="J824" t="s">
        <v>15</v>
      </c>
      <c r="K824" t="s">
        <v>25</v>
      </c>
      <c r="L824" t="s">
        <v>17</v>
      </c>
      <c r="M824" s="20">
        <f t="shared" si="48"/>
        <v>1.6093440000000001</v>
      </c>
      <c r="N824" s="20">
        <f t="shared" si="49"/>
        <v>0</v>
      </c>
      <c r="O824" s="20">
        <f t="shared" si="50"/>
        <v>0</v>
      </c>
      <c r="S824">
        <f t="shared" si="51"/>
        <v>5</v>
      </c>
    </row>
    <row r="825" spans="1:19" x14ac:dyDescent="0.3">
      <c r="A825" t="s">
        <v>32</v>
      </c>
      <c r="B825" t="s">
        <v>9</v>
      </c>
      <c r="C825" t="s">
        <v>70</v>
      </c>
      <c r="D825" t="s">
        <v>47</v>
      </c>
      <c r="E825" t="s">
        <v>45</v>
      </c>
      <c r="F825" t="s">
        <v>44</v>
      </c>
      <c r="G825">
        <v>3</v>
      </c>
      <c r="H825" s="14">
        <v>4.827</v>
      </c>
      <c r="I825" t="s">
        <v>54</v>
      </c>
      <c r="J825" t="s">
        <v>15</v>
      </c>
      <c r="K825" t="s">
        <v>25</v>
      </c>
      <c r="L825" t="s">
        <v>43</v>
      </c>
      <c r="M825" s="20">
        <f t="shared" si="48"/>
        <v>4.8280320000000003</v>
      </c>
      <c r="N825" s="20">
        <f t="shared" si="49"/>
        <v>2.1999999999999999E-2</v>
      </c>
      <c r="O825" s="20">
        <f t="shared" si="50"/>
        <v>0.106216704</v>
      </c>
      <c r="S825">
        <f t="shared" si="51"/>
        <v>5</v>
      </c>
    </row>
    <row r="826" spans="1:19" x14ac:dyDescent="0.3">
      <c r="A826" t="s">
        <v>32</v>
      </c>
      <c r="B826" t="s">
        <v>9</v>
      </c>
      <c r="C826" t="s">
        <v>8</v>
      </c>
      <c r="D826" t="s">
        <v>47</v>
      </c>
      <c r="E826" t="s">
        <v>33</v>
      </c>
      <c r="F826" t="s">
        <v>22</v>
      </c>
      <c r="G826">
        <v>4</v>
      </c>
      <c r="H826" s="14">
        <v>6.4359999999999999</v>
      </c>
      <c r="I826" t="s">
        <v>49</v>
      </c>
      <c r="J826" t="s">
        <v>42</v>
      </c>
      <c r="K826" t="s">
        <v>16</v>
      </c>
      <c r="L826" t="s">
        <v>17</v>
      </c>
      <c r="M826" s="20">
        <f t="shared" si="48"/>
        <v>6.4373760000000004</v>
      </c>
      <c r="N826" s="20">
        <f t="shared" si="49"/>
        <v>0.10215</v>
      </c>
      <c r="O826" s="20">
        <f t="shared" si="50"/>
        <v>0.65757795840000011</v>
      </c>
      <c r="S826">
        <f t="shared" si="51"/>
        <v>5</v>
      </c>
    </row>
    <row r="827" spans="1:19" x14ac:dyDescent="0.3">
      <c r="A827" t="s">
        <v>32</v>
      </c>
      <c r="B827" t="s">
        <v>9</v>
      </c>
      <c r="C827" t="s">
        <v>90</v>
      </c>
      <c r="D827" t="s">
        <v>27</v>
      </c>
      <c r="E827" t="s">
        <v>33</v>
      </c>
      <c r="F827" t="s">
        <v>36</v>
      </c>
      <c r="G827">
        <v>5</v>
      </c>
      <c r="H827" s="14">
        <v>8.0449999999999999</v>
      </c>
      <c r="I827" t="s">
        <v>30</v>
      </c>
      <c r="J827" t="s">
        <v>38</v>
      </c>
      <c r="K827" t="s">
        <v>25</v>
      </c>
      <c r="L827" t="s">
        <v>17</v>
      </c>
      <c r="M827" s="20">
        <f t="shared" si="48"/>
        <v>8.0467200000000005</v>
      </c>
      <c r="N827" s="20">
        <f t="shared" si="49"/>
        <v>0.16664000000000001</v>
      </c>
      <c r="O827" s="20">
        <f t="shared" si="50"/>
        <v>1.3409054208000002</v>
      </c>
      <c r="S827">
        <f t="shared" si="51"/>
        <v>5</v>
      </c>
    </row>
    <row r="828" spans="1:19" x14ac:dyDescent="0.3">
      <c r="A828" t="s">
        <v>7</v>
      </c>
      <c r="B828" t="s">
        <v>9</v>
      </c>
      <c r="C828" t="s">
        <v>10</v>
      </c>
      <c r="D828" t="s">
        <v>20</v>
      </c>
      <c r="E828" t="s">
        <v>35</v>
      </c>
      <c r="F828" t="s">
        <v>36</v>
      </c>
      <c r="G828">
        <v>3.5</v>
      </c>
      <c r="H828" s="14">
        <v>5.6315</v>
      </c>
      <c r="I828" t="s">
        <v>87</v>
      </c>
      <c r="J828" t="s">
        <v>42</v>
      </c>
      <c r="K828" t="s">
        <v>25</v>
      </c>
      <c r="L828" t="s">
        <v>17</v>
      </c>
      <c r="M828" s="20">
        <f t="shared" si="48"/>
        <v>5.6327040000000004</v>
      </c>
      <c r="N828" s="20">
        <f t="shared" si="49"/>
        <v>0.11366999999999999</v>
      </c>
      <c r="O828" s="20">
        <f t="shared" si="50"/>
        <v>0.64026946368000004</v>
      </c>
      <c r="S828">
        <f t="shared" si="51"/>
        <v>1</v>
      </c>
    </row>
    <row r="829" spans="1:19" x14ac:dyDescent="0.3">
      <c r="A829" t="s">
        <v>32</v>
      </c>
      <c r="B829" t="s">
        <v>9</v>
      </c>
      <c r="C829" t="s">
        <v>90</v>
      </c>
      <c r="D829" t="s">
        <v>20</v>
      </c>
      <c r="E829" t="s">
        <v>33</v>
      </c>
      <c r="F829" t="s">
        <v>66</v>
      </c>
      <c r="G829">
        <v>2.5</v>
      </c>
      <c r="H829" s="14">
        <v>4.0225</v>
      </c>
      <c r="I829" t="s">
        <v>23</v>
      </c>
      <c r="J829" t="s">
        <v>31</v>
      </c>
      <c r="K829" t="s">
        <v>25</v>
      </c>
      <c r="L829" t="s">
        <v>17</v>
      </c>
      <c r="M829" s="20">
        <f t="shared" si="48"/>
        <v>4.0233600000000003</v>
      </c>
      <c r="N829" s="20">
        <f t="shared" si="49"/>
        <v>0</v>
      </c>
      <c r="O829" s="20">
        <f t="shared" si="50"/>
        <v>0</v>
      </c>
      <c r="S829">
        <f t="shared" si="51"/>
        <v>5</v>
      </c>
    </row>
    <row r="830" spans="1:19" x14ac:dyDescent="0.3">
      <c r="A830" t="s">
        <v>7</v>
      </c>
      <c r="B830" t="s">
        <v>9</v>
      </c>
      <c r="C830" t="s">
        <v>10</v>
      </c>
      <c r="D830" t="s">
        <v>41</v>
      </c>
      <c r="E830" t="s">
        <v>12</v>
      </c>
      <c r="F830" t="s">
        <v>44</v>
      </c>
      <c r="G830">
        <v>3.2</v>
      </c>
      <c r="H830" s="14">
        <v>5.1488000000000005</v>
      </c>
      <c r="I830" t="s">
        <v>30</v>
      </c>
      <c r="J830" t="s">
        <v>53</v>
      </c>
      <c r="K830" t="s">
        <v>25</v>
      </c>
      <c r="L830" t="s">
        <v>17</v>
      </c>
      <c r="M830" s="20">
        <f t="shared" si="48"/>
        <v>5.1499008000000011</v>
      </c>
      <c r="N830" s="20">
        <f t="shared" si="49"/>
        <v>0.16664000000000001</v>
      </c>
      <c r="O830" s="20">
        <f t="shared" si="50"/>
        <v>0.85817946931200018</v>
      </c>
      <c r="S830">
        <f t="shared" si="51"/>
        <v>1</v>
      </c>
    </row>
    <row r="831" spans="1:19" x14ac:dyDescent="0.3">
      <c r="A831" t="s">
        <v>7</v>
      </c>
      <c r="B831" t="s">
        <v>9</v>
      </c>
      <c r="C831" t="s">
        <v>10</v>
      </c>
      <c r="D831" t="s">
        <v>41</v>
      </c>
      <c r="E831" t="s">
        <v>45</v>
      </c>
      <c r="F831" t="s">
        <v>62</v>
      </c>
      <c r="G831">
        <v>4.4000000000000004</v>
      </c>
      <c r="H831" s="14">
        <v>7.0796000000000001</v>
      </c>
      <c r="I831" t="s">
        <v>37</v>
      </c>
      <c r="J831" t="s">
        <v>31</v>
      </c>
      <c r="K831" t="s">
        <v>25</v>
      </c>
      <c r="L831" t="s">
        <v>17</v>
      </c>
      <c r="M831" s="20">
        <f t="shared" si="48"/>
        <v>7.081113600000001</v>
      </c>
      <c r="N831" s="20">
        <f t="shared" si="49"/>
        <v>0.16664000000000001</v>
      </c>
      <c r="O831" s="20">
        <f t="shared" si="50"/>
        <v>1.1799967703040002</v>
      </c>
      <c r="S831">
        <f t="shared" si="51"/>
        <v>1</v>
      </c>
    </row>
    <row r="832" spans="1:19" x14ac:dyDescent="0.3">
      <c r="A832" t="s">
        <v>32</v>
      </c>
      <c r="B832" t="s">
        <v>51</v>
      </c>
      <c r="C832" t="s">
        <v>8</v>
      </c>
      <c r="D832" t="s">
        <v>27</v>
      </c>
      <c r="E832" t="s">
        <v>12</v>
      </c>
      <c r="F832" t="s">
        <v>66</v>
      </c>
      <c r="G832">
        <v>3</v>
      </c>
      <c r="H832" s="14">
        <v>4.827</v>
      </c>
      <c r="I832" t="s">
        <v>49</v>
      </c>
      <c r="J832" t="s">
        <v>53</v>
      </c>
      <c r="K832" t="s">
        <v>25</v>
      </c>
      <c r="L832" t="s">
        <v>17</v>
      </c>
      <c r="M832" s="20">
        <f t="shared" si="48"/>
        <v>4.8280320000000003</v>
      </c>
      <c r="N832" s="20">
        <f t="shared" si="49"/>
        <v>0.10215</v>
      </c>
      <c r="O832" s="20">
        <f t="shared" si="50"/>
        <v>0.49318346880000008</v>
      </c>
      <c r="S832">
        <f t="shared" si="51"/>
        <v>5</v>
      </c>
    </row>
    <row r="833" spans="1:19" x14ac:dyDescent="0.3">
      <c r="A833" t="s">
        <v>32</v>
      </c>
      <c r="B833" t="s">
        <v>57</v>
      </c>
      <c r="C833" t="s">
        <v>8</v>
      </c>
      <c r="D833" t="s">
        <v>27</v>
      </c>
      <c r="E833" t="s">
        <v>64</v>
      </c>
      <c r="F833" t="s">
        <v>36</v>
      </c>
      <c r="G833">
        <v>1</v>
      </c>
      <c r="H833" s="14">
        <v>1.609</v>
      </c>
      <c r="I833" t="s">
        <v>23</v>
      </c>
      <c r="J833" t="s">
        <v>31</v>
      </c>
      <c r="K833" t="s">
        <v>25</v>
      </c>
      <c r="L833" t="s">
        <v>17</v>
      </c>
      <c r="M833" s="20">
        <f t="shared" si="48"/>
        <v>1.6093440000000001</v>
      </c>
      <c r="N833" s="20">
        <f t="shared" si="49"/>
        <v>0</v>
      </c>
      <c r="O833" s="20">
        <f t="shared" si="50"/>
        <v>0</v>
      </c>
      <c r="S833">
        <f t="shared" si="51"/>
        <v>5</v>
      </c>
    </row>
    <row r="834" spans="1:19" x14ac:dyDescent="0.3">
      <c r="A834" t="s">
        <v>26</v>
      </c>
      <c r="B834" t="s">
        <v>9</v>
      </c>
      <c r="C834" t="s">
        <v>10</v>
      </c>
      <c r="D834" t="s">
        <v>11</v>
      </c>
      <c r="E834" t="s">
        <v>35</v>
      </c>
      <c r="F834" t="s">
        <v>13</v>
      </c>
      <c r="G834">
        <v>22</v>
      </c>
      <c r="H834" s="14">
        <v>35.397999999999996</v>
      </c>
      <c r="I834" t="s">
        <v>30</v>
      </c>
      <c r="J834" t="s">
        <v>42</v>
      </c>
      <c r="K834" t="s">
        <v>25</v>
      </c>
      <c r="L834" t="s">
        <v>17</v>
      </c>
      <c r="M834" s="20">
        <f t="shared" si="48"/>
        <v>35.405568000000002</v>
      </c>
      <c r="N834" s="20">
        <f t="shared" si="49"/>
        <v>0.16664000000000001</v>
      </c>
      <c r="O834" s="20">
        <f t="shared" si="50"/>
        <v>5.8999838515200009</v>
      </c>
      <c r="S834">
        <f t="shared" si="51"/>
        <v>3</v>
      </c>
    </row>
    <row r="835" spans="1:19" x14ac:dyDescent="0.3">
      <c r="A835" t="s">
        <v>32</v>
      </c>
      <c r="B835" t="s">
        <v>9</v>
      </c>
      <c r="C835" t="s">
        <v>103</v>
      </c>
      <c r="D835" t="s">
        <v>27</v>
      </c>
      <c r="E835" t="s">
        <v>28</v>
      </c>
      <c r="F835" t="s">
        <v>44</v>
      </c>
      <c r="G835">
        <v>2</v>
      </c>
      <c r="H835" s="14">
        <v>3.218</v>
      </c>
      <c r="I835" t="s">
        <v>30</v>
      </c>
      <c r="J835" t="s">
        <v>15</v>
      </c>
      <c r="K835" t="s">
        <v>25</v>
      </c>
      <c r="L835" t="s">
        <v>17</v>
      </c>
      <c r="M835" s="20">
        <f t="shared" ref="M835:M898" si="52">G835*1.609344</f>
        <v>3.2186880000000002</v>
      </c>
      <c r="N835" s="20">
        <f t="shared" ref="N835:N898" si="53">IF(I835="Bicycle",0,IF(I835="On foot",0,IF(I835="Car (alone)",0.16664,IF(I835="Car (shared / passenger)",0.16664,IF(I835="Bus",0.10215,IF(I835="Train",0.03546,IF(I835="Motorbike",0.11367,IF(I835="Electric car (alone)",0.05267,IF(I835="Electric car (shared / passenger)",0.05267,IF(I835="Taxi",0.148614925938255,IF(I835="E-bike",0.022,IF(I835="Flight",0.259, " "))))))))))))</f>
        <v>0.16664000000000001</v>
      </c>
      <c r="O835" s="20">
        <f t="shared" ref="O835:O898" si="54">IF(OR(N835=0, M835=0), 0, N835*M835)</f>
        <v>0.53636216832000005</v>
      </c>
      <c r="S835">
        <f t="shared" ref="S835:S898" si="55">IFERROR(VALUE(MID(A835, FIND("(", A835) + 1, FIND(" ", A835, FIND("(", A835)) - FIND("(", A835) - 1)), "N/A")</f>
        <v>5</v>
      </c>
    </row>
    <row r="836" spans="1:19" x14ac:dyDescent="0.3">
      <c r="A836" t="s">
        <v>32</v>
      </c>
      <c r="B836" t="s">
        <v>9</v>
      </c>
      <c r="C836" t="s">
        <v>70</v>
      </c>
      <c r="D836" t="s">
        <v>20</v>
      </c>
      <c r="E836" t="s">
        <v>33</v>
      </c>
      <c r="F836" t="s">
        <v>13</v>
      </c>
      <c r="G836">
        <v>25</v>
      </c>
      <c r="H836" s="14">
        <v>40.225000000000001</v>
      </c>
      <c r="I836" t="s">
        <v>30</v>
      </c>
      <c r="J836" t="s">
        <v>42</v>
      </c>
      <c r="K836" t="s">
        <v>25</v>
      </c>
      <c r="L836" t="s">
        <v>17</v>
      </c>
      <c r="M836" s="20">
        <f t="shared" si="52"/>
        <v>40.233600000000003</v>
      </c>
      <c r="N836" s="20">
        <f t="shared" si="53"/>
        <v>0.16664000000000001</v>
      </c>
      <c r="O836" s="20">
        <f t="shared" si="54"/>
        <v>6.7045271040000012</v>
      </c>
      <c r="S836">
        <f t="shared" si="55"/>
        <v>5</v>
      </c>
    </row>
    <row r="837" spans="1:19" x14ac:dyDescent="0.3">
      <c r="A837" t="s">
        <v>18</v>
      </c>
      <c r="B837" t="s">
        <v>9</v>
      </c>
      <c r="C837" t="s">
        <v>59</v>
      </c>
      <c r="D837" t="s">
        <v>11</v>
      </c>
      <c r="E837" t="s">
        <v>12</v>
      </c>
      <c r="F837" t="s">
        <v>22</v>
      </c>
      <c r="G837">
        <v>13</v>
      </c>
      <c r="H837" s="14">
        <v>20.917000000000002</v>
      </c>
      <c r="I837" t="s">
        <v>30</v>
      </c>
      <c r="J837" t="s">
        <v>42</v>
      </c>
      <c r="K837" t="s">
        <v>25</v>
      </c>
      <c r="L837" t="s">
        <v>43</v>
      </c>
      <c r="M837" s="20">
        <f t="shared" si="52"/>
        <v>20.921472000000001</v>
      </c>
      <c r="N837" s="20">
        <f t="shared" si="53"/>
        <v>0.16664000000000001</v>
      </c>
      <c r="O837" s="20">
        <f t="shared" si="54"/>
        <v>3.4863540940800006</v>
      </c>
      <c r="S837">
        <f t="shared" si="55"/>
        <v>4</v>
      </c>
    </row>
    <row r="838" spans="1:19" x14ac:dyDescent="0.3">
      <c r="A838" t="s">
        <v>39</v>
      </c>
      <c r="B838" t="s">
        <v>9</v>
      </c>
      <c r="C838" t="s">
        <v>8</v>
      </c>
      <c r="D838" t="s">
        <v>27</v>
      </c>
      <c r="E838" t="s">
        <v>28</v>
      </c>
      <c r="F838" t="s">
        <v>29</v>
      </c>
      <c r="G838">
        <v>25</v>
      </c>
      <c r="H838" s="14">
        <v>40.225000000000001</v>
      </c>
      <c r="I838" t="s">
        <v>75</v>
      </c>
      <c r="J838" t="s">
        <v>15</v>
      </c>
      <c r="K838" t="s">
        <v>25</v>
      </c>
      <c r="L838" t="s">
        <v>17</v>
      </c>
      <c r="M838" s="20">
        <f t="shared" si="52"/>
        <v>40.233600000000003</v>
      </c>
      <c r="N838" s="20">
        <f t="shared" si="53"/>
        <v>5.2670000000000002E-2</v>
      </c>
      <c r="O838" s="20">
        <f t="shared" si="54"/>
        <v>2.1191037120000003</v>
      </c>
      <c r="S838">
        <f t="shared" si="55"/>
        <v>2</v>
      </c>
    </row>
    <row r="839" spans="1:19" x14ac:dyDescent="0.3">
      <c r="A839" t="s">
        <v>32</v>
      </c>
      <c r="B839" t="s">
        <v>9</v>
      </c>
      <c r="C839" t="s">
        <v>103</v>
      </c>
      <c r="D839" t="s">
        <v>27</v>
      </c>
      <c r="E839" t="s">
        <v>28</v>
      </c>
      <c r="F839" t="s">
        <v>36</v>
      </c>
      <c r="G839">
        <v>4</v>
      </c>
      <c r="H839" s="14">
        <v>6.4359999999999999</v>
      </c>
      <c r="I839" t="s">
        <v>14</v>
      </c>
      <c r="J839" t="s">
        <v>31</v>
      </c>
      <c r="K839" t="s">
        <v>25</v>
      </c>
      <c r="L839" t="s">
        <v>17</v>
      </c>
      <c r="M839" s="20">
        <f t="shared" si="52"/>
        <v>6.4373760000000004</v>
      </c>
      <c r="N839" s="20">
        <f t="shared" si="53"/>
        <v>0</v>
      </c>
      <c r="O839" s="20">
        <f t="shared" si="54"/>
        <v>0</v>
      </c>
      <c r="S839">
        <f t="shared" si="55"/>
        <v>5</v>
      </c>
    </row>
    <row r="840" spans="1:19" x14ac:dyDescent="0.3">
      <c r="A840" t="s">
        <v>32</v>
      </c>
      <c r="B840" t="s">
        <v>9</v>
      </c>
      <c r="C840" t="s">
        <v>8</v>
      </c>
      <c r="D840" t="s">
        <v>27</v>
      </c>
      <c r="E840" t="s">
        <v>28</v>
      </c>
      <c r="F840" t="s">
        <v>29</v>
      </c>
      <c r="G840">
        <v>8</v>
      </c>
      <c r="H840" s="14">
        <v>12.872</v>
      </c>
      <c r="I840" t="s">
        <v>49</v>
      </c>
      <c r="J840" t="s">
        <v>53</v>
      </c>
      <c r="K840" t="s">
        <v>16</v>
      </c>
      <c r="L840" t="s">
        <v>17</v>
      </c>
      <c r="M840" s="20">
        <f t="shared" si="52"/>
        <v>12.874752000000001</v>
      </c>
      <c r="N840" s="20">
        <f t="shared" si="53"/>
        <v>0.10215</v>
      </c>
      <c r="O840" s="20">
        <f t="shared" si="54"/>
        <v>1.3151559168000002</v>
      </c>
      <c r="S840">
        <f t="shared" si="55"/>
        <v>5</v>
      </c>
    </row>
    <row r="841" spans="1:19" x14ac:dyDescent="0.3">
      <c r="A841" t="s">
        <v>7</v>
      </c>
      <c r="B841" t="s">
        <v>9</v>
      </c>
      <c r="C841" t="s">
        <v>10</v>
      </c>
      <c r="D841" t="s">
        <v>11</v>
      </c>
      <c r="E841" t="s">
        <v>35</v>
      </c>
      <c r="F841" t="s">
        <v>44</v>
      </c>
      <c r="G841">
        <v>2.5</v>
      </c>
      <c r="H841" s="14">
        <v>4.0225</v>
      </c>
      <c r="I841" t="s">
        <v>30</v>
      </c>
      <c r="J841" t="s">
        <v>42</v>
      </c>
      <c r="K841" t="s">
        <v>25</v>
      </c>
      <c r="L841" t="s">
        <v>17</v>
      </c>
      <c r="M841" s="20">
        <f t="shared" si="52"/>
        <v>4.0233600000000003</v>
      </c>
      <c r="N841" s="20">
        <f t="shared" si="53"/>
        <v>0.16664000000000001</v>
      </c>
      <c r="O841" s="20">
        <f t="shared" si="54"/>
        <v>0.6704527104000001</v>
      </c>
      <c r="S841">
        <f t="shared" si="55"/>
        <v>1</v>
      </c>
    </row>
    <row r="842" spans="1:19" x14ac:dyDescent="0.3">
      <c r="A842" t="s">
        <v>39</v>
      </c>
      <c r="B842" t="s">
        <v>9</v>
      </c>
      <c r="C842" t="s">
        <v>10</v>
      </c>
      <c r="D842" t="s">
        <v>27</v>
      </c>
      <c r="E842" t="s">
        <v>45</v>
      </c>
      <c r="F842" t="s">
        <v>44</v>
      </c>
      <c r="G842">
        <v>2.5</v>
      </c>
      <c r="H842" s="14">
        <v>4.0225</v>
      </c>
      <c r="I842" t="s">
        <v>37</v>
      </c>
      <c r="J842" t="s">
        <v>38</v>
      </c>
      <c r="K842" t="s">
        <v>25</v>
      </c>
      <c r="L842" t="s">
        <v>17</v>
      </c>
      <c r="M842" s="20">
        <f t="shared" si="52"/>
        <v>4.0233600000000003</v>
      </c>
      <c r="N842" s="20">
        <f t="shared" si="53"/>
        <v>0.16664000000000001</v>
      </c>
      <c r="O842" s="20">
        <f t="shared" si="54"/>
        <v>0.6704527104000001</v>
      </c>
      <c r="S842">
        <f t="shared" si="55"/>
        <v>2</v>
      </c>
    </row>
    <row r="843" spans="1:19" x14ac:dyDescent="0.3">
      <c r="A843" t="s">
        <v>18</v>
      </c>
      <c r="B843" t="s">
        <v>9</v>
      </c>
      <c r="C843" t="s">
        <v>78</v>
      </c>
      <c r="D843" t="s">
        <v>27</v>
      </c>
      <c r="E843" t="s">
        <v>28</v>
      </c>
      <c r="F843" t="s">
        <v>22</v>
      </c>
      <c r="G843">
        <v>15</v>
      </c>
      <c r="H843" s="14">
        <v>24.134999999999998</v>
      </c>
      <c r="I843" t="s">
        <v>30</v>
      </c>
      <c r="J843" t="s">
        <v>15</v>
      </c>
      <c r="K843" t="s">
        <v>25</v>
      </c>
      <c r="L843" t="s">
        <v>17</v>
      </c>
      <c r="M843" s="20">
        <f t="shared" si="52"/>
        <v>24.140160000000002</v>
      </c>
      <c r="N843" s="20">
        <f t="shared" si="53"/>
        <v>0.16664000000000001</v>
      </c>
      <c r="O843" s="20">
        <f t="shared" si="54"/>
        <v>4.0227162624000004</v>
      </c>
      <c r="S843">
        <f t="shared" si="55"/>
        <v>4</v>
      </c>
    </row>
    <row r="844" spans="1:19" x14ac:dyDescent="0.3">
      <c r="A844" t="s">
        <v>7</v>
      </c>
      <c r="B844" t="s">
        <v>9</v>
      </c>
      <c r="C844" t="s">
        <v>10</v>
      </c>
      <c r="D844" t="s">
        <v>27</v>
      </c>
      <c r="E844" t="s">
        <v>21</v>
      </c>
      <c r="F844" t="s">
        <v>13</v>
      </c>
      <c r="G844">
        <v>16</v>
      </c>
      <c r="H844" s="14">
        <v>25.744</v>
      </c>
      <c r="I844" t="s">
        <v>30</v>
      </c>
      <c r="J844" t="s">
        <v>15</v>
      </c>
      <c r="K844" t="s">
        <v>25</v>
      </c>
      <c r="L844" t="s">
        <v>17</v>
      </c>
      <c r="M844" s="20">
        <f t="shared" si="52"/>
        <v>25.749504000000002</v>
      </c>
      <c r="N844" s="20">
        <f t="shared" si="53"/>
        <v>0.16664000000000001</v>
      </c>
      <c r="O844" s="20">
        <f t="shared" si="54"/>
        <v>4.2908973465600004</v>
      </c>
      <c r="S844">
        <f t="shared" si="55"/>
        <v>1</v>
      </c>
    </row>
    <row r="845" spans="1:19" x14ac:dyDescent="0.3">
      <c r="A845" t="s">
        <v>7</v>
      </c>
      <c r="B845" t="s">
        <v>9</v>
      </c>
      <c r="C845" t="s">
        <v>10</v>
      </c>
      <c r="D845" t="s">
        <v>41</v>
      </c>
      <c r="E845" t="s">
        <v>28</v>
      </c>
      <c r="F845" t="s">
        <v>44</v>
      </c>
      <c r="G845">
        <v>3</v>
      </c>
      <c r="H845" s="14">
        <v>4.827</v>
      </c>
      <c r="I845" t="s">
        <v>30</v>
      </c>
      <c r="J845" t="s">
        <v>15</v>
      </c>
      <c r="K845" t="s">
        <v>25</v>
      </c>
      <c r="L845" t="s">
        <v>17</v>
      </c>
      <c r="M845" s="20">
        <f t="shared" si="52"/>
        <v>4.8280320000000003</v>
      </c>
      <c r="N845" s="20">
        <f t="shared" si="53"/>
        <v>0.16664000000000001</v>
      </c>
      <c r="O845" s="20">
        <f t="shared" si="54"/>
        <v>0.80454325248000014</v>
      </c>
      <c r="S845">
        <f t="shared" si="55"/>
        <v>1</v>
      </c>
    </row>
    <row r="846" spans="1:19" x14ac:dyDescent="0.3">
      <c r="A846" t="s">
        <v>32</v>
      </c>
      <c r="B846" t="s">
        <v>9</v>
      </c>
      <c r="C846" t="s">
        <v>104</v>
      </c>
      <c r="D846" t="s">
        <v>27</v>
      </c>
      <c r="E846" t="s">
        <v>64</v>
      </c>
      <c r="F846" t="s">
        <v>44</v>
      </c>
      <c r="G846">
        <v>2</v>
      </c>
      <c r="H846" s="14">
        <v>3.218</v>
      </c>
      <c r="I846" s="2" t="s">
        <v>49</v>
      </c>
      <c r="J846" t="s">
        <v>42</v>
      </c>
      <c r="K846" t="s">
        <v>25</v>
      </c>
      <c r="L846" t="s">
        <v>17</v>
      </c>
      <c r="M846" s="20">
        <f t="shared" si="52"/>
        <v>3.2186880000000002</v>
      </c>
      <c r="N846" s="20">
        <f t="shared" si="53"/>
        <v>0.10215</v>
      </c>
      <c r="O846" s="20">
        <f t="shared" si="54"/>
        <v>0.32878897920000005</v>
      </c>
      <c r="S846">
        <f t="shared" si="55"/>
        <v>5</v>
      </c>
    </row>
    <row r="847" spans="1:19" x14ac:dyDescent="0.3">
      <c r="A847" t="s">
        <v>32</v>
      </c>
      <c r="B847" t="s">
        <v>9</v>
      </c>
      <c r="C847" t="s">
        <v>78</v>
      </c>
      <c r="D847" t="s">
        <v>72</v>
      </c>
      <c r="E847" t="s">
        <v>35</v>
      </c>
      <c r="F847" t="s">
        <v>36</v>
      </c>
      <c r="G847">
        <v>18</v>
      </c>
      <c r="H847" s="14">
        <v>28.962</v>
      </c>
      <c r="I847" t="s">
        <v>30</v>
      </c>
      <c r="J847" t="s">
        <v>38</v>
      </c>
      <c r="K847" t="s">
        <v>25</v>
      </c>
      <c r="L847" t="s">
        <v>17</v>
      </c>
      <c r="M847" s="20">
        <f t="shared" si="52"/>
        <v>28.968192000000002</v>
      </c>
      <c r="N847" s="20">
        <f t="shared" si="53"/>
        <v>0.16664000000000001</v>
      </c>
      <c r="O847" s="20">
        <f t="shared" si="54"/>
        <v>4.8272595148800006</v>
      </c>
      <c r="S847">
        <f t="shared" si="55"/>
        <v>5</v>
      </c>
    </row>
    <row r="848" spans="1:19" x14ac:dyDescent="0.3">
      <c r="A848" t="s">
        <v>26</v>
      </c>
      <c r="B848" t="s">
        <v>9</v>
      </c>
      <c r="C848" t="s">
        <v>10</v>
      </c>
      <c r="D848" t="s">
        <v>41</v>
      </c>
      <c r="E848" t="s">
        <v>12</v>
      </c>
      <c r="F848" t="s">
        <v>36</v>
      </c>
      <c r="G848">
        <v>2.5</v>
      </c>
      <c r="H848" s="14">
        <v>4.0225</v>
      </c>
      <c r="I848" t="s">
        <v>14</v>
      </c>
      <c r="J848" t="s">
        <v>38</v>
      </c>
      <c r="K848" t="s">
        <v>25</v>
      </c>
      <c r="L848" t="s">
        <v>17</v>
      </c>
      <c r="M848" s="20">
        <f t="shared" si="52"/>
        <v>4.0233600000000003</v>
      </c>
      <c r="N848" s="20">
        <f t="shared" si="53"/>
        <v>0</v>
      </c>
      <c r="O848" s="20">
        <f t="shared" si="54"/>
        <v>0</v>
      </c>
      <c r="S848">
        <f t="shared" si="55"/>
        <v>3</v>
      </c>
    </row>
    <row r="849" spans="1:19" x14ac:dyDescent="0.3">
      <c r="A849" t="s">
        <v>26</v>
      </c>
      <c r="B849" t="s">
        <v>9</v>
      </c>
      <c r="C849" t="s">
        <v>78</v>
      </c>
      <c r="D849" t="s">
        <v>27</v>
      </c>
      <c r="E849" t="s">
        <v>28</v>
      </c>
      <c r="F849" t="s">
        <v>22</v>
      </c>
      <c r="G849">
        <v>4</v>
      </c>
      <c r="H849" s="14">
        <v>6.4359999999999999</v>
      </c>
      <c r="I849" t="s">
        <v>49</v>
      </c>
      <c r="J849" t="s">
        <v>15</v>
      </c>
      <c r="K849" t="s">
        <v>25</v>
      </c>
      <c r="L849" t="s">
        <v>17</v>
      </c>
      <c r="M849" s="20">
        <f t="shared" si="52"/>
        <v>6.4373760000000004</v>
      </c>
      <c r="N849" s="20">
        <f t="shared" si="53"/>
        <v>0.10215</v>
      </c>
      <c r="O849" s="20">
        <f t="shared" si="54"/>
        <v>0.65757795840000011</v>
      </c>
      <c r="S849">
        <f t="shared" si="55"/>
        <v>3</v>
      </c>
    </row>
    <row r="850" spans="1:19" x14ac:dyDescent="0.3">
      <c r="A850" t="s">
        <v>32</v>
      </c>
      <c r="B850" t="s">
        <v>9</v>
      </c>
      <c r="C850" t="s">
        <v>105</v>
      </c>
      <c r="D850" t="s">
        <v>72</v>
      </c>
      <c r="E850" t="s">
        <v>64</v>
      </c>
      <c r="F850" t="s">
        <v>62</v>
      </c>
      <c r="G850">
        <v>1.5</v>
      </c>
      <c r="H850" s="14">
        <v>2.4135</v>
      </c>
      <c r="I850" t="s">
        <v>14</v>
      </c>
      <c r="J850" t="s">
        <v>15</v>
      </c>
      <c r="K850" t="s">
        <v>25</v>
      </c>
      <c r="L850" t="s">
        <v>43</v>
      </c>
      <c r="M850" s="20">
        <f t="shared" si="52"/>
        <v>2.4140160000000002</v>
      </c>
      <c r="N850" s="20">
        <f t="shared" si="53"/>
        <v>0</v>
      </c>
      <c r="O850" s="20">
        <f t="shared" si="54"/>
        <v>0</v>
      </c>
      <c r="S850">
        <f t="shared" si="55"/>
        <v>5</v>
      </c>
    </row>
    <row r="851" spans="1:19" x14ac:dyDescent="0.3">
      <c r="A851" t="s">
        <v>32</v>
      </c>
      <c r="B851" t="s">
        <v>9</v>
      </c>
      <c r="C851" t="s">
        <v>8</v>
      </c>
      <c r="D851" t="s">
        <v>41</v>
      </c>
      <c r="E851" t="s">
        <v>64</v>
      </c>
      <c r="F851" t="s">
        <v>13</v>
      </c>
      <c r="G851" t="s">
        <v>8</v>
      </c>
      <c r="H851" s="14" t="s">
        <v>8</v>
      </c>
      <c r="I851" t="s">
        <v>30</v>
      </c>
      <c r="J851" t="s">
        <v>15</v>
      </c>
      <c r="K851" t="s">
        <v>25</v>
      </c>
      <c r="L851" t="s">
        <v>17</v>
      </c>
      <c r="M851" s="20" t="e">
        <f t="shared" si="52"/>
        <v>#VALUE!</v>
      </c>
      <c r="N851" s="20">
        <f t="shared" si="53"/>
        <v>0.16664000000000001</v>
      </c>
      <c r="O851" s="20" t="e">
        <f t="shared" si="54"/>
        <v>#VALUE!</v>
      </c>
      <c r="S851">
        <f t="shared" si="55"/>
        <v>5</v>
      </c>
    </row>
    <row r="852" spans="1:19" x14ac:dyDescent="0.3">
      <c r="A852" t="s">
        <v>32</v>
      </c>
      <c r="B852" t="s">
        <v>51</v>
      </c>
      <c r="C852" t="s">
        <v>8</v>
      </c>
      <c r="D852" t="s">
        <v>72</v>
      </c>
      <c r="E852" t="s">
        <v>64</v>
      </c>
      <c r="F852" t="s">
        <v>13</v>
      </c>
      <c r="G852">
        <v>3</v>
      </c>
      <c r="H852" s="14">
        <v>4.827</v>
      </c>
      <c r="I852" t="s">
        <v>23</v>
      </c>
      <c r="J852" t="s">
        <v>38</v>
      </c>
      <c r="K852" t="s">
        <v>25</v>
      </c>
      <c r="L852" t="s">
        <v>17</v>
      </c>
      <c r="M852" s="20">
        <f t="shared" si="52"/>
        <v>4.8280320000000003</v>
      </c>
      <c r="N852" s="20">
        <f t="shared" si="53"/>
        <v>0</v>
      </c>
      <c r="O852" s="20">
        <f t="shared" si="54"/>
        <v>0</v>
      </c>
      <c r="S852">
        <f t="shared" si="55"/>
        <v>5</v>
      </c>
    </row>
    <row r="853" spans="1:19" x14ac:dyDescent="0.3">
      <c r="A853" t="s">
        <v>32</v>
      </c>
      <c r="B853" t="s">
        <v>9</v>
      </c>
      <c r="C853" t="s">
        <v>78</v>
      </c>
      <c r="D853" t="s">
        <v>27</v>
      </c>
      <c r="E853" t="s">
        <v>35</v>
      </c>
      <c r="F853" t="s">
        <v>22</v>
      </c>
      <c r="G853" t="s">
        <v>8</v>
      </c>
      <c r="H853" s="14" t="s">
        <v>8</v>
      </c>
      <c r="I853" t="s">
        <v>30</v>
      </c>
      <c r="J853" t="s">
        <v>42</v>
      </c>
      <c r="K853" t="s">
        <v>25</v>
      </c>
      <c r="L853" t="s">
        <v>17</v>
      </c>
      <c r="M853" s="20" t="e">
        <f t="shared" si="52"/>
        <v>#VALUE!</v>
      </c>
      <c r="N853" s="20">
        <f t="shared" si="53"/>
        <v>0.16664000000000001</v>
      </c>
      <c r="O853" s="20" t="e">
        <f t="shared" si="54"/>
        <v>#VALUE!</v>
      </c>
      <c r="S853">
        <f t="shared" si="55"/>
        <v>5</v>
      </c>
    </row>
    <row r="854" spans="1:19" x14ac:dyDescent="0.3">
      <c r="A854" t="s">
        <v>32</v>
      </c>
      <c r="B854" t="s">
        <v>55</v>
      </c>
      <c r="C854" t="s">
        <v>8</v>
      </c>
      <c r="D854" t="s">
        <v>27</v>
      </c>
      <c r="E854" t="s">
        <v>28</v>
      </c>
      <c r="F854" t="s">
        <v>13</v>
      </c>
      <c r="G854">
        <v>19</v>
      </c>
      <c r="H854" s="14">
        <v>30.570999999999998</v>
      </c>
      <c r="I854" t="s">
        <v>30</v>
      </c>
      <c r="J854" t="s">
        <v>15</v>
      </c>
      <c r="K854" t="s">
        <v>25</v>
      </c>
      <c r="L854" t="s">
        <v>17</v>
      </c>
      <c r="M854" s="20">
        <f t="shared" si="52"/>
        <v>30.577536000000002</v>
      </c>
      <c r="N854" s="20">
        <f t="shared" si="53"/>
        <v>0.16664000000000001</v>
      </c>
      <c r="O854" s="20">
        <f t="shared" si="54"/>
        <v>5.0954405990400007</v>
      </c>
      <c r="S854">
        <f t="shared" si="55"/>
        <v>5</v>
      </c>
    </row>
    <row r="855" spans="1:19" x14ac:dyDescent="0.3">
      <c r="A855" t="s">
        <v>39</v>
      </c>
      <c r="B855" t="s">
        <v>9</v>
      </c>
      <c r="C855" t="s">
        <v>10</v>
      </c>
      <c r="D855" t="s">
        <v>11</v>
      </c>
      <c r="E855" t="s">
        <v>28</v>
      </c>
      <c r="F855" t="s">
        <v>22</v>
      </c>
      <c r="G855">
        <v>4</v>
      </c>
      <c r="H855" s="14">
        <v>6.4359999999999999</v>
      </c>
      <c r="I855" t="s">
        <v>14</v>
      </c>
      <c r="J855" t="s">
        <v>15</v>
      </c>
      <c r="K855" t="s">
        <v>25</v>
      </c>
      <c r="L855" t="s">
        <v>17</v>
      </c>
      <c r="M855" s="20">
        <f t="shared" si="52"/>
        <v>6.4373760000000004</v>
      </c>
      <c r="N855" s="20">
        <f t="shared" si="53"/>
        <v>0</v>
      </c>
      <c r="O855" s="20">
        <f t="shared" si="54"/>
        <v>0</v>
      </c>
      <c r="S855">
        <f t="shared" si="55"/>
        <v>2</v>
      </c>
    </row>
    <row r="856" spans="1:19" x14ac:dyDescent="0.3">
      <c r="A856" t="s">
        <v>32</v>
      </c>
      <c r="B856" t="s">
        <v>9</v>
      </c>
      <c r="C856" t="s">
        <v>78</v>
      </c>
      <c r="D856" t="s">
        <v>27</v>
      </c>
      <c r="E856" t="s">
        <v>21</v>
      </c>
      <c r="F856" t="s">
        <v>36</v>
      </c>
      <c r="G856">
        <v>5</v>
      </c>
      <c r="H856" s="14">
        <v>8.0449999999999999</v>
      </c>
      <c r="I856" t="s">
        <v>37</v>
      </c>
      <c r="J856" t="s">
        <v>38</v>
      </c>
      <c r="K856" t="s">
        <v>25</v>
      </c>
      <c r="L856" t="s">
        <v>17</v>
      </c>
      <c r="M856" s="20">
        <f t="shared" si="52"/>
        <v>8.0467200000000005</v>
      </c>
      <c r="N856" s="20">
        <f t="shared" si="53"/>
        <v>0.16664000000000001</v>
      </c>
      <c r="O856" s="20">
        <f t="shared" si="54"/>
        <v>1.3409054208000002</v>
      </c>
      <c r="S856">
        <f t="shared" si="55"/>
        <v>5</v>
      </c>
    </row>
    <row r="857" spans="1:19" x14ac:dyDescent="0.3">
      <c r="A857" t="s">
        <v>32</v>
      </c>
      <c r="B857" t="s">
        <v>51</v>
      </c>
      <c r="C857" t="s">
        <v>8</v>
      </c>
      <c r="D857" t="s">
        <v>41</v>
      </c>
      <c r="E857" t="s">
        <v>28</v>
      </c>
      <c r="F857" t="s">
        <v>13</v>
      </c>
      <c r="G857">
        <v>2.5</v>
      </c>
      <c r="H857" s="14">
        <v>4.0225</v>
      </c>
      <c r="I857" t="s">
        <v>49</v>
      </c>
      <c r="J857" t="s">
        <v>42</v>
      </c>
      <c r="K857" t="s">
        <v>25</v>
      </c>
      <c r="L857" t="s">
        <v>17</v>
      </c>
      <c r="M857" s="20">
        <f t="shared" si="52"/>
        <v>4.0233600000000003</v>
      </c>
      <c r="N857" s="20">
        <f t="shared" si="53"/>
        <v>0.10215</v>
      </c>
      <c r="O857" s="20">
        <f t="shared" si="54"/>
        <v>0.41098622400000007</v>
      </c>
      <c r="S857">
        <f t="shared" si="55"/>
        <v>5</v>
      </c>
    </row>
    <row r="858" spans="1:19" x14ac:dyDescent="0.3">
      <c r="A858" t="s">
        <v>18</v>
      </c>
      <c r="B858" t="s">
        <v>9</v>
      </c>
      <c r="C858" t="s">
        <v>103</v>
      </c>
      <c r="D858" t="s">
        <v>27</v>
      </c>
      <c r="E858" t="s">
        <v>28</v>
      </c>
      <c r="F858" t="s">
        <v>36</v>
      </c>
      <c r="G858">
        <v>2.6</v>
      </c>
      <c r="H858" s="14">
        <v>4.1833999999999998</v>
      </c>
      <c r="I858" t="s">
        <v>14</v>
      </c>
      <c r="J858" t="s">
        <v>31</v>
      </c>
      <c r="K858" t="s">
        <v>25</v>
      </c>
      <c r="L858" t="s">
        <v>17</v>
      </c>
      <c r="M858" s="20">
        <f t="shared" si="52"/>
        <v>4.1842944000000006</v>
      </c>
      <c r="N858" s="20">
        <f t="shared" si="53"/>
        <v>0</v>
      </c>
      <c r="O858" s="20">
        <f t="shared" si="54"/>
        <v>0</v>
      </c>
      <c r="S858">
        <f t="shared" si="55"/>
        <v>4</v>
      </c>
    </row>
    <row r="859" spans="1:19" x14ac:dyDescent="0.3">
      <c r="A859" t="s">
        <v>32</v>
      </c>
      <c r="B859" t="s">
        <v>9</v>
      </c>
      <c r="C859" t="s">
        <v>8</v>
      </c>
      <c r="D859" t="s">
        <v>72</v>
      </c>
      <c r="E859" t="s">
        <v>64</v>
      </c>
      <c r="F859" t="s">
        <v>44</v>
      </c>
      <c r="G859">
        <v>3</v>
      </c>
      <c r="H859" s="14">
        <v>4.827</v>
      </c>
      <c r="I859" t="s">
        <v>30</v>
      </c>
      <c r="J859" t="s">
        <v>38</v>
      </c>
      <c r="K859" t="s">
        <v>25</v>
      </c>
      <c r="L859" t="s">
        <v>17</v>
      </c>
      <c r="M859" s="20">
        <f t="shared" si="52"/>
        <v>4.8280320000000003</v>
      </c>
      <c r="N859" s="20">
        <f t="shared" si="53"/>
        <v>0.16664000000000001</v>
      </c>
      <c r="O859" s="20">
        <f t="shared" si="54"/>
        <v>0.80454325248000014</v>
      </c>
      <c r="S859">
        <f t="shared" si="55"/>
        <v>5</v>
      </c>
    </row>
    <row r="860" spans="1:19" x14ac:dyDescent="0.3">
      <c r="A860" t="s">
        <v>32</v>
      </c>
      <c r="B860" t="s">
        <v>9</v>
      </c>
      <c r="C860" t="s">
        <v>8</v>
      </c>
      <c r="D860" t="s">
        <v>20</v>
      </c>
      <c r="E860" t="s">
        <v>35</v>
      </c>
      <c r="F860" t="s">
        <v>62</v>
      </c>
      <c r="G860">
        <v>1.5</v>
      </c>
      <c r="H860" s="14">
        <v>2.4135</v>
      </c>
      <c r="I860" t="s">
        <v>54</v>
      </c>
      <c r="J860" t="s">
        <v>31</v>
      </c>
      <c r="K860" t="s">
        <v>25</v>
      </c>
      <c r="L860" t="s">
        <v>43</v>
      </c>
      <c r="M860" s="20">
        <f t="shared" si="52"/>
        <v>2.4140160000000002</v>
      </c>
      <c r="N860" s="20">
        <f t="shared" si="53"/>
        <v>2.1999999999999999E-2</v>
      </c>
      <c r="O860" s="20">
        <f t="shared" si="54"/>
        <v>5.3108351999999998E-2</v>
      </c>
      <c r="S860">
        <f t="shared" si="55"/>
        <v>5</v>
      </c>
    </row>
    <row r="861" spans="1:19" x14ac:dyDescent="0.3">
      <c r="A861" t="s">
        <v>32</v>
      </c>
      <c r="B861" t="s">
        <v>9</v>
      </c>
      <c r="C861" t="s">
        <v>77</v>
      </c>
      <c r="D861" t="s">
        <v>27</v>
      </c>
      <c r="E861" t="s">
        <v>64</v>
      </c>
      <c r="F861" t="s">
        <v>29</v>
      </c>
      <c r="G861">
        <v>25</v>
      </c>
      <c r="H861" s="14">
        <v>40.225000000000001</v>
      </c>
      <c r="I861" t="s">
        <v>30</v>
      </c>
      <c r="J861" t="s">
        <v>15</v>
      </c>
      <c r="K861" t="s">
        <v>25</v>
      </c>
      <c r="L861" t="s">
        <v>17</v>
      </c>
      <c r="M861" s="20">
        <f t="shared" si="52"/>
        <v>40.233600000000003</v>
      </c>
      <c r="N861" s="20">
        <f t="shared" si="53"/>
        <v>0.16664000000000001</v>
      </c>
      <c r="O861" s="20">
        <f t="shared" si="54"/>
        <v>6.7045271040000012</v>
      </c>
      <c r="S861">
        <f t="shared" si="55"/>
        <v>5</v>
      </c>
    </row>
    <row r="862" spans="1:19" x14ac:dyDescent="0.3">
      <c r="A862" t="s">
        <v>32</v>
      </c>
      <c r="B862" t="s">
        <v>9</v>
      </c>
      <c r="C862" t="s">
        <v>78</v>
      </c>
      <c r="D862" t="s">
        <v>41</v>
      </c>
      <c r="E862" t="s">
        <v>28</v>
      </c>
      <c r="F862" t="s">
        <v>36</v>
      </c>
      <c r="G862">
        <v>1.5</v>
      </c>
      <c r="H862" s="14">
        <v>2.4135</v>
      </c>
      <c r="I862" t="s">
        <v>23</v>
      </c>
      <c r="J862" t="s">
        <v>15</v>
      </c>
      <c r="K862" t="s">
        <v>25</v>
      </c>
      <c r="L862" t="s">
        <v>17</v>
      </c>
      <c r="M862" s="20">
        <f t="shared" si="52"/>
        <v>2.4140160000000002</v>
      </c>
      <c r="N862" s="20">
        <f t="shared" si="53"/>
        <v>0</v>
      </c>
      <c r="O862" s="20">
        <f t="shared" si="54"/>
        <v>0</v>
      </c>
      <c r="S862">
        <f t="shared" si="55"/>
        <v>5</v>
      </c>
    </row>
    <row r="863" spans="1:19" x14ac:dyDescent="0.3">
      <c r="A863" t="s">
        <v>39</v>
      </c>
      <c r="B863" t="s">
        <v>9</v>
      </c>
      <c r="C863" t="s">
        <v>78</v>
      </c>
      <c r="D863" t="s">
        <v>41</v>
      </c>
      <c r="E863" t="s">
        <v>12</v>
      </c>
      <c r="F863" t="s">
        <v>44</v>
      </c>
      <c r="G863">
        <v>0.25</v>
      </c>
      <c r="H863" s="14">
        <v>0.40225</v>
      </c>
      <c r="I863" t="s">
        <v>23</v>
      </c>
      <c r="J863" t="s">
        <v>15</v>
      </c>
      <c r="K863" t="s">
        <v>25</v>
      </c>
      <c r="L863" t="s">
        <v>17</v>
      </c>
      <c r="M863" s="20">
        <f t="shared" si="52"/>
        <v>0.40233600000000003</v>
      </c>
      <c r="N863" s="20">
        <f t="shared" si="53"/>
        <v>0</v>
      </c>
      <c r="O863" s="20">
        <f t="shared" si="54"/>
        <v>0</v>
      </c>
      <c r="S863">
        <f t="shared" si="55"/>
        <v>2</v>
      </c>
    </row>
    <row r="864" spans="1:19" x14ac:dyDescent="0.3">
      <c r="A864" t="s">
        <v>18</v>
      </c>
      <c r="B864" t="s">
        <v>9</v>
      </c>
      <c r="C864" t="s">
        <v>80</v>
      </c>
      <c r="D864" t="s">
        <v>27</v>
      </c>
      <c r="E864" t="s">
        <v>12</v>
      </c>
      <c r="F864" t="s">
        <v>36</v>
      </c>
      <c r="G864">
        <v>7</v>
      </c>
      <c r="H864" s="14">
        <v>11.263</v>
      </c>
      <c r="I864" t="s">
        <v>30</v>
      </c>
      <c r="J864" t="s">
        <v>31</v>
      </c>
      <c r="K864" t="s">
        <v>25</v>
      </c>
      <c r="L864" t="s">
        <v>17</v>
      </c>
      <c r="M864" s="20">
        <f t="shared" si="52"/>
        <v>11.265408000000001</v>
      </c>
      <c r="N864" s="20">
        <f t="shared" si="53"/>
        <v>0.16664000000000001</v>
      </c>
      <c r="O864" s="20">
        <f t="shared" si="54"/>
        <v>1.8772675891200001</v>
      </c>
      <c r="S864">
        <f t="shared" si="55"/>
        <v>4</v>
      </c>
    </row>
    <row r="865" spans="1:19" x14ac:dyDescent="0.3">
      <c r="A865" t="s">
        <v>32</v>
      </c>
      <c r="B865" t="s">
        <v>9</v>
      </c>
      <c r="C865" t="s">
        <v>104</v>
      </c>
      <c r="D865" t="s">
        <v>27</v>
      </c>
      <c r="E865" t="s">
        <v>64</v>
      </c>
      <c r="F865" t="s">
        <v>13</v>
      </c>
      <c r="G865">
        <v>2.2999999999999998</v>
      </c>
      <c r="H865" s="14">
        <v>3.7006999999999999</v>
      </c>
      <c r="I865" t="s">
        <v>23</v>
      </c>
      <c r="J865" t="s">
        <v>15</v>
      </c>
      <c r="K865" t="s">
        <v>16</v>
      </c>
      <c r="L865" t="s">
        <v>17</v>
      </c>
      <c r="M865" s="20">
        <f t="shared" si="52"/>
        <v>3.7014912</v>
      </c>
      <c r="N865" s="20">
        <f t="shared" si="53"/>
        <v>0</v>
      </c>
      <c r="O865" s="20">
        <f t="shared" si="54"/>
        <v>0</v>
      </c>
      <c r="S865">
        <f t="shared" si="55"/>
        <v>5</v>
      </c>
    </row>
    <row r="866" spans="1:19" x14ac:dyDescent="0.3">
      <c r="A866" t="s">
        <v>39</v>
      </c>
      <c r="B866" t="s">
        <v>9</v>
      </c>
      <c r="C866" t="s">
        <v>10</v>
      </c>
      <c r="D866" t="s">
        <v>11</v>
      </c>
      <c r="E866" t="s">
        <v>35</v>
      </c>
      <c r="F866" t="s">
        <v>13</v>
      </c>
      <c r="G866">
        <v>8</v>
      </c>
      <c r="H866" s="14">
        <v>12.872</v>
      </c>
      <c r="I866" t="s">
        <v>30</v>
      </c>
      <c r="J866" t="s">
        <v>15</v>
      </c>
      <c r="K866" t="s">
        <v>25</v>
      </c>
      <c r="L866" t="s">
        <v>17</v>
      </c>
      <c r="M866" s="20">
        <f t="shared" si="52"/>
        <v>12.874752000000001</v>
      </c>
      <c r="N866" s="20">
        <f t="shared" si="53"/>
        <v>0.16664000000000001</v>
      </c>
      <c r="O866" s="20">
        <f t="shared" si="54"/>
        <v>2.1454486732800002</v>
      </c>
      <c r="S866">
        <f t="shared" si="55"/>
        <v>2</v>
      </c>
    </row>
    <row r="867" spans="1:19" x14ac:dyDescent="0.3">
      <c r="A867" t="s">
        <v>32</v>
      </c>
      <c r="B867" t="s">
        <v>9</v>
      </c>
      <c r="C867" t="s">
        <v>70</v>
      </c>
      <c r="D867" t="s">
        <v>27</v>
      </c>
      <c r="E867" t="s">
        <v>28</v>
      </c>
      <c r="F867" t="s">
        <v>36</v>
      </c>
      <c r="G867">
        <v>3</v>
      </c>
      <c r="H867" s="14">
        <v>4.827</v>
      </c>
      <c r="I867" t="s">
        <v>14</v>
      </c>
      <c r="J867" t="s">
        <v>31</v>
      </c>
      <c r="K867" t="s">
        <v>25</v>
      </c>
      <c r="L867" t="s">
        <v>17</v>
      </c>
      <c r="M867" s="20">
        <f t="shared" si="52"/>
        <v>4.8280320000000003</v>
      </c>
      <c r="N867" s="20">
        <f t="shared" si="53"/>
        <v>0</v>
      </c>
      <c r="O867" s="20">
        <f t="shared" si="54"/>
        <v>0</v>
      </c>
      <c r="S867">
        <f t="shared" si="55"/>
        <v>5</v>
      </c>
    </row>
    <row r="868" spans="1:19" x14ac:dyDescent="0.3">
      <c r="A868" t="s">
        <v>32</v>
      </c>
      <c r="B868" t="s">
        <v>9</v>
      </c>
      <c r="C868" t="s">
        <v>8</v>
      </c>
      <c r="D868" t="s">
        <v>41</v>
      </c>
      <c r="E868" t="s">
        <v>35</v>
      </c>
      <c r="F868" t="s">
        <v>62</v>
      </c>
      <c r="G868">
        <v>1</v>
      </c>
      <c r="H868" s="14">
        <v>1.609</v>
      </c>
      <c r="I868" t="s">
        <v>30</v>
      </c>
      <c r="J868" t="s">
        <v>15</v>
      </c>
      <c r="K868" t="s">
        <v>25</v>
      </c>
      <c r="L868" t="s">
        <v>17</v>
      </c>
      <c r="M868" s="20">
        <f t="shared" si="52"/>
        <v>1.6093440000000001</v>
      </c>
      <c r="N868" s="20">
        <f t="shared" si="53"/>
        <v>0.16664000000000001</v>
      </c>
      <c r="O868" s="20">
        <f t="shared" si="54"/>
        <v>0.26818108416000003</v>
      </c>
      <c r="S868">
        <f t="shared" si="55"/>
        <v>5</v>
      </c>
    </row>
    <row r="869" spans="1:19" x14ac:dyDescent="0.3">
      <c r="A869" t="s">
        <v>7</v>
      </c>
      <c r="B869" t="s">
        <v>9</v>
      </c>
      <c r="C869" t="s">
        <v>80</v>
      </c>
      <c r="D869" t="s">
        <v>20</v>
      </c>
      <c r="E869" t="s">
        <v>64</v>
      </c>
      <c r="F869" t="s">
        <v>36</v>
      </c>
      <c r="G869">
        <v>6</v>
      </c>
      <c r="H869" s="14">
        <v>9.6539999999999999</v>
      </c>
      <c r="I869" t="s">
        <v>30</v>
      </c>
      <c r="J869" t="s">
        <v>15</v>
      </c>
      <c r="K869" t="s">
        <v>16</v>
      </c>
      <c r="L869" t="s">
        <v>17</v>
      </c>
      <c r="M869" s="20">
        <f t="shared" si="52"/>
        <v>9.6560640000000006</v>
      </c>
      <c r="N869" s="20">
        <f t="shared" si="53"/>
        <v>0.16664000000000001</v>
      </c>
      <c r="O869" s="20">
        <f t="shared" si="54"/>
        <v>1.6090865049600003</v>
      </c>
      <c r="S869">
        <f t="shared" si="55"/>
        <v>1</v>
      </c>
    </row>
    <row r="870" spans="1:19" x14ac:dyDescent="0.3">
      <c r="A870" t="s">
        <v>7</v>
      </c>
      <c r="B870" t="s">
        <v>9</v>
      </c>
      <c r="C870" t="s">
        <v>10</v>
      </c>
      <c r="D870" t="s">
        <v>27</v>
      </c>
      <c r="E870" t="s">
        <v>28</v>
      </c>
      <c r="F870" t="s">
        <v>44</v>
      </c>
      <c r="G870">
        <v>7.1</v>
      </c>
      <c r="H870" s="14">
        <v>11.4239</v>
      </c>
      <c r="I870" t="s">
        <v>30</v>
      </c>
      <c r="J870" t="s">
        <v>53</v>
      </c>
      <c r="K870" t="s">
        <v>16</v>
      </c>
      <c r="L870" t="s">
        <v>17</v>
      </c>
      <c r="M870" s="20">
        <f t="shared" si="52"/>
        <v>11.426342399999999</v>
      </c>
      <c r="N870" s="20">
        <f t="shared" si="53"/>
        <v>0.16664000000000001</v>
      </c>
      <c r="O870" s="20">
        <f t="shared" si="54"/>
        <v>1.9040856975360001</v>
      </c>
      <c r="S870">
        <f t="shared" si="55"/>
        <v>1</v>
      </c>
    </row>
    <row r="871" spans="1:19" x14ac:dyDescent="0.3">
      <c r="A871" t="s">
        <v>7</v>
      </c>
      <c r="B871" t="s">
        <v>9</v>
      </c>
      <c r="C871" t="s">
        <v>10</v>
      </c>
      <c r="D871" t="s">
        <v>11</v>
      </c>
      <c r="E871" t="s">
        <v>21</v>
      </c>
      <c r="F871" t="s">
        <v>13</v>
      </c>
      <c r="G871">
        <v>3</v>
      </c>
      <c r="H871" s="14">
        <v>4.827</v>
      </c>
      <c r="I871" t="s">
        <v>23</v>
      </c>
      <c r="J871" t="s">
        <v>42</v>
      </c>
      <c r="K871" t="s">
        <v>25</v>
      </c>
      <c r="L871" t="s">
        <v>17</v>
      </c>
      <c r="M871" s="20">
        <f t="shared" si="52"/>
        <v>4.8280320000000003</v>
      </c>
      <c r="N871" s="20">
        <f t="shared" si="53"/>
        <v>0</v>
      </c>
      <c r="O871" s="20">
        <f t="shared" si="54"/>
        <v>0</v>
      </c>
      <c r="S871">
        <f t="shared" si="55"/>
        <v>1</v>
      </c>
    </row>
    <row r="872" spans="1:19" x14ac:dyDescent="0.3">
      <c r="A872" t="s">
        <v>32</v>
      </c>
      <c r="B872" t="s">
        <v>9</v>
      </c>
      <c r="C872" t="s">
        <v>104</v>
      </c>
      <c r="D872" t="s">
        <v>27</v>
      </c>
      <c r="E872" t="s">
        <v>64</v>
      </c>
      <c r="F872" t="s">
        <v>22</v>
      </c>
      <c r="G872">
        <v>12</v>
      </c>
      <c r="H872" s="14">
        <v>19.308</v>
      </c>
      <c r="I872" t="s">
        <v>30</v>
      </c>
      <c r="J872" t="s">
        <v>38</v>
      </c>
      <c r="K872" t="s">
        <v>25</v>
      </c>
      <c r="L872" t="s">
        <v>17</v>
      </c>
      <c r="M872" s="20">
        <f t="shared" si="52"/>
        <v>19.312128000000001</v>
      </c>
      <c r="N872" s="20">
        <f t="shared" si="53"/>
        <v>0.16664000000000001</v>
      </c>
      <c r="O872" s="20">
        <f t="shared" si="54"/>
        <v>3.2181730099200005</v>
      </c>
      <c r="S872">
        <f t="shared" si="55"/>
        <v>5</v>
      </c>
    </row>
    <row r="873" spans="1:19" x14ac:dyDescent="0.3">
      <c r="A873" t="s">
        <v>39</v>
      </c>
      <c r="B873" t="s">
        <v>9</v>
      </c>
      <c r="C873" t="s">
        <v>80</v>
      </c>
      <c r="D873" t="s">
        <v>27</v>
      </c>
      <c r="E873" t="s">
        <v>21</v>
      </c>
      <c r="F873" t="s">
        <v>22</v>
      </c>
      <c r="G873">
        <v>24</v>
      </c>
      <c r="H873" s="14">
        <v>38.616</v>
      </c>
      <c r="I873" t="s">
        <v>30</v>
      </c>
      <c r="J873" t="s">
        <v>42</v>
      </c>
      <c r="K873" t="s">
        <v>25</v>
      </c>
      <c r="L873" t="s">
        <v>17</v>
      </c>
      <c r="M873" s="20">
        <f t="shared" si="52"/>
        <v>38.624256000000003</v>
      </c>
      <c r="N873" s="20">
        <f t="shared" si="53"/>
        <v>0.16664000000000001</v>
      </c>
      <c r="O873" s="20">
        <f t="shared" si="54"/>
        <v>6.4363460198400011</v>
      </c>
      <c r="S873">
        <f t="shared" si="55"/>
        <v>2</v>
      </c>
    </row>
    <row r="874" spans="1:19" x14ac:dyDescent="0.3">
      <c r="A874" t="s">
        <v>7</v>
      </c>
      <c r="B874" t="s">
        <v>9</v>
      </c>
      <c r="C874" t="s">
        <v>8</v>
      </c>
      <c r="D874" t="s">
        <v>41</v>
      </c>
      <c r="E874" t="s">
        <v>28</v>
      </c>
      <c r="F874" t="s">
        <v>22</v>
      </c>
      <c r="G874">
        <v>15</v>
      </c>
      <c r="H874" s="14">
        <v>24.134999999999998</v>
      </c>
      <c r="I874" t="s">
        <v>37</v>
      </c>
      <c r="J874" t="s">
        <v>31</v>
      </c>
      <c r="K874" t="s">
        <v>25</v>
      </c>
      <c r="L874" t="s">
        <v>17</v>
      </c>
      <c r="M874" s="20">
        <f t="shared" si="52"/>
        <v>24.140160000000002</v>
      </c>
      <c r="N874" s="20">
        <f t="shared" si="53"/>
        <v>0.16664000000000001</v>
      </c>
      <c r="O874" s="20">
        <f t="shared" si="54"/>
        <v>4.0227162624000004</v>
      </c>
      <c r="S874">
        <f t="shared" si="55"/>
        <v>1</v>
      </c>
    </row>
    <row r="875" spans="1:19" x14ac:dyDescent="0.3">
      <c r="A875" t="s">
        <v>39</v>
      </c>
      <c r="B875" t="s">
        <v>9</v>
      </c>
      <c r="C875" t="s">
        <v>8</v>
      </c>
      <c r="D875" t="s">
        <v>11</v>
      </c>
      <c r="E875" t="s">
        <v>12</v>
      </c>
      <c r="F875" t="s">
        <v>22</v>
      </c>
      <c r="G875">
        <v>3</v>
      </c>
      <c r="H875" s="14">
        <v>4.827</v>
      </c>
      <c r="I875" t="s">
        <v>54</v>
      </c>
      <c r="J875" t="s">
        <v>15</v>
      </c>
      <c r="K875" t="s">
        <v>25</v>
      </c>
      <c r="L875" t="s">
        <v>17</v>
      </c>
      <c r="M875" s="20">
        <f t="shared" si="52"/>
        <v>4.8280320000000003</v>
      </c>
      <c r="N875" s="20">
        <f t="shared" si="53"/>
        <v>2.1999999999999999E-2</v>
      </c>
      <c r="O875" s="20">
        <f t="shared" si="54"/>
        <v>0.106216704</v>
      </c>
      <c r="S875">
        <f t="shared" si="55"/>
        <v>2</v>
      </c>
    </row>
    <row r="876" spans="1:19" x14ac:dyDescent="0.3">
      <c r="A876" t="s">
        <v>26</v>
      </c>
      <c r="B876" t="s">
        <v>9</v>
      </c>
      <c r="C876" t="s">
        <v>48</v>
      </c>
      <c r="D876" t="s">
        <v>11</v>
      </c>
      <c r="E876" t="s">
        <v>28</v>
      </c>
      <c r="F876" t="s">
        <v>22</v>
      </c>
      <c r="G876">
        <v>4</v>
      </c>
      <c r="H876" s="14">
        <v>6.4359999999999999</v>
      </c>
      <c r="I876" t="s">
        <v>30</v>
      </c>
      <c r="J876" t="s">
        <v>42</v>
      </c>
      <c r="K876" t="s">
        <v>16</v>
      </c>
      <c r="L876" t="s">
        <v>17</v>
      </c>
      <c r="M876" s="20">
        <f t="shared" si="52"/>
        <v>6.4373760000000004</v>
      </c>
      <c r="N876" s="20">
        <f t="shared" si="53"/>
        <v>0.16664000000000001</v>
      </c>
      <c r="O876" s="20">
        <f t="shared" si="54"/>
        <v>1.0727243366400001</v>
      </c>
      <c r="S876">
        <f t="shared" si="55"/>
        <v>3</v>
      </c>
    </row>
    <row r="877" spans="1:19" x14ac:dyDescent="0.3">
      <c r="A877" t="s">
        <v>32</v>
      </c>
      <c r="B877" t="s">
        <v>9</v>
      </c>
      <c r="C877" t="s">
        <v>8</v>
      </c>
      <c r="D877" t="s">
        <v>27</v>
      </c>
      <c r="E877" t="s">
        <v>64</v>
      </c>
      <c r="F877" t="s">
        <v>44</v>
      </c>
      <c r="G877">
        <v>2</v>
      </c>
      <c r="H877" s="14">
        <v>3.218</v>
      </c>
      <c r="I877" t="s">
        <v>54</v>
      </c>
      <c r="J877" t="s">
        <v>38</v>
      </c>
      <c r="K877" t="s">
        <v>25</v>
      </c>
      <c r="L877" t="s">
        <v>17</v>
      </c>
      <c r="M877" s="20">
        <f t="shared" si="52"/>
        <v>3.2186880000000002</v>
      </c>
      <c r="N877" s="20">
        <f t="shared" si="53"/>
        <v>2.1999999999999999E-2</v>
      </c>
      <c r="O877" s="20">
        <f t="shared" si="54"/>
        <v>7.0811135999999997E-2</v>
      </c>
      <c r="S877">
        <f t="shared" si="55"/>
        <v>5</v>
      </c>
    </row>
    <row r="878" spans="1:19" x14ac:dyDescent="0.3">
      <c r="A878" t="s">
        <v>7</v>
      </c>
      <c r="B878" t="s">
        <v>9</v>
      </c>
      <c r="C878" t="s">
        <v>10</v>
      </c>
      <c r="D878" t="s">
        <v>20</v>
      </c>
      <c r="E878" t="s">
        <v>64</v>
      </c>
      <c r="F878" t="s">
        <v>22</v>
      </c>
      <c r="G878">
        <v>7.5</v>
      </c>
      <c r="H878" s="14">
        <v>12.067499999999999</v>
      </c>
      <c r="I878" t="s">
        <v>30</v>
      </c>
      <c r="J878" t="s">
        <v>42</v>
      </c>
      <c r="K878" t="s">
        <v>16</v>
      </c>
      <c r="L878" t="s">
        <v>17</v>
      </c>
      <c r="M878" s="20">
        <f t="shared" si="52"/>
        <v>12.070080000000001</v>
      </c>
      <c r="N878" s="20">
        <f t="shared" si="53"/>
        <v>0.16664000000000001</v>
      </c>
      <c r="O878" s="20">
        <f t="shared" si="54"/>
        <v>2.0113581312000002</v>
      </c>
      <c r="S878">
        <f t="shared" si="55"/>
        <v>1</v>
      </c>
    </row>
    <row r="879" spans="1:19" x14ac:dyDescent="0.3">
      <c r="A879" t="s">
        <v>7</v>
      </c>
      <c r="B879" t="s">
        <v>9</v>
      </c>
      <c r="C879" t="s">
        <v>10</v>
      </c>
      <c r="D879" t="s">
        <v>20</v>
      </c>
      <c r="E879" t="s">
        <v>35</v>
      </c>
      <c r="F879" t="s">
        <v>44</v>
      </c>
      <c r="G879">
        <v>2</v>
      </c>
      <c r="H879" s="14">
        <v>3.218</v>
      </c>
      <c r="I879" t="s">
        <v>54</v>
      </c>
      <c r="J879" t="s">
        <v>42</v>
      </c>
      <c r="K879" t="s">
        <v>25</v>
      </c>
      <c r="L879" t="s">
        <v>17</v>
      </c>
      <c r="M879" s="20">
        <f t="shared" si="52"/>
        <v>3.2186880000000002</v>
      </c>
      <c r="N879" s="20">
        <f t="shared" si="53"/>
        <v>2.1999999999999999E-2</v>
      </c>
      <c r="O879" s="20">
        <f t="shared" si="54"/>
        <v>7.0811135999999997E-2</v>
      </c>
      <c r="S879">
        <f t="shared" si="55"/>
        <v>1</v>
      </c>
    </row>
    <row r="880" spans="1:19" x14ac:dyDescent="0.3">
      <c r="A880" t="s">
        <v>32</v>
      </c>
      <c r="B880" t="s">
        <v>9</v>
      </c>
      <c r="C880" t="s">
        <v>80</v>
      </c>
      <c r="D880" t="s">
        <v>11</v>
      </c>
      <c r="E880" t="s">
        <v>21</v>
      </c>
      <c r="F880" t="s">
        <v>29</v>
      </c>
      <c r="G880">
        <v>3</v>
      </c>
      <c r="H880" s="14">
        <v>4.827</v>
      </c>
      <c r="I880" t="s">
        <v>49</v>
      </c>
      <c r="J880" t="s">
        <v>15</v>
      </c>
      <c r="K880" t="s">
        <v>25</v>
      </c>
      <c r="L880" t="s">
        <v>17</v>
      </c>
      <c r="M880" s="20">
        <f t="shared" si="52"/>
        <v>4.8280320000000003</v>
      </c>
      <c r="N880" s="20">
        <f t="shared" si="53"/>
        <v>0.10215</v>
      </c>
      <c r="O880" s="20">
        <f t="shared" si="54"/>
        <v>0.49318346880000008</v>
      </c>
      <c r="S880">
        <f t="shared" si="55"/>
        <v>5</v>
      </c>
    </row>
    <row r="881" spans="1:19" x14ac:dyDescent="0.3">
      <c r="A881" t="s">
        <v>39</v>
      </c>
      <c r="B881" t="s">
        <v>9</v>
      </c>
      <c r="C881" t="s">
        <v>80</v>
      </c>
      <c r="D881" t="s">
        <v>20</v>
      </c>
      <c r="E881" t="s">
        <v>45</v>
      </c>
      <c r="F881" t="s">
        <v>13</v>
      </c>
      <c r="G881">
        <v>18</v>
      </c>
      <c r="H881" s="14">
        <v>28.962</v>
      </c>
      <c r="I881" t="s">
        <v>30</v>
      </c>
      <c r="J881" t="s">
        <v>42</v>
      </c>
      <c r="K881" t="s">
        <v>16</v>
      </c>
      <c r="L881" t="s">
        <v>17</v>
      </c>
      <c r="M881" s="20">
        <f t="shared" si="52"/>
        <v>28.968192000000002</v>
      </c>
      <c r="N881" s="20">
        <f t="shared" si="53"/>
        <v>0.16664000000000001</v>
      </c>
      <c r="O881" s="20">
        <f t="shared" si="54"/>
        <v>4.8272595148800006</v>
      </c>
      <c r="S881">
        <f t="shared" si="55"/>
        <v>2</v>
      </c>
    </row>
    <row r="882" spans="1:19" x14ac:dyDescent="0.3">
      <c r="A882" t="s">
        <v>18</v>
      </c>
      <c r="B882" t="s">
        <v>9</v>
      </c>
      <c r="C882" t="s">
        <v>93</v>
      </c>
      <c r="D882" t="s">
        <v>20</v>
      </c>
      <c r="E882" t="s">
        <v>35</v>
      </c>
      <c r="F882" t="s">
        <v>29</v>
      </c>
      <c r="G882">
        <v>2.5</v>
      </c>
      <c r="H882" s="14">
        <v>4.0225</v>
      </c>
      <c r="I882" t="s">
        <v>23</v>
      </c>
      <c r="J882" t="s">
        <v>38</v>
      </c>
      <c r="K882" t="s">
        <v>25</v>
      </c>
      <c r="L882" t="s">
        <v>17</v>
      </c>
      <c r="M882" s="20">
        <f t="shared" si="52"/>
        <v>4.0233600000000003</v>
      </c>
      <c r="N882" s="20">
        <f t="shared" si="53"/>
        <v>0</v>
      </c>
      <c r="O882" s="20">
        <f t="shared" si="54"/>
        <v>0</v>
      </c>
      <c r="S882">
        <f t="shared" si="55"/>
        <v>4</v>
      </c>
    </row>
    <row r="883" spans="1:19" x14ac:dyDescent="0.3">
      <c r="A883" t="s">
        <v>26</v>
      </c>
      <c r="B883" t="s">
        <v>9</v>
      </c>
      <c r="C883" t="s">
        <v>8</v>
      </c>
      <c r="D883" t="s">
        <v>11</v>
      </c>
      <c r="E883" t="s">
        <v>21</v>
      </c>
      <c r="F883" t="s">
        <v>36</v>
      </c>
      <c r="G883">
        <v>1.1000000000000001</v>
      </c>
      <c r="H883" s="14">
        <v>1.7699</v>
      </c>
      <c r="I883" t="s">
        <v>23</v>
      </c>
      <c r="J883" t="s">
        <v>24</v>
      </c>
      <c r="K883" t="s">
        <v>25</v>
      </c>
      <c r="L883" t="s">
        <v>17</v>
      </c>
      <c r="M883" s="20">
        <f t="shared" si="52"/>
        <v>1.7702784000000003</v>
      </c>
      <c r="N883" s="20">
        <f t="shared" si="53"/>
        <v>0</v>
      </c>
      <c r="O883" s="20">
        <f t="shared" si="54"/>
        <v>0</v>
      </c>
      <c r="S883">
        <f t="shared" si="55"/>
        <v>3</v>
      </c>
    </row>
    <row r="884" spans="1:19" x14ac:dyDescent="0.3">
      <c r="A884" t="s">
        <v>26</v>
      </c>
      <c r="B884" t="s">
        <v>9</v>
      </c>
      <c r="C884" t="s">
        <v>78</v>
      </c>
      <c r="D884" t="s">
        <v>27</v>
      </c>
      <c r="E884" t="s">
        <v>28</v>
      </c>
      <c r="F884" t="s">
        <v>29</v>
      </c>
      <c r="G884">
        <v>27</v>
      </c>
      <c r="H884" s="14">
        <v>43.442999999999998</v>
      </c>
      <c r="I884" t="s">
        <v>75</v>
      </c>
      <c r="J884" t="s">
        <v>42</v>
      </c>
      <c r="K884" t="s">
        <v>25</v>
      </c>
      <c r="L884" t="s">
        <v>17</v>
      </c>
      <c r="M884" s="20">
        <f t="shared" si="52"/>
        <v>43.452288000000003</v>
      </c>
      <c r="N884" s="20">
        <f t="shared" si="53"/>
        <v>5.2670000000000002E-2</v>
      </c>
      <c r="O884" s="20">
        <f t="shared" si="54"/>
        <v>2.2886320089600001</v>
      </c>
      <c r="S884">
        <f t="shared" si="55"/>
        <v>3</v>
      </c>
    </row>
    <row r="885" spans="1:19" x14ac:dyDescent="0.3">
      <c r="A885" t="s">
        <v>26</v>
      </c>
      <c r="B885" t="s">
        <v>9</v>
      </c>
      <c r="C885" t="s">
        <v>97</v>
      </c>
      <c r="D885" t="s">
        <v>11</v>
      </c>
      <c r="E885" t="s">
        <v>21</v>
      </c>
      <c r="F885" t="s">
        <v>36</v>
      </c>
      <c r="G885">
        <v>1.3</v>
      </c>
      <c r="H885" s="14">
        <v>2.0916999999999999</v>
      </c>
      <c r="I885" t="s">
        <v>23</v>
      </c>
      <c r="J885" t="s">
        <v>15</v>
      </c>
      <c r="K885" t="s">
        <v>25</v>
      </c>
      <c r="L885" t="s">
        <v>17</v>
      </c>
      <c r="M885" s="20">
        <f t="shared" si="52"/>
        <v>2.0921472000000003</v>
      </c>
      <c r="N885" s="20">
        <f t="shared" si="53"/>
        <v>0</v>
      </c>
      <c r="O885" s="20">
        <f t="shared" si="54"/>
        <v>0</v>
      </c>
      <c r="S885">
        <f t="shared" si="55"/>
        <v>3</v>
      </c>
    </row>
    <row r="886" spans="1:19" x14ac:dyDescent="0.3">
      <c r="A886" t="s">
        <v>26</v>
      </c>
      <c r="B886" t="s">
        <v>9</v>
      </c>
      <c r="C886" t="s">
        <v>67</v>
      </c>
      <c r="D886" t="s">
        <v>41</v>
      </c>
      <c r="E886" t="s">
        <v>21</v>
      </c>
      <c r="F886" t="s">
        <v>44</v>
      </c>
      <c r="G886">
        <v>2.5</v>
      </c>
      <c r="H886" s="14">
        <v>4.0225</v>
      </c>
      <c r="I886" t="s">
        <v>37</v>
      </c>
      <c r="J886" t="s">
        <v>24</v>
      </c>
      <c r="K886" t="s">
        <v>25</v>
      </c>
      <c r="L886" t="s">
        <v>17</v>
      </c>
      <c r="M886" s="20">
        <f t="shared" si="52"/>
        <v>4.0233600000000003</v>
      </c>
      <c r="N886" s="20">
        <f t="shared" si="53"/>
        <v>0.16664000000000001</v>
      </c>
      <c r="O886" s="20">
        <f t="shared" si="54"/>
        <v>0.6704527104000001</v>
      </c>
      <c r="S886">
        <f t="shared" si="55"/>
        <v>3</v>
      </c>
    </row>
    <row r="887" spans="1:19" x14ac:dyDescent="0.3">
      <c r="A887" t="s">
        <v>32</v>
      </c>
      <c r="B887" t="s">
        <v>9</v>
      </c>
      <c r="C887" t="s">
        <v>48</v>
      </c>
      <c r="D887" t="s">
        <v>11</v>
      </c>
      <c r="E887" t="s">
        <v>28</v>
      </c>
      <c r="F887" t="s">
        <v>13</v>
      </c>
      <c r="G887">
        <v>3</v>
      </c>
      <c r="H887" s="14">
        <v>4.827</v>
      </c>
      <c r="I887" t="s">
        <v>14</v>
      </c>
      <c r="J887" t="s">
        <v>15</v>
      </c>
      <c r="K887" t="s">
        <v>25</v>
      </c>
      <c r="L887" t="s">
        <v>17</v>
      </c>
      <c r="M887" s="20">
        <f t="shared" si="52"/>
        <v>4.8280320000000003</v>
      </c>
      <c r="N887" s="20">
        <f t="shared" si="53"/>
        <v>0</v>
      </c>
      <c r="O887" s="20">
        <f t="shared" si="54"/>
        <v>0</v>
      </c>
      <c r="S887">
        <f t="shared" si="55"/>
        <v>5</v>
      </c>
    </row>
    <row r="888" spans="1:19" x14ac:dyDescent="0.3">
      <c r="A888" t="s">
        <v>32</v>
      </c>
      <c r="B888" t="s">
        <v>81</v>
      </c>
      <c r="C888" t="s">
        <v>8</v>
      </c>
      <c r="D888" t="s">
        <v>72</v>
      </c>
      <c r="E888" t="s">
        <v>33</v>
      </c>
      <c r="F888" t="s">
        <v>36</v>
      </c>
      <c r="G888">
        <v>4</v>
      </c>
      <c r="H888" s="14">
        <v>6.4359999999999999</v>
      </c>
      <c r="I888" t="s">
        <v>30</v>
      </c>
      <c r="J888" t="s">
        <v>42</v>
      </c>
      <c r="K888" t="s">
        <v>25</v>
      </c>
      <c r="L888" t="s">
        <v>43</v>
      </c>
      <c r="M888" s="20">
        <f t="shared" si="52"/>
        <v>6.4373760000000004</v>
      </c>
      <c r="N888" s="20">
        <f t="shared" si="53"/>
        <v>0.16664000000000001</v>
      </c>
      <c r="O888" s="20">
        <f t="shared" si="54"/>
        <v>1.0727243366400001</v>
      </c>
      <c r="S888">
        <f t="shared" si="55"/>
        <v>5</v>
      </c>
    </row>
    <row r="889" spans="1:19" x14ac:dyDescent="0.3">
      <c r="A889" t="s">
        <v>26</v>
      </c>
      <c r="B889" t="s">
        <v>9</v>
      </c>
      <c r="C889" t="s">
        <v>90</v>
      </c>
      <c r="D889" t="s">
        <v>41</v>
      </c>
      <c r="E889" t="s">
        <v>28</v>
      </c>
      <c r="F889" t="s">
        <v>36</v>
      </c>
      <c r="G889">
        <v>5</v>
      </c>
      <c r="H889" s="14">
        <v>8.0449999999999999</v>
      </c>
      <c r="I889" t="s">
        <v>30</v>
      </c>
      <c r="J889" t="s">
        <v>42</v>
      </c>
      <c r="K889" t="s">
        <v>16</v>
      </c>
      <c r="L889" t="s">
        <v>17</v>
      </c>
      <c r="M889" s="20">
        <f t="shared" si="52"/>
        <v>8.0467200000000005</v>
      </c>
      <c r="N889" s="20">
        <f t="shared" si="53"/>
        <v>0.16664000000000001</v>
      </c>
      <c r="O889" s="20">
        <f t="shared" si="54"/>
        <v>1.3409054208000002</v>
      </c>
      <c r="S889">
        <f t="shared" si="55"/>
        <v>3</v>
      </c>
    </row>
    <row r="890" spans="1:19" x14ac:dyDescent="0.3">
      <c r="A890" t="s">
        <v>26</v>
      </c>
      <c r="B890" t="s">
        <v>9</v>
      </c>
      <c r="C890" t="s">
        <v>50</v>
      </c>
      <c r="D890" t="s">
        <v>41</v>
      </c>
      <c r="E890" t="s">
        <v>35</v>
      </c>
      <c r="F890" t="s">
        <v>22</v>
      </c>
      <c r="G890">
        <v>2.5</v>
      </c>
      <c r="H890" s="14">
        <v>4.0225</v>
      </c>
      <c r="I890" t="s">
        <v>23</v>
      </c>
      <c r="J890" t="s">
        <v>15</v>
      </c>
      <c r="K890" t="s">
        <v>25</v>
      </c>
      <c r="L890" t="s">
        <v>17</v>
      </c>
      <c r="M890" s="20">
        <f t="shared" si="52"/>
        <v>4.0233600000000003</v>
      </c>
      <c r="N890" s="20">
        <f t="shared" si="53"/>
        <v>0</v>
      </c>
      <c r="O890" s="20">
        <f t="shared" si="54"/>
        <v>0</v>
      </c>
      <c r="S890">
        <f t="shared" si="55"/>
        <v>3</v>
      </c>
    </row>
    <row r="891" spans="1:19" x14ac:dyDescent="0.3">
      <c r="A891" t="s">
        <v>7</v>
      </c>
      <c r="B891" t="s">
        <v>9</v>
      </c>
      <c r="C891" t="s">
        <v>10</v>
      </c>
      <c r="D891" t="s">
        <v>11</v>
      </c>
      <c r="E891" t="s">
        <v>21</v>
      </c>
      <c r="F891" t="s">
        <v>29</v>
      </c>
      <c r="G891">
        <v>12</v>
      </c>
      <c r="H891" s="14">
        <v>19.308</v>
      </c>
      <c r="I891" t="s">
        <v>52</v>
      </c>
      <c r="J891" t="s">
        <v>31</v>
      </c>
      <c r="K891" t="s">
        <v>25</v>
      </c>
      <c r="L891" t="s">
        <v>17</v>
      </c>
      <c r="M891" s="20">
        <f t="shared" si="52"/>
        <v>19.312128000000001</v>
      </c>
      <c r="N891" s="20">
        <f t="shared" si="53"/>
        <v>3.5459999999999998E-2</v>
      </c>
      <c r="O891" s="20">
        <f t="shared" si="54"/>
        <v>0.68480805888000007</v>
      </c>
      <c r="S891">
        <f t="shared" si="55"/>
        <v>1</v>
      </c>
    </row>
    <row r="892" spans="1:19" x14ac:dyDescent="0.3">
      <c r="A892" t="s">
        <v>32</v>
      </c>
      <c r="B892" t="s">
        <v>9</v>
      </c>
      <c r="C892" t="s">
        <v>76</v>
      </c>
      <c r="D892" t="s">
        <v>41</v>
      </c>
      <c r="E892" t="s">
        <v>28</v>
      </c>
      <c r="F892" t="s">
        <v>66</v>
      </c>
      <c r="G892">
        <v>25</v>
      </c>
      <c r="H892" s="14">
        <v>40.225000000000001</v>
      </c>
      <c r="I892" t="s">
        <v>49</v>
      </c>
      <c r="J892" t="s">
        <v>38</v>
      </c>
      <c r="K892" t="s">
        <v>25</v>
      </c>
      <c r="L892" t="s">
        <v>43</v>
      </c>
      <c r="M892" s="20">
        <f t="shared" si="52"/>
        <v>40.233600000000003</v>
      </c>
      <c r="N892" s="20">
        <f t="shared" si="53"/>
        <v>0.10215</v>
      </c>
      <c r="O892" s="20">
        <f t="shared" si="54"/>
        <v>4.1098622400000009</v>
      </c>
      <c r="S892">
        <f t="shared" si="55"/>
        <v>5</v>
      </c>
    </row>
    <row r="893" spans="1:19" x14ac:dyDescent="0.3">
      <c r="A893" t="s">
        <v>26</v>
      </c>
      <c r="B893" t="s">
        <v>9</v>
      </c>
      <c r="C893" t="s">
        <v>59</v>
      </c>
      <c r="D893" t="s">
        <v>11</v>
      </c>
      <c r="E893" t="s">
        <v>35</v>
      </c>
      <c r="F893" t="s">
        <v>29</v>
      </c>
      <c r="G893">
        <v>15</v>
      </c>
      <c r="H893" s="14">
        <v>24.134999999999998</v>
      </c>
      <c r="I893" t="s">
        <v>30</v>
      </c>
      <c r="J893" t="s">
        <v>42</v>
      </c>
      <c r="K893" t="s">
        <v>25</v>
      </c>
      <c r="L893" t="s">
        <v>17</v>
      </c>
      <c r="M893" s="20">
        <f t="shared" si="52"/>
        <v>24.140160000000002</v>
      </c>
      <c r="N893" s="20">
        <f t="shared" si="53"/>
        <v>0.16664000000000001</v>
      </c>
      <c r="O893" s="20">
        <f t="shared" si="54"/>
        <v>4.0227162624000004</v>
      </c>
      <c r="S893">
        <f t="shared" si="55"/>
        <v>3</v>
      </c>
    </row>
    <row r="894" spans="1:19" x14ac:dyDescent="0.3">
      <c r="A894" t="s">
        <v>39</v>
      </c>
      <c r="B894" t="s">
        <v>9</v>
      </c>
      <c r="C894" t="s">
        <v>104</v>
      </c>
      <c r="D894" t="s">
        <v>47</v>
      </c>
      <c r="E894" t="s">
        <v>33</v>
      </c>
      <c r="F894" t="s">
        <v>22</v>
      </c>
      <c r="G894">
        <v>2</v>
      </c>
      <c r="H894" s="14">
        <v>3.218</v>
      </c>
      <c r="I894" t="s">
        <v>23</v>
      </c>
      <c r="J894" t="s">
        <v>24</v>
      </c>
      <c r="K894" t="s">
        <v>16</v>
      </c>
      <c r="L894" t="s">
        <v>17</v>
      </c>
      <c r="M894" s="20">
        <f t="shared" si="52"/>
        <v>3.2186880000000002</v>
      </c>
      <c r="N894" s="20">
        <f t="shared" si="53"/>
        <v>0</v>
      </c>
      <c r="O894" s="20">
        <f t="shared" si="54"/>
        <v>0</v>
      </c>
      <c r="S894">
        <f t="shared" si="55"/>
        <v>2</v>
      </c>
    </row>
    <row r="895" spans="1:19" x14ac:dyDescent="0.3">
      <c r="A895" t="s">
        <v>39</v>
      </c>
      <c r="B895" t="s">
        <v>9</v>
      </c>
      <c r="C895" t="s">
        <v>68</v>
      </c>
      <c r="D895" t="s">
        <v>47</v>
      </c>
      <c r="E895" t="s">
        <v>12</v>
      </c>
      <c r="F895" t="s">
        <v>36</v>
      </c>
      <c r="G895">
        <v>1</v>
      </c>
      <c r="H895" s="14">
        <v>1.609</v>
      </c>
      <c r="I895" t="s">
        <v>23</v>
      </c>
      <c r="J895" t="s">
        <v>15</v>
      </c>
      <c r="K895" t="s">
        <v>25</v>
      </c>
      <c r="L895" t="s">
        <v>43</v>
      </c>
      <c r="M895" s="20">
        <f t="shared" si="52"/>
        <v>1.6093440000000001</v>
      </c>
      <c r="N895" s="20">
        <f t="shared" si="53"/>
        <v>0</v>
      </c>
      <c r="O895" s="20">
        <f t="shared" si="54"/>
        <v>0</v>
      </c>
      <c r="S895">
        <f t="shared" si="55"/>
        <v>2</v>
      </c>
    </row>
    <row r="896" spans="1:19" x14ac:dyDescent="0.3">
      <c r="A896" t="s">
        <v>32</v>
      </c>
      <c r="B896" t="s">
        <v>51</v>
      </c>
      <c r="C896" t="s">
        <v>8</v>
      </c>
      <c r="D896" t="s">
        <v>72</v>
      </c>
      <c r="E896" t="s">
        <v>64</v>
      </c>
      <c r="F896" t="s">
        <v>62</v>
      </c>
      <c r="G896" t="s">
        <v>8</v>
      </c>
      <c r="H896" s="14" t="s">
        <v>8</v>
      </c>
      <c r="I896" t="s">
        <v>54</v>
      </c>
      <c r="J896" t="s">
        <v>15</v>
      </c>
      <c r="K896" t="s">
        <v>25</v>
      </c>
      <c r="L896" t="s">
        <v>17</v>
      </c>
      <c r="M896" s="20" t="e">
        <f t="shared" si="52"/>
        <v>#VALUE!</v>
      </c>
      <c r="N896" s="20">
        <f t="shared" si="53"/>
        <v>2.1999999999999999E-2</v>
      </c>
      <c r="O896" s="20" t="e">
        <f t="shared" si="54"/>
        <v>#VALUE!</v>
      </c>
      <c r="S896">
        <f t="shared" si="55"/>
        <v>5</v>
      </c>
    </row>
    <row r="897" spans="1:19" x14ac:dyDescent="0.3">
      <c r="A897" t="s">
        <v>32</v>
      </c>
      <c r="B897" t="s">
        <v>9</v>
      </c>
      <c r="C897" t="s">
        <v>70</v>
      </c>
      <c r="D897" t="s">
        <v>72</v>
      </c>
      <c r="E897" t="s">
        <v>45</v>
      </c>
      <c r="F897" t="s">
        <v>36</v>
      </c>
      <c r="G897">
        <v>8</v>
      </c>
      <c r="H897" s="14">
        <v>12.872</v>
      </c>
      <c r="I897" t="s">
        <v>30</v>
      </c>
      <c r="J897" t="s">
        <v>38</v>
      </c>
      <c r="K897" t="s">
        <v>25</v>
      </c>
      <c r="L897" t="s">
        <v>17</v>
      </c>
      <c r="M897" s="20">
        <f t="shared" si="52"/>
        <v>12.874752000000001</v>
      </c>
      <c r="N897" s="20">
        <f t="shared" si="53"/>
        <v>0.16664000000000001</v>
      </c>
      <c r="O897" s="20">
        <f t="shared" si="54"/>
        <v>2.1454486732800002</v>
      </c>
      <c r="S897">
        <f t="shared" si="55"/>
        <v>5</v>
      </c>
    </row>
    <row r="898" spans="1:19" x14ac:dyDescent="0.3">
      <c r="A898" t="s">
        <v>32</v>
      </c>
      <c r="B898" t="s">
        <v>9</v>
      </c>
      <c r="C898" t="s">
        <v>40</v>
      </c>
      <c r="D898" t="s">
        <v>41</v>
      </c>
      <c r="E898" t="s">
        <v>28</v>
      </c>
      <c r="F898" t="s">
        <v>13</v>
      </c>
      <c r="G898">
        <v>21</v>
      </c>
      <c r="H898" s="14">
        <v>33.789000000000001</v>
      </c>
      <c r="I898" t="s">
        <v>30</v>
      </c>
      <c r="J898" t="s">
        <v>42</v>
      </c>
      <c r="K898" t="s">
        <v>25</v>
      </c>
      <c r="L898" t="s">
        <v>17</v>
      </c>
      <c r="M898" s="20">
        <f t="shared" si="52"/>
        <v>33.796224000000002</v>
      </c>
      <c r="N898" s="20">
        <f t="shared" si="53"/>
        <v>0.16664000000000001</v>
      </c>
      <c r="O898" s="20">
        <f t="shared" si="54"/>
        <v>5.6318027673600008</v>
      </c>
      <c r="S898">
        <f t="shared" si="55"/>
        <v>5</v>
      </c>
    </row>
    <row r="899" spans="1:19" x14ac:dyDescent="0.3">
      <c r="A899" t="s">
        <v>32</v>
      </c>
      <c r="B899" t="s">
        <v>9</v>
      </c>
      <c r="C899" t="s">
        <v>67</v>
      </c>
      <c r="D899" t="s">
        <v>27</v>
      </c>
      <c r="E899" t="s">
        <v>28</v>
      </c>
      <c r="F899" t="s">
        <v>22</v>
      </c>
      <c r="G899">
        <v>17</v>
      </c>
      <c r="H899" s="14">
        <v>27.353000000000002</v>
      </c>
      <c r="I899" t="s">
        <v>75</v>
      </c>
      <c r="J899" t="s">
        <v>38</v>
      </c>
      <c r="K899" t="s">
        <v>25</v>
      </c>
      <c r="L899" t="s">
        <v>17</v>
      </c>
      <c r="M899" s="20">
        <f t="shared" ref="M899:M962" si="56">G899*1.609344</f>
        <v>27.358848000000002</v>
      </c>
      <c r="N899" s="20">
        <f t="shared" ref="N899:N962" si="57">IF(I899="Bicycle",0,IF(I899="On foot",0,IF(I899="Car (alone)",0.16664,IF(I899="Car (shared / passenger)",0.16664,IF(I899="Bus",0.10215,IF(I899="Train",0.03546,IF(I899="Motorbike",0.11367,IF(I899="Electric car (alone)",0.05267,IF(I899="Electric car (shared / passenger)",0.05267,IF(I899="Taxi",0.148614925938255,IF(I899="E-bike",0.022,IF(I899="Flight",0.259, " "))))))))))))</f>
        <v>5.2670000000000002E-2</v>
      </c>
      <c r="O899" s="20">
        <f t="shared" ref="O899:O962" si="58">IF(OR(N899=0, M899=0), 0, N899*M899)</f>
        <v>1.4409905241600001</v>
      </c>
      <c r="S899">
        <f t="shared" ref="S899:S962" si="59">IFERROR(VALUE(MID(A899, FIND("(", A899) + 1, FIND(" ", A899, FIND("(", A899)) - FIND("(", A899) - 1)), "N/A")</f>
        <v>5</v>
      </c>
    </row>
    <row r="900" spans="1:19" x14ac:dyDescent="0.3">
      <c r="A900" t="s">
        <v>7</v>
      </c>
      <c r="B900" t="s">
        <v>9</v>
      </c>
      <c r="C900" t="s">
        <v>71</v>
      </c>
      <c r="D900" t="s">
        <v>41</v>
      </c>
      <c r="E900" t="s">
        <v>28</v>
      </c>
      <c r="F900" t="s">
        <v>62</v>
      </c>
      <c r="G900">
        <v>0.5</v>
      </c>
      <c r="H900" s="14">
        <v>0.80449999999999999</v>
      </c>
      <c r="I900" t="s">
        <v>49</v>
      </c>
      <c r="J900" t="s">
        <v>31</v>
      </c>
      <c r="K900" t="s">
        <v>25</v>
      </c>
      <c r="L900" t="s">
        <v>17</v>
      </c>
      <c r="M900" s="20">
        <f t="shared" si="56"/>
        <v>0.80467200000000005</v>
      </c>
      <c r="N900" s="20">
        <f t="shared" si="57"/>
        <v>0.10215</v>
      </c>
      <c r="O900" s="20">
        <f t="shared" si="58"/>
        <v>8.2197244800000013E-2</v>
      </c>
      <c r="S900">
        <f t="shared" si="59"/>
        <v>1</v>
      </c>
    </row>
    <row r="901" spans="1:19" x14ac:dyDescent="0.3">
      <c r="A901" t="s">
        <v>32</v>
      </c>
      <c r="B901" t="s">
        <v>9</v>
      </c>
      <c r="C901" t="s">
        <v>34</v>
      </c>
      <c r="D901" t="s">
        <v>20</v>
      </c>
      <c r="E901" t="s">
        <v>45</v>
      </c>
      <c r="F901" t="s">
        <v>22</v>
      </c>
      <c r="G901">
        <v>2.5</v>
      </c>
      <c r="H901" s="14">
        <v>4.0225</v>
      </c>
      <c r="I901" t="s">
        <v>23</v>
      </c>
      <c r="J901" t="s">
        <v>31</v>
      </c>
      <c r="K901" t="s">
        <v>25</v>
      </c>
      <c r="L901" t="s">
        <v>43</v>
      </c>
      <c r="M901" s="20">
        <f t="shared" si="56"/>
        <v>4.0233600000000003</v>
      </c>
      <c r="N901" s="20">
        <f t="shared" si="57"/>
        <v>0</v>
      </c>
      <c r="O901" s="20">
        <f t="shared" si="58"/>
        <v>0</v>
      </c>
      <c r="S901">
        <f t="shared" si="59"/>
        <v>5</v>
      </c>
    </row>
    <row r="902" spans="1:19" x14ac:dyDescent="0.3">
      <c r="A902" t="s">
        <v>32</v>
      </c>
      <c r="B902" t="s">
        <v>9</v>
      </c>
      <c r="C902" t="s">
        <v>10</v>
      </c>
      <c r="D902" t="s">
        <v>41</v>
      </c>
      <c r="E902" t="s">
        <v>28</v>
      </c>
      <c r="F902" t="s">
        <v>44</v>
      </c>
      <c r="G902">
        <v>2</v>
      </c>
      <c r="H902" s="14">
        <v>3.218</v>
      </c>
      <c r="I902" t="s">
        <v>30</v>
      </c>
      <c r="J902" t="s">
        <v>42</v>
      </c>
      <c r="K902" t="s">
        <v>25</v>
      </c>
      <c r="L902" t="s">
        <v>17</v>
      </c>
      <c r="M902" s="20">
        <f t="shared" si="56"/>
        <v>3.2186880000000002</v>
      </c>
      <c r="N902" s="20">
        <f t="shared" si="57"/>
        <v>0.16664000000000001</v>
      </c>
      <c r="O902" s="20">
        <f t="shared" si="58"/>
        <v>0.53636216832000005</v>
      </c>
      <c r="S902">
        <f t="shared" si="59"/>
        <v>5</v>
      </c>
    </row>
    <row r="903" spans="1:19" x14ac:dyDescent="0.3">
      <c r="A903" t="s">
        <v>32</v>
      </c>
      <c r="B903" t="s">
        <v>9</v>
      </c>
      <c r="C903" t="s">
        <v>104</v>
      </c>
      <c r="D903" t="s">
        <v>41</v>
      </c>
      <c r="E903" t="s">
        <v>28</v>
      </c>
      <c r="F903" t="s">
        <v>36</v>
      </c>
      <c r="G903">
        <v>1.1000000000000001</v>
      </c>
      <c r="H903" s="14">
        <v>1.7699</v>
      </c>
      <c r="I903" t="s">
        <v>23</v>
      </c>
      <c r="J903" t="s">
        <v>38</v>
      </c>
      <c r="K903" t="s">
        <v>25</v>
      </c>
      <c r="L903" t="s">
        <v>17</v>
      </c>
      <c r="M903" s="20">
        <f t="shared" si="56"/>
        <v>1.7702784000000003</v>
      </c>
      <c r="N903" s="20">
        <f t="shared" si="57"/>
        <v>0</v>
      </c>
      <c r="O903" s="20">
        <f t="shared" si="58"/>
        <v>0</v>
      </c>
      <c r="S903">
        <f t="shared" si="59"/>
        <v>5</v>
      </c>
    </row>
    <row r="904" spans="1:19" x14ac:dyDescent="0.3">
      <c r="A904" t="s">
        <v>32</v>
      </c>
      <c r="B904" t="s">
        <v>9</v>
      </c>
      <c r="C904" t="s">
        <v>8</v>
      </c>
      <c r="D904" t="s">
        <v>47</v>
      </c>
      <c r="E904" t="s">
        <v>33</v>
      </c>
      <c r="F904" t="s">
        <v>36</v>
      </c>
      <c r="G904">
        <v>2.5</v>
      </c>
      <c r="H904" s="14">
        <v>4.0225</v>
      </c>
      <c r="I904" t="s">
        <v>23</v>
      </c>
      <c r="J904" t="s">
        <v>38</v>
      </c>
      <c r="K904" t="s">
        <v>25</v>
      </c>
      <c r="L904" t="s">
        <v>17</v>
      </c>
      <c r="M904" s="20">
        <f t="shared" si="56"/>
        <v>4.0233600000000003</v>
      </c>
      <c r="N904" s="20">
        <f t="shared" si="57"/>
        <v>0</v>
      </c>
      <c r="O904" s="20">
        <f t="shared" si="58"/>
        <v>0</v>
      </c>
      <c r="S904">
        <f t="shared" si="59"/>
        <v>5</v>
      </c>
    </row>
    <row r="905" spans="1:19" x14ac:dyDescent="0.3">
      <c r="A905" t="s">
        <v>26</v>
      </c>
      <c r="B905" t="s">
        <v>9</v>
      </c>
      <c r="C905" t="s">
        <v>40</v>
      </c>
      <c r="D905" t="s">
        <v>47</v>
      </c>
      <c r="E905" t="s">
        <v>45</v>
      </c>
      <c r="F905" t="s">
        <v>44</v>
      </c>
      <c r="G905">
        <v>1</v>
      </c>
      <c r="H905" s="14">
        <v>1.609</v>
      </c>
      <c r="I905" t="s">
        <v>23</v>
      </c>
      <c r="J905" t="s">
        <v>31</v>
      </c>
      <c r="K905" t="s">
        <v>25</v>
      </c>
      <c r="L905" t="s">
        <v>43</v>
      </c>
      <c r="M905" s="20">
        <f t="shared" si="56"/>
        <v>1.6093440000000001</v>
      </c>
      <c r="N905" s="20">
        <f t="shared" si="57"/>
        <v>0</v>
      </c>
      <c r="O905" s="20">
        <f t="shared" si="58"/>
        <v>0</v>
      </c>
      <c r="S905">
        <f t="shared" si="59"/>
        <v>3</v>
      </c>
    </row>
    <row r="906" spans="1:19" x14ac:dyDescent="0.3">
      <c r="A906" t="s">
        <v>26</v>
      </c>
      <c r="B906" t="s">
        <v>9</v>
      </c>
      <c r="C906" t="s">
        <v>67</v>
      </c>
      <c r="D906" t="s">
        <v>11</v>
      </c>
      <c r="E906" t="s">
        <v>21</v>
      </c>
      <c r="F906" t="s">
        <v>29</v>
      </c>
      <c r="G906">
        <v>2.2000000000000002</v>
      </c>
      <c r="H906" s="14">
        <v>3.5398000000000001</v>
      </c>
      <c r="I906" t="s">
        <v>23</v>
      </c>
      <c r="J906" t="s">
        <v>15</v>
      </c>
      <c r="K906" t="s">
        <v>25</v>
      </c>
      <c r="L906" t="s">
        <v>17</v>
      </c>
      <c r="M906" s="20">
        <f t="shared" si="56"/>
        <v>3.5405568000000005</v>
      </c>
      <c r="N906" s="20">
        <f t="shared" si="57"/>
        <v>0</v>
      </c>
      <c r="O906" s="20">
        <f t="shared" si="58"/>
        <v>0</v>
      </c>
      <c r="S906">
        <f t="shared" si="59"/>
        <v>3</v>
      </c>
    </row>
    <row r="907" spans="1:19" x14ac:dyDescent="0.3">
      <c r="A907" t="s">
        <v>7</v>
      </c>
      <c r="B907" t="s">
        <v>9</v>
      </c>
      <c r="C907" t="s">
        <v>8</v>
      </c>
      <c r="D907" t="s">
        <v>20</v>
      </c>
      <c r="E907" t="s">
        <v>35</v>
      </c>
      <c r="F907" t="s">
        <v>66</v>
      </c>
      <c r="G907">
        <v>150</v>
      </c>
      <c r="H907" s="14">
        <v>241.35</v>
      </c>
      <c r="I907" t="s">
        <v>52</v>
      </c>
      <c r="J907" t="s">
        <v>31</v>
      </c>
      <c r="K907" t="s">
        <v>25</v>
      </c>
      <c r="L907" t="s">
        <v>43</v>
      </c>
      <c r="M907" s="20">
        <f t="shared" si="56"/>
        <v>241.40160000000003</v>
      </c>
      <c r="N907" s="20">
        <f t="shared" si="57"/>
        <v>3.5459999999999998E-2</v>
      </c>
      <c r="O907" s="20">
        <f t="shared" si="58"/>
        <v>8.5601007360000008</v>
      </c>
      <c r="S907">
        <f t="shared" si="59"/>
        <v>1</v>
      </c>
    </row>
    <row r="908" spans="1:19" x14ac:dyDescent="0.3">
      <c r="A908" t="s">
        <v>26</v>
      </c>
      <c r="B908" t="s">
        <v>9</v>
      </c>
      <c r="C908" t="s">
        <v>56</v>
      </c>
      <c r="D908" t="s">
        <v>41</v>
      </c>
      <c r="E908" t="s">
        <v>28</v>
      </c>
      <c r="F908" t="s">
        <v>29</v>
      </c>
      <c r="G908">
        <v>20</v>
      </c>
      <c r="H908" s="14">
        <v>32.18</v>
      </c>
      <c r="I908" t="s">
        <v>30</v>
      </c>
      <c r="J908" t="s">
        <v>24</v>
      </c>
      <c r="K908" t="s">
        <v>25</v>
      </c>
      <c r="L908" t="s">
        <v>17</v>
      </c>
      <c r="M908" s="20">
        <f t="shared" si="56"/>
        <v>32.186880000000002</v>
      </c>
      <c r="N908" s="20">
        <f t="shared" si="57"/>
        <v>0.16664000000000001</v>
      </c>
      <c r="O908" s="20">
        <f t="shared" si="58"/>
        <v>5.3636216832000008</v>
      </c>
      <c r="S908">
        <f t="shared" si="59"/>
        <v>3</v>
      </c>
    </row>
    <row r="909" spans="1:19" x14ac:dyDescent="0.3">
      <c r="A909" t="s">
        <v>18</v>
      </c>
      <c r="B909" t="s">
        <v>9</v>
      </c>
      <c r="C909" t="s">
        <v>34</v>
      </c>
      <c r="D909" t="s">
        <v>20</v>
      </c>
      <c r="E909" t="s">
        <v>45</v>
      </c>
      <c r="F909" t="s">
        <v>13</v>
      </c>
      <c r="G909">
        <v>15</v>
      </c>
      <c r="H909" s="14">
        <v>24.134999999999998</v>
      </c>
      <c r="I909" t="s">
        <v>52</v>
      </c>
      <c r="J909" t="s">
        <v>42</v>
      </c>
      <c r="K909" t="s">
        <v>25</v>
      </c>
      <c r="L909" t="s">
        <v>43</v>
      </c>
      <c r="M909" s="20">
        <f t="shared" si="56"/>
        <v>24.140160000000002</v>
      </c>
      <c r="N909" s="20">
        <f t="shared" si="57"/>
        <v>3.5459999999999998E-2</v>
      </c>
      <c r="O909" s="20">
        <f t="shared" si="58"/>
        <v>0.85601007360000003</v>
      </c>
      <c r="S909">
        <f t="shared" si="59"/>
        <v>4</v>
      </c>
    </row>
    <row r="910" spans="1:19" x14ac:dyDescent="0.3">
      <c r="A910" t="s">
        <v>26</v>
      </c>
      <c r="B910" t="s">
        <v>9</v>
      </c>
      <c r="C910" t="s">
        <v>56</v>
      </c>
      <c r="D910" t="s">
        <v>20</v>
      </c>
      <c r="E910" t="s">
        <v>33</v>
      </c>
      <c r="F910" t="s">
        <v>44</v>
      </c>
      <c r="G910">
        <v>110</v>
      </c>
      <c r="H910" s="14">
        <v>176.99</v>
      </c>
      <c r="I910" t="s">
        <v>52</v>
      </c>
      <c r="J910" t="s">
        <v>31</v>
      </c>
      <c r="K910" t="s">
        <v>25</v>
      </c>
      <c r="L910" t="s">
        <v>43</v>
      </c>
      <c r="M910" s="20">
        <f t="shared" si="56"/>
        <v>177.02784000000003</v>
      </c>
      <c r="N910" s="20">
        <f t="shared" si="57"/>
        <v>3.5459999999999998E-2</v>
      </c>
      <c r="O910" s="20">
        <f t="shared" si="58"/>
        <v>6.2774072064000004</v>
      </c>
      <c r="S910">
        <f t="shared" si="59"/>
        <v>3</v>
      </c>
    </row>
    <row r="911" spans="1:19" x14ac:dyDescent="0.3">
      <c r="A911" t="s">
        <v>39</v>
      </c>
      <c r="B911" t="s">
        <v>9</v>
      </c>
      <c r="C911" t="s">
        <v>56</v>
      </c>
      <c r="D911" t="s">
        <v>20</v>
      </c>
      <c r="E911" t="s">
        <v>12</v>
      </c>
      <c r="F911" t="s">
        <v>66</v>
      </c>
      <c r="G911">
        <v>20</v>
      </c>
      <c r="H911" s="14">
        <v>32.18</v>
      </c>
      <c r="I911" t="s">
        <v>30</v>
      </c>
      <c r="J911" t="s">
        <v>42</v>
      </c>
      <c r="K911" t="s">
        <v>25</v>
      </c>
      <c r="L911" t="s">
        <v>43</v>
      </c>
      <c r="M911" s="20">
        <f t="shared" si="56"/>
        <v>32.186880000000002</v>
      </c>
      <c r="N911" s="20">
        <f t="shared" si="57"/>
        <v>0.16664000000000001</v>
      </c>
      <c r="O911" s="20">
        <f t="shared" si="58"/>
        <v>5.3636216832000008</v>
      </c>
      <c r="S911">
        <f t="shared" si="59"/>
        <v>2</v>
      </c>
    </row>
    <row r="912" spans="1:19" x14ac:dyDescent="0.3">
      <c r="A912" t="s">
        <v>26</v>
      </c>
      <c r="B912" t="s">
        <v>9</v>
      </c>
      <c r="C912" t="s">
        <v>60</v>
      </c>
      <c r="D912" t="s">
        <v>20</v>
      </c>
      <c r="E912" t="s">
        <v>21</v>
      </c>
      <c r="F912" t="s">
        <v>66</v>
      </c>
      <c r="G912">
        <v>40</v>
      </c>
      <c r="H912" s="14">
        <v>64.36</v>
      </c>
      <c r="I912" t="s">
        <v>52</v>
      </c>
      <c r="J912" t="s">
        <v>31</v>
      </c>
      <c r="K912" t="s">
        <v>25</v>
      </c>
      <c r="L912" t="s">
        <v>17</v>
      </c>
      <c r="M912" s="20">
        <f t="shared" si="56"/>
        <v>64.373760000000004</v>
      </c>
      <c r="N912" s="20">
        <f t="shared" si="57"/>
        <v>3.5459999999999998E-2</v>
      </c>
      <c r="O912" s="20">
        <f t="shared" si="58"/>
        <v>2.2826935295999999</v>
      </c>
      <c r="S912">
        <f t="shared" si="59"/>
        <v>3</v>
      </c>
    </row>
    <row r="913" spans="1:19" x14ac:dyDescent="0.3">
      <c r="A913" t="s">
        <v>18</v>
      </c>
      <c r="B913" t="s">
        <v>9</v>
      </c>
      <c r="C913" t="s">
        <v>60</v>
      </c>
      <c r="D913" t="s">
        <v>41</v>
      </c>
      <c r="E913" t="s">
        <v>45</v>
      </c>
      <c r="F913" t="s">
        <v>36</v>
      </c>
      <c r="G913">
        <v>1.3</v>
      </c>
      <c r="H913" s="14">
        <v>2.0916999999999999</v>
      </c>
      <c r="I913" t="s">
        <v>23</v>
      </c>
      <c r="J913" t="s">
        <v>31</v>
      </c>
      <c r="K913" t="s">
        <v>25</v>
      </c>
      <c r="L913" t="s">
        <v>43</v>
      </c>
      <c r="M913" s="20">
        <f t="shared" si="56"/>
        <v>2.0921472000000003</v>
      </c>
      <c r="N913" s="20">
        <f t="shared" si="57"/>
        <v>0</v>
      </c>
      <c r="O913" s="20">
        <f t="shared" si="58"/>
        <v>0</v>
      </c>
      <c r="S913">
        <f t="shared" si="59"/>
        <v>4</v>
      </c>
    </row>
    <row r="914" spans="1:19" x14ac:dyDescent="0.3">
      <c r="A914" t="s">
        <v>18</v>
      </c>
      <c r="B914" t="s">
        <v>9</v>
      </c>
      <c r="C914" t="s">
        <v>56</v>
      </c>
      <c r="D914" t="s">
        <v>41</v>
      </c>
      <c r="E914" t="s">
        <v>12</v>
      </c>
      <c r="F914" t="s">
        <v>22</v>
      </c>
      <c r="G914" t="s">
        <v>8</v>
      </c>
      <c r="H914" s="14" t="s">
        <v>8</v>
      </c>
      <c r="I914" t="s">
        <v>49</v>
      </c>
      <c r="J914" t="s">
        <v>42</v>
      </c>
      <c r="K914" t="s">
        <v>25</v>
      </c>
      <c r="L914" t="s">
        <v>43</v>
      </c>
      <c r="M914" s="20" t="e">
        <f t="shared" si="56"/>
        <v>#VALUE!</v>
      </c>
      <c r="N914" s="20">
        <f t="shared" si="57"/>
        <v>0.10215</v>
      </c>
      <c r="O914" s="20" t="e">
        <f t="shared" si="58"/>
        <v>#VALUE!</v>
      </c>
      <c r="S914">
        <f t="shared" si="59"/>
        <v>4</v>
      </c>
    </row>
    <row r="915" spans="1:19" x14ac:dyDescent="0.3">
      <c r="A915" t="s">
        <v>18</v>
      </c>
      <c r="B915" t="s">
        <v>9</v>
      </c>
      <c r="C915" t="s">
        <v>71</v>
      </c>
      <c r="D915" t="s">
        <v>11</v>
      </c>
      <c r="E915" t="s">
        <v>21</v>
      </c>
      <c r="F915" t="s">
        <v>13</v>
      </c>
      <c r="G915">
        <v>2</v>
      </c>
      <c r="H915" s="14">
        <v>3.218</v>
      </c>
      <c r="I915" t="s">
        <v>23</v>
      </c>
      <c r="J915" t="s">
        <v>42</v>
      </c>
      <c r="K915" t="s">
        <v>25</v>
      </c>
      <c r="L915" t="s">
        <v>43</v>
      </c>
      <c r="M915" s="20">
        <f t="shared" si="56"/>
        <v>3.2186880000000002</v>
      </c>
      <c r="N915" s="20">
        <f t="shared" si="57"/>
        <v>0</v>
      </c>
      <c r="O915" s="20">
        <f t="shared" si="58"/>
        <v>0</v>
      </c>
      <c r="S915">
        <f t="shared" si="59"/>
        <v>4</v>
      </c>
    </row>
    <row r="916" spans="1:19" x14ac:dyDescent="0.3">
      <c r="A916" t="s">
        <v>32</v>
      </c>
      <c r="B916" t="s">
        <v>9</v>
      </c>
      <c r="C916" t="s">
        <v>8</v>
      </c>
      <c r="D916" t="s">
        <v>20</v>
      </c>
      <c r="E916" t="s">
        <v>21</v>
      </c>
      <c r="F916" t="s">
        <v>62</v>
      </c>
      <c r="G916">
        <v>0.7</v>
      </c>
      <c r="H916" s="14">
        <v>1.1262999999999999</v>
      </c>
      <c r="I916" t="s">
        <v>14</v>
      </c>
      <c r="J916" t="s">
        <v>42</v>
      </c>
      <c r="K916" t="s">
        <v>25</v>
      </c>
      <c r="L916" t="s">
        <v>43</v>
      </c>
      <c r="M916" s="20">
        <f t="shared" si="56"/>
        <v>1.1265407999999999</v>
      </c>
      <c r="N916" s="20">
        <f t="shared" si="57"/>
        <v>0</v>
      </c>
      <c r="O916" s="20">
        <f t="shared" si="58"/>
        <v>0</v>
      </c>
      <c r="S916">
        <f t="shared" si="59"/>
        <v>5</v>
      </c>
    </row>
    <row r="917" spans="1:19" x14ac:dyDescent="0.3">
      <c r="A917" t="s">
        <v>39</v>
      </c>
      <c r="B917" t="s">
        <v>9</v>
      </c>
      <c r="C917" t="s">
        <v>56</v>
      </c>
      <c r="D917" t="s">
        <v>27</v>
      </c>
      <c r="E917" t="s">
        <v>35</v>
      </c>
      <c r="F917" t="s">
        <v>66</v>
      </c>
      <c r="G917">
        <v>168</v>
      </c>
      <c r="H917" s="14">
        <v>270.31200000000001</v>
      </c>
      <c r="I917" t="s">
        <v>52</v>
      </c>
      <c r="J917" t="s">
        <v>38</v>
      </c>
      <c r="K917" t="s">
        <v>25</v>
      </c>
      <c r="L917" t="s">
        <v>43</v>
      </c>
      <c r="M917" s="20">
        <f t="shared" si="56"/>
        <v>270.36979200000002</v>
      </c>
      <c r="N917" s="20">
        <f t="shared" si="57"/>
        <v>3.5459999999999998E-2</v>
      </c>
      <c r="O917" s="20">
        <f t="shared" si="58"/>
        <v>9.5873128243199996</v>
      </c>
      <c r="S917">
        <f t="shared" si="59"/>
        <v>2</v>
      </c>
    </row>
    <row r="918" spans="1:19" x14ac:dyDescent="0.3">
      <c r="A918" t="s">
        <v>18</v>
      </c>
      <c r="B918" t="s">
        <v>9</v>
      </c>
      <c r="C918" t="s">
        <v>56</v>
      </c>
      <c r="D918" t="s">
        <v>11</v>
      </c>
      <c r="E918" t="s">
        <v>35</v>
      </c>
      <c r="F918" t="s">
        <v>44</v>
      </c>
      <c r="G918">
        <v>1</v>
      </c>
      <c r="H918" s="14">
        <v>1.609</v>
      </c>
      <c r="I918" t="s">
        <v>23</v>
      </c>
      <c r="J918" t="s">
        <v>42</v>
      </c>
      <c r="K918" t="s">
        <v>25</v>
      </c>
      <c r="L918" t="s">
        <v>43</v>
      </c>
      <c r="M918" s="20">
        <f t="shared" si="56"/>
        <v>1.6093440000000001</v>
      </c>
      <c r="N918" s="20">
        <f t="shared" si="57"/>
        <v>0</v>
      </c>
      <c r="O918" s="20">
        <f t="shared" si="58"/>
        <v>0</v>
      </c>
      <c r="S918">
        <f t="shared" si="59"/>
        <v>4</v>
      </c>
    </row>
    <row r="919" spans="1:19" x14ac:dyDescent="0.3">
      <c r="A919" t="s">
        <v>39</v>
      </c>
      <c r="B919" t="s">
        <v>9</v>
      </c>
      <c r="C919" t="s">
        <v>8</v>
      </c>
      <c r="D919" t="s">
        <v>47</v>
      </c>
      <c r="E919" t="s">
        <v>45</v>
      </c>
      <c r="F919" t="s">
        <v>22</v>
      </c>
      <c r="G919">
        <v>2</v>
      </c>
      <c r="H919" s="14">
        <v>3.218</v>
      </c>
      <c r="I919" t="s">
        <v>23</v>
      </c>
      <c r="J919" t="s">
        <v>15</v>
      </c>
      <c r="K919" t="s">
        <v>25</v>
      </c>
      <c r="L919" t="s">
        <v>43</v>
      </c>
      <c r="M919" s="20">
        <f t="shared" si="56"/>
        <v>3.2186880000000002</v>
      </c>
      <c r="N919" s="20">
        <f t="shared" si="57"/>
        <v>0</v>
      </c>
      <c r="O919" s="20">
        <f t="shared" si="58"/>
        <v>0</v>
      </c>
      <c r="S919">
        <f t="shared" si="59"/>
        <v>2</v>
      </c>
    </row>
    <row r="920" spans="1:19" x14ac:dyDescent="0.3">
      <c r="A920" t="s">
        <v>18</v>
      </c>
      <c r="B920" t="s">
        <v>9</v>
      </c>
      <c r="C920" t="s">
        <v>89</v>
      </c>
      <c r="D920" t="s">
        <v>41</v>
      </c>
      <c r="E920" t="s">
        <v>45</v>
      </c>
      <c r="F920" t="s">
        <v>13</v>
      </c>
      <c r="G920">
        <v>2.5</v>
      </c>
      <c r="H920" s="14">
        <v>4.0225</v>
      </c>
      <c r="I920" t="s">
        <v>54</v>
      </c>
      <c r="J920" t="s">
        <v>42</v>
      </c>
      <c r="K920" t="s">
        <v>8</v>
      </c>
      <c r="L920" t="s">
        <v>17</v>
      </c>
      <c r="M920" s="20">
        <f t="shared" si="56"/>
        <v>4.0233600000000003</v>
      </c>
      <c r="N920" s="20">
        <f t="shared" si="57"/>
        <v>2.1999999999999999E-2</v>
      </c>
      <c r="O920" s="20">
        <f t="shared" si="58"/>
        <v>8.8513919999999996E-2</v>
      </c>
      <c r="S920">
        <f t="shared" si="59"/>
        <v>4</v>
      </c>
    </row>
    <row r="921" spans="1:19" x14ac:dyDescent="0.3">
      <c r="A921" t="s">
        <v>18</v>
      </c>
      <c r="B921" t="s">
        <v>9</v>
      </c>
      <c r="C921" t="s">
        <v>8</v>
      </c>
      <c r="D921" t="s">
        <v>27</v>
      </c>
      <c r="E921" t="s">
        <v>35</v>
      </c>
      <c r="F921" t="s">
        <v>13</v>
      </c>
      <c r="G921">
        <v>12</v>
      </c>
      <c r="H921" s="14">
        <v>19.308</v>
      </c>
      <c r="I921" t="s">
        <v>30</v>
      </c>
      <c r="J921" t="s">
        <v>15</v>
      </c>
      <c r="K921" t="s">
        <v>25</v>
      </c>
      <c r="L921" t="s">
        <v>43</v>
      </c>
      <c r="M921" s="20">
        <f t="shared" si="56"/>
        <v>19.312128000000001</v>
      </c>
      <c r="N921" s="20">
        <f t="shared" si="57"/>
        <v>0.16664000000000001</v>
      </c>
      <c r="O921" s="20">
        <f t="shared" si="58"/>
        <v>3.2181730099200005</v>
      </c>
      <c r="S921">
        <f t="shared" si="59"/>
        <v>4</v>
      </c>
    </row>
    <row r="922" spans="1:19" x14ac:dyDescent="0.3">
      <c r="A922" t="s">
        <v>39</v>
      </c>
      <c r="B922" t="s">
        <v>9</v>
      </c>
      <c r="C922" t="s">
        <v>91</v>
      </c>
      <c r="D922" t="s">
        <v>20</v>
      </c>
      <c r="E922" t="s">
        <v>12</v>
      </c>
      <c r="F922" t="s">
        <v>29</v>
      </c>
      <c r="G922">
        <v>30</v>
      </c>
      <c r="H922" s="14">
        <v>48.269999999999996</v>
      </c>
      <c r="I922" t="s">
        <v>52</v>
      </c>
      <c r="J922" t="s">
        <v>42</v>
      </c>
      <c r="K922" t="s">
        <v>25</v>
      </c>
      <c r="L922" t="s">
        <v>43</v>
      </c>
      <c r="M922" s="20">
        <f t="shared" si="56"/>
        <v>48.280320000000003</v>
      </c>
      <c r="N922" s="20">
        <f t="shared" si="57"/>
        <v>3.5459999999999998E-2</v>
      </c>
      <c r="O922" s="20">
        <f t="shared" si="58"/>
        <v>1.7120201472000001</v>
      </c>
      <c r="S922">
        <f t="shared" si="59"/>
        <v>2</v>
      </c>
    </row>
    <row r="923" spans="1:19" x14ac:dyDescent="0.3">
      <c r="A923" t="s">
        <v>39</v>
      </c>
      <c r="B923" t="s">
        <v>9</v>
      </c>
      <c r="C923" t="s">
        <v>56</v>
      </c>
      <c r="D923" t="s">
        <v>20</v>
      </c>
      <c r="E923" t="s">
        <v>45</v>
      </c>
      <c r="F923" t="s">
        <v>66</v>
      </c>
      <c r="G923">
        <v>80</v>
      </c>
      <c r="H923" s="14">
        <v>128.72</v>
      </c>
      <c r="I923" t="s">
        <v>52</v>
      </c>
      <c r="J923" t="s">
        <v>42</v>
      </c>
      <c r="K923" t="s">
        <v>25</v>
      </c>
      <c r="L923" t="s">
        <v>43</v>
      </c>
      <c r="M923" s="20">
        <f t="shared" si="56"/>
        <v>128.74752000000001</v>
      </c>
      <c r="N923" s="20">
        <f t="shared" si="57"/>
        <v>3.5459999999999998E-2</v>
      </c>
      <c r="O923" s="20">
        <f t="shared" si="58"/>
        <v>4.5653870591999999</v>
      </c>
      <c r="S923">
        <f t="shared" si="59"/>
        <v>2</v>
      </c>
    </row>
    <row r="924" spans="1:19" x14ac:dyDescent="0.3">
      <c r="A924" t="s">
        <v>7</v>
      </c>
      <c r="B924" t="s">
        <v>9</v>
      </c>
      <c r="C924" t="s">
        <v>91</v>
      </c>
      <c r="D924" t="s">
        <v>11</v>
      </c>
      <c r="E924" t="s">
        <v>12</v>
      </c>
      <c r="F924" t="s">
        <v>22</v>
      </c>
      <c r="G924">
        <v>1.5</v>
      </c>
      <c r="H924" s="14">
        <v>2.4135</v>
      </c>
      <c r="I924" t="s">
        <v>23</v>
      </c>
      <c r="J924" t="s">
        <v>24</v>
      </c>
      <c r="K924" t="s">
        <v>25</v>
      </c>
      <c r="L924" t="s">
        <v>17</v>
      </c>
      <c r="M924" s="20">
        <f t="shared" si="56"/>
        <v>2.4140160000000002</v>
      </c>
      <c r="N924" s="20">
        <f t="shared" si="57"/>
        <v>0</v>
      </c>
      <c r="O924" s="20">
        <f t="shared" si="58"/>
        <v>0</v>
      </c>
      <c r="S924">
        <f t="shared" si="59"/>
        <v>1</v>
      </c>
    </row>
    <row r="925" spans="1:19" x14ac:dyDescent="0.3">
      <c r="A925" t="s">
        <v>26</v>
      </c>
      <c r="B925" t="s">
        <v>51</v>
      </c>
      <c r="C925" t="s">
        <v>8</v>
      </c>
      <c r="D925" t="s">
        <v>20</v>
      </c>
      <c r="E925" t="s">
        <v>45</v>
      </c>
      <c r="F925" t="s">
        <v>44</v>
      </c>
      <c r="G925">
        <v>1</v>
      </c>
      <c r="H925" s="14">
        <v>1.609</v>
      </c>
      <c r="I925" t="s">
        <v>23</v>
      </c>
      <c r="J925" t="s">
        <v>38</v>
      </c>
      <c r="K925" t="s">
        <v>25</v>
      </c>
      <c r="L925" t="s">
        <v>43</v>
      </c>
      <c r="M925" s="20">
        <f t="shared" si="56"/>
        <v>1.6093440000000001</v>
      </c>
      <c r="N925" s="20">
        <f t="shared" si="57"/>
        <v>0</v>
      </c>
      <c r="O925" s="20">
        <f t="shared" si="58"/>
        <v>0</v>
      </c>
      <c r="S925">
        <f t="shared" si="59"/>
        <v>3</v>
      </c>
    </row>
    <row r="926" spans="1:19" x14ac:dyDescent="0.3">
      <c r="A926" t="s">
        <v>32</v>
      </c>
      <c r="B926" t="s">
        <v>9</v>
      </c>
      <c r="C926" t="s">
        <v>106</v>
      </c>
      <c r="D926" t="s">
        <v>11</v>
      </c>
      <c r="E926" t="s">
        <v>21</v>
      </c>
      <c r="F926" t="s">
        <v>62</v>
      </c>
      <c r="G926">
        <v>2.1</v>
      </c>
      <c r="H926" s="14" t="s">
        <v>8</v>
      </c>
      <c r="I926" t="s">
        <v>14</v>
      </c>
      <c r="J926" t="s">
        <v>31</v>
      </c>
      <c r="K926" t="s">
        <v>25</v>
      </c>
      <c r="L926" t="s">
        <v>43</v>
      </c>
      <c r="M926" s="20">
        <f t="shared" si="56"/>
        <v>3.3796224000000006</v>
      </c>
      <c r="N926" s="20">
        <f t="shared" si="57"/>
        <v>0</v>
      </c>
      <c r="O926" s="20">
        <f t="shared" si="58"/>
        <v>0</v>
      </c>
      <c r="S926">
        <f t="shared" si="59"/>
        <v>5</v>
      </c>
    </row>
    <row r="927" spans="1:19" x14ac:dyDescent="0.3">
      <c r="A927" t="s">
        <v>18</v>
      </c>
      <c r="B927" t="s">
        <v>9</v>
      </c>
      <c r="C927" t="s">
        <v>60</v>
      </c>
      <c r="D927" t="s">
        <v>20</v>
      </c>
      <c r="E927" t="s">
        <v>12</v>
      </c>
      <c r="F927" t="s">
        <v>36</v>
      </c>
      <c r="G927">
        <v>0.99399999999999999</v>
      </c>
      <c r="H927" s="14">
        <v>1.5993459999999999</v>
      </c>
      <c r="I927" t="s">
        <v>23</v>
      </c>
      <c r="J927" t="s">
        <v>31</v>
      </c>
      <c r="K927" t="s">
        <v>16</v>
      </c>
      <c r="L927" t="s">
        <v>43</v>
      </c>
      <c r="M927" s="20">
        <f t="shared" si="56"/>
        <v>1.599687936</v>
      </c>
      <c r="N927" s="20">
        <f t="shared" si="57"/>
        <v>0</v>
      </c>
      <c r="O927" s="20">
        <f t="shared" si="58"/>
        <v>0</v>
      </c>
      <c r="S927">
        <f t="shared" si="59"/>
        <v>4</v>
      </c>
    </row>
    <row r="928" spans="1:19" x14ac:dyDescent="0.3">
      <c r="A928" t="s">
        <v>39</v>
      </c>
      <c r="B928" t="s">
        <v>9</v>
      </c>
      <c r="C928" t="s">
        <v>56</v>
      </c>
      <c r="D928" t="s">
        <v>11</v>
      </c>
      <c r="E928" t="s">
        <v>21</v>
      </c>
      <c r="F928" t="s">
        <v>22</v>
      </c>
      <c r="G928">
        <v>2</v>
      </c>
      <c r="H928" s="14">
        <v>3.218</v>
      </c>
      <c r="I928" t="s">
        <v>23</v>
      </c>
      <c r="J928" t="s">
        <v>31</v>
      </c>
      <c r="K928" t="s">
        <v>25</v>
      </c>
      <c r="L928" t="s">
        <v>17</v>
      </c>
      <c r="M928" s="20">
        <f t="shared" si="56"/>
        <v>3.2186880000000002</v>
      </c>
      <c r="N928" s="20">
        <f t="shared" si="57"/>
        <v>0</v>
      </c>
      <c r="O928" s="20">
        <f t="shared" si="58"/>
        <v>0</v>
      </c>
      <c r="S928">
        <f t="shared" si="59"/>
        <v>2</v>
      </c>
    </row>
    <row r="929" spans="1:19" x14ac:dyDescent="0.3">
      <c r="A929" t="s">
        <v>26</v>
      </c>
      <c r="B929" t="s">
        <v>51</v>
      </c>
      <c r="C929" t="s">
        <v>8</v>
      </c>
      <c r="D929" t="s">
        <v>27</v>
      </c>
      <c r="E929" t="s">
        <v>12</v>
      </c>
      <c r="F929" t="s">
        <v>13</v>
      </c>
      <c r="G929">
        <v>22</v>
      </c>
      <c r="H929" s="14">
        <v>35.397999999999996</v>
      </c>
      <c r="I929" t="s">
        <v>30</v>
      </c>
      <c r="J929" t="s">
        <v>15</v>
      </c>
      <c r="K929" t="s">
        <v>25</v>
      </c>
      <c r="L929" t="s">
        <v>17</v>
      </c>
      <c r="M929" s="20">
        <f t="shared" si="56"/>
        <v>35.405568000000002</v>
      </c>
      <c r="N929" s="20">
        <f t="shared" si="57"/>
        <v>0.16664000000000001</v>
      </c>
      <c r="O929" s="20">
        <f t="shared" si="58"/>
        <v>5.8999838515200009</v>
      </c>
      <c r="S929">
        <f t="shared" si="59"/>
        <v>3</v>
      </c>
    </row>
    <row r="930" spans="1:19" x14ac:dyDescent="0.3">
      <c r="A930" t="s">
        <v>32</v>
      </c>
      <c r="B930" t="s">
        <v>9</v>
      </c>
      <c r="C930" t="s">
        <v>60</v>
      </c>
      <c r="D930" t="s">
        <v>41</v>
      </c>
      <c r="E930" t="s">
        <v>21</v>
      </c>
      <c r="F930" t="s">
        <v>44</v>
      </c>
      <c r="G930">
        <v>0.5</v>
      </c>
      <c r="H930" s="14">
        <v>0.80449999999999999</v>
      </c>
      <c r="I930" t="s">
        <v>23</v>
      </c>
      <c r="J930" t="s">
        <v>15</v>
      </c>
      <c r="K930" t="s">
        <v>25</v>
      </c>
      <c r="L930" t="s">
        <v>43</v>
      </c>
      <c r="M930" s="20">
        <f t="shared" si="56"/>
        <v>0.80467200000000005</v>
      </c>
      <c r="N930" s="20">
        <f t="shared" si="57"/>
        <v>0</v>
      </c>
      <c r="O930" s="20">
        <f t="shared" si="58"/>
        <v>0</v>
      </c>
      <c r="S930">
        <f t="shared" si="59"/>
        <v>5</v>
      </c>
    </row>
    <row r="931" spans="1:19" x14ac:dyDescent="0.3">
      <c r="A931" t="s">
        <v>32</v>
      </c>
      <c r="B931" t="s">
        <v>9</v>
      </c>
      <c r="C931" t="s">
        <v>80</v>
      </c>
      <c r="D931" t="s">
        <v>41</v>
      </c>
      <c r="E931" t="s">
        <v>28</v>
      </c>
      <c r="F931" t="s">
        <v>36</v>
      </c>
      <c r="G931">
        <v>4.5</v>
      </c>
      <c r="H931" s="14">
        <v>7.2404999999999999</v>
      </c>
      <c r="I931" t="s">
        <v>37</v>
      </c>
      <c r="J931" t="s">
        <v>42</v>
      </c>
      <c r="K931" t="s">
        <v>16</v>
      </c>
      <c r="L931" t="s">
        <v>17</v>
      </c>
      <c r="M931" s="20">
        <f t="shared" si="56"/>
        <v>7.2420480000000005</v>
      </c>
      <c r="N931" s="20">
        <f t="shared" si="57"/>
        <v>0.16664000000000001</v>
      </c>
      <c r="O931" s="20">
        <f t="shared" si="58"/>
        <v>1.2068148787200002</v>
      </c>
      <c r="S931">
        <f t="shared" si="59"/>
        <v>5</v>
      </c>
    </row>
    <row r="932" spans="1:19" x14ac:dyDescent="0.3">
      <c r="A932" t="s">
        <v>7</v>
      </c>
      <c r="B932" t="s">
        <v>9</v>
      </c>
      <c r="C932" t="s">
        <v>56</v>
      </c>
      <c r="D932" t="s">
        <v>47</v>
      </c>
      <c r="E932" t="s">
        <v>12</v>
      </c>
      <c r="F932" t="s">
        <v>66</v>
      </c>
      <c r="G932">
        <v>32</v>
      </c>
      <c r="H932" s="14">
        <v>51.488</v>
      </c>
      <c r="I932" t="s">
        <v>52</v>
      </c>
      <c r="J932" t="s">
        <v>31</v>
      </c>
      <c r="K932" t="s">
        <v>25</v>
      </c>
      <c r="L932" t="s">
        <v>43</v>
      </c>
      <c r="M932" s="20">
        <f t="shared" si="56"/>
        <v>51.499008000000003</v>
      </c>
      <c r="N932" s="20">
        <f t="shared" si="57"/>
        <v>3.5459999999999998E-2</v>
      </c>
      <c r="O932" s="20">
        <f t="shared" si="58"/>
        <v>1.82615482368</v>
      </c>
      <c r="S932">
        <f t="shared" si="59"/>
        <v>1</v>
      </c>
    </row>
    <row r="933" spans="1:19" x14ac:dyDescent="0.3">
      <c r="A933" t="s">
        <v>26</v>
      </c>
      <c r="B933" t="s">
        <v>9</v>
      </c>
      <c r="C933" t="s">
        <v>61</v>
      </c>
      <c r="D933" t="s">
        <v>27</v>
      </c>
      <c r="E933" t="s">
        <v>45</v>
      </c>
      <c r="F933" t="s">
        <v>66</v>
      </c>
      <c r="G933">
        <v>77</v>
      </c>
      <c r="H933" s="14">
        <v>123.893</v>
      </c>
      <c r="I933" t="s">
        <v>30</v>
      </c>
      <c r="J933" t="s">
        <v>31</v>
      </c>
      <c r="K933" t="s">
        <v>25</v>
      </c>
      <c r="L933" t="s">
        <v>43</v>
      </c>
      <c r="M933" s="20">
        <f t="shared" si="56"/>
        <v>123.919488</v>
      </c>
      <c r="N933" s="20">
        <f t="shared" si="57"/>
        <v>0.16664000000000001</v>
      </c>
      <c r="O933" s="20">
        <f t="shared" si="58"/>
        <v>20.649943480320001</v>
      </c>
      <c r="S933">
        <f t="shared" si="59"/>
        <v>3</v>
      </c>
    </row>
    <row r="934" spans="1:19" x14ac:dyDescent="0.3">
      <c r="A934" t="s">
        <v>26</v>
      </c>
      <c r="B934" t="s">
        <v>9</v>
      </c>
      <c r="C934" t="s">
        <v>56</v>
      </c>
      <c r="D934" t="s">
        <v>27</v>
      </c>
      <c r="E934" t="s">
        <v>21</v>
      </c>
      <c r="F934" t="s">
        <v>36</v>
      </c>
      <c r="G934">
        <v>5.4</v>
      </c>
      <c r="H934" s="14">
        <v>8.688600000000001</v>
      </c>
      <c r="I934" t="s">
        <v>30</v>
      </c>
      <c r="J934" t="s">
        <v>15</v>
      </c>
      <c r="K934" t="s">
        <v>16</v>
      </c>
      <c r="L934" t="s">
        <v>17</v>
      </c>
      <c r="M934" s="20">
        <f t="shared" si="56"/>
        <v>8.690457600000002</v>
      </c>
      <c r="N934" s="20">
        <f t="shared" si="57"/>
        <v>0.16664000000000001</v>
      </c>
      <c r="O934" s="20">
        <f t="shared" si="58"/>
        <v>1.4481778544640005</v>
      </c>
      <c r="S934">
        <f t="shared" si="59"/>
        <v>3</v>
      </c>
    </row>
    <row r="935" spans="1:19" x14ac:dyDescent="0.3">
      <c r="A935" t="s">
        <v>39</v>
      </c>
      <c r="B935" t="s">
        <v>9</v>
      </c>
      <c r="C935" t="s">
        <v>60</v>
      </c>
      <c r="D935" t="s">
        <v>41</v>
      </c>
      <c r="E935" t="s">
        <v>21</v>
      </c>
      <c r="F935" t="s">
        <v>22</v>
      </c>
      <c r="G935">
        <v>13</v>
      </c>
      <c r="H935" s="14">
        <v>20.917000000000002</v>
      </c>
      <c r="I935" t="s">
        <v>30</v>
      </c>
      <c r="J935" t="s">
        <v>31</v>
      </c>
      <c r="K935" t="s">
        <v>25</v>
      </c>
      <c r="L935" t="s">
        <v>43</v>
      </c>
      <c r="M935" s="20">
        <f t="shared" si="56"/>
        <v>20.921472000000001</v>
      </c>
      <c r="N935" s="20">
        <f t="shared" si="57"/>
        <v>0.16664000000000001</v>
      </c>
      <c r="O935" s="20">
        <f t="shared" si="58"/>
        <v>3.4863540940800006</v>
      </c>
      <c r="S935">
        <f t="shared" si="59"/>
        <v>2</v>
      </c>
    </row>
    <row r="936" spans="1:19" x14ac:dyDescent="0.3">
      <c r="A936" t="s">
        <v>32</v>
      </c>
      <c r="B936" t="s">
        <v>51</v>
      </c>
      <c r="C936" t="s">
        <v>8</v>
      </c>
      <c r="D936" t="s">
        <v>41</v>
      </c>
      <c r="E936" t="s">
        <v>12</v>
      </c>
      <c r="F936" t="s">
        <v>36</v>
      </c>
      <c r="G936">
        <v>3</v>
      </c>
      <c r="H936" s="14">
        <v>4.827</v>
      </c>
      <c r="I936" t="s">
        <v>37</v>
      </c>
      <c r="J936" t="s">
        <v>15</v>
      </c>
      <c r="K936" t="s">
        <v>25</v>
      </c>
      <c r="L936" t="s">
        <v>17</v>
      </c>
      <c r="M936" s="20">
        <f t="shared" si="56"/>
        <v>4.8280320000000003</v>
      </c>
      <c r="N936" s="20">
        <f t="shared" si="57"/>
        <v>0.16664000000000001</v>
      </c>
      <c r="O936" s="20">
        <f t="shared" si="58"/>
        <v>0.80454325248000014</v>
      </c>
      <c r="S936">
        <f t="shared" si="59"/>
        <v>5</v>
      </c>
    </row>
    <row r="937" spans="1:19" x14ac:dyDescent="0.3">
      <c r="A937" t="s">
        <v>26</v>
      </c>
      <c r="B937" t="s">
        <v>9</v>
      </c>
      <c r="C937" t="s">
        <v>89</v>
      </c>
      <c r="D937" t="s">
        <v>11</v>
      </c>
      <c r="E937" t="s">
        <v>33</v>
      </c>
      <c r="F937" t="s">
        <v>44</v>
      </c>
      <c r="G937">
        <v>1</v>
      </c>
      <c r="H937" s="14">
        <v>1.609</v>
      </c>
      <c r="I937" t="s">
        <v>23</v>
      </c>
      <c r="J937" t="s">
        <v>38</v>
      </c>
      <c r="K937" t="s">
        <v>25</v>
      </c>
      <c r="L937" t="s">
        <v>43</v>
      </c>
      <c r="M937" s="20">
        <f t="shared" si="56"/>
        <v>1.6093440000000001</v>
      </c>
      <c r="N937" s="20">
        <f t="shared" si="57"/>
        <v>0</v>
      </c>
      <c r="O937" s="20">
        <f t="shared" si="58"/>
        <v>0</v>
      </c>
      <c r="S937">
        <f t="shared" si="59"/>
        <v>3</v>
      </c>
    </row>
    <row r="938" spans="1:19" x14ac:dyDescent="0.3">
      <c r="A938" t="s">
        <v>26</v>
      </c>
      <c r="B938" t="s">
        <v>9</v>
      </c>
      <c r="C938" t="s">
        <v>60</v>
      </c>
      <c r="D938" t="s">
        <v>41</v>
      </c>
      <c r="E938" t="s">
        <v>12</v>
      </c>
      <c r="F938" t="s">
        <v>29</v>
      </c>
      <c r="G938">
        <v>20</v>
      </c>
      <c r="H938" s="14">
        <v>32.18</v>
      </c>
      <c r="I938" t="s">
        <v>37</v>
      </c>
      <c r="J938" t="s">
        <v>31</v>
      </c>
      <c r="K938" t="s">
        <v>25</v>
      </c>
      <c r="L938" t="s">
        <v>17</v>
      </c>
      <c r="M938" s="20">
        <f t="shared" si="56"/>
        <v>32.186880000000002</v>
      </c>
      <c r="N938" s="20">
        <f t="shared" si="57"/>
        <v>0.16664000000000001</v>
      </c>
      <c r="O938" s="20">
        <f t="shared" si="58"/>
        <v>5.3636216832000008</v>
      </c>
      <c r="S938">
        <f t="shared" si="59"/>
        <v>3</v>
      </c>
    </row>
    <row r="939" spans="1:19" x14ac:dyDescent="0.3">
      <c r="A939" t="s">
        <v>26</v>
      </c>
      <c r="B939" t="s">
        <v>9</v>
      </c>
      <c r="C939" t="s">
        <v>56</v>
      </c>
      <c r="D939" t="s">
        <v>27</v>
      </c>
      <c r="E939" t="s">
        <v>28</v>
      </c>
      <c r="F939" t="s">
        <v>36</v>
      </c>
      <c r="G939">
        <v>2.2999999999999998</v>
      </c>
      <c r="H939" s="14">
        <v>3.7006999999999999</v>
      </c>
      <c r="I939" t="s">
        <v>52</v>
      </c>
      <c r="J939" t="s">
        <v>31</v>
      </c>
      <c r="K939" t="s">
        <v>25</v>
      </c>
      <c r="L939" t="s">
        <v>43</v>
      </c>
      <c r="M939" s="20">
        <f t="shared" si="56"/>
        <v>3.7014912</v>
      </c>
      <c r="N939" s="20">
        <f t="shared" si="57"/>
        <v>3.5459999999999998E-2</v>
      </c>
      <c r="O939" s="20">
        <f t="shared" si="58"/>
        <v>0.131254877952</v>
      </c>
      <c r="S939">
        <f t="shared" si="59"/>
        <v>3</v>
      </c>
    </row>
    <row r="940" spans="1:19" x14ac:dyDescent="0.3">
      <c r="A940" t="s">
        <v>32</v>
      </c>
      <c r="B940" t="s">
        <v>9</v>
      </c>
      <c r="C940" t="s">
        <v>60</v>
      </c>
      <c r="D940" t="s">
        <v>27</v>
      </c>
      <c r="E940" t="s">
        <v>28</v>
      </c>
      <c r="F940" t="s">
        <v>36</v>
      </c>
      <c r="G940">
        <v>1.3225</v>
      </c>
      <c r="H940" s="14" t="s">
        <v>8</v>
      </c>
      <c r="I940" t="s">
        <v>23</v>
      </c>
      <c r="J940" t="s">
        <v>15</v>
      </c>
      <c r="K940" t="s">
        <v>16</v>
      </c>
      <c r="L940" t="s">
        <v>43</v>
      </c>
      <c r="M940" s="20">
        <f t="shared" si="56"/>
        <v>2.1283574400000003</v>
      </c>
      <c r="N940" s="20">
        <f t="shared" si="57"/>
        <v>0</v>
      </c>
      <c r="O940" s="20">
        <f t="shared" si="58"/>
        <v>0</v>
      </c>
      <c r="S940">
        <f t="shared" si="59"/>
        <v>5</v>
      </c>
    </row>
    <row r="941" spans="1:19" x14ac:dyDescent="0.3">
      <c r="A941" t="s">
        <v>32</v>
      </c>
      <c r="B941" t="s">
        <v>57</v>
      </c>
      <c r="C941" t="s">
        <v>8</v>
      </c>
      <c r="D941" t="s">
        <v>41</v>
      </c>
      <c r="E941" t="s">
        <v>28</v>
      </c>
      <c r="F941" t="s">
        <v>36</v>
      </c>
      <c r="G941">
        <v>4</v>
      </c>
      <c r="H941" s="14">
        <v>6.4359999999999999</v>
      </c>
      <c r="I941" t="s">
        <v>30</v>
      </c>
      <c r="J941" t="s">
        <v>15</v>
      </c>
      <c r="K941" t="s">
        <v>25</v>
      </c>
      <c r="L941" t="s">
        <v>17</v>
      </c>
      <c r="M941" s="20">
        <f t="shared" si="56"/>
        <v>6.4373760000000004</v>
      </c>
      <c r="N941" s="20">
        <f t="shared" si="57"/>
        <v>0.16664000000000001</v>
      </c>
      <c r="O941" s="20">
        <f t="shared" si="58"/>
        <v>1.0727243366400001</v>
      </c>
      <c r="S941">
        <f t="shared" si="59"/>
        <v>5</v>
      </c>
    </row>
    <row r="942" spans="1:19" x14ac:dyDescent="0.3">
      <c r="A942" t="s">
        <v>39</v>
      </c>
      <c r="B942" t="s">
        <v>9</v>
      </c>
      <c r="C942" t="s">
        <v>8</v>
      </c>
      <c r="D942" t="s">
        <v>20</v>
      </c>
      <c r="E942" t="s">
        <v>12</v>
      </c>
      <c r="F942" t="s">
        <v>13</v>
      </c>
      <c r="G942">
        <v>17.569199999999999</v>
      </c>
      <c r="H942" s="14" t="s">
        <v>8</v>
      </c>
      <c r="I942" t="s">
        <v>30</v>
      </c>
      <c r="J942" t="s">
        <v>38</v>
      </c>
      <c r="K942" t="s">
        <v>25</v>
      </c>
      <c r="L942" t="s">
        <v>43</v>
      </c>
      <c r="M942" s="20">
        <f t="shared" si="56"/>
        <v>28.274886604799999</v>
      </c>
      <c r="N942" s="20">
        <f t="shared" si="57"/>
        <v>0.16664000000000001</v>
      </c>
      <c r="O942" s="20">
        <f t="shared" si="58"/>
        <v>4.7117271038238719</v>
      </c>
      <c r="S942">
        <f t="shared" si="59"/>
        <v>2</v>
      </c>
    </row>
    <row r="943" spans="1:19" x14ac:dyDescent="0.3">
      <c r="A943" t="s">
        <v>18</v>
      </c>
      <c r="B943" t="s">
        <v>9</v>
      </c>
      <c r="C943" t="s">
        <v>56</v>
      </c>
      <c r="D943" t="s">
        <v>20</v>
      </c>
      <c r="E943" t="s">
        <v>35</v>
      </c>
      <c r="F943" t="s">
        <v>66</v>
      </c>
      <c r="G943">
        <v>100</v>
      </c>
      <c r="H943" s="14">
        <v>160.9</v>
      </c>
      <c r="I943" t="s">
        <v>52</v>
      </c>
      <c r="J943" t="s">
        <v>31</v>
      </c>
      <c r="K943" t="s">
        <v>25</v>
      </c>
      <c r="L943" t="s">
        <v>43</v>
      </c>
      <c r="M943" s="20">
        <f t="shared" si="56"/>
        <v>160.93440000000001</v>
      </c>
      <c r="N943" s="20">
        <f t="shared" si="57"/>
        <v>3.5459999999999998E-2</v>
      </c>
      <c r="O943" s="20">
        <f t="shared" si="58"/>
        <v>5.7067338240000005</v>
      </c>
      <c r="S943">
        <f t="shared" si="59"/>
        <v>4</v>
      </c>
    </row>
    <row r="944" spans="1:19" x14ac:dyDescent="0.3">
      <c r="A944" t="s">
        <v>18</v>
      </c>
      <c r="B944" t="s">
        <v>9</v>
      </c>
      <c r="C944" t="s">
        <v>56</v>
      </c>
      <c r="D944" t="s">
        <v>41</v>
      </c>
      <c r="E944" t="s">
        <v>12</v>
      </c>
      <c r="F944" t="s">
        <v>44</v>
      </c>
      <c r="G944">
        <v>3</v>
      </c>
      <c r="H944" s="14">
        <v>4.827</v>
      </c>
      <c r="I944" t="s">
        <v>54</v>
      </c>
      <c r="J944" t="s">
        <v>42</v>
      </c>
      <c r="K944" t="s">
        <v>25</v>
      </c>
      <c r="L944" t="s">
        <v>43</v>
      </c>
      <c r="M944" s="20">
        <f t="shared" si="56"/>
        <v>4.8280320000000003</v>
      </c>
      <c r="N944" s="20">
        <f t="shared" si="57"/>
        <v>2.1999999999999999E-2</v>
      </c>
      <c r="O944" s="20">
        <f t="shared" si="58"/>
        <v>0.106216704</v>
      </c>
      <c r="S944">
        <f t="shared" si="59"/>
        <v>4</v>
      </c>
    </row>
    <row r="945" spans="1:19" x14ac:dyDescent="0.3">
      <c r="A945" t="s">
        <v>26</v>
      </c>
      <c r="B945" t="s">
        <v>9</v>
      </c>
      <c r="C945" t="s">
        <v>8</v>
      </c>
      <c r="D945" t="s">
        <v>11</v>
      </c>
      <c r="E945" t="s">
        <v>45</v>
      </c>
      <c r="F945" t="s">
        <v>66</v>
      </c>
      <c r="G945">
        <v>80</v>
      </c>
      <c r="H945" s="14">
        <v>128.72</v>
      </c>
      <c r="I945" t="s">
        <v>52</v>
      </c>
      <c r="J945" t="s">
        <v>31</v>
      </c>
      <c r="K945" t="s">
        <v>25</v>
      </c>
      <c r="L945" t="s">
        <v>43</v>
      </c>
      <c r="M945" s="20">
        <f t="shared" si="56"/>
        <v>128.74752000000001</v>
      </c>
      <c r="N945" s="20">
        <f t="shared" si="57"/>
        <v>3.5459999999999998E-2</v>
      </c>
      <c r="O945" s="20">
        <f t="shared" si="58"/>
        <v>4.5653870591999999</v>
      </c>
      <c r="S945">
        <f t="shared" si="59"/>
        <v>3</v>
      </c>
    </row>
    <row r="946" spans="1:19" x14ac:dyDescent="0.3">
      <c r="A946" t="s">
        <v>26</v>
      </c>
      <c r="B946" t="s">
        <v>9</v>
      </c>
      <c r="C946" t="s">
        <v>60</v>
      </c>
      <c r="D946" t="s">
        <v>11</v>
      </c>
      <c r="E946" t="s">
        <v>21</v>
      </c>
      <c r="F946" t="s">
        <v>44</v>
      </c>
      <c r="G946">
        <v>3</v>
      </c>
      <c r="H946" s="14">
        <v>4.827</v>
      </c>
      <c r="I946" t="s">
        <v>37</v>
      </c>
      <c r="J946" t="s">
        <v>15</v>
      </c>
      <c r="K946" t="s">
        <v>25</v>
      </c>
      <c r="L946" t="s">
        <v>43</v>
      </c>
      <c r="M946" s="20">
        <f t="shared" si="56"/>
        <v>4.8280320000000003</v>
      </c>
      <c r="N946" s="20">
        <f t="shared" si="57"/>
        <v>0.16664000000000001</v>
      </c>
      <c r="O946" s="20">
        <f t="shared" si="58"/>
        <v>0.80454325248000014</v>
      </c>
      <c r="S946">
        <f t="shared" si="59"/>
        <v>3</v>
      </c>
    </row>
    <row r="947" spans="1:19" x14ac:dyDescent="0.3">
      <c r="A947" t="s">
        <v>39</v>
      </c>
      <c r="B947" t="s">
        <v>9</v>
      </c>
      <c r="C947" t="s">
        <v>56</v>
      </c>
      <c r="D947" t="s">
        <v>27</v>
      </c>
      <c r="E947" t="s">
        <v>45</v>
      </c>
      <c r="F947" t="s">
        <v>29</v>
      </c>
      <c r="G947">
        <v>30</v>
      </c>
      <c r="H947" s="14">
        <v>48.269999999999996</v>
      </c>
      <c r="I947" t="s">
        <v>30</v>
      </c>
      <c r="J947" t="s">
        <v>31</v>
      </c>
      <c r="K947" t="s">
        <v>25</v>
      </c>
      <c r="L947" t="s">
        <v>43</v>
      </c>
      <c r="M947" s="20">
        <f t="shared" si="56"/>
        <v>48.280320000000003</v>
      </c>
      <c r="N947" s="20">
        <f t="shared" si="57"/>
        <v>0.16664000000000001</v>
      </c>
      <c r="O947" s="20">
        <f t="shared" si="58"/>
        <v>8.0454325248000007</v>
      </c>
      <c r="S947">
        <f t="shared" si="59"/>
        <v>2</v>
      </c>
    </row>
    <row r="948" spans="1:19" x14ac:dyDescent="0.3">
      <c r="A948" t="s">
        <v>32</v>
      </c>
      <c r="B948" t="s">
        <v>9</v>
      </c>
      <c r="C948" t="s">
        <v>91</v>
      </c>
      <c r="D948" t="s">
        <v>41</v>
      </c>
      <c r="E948" t="s">
        <v>21</v>
      </c>
      <c r="F948" t="s">
        <v>36</v>
      </c>
      <c r="G948">
        <v>1.5</v>
      </c>
      <c r="H948" s="14">
        <v>2.4135</v>
      </c>
      <c r="I948" t="s">
        <v>23</v>
      </c>
      <c r="J948" t="s">
        <v>42</v>
      </c>
      <c r="K948" t="s">
        <v>25</v>
      </c>
      <c r="L948" t="s">
        <v>43</v>
      </c>
      <c r="M948" s="20">
        <f t="shared" si="56"/>
        <v>2.4140160000000002</v>
      </c>
      <c r="N948" s="20">
        <f t="shared" si="57"/>
        <v>0</v>
      </c>
      <c r="O948" s="20">
        <f t="shared" si="58"/>
        <v>0</v>
      </c>
      <c r="S948">
        <f t="shared" si="59"/>
        <v>5</v>
      </c>
    </row>
    <row r="949" spans="1:19" x14ac:dyDescent="0.3">
      <c r="A949" t="s">
        <v>26</v>
      </c>
      <c r="B949" t="s">
        <v>9</v>
      </c>
      <c r="C949" t="s">
        <v>56</v>
      </c>
      <c r="D949" t="s">
        <v>27</v>
      </c>
      <c r="E949" t="s">
        <v>45</v>
      </c>
      <c r="F949" t="s">
        <v>22</v>
      </c>
      <c r="G949">
        <v>20</v>
      </c>
      <c r="H949" s="14">
        <v>32.18</v>
      </c>
      <c r="I949" t="s">
        <v>30</v>
      </c>
      <c r="J949" t="s">
        <v>42</v>
      </c>
      <c r="K949" t="s">
        <v>25</v>
      </c>
      <c r="L949" t="s">
        <v>43</v>
      </c>
      <c r="M949" s="20">
        <f t="shared" si="56"/>
        <v>32.186880000000002</v>
      </c>
      <c r="N949" s="20">
        <f t="shared" si="57"/>
        <v>0.16664000000000001</v>
      </c>
      <c r="O949" s="20">
        <f t="shared" si="58"/>
        <v>5.3636216832000008</v>
      </c>
      <c r="S949">
        <f t="shared" si="59"/>
        <v>3</v>
      </c>
    </row>
    <row r="950" spans="1:19" x14ac:dyDescent="0.3">
      <c r="A950" t="s">
        <v>26</v>
      </c>
      <c r="B950" t="s">
        <v>9</v>
      </c>
      <c r="C950" t="s">
        <v>60</v>
      </c>
      <c r="D950" t="s">
        <v>20</v>
      </c>
      <c r="E950" t="s">
        <v>35</v>
      </c>
      <c r="F950" t="s">
        <v>44</v>
      </c>
      <c r="G950">
        <v>1.3</v>
      </c>
      <c r="H950" s="14">
        <v>2.0916999999999999</v>
      </c>
      <c r="I950" t="s">
        <v>14</v>
      </c>
      <c r="J950" t="s">
        <v>31</v>
      </c>
      <c r="K950" t="s">
        <v>25</v>
      </c>
      <c r="L950" t="s">
        <v>17</v>
      </c>
      <c r="M950" s="20">
        <f t="shared" si="56"/>
        <v>2.0921472000000003</v>
      </c>
      <c r="N950" s="20">
        <f t="shared" si="57"/>
        <v>0</v>
      </c>
      <c r="O950" s="20">
        <f t="shared" si="58"/>
        <v>0</v>
      </c>
      <c r="S950">
        <f t="shared" si="59"/>
        <v>3</v>
      </c>
    </row>
    <row r="951" spans="1:19" x14ac:dyDescent="0.3">
      <c r="A951" t="s">
        <v>39</v>
      </c>
      <c r="B951" t="s">
        <v>57</v>
      </c>
      <c r="C951" t="s">
        <v>8</v>
      </c>
      <c r="D951" t="s">
        <v>11</v>
      </c>
      <c r="E951" t="s">
        <v>12</v>
      </c>
      <c r="F951" t="s">
        <v>13</v>
      </c>
      <c r="G951">
        <v>10</v>
      </c>
      <c r="H951" s="14">
        <v>16.09</v>
      </c>
      <c r="I951" t="s">
        <v>49</v>
      </c>
      <c r="J951" t="s">
        <v>42</v>
      </c>
      <c r="K951" t="s">
        <v>25</v>
      </c>
      <c r="L951" t="s">
        <v>43</v>
      </c>
      <c r="M951" s="20">
        <f t="shared" si="56"/>
        <v>16.093440000000001</v>
      </c>
      <c r="N951" s="20">
        <f t="shared" si="57"/>
        <v>0.10215</v>
      </c>
      <c r="O951" s="20">
        <f t="shared" si="58"/>
        <v>1.6439448960000003</v>
      </c>
      <c r="S951">
        <f t="shared" si="59"/>
        <v>2</v>
      </c>
    </row>
    <row r="952" spans="1:19" x14ac:dyDescent="0.3">
      <c r="A952" t="s">
        <v>18</v>
      </c>
      <c r="B952" t="s">
        <v>9</v>
      </c>
      <c r="C952" t="s">
        <v>61</v>
      </c>
      <c r="D952" t="s">
        <v>20</v>
      </c>
      <c r="E952" t="s">
        <v>45</v>
      </c>
      <c r="F952" t="s">
        <v>62</v>
      </c>
      <c r="G952">
        <v>1</v>
      </c>
      <c r="H952" s="14">
        <v>1.609</v>
      </c>
      <c r="I952" t="s">
        <v>23</v>
      </c>
      <c r="J952" t="s">
        <v>15</v>
      </c>
      <c r="K952" t="s">
        <v>25</v>
      </c>
      <c r="L952" t="s">
        <v>43</v>
      </c>
      <c r="M952" s="20">
        <f t="shared" si="56"/>
        <v>1.6093440000000001</v>
      </c>
      <c r="N952" s="20">
        <f t="shared" si="57"/>
        <v>0</v>
      </c>
      <c r="O952" s="20">
        <f t="shared" si="58"/>
        <v>0</v>
      </c>
      <c r="S952">
        <f t="shared" si="59"/>
        <v>4</v>
      </c>
    </row>
    <row r="953" spans="1:19" x14ac:dyDescent="0.3">
      <c r="A953" t="s">
        <v>18</v>
      </c>
      <c r="B953" t="s">
        <v>9</v>
      </c>
      <c r="C953" t="s">
        <v>56</v>
      </c>
      <c r="D953" t="s">
        <v>27</v>
      </c>
      <c r="E953" t="s">
        <v>21</v>
      </c>
      <c r="F953" t="s">
        <v>22</v>
      </c>
      <c r="G953">
        <v>8.1</v>
      </c>
      <c r="H953" s="14">
        <v>13.0329</v>
      </c>
      <c r="I953" t="s">
        <v>30</v>
      </c>
      <c r="J953" t="s">
        <v>42</v>
      </c>
      <c r="K953" t="s">
        <v>25</v>
      </c>
      <c r="L953" t="s">
        <v>43</v>
      </c>
      <c r="M953" s="20">
        <f t="shared" si="56"/>
        <v>13.035686399999999</v>
      </c>
      <c r="N953" s="20">
        <f t="shared" si="57"/>
        <v>0.16664000000000001</v>
      </c>
      <c r="O953" s="20">
        <f t="shared" si="58"/>
        <v>2.172266781696</v>
      </c>
      <c r="S953">
        <f t="shared" si="59"/>
        <v>4</v>
      </c>
    </row>
    <row r="954" spans="1:19" x14ac:dyDescent="0.3">
      <c r="A954" t="s">
        <v>26</v>
      </c>
      <c r="B954" t="s">
        <v>9</v>
      </c>
      <c r="C954" t="s">
        <v>56</v>
      </c>
      <c r="D954" t="s">
        <v>47</v>
      </c>
      <c r="E954" t="s">
        <v>64</v>
      </c>
      <c r="F954" t="s">
        <v>66</v>
      </c>
      <c r="G954">
        <v>63</v>
      </c>
      <c r="H954" s="14">
        <v>101.367</v>
      </c>
      <c r="I954" t="s">
        <v>30</v>
      </c>
      <c r="J954" t="s">
        <v>15</v>
      </c>
      <c r="K954" t="s">
        <v>25</v>
      </c>
      <c r="L954" t="s">
        <v>43</v>
      </c>
      <c r="M954" s="20">
        <f t="shared" si="56"/>
        <v>101.38867200000001</v>
      </c>
      <c r="N954" s="20">
        <f t="shared" si="57"/>
        <v>0.16664000000000001</v>
      </c>
      <c r="O954" s="20">
        <f t="shared" si="58"/>
        <v>16.895408302080003</v>
      </c>
      <c r="S954">
        <f t="shared" si="59"/>
        <v>3</v>
      </c>
    </row>
    <row r="955" spans="1:19" x14ac:dyDescent="0.3">
      <c r="A955" t="s">
        <v>18</v>
      </c>
      <c r="B955" t="s">
        <v>9</v>
      </c>
      <c r="C955" t="s">
        <v>56</v>
      </c>
      <c r="D955" t="s">
        <v>72</v>
      </c>
      <c r="E955" t="s">
        <v>45</v>
      </c>
      <c r="F955" t="s">
        <v>36</v>
      </c>
      <c r="G955">
        <v>12</v>
      </c>
      <c r="H955" s="14">
        <v>19.308</v>
      </c>
      <c r="I955" t="s">
        <v>30</v>
      </c>
      <c r="J955" t="s">
        <v>15</v>
      </c>
      <c r="K955" t="s">
        <v>25</v>
      </c>
      <c r="L955" t="s">
        <v>43</v>
      </c>
      <c r="M955" s="20">
        <f t="shared" si="56"/>
        <v>19.312128000000001</v>
      </c>
      <c r="N955" s="20">
        <f t="shared" si="57"/>
        <v>0.16664000000000001</v>
      </c>
      <c r="O955" s="20">
        <f t="shared" si="58"/>
        <v>3.2181730099200005</v>
      </c>
      <c r="S955">
        <f t="shared" si="59"/>
        <v>4</v>
      </c>
    </row>
    <row r="956" spans="1:19" x14ac:dyDescent="0.3">
      <c r="A956" t="s">
        <v>26</v>
      </c>
      <c r="B956" t="s">
        <v>9</v>
      </c>
      <c r="C956" t="s">
        <v>56</v>
      </c>
      <c r="D956" t="s">
        <v>11</v>
      </c>
      <c r="E956" t="s">
        <v>12</v>
      </c>
      <c r="F956" t="s">
        <v>36</v>
      </c>
      <c r="G956">
        <v>10</v>
      </c>
      <c r="H956" s="14">
        <v>16.09</v>
      </c>
      <c r="I956" t="s">
        <v>75</v>
      </c>
      <c r="J956" t="s">
        <v>42</v>
      </c>
      <c r="K956" t="s">
        <v>25</v>
      </c>
      <c r="L956" t="s">
        <v>43</v>
      </c>
      <c r="M956" s="20">
        <f t="shared" si="56"/>
        <v>16.093440000000001</v>
      </c>
      <c r="N956" s="20">
        <f t="shared" si="57"/>
        <v>5.2670000000000002E-2</v>
      </c>
      <c r="O956" s="20">
        <f t="shared" si="58"/>
        <v>0.84764148480000012</v>
      </c>
      <c r="S956">
        <f t="shared" si="59"/>
        <v>3</v>
      </c>
    </row>
    <row r="957" spans="1:19" x14ac:dyDescent="0.3">
      <c r="A957" t="s">
        <v>7</v>
      </c>
      <c r="B957" t="s">
        <v>9</v>
      </c>
      <c r="C957" t="s">
        <v>56</v>
      </c>
      <c r="D957" t="s">
        <v>20</v>
      </c>
      <c r="E957" t="s">
        <v>28</v>
      </c>
      <c r="F957" t="s">
        <v>66</v>
      </c>
      <c r="G957">
        <v>78.2</v>
      </c>
      <c r="H957" s="14">
        <v>125.82380000000001</v>
      </c>
      <c r="I957" t="s">
        <v>52</v>
      </c>
      <c r="J957" t="s">
        <v>42</v>
      </c>
      <c r="K957" t="s">
        <v>25</v>
      </c>
      <c r="L957" t="s">
        <v>43</v>
      </c>
      <c r="M957" s="20">
        <f t="shared" si="56"/>
        <v>125.85070080000001</v>
      </c>
      <c r="N957" s="20">
        <f t="shared" si="57"/>
        <v>3.5459999999999998E-2</v>
      </c>
      <c r="O957" s="20">
        <f t="shared" si="58"/>
        <v>4.4626658503680003</v>
      </c>
      <c r="S957">
        <f t="shared" si="59"/>
        <v>1</v>
      </c>
    </row>
    <row r="958" spans="1:19" x14ac:dyDescent="0.3">
      <c r="A958" t="s">
        <v>26</v>
      </c>
      <c r="B958" t="s">
        <v>9</v>
      </c>
      <c r="C958" t="s">
        <v>91</v>
      </c>
      <c r="D958" t="s">
        <v>20</v>
      </c>
      <c r="E958" t="s">
        <v>64</v>
      </c>
      <c r="F958" t="s">
        <v>36</v>
      </c>
      <c r="G958">
        <v>3</v>
      </c>
      <c r="H958" s="14">
        <v>4.827</v>
      </c>
      <c r="I958" t="s">
        <v>30</v>
      </c>
      <c r="J958" t="s">
        <v>31</v>
      </c>
      <c r="K958" t="s">
        <v>25</v>
      </c>
      <c r="L958" t="s">
        <v>43</v>
      </c>
      <c r="M958" s="20">
        <f t="shared" si="56"/>
        <v>4.8280320000000003</v>
      </c>
      <c r="N958" s="20">
        <f t="shared" si="57"/>
        <v>0.16664000000000001</v>
      </c>
      <c r="O958" s="20">
        <f t="shared" si="58"/>
        <v>0.80454325248000014</v>
      </c>
      <c r="S958">
        <f t="shared" si="59"/>
        <v>3</v>
      </c>
    </row>
    <row r="959" spans="1:19" x14ac:dyDescent="0.3">
      <c r="A959" t="s">
        <v>39</v>
      </c>
      <c r="B959" t="s">
        <v>9</v>
      </c>
      <c r="C959" t="s">
        <v>71</v>
      </c>
      <c r="D959" t="s">
        <v>41</v>
      </c>
      <c r="E959" t="s">
        <v>21</v>
      </c>
      <c r="F959" t="s">
        <v>36</v>
      </c>
      <c r="G959">
        <v>12</v>
      </c>
      <c r="H959" s="14">
        <v>19.308</v>
      </c>
      <c r="I959" t="s">
        <v>30</v>
      </c>
      <c r="J959" t="s">
        <v>15</v>
      </c>
      <c r="K959" t="s">
        <v>25</v>
      </c>
      <c r="L959" t="s">
        <v>43</v>
      </c>
      <c r="M959" s="20">
        <f t="shared" si="56"/>
        <v>19.312128000000001</v>
      </c>
      <c r="N959" s="20">
        <f t="shared" si="57"/>
        <v>0.16664000000000001</v>
      </c>
      <c r="O959" s="20">
        <f t="shared" si="58"/>
        <v>3.2181730099200005</v>
      </c>
      <c r="S959">
        <f t="shared" si="59"/>
        <v>2</v>
      </c>
    </row>
    <row r="960" spans="1:19" x14ac:dyDescent="0.3">
      <c r="A960" t="s">
        <v>32</v>
      </c>
      <c r="B960" t="s">
        <v>9</v>
      </c>
      <c r="C960" t="s">
        <v>8</v>
      </c>
      <c r="D960" t="s">
        <v>11</v>
      </c>
      <c r="E960" t="s">
        <v>35</v>
      </c>
      <c r="F960" t="s">
        <v>36</v>
      </c>
      <c r="G960">
        <v>10</v>
      </c>
      <c r="H960" s="14">
        <v>16.09</v>
      </c>
      <c r="I960" t="s">
        <v>52</v>
      </c>
      <c r="J960" t="s">
        <v>15</v>
      </c>
      <c r="K960" t="s">
        <v>16</v>
      </c>
      <c r="L960" t="s">
        <v>43</v>
      </c>
      <c r="M960" s="20">
        <f t="shared" si="56"/>
        <v>16.093440000000001</v>
      </c>
      <c r="N960" s="20">
        <f t="shared" si="57"/>
        <v>3.5459999999999998E-2</v>
      </c>
      <c r="O960" s="20">
        <f t="shared" si="58"/>
        <v>0.57067338239999998</v>
      </c>
      <c r="S960">
        <f t="shared" si="59"/>
        <v>5</v>
      </c>
    </row>
    <row r="961" spans="1:19" x14ac:dyDescent="0.3">
      <c r="A961" t="s">
        <v>18</v>
      </c>
      <c r="B961" t="s">
        <v>9</v>
      </c>
      <c r="C961" t="s">
        <v>56</v>
      </c>
      <c r="D961" t="s">
        <v>27</v>
      </c>
      <c r="E961" t="s">
        <v>45</v>
      </c>
      <c r="F961" t="s">
        <v>13</v>
      </c>
      <c r="G961">
        <v>32</v>
      </c>
      <c r="H961" s="14">
        <v>51.488</v>
      </c>
      <c r="I961" t="s">
        <v>30</v>
      </c>
      <c r="J961" t="s">
        <v>31</v>
      </c>
      <c r="K961" t="s">
        <v>25</v>
      </c>
      <c r="L961" t="s">
        <v>43</v>
      </c>
      <c r="M961" s="20">
        <f t="shared" si="56"/>
        <v>51.499008000000003</v>
      </c>
      <c r="N961" s="20">
        <f t="shared" si="57"/>
        <v>0.16664000000000001</v>
      </c>
      <c r="O961" s="20">
        <f t="shared" si="58"/>
        <v>8.5817946931200009</v>
      </c>
      <c r="S961">
        <f t="shared" si="59"/>
        <v>4</v>
      </c>
    </row>
    <row r="962" spans="1:19" x14ac:dyDescent="0.3">
      <c r="A962" t="s">
        <v>26</v>
      </c>
      <c r="B962" t="s">
        <v>9</v>
      </c>
      <c r="C962" t="s">
        <v>56</v>
      </c>
      <c r="D962" t="s">
        <v>72</v>
      </c>
      <c r="E962" t="s">
        <v>45</v>
      </c>
      <c r="F962" t="s">
        <v>66</v>
      </c>
      <c r="G962">
        <v>120</v>
      </c>
      <c r="H962" s="14">
        <v>193.07999999999998</v>
      </c>
      <c r="I962" t="s">
        <v>30</v>
      </c>
      <c r="J962" t="s">
        <v>15</v>
      </c>
      <c r="K962" t="s">
        <v>25</v>
      </c>
      <c r="L962" t="s">
        <v>43</v>
      </c>
      <c r="M962" s="20">
        <f t="shared" si="56"/>
        <v>193.12128000000001</v>
      </c>
      <c r="N962" s="20">
        <f t="shared" si="57"/>
        <v>0.16664000000000001</v>
      </c>
      <c r="O962" s="20">
        <f t="shared" si="58"/>
        <v>32.181730099200003</v>
      </c>
      <c r="S962">
        <f t="shared" si="59"/>
        <v>3</v>
      </c>
    </row>
    <row r="963" spans="1:19" x14ac:dyDescent="0.3">
      <c r="A963" t="s">
        <v>32</v>
      </c>
      <c r="B963" t="s">
        <v>9</v>
      </c>
      <c r="C963" t="s">
        <v>8</v>
      </c>
      <c r="D963" t="s">
        <v>41</v>
      </c>
      <c r="E963" t="s">
        <v>35</v>
      </c>
      <c r="F963" t="s">
        <v>44</v>
      </c>
      <c r="G963">
        <v>1</v>
      </c>
      <c r="H963" s="14">
        <v>1.609</v>
      </c>
      <c r="I963" t="s">
        <v>23</v>
      </c>
      <c r="J963" t="s">
        <v>38</v>
      </c>
      <c r="K963" t="s">
        <v>16</v>
      </c>
      <c r="L963" t="s">
        <v>43</v>
      </c>
      <c r="M963" s="20">
        <f t="shared" ref="M963:M1026" si="60">G963*1.609344</f>
        <v>1.6093440000000001</v>
      </c>
      <c r="N963" s="20">
        <f t="shared" ref="N963:N1026" si="61">IF(I963="Bicycle",0,IF(I963="On foot",0,IF(I963="Car (alone)",0.16664,IF(I963="Car (shared / passenger)",0.16664,IF(I963="Bus",0.10215,IF(I963="Train",0.03546,IF(I963="Motorbike",0.11367,IF(I963="Electric car (alone)",0.05267,IF(I963="Electric car (shared / passenger)",0.05267,IF(I963="Taxi",0.148614925938255,IF(I963="E-bike",0.022,IF(I963="Flight",0.259, " "))))))))))))</f>
        <v>0</v>
      </c>
      <c r="O963" s="20">
        <f t="shared" ref="O963:O1026" si="62">IF(OR(N963=0, M963=0), 0, N963*M963)</f>
        <v>0</v>
      </c>
      <c r="S963">
        <f t="shared" ref="S963:S1026" si="63">IFERROR(VALUE(MID(A963, FIND("(", A963) + 1, FIND(" ", A963, FIND("(", A963)) - FIND("(", A963) - 1)), "N/A")</f>
        <v>5</v>
      </c>
    </row>
    <row r="964" spans="1:19" x14ac:dyDescent="0.3">
      <c r="A964" t="s">
        <v>39</v>
      </c>
      <c r="B964" t="s">
        <v>9</v>
      </c>
      <c r="C964" t="s">
        <v>60</v>
      </c>
      <c r="D964" t="s">
        <v>47</v>
      </c>
      <c r="E964" t="s">
        <v>21</v>
      </c>
      <c r="F964" t="s">
        <v>36</v>
      </c>
      <c r="G964">
        <v>12</v>
      </c>
      <c r="H964" s="14">
        <v>19.308</v>
      </c>
      <c r="I964" t="s">
        <v>30</v>
      </c>
      <c r="J964" t="s">
        <v>53</v>
      </c>
      <c r="K964" t="s">
        <v>16</v>
      </c>
      <c r="L964" t="s">
        <v>43</v>
      </c>
      <c r="M964" s="20">
        <f t="shared" si="60"/>
        <v>19.312128000000001</v>
      </c>
      <c r="N964" s="20">
        <f t="shared" si="61"/>
        <v>0.16664000000000001</v>
      </c>
      <c r="O964" s="20">
        <f t="shared" si="62"/>
        <v>3.2181730099200005</v>
      </c>
      <c r="S964">
        <f t="shared" si="63"/>
        <v>2</v>
      </c>
    </row>
    <row r="965" spans="1:19" x14ac:dyDescent="0.3">
      <c r="A965" t="s">
        <v>32</v>
      </c>
      <c r="B965" t="s">
        <v>9</v>
      </c>
      <c r="C965" t="s">
        <v>56</v>
      </c>
      <c r="D965" t="s">
        <v>11</v>
      </c>
      <c r="E965" t="s">
        <v>35</v>
      </c>
      <c r="F965" t="s">
        <v>13</v>
      </c>
      <c r="G965">
        <v>16</v>
      </c>
      <c r="H965" s="14">
        <v>25.744</v>
      </c>
      <c r="I965" t="s">
        <v>30</v>
      </c>
      <c r="J965" t="s">
        <v>31</v>
      </c>
      <c r="K965" t="s">
        <v>25</v>
      </c>
      <c r="L965" t="s">
        <v>17</v>
      </c>
      <c r="M965" s="20">
        <f t="shared" si="60"/>
        <v>25.749504000000002</v>
      </c>
      <c r="N965" s="20">
        <f t="shared" si="61"/>
        <v>0.16664000000000001</v>
      </c>
      <c r="O965" s="20">
        <f t="shared" si="62"/>
        <v>4.2908973465600004</v>
      </c>
      <c r="S965">
        <f t="shared" si="63"/>
        <v>5</v>
      </c>
    </row>
    <row r="966" spans="1:19" x14ac:dyDescent="0.3">
      <c r="A966" t="s">
        <v>7</v>
      </c>
      <c r="B966" t="s">
        <v>9</v>
      </c>
      <c r="C966" t="s">
        <v>56</v>
      </c>
      <c r="D966" t="s">
        <v>20</v>
      </c>
      <c r="E966" t="s">
        <v>12</v>
      </c>
      <c r="F966" t="s">
        <v>66</v>
      </c>
      <c r="G966">
        <v>87</v>
      </c>
      <c r="H966" s="14">
        <v>139.983</v>
      </c>
      <c r="I966" t="s">
        <v>52</v>
      </c>
      <c r="J966" t="s">
        <v>31</v>
      </c>
      <c r="K966" t="s">
        <v>16</v>
      </c>
      <c r="L966" t="s">
        <v>43</v>
      </c>
      <c r="M966" s="20">
        <f t="shared" si="60"/>
        <v>140.01292800000002</v>
      </c>
      <c r="N966" s="20">
        <f t="shared" si="61"/>
        <v>3.5459999999999998E-2</v>
      </c>
      <c r="O966" s="20">
        <f t="shared" si="62"/>
        <v>4.9648584268800002</v>
      </c>
      <c r="S966">
        <f t="shared" si="63"/>
        <v>1</v>
      </c>
    </row>
    <row r="967" spans="1:19" x14ac:dyDescent="0.3">
      <c r="A967" t="s">
        <v>39</v>
      </c>
      <c r="B967" t="s">
        <v>9</v>
      </c>
      <c r="C967" t="s">
        <v>71</v>
      </c>
      <c r="D967" t="s">
        <v>20</v>
      </c>
      <c r="E967" t="s">
        <v>35</v>
      </c>
      <c r="F967" t="s">
        <v>29</v>
      </c>
      <c r="G967">
        <v>3</v>
      </c>
      <c r="H967" s="14">
        <v>4.827</v>
      </c>
      <c r="I967" t="s">
        <v>49</v>
      </c>
      <c r="J967" t="s">
        <v>42</v>
      </c>
      <c r="K967" t="s">
        <v>25</v>
      </c>
      <c r="L967" t="s">
        <v>17</v>
      </c>
      <c r="M967" s="20">
        <f t="shared" si="60"/>
        <v>4.8280320000000003</v>
      </c>
      <c r="N967" s="20">
        <f t="shared" si="61"/>
        <v>0.10215</v>
      </c>
      <c r="O967" s="20">
        <f t="shared" si="62"/>
        <v>0.49318346880000008</v>
      </c>
      <c r="S967">
        <f t="shared" si="63"/>
        <v>2</v>
      </c>
    </row>
    <row r="968" spans="1:19" x14ac:dyDescent="0.3">
      <c r="A968" t="s">
        <v>39</v>
      </c>
      <c r="B968" t="s">
        <v>51</v>
      </c>
      <c r="C968" t="s">
        <v>8</v>
      </c>
      <c r="D968" t="s">
        <v>47</v>
      </c>
      <c r="E968" t="s">
        <v>12</v>
      </c>
      <c r="F968" t="s">
        <v>22</v>
      </c>
      <c r="G968">
        <v>14</v>
      </c>
      <c r="H968" s="14">
        <v>22.526</v>
      </c>
      <c r="I968" t="s">
        <v>30</v>
      </c>
      <c r="J968" t="s">
        <v>42</v>
      </c>
      <c r="K968" t="s">
        <v>25</v>
      </c>
      <c r="L968" t="s">
        <v>43</v>
      </c>
      <c r="M968" s="20">
        <f t="shared" si="60"/>
        <v>22.530816000000002</v>
      </c>
      <c r="N968" s="20">
        <f t="shared" si="61"/>
        <v>0.16664000000000001</v>
      </c>
      <c r="O968" s="20">
        <f t="shared" si="62"/>
        <v>3.7545351782400003</v>
      </c>
      <c r="S968">
        <f t="shared" si="63"/>
        <v>2</v>
      </c>
    </row>
    <row r="969" spans="1:19" x14ac:dyDescent="0.3">
      <c r="A969" t="s">
        <v>18</v>
      </c>
      <c r="B969" t="s">
        <v>9</v>
      </c>
      <c r="C969" t="s">
        <v>60</v>
      </c>
      <c r="D969" t="s">
        <v>27</v>
      </c>
      <c r="E969" t="s">
        <v>64</v>
      </c>
      <c r="F969" t="s">
        <v>66</v>
      </c>
      <c r="G969">
        <v>34</v>
      </c>
      <c r="H969" s="14">
        <v>54.706000000000003</v>
      </c>
      <c r="I969" t="s">
        <v>14</v>
      </c>
      <c r="J969" t="s">
        <v>42</v>
      </c>
      <c r="K969" t="s">
        <v>25</v>
      </c>
      <c r="L969" t="s">
        <v>43</v>
      </c>
      <c r="M969" s="20">
        <f t="shared" si="60"/>
        <v>54.717696000000004</v>
      </c>
      <c r="N969" s="20">
        <f t="shared" si="61"/>
        <v>0</v>
      </c>
      <c r="O969" s="20">
        <f t="shared" si="62"/>
        <v>0</v>
      </c>
      <c r="S969">
        <f t="shared" si="63"/>
        <v>4</v>
      </c>
    </row>
    <row r="970" spans="1:19" x14ac:dyDescent="0.3">
      <c r="A970" t="s">
        <v>26</v>
      </c>
      <c r="B970" t="s">
        <v>9</v>
      </c>
      <c r="C970" t="s">
        <v>56</v>
      </c>
      <c r="D970" t="s">
        <v>20</v>
      </c>
      <c r="E970" t="s">
        <v>45</v>
      </c>
      <c r="F970" t="s">
        <v>22</v>
      </c>
      <c r="G970">
        <v>3</v>
      </c>
      <c r="H970" s="14">
        <v>4.827</v>
      </c>
      <c r="I970" t="s">
        <v>54</v>
      </c>
      <c r="J970" t="s">
        <v>15</v>
      </c>
      <c r="K970" t="s">
        <v>16</v>
      </c>
      <c r="L970" t="s">
        <v>43</v>
      </c>
      <c r="M970" s="20">
        <f t="shared" si="60"/>
        <v>4.8280320000000003</v>
      </c>
      <c r="N970" s="20">
        <f t="shared" si="61"/>
        <v>2.1999999999999999E-2</v>
      </c>
      <c r="O970" s="20">
        <f t="shared" si="62"/>
        <v>0.106216704</v>
      </c>
      <c r="S970">
        <f t="shared" si="63"/>
        <v>3</v>
      </c>
    </row>
    <row r="971" spans="1:19" x14ac:dyDescent="0.3">
      <c r="A971" t="s">
        <v>26</v>
      </c>
      <c r="B971" t="s">
        <v>9</v>
      </c>
      <c r="C971" t="s">
        <v>56</v>
      </c>
      <c r="D971" t="s">
        <v>47</v>
      </c>
      <c r="E971" t="s">
        <v>45</v>
      </c>
      <c r="F971" t="s">
        <v>62</v>
      </c>
      <c r="G971">
        <v>1</v>
      </c>
      <c r="H971" s="14">
        <v>1.609</v>
      </c>
      <c r="I971" t="s">
        <v>23</v>
      </c>
      <c r="J971" t="s">
        <v>15</v>
      </c>
      <c r="K971" t="s">
        <v>25</v>
      </c>
      <c r="L971" t="s">
        <v>43</v>
      </c>
      <c r="M971" s="20">
        <f t="shared" si="60"/>
        <v>1.6093440000000001</v>
      </c>
      <c r="N971" s="20">
        <f t="shared" si="61"/>
        <v>0</v>
      </c>
      <c r="O971" s="20">
        <f t="shared" si="62"/>
        <v>0</v>
      </c>
      <c r="S971">
        <f t="shared" si="63"/>
        <v>3</v>
      </c>
    </row>
    <row r="972" spans="1:19" x14ac:dyDescent="0.3">
      <c r="A972" t="s">
        <v>7</v>
      </c>
      <c r="B972" t="s">
        <v>51</v>
      </c>
      <c r="C972" t="s">
        <v>8</v>
      </c>
      <c r="D972" t="s">
        <v>27</v>
      </c>
      <c r="E972" t="s">
        <v>33</v>
      </c>
      <c r="F972" t="s">
        <v>66</v>
      </c>
      <c r="G972">
        <v>85</v>
      </c>
      <c r="H972" s="14">
        <v>136.76499999999999</v>
      </c>
      <c r="I972" t="s">
        <v>30</v>
      </c>
      <c r="J972" t="s">
        <v>42</v>
      </c>
      <c r="K972" t="s">
        <v>25</v>
      </c>
      <c r="L972" t="s">
        <v>43</v>
      </c>
      <c r="M972" s="20">
        <f t="shared" si="60"/>
        <v>136.79424</v>
      </c>
      <c r="N972" s="20">
        <f t="shared" si="61"/>
        <v>0.16664000000000001</v>
      </c>
      <c r="O972" s="20">
        <f t="shared" si="62"/>
        <v>22.795392153600002</v>
      </c>
      <c r="S972">
        <f t="shared" si="63"/>
        <v>1</v>
      </c>
    </row>
    <row r="973" spans="1:19" x14ac:dyDescent="0.3">
      <c r="A973" t="s">
        <v>39</v>
      </c>
      <c r="B973" t="s">
        <v>9</v>
      </c>
      <c r="C973" t="s">
        <v>60</v>
      </c>
      <c r="D973" t="s">
        <v>20</v>
      </c>
      <c r="E973" t="s">
        <v>45</v>
      </c>
      <c r="F973" t="s">
        <v>66</v>
      </c>
      <c r="G973">
        <v>211</v>
      </c>
      <c r="H973" s="14">
        <v>339.49900000000002</v>
      </c>
      <c r="I973" t="s">
        <v>52</v>
      </c>
      <c r="J973" t="s">
        <v>15</v>
      </c>
      <c r="K973" t="s">
        <v>25</v>
      </c>
      <c r="L973" t="s">
        <v>43</v>
      </c>
      <c r="M973" s="20">
        <f t="shared" si="60"/>
        <v>339.57158400000003</v>
      </c>
      <c r="N973" s="20">
        <f t="shared" si="61"/>
        <v>3.5459999999999998E-2</v>
      </c>
      <c r="O973" s="20">
        <f t="shared" si="62"/>
        <v>12.041208368640001</v>
      </c>
      <c r="S973">
        <f t="shared" si="63"/>
        <v>2</v>
      </c>
    </row>
    <row r="974" spans="1:19" x14ac:dyDescent="0.3">
      <c r="A974" t="s">
        <v>39</v>
      </c>
      <c r="B974" t="s">
        <v>9</v>
      </c>
      <c r="C974" t="s">
        <v>10</v>
      </c>
      <c r="D974" t="s">
        <v>41</v>
      </c>
      <c r="E974" t="s">
        <v>21</v>
      </c>
      <c r="F974" t="s">
        <v>36</v>
      </c>
      <c r="G974">
        <v>8</v>
      </c>
      <c r="H974" s="14">
        <v>12.872</v>
      </c>
      <c r="I974" t="s">
        <v>37</v>
      </c>
      <c r="J974" t="s">
        <v>31</v>
      </c>
      <c r="K974" t="s">
        <v>16</v>
      </c>
      <c r="L974" t="s">
        <v>17</v>
      </c>
      <c r="M974" s="20">
        <f t="shared" si="60"/>
        <v>12.874752000000001</v>
      </c>
      <c r="N974" s="20">
        <f t="shared" si="61"/>
        <v>0.16664000000000001</v>
      </c>
      <c r="O974" s="20">
        <f t="shared" si="62"/>
        <v>2.1454486732800002</v>
      </c>
      <c r="S974">
        <f t="shared" si="63"/>
        <v>2</v>
      </c>
    </row>
    <row r="975" spans="1:19" x14ac:dyDescent="0.3">
      <c r="A975" t="s">
        <v>26</v>
      </c>
      <c r="B975" t="s">
        <v>9</v>
      </c>
      <c r="C975" t="s">
        <v>60</v>
      </c>
      <c r="D975" t="s">
        <v>47</v>
      </c>
      <c r="E975" t="s">
        <v>12</v>
      </c>
      <c r="F975" t="s">
        <v>44</v>
      </c>
      <c r="G975">
        <v>1</v>
      </c>
      <c r="H975" s="14">
        <v>1.609</v>
      </c>
      <c r="I975" t="s">
        <v>23</v>
      </c>
      <c r="J975" t="s">
        <v>15</v>
      </c>
      <c r="K975" t="s">
        <v>25</v>
      </c>
      <c r="L975" t="s">
        <v>43</v>
      </c>
      <c r="M975" s="20">
        <f t="shared" si="60"/>
        <v>1.6093440000000001</v>
      </c>
      <c r="N975" s="20">
        <f t="shared" si="61"/>
        <v>0</v>
      </c>
      <c r="O975" s="20">
        <f t="shared" si="62"/>
        <v>0</v>
      </c>
      <c r="S975">
        <f t="shared" si="63"/>
        <v>3</v>
      </c>
    </row>
    <row r="976" spans="1:19" x14ac:dyDescent="0.3">
      <c r="A976" t="s">
        <v>26</v>
      </c>
      <c r="B976" t="s">
        <v>9</v>
      </c>
      <c r="C976" t="s">
        <v>56</v>
      </c>
      <c r="D976" t="s">
        <v>72</v>
      </c>
      <c r="E976" t="s">
        <v>12</v>
      </c>
      <c r="F976" t="s">
        <v>29</v>
      </c>
      <c r="G976">
        <v>2</v>
      </c>
      <c r="H976" s="14">
        <v>3.218</v>
      </c>
      <c r="I976" t="s">
        <v>23</v>
      </c>
      <c r="J976" t="s">
        <v>42</v>
      </c>
      <c r="K976" t="s">
        <v>25</v>
      </c>
      <c r="L976" t="s">
        <v>43</v>
      </c>
      <c r="M976" s="20">
        <f t="shared" si="60"/>
        <v>3.2186880000000002</v>
      </c>
      <c r="N976" s="20">
        <f t="shared" si="61"/>
        <v>0</v>
      </c>
      <c r="O976" s="20">
        <f t="shared" si="62"/>
        <v>0</v>
      </c>
      <c r="S976">
        <f t="shared" si="63"/>
        <v>3</v>
      </c>
    </row>
    <row r="977" spans="1:19" x14ac:dyDescent="0.3">
      <c r="A977" t="s">
        <v>26</v>
      </c>
      <c r="B977" t="s">
        <v>9</v>
      </c>
      <c r="C977" t="s">
        <v>8</v>
      </c>
      <c r="D977" t="s">
        <v>11</v>
      </c>
      <c r="E977" t="s">
        <v>21</v>
      </c>
      <c r="F977" t="s">
        <v>36</v>
      </c>
      <c r="G977">
        <v>2</v>
      </c>
      <c r="H977" s="14">
        <v>3.218</v>
      </c>
      <c r="I977" t="s">
        <v>23</v>
      </c>
      <c r="J977" t="s">
        <v>38</v>
      </c>
      <c r="K977" t="s">
        <v>25</v>
      </c>
      <c r="L977" t="s">
        <v>43</v>
      </c>
      <c r="M977" s="20">
        <f t="shared" si="60"/>
        <v>3.2186880000000002</v>
      </c>
      <c r="N977" s="20">
        <f t="shared" si="61"/>
        <v>0</v>
      </c>
      <c r="O977" s="20">
        <f t="shared" si="62"/>
        <v>0</v>
      </c>
      <c r="S977">
        <f t="shared" si="63"/>
        <v>3</v>
      </c>
    </row>
    <row r="978" spans="1:19" x14ac:dyDescent="0.3">
      <c r="A978" t="s">
        <v>26</v>
      </c>
      <c r="B978" t="s">
        <v>9</v>
      </c>
      <c r="C978" t="s">
        <v>106</v>
      </c>
      <c r="D978" t="s">
        <v>41</v>
      </c>
      <c r="E978" t="s">
        <v>35</v>
      </c>
      <c r="F978" t="s">
        <v>29</v>
      </c>
      <c r="G978">
        <v>36</v>
      </c>
      <c r="H978" s="14">
        <v>57.923999999999999</v>
      </c>
      <c r="I978" t="s">
        <v>52</v>
      </c>
      <c r="J978" t="s">
        <v>31</v>
      </c>
      <c r="K978" t="s">
        <v>16</v>
      </c>
      <c r="L978" t="s">
        <v>43</v>
      </c>
      <c r="M978" s="20">
        <f t="shared" si="60"/>
        <v>57.936384000000004</v>
      </c>
      <c r="N978" s="20">
        <f t="shared" si="61"/>
        <v>3.5459999999999998E-2</v>
      </c>
      <c r="O978" s="20">
        <f t="shared" si="62"/>
        <v>2.05442417664</v>
      </c>
      <c r="S978">
        <f t="shared" si="63"/>
        <v>3</v>
      </c>
    </row>
    <row r="979" spans="1:19" x14ac:dyDescent="0.3">
      <c r="A979" t="s">
        <v>26</v>
      </c>
      <c r="B979" t="s">
        <v>9</v>
      </c>
      <c r="C979" t="s">
        <v>56</v>
      </c>
      <c r="D979" t="s">
        <v>11</v>
      </c>
      <c r="E979" t="s">
        <v>12</v>
      </c>
      <c r="F979" t="s">
        <v>66</v>
      </c>
      <c r="G979" t="s">
        <v>8</v>
      </c>
      <c r="H979" s="14" t="s">
        <v>8</v>
      </c>
      <c r="I979" t="s">
        <v>52</v>
      </c>
      <c r="J979" t="s">
        <v>31</v>
      </c>
      <c r="K979" t="s">
        <v>25</v>
      </c>
      <c r="L979" t="s">
        <v>17</v>
      </c>
      <c r="M979" s="20" t="e">
        <f t="shared" si="60"/>
        <v>#VALUE!</v>
      </c>
      <c r="N979" s="20">
        <f t="shared" si="61"/>
        <v>3.5459999999999998E-2</v>
      </c>
      <c r="O979" s="20" t="e">
        <f t="shared" si="62"/>
        <v>#VALUE!</v>
      </c>
      <c r="S979">
        <f t="shared" si="63"/>
        <v>3</v>
      </c>
    </row>
    <row r="980" spans="1:19" x14ac:dyDescent="0.3">
      <c r="A980" t="s">
        <v>26</v>
      </c>
      <c r="B980" t="s">
        <v>9</v>
      </c>
      <c r="C980" t="s">
        <v>8</v>
      </c>
      <c r="D980" t="s">
        <v>27</v>
      </c>
      <c r="E980" t="s">
        <v>33</v>
      </c>
      <c r="F980" t="s">
        <v>66</v>
      </c>
      <c r="G980" t="s">
        <v>8</v>
      </c>
      <c r="H980" s="14" t="s">
        <v>8</v>
      </c>
      <c r="I980" t="s">
        <v>52</v>
      </c>
      <c r="J980" t="s">
        <v>15</v>
      </c>
      <c r="K980" t="s">
        <v>25</v>
      </c>
      <c r="L980" t="s">
        <v>43</v>
      </c>
      <c r="M980" s="20" t="e">
        <f t="shared" si="60"/>
        <v>#VALUE!</v>
      </c>
      <c r="N980" s="20">
        <f t="shared" si="61"/>
        <v>3.5459999999999998E-2</v>
      </c>
      <c r="O980" s="20" t="e">
        <f t="shared" si="62"/>
        <v>#VALUE!</v>
      </c>
      <c r="S980">
        <f t="shared" si="63"/>
        <v>3</v>
      </c>
    </row>
    <row r="981" spans="1:19" x14ac:dyDescent="0.3">
      <c r="A981" t="s">
        <v>32</v>
      </c>
      <c r="B981" t="s">
        <v>9</v>
      </c>
      <c r="C981" t="s">
        <v>60</v>
      </c>
      <c r="D981" t="s">
        <v>41</v>
      </c>
      <c r="E981" t="s">
        <v>33</v>
      </c>
      <c r="F981" t="s">
        <v>22</v>
      </c>
      <c r="G981">
        <v>7</v>
      </c>
      <c r="H981" s="14">
        <v>11.263</v>
      </c>
      <c r="I981" t="s">
        <v>37</v>
      </c>
      <c r="J981" t="s">
        <v>42</v>
      </c>
      <c r="K981" t="s">
        <v>25</v>
      </c>
      <c r="L981" t="s">
        <v>43</v>
      </c>
      <c r="M981" s="20">
        <f t="shared" si="60"/>
        <v>11.265408000000001</v>
      </c>
      <c r="N981" s="20">
        <f t="shared" si="61"/>
        <v>0.16664000000000001</v>
      </c>
      <c r="O981" s="20">
        <f t="shared" si="62"/>
        <v>1.8772675891200001</v>
      </c>
      <c r="S981">
        <f t="shared" si="63"/>
        <v>5</v>
      </c>
    </row>
    <row r="982" spans="1:19" x14ac:dyDescent="0.3">
      <c r="A982" t="s">
        <v>39</v>
      </c>
      <c r="B982" t="s">
        <v>9</v>
      </c>
      <c r="C982" t="s">
        <v>56</v>
      </c>
      <c r="D982" t="s">
        <v>20</v>
      </c>
      <c r="E982" t="s">
        <v>64</v>
      </c>
      <c r="F982" t="s">
        <v>44</v>
      </c>
      <c r="G982">
        <v>3.3</v>
      </c>
      <c r="H982" s="14">
        <v>5.3096999999999994</v>
      </c>
      <c r="I982" t="s">
        <v>14</v>
      </c>
      <c r="J982" t="s">
        <v>42</v>
      </c>
      <c r="K982" t="s">
        <v>25</v>
      </c>
      <c r="L982" t="s">
        <v>43</v>
      </c>
      <c r="M982" s="20">
        <f t="shared" si="60"/>
        <v>5.3108351999999996</v>
      </c>
      <c r="N982" s="20">
        <f t="shared" si="61"/>
        <v>0</v>
      </c>
      <c r="O982" s="20">
        <f t="shared" si="62"/>
        <v>0</v>
      </c>
      <c r="S982">
        <f t="shared" si="63"/>
        <v>2</v>
      </c>
    </row>
    <row r="983" spans="1:19" x14ac:dyDescent="0.3">
      <c r="A983" t="s">
        <v>18</v>
      </c>
      <c r="B983" t="s">
        <v>9</v>
      </c>
      <c r="C983" t="s">
        <v>71</v>
      </c>
      <c r="D983" t="s">
        <v>11</v>
      </c>
      <c r="E983" t="s">
        <v>35</v>
      </c>
      <c r="F983" t="s">
        <v>13</v>
      </c>
      <c r="G983">
        <v>13</v>
      </c>
      <c r="H983" s="14">
        <v>20.917000000000002</v>
      </c>
      <c r="I983" t="s">
        <v>30</v>
      </c>
      <c r="J983" t="s">
        <v>15</v>
      </c>
      <c r="K983" t="s">
        <v>16</v>
      </c>
      <c r="L983" t="s">
        <v>17</v>
      </c>
      <c r="M983" s="20">
        <f t="shared" si="60"/>
        <v>20.921472000000001</v>
      </c>
      <c r="N983" s="20">
        <f t="shared" si="61"/>
        <v>0.16664000000000001</v>
      </c>
      <c r="O983" s="20">
        <f t="shared" si="62"/>
        <v>3.4863540940800006</v>
      </c>
      <c r="S983">
        <f t="shared" si="63"/>
        <v>4</v>
      </c>
    </row>
    <row r="984" spans="1:19" x14ac:dyDescent="0.3">
      <c r="A984" t="s">
        <v>39</v>
      </c>
      <c r="B984" t="s">
        <v>9</v>
      </c>
      <c r="C984" t="s">
        <v>56</v>
      </c>
      <c r="D984" t="s">
        <v>27</v>
      </c>
      <c r="E984" t="s">
        <v>35</v>
      </c>
      <c r="F984" t="s">
        <v>66</v>
      </c>
      <c r="G984">
        <v>90</v>
      </c>
      <c r="H984" s="14">
        <v>144.81</v>
      </c>
      <c r="I984" t="s">
        <v>52</v>
      </c>
      <c r="J984" t="s">
        <v>42</v>
      </c>
      <c r="K984" t="s">
        <v>25</v>
      </c>
      <c r="L984" t="s">
        <v>43</v>
      </c>
      <c r="M984" s="20">
        <f t="shared" si="60"/>
        <v>144.84096</v>
      </c>
      <c r="N984" s="20">
        <f t="shared" si="61"/>
        <v>3.5459999999999998E-2</v>
      </c>
      <c r="O984" s="20">
        <f t="shared" si="62"/>
        <v>5.1360604415999997</v>
      </c>
      <c r="S984">
        <f t="shared" si="63"/>
        <v>2</v>
      </c>
    </row>
    <row r="985" spans="1:19" x14ac:dyDescent="0.3">
      <c r="A985" t="s">
        <v>18</v>
      </c>
      <c r="B985" t="s">
        <v>9</v>
      </c>
      <c r="C985" t="s">
        <v>8</v>
      </c>
      <c r="D985" t="s">
        <v>47</v>
      </c>
      <c r="E985" t="s">
        <v>21</v>
      </c>
      <c r="F985" t="s">
        <v>44</v>
      </c>
      <c r="G985" t="s">
        <v>8</v>
      </c>
      <c r="H985" s="14" t="s">
        <v>8</v>
      </c>
      <c r="I985" t="s">
        <v>30</v>
      </c>
      <c r="J985" t="s">
        <v>8</v>
      </c>
      <c r="K985" t="s">
        <v>8</v>
      </c>
      <c r="L985" t="s">
        <v>8</v>
      </c>
      <c r="M985" s="20" t="e">
        <f t="shared" si="60"/>
        <v>#VALUE!</v>
      </c>
      <c r="N985" s="20">
        <f t="shared" si="61"/>
        <v>0.16664000000000001</v>
      </c>
      <c r="O985" s="20" t="e">
        <f t="shared" si="62"/>
        <v>#VALUE!</v>
      </c>
      <c r="S985">
        <f t="shared" si="63"/>
        <v>4</v>
      </c>
    </row>
    <row r="986" spans="1:19" x14ac:dyDescent="0.3">
      <c r="A986" t="s">
        <v>39</v>
      </c>
      <c r="B986" t="s">
        <v>9</v>
      </c>
      <c r="C986" t="s">
        <v>106</v>
      </c>
      <c r="D986" t="s">
        <v>11</v>
      </c>
      <c r="E986" t="s">
        <v>12</v>
      </c>
      <c r="F986" t="s">
        <v>22</v>
      </c>
      <c r="G986">
        <v>10</v>
      </c>
      <c r="H986" s="14">
        <v>16.09</v>
      </c>
      <c r="I986" t="s">
        <v>30</v>
      </c>
      <c r="J986" t="s">
        <v>38</v>
      </c>
      <c r="K986" t="s">
        <v>16</v>
      </c>
      <c r="L986" t="s">
        <v>43</v>
      </c>
      <c r="M986" s="20">
        <f t="shared" si="60"/>
        <v>16.093440000000001</v>
      </c>
      <c r="N986" s="20">
        <f t="shared" si="61"/>
        <v>0.16664000000000001</v>
      </c>
      <c r="O986" s="20">
        <f t="shared" si="62"/>
        <v>2.6818108416000004</v>
      </c>
      <c r="S986">
        <f t="shared" si="63"/>
        <v>2</v>
      </c>
    </row>
    <row r="987" spans="1:19" x14ac:dyDescent="0.3">
      <c r="A987" t="s">
        <v>7</v>
      </c>
      <c r="B987" t="s">
        <v>9</v>
      </c>
      <c r="C987" t="s">
        <v>70</v>
      </c>
      <c r="D987" t="s">
        <v>47</v>
      </c>
      <c r="E987" t="s">
        <v>28</v>
      </c>
      <c r="F987" t="s">
        <v>66</v>
      </c>
      <c r="G987">
        <v>50</v>
      </c>
      <c r="H987" s="14">
        <v>80.45</v>
      </c>
      <c r="I987" t="s">
        <v>52</v>
      </c>
      <c r="J987" t="s">
        <v>15</v>
      </c>
      <c r="K987" t="s">
        <v>16</v>
      </c>
      <c r="L987" t="s">
        <v>43</v>
      </c>
      <c r="M987" s="20">
        <f t="shared" si="60"/>
        <v>80.467200000000005</v>
      </c>
      <c r="N987" s="20">
        <f t="shared" si="61"/>
        <v>3.5459999999999998E-2</v>
      </c>
      <c r="O987" s="20">
        <f t="shared" si="62"/>
        <v>2.8533669120000003</v>
      </c>
      <c r="S987">
        <f t="shared" si="63"/>
        <v>1</v>
      </c>
    </row>
    <row r="988" spans="1:19" x14ac:dyDescent="0.3">
      <c r="A988" t="s">
        <v>32</v>
      </c>
      <c r="B988" t="s">
        <v>9</v>
      </c>
      <c r="C988" t="s">
        <v>60</v>
      </c>
      <c r="D988" t="s">
        <v>20</v>
      </c>
      <c r="E988" t="s">
        <v>33</v>
      </c>
      <c r="F988" t="s">
        <v>36</v>
      </c>
      <c r="G988">
        <v>1.25</v>
      </c>
      <c r="H988" s="14">
        <v>2.01125</v>
      </c>
      <c r="I988" t="s">
        <v>23</v>
      </c>
      <c r="J988" t="s">
        <v>15</v>
      </c>
      <c r="K988" t="s">
        <v>25</v>
      </c>
      <c r="L988" t="s">
        <v>43</v>
      </c>
      <c r="M988" s="20">
        <f t="shared" si="60"/>
        <v>2.0116800000000001</v>
      </c>
      <c r="N988" s="20">
        <f t="shared" si="61"/>
        <v>0</v>
      </c>
      <c r="O988" s="20">
        <f t="shared" si="62"/>
        <v>0</v>
      </c>
      <c r="S988">
        <f t="shared" si="63"/>
        <v>5</v>
      </c>
    </row>
    <row r="989" spans="1:19" x14ac:dyDescent="0.3">
      <c r="A989" t="s">
        <v>26</v>
      </c>
      <c r="B989" t="s">
        <v>9</v>
      </c>
      <c r="C989" t="s">
        <v>56</v>
      </c>
      <c r="D989" t="s">
        <v>11</v>
      </c>
      <c r="E989" t="s">
        <v>35</v>
      </c>
      <c r="F989" t="s">
        <v>66</v>
      </c>
      <c r="G989">
        <v>150</v>
      </c>
      <c r="H989" s="14">
        <v>241.35</v>
      </c>
      <c r="I989" t="s">
        <v>52</v>
      </c>
      <c r="J989" t="s">
        <v>31</v>
      </c>
      <c r="K989" t="s">
        <v>25</v>
      </c>
      <c r="L989" t="s">
        <v>43</v>
      </c>
      <c r="M989" s="20">
        <f t="shared" si="60"/>
        <v>241.40160000000003</v>
      </c>
      <c r="N989" s="20">
        <f t="shared" si="61"/>
        <v>3.5459999999999998E-2</v>
      </c>
      <c r="O989" s="20">
        <f t="shared" si="62"/>
        <v>8.5601007360000008</v>
      </c>
      <c r="S989">
        <f t="shared" si="63"/>
        <v>3</v>
      </c>
    </row>
    <row r="990" spans="1:19" x14ac:dyDescent="0.3">
      <c r="A990" t="s">
        <v>39</v>
      </c>
      <c r="B990" t="s">
        <v>9</v>
      </c>
      <c r="C990" t="s">
        <v>8</v>
      </c>
      <c r="D990" t="s">
        <v>47</v>
      </c>
      <c r="E990" t="s">
        <v>28</v>
      </c>
      <c r="F990" t="s">
        <v>44</v>
      </c>
      <c r="G990">
        <v>2</v>
      </c>
      <c r="H990" s="14">
        <v>3.218</v>
      </c>
      <c r="I990" t="s">
        <v>30</v>
      </c>
      <c r="J990" t="s">
        <v>31</v>
      </c>
      <c r="K990" t="s">
        <v>16</v>
      </c>
      <c r="L990" t="s">
        <v>43</v>
      </c>
      <c r="M990" s="20">
        <f t="shared" si="60"/>
        <v>3.2186880000000002</v>
      </c>
      <c r="N990" s="20">
        <f t="shared" si="61"/>
        <v>0.16664000000000001</v>
      </c>
      <c r="O990" s="20">
        <f t="shared" si="62"/>
        <v>0.53636216832000005</v>
      </c>
      <c r="S990">
        <f t="shared" si="63"/>
        <v>2</v>
      </c>
    </row>
    <row r="991" spans="1:19" x14ac:dyDescent="0.3">
      <c r="A991" t="s">
        <v>39</v>
      </c>
      <c r="B991" t="s">
        <v>9</v>
      </c>
      <c r="C991" t="s">
        <v>56</v>
      </c>
      <c r="D991" t="s">
        <v>20</v>
      </c>
      <c r="E991" t="s">
        <v>64</v>
      </c>
      <c r="F991" t="s">
        <v>36</v>
      </c>
      <c r="G991">
        <v>9</v>
      </c>
      <c r="H991" s="14">
        <v>14.481</v>
      </c>
      <c r="I991" t="s">
        <v>30</v>
      </c>
      <c r="J991" t="s">
        <v>42</v>
      </c>
      <c r="K991" t="s">
        <v>25</v>
      </c>
      <c r="L991" t="s">
        <v>43</v>
      </c>
      <c r="M991" s="20">
        <f t="shared" si="60"/>
        <v>14.484096000000001</v>
      </c>
      <c r="N991" s="20">
        <f t="shared" si="61"/>
        <v>0.16664000000000001</v>
      </c>
      <c r="O991" s="20">
        <f t="shared" si="62"/>
        <v>2.4136297574400003</v>
      </c>
      <c r="S991">
        <f t="shared" si="63"/>
        <v>2</v>
      </c>
    </row>
    <row r="992" spans="1:19" x14ac:dyDescent="0.3">
      <c r="A992" t="s">
        <v>32</v>
      </c>
      <c r="B992" t="s">
        <v>51</v>
      </c>
      <c r="C992" t="s">
        <v>8</v>
      </c>
      <c r="D992" t="s">
        <v>11</v>
      </c>
      <c r="E992" t="s">
        <v>12</v>
      </c>
      <c r="F992" t="s">
        <v>44</v>
      </c>
      <c r="G992">
        <v>1</v>
      </c>
      <c r="H992" s="14">
        <v>1.609</v>
      </c>
      <c r="I992" t="s">
        <v>23</v>
      </c>
      <c r="J992" t="s">
        <v>15</v>
      </c>
      <c r="K992" t="s">
        <v>25</v>
      </c>
      <c r="L992" t="s">
        <v>43</v>
      </c>
      <c r="M992" s="20">
        <f t="shared" si="60"/>
        <v>1.6093440000000001</v>
      </c>
      <c r="N992" s="20">
        <f t="shared" si="61"/>
        <v>0</v>
      </c>
      <c r="O992" s="20">
        <f t="shared" si="62"/>
        <v>0</v>
      </c>
      <c r="S992">
        <f t="shared" si="63"/>
        <v>5</v>
      </c>
    </row>
    <row r="993" spans="1:19" x14ac:dyDescent="0.3">
      <c r="A993" t="s">
        <v>39</v>
      </c>
      <c r="B993" t="s">
        <v>51</v>
      </c>
      <c r="C993" t="s">
        <v>8</v>
      </c>
      <c r="D993" t="s">
        <v>11</v>
      </c>
      <c r="E993" t="s">
        <v>12</v>
      </c>
      <c r="F993" t="s">
        <v>66</v>
      </c>
      <c r="G993">
        <v>10</v>
      </c>
      <c r="H993" s="14">
        <v>16.09</v>
      </c>
      <c r="I993" t="s">
        <v>49</v>
      </c>
      <c r="J993" t="s">
        <v>42</v>
      </c>
      <c r="K993" t="s">
        <v>16</v>
      </c>
      <c r="L993" t="s">
        <v>17</v>
      </c>
      <c r="M993" s="20">
        <f t="shared" si="60"/>
        <v>16.093440000000001</v>
      </c>
      <c r="N993" s="20">
        <f t="shared" si="61"/>
        <v>0.10215</v>
      </c>
      <c r="O993" s="20">
        <f t="shared" si="62"/>
        <v>1.6439448960000003</v>
      </c>
      <c r="S993">
        <f t="shared" si="63"/>
        <v>2</v>
      </c>
    </row>
    <row r="994" spans="1:19" x14ac:dyDescent="0.3">
      <c r="A994" t="s">
        <v>18</v>
      </c>
      <c r="B994" t="s">
        <v>9</v>
      </c>
      <c r="C994" t="s">
        <v>56</v>
      </c>
      <c r="D994" t="s">
        <v>11</v>
      </c>
      <c r="E994" t="s">
        <v>45</v>
      </c>
      <c r="F994" t="s">
        <v>36</v>
      </c>
      <c r="G994">
        <v>1.6</v>
      </c>
      <c r="H994" s="14">
        <v>2.5744000000000002</v>
      </c>
      <c r="I994" t="s">
        <v>23</v>
      </c>
      <c r="J994" t="s">
        <v>15</v>
      </c>
      <c r="K994" t="s">
        <v>25</v>
      </c>
      <c r="L994" t="s">
        <v>43</v>
      </c>
      <c r="M994" s="20">
        <f t="shared" si="60"/>
        <v>2.5749504000000005</v>
      </c>
      <c r="N994" s="20">
        <f t="shared" si="61"/>
        <v>0</v>
      </c>
      <c r="O994" s="20">
        <f t="shared" si="62"/>
        <v>0</v>
      </c>
      <c r="S994">
        <f t="shared" si="63"/>
        <v>4</v>
      </c>
    </row>
    <row r="995" spans="1:19" x14ac:dyDescent="0.3">
      <c r="A995" t="s">
        <v>39</v>
      </c>
      <c r="B995" t="s">
        <v>51</v>
      </c>
      <c r="C995" t="s">
        <v>8</v>
      </c>
      <c r="D995" t="s">
        <v>11</v>
      </c>
      <c r="E995" t="s">
        <v>21</v>
      </c>
      <c r="F995" t="s">
        <v>22</v>
      </c>
      <c r="G995">
        <v>3</v>
      </c>
      <c r="H995" s="14">
        <v>4.827</v>
      </c>
      <c r="I995" t="s">
        <v>49</v>
      </c>
      <c r="J995" t="s">
        <v>15</v>
      </c>
      <c r="K995" t="s">
        <v>8</v>
      </c>
      <c r="L995" t="s">
        <v>17</v>
      </c>
      <c r="M995" s="20">
        <f t="shared" si="60"/>
        <v>4.8280320000000003</v>
      </c>
      <c r="N995" s="20">
        <f t="shared" si="61"/>
        <v>0.10215</v>
      </c>
      <c r="O995" s="20">
        <f t="shared" si="62"/>
        <v>0.49318346880000008</v>
      </c>
      <c r="S995">
        <f t="shared" si="63"/>
        <v>2</v>
      </c>
    </row>
    <row r="996" spans="1:19" x14ac:dyDescent="0.3">
      <c r="A996" t="s">
        <v>18</v>
      </c>
      <c r="B996" t="s">
        <v>9</v>
      </c>
      <c r="C996" t="s">
        <v>56</v>
      </c>
      <c r="D996" t="s">
        <v>11</v>
      </c>
      <c r="E996" t="s">
        <v>12</v>
      </c>
      <c r="F996" t="s">
        <v>22</v>
      </c>
      <c r="G996">
        <v>13</v>
      </c>
      <c r="H996" s="14">
        <v>20.917000000000002</v>
      </c>
      <c r="I996" t="s">
        <v>37</v>
      </c>
      <c r="J996" t="s">
        <v>15</v>
      </c>
      <c r="K996" t="s">
        <v>25</v>
      </c>
      <c r="L996" t="s">
        <v>43</v>
      </c>
      <c r="M996" s="20">
        <f t="shared" si="60"/>
        <v>20.921472000000001</v>
      </c>
      <c r="N996" s="20">
        <f t="shared" si="61"/>
        <v>0.16664000000000001</v>
      </c>
      <c r="O996" s="20">
        <f t="shared" si="62"/>
        <v>3.4863540940800006</v>
      </c>
      <c r="S996">
        <f t="shared" si="63"/>
        <v>4</v>
      </c>
    </row>
    <row r="997" spans="1:19" x14ac:dyDescent="0.3">
      <c r="A997" t="s">
        <v>32</v>
      </c>
      <c r="B997" t="s">
        <v>9</v>
      </c>
      <c r="C997" t="s">
        <v>34</v>
      </c>
      <c r="D997" t="s">
        <v>41</v>
      </c>
      <c r="E997" t="s">
        <v>12</v>
      </c>
      <c r="F997" t="s">
        <v>66</v>
      </c>
      <c r="G997">
        <v>14.7</v>
      </c>
      <c r="H997" s="14">
        <v>23.6523</v>
      </c>
      <c r="I997" t="s">
        <v>52</v>
      </c>
      <c r="J997" t="s">
        <v>31</v>
      </c>
      <c r="K997" t="s">
        <v>25</v>
      </c>
      <c r="L997" t="s">
        <v>43</v>
      </c>
      <c r="M997" s="20">
        <f t="shared" si="60"/>
        <v>23.657356799999999</v>
      </c>
      <c r="N997" s="20">
        <f t="shared" si="61"/>
        <v>3.5459999999999998E-2</v>
      </c>
      <c r="O997" s="20">
        <f t="shared" si="62"/>
        <v>0.83888987212799992</v>
      </c>
      <c r="S997">
        <f t="shared" si="63"/>
        <v>5</v>
      </c>
    </row>
    <row r="998" spans="1:19" x14ac:dyDescent="0.3">
      <c r="A998" t="s">
        <v>7</v>
      </c>
      <c r="B998" t="s">
        <v>9</v>
      </c>
      <c r="C998" t="s">
        <v>69</v>
      </c>
      <c r="D998" t="s">
        <v>41</v>
      </c>
      <c r="E998" t="s">
        <v>28</v>
      </c>
      <c r="F998" t="s">
        <v>13</v>
      </c>
      <c r="G998">
        <v>23</v>
      </c>
      <c r="H998" s="14">
        <v>37.006999999999998</v>
      </c>
      <c r="I998" t="s">
        <v>52</v>
      </c>
      <c r="J998" t="s">
        <v>38</v>
      </c>
      <c r="K998" t="s">
        <v>25</v>
      </c>
      <c r="L998" t="s">
        <v>17</v>
      </c>
      <c r="M998" s="20">
        <f t="shared" si="60"/>
        <v>37.014912000000002</v>
      </c>
      <c r="N998" s="20">
        <f t="shared" si="61"/>
        <v>3.5459999999999998E-2</v>
      </c>
      <c r="O998" s="20">
        <f t="shared" si="62"/>
        <v>1.3125487795199999</v>
      </c>
      <c r="S998">
        <f t="shared" si="63"/>
        <v>1</v>
      </c>
    </row>
    <row r="999" spans="1:19" x14ac:dyDescent="0.3">
      <c r="A999" t="s">
        <v>7</v>
      </c>
      <c r="B999" t="s">
        <v>51</v>
      </c>
      <c r="C999" t="s">
        <v>8</v>
      </c>
      <c r="D999" t="s">
        <v>11</v>
      </c>
      <c r="E999" t="s">
        <v>21</v>
      </c>
      <c r="F999" t="s">
        <v>66</v>
      </c>
      <c r="G999">
        <v>150</v>
      </c>
      <c r="H999" s="14">
        <v>241.35</v>
      </c>
      <c r="I999" t="s">
        <v>52</v>
      </c>
      <c r="J999" t="s">
        <v>15</v>
      </c>
      <c r="K999" t="s">
        <v>25</v>
      </c>
      <c r="L999" t="s">
        <v>43</v>
      </c>
      <c r="M999" s="20">
        <f t="shared" si="60"/>
        <v>241.40160000000003</v>
      </c>
      <c r="N999" s="20">
        <f t="shared" si="61"/>
        <v>3.5459999999999998E-2</v>
      </c>
      <c r="O999" s="20">
        <f t="shared" si="62"/>
        <v>8.5601007360000008</v>
      </c>
      <c r="S999">
        <f t="shared" si="63"/>
        <v>1</v>
      </c>
    </row>
    <row r="1000" spans="1:19" x14ac:dyDescent="0.3">
      <c r="A1000" t="s">
        <v>39</v>
      </c>
      <c r="B1000" t="s">
        <v>9</v>
      </c>
      <c r="C1000" t="s">
        <v>8</v>
      </c>
      <c r="D1000" t="s">
        <v>20</v>
      </c>
      <c r="E1000" t="s">
        <v>28</v>
      </c>
      <c r="F1000" t="s">
        <v>36</v>
      </c>
      <c r="G1000">
        <v>1</v>
      </c>
      <c r="H1000" s="14">
        <v>1.609</v>
      </c>
      <c r="I1000" t="s">
        <v>23</v>
      </c>
      <c r="J1000" t="s">
        <v>31</v>
      </c>
      <c r="K1000" t="s">
        <v>16</v>
      </c>
      <c r="L1000" t="s">
        <v>43</v>
      </c>
      <c r="M1000" s="20">
        <f t="shared" si="60"/>
        <v>1.6093440000000001</v>
      </c>
      <c r="N1000" s="20">
        <f t="shared" si="61"/>
        <v>0</v>
      </c>
      <c r="O1000" s="20">
        <f t="shared" si="62"/>
        <v>0</v>
      </c>
      <c r="S1000">
        <f t="shared" si="63"/>
        <v>2</v>
      </c>
    </row>
    <row r="1001" spans="1:19" x14ac:dyDescent="0.3">
      <c r="A1001" t="s">
        <v>32</v>
      </c>
      <c r="B1001" t="s">
        <v>57</v>
      </c>
      <c r="C1001" t="s">
        <v>8</v>
      </c>
      <c r="D1001" t="s">
        <v>20</v>
      </c>
      <c r="E1001" t="s">
        <v>12</v>
      </c>
      <c r="F1001" t="s">
        <v>36</v>
      </c>
      <c r="G1001">
        <v>3</v>
      </c>
      <c r="H1001" s="14">
        <v>4.827</v>
      </c>
      <c r="I1001" t="s">
        <v>30</v>
      </c>
      <c r="J1001" t="s">
        <v>42</v>
      </c>
      <c r="K1001" t="s">
        <v>25</v>
      </c>
      <c r="L1001" t="s">
        <v>43</v>
      </c>
      <c r="M1001" s="20">
        <f t="shared" si="60"/>
        <v>4.8280320000000003</v>
      </c>
      <c r="N1001" s="20">
        <f t="shared" si="61"/>
        <v>0.16664000000000001</v>
      </c>
      <c r="O1001" s="20">
        <f t="shared" si="62"/>
        <v>0.80454325248000014</v>
      </c>
      <c r="S1001">
        <f t="shared" si="63"/>
        <v>5</v>
      </c>
    </row>
    <row r="1002" spans="1:19" x14ac:dyDescent="0.3">
      <c r="A1002" t="s">
        <v>39</v>
      </c>
      <c r="B1002" t="s">
        <v>9</v>
      </c>
      <c r="C1002" t="s">
        <v>61</v>
      </c>
      <c r="D1002" t="s">
        <v>47</v>
      </c>
      <c r="E1002" t="s">
        <v>45</v>
      </c>
      <c r="F1002" t="s">
        <v>66</v>
      </c>
      <c r="G1002">
        <v>515</v>
      </c>
      <c r="H1002" s="14">
        <v>828.63499999999999</v>
      </c>
      <c r="I1002" s="2" t="s">
        <v>132</v>
      </c>
      <c r="J1002" t="s">
        <v>42</v>
      </c>
      <c r="K1002" t="s">
        <v>25</v>
      </c>
      <c r="L1002" t="s">
        <v>43</v>
      </c>
      <c r="M1002" s="20">
        <f t="shared" si="60"/>
        <v>828.81216000000006</v>
      </c>
      <c r="N1002" s="20">
        <f t="shared" si="61"/>
        <v>0.25900000000000001</v>
      </c>
      <c r="O1002" s="20">
        <f t="shared" si="62"/>
        <v>214.66234944000001</v>
      </c>
      <c r="S1002">
        <f t="shared" si="63"/>
        <v>2</v>
      </c>
    </row>
    <row r="1003" spans="1:19" x14ac:dyDescent="0.3">
      <c r="A1003" t="s">
        <v>32</v>
      </c>
      <c r="B1003" t="s">
        <v>9</v>
      </c>
      <c r="C1003" t="s">
        <v>93</v>
      </c>
      <c r="D1003" t="s">
        <v>20</v>
      </c>
      <c r="E1003" t="s">
        <v>28</v>
      </c>
      <c r="F1003" t="s">
        <v>66</v>
      </c>
      <c r="G1003" t="s">
        <v>8</v>
      </c>
      <c r="H1003" s="14" t="s">
        <v>8</v>
      </c>
      <c r="I1003" t="s">
        <v>49</v>
      </c>
      <c r="J1003" t="s">
        <v>15</v>
      </c>
      <c r="K1003" t="s">
        <v>25</v>
      </c>
      <c r="L1003" t="s">
        <v>43</v>
      </c>
      <c r="M1003" s="20" t="e">
        <f t="shared" si="60"/>
        <v>#VALUE!</v>
      </c>
      <c r="N1003" s="20">
        <f t="shared" si="61"/>
        <v>0.10215</v>
      </c>
      <c r="O1003" s="20" t="e">
        <f t="shared" si="62"/>
        <v>#VALUE!</v>
      </c>
      <c r="S1003">
        <f t="shared" si="63"/>
        <v>5</v>
      </c>
    </row>
    <row r="1004" spans="1:19" x14ac:dyDescent="0.3">
      <c r="A1004" t="s">
        <v>39</v>
      </c>
      <c r="B1004" t="s">
        <v>51</v>
      </c>
      <c r="C1004" t="s">
        <v>8</v>
      </c>
      <c r="D1004" t="s">
        <v>11</v>
      </c>
      <c r="E1004" t="s">
        <v>21</v>
      </c>
      <c r="F1004" t="s">
        <v>44</v>
      </c>
      <c r="G1004">
        <v>1.5</v>
      </c>
      <c r="H1004" s="14">
        <v>2.4135</v>
      </c>
      <c r="I1004" t="s">
        <v>23</v>
      </c>
      <c r="J1004" t="s">
        <v>31</v>
      </c>
      <c r="K1004" t="s">
        <v>16</v>
      </c>
      <c r="L1004" t="s">
        <v>17</v>
      </c>
      <c r="M1004" s="20">
        <f t="shared" si="60"/>
        <v>2.4140160000000002</v>
      </c>
      <c r="N1004" s="20">
        <f t="shared" si="61"/>
        <v>0</v>
      </c>
      <c r="O1004" s="20">
        <f t="shared" si="62"/>
        <v>0</v>
      </c>
      <c r="S1004">
        <f t="shared" si="63"/>
        <v>2</v>
      </c>
    </row>
    <row r="1005" spans="1:19" x14ac:dyDescent="0.3">
      <c r="A1005" t="s">
        <v>7</v>
      </c>
      <c r="B1005" t="s">
        <v>57</v>
      </c>
      <c r="C1005" t="s">
        <v>8</v>
      </c>
      <c r="D1005" t="s">
        <v>20</v>
      </c>
      <c r="E1005" t="s">
        <v>45</v>
      </c>
      <c r="F1005" t="s">
        <v>66</v>
      </c>
      <c r="G1005">
        <v>250</v>
      </c>
      <c r="H1005" s="14">
        <v>402.25</v>
      </c>
      <c r="I1005" t="s">
        <v>52</v>
      </c>
      <c r="J1005" t="s">
        <v>42</v>
      </c>
      <c r="K1005" t="s">
        <v>25</v>
      </c>
      <c r="L1005" t="s">
        <v>43</v>
      </c>
      <c r="M1005" s="20">
        <f t="shared" si="60"/>
        <v>402.33600000000001</v>
      </c>
      <c r="N1005" s="20">
        <f t="shared" si="61"/>
        <v>3.5459999999999998E-2</v>
      </c>
      <c r="O1005" s="20">
        <f t="shared" si="62"/>
        <v>14.266834559999999</v>
      </c>
      <c r="S1005">
        <f t="shared" si="63"/>
        <v>1</v>
      </c>
    </row>
    <row r="1006" spans="1:19" x14ac:dyDescent="0.3">
      <c r="A1006" t="s">
        <v>7</v>
      </c>
      <c r="B1006" t="s">
        <v>9</v>
      </c>
      <c r="C1006" t="s">
        <v>91</v>
      </c>
      <c r="D1006" t="s">
        <v>47</v>
      </c>
      <c r="E1006" t="s">
        <v>12</v>
      </c>
      <c r="F1006" t="s">
        <v>44</v>
      </c>
      <c r="G1006">
        <v>3</v>
      </c>
      <c r="H1006" s="14">
        <v>4.827</v>
      </c>
      <c r="I1006" t="s">
        <v>87</v>
      </c>
      <c r="J1006" t="s">
        <v>42</v>
      </c>
      <c r="K1006" t="s">
        <v>25</v>
      </c>
      <c r="L1006" t="s">
        <v>43</v>
      </c>
      <c r="M1006" s="20">
        <f t="shared" si="60"/>
        <v>4.8280320000000003</v>
      </c>
      <c r="N1006" s="20">
        <f t="shared" si="61"/>
        <v>0.11366999999999999</v>
      </c>
      <c r="O1006" s="20">
        <f t="shared" si="62"/>
        <v>0.54880239744000003</v>
      </c>
      <c r="S1006">
        <f t="shared" si="63"/>
        <v>1</v>
      </c>
    </row>
    <row r="1007" spans="1:19" x14ac:dyDescent="0.3">
      <c r="A1007" t="s">
        <v>7</v>
      </c>
      <c r="B1007" t="s">
        <v>9</v>
      </c>
      <c r="C1007" t="s">
        <v>61</v>
      </c>
      <c r="D1007" t="s">
        <v>20</v>
      </c>
      <c r="E1007" t="s">
        <v>45</v>
      </c>
      <c r="F1007" t="s">
        <v>44</v>
      </c>
      <c r="G1007" s="21">
        <v>5</v>
      </c>
      <c r="H1007" s="14" t="s">
        <v>8</v>
      </c>
      <c r="I1007" t="s">
        <v>37</v>
      </c>
      <c r="J1007" t="s">
        <v>31</v>
      </c>
      <c r="K1007" t="s">
        <v>25</v>
      </c>
      <c r="L1007" t="s">
        <v>43</v>
      </c>
      <c r="M1007" s="20">
        <f t="shared" si="60"/>
        <v>8.0467200000000005</v>
      </c>
      <c r="N1007" s="20">
        <f t="shared" si="61"/>
        <v>0.16664000000000001</v>
      </c>
      <c r="O1007" s="20">
        <f t="shared" si="62"/>
        <v>1.3409054208000002</v>
      </c>
      <c r="S1007">
        <f t="shared" si="63"/>
        <v>1</v>
      </c>
    </row>
    <row r="1008" spans="1:19" x14ac:dyDescent="0.3">
      <c r="A1008" t="s">
        <v>39</v>
      </c>
      <c r="B1008" t="s">
        <v>9</v>
      </c>
      <c r="C1008" t="s">
        <v>56</v>
      </c>
      <c r="D1008" t="s">
        <v>41</v>
      </c>
      <c r="E1008" t="s">
        <v>33</v>
      </c>
      <c r="F1008" t="s">
        <v>66</v>
      </c>
      <c r="G1008">
        <v>160</v>
      </c>
      <c r="H1008" s="14">
        <v>257.44</v>
      </c>
      <c r="I1008" t="s">
        <v>52</v>
      </c>
      <c r="J1008" t="s">
        <v>42</v>
      </c>
      <c r="K1008" t="s">
        <v>25</v>
      </c>
      <c r="L1008" t="s">
        <v>43</v>
      </c>
      <c r="M1008" s="20">
        <f t="shared" si="60"/>
        <v>257.49504000000002</v>
      </c>
      <c r="N1008" s="20">
        <f t="shared" si="61"/>
        <v>3.5459999999999998E-2</v>
      </c>
      <c r="O1008" s="20">
        <f t="shared" si="62"/>
        <v>9.1307741183999998</v>
      </c>
      <c r="S1008">
        <f t="shared" si="63"/>
        <v>2</v>
      </c>
    </row>
    <row r="1009" spans="1:19" x14ac:dyDescent="0.3">
      <c r="A1009" t="s">
        <v>18</v>
      </c>
      <c r="B1009" t="s">
        <v>9</v>
      </c>
      <c r="C1009" t="s">
        <v>94</v>
      </c>
      <c r="D1009" t="s">
        <v>20</v>
      </c>
      <c r="E1009" t="s">
        <v>45</v>
      </c>
      <c r="F1009" t="s">
        <v>36</v>
      </c>
      <c r="G1009">
        <v>2</v>
      </c>
      <c r="H1009" s="14">
        <v>3.218</v>
      </c>
      <c r="I1009" t="s">
        <v>14</v>
      </c>
      <c r="J1009" t="s">
        <v>31</v>
      </c>
      <c r="K1009" t="s">
        <v>25</v>
      </c>
      <c r="L1009" t="s">
        <v>43</v>
      </c>
      <c r="M1009" s="20">
        <f t="shared" si="60"/>
        <v>3.2186880000000002</v>
      </c>
      <c r="N1009" s="20">
        <f t="shared" si="61"/>
        <v>0</v>
      </c>
      <c r="O1009" s="20">
        <f t="shared" si="62"/>
        <v>0</v>
      </c>
      <c r="S1009">
        <f t="shared" si="63"/>
        <v>4</v>
      </c>
    </row>
    <row r="1010" spans="1:19" x14ac:dyDescent="0.3">
      <c r="A1010" t="s">
        <v>7</v>
      </c>
      <c r="B1010" t="s">
        <v>9</v>
      </c>
      <c r="C1010" t="s">
        <v>71</v>
      </c>
      <c r="D1010" t="s">
        <v>11</v>
      </c>
      <c r="E1010" t="s">
        <v>21</v>
      </c>
      <c r="F1010" t="s">
        <v>13</v>
      </c>
      <c r="G1010">
        <v>7</v>
      </c>
      <c r="H1010" s="14">
        <v>11.263</v>
      </c>
      <c r="I1010" t="s">
        <v>87</v>
      </c>
      <c r="J1010" t="s">
        <v>38</v>
      </c>
      <c r="K1010" t="s">
        <v>25</v>
      </c>
      <c r="L1010" t="s">
        <v>17</v>
      </c>
      <c r="M1010" s="20">
        <f t="shared" si="60"/>
        <v>11.265408000000001</v>
      </c>
      <c r="N1010" s="20">
        <f t="shared" si="61"/>
        <v>0.11366999999999999</v>
      </c>
      <c r="O1010" s="20">
        <f t="shared" si="62"/>
        <v>1.2805389273600001</v>
      </c>
      <c r="S1010">
        <f t="shared" si="63"/>
        <v>1</v>
      </c>
    </row>
    <row r="1011" spans="1:19" x14ac:dyDescent="0.3">
      <c r="A1011" t="s">
        <v>18</v>
      </c>
      <c r="B1011" t="s">
        <v>9</v>
      </c>
      <c r="C1011" t="s">
        <v>56</v>
      </c>
      <c r="D1011" t="s">
        <v>41</v>
      </c>
      <c r="E1011" t="s">
        <v>28</v>
      </c>
      <c r="F1011" t="s">
        <v>36</v>
      </c>
      <c r="G1011">
        <v>2</v>
      </c>
      <c r="H1011" s="14">
        <v>3.218</v>
      </c>
      <c r="I1011" t="s">
        <v>23</v>
      </c>
      <c r="J1011" t="s">
        <v>42</v>
      </c>
      <c r="K1011" t="s">
        <v>25</v>
      </c>
      <c r="L1011" t="s">
        <v>43</v>
      </c>
      <c r="M1011" s="20">
        <f t="shared" si="60"/>
        <v>3.2186880000000002</v>
      </c>
      <c r="N1011" s="20">
        <f t="shared" si="61"/>
        <v>0</v>
      </c>
      <c r="O1011" s="20">
        <f t="shared" si="62"/>
        <v>0</v>
      </c>
      <c r="S1011">
        <f t="shared" si="63"/>
        <v>4</v>
      </c>
    </row>
    <row r="1012" spans="1:19" x14ac:dyDescent="0.3">
      <c r="A1012" t="s">
        <v>18</v>
      </c>
      <c r="B1012" t="s">
        <v>9</v>
      </c>
      <c r="C1012" t="s">
        <v>61</v>
      </c>
      <c r="D1012" t="s">
        <v>27</v>
      </c>
      <c r="E1012" t="s">
        <v>28</v>
      </c>
      <c r="F1012" t="s">
        <v>44</v>
      </c>
      <c r="G1012">
        <v>1.8</v>
      </c>
      <c r="H1012" s="14">
        <v>2.8961999999999999</v>
      </c>
      <c r="I1012" t="s">
        <v>54</v>
      </c>
      <c r="J1012" t="s">
        <v>15</v>
      </c>
      <c r="K1012" t="s">
        <v>25</v>
      </c>
      <c r="L1012" t="s">
        <v>43</v>
      </c>
      <c r="M1012" s="20">
        <f t="shared" si="60"/>
        <v>2.8968192000000004</v>
      </c>
      <c r="N1012" s="20">
        <f t="shared" si="61"/>
        <v>2.1999999999999999E-2</v>
      </c>
      <c r="O1012" s="20">
        <f t="shared" si="62"/>
        <v>6.3730022400000003E-2</v>
      </c>
      <c r="S1012">
        <f t="shared" si="63"/>
        <v>4</v>
      </c>
    </row>
    <row r="1013" spans="1:19" x14ac:dyDescent="0.3">
      <c r="A1013" t="s">
        <v>32</v>
      </c>
      <c r="B1013" t="s">
        <v>57</v>
      </c>
      <c r="C1013" t="s">
        <v>8</v>
      </c>
      <c r="D1013" t="s">
        <v>41</v>
      </c>
      <c r="E1013" t="s">
        <v>33</v>
      </c>
      <c r="F1013" t="s">
        <v>36</v>
      </c>
      <c r="G1013">
        <v>2</v>
      </c>
      <c r="H1013" s="14">
        <v>3.218</v>
      </c>
      <c r="I1013" t="s">
        <v>23</v>
      </c>
      <c r="J1013" t="s">
        <v>42</v>
      </c>
      <c r="K1013" t="s">
        <v>16</v>
      </c>
      <c r="L1013" t="s">
        <v>43</v>
      </c>
      <c r="M1013" s="20">
        <f t="shared" si="60"/>
        <v>3.2186880000000002</v>
      </c>
      <c r="N1013" s="20">
        <f t="shared" si="61"/>
        <v>0</v>
      </c>
      <c r="O1013" s="20">
        <f t="shared" si="62"/>
        <v>0</v>
      </c>
      <c r="S1013">
        <f t="shared" si="63"/>
        <v>5</v>
      </c>
    </row>
    <row r="1014" spans="1:19" x14ac:dyDescent="0.3">
      <c r="A1014" t="s">
        <v>26</v>
      </c>
      <c r="B1014" t="s">
        <v>9</v>
      </c>
      <c r="C1014" t="s">
        <v>56</v>
      </c>
      <c r="D1014" t="s">
        <v>20</v>
      </c>
      <c r="E1014" t="s">
        <v>35</v>
      </c>
      <c r="F1014" t="s">
        <v>44</v>
      </c>
      <c r="G1014">
        <v>2</v>
      </c>
      <c r="H1014" s="14">
        <v>3.218</v>
      </c>
      <c r="I1014" t="s">
        <v>37</v>
      </c>
      <c r="J1014" t="s">
        <v>38</v>
      </c>
      <c r="K1014" t="s">
        <v>25</v>
      </c>
      <c r="L1014" t="s">
        <v>43</v>
      </c>
      <c r="M1014" s="20">
        <f t="shared" si="60"/>
        <v>3.2186880000000002</v>
      </c>
      <c r="N1014" s="20">
        <f t="shared" si="61"/>
        <v>0.16664000000000001</v>
      </c>
      <c r="O1014" s="20">
        <f t="shared" si="62"/>
        <v>0.53636216832000005</v>
      </c>
      <c r="S1014">
        <f t="shared" si="63"/>
        <v>3</v>
      </c>
    </row>
    <row r="1015" spans="1:19" x14ac:dyDescent="0.3">
      <c r="A1015" t="s">
        <v>7</v>
      </c>
      <c r="B1015" t="s">
        <v>9</v>
      </c>
      <c r="C1015" t="s">
        <v>60</v>
      </c>
      <c r="D1015" t="s">
        <v>11</v>
      </c>
      <c r="E1015" t="s">
        <v>21</v>
      </c>
      <c r="F1015" t="s">
        <v>66</v>
      </c>
      <c r="G1015">
        <v>104</v>
      </c>
      <c r="H1015" s="14">
        <v>167.33600000000001</v>
      </c>
      <c r="I1015" t="s">
        <v>30</v>
      </c>
      <c r="J1015" t="s">
        <v>15</v>
      </c>
      <c r="K1015" t="s">
        <v>25</v>
      </c>
      <c r="L1015" t="s">
        <v>43</v>
      </c>
      <c r="M1015" s="20">
        <f t="shared" si="60"/>
        <v>167.37177600000001</v>
      </c>
      <c r="N1015" s="20">
        <f t="shared" si="61"/>
        <v>0.16664000000000001</v>
      </c>
      <c r="O1015" s="20">
        <f t="shared" si="62"/>
        <v>27.890832752640005</v>
      </c>
      <c r="S1015">
        <f t="shared" si="63"/>
        <v>1</v>
      </c>
    </row>
    <row r="1016" spans="1:19" x14ac:dyDescent="0.3">
      <c r="A1016" t="s">
        <v>32</v>
      </c>
      <c r="B1016" t="s">
        <v>9</v>
      </c>
      <c r="C1016" t="s">
        <v>71</v>
      </c>
      <c r="D1016" t="s">
        <v>20</v>
      </c>
      <c r="E1016" t="s">
        <v>28</v>
      </c>
      <c r="F1016" t="s">
        <v>36</v>
      </c>
      <c r="G1016">
        <v>1.8</v>
      </c>
      <c r="H1016" s="14">
        <v>2.8961999999999999</v>
      </c>
      <c r="I1016" t="s">
        <v>49</v>
      </c>
      <c r="J1016" t="s">
        <v>31</v>
      </c>
      <c r="K1016" t="s">
        <v>16</v>
      </c>
      <c r="L1016" t="s">
        <v>43</v>
      </c>
      <c r="M1016" s="20">
        <f t="shared" si="60"/>
        <v>2.8968192000000004</v>
      </c>
      <c r="N1016" s="20">
        <f t="shared" si="61"/>
        <v>0.10215</v>
      </c>
      <c r="O1016" s="20">
        <f t="shared" si="62"/>
        <v>0.29591008128000007</v>
      </c>
      <c r="S1016">
        <f t="shared" si="63"/>
        <v>5</v>
      </c>
    </row>
    <row r="1017" spans="1:19" x14ac:dyDescent="0.3">
      <c r="A1017" t="s">
        <v>26</v>
      </c>
      <c r="B1017" t="s">
        <v>9</v>
      </c>
      <c r="C1017" t="s">
        <v>71</v>
      </c>
      <c r="D1017" t="s">
        <v>11</v>
      </c>
      <c r="E1017" t="s">
        <v>21</v>
      </c>
      <c r="F1017" t="s">
        <v>36</v>
      </c>
      <c r="G1017">
        <v>1.4432</v>
      </c>
      <c r="H1017" s="14" t="s">
        <v>8</v>
      </c>
      <c r="I1017" t="s">
        <v>23</v>
      </c>
      <c r="J1017" t="s">
        <v>42</v>
      </c>
      <c r="K1017" t="s">
        <v>25</v>
      </c>
      <c r="L1017" t="s">
        <v>17</v>
      </c>
      <c r="M1017" s="20">
        <f t="shared" si="60"/>
        <v>2.3226052608000001</v>
      </c>
      <c r="N1017" s="20">
        <f t="shared" si="61"/>
        <v>0</v>
      </c>
      <c r="O1017" s="20">
        <f t="shared" si="62"/>
        <v>0</v>
      </c>
      <c r="S1017">
        <f t="shared" si="63"/>
        <v>3</v>
      </c>
    </row>
    <row r="1018" spans="1:19" x14ac:dyDescent="0.3">
      <c r="A1018" t="s">
        <v>26</v>
      </c>
      <c r="B1018" t="s">
        <v>9</v>
      </c>
      <c r="C1018" t="s">
        <v>56</v>
      </c>
      <c r="D1018" t="s">
        <v>41</v>
      </c>
      <c r="E1018" t="s">
        <v>21</v>
      </c>
      <c r="F1018" t="s">
        <v>36</v>
      </c>
      <c r="G1018">
        <v>7.5</v>
      </c>
      <c r="H1018" s="14">
        <v>12.067499999999999</v>
      </c>
      <c r="I1018" t="s">
        <v>14</v>
      </c>
      <c r="J1018" t="s">
        <v>15</v>
      </c>
      <c r="K1018" t="s">
        <v>25</v>
      </c>
      <c r="L1018" t="s">
        <v>17</v>
      </c>
      <c r="M1018" s="20">
        <f t="shared" si="60"/>
        <v>12.070080000000001</v>
      </c>
      <c r="N1018" s="20">
        <f t="shared" si="61"/>
        <v>0</v>
      </c>
      <c r="O1018" s="20">
        <f t="shared" si="62"/>
        <v>0</v>
      </c>
      <c r="S1018">
        <f t="shared" si="63"/>
        <v>3</v>
      </c>
    </row>
    <row r="1019" spans="1:19" x14ac:dyDescent="0.3">
      <c r="A1019" t="s">
        <v>58</v>
      </c>
      <c r="B1019" t="s">
        <v>9</v>
      </c>
      <c r="C1019" t="s">
        <v>86</v>
      </c>
      <c r="D1019" t="s">
        <v>11</v>
      </c>
      <c r="E1019" t="s">
        <v>21</v>
      </c>
      <c r="F1019" t="s">
        <v>44</v>
      </c>
      <c r="G1019">
        <v>1.1000000000000001</v>
      </c>
      <c r="H1019" s="14">
        <v>1.7699</v>
      </c>
      <c r="I1019" t="s">
        <v>23</v>
      </c>
      <c r="J1019" t="s">
        <v>42</v>
      </c>
      <c r="K1019" t="s">
        <v>25</v>
      </c>
      <c r="L1019" t="s">
        <v>43</v>
      </c>
      <c r="M1019" s="20">
        <f t="shared" si="60"/>
        <v>1.7702784000000003</v>
      </c>
      <c r="N1019" s="20">
        <f t="shared" si="61"/>
        <v>0</v>
      </c>
      <c r="O1019" s="20">
        <f t="shared" si="62"/>
        <v>0</v>
      </c>
      <c r="S1019">
        <f t="shared" si="63"/>
        <v>0</v>
      </c>
    </row>
    <row r="1020" spans="1:19" x14ac:dyDescent="0.3">
      <c r="A1020" t="s">
        <v>7</v>
      </c>
      <c r="B1020" t="s">
        <v>9</v>
      </c>
      <c r="C1020" t="s">
        <v>48</v>
      </c>
      <c r="D1020" t="s">
        <v>41</v>
      </c>
      <c r="E1020" t="s">
        <v>28</v>
      </c>
      <c r="F1020" t="s">
        <v>22</v>
      </c>
      <c r="G1020">
        <v>2</v>
      </c>
      <c r="H1020" s="14">
        <v>3.218</v>
      </c>
      <c r="I1020" t="s">
        <v>37</v>
      </c>
      <c r="J1020" t="s">
        <v>38</v>
      </c>
      <c r="K1020" t="s">
        <v>25</v>
      </c>
      <c r="L1020" t="s">
        <v>17</v>
      </c>
      <c r="M1020" s="20">
        <f t="shared" si="60"/>
        <v>3.2186880000000002</v>
      </c>
      <c r="N1020" s="20">
        <f t="shared" si="61"/>
        <v>0.16664000000000001</v>
      </c>
      <c r="O1020" s="20">
        <f t="shared" si="62"/>
        <v>0.53636216832000005</v>
      </c>
      <c r="S1020">
        <f t="shared" si="63"/>
        <v>1</v>
      </c>
    </row>
    <row r="1021" spans="1:19" x14ac:dyDescent="0.3">
      <c r="A1021" t="s">
        <v>39</v>
      </c>
      <c r="B1021" t="s">
        <v>9</v>
      </c>
      <c r="C1021" t="s">
        <v>60</v>
      </c>
      <c r="D1021" t="s">
        <v>20</v>
      </c>
      <c r="E1021" t="s">
        <v>12</v>
      </c>
      <c r="F1021" t="s">
        <v>44</v>
      </c>
      <c r="G1021">
        <v>3</v>
      </c>
      <c r="H1021" s="14">
        <v>4.827</v>
      </c>
      <c r="I1021" s="2" t="s">
        <v>87</v>
      </c>
      <c r="J1021" t="s">
        <v>42</v>
      </c>
      <c r="K1021" t="s">
        <v>25</v>
      </c>
      <c r="L1021" t="s">
        <v>43</v>
      </c>
      <c r="M1021" s="20">
        <f t="shared" si="60"/>
        <v>4.8280320000000003</v>
      </c>
      <c r="N1021" s="20">
        <f t="shared" si="61"/>
        <v>0.11366999999999999</v>
      </c>
      <c r="O1021" s="20">
        <f t="shared" si="62"/>
        <v>0.54880239744000003</v>
      </c>
      <c r="S1021">
        <f t="shared" si="63"/>
        <v>2</v>
      </c>
    </row>
    <row r="1022" spans="1:19" x14ac:dyDescent="0.3">
      <c r="A1022" t="s">
        <v>32</v>
      </c>
      <c r="B1022" t="s">
        <v>9</v>
      </c>
      <c r="C1022" t="s">
        <v>8</v>
      </c>
      <c r="D1022" t="s">
        <v>20</v>
      </c>
      <c r="E1022" t="s">
        <v>35</v>
      </c>
      <c r="F1022" t="s">
        <v>22</v>
      </c>
      <c r="G1022">
        <v>1.4</v>
      </c>
      <c r="H1022" s="14">
        <v>2.2525999999999997</v>
      </c>
      <c r="I1022" t="s">
        <v>23</v>
      </c>
      <c r="J1022" t="s">
        <v>31</v>
      </c>
      <c r="K1022" t="s">
        <v>25</v>
      </c>
      <c r="L1022" t="s">
        <v>43</v>
      </c>
      <c r="M1022" s="20">
        <f t="shared" si="60"/>
        <v>2.2530815999999998</v>
      </c>
      <c r="N1022" s="20">
        <f t="shared" si="61"/>
        <v>0</v>
      </c>
      <c r="O1022" s="20">
        <f t="shared" si="62"/>
        <v>0</v>
      </c>
      <c r="S1022">
        <f t="shared" si="63"/>
        <v>5</v>
      </c>
    </row>
    <row r="1023" spans="1:19" x14ac:dyDescent="0.3">
      <c r="A1023" t="s">
        <v>18</v>
      </c>
      <c r="B1023" t="s">
        <v>9</v>
      </c>
      <c r="C1023" t="s">
        <v>56</v>
      </c>
      <c r="D1023" t="s">
        <v>11</v>
      </c>
      <c r="E1023" t="s">
        <v>35</v>
      </c>
      <c r="F1023" t="s">
        <v>36</v>
      </c>
      <c r="G1023">
        <v>2.4</v>
      </c>
      <c r="H1023" s="14">
        <v>3.8615999999999997</v>
      </c>
      <c r="I1023" t="s">
        <v>54</v>
      </c>
      <c r="J1023" t="s">
        <v>42</v>
      </c>
      <c r="K1023" t="s">
        <v>25</v>
      </c>
      <c r="L1023" t="s">
        <v>43</v>
      </c>
      <c r="M1023" s="20">
        <f t="shared" si="60"/>
        <v>3.8624255999999999</v>
      </c>
      <c r="N1023" s="20">
        <f t="shared" si="61"/>
        <v>2.1999999999999999E-2</v>
      </c>
      <c r="O1023" s="20">
        <f t="shared" si="62"/>
        <v>8.4973363199999999E-2</v>
      </c>
      <c r="S1023">
        <f t="shared" si="63"/>
        <v>4</v>
      </c>
    </row>
    <row r="1024" spans="1:19" x14ac:dyDescent="0.3">
      <c r="A1024" t="s">
        <v>7</v>
      </c>
      <c r="B1024" t="s">
        <v>9</v>
      </c>
      <c r="C1024" t="s">
        <v>97</v>
      </c>
      <c r="D1024" t="s">
        <v>11</v>
      </c>
      <c r="E1024" t="s">
        <v>64</v>
      </c>
      <c r="F1024" t="s">
        <v>66</v>
      </c>
      <c r="G1024" s="21">
        <v>245</v>
      </c>
      <c r="H1024" s="14" t="s">
        <v>8</v>
      </c>
      <c r="I1024" t="s">
        <v>52</v>
      </c>
      <c r="J1024" t="s">
        <v>38</v>
      </c>
      <c r="K1024" t="s">
        <v>16</v>
      </c>
      <c r="L1024" t="s">
        <v>43</v>
      </c>
      <c r="M1024" s="20">
        <f t="shared" si="60"/>
        <v>394.28928000000002</v>
      </c>
      <c r="N1024" s="20">
        <f t="shared" si="61"/>
        <v>3.5459999999999998E-2</v>
      </c>
      <c r="O1024" s="20">
        <f t="shared" si="62"/>
        <v>13.9814978688</v>
      </c>
      <c r="S1024">
        <f t="shared" si="63"/>
        <v>1</v>
      </c>
    </row>
    <row r="1025" spans="1:19" x14ac:dyDescent="0.3">
      <c r="A1025" t="s">
        <v>39</v>
      </c>
      <c r="B1025" t="s">
        <v>9</v>
      </c>
      <c r="C1025" t="s">
        <v>56</v>
      </c>
      <c r="D1025" t="s">
        <v>20</v>
      </c>
      <c r="E1025" t="s">
        <v>28</v>
      </c>
      <c r="F1025" t="s">
        <v>44</v>
      </c>
      <c r="G1025">
        <v>1.5</v>
      </c>
      <c r="H1025" s="14">
        <v>2.4135</v>
      </c>
      <c r="I1025" t="s">
        <v>54</v>
      </c>
      <c r="J1025" t="s">
        <v>15</v>
      </c>
      <c r="K1025" t="s">
        <v>25</v>
      </c>
      <c r="L1025" t="s">
        <v>43</v>
      </c>
      <c r="M1025" s="20">
        <f t="shared" si="60"/>
        <v>2.4140160000000002</v>
      </c>
      <c r="N1025" s="20">
        <f t="shared" si="61"/>
        <v>2.1999999999999999E-2</v>
      </c>
      <c r="O1025" s="20">
        <f t="shared" si="62"/>
        <v>5.3108351999999998E-2</v>
      </c>
      <c r="S1025">
        <f t="shared" si="63"/>
        <v>2</v>
      </c>
    </row>
    <row r="1026" spans="1:19" x14ac:dyDescent="0.3">
      <c r="A1026" t="s">
        <v>7</v>
      </c>
      <c r="B1026" t="s">
        <v>9</v>
      </c>
      <c r="C1026" t="s">
        <v>8</v>
      </c>
      <c r="D1026" t="s">
        <v>11</v>
      </c>
      <c r="E1026" t="s">
        <v>12</v>
      </c>
      <c r="F1026" t="s">
        <v>13</v>
      </c>
      <c r="G1026">
        <v>2</v>
      </c>
      <c r="H1026" s="14">
        <v>3.218</v>
      </c>
      <c r="I1026" t="s">
        <v>23</v>
      </c>
      <c r="J1026" t="s">
        <v>42</v>
      </c>
      <c r="K1026" t="s">
        <v>16</v>
      </c>
      <c r="L1026" t="s">
        <v>43</v>
      </c>
      <c r="M1026" s="20">
        <f t="shared" si="60"/>
        <v>3.2186880000000002</v>
      </c>
      <c r="N1026" s="20">
        <f t="shared" si="61"/>
        <v>0</v>
      </c>
      <c r="O1026" s="20">
        <f t="shared" si="62"/>
        <v>0</v>
      </c>
      <c r="S1026">
        <f t="shared" si="63"/>
        <v>1</v>
      </c>
    </row>
    <row r="1027" spans="1:19" x14ac:dyDescent="0.3">
      <c r="A1027" t="s">
        <v>7</v>
      </c>
      <c r="B1027" t="s">
        <v>9</v>
      </c>
      <c r="C1027" t="s">
        <v>61</v>
      </c>
      <c r="D1027" t="s">
        <v>20</v>
      </c>
      <c r="E1027" t="s">
        <v>21</v>
      </c>
      <c r="F1027" t="s">
        <v>66</v>
      </c>
      <c r="G1027">
        <v>30</v>
      </c>
      <c r="H1027" s="14">
        <v>48.269999999999996</v>
      </c>
      <c r="I1027" t="s">
        <v>30</v>
      </c>
      <c r="J1027" t="s">
        <v>42</v>
      </c>
      <c r="K1027" t="s">
        <v>16</v>
      </c>
      <c r="L1027" t="s">
        <v>43</v>
      </c>
      <c r="M1027" s="20">
        <f t="shared" ref="M1027:M1090" si="64">G1027*1.609344</f>
        <v>48.280320000000003</v>
      </c>
      <c r="N1027" s="20">
        <f t="shared" ref="N1027:N1090" si="65">IF(I1027="Bicycle",0,IF(I1027="On foot",0,IF(I1027="Car (alone)",0.16664,IF(I1027="Car (shared / passenger)",0.16664,IF(I1027="Bus",0.10215,IF(I1027="Train",0.03546,IF(I1027="Motorbike",0.11367,IF(I1027="Electric car (alone)",0.05267,IF(I1027="Electric car (shared / passenger)",0.05267,IF(I1027="Taxi",0.148614925938255,IF(I1027="E-bike",0.022,IF(I1027="Flight",0.259, " "))))))))))))</f>
        <v>0.16664000000000001</v>
      </c>
      <c r="O1027" s="20">
        <f t="shared" ref="O1027:O1090" si="66">IF(OR(N1027=0, M1027=0), 0, N1027*M1027)</f>
        <v>8.0454325248000007</v>
      </c>
      <c r="S1027">
        <f t="shared" ref="S1027:S1090" si="67">IFERROR(VALUE(MID(A1027, FIND("(", A1027) + 1, FIND(" ", A1027, FIND("(", A1027)) - FIND("(", A1027) - 1)), "N/A")</f>
        <v>1</v>
      </c>
    </row>
    <row r="1028" spans="1:19" x14ac:dyDescent="0.3">
      <c r="A1028" t="s">
        <v>26</v>
      </c>
      <c r="B1028" t="s">
        <v>9</v>
      </c>
      <c r="C1028" t="s">
        <v>56</v>
      </c>
      <c r="D1028" t="s">
        <v>27</v>
      </c>
      <c r="E1028" t="s">
        <v>12</v>
      </c>
      <c r="F1028" t="s">
        <v>44</v>
      </c>
      <c r="G1028">
        <v>3.75</v>
      </c>
      <c r="H1028" s="14">
        <v>6.0337499999999995</v>
      </c>
      <c r="I1028" t="s">
        <v>54</v>
      </c>
      <c r="J1028" t="s">
        <v>15</v>
      </c>
      <c r="K1028" t="s">
        <v>25</v>
      </c>
      <c r="L1028" t="s">
        <v>43</v>
      </c>
      <c r="M1028" s="20">
        <f t="shared" si="64"/>
        <v>6.0350400000000004</v>
      </c>
      <c r="N1028" s="20">
        <f t="shared" si="65"/>
        <v>2.1999999999999999E-2</v>
      </c>
      <c r="O1028" s="20">
        <f t="shared" si="66"/>
        <v>0.13277088000000001</v>
      </c>
      <c r="S1028">
        <f t="shared" si="67"/>
        <v>3</v>
      </c>
    </row>
    <row r="1029" spans="1:19" x14ac:dyDescent="0.3">
      <c r="A1029" t="s">
        <v>7</v>
      </c>
      <c r="B1029" t="s">
        <v>9</v>
      </c>
      <c r="C1029" t="s">
        <v>10</v>
      </c>
      <c r="D1029" t="s">
        <v>27</v>
      </c>
      <c r="E1029" t="s">
        <v>21</v>
      </c>
      <c r="F1029" t="s">
        <v>13</v>
      </c>
      <c r="G1029">
        <v>2.5</v>
      </c>
      <c r="H1029" s="14">
        <v>4.0225</v>
      </c>
      <c r="I1029" t="s">
        <v>49</v>
      </c>
      <c r="J1029" t="s">
        <v>38</v>
      </c>
      <c r="K1029" t="s">
        <v>25</v>
      </c>
      <c r="L1029" t="s">
        <v>17</v>
      </c>
      <c r="M1029" s="20">
        <f t="shared" si="64"/>
        <v>4.0233600000000003</v>
      </c>
      <c r="N1029" s="20">
        <f t="shared" si="65"/>
        <v>0.10215</v>
      </c>
      <c r="O1029" s="20">
        <f t="shared" si="66"/>
        <v>0.41098622400000007</v>
      </c>
      <c r="S1029">
        <f t="shared" si="67"/>
        <v>1</v>
      </c>
    </row>
    <row r="1030" spans="1:19" x14ac:dyDescent="0.3">
      <c r="A1030" t="s">
        <v>18</v>
      </c>
      <c r="B1030" t="s">
        <v>9</v>
      </c>
      <c r="C1030" t="s">
        <v>60</v>
      </c>
      <c r="D1030" t="s">
        <v>11</v>
      </c>
      <c r="E1030" t="s">
        <v>12</v>
      </c>
      <c r="F1030" t="s">
        <v>29</v>
      </c>
      <c r="G1030">
        <v>9</v>
      </c>
      <c r="H1030" s="14">
        <v>14.481</v>
      </c>
      <c r="I1030" t="s">
        <v>52</v>
      </c>
      <c r="J1030" t="s">
        <v>42</v>
      </c>
      <c r="K1030" t="s">
        <v>25</v>
      </c>
      <c r="L1030" t="s">
        <v>43</v>
      </c>
      <c r="M1030" s="20">
        <f t="shared" si="64"/>
        <v>14.484096000000001</v>
      </c>
      <c r="N1030" s="20">
        <f t="shared" si="65"/>
        <v>3.5459999999999998E-2</v>
      </c>
      <c r="O1030" s="20">
        <f t="shared" si="66"/>
        <v>0.51360604416</v>
      </c>
      <c r="S1030">
        <f t="shared" si="67"/>
        <v>4</v>
      </c>
    </row>
    <row r="1031" spans="1:19" x14ac:dyDescent="0.3">
      <c r="A1031" t="s">
        <v>32</v>
      </c>
      <c r="B1031" t="s">
        <v>9</v>
      </c>
      <c r="C1031" t="s">
        <v>89</v>
      </c>
      <c r="D1031" t="s">
        <v>11</v>
      </c>
      <c r="E1031" t="s">
        <v>45</v>
      </c>
      <c r="F1031" t="s">
        <v>62</v>
      </c>
      <c r="G1031">
        <v>0.2</v>
      </c>
      <c r="H1031" s="14">
        <v>0.32180000000000003</v>
      </c>
      <c r="I1031" t="s">
        <v>23</v>
      </c>
      <c r="J1031" t="s">
        <v>38</v>
      </c>
      <c r="K1031" t="s">
        <v>25</v>
      </c>
      <c r="L1031" t="s">
        <v>43</v>
      </c>
      <c r="M1031" s="20">
        <f t="shared" si="64"/>
        <v>0.32186880000000007</v>
      </c>
      <c r="N1031" s="20">
        <f t="shared" si="65"/>
        <v>0</v>
      </c>
      <c r="O1031" s="20">
        <f t="shared" si="66"/>
        <v>0</v>
      </c>
      <c r="S1031">
        <f t="shared" si="67"/>
        <v>5</v>
      </c>
    </row>
    <row r="1032" spans="1:19" x14ac:dyDescent="0.3">
      <c r="A1032" t="s">
        <v>26</v>
      </c>
      <c r="B1032" t="s">
        <v>9</v>
      </c>
      <c r="C1032" t="s">
        <v>10</v>
      </c>
      <c r="D1032" t="s">
        <v>41</v>
      </c>
      <c r="E1032" t="s">
        <v>12</v>
      </c>
      <c r="F1032" t="s">
        <v>36</v>
      </c>
      <c r="G1032">
        <v>5</v>
      </c>
      <c r="H1032" s="14">
        <v>8.0449999999999999</v>
      </c>
      <c r="I1032" t="s">
        <v>37</v>
      </c>
      <c r="J1032" t="s">
        <v>42</v>
      </c>
      <c r="K1032" t="s">
        <v>25</v>
      </c>
      <c r="L1032" t="s">
        <v>17</v>
      </c>
      <c r="M1032" s="20">
        <f t="shared" si="64"/>
        <v>8.0467200000000005</v>
      </c>
      <c r="N1032" s="20">
        <f t="shared" si="65"/>
        <v>0.16664000000000001</v>
      </c>
      <c r="O1032" s="20">
        <f t="shared" si="66"/>
        <v>1.3409054208000002</v>
      </c>
      <c r="S1032">
        <f t="shared" si="67"/>
        <v>3</v>
      </c>
    </row>
    <row r="1033" spans="1:19" x14ac:dyDescent="0.3">
      <c r="A1033" t="s">
        <v>32</v>
      </c>
      <c r="B1033" t="s">
        <v>9</v>
      </c>
      <c r="C1033" t="s">
        <v>46</v>
      </c>
      <c r="D1033" t="s">
        <v>20</v>
      </c>
      <c r="E1033" t="s">
        <v>35</v>
      </c>
      <c r="F1033" t="s">
        <v>44</v>
      </c>
      <c r="G1033">
        <v>2.1</v>
      </c>
      <c r="H1033" s="14">
        <v>3.3789000000000002</v>
      </c>
      <c r="I1033" t="s">
        <v>14</v>
      </c>
      <c r="J1033" t="s">
        <v>42</v>
      </c>
      <c r="K1033" t="s">
        <v>25</v>
      </c>
      <c r="L1033" t="s">
        <v>43</v>
      </c>
      <c r="M1033" s="20">
        <f t="shared" si="64"/>
        <v>3.3796224000000006</v>
      </c>
      <c r="N1033" s="20">
        <f t="shared" si="65"/>
        <v>0</v>
      </c>
      <c r="O1033" s="20">
        <f t="shared" si="66"/>
        <v>0</v>
      </c>
      <c r="S1033">
        <f t="shared" si="67"/>
        <v>5</v>
      </c>
    </row>
    <row r="1034" spans="1:19" x14ac:dyDescent="0.3">
      <c r="A1034" t="s">
        <v>39</v>
      </c>
      <c r="B1034" t="s">
        <v>9</v>
      </c>
      <c r="C1034" t="s">
        <v>60</v>
      </c>
      <c r="D1034" t="s">
        <v>20</v>
      </c>
      <c r="E1034" t="s">
        <v>45</v>
      </c>
      <c r="F1034" t="s">
        <v>22</v>
      </c>
      <c r="G1034">
        <v>13</v>
      </c>
      <c r="H1034" s="14">
        <v>20.917000000000002</v>
      </c>
      <c r="I1034" t="s">
        <v>30</v>
      </c>
      <c r="J1034" t="s">
        <v>15</v>
      </c>
      <c r="K1034" t="s">
        <v>16</v>
      </c>
      <c r="L1034" t="s">
        <v>17</v>
      </c>
      <c r="M1034" s="20">
        <f t="shared" si="64"/>
        <v>20.921472000000001</v>
      </c>
      <c r="N1034" s="20">
        <f t="shared" si="65"/>
        <v>0.16664000000000001</v>
      </c>
      <c r="O1034" s="20">
        <f t="shared" si="66"/>
        <v>3.4863540940800006</v>
      </c>
      <c r="S1034">
        <f t="shared" si="67"/>
        <v>2</v>
      </c>
    </row>
    <row r="1035" spans="1:19" x14ac:dyDescent="0.3">
      <c r="A1035" t="s">
        <v>32</v>
      </c>
      <c r="B1035" t="s">
        <v>9</v>
      </c>
      <c r="C1035" t="s">
        <v>56</v>
      </c>
      <c r="D1035" t="s">
        <v>11</v>
      </c>
      <c r="E1035" t="s">
        <v>21</v>
      </c>
      <c r="F1035" t="s">
        <v>44</v>
      </c>
      <c r="G1035">
        <v>1</v>
      </c>
      <c r="H1035" s="14">
        <v>1.609</v>
      </c>
      <c r="I1035" t="s">
        <v>23</v>
      </c>
      <c r="J1035" t="s">
        <v>42</v>
      </c>
      <c r="K1035" t="s">
        <v>25</v>
      </c>
      <c r="L1035" t="s">
        <v>43</v>
      </c>
      <c r="M1035" s="20">
        <f t="shared" si="64"/>
        <v>1.6093440000000001</v>
      </c>
      <c r="N1035" s="20">
        <f t="shared" si="65"/>
        <v>0</v>
      </c>
      <c r="O1035" s="20">
        <f t="shared" si="66"/>
        <v>0</v>
      </c>
      <c r="S1035">
        <f t="shared" si="67"/>
        <v>5</v>
      </c>
    </row>
    <row r="1036" spans="1:19" x14ac:dyDescent="0.3">
      <c r="A1036" t="s">
        <v>18</v>
      </c>
      <c r="B1036" t="s">
        <v>9</v>
      </c>
      <c r="C1036" t="s">
        <v>8</v>
      </c>
      <c r="D1036" t="s">
        <v>20</v>
      </c>
      <c r="E1036" t="s">
        <v>45</v>
      </c>
      <c r="F1036" t="s">
        <v>22</v>
      </c>
      <c r="G1036">
        <v>1.5</v>
      </c>
      <c r="H1036" s="14">
        <v>2.4135</v>
      </c>
      <c r="I1036" t="s">
        <v>23</v>
      </c>
      <c r="J1036" t="s">
        <v>38</v>
      </c>
      <c r="K1036" t="s">
        <v>25</v>
      </c>
      <c r="L1036" t="s">
        <v>43</v>
      </c>
      <c r="M1036" s="20">
        <f t="shared" si="64"/>
        <v>2.4140160000000002</v>
      </c>
      <c r="N1036" s="20">
        <f t="shared" si="65"/>
        <v>0</v>
      </c>
      <c r="O1036" s="20">
        <f t="shared" si="66"/>
        <v>0</v>
      </c>
      <c r="S1036">
        <f t="shared" si="67"/>
        <v>4</v>
      </c>
    </row>
    <row r="1037" spans="1:19" x14ac:dyDescent="0.3">
      <c r="A1037" t="s">
        <v>26</v>
      </c>
      <c r="B1037" t="s">
        <v>9</v>
      </c>
      <c r="C1037" t="s">
        <v>70</v>
      </c>
      <c r="D1037" t="s">
        <v>20</v>
      </c>
      <c r="E1037" t="s">
        <v>45</v>
      </c>
      <c r="F1037" t="s">
        <v>66</v>
      </c>
      <c r="G1037">
        <v>50</v>
      </c>
      <c r="H1037" s="14">
        <v>80.45</v>
      </c>
      <c r="I1037" t="s">
        <v>52</v>
      </c>
      <c r="J1037" t="s">
        <v>42</v>
      </c>
      <c r="K1037" t="s">
        <v>25</v>
      </c>
      <c r="L1037" t="s">
        <v>43</v>
      </c>
      <c r="M1037" s="20">
        <f t="shared" si="64"/>
        <v>80.467200000000005</v>
      </c>
      <c r="N1037" s="20">
        <f t="shared" si="65"/>
        <v>3.5459999999999998E-2</v>
      </c>
      <c r="O1037" s="20">
        <f t="shared" si="66"/>
        <v>2.8533669120000003</v>
      </c>
      <c r="S1037">
        <f t="shared" si="67"/>
        <v>3</v>
      </c>
    </row>
    <row r="1038" spans="1:19" x14ac:dyDescent="0.3">
      <c r="A1038" t="s">
        <v>26</v>
      </c>
      <c r="B1038" t="s">
        <v>9</v>
      </c>
      <c r="C1038" t="s">
        <v>60</v>
      </c>
      <c r="D1038" t="s">
        <v>20</v>
      </c>
      <c r="E1038" t="s">
        <v>12</v>
      </c>
      <c r="F1038" t="s">
        <v>13</v>
      </c>
      <c r="G1038">
        <v>2.2000000000000002</v>
      </c>
      <c r="H1038" s="14">
        <v>3.5398000000000001</v>
      </c>
      <c r="I1038" t="s">
        <v>49</v>
      </c>
      <c r="J1038" t="s">
        <v>42</v>
      </c>
      <c r="K1038" t="s">
        <v>25</v>
      </c>
      <c r="L1038" t="s">
        <v>43</v>
      </c>
      <c r="M1038" s="20">
        <f t="shared" si="64"/>
        <v>3.5405568000000005</v>
      </c>
      <c r="N1038" s="20">
        <f t="shared" si="65"/>
        <v>0.10215</v>
      </c>
      <c r="O1038" s="20">
        <f t="shared" si="66"/>
        <v>0.36166787712000009</v>
      </c>
      <c r="S1038">
        <f t="shared" si="67"/>
        <v>3</v>
      </c>
    </row>
    <row r="1039" spans="1:19" x14ac:dyDescent="0.3">
      <c r="A1039" t="s">
        <v>18</v>
      </c>
      <c r="B1039" t="s">
        <v>9</v>
      </c>
      <c r="C1039" t="s">
        <v>93</v>
      </c>
      <c r="D1039" t="s">
        <v>11</v>
      </c>
      <c r="E1039" t="s">
        <v>12</v>
      </c>
      <c r="F1039" t="s">
        <v>36</v>
      </c>
      <c r="G1039">
        <v>2.5</v>
      </c>
      <c r="H1039" s="14">
        <v>4.0225</v>
      </c>
      <c r="I1039" t="s">
        <v>23</v>
      </c>
      <c r="J1039" t="s">
        <v>42</v>
      </c>
      <c r="K1039" t="s">
        <v>25</v>
      </c>
      <c r="L1039" t="s">
        <v>43</v>
      </c>
      <c r="M1039" s="20">
        <f t="shared" si="64"/>
        <v>4.0233600000000003</v>
      </c>
      <c r="N1039" s="20">
        <f t="shared" si="65"/>
        <v>0</v>
      </c>
      <c r="O1039" s="20">
        <f t="shared" si="66"/>
        <v>0</v>
      </c>
      <c r="S1039">
        <f t="shared" si="67"/>
        <v>4</v>
      </c>
    </row>
    <row r="1040" spans="1:19" x14ac:dyDescent="0.3">
      <c r="A1040" t="s">
        <v>18</v>
      </c>
      <c r="B1040" t="s">
        <v>9</v>
      </c>
      <c r="C1040" t="s">
        <v>60</v>
      </c>
      <c r="D1040" t="s">
        <v>27</v>
      </c>
      <c r="E1040" t="s">
        <v>35</v>
      </c>
      <c r="F1040" t="s">
        <v>22</v>
      </c>
      <c r="G1040">
        <v>17</v>
      </c>
      <c r="H1040" s="14">
        <v>27.353000000000002</v>
      </c>
      <c r="I1040" t="s">
        <v>52</v>
      </c>
      <c r="J1040" t="s">
        <v>15</v>
      </c>
      <c r="K1040" t="s">
        <v>25</v>
      </c>
      <c r="L1040" t="s">
        <v>43</v>
      </c>
      <c r="M1040" s="20">
        <f t="shared" si="64"/>
        <v>27.358848000000002</v>
      </c>
      <c r="N1040" s="20">
        <f t="shared" si="65"/>
        <v>3.5459999999999998E-2</v>
      </c>
      <c r="O1040" s="20">
        <f t="shared" si="66"/>
        <v>0.97014475008000001</v>
      </c>
      <c r="S1040">
        <f t="shared" si="67"/>
        <v>4</v>
      </c>
    </row>
    <row r="1041" spans="1:19" x14ac:dyDescent="0.3">
      <c r="A1041" t="s">
        <v>32</v>
      </c>
      <c r="B1041" t="s">
        <v>9</v>
      </c>
      <c r="C1041" t="s">
        <v>84</v>
      </c>
      <c r="D1041" t="s">
        <v>20</v>
      </c>
      <c r="E1041" t="s">
        <v>45</v>
      </c>
      <c r="F1041" t="s">
        <v>44</v>
      </c>
      <c r="G1041">
        <v>2.5</v>
      </c>
      <c r="H1041" s="14">
        <v>4.0225</v>
      </c>
      <c r="I1041" t="s">
        <v>14</v>
      </c>
      <c r="J1041" t="s">
        <v>38</v>
      </c>
      <c r="K1041" t="s">
        <v>25</v>
      </c>
      <c r="L1041" t="s">
        <v>43</v>
      </c>
      <c r="M1041" s="20">
        <f t="shared" si="64"/>
        <v>4.0233600000000003</v>
      </c>
      <c r="N1041" s="20">
        <f t="shared" si="65"/>
        <v>0</v>
      </c>
      <c r="O1041" s="20">
        <f t="shared" si="66"/>
        <v>0</v>
      </c>
      <c r="S1041">
        <f t="shared" si="67"/>
        <v>5</v>
      </c>
    </row>
    <row r="1042" spans="1:19" x14ac:dyDescent="0.3">
      <c r="A1042" t="s">
        <v>26</v>
      </c>
      <c r="B1042" t="s">
        <v>9</v>
      </c>
      <c r="C1042" t="s">
        <v>60</v>
      </c>
      <c r="D1042" t="s">
        <v>11</v>
      </c>
      <c r="E1042" t="s">
        <v>12</v>
      </c>
      <c r="F1042" t="s">
        <v>66</v>
      </c>
      <c r="G1042">
        <v>150</v>
      </c>
      <c r="H1042" s="14">
        <v>241.35</v>
      </c>
      <c r="I1042" t="s">
        <v>52</v>
      </c>
      <c r="J1042" t="s">
        <v>15</v>
      </c>
      <c r="K1042" t="s">
        <v>25</v>
      </c>
      <c r="L1042" t="s">
        <v>43</v>
      </c>
      <c r="M1042" s="20">
        <f t="shared" si="64"/>
        <v>241.40160000000003</v>
      </c>
      <c r="N1042" s="20">
        <f t="shared" si="65"/>
        <v>3.5459999999999998E-2</v>
      </c>
      <c r="O1042" s="20">
        <f t="shared" si="66"/>
        <v>8.5601007360000008</v>
      </c>
      <c r="S1042">
        <f t="shared" si="67"/>
        <v>3</v>
      </c>
    </row>
    <row r="1043" spans="1:19" x14ac:dyDescent="0.3">
      <c r="A1043" t="s">
        <v>18</v>
      </c>
      <c r="B1043" t="s">
        <v>9</v>
      </c>
      <c r="C1043" t="s">
        <v>56</v>
      </c>
      <c r="D1043" t="s">
        <v>20</v>
      </c>
      <c r="E1043" t="s">
        <v>45</v>
      </c>
      <c r="F1043" t="s">
        <v>13</v>
      </c>
      <c r="G1043">
        <v>1.8</v>
      </c>
      <c r="H1043" s="14">
        <v>2.8961999999999999</v>
      </c>
      <c r="I1043" t="s">
        <v>23</v>
      </c>
      <c r="J1043" t="s">
        <v>31</v>
      </c>
      <c r="K1043" t="s">
        <v>25</v>
      </c>
      <c r="L1043" t="s">
        <v>43</v>
      </c>
      <c r="M1043" s="20">
        <f t="shared" si="64"/>
        <v>2.8968192000000004</v>
      </c>
      <c r="N1043" s="20">
        <f t="shared" si="65"/>
        <v>0</v>
      </c>
      <c r="O1043" s="20">
        <f t="shared" si="66"/>
        <v>0</v>
      </c>
      <c r="S1043">
        <f t="shared" si="67"/>
        <v>4</v>
      </c>
    </row>
    <row r="1044" spans="1:19" x14ac:dyDescent="0.3">
      <c r="A1044" t="s">
        <v>39</v>
      </c>
      <c r="B1044" t="s">
        <v>9</v>
      </c>
      <c r="C1044" t="s">
        <v>8</v>
      </c>
      <c r="D1044" t="s">
        <v>47</v>
      </c>
      <c r="E1044" t="s">
        <v>45</v>
      </c>
      <c r="F1044" t="s">
        <v>66</v>
      </c>
      <c r="G1044">
        <v>78</v>
      </c>
      <c r="H1044" s="14">
        <v>125.502</v>
      </c>
      <c r="I1044" t="s">
        <v>52</v>
      </c>
      <c r="J1044" t="s">
        <v>38</v>
      </c>
      <c r="K1044" t="s">
        <v>25</v>
      </c>
      <c r="L1044" t="s">
        <v>43</v>
      </c>
      <c r="M1044" s="20">
        <f t="shared" si="64"/>
        <v>125.52883200000001</v>
      </c>
      <c r="N1044" s="20">
        <f t="shared" si="65"/>
        <v>3.5459999999999998E-2</v>
      </c>
      <c r="O1044" s="20">
        <f t="shared" si="66"/>
        <v>4.4512523827199999</v>
      </c>
      <c r="S1044">
        <f t="shared" si="67"/>
        <v>2</v>
      </c>
    </row>
    <row r="1045" spans="1:19" x14ac:dyDescent="0.3">
      <c r="A1045" t="s">
        <v>26</v>
      </c>
      <c r="B1045" t="s">
        <v>9</v>
      </c>
      <c r="C1045" t="s">
        <v>56</v>
      </c>
      <c r="D1045" t="s">
        <v>20</v>
      </c>
      <c r="E1045" t="s">
        <v>28</v>
      </c>
      <c r="F1045" t="s">
        <v>44</v>
      </c>
      <c r="G1045">
        <v>2.2625000000000002</v>
      </c>
      <c r="H1045" s="14" t="s">
        <v>8</v>
      </c>
      <c r="I1045" t="s">
        <v>14</v>
      </c>
      <c r="J1045" t="s">
        <v>42</v>
      </c>
      <c r="K1045" t="s">
        <v>16</v>
      </c>
      <c r="L1045" t="s">
        <v>43</v>
      </c>
      <c r="M1045" s="20">
        <f t="shared" si="64"/>
        <v>3.6411408000000005</v>
      </c>
      <c r="N1045" s="20">
        <f t="shared" si="65"/>
        <v>0</v>
      </c>
      <c r="O1045" s="20">
        <f t="shared" si="66"/>
        <v>0</v>
      </c>
      <c r="S1045">
        <f t="shared" si="67"/>
        <v>3</v>
      </c>
    </row>
    <row r="1046" spans="1:19" x14ac:dyDescent="0.3">
      <c r="A1046" t="s">
        <v>7</v>
      </c>
      <c r="B1046" t="s">
        <v>51</v>
      </c>
      <c r="C1046" t="s">
        <v>8</v>
      </c>
      <c r="D1046" t="s">
        <v>41</v>
      </c>
      <c r="E1046" t="s">
        <v>21</v>
      </c>
      <c r="F1046" t="s">
        <v>29</v>
      </c>
      <c r="G1046">
        <v>25</v>
      </c>
      <c r="H1046" s="14">
        <v>40.225000000000001</v>
      </c>
      <c r="I1046" t="s">
        <v>75</v>
      </c>
      <c r="J1046" t="s">
        <v>15</v>
      </c>
      <c r="K1046" t="s">
        <v>16</v>
      </c>
      <c r="L1046" t="s">
        <v>43</v>
      </c>
      <c r="M1046" s="20">
        <f t="shared" si="64"/>
        <v>40.233600000000003</v>
      </c>
      <c r="N1046" s="20">
        <f t="shared" si="65"/>
        <v>5.2670000000000002E-2</v>
      </c>
      <c r="O1046" s="20">
        <f t="shared" si="66"/>
        <v>2.1191037120000003</v>
      </c>
      <c r="S1046">
        <f t="shared" si="67"/>
        <v>1</v>
      </c>
    </row>
    <row r="1047" spans="1:19" x14ac:dyDescent="0.3">
      <c r="A1047" t="s">
        <v>32</v>
      </c>
      <c r="B1047" t="s">
        <v>9</v>
      </c>
      <c r="C1047" t="s">
        <v>10</v>
      </c>
      <c r="D1047" t="s">
        <v>41</v>
      </c>
      <c r="E1047" t="s">
        <v>35</v>
      </c>
      <c r="F1047" t="s">
        <v>36</v>
      </c>
      <c r="G1047">
        <v>5</v>
      </c>
      <c r="H1047" s="14">
        <v>8.0449999999999999</v>
      </c>
      <c r="I1047" t="s">
        <v>30</v>
      </c>
      <c r="J1047" t="s">
        <v>15</v>
      </c>
      <c r="K1047" t="s">
        <v>25</v>
      </c>
      <c r="L1047" t="s">
        <v>17</v>
      </c>
      <c r="M1047" s="20">
        <f t="shared" si="64"/>
        <v>8.0467200000000005</v>
      </c>
      <c r="N1047" s="20">
        <f t="shared" si="65"/>
        <v>0.16664000000000001</v>
      </c>
      <c r="O1047" s="20">
        <f t="shared" si="66"/>
        <v>1.3409054208000002</v>
      </c>
      <c r="S1047">
        <f t="shared" si="67"/>
        <v>5</v>
      </c>
    </row>
    <row r="1048" spans="1:19" x14ac:dyDescent="0.3">
      <c r="A1048" t="s">
        <v>39</v>
      </c>
      <c r="B1048" t="s">
        <v>9</v>
      </c>
      <c r="C1048" t="s">
        <v>8</v>
      </c>
      <c r="D1048" t="s">
        <v>41</v>
      </c>
      <c r="E1048" t="s">
        <v>28</v>
      </c>
      <c r="F1048" t="s">
        <v>22</v>
      </c>
      <c r="G1048">
        <v>20</v>
      </c>
      <c r="H1048" s="14">
        <v>32.18</v>
      </c>
      <c r="I1048" t="s">
        <v>30</v>
      </c>
      <c r="J1048" t="s">
        <v>53</v>
      </c>
      <c r="K1048" t="s">
        <v>16</v>
      </c>
      <c r="L1048" t="s">
        <v>43</v>
      </c>
      <c r="M1048" s="20">
        <f t="shared" si="64"/>
        <v>32.186880000000002</v>
      </c>
      <c r="N1048" s="20">
        <f t="shared" si="65"/>
        <v>0.16664000000000001</v>
      </c>
      <c r="O1048" s="20">
        <f t="shared" si="66"/>
        <v>5.3636216832000008</v>
      </c>
      <c r="S1048">
        <f t="shared" si="67"/>
        <v>2</v>
      </c>
    </row>
    <row r="1049" spans="1:19" x14ac:dyDescent="0.3">
      <c r="A1049" t="s">
        <v>18</v>
      </c>
      <c r="B1049" t="s">
        <v>9</v>
      </c>
      <c r="C1049" t="s">
        <v>71</v>
      </c>
      <c r="D1049" t="s">
        <v>11</v>
      </c>
      <c r="E1049" t="s">
        <v>28</v>
      </c>
      <c r="F1049" t="s">
        <v>22</v>
      </c>
      <c r="G1049">
        <v>3</v>
      </c>
      <c r="H1049" s="14">
        <v>4.827</v>
      </c>
      <c r="I1049" t="s">
        <v>8</v>
      </c>
      <c r="J1049" t="s">
        <v>31</v>
      </c>
      <c r="K1049" t="s">
        <v>25</v>
      </c>
      <c r="L1049" t="s">
        <v>17</v>
      </c>
      <c r="M1049" s="20">
        <f t="shared" si="64"/>
        <v>4.8280320000000003</v>
      </c>
      <c r="N1049" s="20" t="str">
        <f t="shared" si="65"/>
        <v xml:space="preserve"> </v>
      </c>
      <c r="O1049" s="20" t="e">
        <f t="shared" si="66"/>
        <v>#VALUE!</v>
      </c>
      <c r="S1049">
        <f t="shared" si="67"/>
        <v>4</v>
      </c>
    </row>
    <row r="1050" spans="1:19" x14ac:dyDescent="0.3">
      <c r="A1050" t="s">
        <v>26</v>
      </c>
      <c r="B1050" t="s">
        <v>9</v>
      </c>
      <c r="C1050" t="s">
        <v>56</v>
      </c>
      <c r="D1050" t="s">
        <v>20</v>
      </c>
      <c r="E1050" t="s">
        <v>28</v>
      </c>
      <c r="F1050" t="s">
        <v>22</v>
      </c>
      <c r="G1050">
        <v>1.5</v>
      </c>
      <c r="H1050" s="14">
        <v>2.4135</v>
      </c>
      <c r="I1050" s="2" t="s">
        <v>49</v>
      </c>
      <c r="J1050" t="s">
        <v>15</v>
      </c>
      <c r="K1050" t="s">
        <v>25</v>
      </c>
      <c r="L1050" t="s">
        <v>43</v>
      </c>
      <c r="M1050" s="20">
        <f t="shared" si="64"/>
        <v>2.4140160000000002</v>
      </c>
      <c r="N1050" s="20">
        <f t="shared" si="65"/>
        <v>0.10215</v>
      </c>
      <c r="O1050" s="20">
        <f t="shared" si="66"/>
        <v>0.24659173440000004</v>
      </c>
      <c r="S1050">
        <f t="shared" si="67"/>
        <v>3</v>
      </c>
    </row>
    <row r="1051" spans="1:19" x14ac:dyDescent="0.3">
      <c r="A1051" t="s">
        <v>26</v>
      </c>
      <c r="B1051" t="s">
        <v>9</v>
      </c>
      <c r="C1051" t="s">
        <v>60</v>
      </c>
      <c r="D1051" t="s">
        <v>27</v>
      </c>
      <c r="E1051" t="s">
        <v>33</v>
      </c>
      <c r="F1051" t="s">
        <v>66</v>
      </c>
      <c r="G1051">
        <v>100</v>
      </c>
      <c r="H1051" s="14">
        <v>160.9</v>
      </c>
      <c r="I1051" t="s">
        <v>30</v>
      </c>
      <c r="J1051" t="s">
        <v>15</v>
      </c>
      <c r="K1051" t="s">
        <v>25</v>
      </c>
      <c r="L1051" t="s">
        <v>43</v>
      </c>
      <c r="M1051" s="20">
        <f t="shared" si="64"/>
        <v>160.93440000000001</v>
      </c>
      <c r="N1051" s="20">
        <f t="shared" si="65"/>
        <v>0.16664000000000001</v>
      </c>
      <c r="O1051" s="20">
        <f t="shared" si="66"/>
        <v>26.818108416000005</v>
      </c>
      <c r="S1051">
        <f t="shared" si="67"/>
        <v>3</v>
      </c>
    </row>
    <row r="1052" spans="1:19" x14ac:dyDescent="0.3">
      <c r="A1052" t="s">
        <v>26</v>
      </c>
      <c r="B1052" t="s">
        <v>9</v>
      </c>
      <c r="C1052" t="s">
        <v>56</v>
      </c>
      <c r="D1052" t="s">
        <v>20</v>
      </c>
      <c r="E1052" t="s">
        <v>12</v>
      </c>
      <c r="F1052" t="s">
        <v>66</v>
      </c>
      <c r="G1052">
        <v>44</v>
      </c>
      <c r="H1052" s="14">
        <v>70.795999999999992</v>
      </c>
      <c r="I1052" t="s">
        <v>30</v>
      </c>
      <c r="J1052" t="s">
        <v>38</v>
      </c>
      <c r="K1052" t="s">
        <v>25</v>
      </c>
      <c r="L1052" t="s">
        <v>43</v>
      </c>
      <c r="M1052" s="20">
        <f t="shared" si="64"/>
        <v>70.811136000000005</v>
      </c>
      <c r="N1052" s="20">
        <f t="shared" si="65"/>
        <v>0.16664000000000001</v>
      </c>
      <c r="O1052" s="20">
        <f t="shared" si="66"/>
        <v>11.799967703040002</v>
      </c>
      <c r="S1052">
        <f t="shared" si="67"/>
        <v>3</v>
      </c>
    </row>
    <row r="1053" spans="1:19" x14ac:dyDescent="0.3">
      <c r="A1053" t="s">
        <v>32</v>
      </c>
      <c r="B1053" t="s">
        <v>51</v>
      </c>
      <c r="C1053" t="s">
        <v>8</v>
      </c>
      <c r="D1053" t="s">
        <v>11</v>
      </c>
      <c r="E1053" t="s">
        <v>21</v>
      </c>
      <c r="F1053" t="s">
        <v>36</v>
      </c>
      <c r="G1053">
        <v>1.6356999999999999</v>
      </c>
      <c r="H1053" s="14" t="s">
        <v>8</v>
      </c>
      <c r="I1053" t="s">
        <v>23</v>
      </c>
      <c r="J1053" t="s">
        <v>38</v>
      </c>
      <c r="K1053" t="s">
        <v>25</v>
      </c>
      <c r="L1053" t="s">
        <v>43</v>
      </c>
      <c r="M1053" s="20">
        <f t="shared" si="64"/>
        <v>2.6324039807999999</v>
      </c>
      <c r="N1053" s="20">
        <f t="shared" si="65"/>
        <v>0</v>
      </c>
      <c r="O1053" s="20">
        <f t="shared" si="66"/>
        <v>0</v>
      </c>
      <c r="S1053">
        <f t="shared" si="67"/>
        <v>5</v>
      </c>
    </row>
    <row r="1054" spans="1:19" x14ac:dyDescent="0.3">
      <c r="A1054" t="s">
        <v>18</v>
      </c>
      <c r="B1054" t="s">
        <v>9</v>
      </c>
      <c r="C1054" t="s">
        <v>10</v>
      </c>
      <c r="D1054" t="s">
        <v>72</v>
      </c>
      <c r="E1054" t="s">
        <v>45</v>
      </c>
      <c r="F1054" t="s">
        <v>44</v>
      </c>
      <c r="G1054">
        <v>3</v>
      </c>
      <c r="H1054" s="14">
        <v>4.827</v>
      </c>
      <c r="I1054" t="s">
        <v>30</v>
      </c>
      <c r="J1054" t="s">
        <v>15</v>
      </c>
      <c r="K1054" t="s">
        <v>25</v>
      </c>
      <c r="L1054" t="s">
        <v>17</v>
      </c>
      <c r="M1054" s="20">
        <f t="shared" si="64"/>
        <v>4.8280320000000003</v>
      </c>
      <c r="N1054" s="20">
        <f t="shared" si="65"/>
        <v>0.16664000000000001</v>
      </c>
      <c r="O1054" s="20">
        <f t="shared" si="66"/>
        <v>0.80454325248000014</v>
      </c>
      <c r="S1054">
        <f t="shared" si="67"/>
        <v>4</v>
      </c>
    </row>
    <row r="1055" spans="1:19" x14ac:dyDescent="0.3">
      <c r="A1055" t="s">
        <v>26</v>
      </c>
      <c r="B1055" t="s">
        <v>9</v>
      </c>
      <c r="C1055" t="s">
        <v>60</v>
      </c>
      <c r="D1055" t="s">
        <v>11</v>
      </c>
      <c r="E1055" t="s">
        <v>45</v>
      </c>
      <c r="F1055" t="s">
        <v>22</v>
      </c>
      <c r="G1055" s="18">
        <v>2.0062500000000001</v>
      </c>
      <c r="H1055" s="14" t="s">
        <v>8</v>
      </c>
      <c r="I1055" t="s">
        <v>23</v>
      </c>
      <c r="J1055" t="s">
        <v>15</v>
      </c>
      <c r="K1055" t="s">
        <v>25</v>
      </c>
      <c r="L1055" t="s">
        <v>17</v>
      </c>
      <c r="M1055" s="20">
        <f t="shared" si="64"/>
        <v>3.2287464000000003</v>
      </c>
      <c r="N1055" s="20">
        <f t="shared" si="65"/>
        <v>0</v>
      </c>
      <c r="O1055" s="20">
        <f t="shared" si="66"/>
        <v>0</v>
      </c>
      <c r="S1055">
        <f t="shared" si="67"/>
        <v>3</v>
      </c>
    </row>
    <row r="1056" spans="1:19" x14ac:dyDescent="0.3">
      <c r="A1056" t="s">
        <v>26</v>
      </c>
      <c r="B1056" t="s">
        <v>9</v>
      </c>
      <c r="C1056" t="s">
        <v>8</v>
      </c>
      <c r="D1056" t="s">
        <v>27</v>
      </c>
      <c r="E1056" t="s">
        <v>28</v>
      </c>
      <c r="F1056" t="s">
        <v>36</v>
      </c>
      <c r="G1056">
        <v>3</v>
      </c>
      <c r="H1056" s="14">
        <v>4.827</v>
      </c>
      <c r="I1056" t="s">
        <v>30</v>
      </c>
      <c r="J1056" t="s">
        <v>38</v>
      </c>
      <c r="K1056" t="s">
        <v>16</v>
      </c>
      <c r="L1056" t="s">
        <v>43</v>
      </c>
      <c r="M1056" s="20">
        <f t="shared" si="64"/>
        <v>4.8280320000000003</v>
      </c>
      <c r="N1056" s="20">
        <f t="shared" si="65"/>
        <v>0.16664000000000001</v>
      </c>
      <c r="O1056" s="20">
        <f t="shared" si="66"/>
        <v>0.80454325248000014</v>
      </c>
      <c r="S1056">
        <f t="shared" si="67"/>
        <v>3</v>
      </c>
    </row>
    <row r="1057" spans="1:19" x14ac:dyDescent="0.3">
      <c r="A1057" t="s">
        <v>39</v>
      </c>
      <c r="B1057" t="s">
        <v>9</v>
      </c>
      <c r="C1057" t="s">
        <v>93</v>
      </c>
      <c r="D1057" t="s">
        <v>20</v>
      </c>
      <c r="E1057" t="s">
        <v>35</v>
      </c>
      <c r="F1057" t="s">
        <v>22</v>
      </c>
      <c r="G1057">
        <v>15</v>
      </c>
      <c r="H1057" s="14">
        <v>24.134999999999998</v>
      </c>
      <c r="I1057" t="s">
        <v>30</v>
      </c>
      <c r="J1057" t="s">
        <v>38</v>
      </c>
      <c r="K1057" t="s">
        <v>25</v>
      </c>
      <c r="L1057" t="s">
        <v>43</v>
      </c>
      <c r="M1057" s="20">
        <f t="shared" si="64"/>
        <v>24.140160000000002</v>
      </c>
      <c r="N1057" s="20">
        <f t="shared" si="65"/>
        <v>0.16664000000000001</v>
      </c>
      <c r="O1057" s="20">
        <f t="shared" si="66"/>
        <v>4.0227162624000004</v>
      </c>
      <c r="S1057">
        <f t="shared" si="67"/>
        <v>2</v>
      </c>
    </row>
    <row r="1058" spans="1:19" x14ac:dyDescent="0.3">
      <c r="A1058" t="s">
        <v>7</v>
      </c>
      <c r="B1058" t="s">
        <v>9</v>
      </c>
      <c r="C1058" t="s">
        <v>56</v>
      </c>
      <c r="D1058" t="s">
        <v>41</v>
      </c>
      <c r="E1058" t="s">
        <v>35</v>
      </c>
      <c r="F1058" t="s">
        <v>66</v>
      </c>
      <c r="G1058">
        <v>100</v>
      </c>
      <c r="H1058" s="14">
        <v>160.9</v>
      </c>
      <c r="I1058" t="s">
        <v>52</v>
      </c>
      <c r="J1058" t="s">
        <v>42</v>
      </c>
      <c r="K1058" t="s">
        <v>16</v>
      </c>
      <c r="L1058" t="s">
        <v>43</v>
      </c>
      <c r="M1058" s="20">
        <f t="shared" si="64"/>
        <v>160.93440000000001</v>
      </c>
      <c r="N1058" s="20">
        <f t="shared" si="65"/>
        <v>3.5459999999999998E-2</v>
      </c>
      <c r="O1058" s="20">
        <f t="shared" si="66"/>
        <v>5.7067338240000005</v>
      </c>
      <c r="S1058">
        <f t="shared" si="67"/>
        <v>1</v>
      </c>
    </row>
    <row r="1059" spans="1:19" x14ac:dyDescent="0.3">
      <c r="A1059" t="s">
        <v>18</v>
      </c>
      <c r="B1059" t="s">
        <v>9</v>
      </c>
      <c r="C1059" t="s">
        <v>60</v>
      </c>
      <c r="D1059" t="s">
        <v>27</v>
      </c>
      <c r="E1059" t="s">
        <v>45</v>
      </c>
      <c r="F1059" t="s">
        <v>36</v>
      </c>
      <c r="G1059">
        <v>12</v>
      </c>
      <c r="H1059" s="14">
        <v>19.308</v>
      </c>
      <c r="I1059" t="s">
        <v>52</v>
      </c>
      <c r="J1059" t="s">
        <v>38</v>
      </c>
      <c r="K1059" t="s">
        <v>25</v>
      </c>
      <c r="L1059" t="s">
        <v>43</v>
      </c>
      <c r="M1059" s="20">
        <f t="shared" si="64"/>
        <v>19.312128000000001</v>
      </c>
      <c r="N1059" s="20">
        <f t="shared" si="65"/>
        <v>3.5459999999999998E-2</v>
      </c>
      <c r="O1059" s="20">
        <f t="shared" si="66"/>
        <v>0.68480805888000007</v>
      </c>
      <c r="S1059">
        <f t="shared" si="67"/>
        <v>4</v>
      </c>
    </row>
    <row r="1060" spans="1:19" x14ac:dyDescent="0.3">
      <c r="A1060" t="s">
        <v>32</v>
      </c>
      <c r="B1060" t="s">
        <v>51</v>
      </c>
      <c r="C1060" t="s">
        <v>8</v>
      </c>
      <c r="D1060" t="s">
        <v>11</v>
      </c>
      <c r="E1060" t="s">
        <v>12</v>
      </c>
      <c r="F1060" t="s">
        <v>44</v>
      </c>
      <c r="G1060">
        <v>4</v>
      </c>
      <c r="H1060" s="14">
        <v>6.4359999999999999</v>
      </c>
      <c r="I1060" t="s">
        <v>37</v>
      </c>
      <c r="J1060" t="s">
        <v>42</v>
      </c>
      <c r="K1060" t="s">
        <v>25</v>
      </c>
      <c r="L1060" t="s">
        <v>43</v>
      </c>
      <c r="M1060" s="20">
        <f t="shared" si="64"/>
        <v>6.4373760000000004</v>
      </c>
      <c r="N1060" s="20">
        <f t="shared" si="65"/>
        <v>0.16664000000000001</v>
      </c>
      <c r="O1060" s="20">
        <f t="shared" si="66"/>
        <v>1.0727243366400001</v>
      </c>
      <c r="S1060">
        <f t="shared" si="67"/>
        <v>5</v>
      </c>
    </row>
    <row r="1061" spans="1:19" x14ac:dyDescent="0.3">
      <c r="A1061" t="s">
        <v>32</v>
      </c>
      <c r="B1061" t="s">
        <v>9</v>
      </c>
      <c r="C1061" t="s">
        <v>83</v>
      </c>
      <c r="D1061" t="s">
        <v>72</v>
      </c>
      <c r="E1061" t="s">
        <v>64</v>
      </c>
      <c r="F1061" t="s">
        <v>62</v>
      </c>
      <c r="G1061">
        <v>2</v>
      </c>
      <c r="H1061" s="14">
        <v>3.218</v>
      </c>
      <c r="I1061" t="s">
        <v>30</v>
      </c>
      <c r="J1061" t="s">
        <v>38</v>
      </c>
      <c r="K1061" t="s">
        <v>25</v>
      </c>
      <c r="L1061" t="s">
        <v>17</v>
      </c>
      <c r="M1061" s="20">
        <f t="shared" si="64"/>
        <v>3.2186880000000002</v>
      </c>
      <c r="N1061" s="20">
        <f t="shared" si="65"/>
        <v>0.16664000000000001</v>
      </c>
      <c r="O1061" s="20">
        <f t="shared" si="66"/>
        <v>0.53636216832000005</v>
      </c>
      <c r="S1061">
        <f t="shared" si="67"/>
        <v>5</v>
      </c>
    </row>
    <row r="1062" spans="1:19" x14ac:dyDescent="0.3">
      <c r="A1062" t="s">
        <v>18</v>
      </c>
      <c r="B1062" t="s">
        <v>9</v>
      </c>
      <c r="C1062" t="s">
        <v>8</v>
      </c>
      <c r="D1062" t="s">
        <v>20</v>
      </c>
      <c r="E1062" t="s">
        <v>12</v>
      </c>
      <c r="F1062" t="s">
        <v>13</v>
      </c>
      <c r="G1062">
        <v>15</v>
      </c>
      <c r="H1062" s="14">
        <v>24.134999999999998</v>
      </c>
      <c r="I1062" t="s">
        <v>52</v>
      </c>
      <c r="J1062" t="s">
        <v>38</v>
      </c>
      <c r="K1062" t="s">
        <v>25</v>
      </c>
      <c r="L1062" t="s">
        <v>43</v>
      </c>
      <c r="M1062" s="20">
        <f t="shared" si="64"/>
        <v>24.140160000000002</v>
      </c>
      <c r="N1062" s="20">
        <f t="shared" si="65"/>
        <v>3.5459999999999998E-2</v>
      </c>
      <c r="O1062" s="20">
        <f t="shared" si="66"/>
        <v>0.85601007360000003</v>
      </c>
      <c r="S1062">
        <f t="shared" si="67"/>
        <v>4</v>
      </c>
    </row>
    <row r="1063" spans="1:19" x14ac:dyDescent="0.3">
      <c r="A1063" t="s">
        <v>32</v>
      </c>
      <c r="B1063" t="s">
        <v>55</v>
      </c>
      <c r="C1063" t="s">
        <v>8</v>
      </c>
      <c r="D1063" t="s">
        <v>20</v>
      </c>
      <c r="E1063" t="s">
        <v>21</v>
      </c>
      <c r="F1063" t="s">
        <v>44</v>
      </c>
      <c r="G1063">
        <v>1.5</v>
      </c>
      <c r="H1063" s="14">
        <v>2.4135</v>
      </c>
      <c r="I1063" t="s">
        <v>23</v>
      </c>
      <c r="J1063" t="s">
        <v>42</v>
      </c>
      <c r="K1063" t="s">
        <v>16</v>
      </c>
      <c r="L1063" t="s">
        <v>17</v>
      </c>
      <c r="M1063" s="20">
        <f t="shared" si="64"/>
        <v>2.4140160000000002</v>
      </c>
      <c r="N1063" s="20">
        <f t="shared" si="65"/>
        <v>0</v>
      </c>
      <c r="O1063" s="20">
        <f t="shared" si="66"/>
        <v>0</v>
      </c>
      <c r="S1063">
        <f t="shared" si="67"/>
        <v>5</v>
      </c>
    </row>
    <row r="1064" spans="1:19" x14ac:dyDescent="0.3">
      <c r="A1064" t="s">
        <v>39</v>
      </c>
      <c r="B1064" t="s">
        <v>9</v>
      </c>
      <c r="C1064" t="s">
        <v>60</v>
      </c>
      <c r="D1064" t="s">
        <v>47</v>
      </c>
      <c r="E1064" t="s">
        <v>21</v>
      </c>
      <c r="F1064" t="s">
        <v>22</v>
      </c>
      <c r="G1064">
        <v>5</v>
      </c>
      <c r="H1064" s="14">
        <v>8.0449999999999999</v>
      </c>
      <c r="I1064" t="s">
        <v>23</v>
      </c>
      <c r="J1064" t="s">
        <v>38</v>
      </c>
      <c r="K1064" t="s">
        <v>16</v>
      </c>
      <c r="L1064" t="s">
        <v>43</v>
      </c>
      <c r="M1064" s="20">
        <f t="shared" si="64"/>
        <v>8.0467200000000005</v>
      </c>
      <c r="N1064" s="20">
        <f t="shared" si="65"/>
        <v>0</v>
      </c>
      <c r="O1064" s="20">
        <f t="shared" si="66"/>
        <v>0</v>
      </c>
      <c r="S1064">
        <f t="shared" si="67"/>
        <v>2</v>
      </c>
    </row>
    <row r="1065" spans="1:19" x14ac:dyDescent="0.3">
      <c r="A1065" t="s">
        <v>39</v>
      </c>
      <c r="B1065" t="s">
        <v>9</v>
      </c>
      <c r="C1065" t="s">
        <v>76</v>
      </c>
      <c r="D1065" t="s">
        <v>27</v>
      </c>
      <c r="E1065" t="s">
        <v>28</v>
      </c>
      <c r="F1065" t="s">
        <v>66</v>
      </c>
      <c r="G1065">
        <v>8</v>
      </c>
      <c r="H1065" s="14">
        <v>12.872</v>
      </c>
      <c r="I1065" t="s">
        <v>49</v>
      </c>
      <c r="J1065" t="s">
        <v>38</v>
      </c>
      <c r="K1065" t="s">
        <v>25</v>
      </c>
      <c r="L1065" t="s">
        <v>43</v>
      </c>
      <c r="M1065" s="20">
        <f t="shared" si="64"/>
        <v>12.874752000000001</v>
      </c>
      <c r="N1065" s="20">
        <f t="shared" si="65"/>
        <v>0.10215</v>
      </c>
      <c r="O1065" s="20">
        <f t="shared" si="66"/>
        <v>1.3151559168000002</v>
      </c>
      <c r="S1065">
        <f t="shared" si="67"/>
        <v>2</v>
      </c>
    </row>
    <row r="1066" spans="1:19" x14ac:dyDescent="0.3">
      <c r="A1066" t="s">
        <v>7</v>
      </c>
      <c r="B1066" t="s">
        <v>9</v>
      </c>
      <c r="C1066" t="s">
        <v>8</v>
      </c>
      <c r="D1066" t="s">
        <v>47</v>
      </c>
      <c r="E1066" t="s">
        <v>35</v>
      </c>
      <c r="F1066" t="s">
        <v>36</v>
      </c>
      <c r="G1066">
        <v>10</v>
      </c>
      <c r="H1066" s="14">
        <v>16.09</v>
      </c>
      <c r="I1066" t="s">
        <v>30</v>
      </c>
      <c r="J1066" t="s">
        <v>53</v>
      </c>
      <c r="K1066" t="s">
        <v>16</v>
      </c>
      <c r="L1066" t="s">
        <v>43</v>
      </c>
      <c r="M1066" s="20">
        <f t="shared" si="64"/>
        <v>16.093440000000001</v>
      </c>
      <c r="N1066" s="20">
        <f t="shared" si="65"/>
        <v>0.16664000000000001</v>
      </c>
      <c r="O1066" s="20">
        <f t="shared" si="66"/>
        <v>2.6818108416000004</v>
      </c>
      <c r="S1066">
        <f t="shared" si="67"/>
        <v>1</v>
      </c>
    </row>
    <row r="1067" spans="1:19" x14ac:dyDescent="0.3">
      <c r="A1067" t="s">
        <v>26</v>
      </c>
      <c r="B1067" t="s">
        <v>9</v>
      </c>
      <c r="C1067" t="s">
        <v>60</v>
      </c>
      <c r="D1067" t="s">
        <v>20</v>
      </c>
      <c r="E1067" t="s">
        <v>28</v>
      </c>
      <c r="F1067" t="s">
        <v>44</v>
      </c>
      <c r="G1067">
        <v>2</v>
      </c>
      <c r="H1067" s="14">
        <v>3.218</v>
      </c>
      <c r="I1067" t="s">
        <v>14</v>
      </c>
      <c r="J1067" t="s">
        <v>15</v>
      </c>
      <c r="K1067" t="s">
        <v>25</v>
      </c>
      <c r="L1067" t="s">
        <v>43</v>
      </c>
      <c r="M1067" s="20">
        <f t="shared" si="64"/>
        <v>3.2186880000000002</v>
      </c>
      <c r="N1067" s="20">
        <f t="shared" si="65"/>
        <v>0</v>
      </c>
      <c r="O1067" s="20">
        <f t="shared" si="66"/>
        <v>0</v>
      </c>
      <c r="S1067">
        <f t="shared" si="67"/>
        <v>3</v>
      </c>
    </row>
    <row r="1068" spans="1:19" x14ac:dyDescent="0.3">
      <c r="A1068" t="s">
        <v>26</v>
      </c>
      <c r="B1068" t="s">
        <v>9</v>
      </c>
      <c r="C1068" t="s">
        <v>10</v>
      </c>
      <c r="D1068" t="s">
        <v>11</v>
      </c>
      <c r="E1068" t="s">
        <v>8</v>
      </c>
      <c r="F1068" t="s">
        <v>44</v>
      </c>
      <c r="G1068">
        <v>3</v>
      </c>
      <c r="H1068" s="14">
        <v>4.827</v>
      </c>
      <c r="I1068" t="s">
        <v>54</v>
      </c>
      <c r="J1068" t="s">
        <v>15</v>
      </c>
      <c r="K1068" t="s">
        <v>25</v>
      </c>
      <c r="L1068" t="s">
        <v>17</v>
      </c>
      <c r="M1068" s="20">
        <f t="shared" si="64"/>
        <v>4.8280320000000003</v>
      </c>
      <c r="N1068" s="20">
        <f t="shared" si="65"/>
        <v>2.1999999999999999E-2</v>
      </c>
      <c r="O1068" s="20">
        <f t="shared" si="66"/>
        <v>0.106216704</v>
      </c>
      <c r="S1068">
        <f t="shared" si="67"/>
        <v>3</v>
      </c>
    </row>
    <row r="1069" spans="1:19" x14ac:dyDescent="0.3">
      <c r="A1069" t="s">
        <v>26</v>
      </c>
      <c r="B1069" t="s">
        <v>9</v>
      </c>
      <c r="C1069" t="s">
        <v>71</v>
      </c>
      <c r="D1069" t="s">
        <v>41</v>
      </c>
      <c r="E1069" t="s">
        <v>12</v>
      </c>
      <c r="F1069" t="s">
        <v>62</v>
      </c>
      <c r="G1069">
        <v>2</v>
      </c>
      <c r="H1069" s="14">
        <v>3.218</v>
      </c>
      <c r="I1069" t="s">
        <v>30</v>
      </c>
      <c r="J1069" t="s">
        <v>15</v>
      </c>
      <c r="K1069" t="s">
        <v>25</v>
      </c>
      <c r="L1069" t="s">
        <v>43</v>
      </c>
      <c r="M1069" s="20">
        <f t="shared" si="64"/>
        <v>3.2186880000000002</v>
      </c>
      <c r="N1069" s="20">
        <f t="shared" si="65"/>
        <v>0.16664000000000001</v>
      </c>
      <c r="O1069" s="20">
        <f t="shared" si="66"/>
        <v>0.53636216832000005</v>
      </c>
      <c r="S1069">
        <f t="shared" si="67"/>
        <v>3</v>
      </c>
    </row>
    <row r="1070" spans="1:19" x14ac:dyDescent="0.3">
      <c r="A1070" t="s">
        <v>32</v>
      </c>
      <c r="B1070" t="s">
        <v>9</v>
      </c>
      <c r="C1070" t="s">
        <v>93</v>
      </c>
      <c r="D1070" t="s">
        <v>41</v>
      </c>
      <c r="E1070" t="s">
        <v>12</v>
      </c>
      <c r="F1070" t="s">
        <v>36</v>
      </c>
      <c r="G1070">
        <v>1.1000000000000001</v>
      </c>
      <c r="H1070" s="14">
        <v>1.7699</v>
      </c>
      <c r="I1070" t="s">
        <v>23</v>
      </c>
      <c r="J1070" t="s">
        <v>42</v>
      </c>
      <c r="K1070" t="s">
        <v>16</v>
      </c>
      <c r="L1070" t="s">
        <v>43</v>
      </c>
      <c r="M1070" s="20">
        <f t="shared" si="64"/>
        <v>1.7702784000000003</v>
      </c>
      <c r="N1070" s="20">
        <f t="shared" si="65"/>
        <v>0</v>
      </c>
      <c r="O1070" s="20">
        <f t="shared" si="66"/>
        <v>0</v>
      </c>
      <c r="S1070">
        <f t="shared" si="67"/>
        <v>5</v>
      </c>
    </row>
    <row r="1071" spans="1:19" x14ac:dyDescent="0.3">
      <c r="A1071" t="s">
        <v>39</v>
      </c>
      <c r="B1071" t="s">
        <v>9</v>
      </c>
      <c r="C1071" t="s">
        <v>60</v>
      </c>
      <c r="D1071" t="s">
        <v>41</v>
      </c>
      <c r="E1071" t="s">
        <v>45</v>
      </c>
      <c r="F1071" t="s">
        <v>66</v>
      </c>
      <c r="G1071">
        <v>115</v>
      </c>
      <c r="H1071" s="14">
        <v>185.035</v>
      </c>
      <c r="I1071" t="s">
        <v>52</v>
      </c>
      <c r="J1071" t="s">
        <v>42</v>
      </c>
      <c r="K1071" t="s">
        <v>25</v>
      </c>
      <c r="L1071" t="s">
        <v>43</v>
      </c>
      <c r="M1071" s="20">
        <f t="shared" si="64"/>
        <v>185.07456000000002</v>
      </c>
      <c r="N1071" s="20">
        <f t="shared" si="65"/>
        <v>3.5459999999999998E-2</v>
      </c>
      <c r="O1071" s="20">
        <f t="shared" si="66"/>
        <v>6.5627438976000008</v>
      </c>
      <c r="S1071">
        <f t="shared" si="67"/>
        <v>2</v>
      </c>
    </row>
    <row r="1072" spans="1:19" x14ac:dyDescent="0.3">
      <c r="A1072" t="s">
        <v>18</v>
      </c>
      <c r="B1072" t="s">
        <v>51</v>
      </c>
      <c r="C1072" t="s">
        <v>8</v>
      </c>
      <c r="D1072" t="s">
        <v>11</v>
      </c>
      <c r="E1072" t="s">
        <v>35</v>
      </c>
      <c r="F1072" t="s">
        <v>22</v>
      </c>
      <c r="G1072">
        <v>2</v>
      </c>
      <c r="H1072" s="14">
        <v>3.218</v>
      </c>
      <c r="I1072" t="s">
        <v>23</v>
      </c>
      <c r="J1072" t="s">
        <v>42</v>
      </c>
      <c r="K1072" t="s">
        <v>25</v>
      </c>
      <c r="L1072" t="s">
        <v>43</v>
      </c>
      <c r="M1072" s="20">
        <f t="shared" si="64"/>
        <v>3.2186880000000002</v>
      </c>
      <c r="N1072" s="20">
        <f t="shared" si="65"/>
        <v>0</v>
      </c>
      <c r="O1072" s="20">
        <f t="shared" si="66"/>
        <v>0</v>
      </c>
      <c r="S1072">
        <f t="shared" si="67"/>
        <v>4</v>
      </c>
    </row>
    <row r="1073" spans="1:19" x14ac:dyDescent="0.3">
      <c r="A1073" t="s">
        <v>18</v>
      </c>
      <c r="B1073" t="s">
        <v>9</v>
      </c>
      <c r="C1073" t="s">
        <v>60</v>
      </c>
      <c r="D1073" t="s">
        <v>20</v>
      </c>
      <c r="E1073" t="s">
        <v>21</v>
      </c>
      <c r="F1073" t="s">
        <v>44</v>
      </c>
      <c r="G1073">
        <v>2</v>
      </c>
      <c r="H1073" s="14">
        <v>3.218</v>
      </c>
      <c r="I1073" t="s">
        <v>49</v>
      </c>
      <c r="J1073" t="s">
        <v>38</v>
      </c>
      <c r="K1073" t="s">
        <v>16</v>
      </c>
      <c r="L1073" t="s">
        <v>43</v>
      </c>
      <c r="M1073" s="20">
        <f t="shared" si="64"/>
        <v>3.2186880000000002</v>
      </c>
      <c r="N1073" s="20">
        <f t="shared" si="65"/>
        <v>0.10215</v>
      </c>
      <c r="O1073" s="20">
        <f t="shared" si="66"/>
        <v>0.32878897920000005</v>
      </c>
      <c r="S1073">
        <f t="shared" si="67"/>
        <v>4</v>
      </c>
    </row>
    <row r="1074" spans="1:19" x14ac:dyDescent="0.3">
      <c r="A1074" t="s">
        <v>32</v>
      </c>
      <c r="B1074" t="s">
        <v>9</v>
      </c>
      <c r="C1074" t="s">
        <v>67</v>
      </c>
      <c r="D1074" t="s">
        <v>11</v>
      </c>
      <c r="E1074" t="s">
        <v>45</v>
      </c>
      <c r="F1074" t="s">
        <v>36</v>
      </c>
      <c r="G1074">
        <v>2.4</v>
      </c>
      <c r="H1074" s="14">
        <v>3.8615999999999997</v>
      </c>
      <c r="I1074" t="s">
        <v>14</v>
      </c>
      <c r="J1074" t="s">
        <v>15</v>
      </c>
      <c r="K1074" t="s">
        <v>25</v>
      </c>
      <c r="L1074" t="s">
        <v>43</v>
      </c>
      <c r="M1074" s="20">
        <f t="shared" si="64"/>
        <v>3.8624255999999999</v>
      </c>
      <c r="N1074" s="20">
        <f t="shared" si="65"/>
        <v>0</v>
      </c>
      <c r="O1074" s="20">
        <f t="shared" si="66"/>
        <v>0</v>
      </c>
      <c r="S1074">
        <f t="shared" si="67"/>
        <v>5</v>
      </c>
    </row>
    <row r="1075" spans="1:19" x14ac:dyDescent="0.3">
      <c r="A1075" t="s">
        <v>39</v>
      </c>
      <c r="B1075" t="s">
        <v>51</v>
      </c>
      <c r="C1075" t="s">
        <v>8</v>
      </c>
      <c r="D1075" t="s">
        <v>27</v>
      </c>
      <c r="E1075" t="s">
        <v>21</v>
      </c>
      <c r="F1075" t="s">
        <v>66</v>
      </c>
      <c r="G1075">
        <v>76</v>
      </c>
      <c r="H1075" s="14">
        <v>122.28399999999999</v>
      </c>
      <c r="I1075" t="s">
        <v>52</v>
      </c>
      <c r="J1075" t="s">
        <v>42</v>
      </c>
      <c r="K1075" t="s">
        <v>16</v>
      </c>
      <c r="L1075" t="s">
        <v>43</v>
      </c>
      <c r="M1075" s="20">
        <f t="shared" si="64"/>
        <v>122.31014400000001</v>
      </c>
      <c r="N1075" s="20">
        <f t="shared" si="65"/>
        <v>3.5459999999999998E-2</v>
      </c>
      <c r="O1075" s="20">
        <f t="shared" si="66"/>
        <v>4.3371177062399999</v>
      </c>
      <c r="S1075">
        <f t="shared" si="67"/>
        <v>2</v>
      </c>
    </row>
    <row r="1076" spans="1:19" x14ac:dyDescent="0.3">
      <c r="A1076" t="s">
        <v>26</v>
      </c>
      <c r="B1076" t="s">
        <v>51</v>
      </c>
      <c r="C1076" t="s">
        <v>8</v>
      </c>
      <c r="D1076" t="s">
        <v>41</v>
      </c>
      <c r="E1076" t="s">
        <v>45</v>
      </c>
      <c r="F1076" t="s">
        <v>44</v>
      </c>
      <c r="G1076">
        <v>0.8</v>
      </c>
      <c r="H1076" s="14">
        <v>1.2872000000000001</v>
      </c>
      <c r="I1076" t="s">
        <v>30</v>
      </c>
      <c r="J1076" t="s">
        <v>42</v>
      </c>
      <c r="K1076" t="s">
        <v>25</v>
      </c>
      <c r="L1076" t="s">
        <v>17</v>
      </c>
      <c r="M1076" s="20">
        <f t="shared" si="64"/>
        <v>1.2874752000000003</v>
      </c>
      <c r="N1076" s="20">
        <f t="shared" si="65"/>
        <v>0.16664000000000001</v>
      </c>
      <c r="O1076" s="20">
        <f t="shared" si="66"/>
        <v>0.21454486732800004</v>
      </c>
      <c r="S1076">
        <f t="shared" si="67"/>
        <v>3</v>
      </c>
    </row>
    <row r="1077" spans="1:19" x14ac:dyDescent="0.3">
      <c r="A1077" t="s">
        <v>39</v>
      </c>
      <c r="B1077" t="s">
        <v>9</v>
      </c>
      <c r="C1077" t="s">
        <v>70</v>
      </c>
      <c r="D1077" t="s">
        <v>27</v>
      </c>
      <c r="E1077" t="s">
        <v>35</v>
      </c>
      <c r="F1077" t="s">
        <v>66</v>
      </c>
      <c r="G1077">
        <v>44</v>
      </c>
      <c r="H1077" s="14">
        <v>70.795999999999992</v>
      </c>
      <c r="I1077" t="s">
        <v>37</v>
      </c>
      <c r="J1077" t="s">
        <v>42</v>
      </c>
      <c r="K1077" t="s">
        <v>25</v>
      </c>
      <c r="L1077" t="s">
        <v>17</v>
      </c>
      <c r="M1077" s="20">
        <f t="shared" si="64"/>
        <v>70.811136000000005</v>
      </c>
      <c r="N1077" s="20">
        <f t="shared" si="65"/>
        <v>0.16664000000000001</v>
      </c>
      <c r="O1077" s="20">
        <f t="shared" si="66"/>
        <v>11.799967703040002</v>
      </c>
      <c r="S1077">
        <f t="shared" si="67"/>
        <v>2</v>
      </c>
    </row>
    <row r="1078" spans="1:19" x14ac:dyDescent="0.3">
      <c r="A1078" t="s">
        <v>18</v>
      </c>
      <c r="B1078" t="s">
        <v>9</v>
      </c>
      <c r="C1078" t="s">
        <v>61</v>
      </c>
      <c r="D1078" t="s">
        <v>41</v>
      </c>
      <c r="E1078" t="s">
        <v>35</v>
      </c>
      <c r="F1078" t="s">
        <v>66</v>
      </c>
      <c r="G1078">
        <v>12.4</v>
      </c>
      <c r="H1078" s="14">
        <v>19.951599999999999</v>
      </c>
      <c r="I1078" t="s">
        <v>14</v>
      </c>
      <c r="J1078" t="s">
        <v>15</v>
      </c>
      <c r="K1078" t="s">
        <v>25</v>
      </c>
      <c r="L1078" t="s">
        <v>43</v>
      </c>
      <c r="M1078" s="20">
        <f t="shared" si="64"/>
        <v>19.955865600000003</v>
      </c>
      <c r="N1078" s="20">
        <f t="shared" si="65"/>
        <v>0</v>
      </c>
      <c r="O1078" s="20">
        <f t="shared" si="66"/>
        <v>0</v>
      </c>
      <c r="S1078">
        <f t="shared" si="67"/>
        <v>4</v>
      </c>
    </row>
    <row r="1079" spans="1:19" x14ac:dyDescent="0.3">
      <c r="A1079" t="s">
        <v>26</v>
      </c>
      <c r="B1079" t="s">
        <v>9</v>
      </c>
      <c r="C1079" t="s">
        <v>70</v>
      </c>
      <c r="D1079" t="s">
        <v>27</v>
      </c>
      <c r="E1079" t="s">
        <v>21</v>
      </c>
      <c r="F1079" t="s">
        <v>36</v>
      </c>
      <c r="G1079">
        <v>10</v>
      </c>
      <c r="H1079" s="14">
        <v>16.09</v>
      </c>
      <c r="I1079" t="s">
        <v>37</v>
      </c>
      <c r="J1079" t="s">
        <v>42</v>
      </c>
      <c r="K1079" t="s">
        <v>25</v>
      </c>
      <c r="L1079" t="s">
        <v>17</v>
      </c>
      <c r="M1079" s="20">
        <f t="shared" si="64"/>
        <v>16.093440000000001</v>
      </c>
      <c r="N1079" s="20">
        <f t="shared" si="65"/>
        <v>0.16664000000000001</v>
      </c>
      <c r="O1079" s="20">
        <f t="shared" si="66"/>
        <v>2.6818108416000004</v>
      </c>
      <c r="S1079">
        <f t="shared" si="67"/>
        <v>3</v>
      </c>
    </row>
    <row r="1080" spans="1:19" x14ac:dyDescent="0.3">
      <c r="A1080" t="s">
        <v>26</v>
      </c>
      <c r="B1080" t="s">
        <v>9</v>
      </c>
      <c r="C1080" t="s">
        <v>60</v>
      </c>
      <c r="D1080" t="s">
        <v>11</v>
      </c>
      <c r="E1080" t="s">
        <v>21</v>
      </c>
      <c r="F1080" t="s">
        <v>66</v>
      </c>
      <c r="G1080">
        <v>80</v>
      </c>
      <c r="H1080" s="14">
        <v>128.72</v>
      </c>
      <c r="I1080" t="s">
        <v>52</v>
      </c>
      <c r="J1080" t="s">
        <v>38</v>
      </c>
      <c r="K1080" t="s">
        <v>25</v>
      </c>
      <c r="L1080" t="s">
        <v>43</v>
      </c>
      <c r="M1080" s="20">
        <f t="shared" si="64"/>
        <v>128.74752000000001</v>
      </c>
      <c r="N1080" s="20">
        <f t="shared" si="65"/>
        <v>3.5459999999999998E-2</v>
      </c>
      <c r="O1080" s="20">
        <f t="shared" si="66"/>
        <v>4.5653870591999999</v>
      </c>
      <c r="S1080">
        <f t="shared" si="67"/>
        <v>3</v>
      </c>
    </row>
    <row r="1081" spans="1:19" x14ac:dyDescent="0.3">
      <c r="A1081" t="s">
        <v>32</v>
      </c>
      <c r="B1081" t="s">
        <v>9</v>
      </c>
      <c r="C1081" t="s">
        <v>10</v>
      </c>
      <c r="D1081" t="s">
        <v>72</v>
      </c>
      <c r="E1081" t="s">
        <v>33</v>
      </c>
      <c r="F1081" t="s">
        <v>44</v>
      </c>
      <c r="G1081">
        <v>3</v>
      </c>
      <c r="H1081" s="14">
        <v>4.827</v>
      </c>
      <c r="I1081" t="s">
        <v>37</v>
      </c>
      <c r="J1081" t="s">
        <v>42</v>
      </c>
      <c r="K1081" t="s">
        <v>25</v>
      </c>
      <c r="L1081" t="s">
        <v>17</v>
      </c>
      <c r="M1081" s="20">
        <f t="shared" si="64"/>
        <v>4.8280320000000003</v>
      </c>
      <c r="N1081" s="20">
        <f t="shared" si="65"/>
        <v>0.16664000000000001</v>
      </c>
      <c r="O1081" s="20">
        <f t="shared" si="66"/>
        <v>0.80454325248000014</v>
      </c>
      <c r="S1081">
        <f t="shared" si="67"/>
        <v>5</v>
      </c>
    </row>
    <row r="1082" spans="1:19" x14ac:dyDescent="0.3">
      <c r="A1082" t="s">
        <v>32</v>
      </c>
      <c r="B1082" t="s">
        <v>9</v>
      </c>
      <c r="C1082" t="s">
        <v>71</v>
      </c>
      <c r="D1082" t="s">
        <v>72</v>
      </c>
      <c r="E1082" t="s">
        <v>64</v>
      </c>
      <c r="F1082" t="s">
        <v>44</v>
      </c>
      <c r="G1082">
        <v>12</v>
      </c>
      <c r="H1082" s="14">
        <v>19.308</v>
      </c>
      <c r="I1082" t="s">
        <v>30</v>
      </c>
      <c r="J1082" t="s">
        <v>31</v>
      </c>
      <c r="K1082" t="s">
        <v>25</v>
      </c>
      <c r="L1082" t="s">
        <v>17</v>
      </c>
      <c r="M1082" s="20">
        <f t="shared" si="64"/>
        <v>19.312128000000001</v>
      </c>
      <c r="N1082" s="20">
        <f t="shared" si="65"/>
        <v>0.16664000000000001</v>
      </c>
      <c r="O1082" s="20">
        <f t="shared" si="66"/>
        <v>3.2181730099200005</v>
      </c>
      <c r="S1082">
        <f t="shared" si="67"/>
        <v>5</v>
      </c>
    </row>
    <row r="1083" spans="1:19" x14ac:dyDescent="0.3">
      <c r="A1083" t="s">
        <v>7</v>
      </c>
      <c r="B1083" t="s">
        <v>9</v>
      </c>
      <c r="C1083" t="s">
        <v>71</v>
      </c>
      <c r="D1083" t="s">
        <v>27</v>
      </c>
      <c r="E1083" t="s">
        <v>64</v>
      </c>
      <c r="F1083" t="s">
        <v>62</v>
      </c>
      <c r="G1083">
        <v>3</v>
      </c>
      <c r="H1083" s="14">
        <v>4.827</v>
      </c>
      <c r="I1083" t="s">
        <v>37</v>
      </c>
      <c r="J1083" t="s">
        <v>8</v>
      </c>
      <c r="K1083" t="s">
        <v>16</v>
      </c>
      <c r="L1083" t="s">
        <v>17</v>
      </c>
      <c r="M1083" s="20">
        <f t="shared" si="64"/>
        <v>4.8280320000000003</v>
      </c>
      <c r="N1083" s="20">
        <f t="shared" si="65"/>
        <v>0.16664000000000001</v>
      </c>
      <c r="O1083" s="20">
        <f t="shared" si="66"/>
        <v>0.80454325248000014</v>
      </c>
      <c r="S1083">
        <f t="shared" si="67"/>
        <v>1</v>
      </c>
    </row>
    <row r="1084" spans="1:19" x14ac:dyDescent="0.3">
      <c r="A1084" t="s">
        <v>39</v>
      </c>
      <c r="B1084" t="s">
        <v>9</v>
      </c>
      <c r="C1084" t="s">
        <v>78</v>
      </c>
      <c r="D1084" t="s">
        <v>27</v>
      </c>
      <c r="E1084" t="s">
        <v>28</v>
      </c>
      <c r="F1084" t="s">
        <v>36</v>
      </c>
      <c r="G1084">
        <v>13</v>
      </c>
      <c r="H1084" s="14">
        <v>20.917000000000002</v>
      </c>
      <c r="I1084" t="s">
        <v>30</v>
      </c>
      <c r="J1084" t="s">
        <v>38</v>
      </c>
      <c r="K1084" t="s">
        <v>25</v>
      </c>
      <c r="L1084" t="s">
        <v>17</v>
      </c>
      <c r="M1084" s="20">
        <f t="shared" si="64"/>
        <v>20.921472000000001</v>
      </c>
      <c r="N1084" s="20">
        <f t="shared" si="65"/>
        <v>0.16664000000000001</v>
      </c>
      <c r="O1084" s="20">
        <f t="shared" si="66"/>
        <v>3.4863540940800006</v>
      </c>
      <c r="S1084">
        <f t="shared" si="67"/>
        <v>2</v>
      </c>
    </row>
    <row r="1085" spans="1:19" x14ac:dyDescent="0.3">
      <c r="A1085" t="s">
        <v>32</v>
      </c>
      <c r="B1085" t="s">
        <v>9</v>
      </c>
      <c r="C1085" t="s">
        <v>103</v>
      </c>
      <c r="D1085" t="s">
        <v>27</v>
      </c>
      <c r="E1085" t="s">
        <v>28</v>
      </c>
      <c r="F1085" t="s">
        <v>36</v>
      </c>
      <c r="G1085">
        <v>12</v>
      </c>
      <c r="H1085" s="14">
        <v>19.308</v>
      </c>
      <c r="I1085" t="s">
        <v>52</v>
      </c>
      <c r="J1085" t="s">
        <v>42</v>
      </c>
      <c r="K1085" t="s">
        <v>25</v>
      </c>
      <c r="L1085" t="s">
        <v>17</v>
      </c>
      <c r="M1085" s="20">
        <f t="shared" si="64"/>
        <v>19.312128000000001</v>
      </c>
      <c r="N1085" s="20">
        <f t="shared" si="65"/>
        <v>3.5459999999999998E-2</v>
      </c>
      <c r="O1085" s="20">
        <f t="shared" si="66"/>
        <v>0.68480805888000007</v>
      </c>
      <c r="S1085">
        <f t="shared" si="67"/>
        <v>5</v>
      </c>
    </row>
    <row r="1086" spans="1:19" x14ac:dyDescent="0.3">
      <c r="A1086" t="s">
        <v>39</v>
      </c>
      <c r="B1086" t="s">
        <v>9</v>
      </c>
      <c r="C1086" t="s">
        <v>48</v>
      </c>
      <c r="D1086" t="s">
        <v>11</v>
      </c>
      <c r="E1086" t="s">
        <v>28</v>
      </c>
      <c r="F1086" t="s">
        <v>22</v>
      </c>
      <c r="G1086">
        <v>21</v>
      </c>
      <c r="H1086" s="14">
        <v>33.789000000000001</v>
      </c>
      <c r="I1086" t="s">
        <v>30</v>
      </c>
      <c r="J1086" t="s">
        <v>31</v>
      </c>
      <c r="K1086" t="s">
        <v>16</v>
      </c>
      <c r="L1086" t="s">
        <v>17</v>
      </c>
      <c r="M1086" s="20">
        <f t="shared" si="64"/>
        <v>33.796224000000002</v>
      </c>
      <c r="N1086" s="20">
        <f t="shared" si="65"/>
        <v>0.16664000000000001</v>
      </c>
      <c r="O1086" s="20">
        <f t="shared" si="66"/>
        <v>5.6318027673600008</v>
      </c>
      <c r="S1086">
        <f t="shared" si="67"/>
        <v>2</v>
      </c>
    </row>
    <row r="1087" spans="1:19" x14ac:dyDescent="0.3">
      <c r="A1087" t="s">
        <v>18</v>
      </c>
      <c r="B1087" t="s">
        <v>51</v>
      </c>
      <c r="C1087" t="s">
        <v>8</v>
      </c>
      <c r="D1087" t="s">
        <v>27</v>
      </c>
      <c r="E1087" t="s">
        <v>45</v>
      </c>
      <c r="F1087" t="s">
        <v>36</v>
      </c>
      <c r="G1087">
        <v>5</v>
      </c>
      <c r="H1087" s="14">
        <v>8.0449999999999999</v>
      </c>
      <c r="I1087" t="s">
        <v>30</v>
      </c>
      <c r="J1087" t="s">
        <v>15</v>
      </c>
      <c r="K1087" t="s">
        <v>25</v>
      </c>
      <c r="L1087" t="s">
        <v>43</v>
      </c>
      <c r="M1087" s="20">
        <f t="shared" si="64"/>
        <v>8.0467200000000005</v>
      </c>
      <c r="N1087" s="20">
        <f t="shared" si="65"/>
        <v>0.16664000000000001</v>
      </c>
      <c r="O1087" s="20">
        <f t="shared" si="66"/>
        <v>1.3409054208000002</v>
      </c>
      <c r="S1087">
        <f t="shared" si="67"/>
        <v>4</v>
      </c>
    </row>
    <row r="1088" spans="1:19" x14ac:dyDescent="0.3">
      <c r="A1088" t="s">
        <v>39</v>
      </c>
      <c r="B1088" t="s">
        <v>51</v>
      </c>
      <c r="C1088" t="s">
        <v>8</v>
      </c>
      <c r="D1088" t="s">
        <v>11</v>
      </c>
      <c r="E1088" t="s">
        <v>12</v>
      </c>
      <c r="F1088" t="s">
        <v>22</v>
      </c>
      <c r="G1088">
        <v>13</v>
      </c>
      <c r="H1088" s="14">
        <v>20.917000000000002</v>
      </c>
      <c r="I1088" t="s">
        <v>14</v>
      </c>
      <c r="J1088" t="s">
        <v>31</v>
      </c>
      <c r="K1088" t="s">
        <v>25</v>
      </c>
      <c r="L1088" t="s">
        <v>43</v>
      </c>
      <c r="M1088" s="20">
        <f t="shared" si="64"/>
        <v>20.921472000000001</v>
      </c>
      <c r="N1088" s="20">
        <f t="shared" si="65"/>
        <v>0</v>
      </c>
      <c r="O1088" s="20">
        <f t="shared" si="66"/>
        <v>0</v>
      </c>
      <c r="S1088">
        <f t="shared" si="67"/>
        <v>2</v>
      </c>
    </row>
    <row r="1089" spans="1:19" x14ac:dyDescent="0.3">
      <c r="A1089" t="s">
        <v>39</v>
      </c>
      <c r="B1089" t="s">
        <v>9</v>
      </c>
      <c r="C1089" t="s">
        <v>60</v>
      </c>
      <c r="D1089" t="s">
        <v>20</v>
      </c>
      <c r="E1089" t="s">
        <v>35</v>
      </c>
      <c r="F1089" t="s">
        <v>66</v>
      </c>
      <c r="G1089">
        <v>80</v>
      </c>
      <c r="H1089" s="14">
        <v>128.72</v>
      </c>
      <c r="I1089" t="s">
        <v>52</v>
      </c>
      <c r="J1089" t="s">
        <v>15</v>
      </c>
      <c r="K1089" t="s">
        <v>25</v>
      </c>
      <c r="L1089" t="s">
        <v>43</v>
      </c>
      <c r="M1089" s="20">
        <f t="shared" si="64"/>
        <v>128.74752000000001</v>
      </c>
      <c r="N1089" s="20">
        <f t="shared" si="65"/>
        <v>3.5459999999999998E-2</v>
      </c>
      <c r="O1089" s="20">
        <f t="shared" si="66"/>
        <v>4.5653870591999999</v>
      </c>
      <c r="S1089">
        <f t="shared" si="67"/>
        <v>2</v>
      </c>
    </row>
    <row r="1090" spans="1:19" x14ac:dyDescent="0.3">
      <c r="A1090" t="s">
        <v>32</v>
      </c>
      <c r="B1090" t="s">
        <v>9</v>
      </c>
      <c r="C1090" t="s">
        <v>103</v>
      </c>
      <c r="D1090" t="s">
        <v>27</v>
      </c>
      <c r="E1090" t="s">
        <v>28</v>
      </c>
      <c r="F1090" t="s">
        <v>36</v>
      </c>
      <c r="G1090">
        <v>2.2999999999999998</v>
      </c>
      <c r="H1090" s="14">
        <v>3.7006999999999999</v>
      </c>
      <c r="I1090" t="s">
        <v>14</v>
      </c>
      <c r="J1090" t="s">
        <v>31</v>
      </c>
      <c r="K1090" t="s">
        <v>25</v>
      </c>
      <c r="L1090" t="s">
        <v>17</v>
      </c>
      <c r="M1090" s="20">
        <f t="shared" si="64"/>
        <v>3.7014912</v>
      </c>
      <c r="N1090" s="20">
        <f t="shared" si="65"/>
        <v>0</v>
      </c>
      <c r="O1090" s="20">
        <f t="shared" si="66"/>
        <v>0</v>
      </c>
      <c r="S1090">
        <f t="shared" si="67"/>
        <v>5</v>
      </c>
    </row>
    <row r="1091" spans="1:19" x14ac:dyDescent="0.3">
      <c r="A1091" t="s">
        <v>26</v>
      </c>
      <c r="B1091" t="s">
        <v>9</v>
      </c>
      <c r="C1091" t="s">
        <v>8</v>
      </c>
      <c r="D1091" t="s">
        <v>20</v>
      </c>
      <c r="E1091" t="s">
        <v>35</v>
      </c>
      <c r="F1091" t="s">
        <v>29</v>
      </c>
      <c r="G1091">
        <v>20</v>
      </c>
      <c r="H1091" s="14">
        <v>32.18</v>
      </c>
      <c r="I1091" t="s">
        <v>52</v>
      </c>
      <c r="J1091" t="s">
        <v>15</v>
      </c>
      <c r="K1091" t="s">
        <v>25</v>
      </c>
      <c r="L1091" t="s">
        <v>43</v>
      </c>
      <c r="M1091" s="20">
        <f t="shared" ref="M1091:M1154" si="68">G1091*1.609344</f>
        <v>32.186880000000002</v>
      </c>
      <c r="N1091" s="20">
        <f t="shared" ref="N1091:N1154" si="69">IF(I1091="Bicycle",0,IF(I1091="On foot",0,IF(I1091="Car (alone)",0.16664,IF(I1091="Car (shared / passenger)",0.16664,IF(I1091="Bus",0.10215,IF(I1091="Train",0.03546,IF(I1091="Motorbike",0.11367,IF(I1091="Electric car (alone)",0.05267,IF(I1091="Electric car (shared / passenger)",0.05267,IF(I1091="Taxi",0.148614925938255,IF(I1091="E-bike",0.022,IF(I1091="Flight",0.259, " "))))))))))))</f>
        <v>3.5459999999999998E-2</v>
      </c>
      <c r="O1091" s="20">
        <f t="shared" ref="O1091:O1154" si="70">IF(OR(N1091=0, M1091=0), 0, N1091*M1091)</f>
        <v>1.1413467648</v>
      </c>
      <c r="S1091">
        <f t="shared" ref="S1091:S1154" si="71">IFERROR(VALUE(MID(A1091, FIND("(", A1091) + 1, FIND(" ", A1091, FIND("(", A1091)) - FIND("(", A1091) - 1)), "N/A")</f>
        <v>3</v>
      </c>
    </row>
    <row r="1092" spans="1:19" x14ac:dyDescent="0.3">
      <c r="A1092" t="s">
        <v>39</v>
      </c>
      <c r="B1092" t="s">
        <v>9</v>
      </c>
      <c r="C1092" t="s">
        <v>56</v>
      </c>
      <c r="D1092" t="s">
        <v>27</v>
      </c>
      <c r="E1092" t="s">
        <v>28</v>
      </c>
      <c r="F1092" t="s">
        <v>29</v>
      </c>
      <c r="G1092">
        <v>16</v>
      </c>
      <c r="H1092" s="14">
        <v>25.744</v>
      </c>
      <c r="I1092" t="s">
        <v>37</v>
      </c>
      <c r="J1092" t="s">
        <v>38</v>
      </c>
      <c r="K1092" t="s">
        <v>25</v>
      </c>
      <c r="L1092" t="s">
        <v>17</v>
      </c>
      <c r="M1092" s="20">
        <f t="shared" si="68"/>
        <v>25.749504000000002</v>
      </c>
      <c r="N1092" s="20">
        <f t="shared" si="69"/>
        <v>0.16664000000000001</v>
      </c>
      <c r="O1092" s="20">
        <f t="shared" si="70"/>
        <v>4.2908973465600004</v>
      </c>
      <c r="S1092">
        <f t="shared" si="71"/>
        <v>2</v>
      </c>
    </row>
    <row r="1093" spans="1:19" x14ac:dyDescent="0.3">
      <c r="A1093" t="s">
        <v>39</v>
      </c>
      <c r="B1093" t="s">
        <v>9</v>
      </c>
      <c r="C1093" t="s">
        <v>56</v>
      </c>
      <c r="D1093" t="s">
        <v>11</v>
      </c>
      <c r="E1093" t="s">
        <v>12</v>
      </c>
      <c r="F1093" t="s">
        <v>36</v>
      </c>
      <c r="G1093">
        <v>1</v>
      </c>
      <c r="H1093" s="14">
        <v>1.609</v>
      </c>
      <c r="I1093" t="s">
        <v>23</v>
      </c>
      <c r="J1093" t="s">
        <v>42</v>
      </c>
      <c r="K1093" t="s">
        <v>25</v>
      </c>
      <c r="L1093" t="s">
        <v>17</v>
      </c>
      <c r="M1093" s="20">
        <f t="shared" si="68"/>
        <v>1.6093440000000001</v>
      </c>
      <c r="N1093" s="20">
        <f t="shared" si="69"/>
        <v>0</v>
      </c>
      <c r="O1093" s="20">
        <f t="shared" si="70"/>
        <v>0</v>
      </c>
      <c r="S1093">
        <f t="shared" si="71"/>
        <v>2</v>
      </c>
    </row>
    <row r="1094" spans="1:19" x14ac:dyDescent="0.3">
      <c r="A1094" t="s">
        <v>39</v>
      </c>
      <c r="B1094" t="s">
        <v>51</v>
      </c>
      <c r="C1094" t="s">
        <v>8</v>
      </c>
      <c r="D1094" t="s">
        <v>11</v>
      </c>
      <c r="E1094" t="s">
        <v>21</v>
      </c>
      <c r="F1094" t="s">
        <v>66</v>
      </c>
      <c r="G1094">
        <v>45</v>
      </c>
      <c r="H1094" s="14">
        <v>72.405000000000001</v>
      </c>
      <c r="I1094" t="s">
        <v>52</v>
      </c>
      <c r="J1094" t="s">
        <v>15</v>
      </c>
      <c r="K1094" t="s">
        <v>25</v>
      </c>
      <c r="L1094" t="s">
        <v>17</v>
      </c>
      <c r="M1094" s="20">
        <f t="shared" si="68"/>
        <v>72.420479999999998</v>
      </c>
      <c r="N1094" s="20">
        <f t="shared" si="69"/>
        <v>3.5459999999999998E-2</v>
      </c>
      <c r="O1094" s="20">
        <f t="shared" si="70"/>
        <v>2.5680302207999999</v>
      </c>
      <c r="S1094">
        <f t="shared" si="71"/>
        <v>2</v>
      </c>
    </row>
    <row r="1095" spans="1:19" x14ac:dyDescent="0.3">
      <c r="A1095" t="s">
        <v>7</v>
      </c>
      <c r="B1095" t="s">
        <v>57</v>
      </c>
      <c r="C1095" t="s">
        <v>8</v>
      </c>
      <c r="D1095" t="s">
        <v>20</v>
      </c>
      <c r="E1095" t="s">
        <v>64</v>
      </c>
      <c r="F1095" t="s">
        <v>22</v>
      </c>
      <c r="G1095">
        <v>12</v>
      </c>
      <c r="H1095" s="14">
        <v>19.308</v>
      </c>
      <c r="I1095" t="s">
        <v>49</v>
      </c>
      <c r="J1095" t="s">
        <v>42</v>
      </c>
      <c r="K1095" t="s">
        <v>16</v>
      </c>
      <c r="L1095" t="s">
        <v>43</v>
      </c>
      <c r="M1095" s="20">
        <f t="shared" si="68"/>
        <v>19.312128000000001</v>
      </c>
      <c r="N1095" s="20">
        <f t="shared" si="69"/>
        <v>0.10215</v>
      </c>
      <c r="O1095" s="20">
        <f t="shared" si="70"/>
        <v>1.9727338752000003</v>
      </c>
      <c r="S1095">
        <f t="shared" si="71"/>
        <v>1</v>
      </c>
    </row>
    <row r="1096" spans="1:19" x14ac:dyDescent="0.3">
      <c r="A1096" t="s">
        <v>26</v>
      </c>
      <c r="B1096" t="s">
        <v>9</v>
      </c>
      <c r="C1096" t="s">
        <v>40</v>
      </c>
      <c r="D1096" t="s">
        <v>41</v>
      </c>
      <c r="E1096" t="s">
        <v>12</v>
      </c>
      <c r="F1096" t="s">
        <v>44</v>
      </c>
      <c r="G1096">
        <v>2</v>
      </c>
      <c r="H1096" s="14">
        <v>3.218</v>
      </c>
      <c r="I1096" t="s">
        <v>37</v>
      </c>
      <c r="J1096" t="s">
        <v>38</v>
      </c>
      <c r="K1096" t="s">
        <v>16</v>
      </c>
      <c r="L1096" t="s">
        <v>17</v>
      </c>
      <c r="M1096" s="20">
        <f t="shared" si="68"/>
        <v>3.2186880000000002</v>
      </c>
      <c r="N1096" s="20">
        <f t="shared" si="69"/>
        <v>0.16664000000000001</v>
      </c>
      <c r="O1096" s="20">
        <f t="shared" si="70"/>
        <v>0.53636216832000005</v>
      </c>
      <c r="S1096">
        <f t="shared" si="71"/>
        <v>3</v>
      </c>
    </row>
    <row r="1097" spans="1:19" x14ac:dyDescent="0.3">
      <c r="A1097" t="s">
        <v>39</v>
      </c>
      <c r="B1097" t="s">
        <v>51</v>
      </c>
      <c r="C1097" t="s">
        <v>8</v>
      </c>
      <c r="D1097" t="s">
        <v>41</v>
      </c>
      <c r="E1097" t="s">
        <v>35</v>
      </c>
      <c r="F1097" t="s">
        <v>66</v>
      </c>
      <c r="G1097">
        <v>23</v>
      </c>
      <c r="H1097" s="14">
        <v>37.006999999999998</v>
      </c>
      <c r="I1097" t="s">
        <v>30</v>
      </c>
      <c r="J1097" t="s">
        <v>42</v>
      </c>
      <c r="K1097" t="s">
        <v>25</v>
      </c>
      <c r="L1097" t="s">
        <v>17</v>
      </c>
      <c r="M1097" s="20">
        <f t="shared" si="68"/>
        <v>37.014912000000002</v>
      </c>
      <c r="N1097" s="20">
        <f t="shared" si="69"/>
        <v>0.16664000000000001</v>
      </c>
      <c r="O1097" s="20">
        <f t="shared" si="70"/>
        <v>6.168164935680001</v>
      </c>
      <c r="S1097">
        <f t="shared" si="71"/>
        <v>2</v>
      </c>
    </row>
    <row r="1098" spans="1:19" x14ac:dyDescent="0.3">
      <c r="A1098" t="s">
        <v>39</v>
      </c>
      <c r="B1098" t="s">
        <v>9</v>
      </c>
      <c r="C1098" t="s">
        <v>8</v>
      </c>
      <c r="D1098" t="s">
        <v>27</v>
      </c>
      <c r="E1098" t="s">
        <v>21</v>
      </c>
      <c r="F1098" t="s">
        <v>13</v>
      </c>
      <c r="G1098">
        <v>21</v>
      </c>
      <c r="H1098" s="14">
        <v>33.789000000000001</v>
      </c>
      <c r="I1098" t="s">
        <v>30</v>
      </c>
      <c r="J1098" t="s">
        <v>38</v>
      </c>
      <c r="K1098" t="s">
        <v>16</v>
      </c>
      <c r="L1098" t="s">
        <v>43</v>
      </c>
      <c r="M1098" s="20">
        <f t="shared" si="68"/>
        <v>33.796224000000002</v>
      </c>
      <c r="N1098" s="20">
        <f t="shared" si="69"/>
        <v>0.16664000000000001</v>
      </c>
      <c r="O1098" s="20">
        <f t="shared" si="70"/>
        <v>5.6318027673600008</v>
      </c>
      <c r="S1098">
        <f t="shared" si="71"/>
        <v>2</v>
      </c>
    </row>
    <row r="1099" spans="1:19" x14ac:dyDescent="0.3">
      <c r="A1099" t="s">
        <v>58</v>
      </c>
      <c r="B1099" t="s">
        <v>8</v>
      </c>
      <c r="C1099" t="s">
        <v>8</v>
      </c>
      <c r="D1099" t="s">
        <v>8</v>
      </c>
      <c r="E1099" t="s">
        <v>8</v>
      </c>
      <c r="F1099" t="s">
        <v>8</v>
      </c>
      <c r="G1099" t="s">
        <v>8</v>
      </c>
      <c r="H1099" s="14" t="s">
        <v>8</v>
      </c>
      <c r="I1099" t="s">
        <v>8</v>
      </c>
      <c r="J1099" t="s">
        <v>15</v>
      </c>
      <c r="K1099" t="s">
        <v>25</v>
      </c>
      <c r="L1099" t="s">
        <v>17</v>
      </c>
      <c r="M1099" s="20" t="e">
        <f t="shared" si="68"/>
        <v>#VALUE!</v>
      </c>
      <c r="N1099" s="20" t="str">
        <f t="shared" si="69"/>
        <v xml:space="preserve"> </v>
      </c>
      <c r="O1099" s="20" t="e">
        <f t="shared" si="70"/>
        <v>#VALUE!</v>
      </c>
      <c r="S1099">
        <f t="shared" si="71"/>
        <v>0</v>
      </c>
    </row>
    <row r="1100" spans="1:19" x14ac:dyDescent="0.3">
      <c r="A1100" t="s">
        <v>26</v>
      </c>
      <c r="B1100" t="s">
        <v>9</v>
      </c>
      <c r="C1100" t="s">
        <v>60</v>
      </c>
      <c r="D1100" t="s">
        <v>27</v>
      </c>
      <c r="E1100" t="s">
        <v>12</v>
      </c>
      <c r="F1100" t="s">
        <v>36</v>
      </c>
      <c r="G1100">
        <v>8</v>
      </c>
      <c r="H1100" s="14">
        <v>12.872</v>
      </c>
      <c r="I1100" t="s">
        <v>30</v>
      </c>
      <c r="J1100" t="s">
        <v>38</v>
      </c>
      <c r="K1100" t="s">
        <v>25</v>
      </c>
      <c r="L1100" t="s">
        <v>43</v>
      </c>
      <c r="M1100" s="20">
        <f t="shared" si="68"/>
        <v>12.874752000000001</v>
      </c>
      <c r="N1100" s="20">
        <f t="shared" si="69"/>
        <v>0.16664000000000001</v>
      </c>
      <c r="O1100" s="20">
        <f t="shared" si="70"/>
        <v>2.1454486732800002</v>
      </c>
      <c r="S1100">
        <f t="shared" si="71"/>
        <v>3</v>
      </c>
    </row>
    <row r="1101" spans="1:19" x14ac:dyDescent="0.3">
      <c r="A1101" t="s">
        <v>39</v>
      </c>
      <c r="B1101" t="s">
        <v>9</v>
      </c>
      <c r="C1101" t="s">
        <v>71</v>
      </c>
      <c r="D1101" t="s">
        <v>11</v>
      </c>
      <c r="E1101" t="s">
        <v>12</v>
      </c>
      <c r="F1101" t="s">
        <v>13</v>
      </c>
      <c r="G1101">
        <v>8</v>
      </c>
      <c r="H1101" s="14">
        <v>12.872</v>
      </c>
      <c r="I1101" t="s">
        <v>52</v>
      </c>
      <c r="J1101" t="s">
        <v>24</v>
      </c>
      <c r="K1101" t="s">
        <v>25</v>
      </c>
      <c r="L1101" t="s">
        <v>43</v>
      </c>
      <c r="M1101" s="20">
        <f t="shared" si="68"/>
        <v>12.874752000000001</v>
      </c>
      <c r="N1101" s="20">
        <f t="shared" si="69"/>
        <v>3.5459999999999998E-2</v>
      </c>
      <c r="O1101" s="20">
        <f t="shared" si="70"/>
        <v>0.45653870592000001</v>
      </c>
      <c r="S1101">
        <f t="shared" si="71"/>
        <v>2</v>
      </c>
    </row>
    <row r="1102" spans="1:19" x14ac:dyDescent="0.3">
      <c r="A1102" t="s">
        <v>7</v>
      </c>
      <c r="B1102" t="s">
        <v>9</v>
      </c>
      <c r="C1102" t="s">
        <v>10</v>
      </c>
      <c r="D1102" t="s">
        <v>27</v>
      </c>
      <c r="E1102" t="s">
        <v>64</v>
      </c>
      <c r="F1102" t="s">
        <v>22</v>
      </c>
      <c r="G1102">
        <v>12</v>
      </c>
      <c r="H1102" s="14">
        <v>19.308</v>
      </c>
      <c r="I1102" t="s">
        <v>30</v>
      </c>
      <c r="J1102" t="s">
        <v>38</v>
      </c>
      <c r="K1102" t="s">
        <v>16</v>
      </c>
      <c r="L1102" t="s">
        <v>17</v>
      </c>
      <c r="M1102" s="20">
        <f t="shared" si="68"/>
        <v>19.312128000000001</v>
      </c>
      <c r="N1102" s="20">
        <f t="shared" si="69"/>
        <v>0.16664000000000001</v>
      </c>
      <c r="O1102" s="20">
        <f t="shared" si="70"/>
        <v>3.2181730099200005</v>
      </c>
      <c r="S1102">
        <f t="shared" si="71"/>
        <v>1</v>
      </c>
    </row>
    <row r="1103" spans="1:19" x14ac:dyDescent="0.3">
      <c r="A1103" t="s">
        <v>32</v>
      </c>
      <c r="B1103" t="s">
        <v>9</v>
      </c>
      <c r="C1103" t="s">
        <v>71</v>
      </c>
      <c r="D1103" t="s">
        <v>41</v>
      </c>
      <c r="E1103" t="s">
        <v>12</v>
      </c>
      <c r="F1103" t="s">
        <v>44</v>
      </c>
      <c r="G1103">
        <v>4</v>
      </c>
      <c r="H1103" s="14">
        <v>6.4359999999999999</v>
      </c>
      <c r="I1103" t="s">
        <v>87</v>
      </c>
      <c r="J1103" t="s">
        <v>31</v>
      </c>
      <c r="K1103" t="s">
        <v>25</v>
      </c>
      <c r="L1103" t="s">
        <v>17</v>
      </c>
      <c r="M1103" s="20">
        <f t="shared" si="68"/>
        <v>6.4373760000000004</v>
      </c>
      <c r="N1103" s="20">
        <f t="shared" si="69"/>
        <v>0.11366999999999999</v>
      </c>
      <c r="O1103" s="20">
        <f t="shared" si="70"/>
        <v>0.73173652992000005</v>
      </c>
      <c r="S1103">
        <f t="shared" si="71"/>
        <v>5</v>
      </c>
    </row>
    <row r="1104" spans="1:19" x14ac:dyDescent="0.3">
      <c r="A1104" t="s">
        <v>58</v>
      </c>
      <c r="B1104" t="s">
        <v>9</v>
      </c>
      <c r="C1104" t="s">
        <v>56</v>
      </c>
      <c r="D1104" t="s">
        <v>20</v>
      </c>
      <c r="E1104" t="s">
        <v>35</v>
      </c>
      <c r="F1104" t="s">
        <v>44</v>
      </c>
      <c r="G1104">
        <v>2.1</v>
      </c>
      <c r="H1104" s="14">
        <v>3.3789000000000002</v>
      </c>
      <c r="I1104" s="2" t="s">
        <v>14</v>
      </c>
      <c r="J1104" t="s">
        <v>42</v>
      </c>
      <c r="K1104" t="s">
        <v>16</v>
      </c>
      <c r="L1104" t="s">
        <v>43</v>
      </c>
      <c r="M1104" s="20">
        <f t="shared" si="68"/>
        <v>3.3796224000000006</v>
      </c>
      <c r="N1104" s="20">
        <f t="shared" si="69"/>
        <v>0</v>
      </c>
      <c r="O1104" s="20">
        <f t="shared" si="70"/>
        <v>0</v>
      </c>
      <c r="S1104">
        <f t="shared" si="71"/>
        <v>0</v>
      </c>
    </row>
    <row r="1105" spans="1:19" x14ac:dyDescent="0.3">
      <c r="A1105" t="s">
        <v>39</v>
      </c>
      <c r="B1105" t="s">
        <v>9</v>
      </c>
      <c r="C1105" t="s">
        <v>71</v>
      </c>
      <c r="D1105" t="s">
        <v>41</v>
      </c>
      <c r="E1105" t="s">
        <v>28</v>
      </c>
      <c r="F1105" t="s">
        <v>44</v>
      </c>
      <c r="G1105">
        <v>8</v>
      </c>
      <c r="H1105" s="14">
        <v>12.872</v>
      </c>
      <c r="I1105" t="s">
        <v>30</v>
      </c>
      <c r="J1105" t="s">
        <v>42</v>
      </c>
      <c r="K1105" t="s">
        <v>16</v>
      </c>
      <c r="L1105" t="s">
        <v>17</v>
      </c>
      <c r="M1105" s="20">
        <f t="shared" si="68"/>
        <v>12.874752000000001</v>
      </c>
      <c r="N1105" s="20">
        <f t="shared" si="69"/>
        <v>0.16664000000000001</v>
      </c>
      <c r="O1105" s="20">
        <f t="shared" si="70"/>
        <v>2.1454486732800002</v>
      </c>
      <c r="S1105">
        <f t="shared" si="71"/>
        <v>2</v>
      </c>
    </row>
    <row r="1106" spans="1:19" x14ac:dyDescent="0.3">
      <c r="A1106" t="s">
        <v>7</v>
      </c>
      <c r="B1106" t="s">
        <v>9</v>
      </c>
      <c r="C1106" t="s">
        <v>10</v>
      </c>
      <c r="D1106" t="s">
        <v>41</v>
      </c>
      <c r="E1106" t="s">
        <v>12</v>
      </c>
      <c r="F1106" t="s">
        <v>13</v>
      </c>
      <c r="G1106">
        <v>17</v>
      </c>
      <c r="H1106" s="14">
        <v>27.353000000000002</v>
      </c>
      <c r="I1106" t="s">
        <v>52</v>
      </c>
      <c r="J1106" t="s">
        <v>38</v>
      </c>
      <c r="K1106" t="s">
        <v>16</v>
      </c>
      <c r="L1106" t="s">
        <v>17</v>
      </c>
      <c r="M1106" s="20">
        <f t="shared" si="68"/>
        <v>27.358848000000002</v>
      </c>
      <c r="N1106" s="20">
        <f t="shared" si="69"/>
        <v>3.5459999999999998E-2</v>
      </c>
      <c r="O1106" s="20">
        <f t="shared" si="70"/>
        <v>0.97014475008000001</v>
      </c>
      <c r="S1106">
        <f t="shared" si="71"/>
        <v>1</v>
      </c>
    </row>
    <row r="1107" spans="1:19" x14ac:dyDescent="0.3">
      <c r="A1107" t="s">
        <v>32</v>
      </c>
      <c r="B1107" t="s">
        <v>57</v>
      </c>
      <c r="C1107" t="s">
        <v>8</v>
      </c>
      <c r="D1107" t="s">
        <v>72</v>
      </c>
      <c r="E1107" t="s">
        <v>64</v>
      </c>
      <c r="F1107" t="s">
        <v>22</v>
      </c>
      <c r="G1107">
        <v>15</v>
      </c>
      <c r="H1107" s="14">
        <v>24.134999999999998</v>
      </c>
      <c r="I1107" t="s">
        <v>30</v>
      </c>
      <c r="J1107" t="s">
        <v>42</v>
      </c>
      <c r="K1107" t="s">
        <v>16</v>
      </c>
      <c r="L1107" t="s">
        <v>17</v>
      </c>
      <c r="M1107" s="20">
        <f t="shared" si="68"/>
        <v>24.140160000000002</v>
      </c>
      <c r="N1107" s="20">
        <f t="shared" si="69"/>
        <v>0.16664000000000001</v>
      </c>
      <c r="O1107" s="20">
        <f t="shared" si="70"/>
        <v>4.0227162624000004</v>
      </c>
      <c r="S1107">
        <f t="shared" si="71"/>
        <v>5</v>
      </c>
    </row>
    <row r="1108" spans="1:19" x14ac:dyDescent="0.3">
      <c r="A1108" t="s">
        <v>39</v>
      </c>
      <c r="B1108" t="s">
        <v>57</v>
      </c>
      <c r="C1108" t="s">
        <v>8</v>
      </c>
      <c r="D1108" t="s">
        <v>11</v>
      </c>
      <c r="E1108" t="s">
        <v>21</v>
      </c>
      <c r="F1108" t="s">
        <v>36</v>
      </c>
      <c r="G1108">
        <v>11</v>
      </c>
      <c r="H1108" s="14">
        <v>17.698999999999998</v>
      </c>
      <c r="I1108" t="s">
        <v>30</v>
      </c>
      <c r="J1108" t="s">
        <v>42</v>
      </c>
      <c r="K1108" t="s">
        <v>25</v>
      </c>
      <c r="L1108" t="s">
        <v>17</v>
      </c>
      <c r="M1108" s="20">
        <f t="shared" si="68"/>
        <v>17.702784000000001</v>
      </c>
      <c r="N1108" s="20">
        <f t="shared" si="69"/>
        <v>0.16664000000000001</v>
      </c>
      <c r="O1108" s="20">
        <f t="shared" si="70"/>
        <v>2.9499919257600005</v>
      </c>
      <c r="S1108">
        <f t="shared" si="71"/>
        <v>2</v>
      </c>
    </row>
    <row r="1109" spans="1:19" x14ac:dyDescent="0.3">
      <c r="A1109" t="s">
        <v>32</v>
      </c>
      <c r="B1109" t="s">
        <v>9</v>
      </c>
      <c r="C1109" t="s">
        <v>48</v>
      </c>
      <c r="D1109" t="s">
        <v>41</v>
      </c>
      <c r="E1109" t="s">
        <v>28</v>
      </c>
      <c r="F1109" t="s">
        <v>36</v>
      </c>
      <c r="G1109">
        <v>3</v>
      </c>
      <c r="H1109" s="14">
        <v>4.827</v>
      </c>
      <c r="I1109" t="s">
        <v>14</v>
      </c>
      <c r="J1109" t="s">
        <v>38</v>
      </c>
      <c r="K1109" t="s">
        <v>25</v>
      </c>
      <c r="L1109" t="s">
        <v>17</v>
      </c>
      <c r="M1109" s="20">
        <f t="shared" si="68"/>
        <v>4.8280320000000003</v>
      </c>
      <c r="N1109" s="20">
        <f t="shared" si="69"/>
        <v>0</v>
      </c>
      <c r="O1109" s="20">
        <f t="shared" si="70"/>
        <v>0</v>
      </c>
      <c r="S1109">
        <f t="shared" si="71"/>
        <v>5</v>
      </c>
    </row>
    <row r="1110" spans="1:19" x14ac:dyDescent="0.3">
      <c r="A1110" t="s">
        <v>7</v>
      </c>
      <c r="B1110" t="s">
        <v>9</v>
      </c>
      <c r="C1110" t="s">
        <v>10</v>
      </c>
      <c r="D1110" t="s">
        <v>11</v>
      </c>
      <c r="E1110" t="s">
        <v>21</v>
      </c>
      <c r="F1110" t="s">
        <v>44</v>
      </c>
      <c r="G1110">
        <v>2.5</v>
      </c>
      <c r="H1110" s="14">
        <v>4.0225</v>
      </c>
      <c r="I1110" t="s">
        <v>30</v>
      </c>
      <c r="J1110" t="s">
        <v>15</v>
      </c>
      <c r="K1110" t="s">
        <v>16</v>
      </c>
      <c r="L1110" t="s">
        <v>17</v>
      </c>
      <c r="M1110" s="20">
        <f t="shared" si="68"/>
        <v>4.0233600000000003</v>
      </c>
      <c r="N1110" s="20">
        <f t="shared" si="69"/>
        <v>0.16664000000000001</v>
      </c>
      <c r="O1110" s="20">
        <f t="shared" si="70"/>
        <v>0.6704527104000001</v>
      </c>
      <c r="S1110">
        <f t="shared" si="71"/>
        <v>1</v>
      </c>
    </row>
    <row r="1111" spans="1:19" x14ac:dyDescent="0.3">
      <c r="A1111" t="s">
        <v>39</v>
      </c>
      <c r="B1111" t="s">
        <v>51</v>
      </c>
      <c r="C1111" t="s">
        <v>8</v>
      </c>
      <c r="D1111" t="s">
        <v>41</v>
      </c>
      <c r="E1111" t="s">
        <v>21</v>
      </c>
      <c r="F1111" t="s">
        <v>13</v>
      </c>
      <c r="G1111">
        <v>22</v>
      </c>
      <c r="H1111" s="14">
        <v>35.397999999999996</v>
      </c>
      <c r="I1111" t="s">
        <v>30</v>
      </c>
      <c r="J1111" t="s">
        <v>15</v>
      </c>
      <c r="K1111" t="s">
        <v>25</v>
      </c>
      <c r="L1111" t="s">
        <v>43</v>
      </c>
      <c r="M1111" s="20">
        <f t="shared" si="68"/>
        <v>35.405568000000002</v>
      </c>
      <c r="N1111" s="20">
        <f t="shared" si="69"/>
        <v>0.16664000000000001</v>
      </c>
      <c r="O1111" s="20">
        <f t="shared" si="70"/>
        <v>5.8999838515200009</v>
      </c>
      <c r="S1111">
        <f t="shared" si="71"/>
        <v>2</v>
      </c>
    </row>
    <row r="1112" spans="1:19" x14ac:dyDescent="0.3">
      <c r="A1112" t="s">
        <v>39</v>
      </c>
      <c r="B1112" t="s">
        <v>9</v>
      </c>
      <c r="C1112" t="s">
        <v>8</v>
      </c>
      <c r="D1112" t="s">
        <v>11</v>
      </c>
      <c r="E1112" t="s">
        <v>21</v>
      </c>
      <c r="F1112" t="s">
        <v>13</v>
      </c>
      <c r="G1112">
        <v>2.5</v>
      </c>
      <c r="H1112" s="14">
        <v>4.0225</v>
      </c>
      <c r="I1112" t="s">
        <v>23</v>
      </c>
      <c r="J1112" t="s">
        <v>42</v>
      </c>
      <c r="K1112" t="s">
        <v>25</v>
      </c>
      <c r="L1112" t="s">
        <v>17</v>
      </c>
      <c r="M1112" s="20">
        <f t="shared" si="68"/>
        <v>4.0233600000000003</v>
      </c>
      <c r="N1112" s="20">
        <f t="shared" si="69"/>
        <v>0</v>
      </c>
      <c r="O1112" s="20">
        <f t="shared" si="70"/>
        <v>0</v>
      </c>
      <c r="S1112">
        <f t="shared" si="71"/>
        <v>2</v>
      </c>
    </row>
    <row r="1113" spans="1:19" x14ac:dyDescent="0.3">
      <c r="A1113" t="s">
        <v>18</v>
      </c>
      <c r="B1113" t="s">
        <v>9</v>
      </c>
      <c r="C1113" t="s">
        <v>84</v>
      </c>
      <c r="D1113" t="s">
        <v>11</v>
      </c>
      <c r="E1113" t="s">
        <v>45</v>
      </c>
      <c r="F1113" t="s">
        <v>29</v>
      </c>
      <c r="G1113">
        <v>30</v>
      </c>
      <c r="H1113" s="14">
        <v>48.269999999999996</v>
      </c>
      <c r="I1113" t="s">
        <v>52</v>
      </c>
      <c r="J1113" t="s">
        <v>15</v>
      </c>
      <c r="K1113" t="s">
        <v>25</v>
      </c>
      <c r="L1113" t="s">
        <v>43</v>
      </c>
      <c r="M1113" s="20">
        <f t="shared" si="68"/>
        <v>48.280320000000003</v>
      </c>
      <c r="N1113" s="20">
        <f t="shared" si="69"/>
        <v>3.5459999999999998E-2</v>
      </c>
      <c r="O1113" s="20">
        <f t="shared" si="70"/>
        <v>1.7120201472000001</v>
      </c>
      <c r="S1113">
        <f t="shared" si="71"/>
        <v>4</v>
      </c>
    </row>
    <row r="1114" spans="1:19" x14ac:dyDescent="0.3">
      <c r="A1114" t="s">
        <v>39</v>
      </c>
      <c r="B1114" t="s">
        <v>9</v>
      </c>
      <c r="C1114" t="s">
        <v>78</v>
      </c>
      <c r="D1114" t="s">
        <v>41</v>
      </c>
      <c r="E1114" t="s">
        <v>64</v>
      </c>
      <c r="F1114" t="s">
        <v>13</v>
      </c>
      <c r="G1114">
        <v>22</v>
      </c>
      <c r="H1114" s="14">
        <v>35.397999999999996</v>
      </c>
      <c r="I1114" t="s">
        <v>30</v>
      </c>
      <c r="J1114" t="s">
        <v>15</v>
      </c>
      <c r="K1114" t="s">
        <v>16</v>
      </c>
      <c r="L1114" t="s">
        <v>17</v>
      </c>
      <c r="M1114" s="20">
        <f t="shared" si="68"/>
        <v>35.405568000000002</v>
      </c>
      <c r="N1114" s="20">
        <f t="shared" si="69"/>
        <v>0.16664000000000001</v>
      </c>
      <c r="O1114" s="20">
        <f t="shared" si="70"/>
        <v>5.8999838515200009</v>
      </c>
      <c r="S1114">
        <f t="shared" si="71"/>
        <v>2</v>
      </c>
    </row>
    <row r="1115" spans="1:19" x14ac:dyDescent="0.3">
      <c r="A1115" t="s">
        <v>7</v>
      </c>
      <c r="B1115" t="s">
        <v>9</v>
      </c>
      <c r="C1115" t="s">
        <v>60</v>
      </c>
      <c r="D1115" t="s">
        <v>20</v>
      </c>
      <c r="E1115" t="s">
        <v>28</v>
      </c>
      <c r="F1115" t="s">
        <v>62</v>
      </c>
      <c r="G1115">
        <v>2.5</v>
      </c>
      <c r="H1115" s="14">
        <v>4.0225</v>
      </c>
      <c r="I1115" t="s">
        <v>30</v>
      </c>
      <c r="J1115" t="s">
        <v>42</v>
      </c>
      <c r="K1115" t="s">
        <v>16</v>
      </c>
      <c r="L1115" t="s">
        <v>17</v>
      </c>
      <c r="M1115" s="20">
        <f t="shared" si="68"/>
        <v>4.0233600000000003</v>
      </c>
      <c r="N1115" s="20">
        <f t="shared" si="69"/>
        <v>0.16664000000000001</v>
      </c>
      <c r="O1115" s="20">
        <f t="shared" si="70"/>
        <v>0.6704527104000001</v>
      </c>
      <c r="S1115">
        <f t="shared" si="71"/>
        <v>1</v>
      </c>
    </row>
    <row r="1116" spans="1:19" x14ac:dyDescent="0.3">
      <c r="A1116" t="s">
        <v>39</v>
      </c>
      <c r="B1116" t="s">
        <v>57</v>
      </c>
      <c r="C1116" t="s">
        <v>8</v>
      </c>
      <c r="D1116" t="s">
        <v>27</v>
      </c>
      <c r="E1116" t="s">
        <v>28</v>
      </c>
      <c r="F1116" t="s">
        <v>22</v>
      </c>
      <c r="G1116">
        <v>3</v>
      </c>
      <c r="H1116" s="14">
        <v>4.827</v>
      </c>
      <c r="I1116" t="s">
        <v>49</v>
      </c>
      <c r="J1116" t="s">
        <v>15</v>
      </c>
      <c r="K1116" t="s">
        <v>25</v>
      </c>
      <c r="L1116" t="s">
        <v>17</v>
      </c>
      <c r="M1116" s="20">
        <f t="shared" si="68"/>
        <v>4.8280320000000003</v>
      </c>
      <c r="N1116" s="20">
        <f t="shared" si="69"/>
        <v>0.10215</v>
      </c>
      <c r="O1116" s="20">
        <f t="shared" si="70"/>
        <v>0.49318346880000008</v>
      </c>
      <c r="S1116">
        <f t="shared" si="71"/>
        <v>2</v>
      </c>
    </row>
    <row r="1117" spans="1:19" x14ac:dyDescent="0.3">
      <c r="A1117" t="s">
        <v>7</v>
      </c>
      <c r="B1117" t="s">
        <v>55</v>
      </c>
      <c r="C1117" t="s">
        <v>8</v>
      </c>
      <c r="D1117" t="s">
        <v>72</v>
      </c>
      <c r="E1117" t="s">
        <v>28</v>
      </c>
      <c r="F1117" t="s">
        <v>13</v>
      </c>
      <c r="G1117">
        <v>28</v>
      </c>
      <c r="H1117" s="14">
        <v>45.052</v>
      </c>
      <c r="I1117" t="s">
        <v>37</v>
      </c>
      <c r="J1117" t="s">
        <v>42</v>
      </c>
      <c r="K1117" t="s">
        <v>25</v>
      </c>
      <c r="L1117" t="s">
        <v>43</v>
      </c>
      <c r="M1117" s="20">
        <f t="shared" si="68"/>
        <v>45.061632000000003</v>
      </c>
      <c r="N1117" s="20">
        <f t="shared" si="69"/>
        <v>0.16664000000000001</v>
      </c>
      <c r="O1117" s="20">
        <f t="shared" si="70"/>
        <v>7.5090703564800005</v>
      </c>
      <c r="S1117">
        <f t="shared" si="71"/>
        <v>1</v>
      </c>
    </row>
    <row r="1118" spans="1:19" x14ac:dyDescent="0.3">
      <c r="A1118" t="s">
        <v>32</v>
      </c>
      <c r="B1118" t="s">
        <v>55</v>
      </c>
      <c r="C1118" t="s">
        <v>8</v>
      </c>
      <c r="D1118" t="s">
        <v>11</v>
      </c>
      <c r="E1118" t="s">
        <v>45</v>
      </c>
      <c r="F1118" t="s">
        <v>36</v>
      </c>
      <c r="G1118">
        <v>10</v>
      </c>
      <c r="H1118" s="14">
        <v>16.09</v>
      </c>
      <c r="I1118" t="s">
        <v>37</v>
      </c>
      <c r="J1118" t="s">
        <v>42</v>
      </c>
      <c r="K1118" t="s">
        <v>25</v>
      </c>
      <c r="L1118" t="s">
        <v>43</v>
      </c>
      <c r="M1118" s="20">
        <f t="shared" si="68"/>
        <v>16.093440000000001</v>
      </c>
      <c r="N1118" s="20">
        <f t="shared" si="69"/>
        <v>0.16664000000000001</v>
      </c>
      <c r="O1118" s="20">
        <f t="shared" si="70"/>
        <v>2.6818108416000004</v>
      </c>
      <c r="S1118">
        <f t="shared" si="71"/>
        <v>5</v>
      </c>
    </row>
    <row r="1119" spans="1:19" x14ac:dyDescent="0.3">
      <c r="A1119" t="s">
        <v>26</v>
      </c>
      <c r="B1119" t="s">
        <v>9</v>
      </c>
      <c r="C1119" t="s">
        <v>48</v>
      </c>
      <c r="D1119" t="s">
        <v>41</v>
      </c>
      <c r="E1119" t="s">
        <v>21</v>
      </c>
      <c r="F1119" t="s">
        <v>44</v>
      </c>
      <c r="G1119">
        <v>2</v>
      </c>
      <c r="H1119" s="14">
        <v>3.218</v>
      </c>
      <c r="I1119" t="s">
        <v>14</v>
      </c>
      <c r="J1119" t="s">
        <v>42</v>
      </c>
      <c r="K1119" t="s">
        <v>25</v>
      </c>
      <c r="L1119" t="s">
        <v>17</v>
      </c>
      <c r="M1119" s="20">
        <f t="shared" si="68"/>
        <v>3.2186880000000002</v>
      </c>
      <c r="N1119" s="20">
        <f t="shared" si="69"/>
        <v>0</v>
      </c>
      <c r="O1119" s="20">
        <f t="shared" si="70"/>
        <v>0</v>
      </c>
      <c r="S1119">
        <f t="shared" si="71"/>
        <v>3</v>
      </c>
    </row>
    <row r="1120" spans="1:19" x14ac:dyDescent="0.3">
      <c r="A1120" t="s">
        <v>32</v>
      </c>
      <c r="B1120" t="s">
        <v>55</v>
      </c>
      <c r="C1120" t="s">
        <v>8</v>
      </c>
      <c r="D1120" t="s">
        <v>11</v>
      </c>
      <c r="E1120" t="s">
        <v>21</v>
      </c>
      <c r="F1120" t="s">
        <v>36</v>
      </c>
      <c r="G1120">
        <v>1.4896</v>
      </c>
      <c r="H1120" s="14" t="s">
        <v>8</v>
      </c>
      <c r="I1120" t="s">
        <v>23</v>
      </c>
      <c r="J1120" t="s">
        <v>31</v>
      </c>
      <c r="K1120" t="s">
        <v>25</v>
      </c>
      <c r="L1120" t="s">
        <v>43</v>
      </c>
      <c r="M1120" s="20">
        <f t="shared" si="68"/>
        <v>2.3972788224000001</v>
      </c>
      <c r="N1120" s="20">
        <f t="shared" si="69"/>
        <v>0</v>
      </c>
      <c r="O1120" s="20">
        <f t="shared" si="70"/>
        <v>0</v>
      </c>
      <c r="S1120">
        <f t="shared" si="71"/>
        <v>5</v>
      </c>
    </row>
    <row r="1121" spans="1:19" x14ac:dyDescent="0.3">
      <c r="A1121" t="s">
        <v>26</v>
      </c>
      <c r="B1121" t="s">
        <v>51</v>
      </c>
      <c r="C1121" t="s">
        <v>8</v>
      </c>
      <c r="D1121" t="s">
        <v>41</v>
      </c>
      <c r="E1121" t="s">
        <v>28</v>
      </c>
      <c r="F1121" t="s">
        <v>22</v>
      </c>
      <c r="G1121">
        <v>10</v>
      </c>
      <c r="H1121" s="14">
        <v>16.09</v>
      </c>
      <c r="I1121" t="s">
        <v>30</v>
      </c>
      <c r="J1121" t="s">
        <v>15</v>
      </c>
      <c r="K1121" t="s">
        <v>25</v>
      </c>
      <c r="L1121" t="s">
        <v>43</v>
      </c>
      <c r="M1121" s="20">
        <f t="shared" si="68"/>
        <v>16.093440000000001</v>
      </c>
      <c r="N1121" s="20">
        <f t="shared" si="69"/>
        <v>0.16664000000000001</v>
      </c>
      <c r="O1121" s="20">
        <f t="shared" si="70"/>
        <v>2.6818108416000004</v>
      </c>
      <c r="S1121">
        <f t="shared" si="71"/>
        <v>3</v>
      </c>
    </row>
    <row r="1122" spans="1:19" x14ac:dyDescent="0.3">
      <c r="A1122" t="s">
        <v>7</v>
      </c>
      <c r="B1122" t="s">
        <v>9</v>
      </c>
      <c r="C1122" t="s">
        <v>10</v>
      </c>
      <c r="D1122" t="s">
        <v>41</v>
      </c>
      <c r="E1122" t="s">
        <v>12</v>
      </c>
      <c r="F1122" t="s">
        <v>22</v>
      </c>
      <c r="G1122">
        <v>1</v>
      </c>
      <c r="H1122" s="14">
        <v>1.609</v>
      </c>
      <c r="I1122" t="s">
        <v>49</v>
      </c>
      <c r="J1122" t="s">
        <v>38</v>
      </c>
      <c r="K1122" t="s">
        <v>16</v>
      </c>
      <c r="L1122" t="s">
        <v>17</v>
      </c>
      <c r="M1122" s="20">
        <f t="shared" si="68"/>
        <v>1.6093440000000001</v>
      </c>
      <c r="N1122" s="20">
        <f t="shared" si="69"/>
        <v>0.10215</v>
      </c>
      <c r="O1122" s="20">
        <f t="shared" si="70"/>
        <v>0.16439448960000003</v>
      </c>
      <c r="S1122">
        <f t="shared" si="71"/>
        <v>1</v>
      </c>
    </row>
    <row r="1123" spans="1:19" x14ac:dyDescent="0.3">
      <c r="A1123" t="s">
        <v>7</v>
      </c>
      <c r="B1123" t="s">
        <v>55</v>
      </c>
      <c r="C1123" t="s">
        <v>8</v>
      </c>
      <c r="D1123" t="s">
        <v>41</v>
      </c>
      <c r="E1123" t="s">
        <v>35</v>
      </c>
      <c r="F1123" t="s">
        <v>66</v>
      </c>
      <c r="G1123">
        <v>12</v>
      </c>
      <c r="H1123" s="14">
        <v>19.308</v>
      </c>
      <c r="I1123" t="s">
        <v>14</v>
      </c>
      <c r="J1123" t="s">
        <v>42</v>
      </c>
      <c r="K1123" t="s">
        <v>25</v>
      </c>
      <c r="L1123" t="s">
        <v>43</v>
      </c>
      <c r="M1123" s="20">
        <f t="shared" si="68"/>
        <v>19.312128000000001</v>
      </c>
      <c r="N1123" s="20">
        <f t="shared" si="69"/>
        <v>0</v>
      </c>
      <c r="O1123" s="20">
        <f t="shared" si="70"/>
        <v>0</v>
      </c>
      <c r="S1123">
        <f t="shared" si="71"/>
        <v>1</v>
      </c>
    </row>
    <row r="1124" spans="1:19" x14ac:dyDescent="0.3">
      <c r="A1124" t="s">
        <v>7</v>
      </c>
      <c r="B1124" t="s">
        <v>55</v>
      </c>
      <c r="C1124" t="s">
        <v>8</v>
      </c>
      <c r="D1124" t="s">
        <v>11</v>
      </c>
      <c r="E1124" t="s">
        <v>35</v>
      </c>
      <c r="F1124" t="s">
        <v>22</v>
      </c>
      <c r="G1124">
        <v>10</v>
      </c>
      <c r="H1124" s="14">
        <v>16.09</v>
      </c>
      <c r="I1124" t="s">
        <v>37</v>
      </c>
      <c r="J1124" t="s">
        <v>42</v>
      </c>
      <c r="K1124" t="s">
        <v>25</v>
      </c>
      <c r="L1124" t="s">
        <v>43</v>
      </c>
      <c r="M1124" s="20">
        <f t="shared" si="68"/>
        <v>16.093440000000001</v>
      </c>
      <c r="N1124" s="20">
        <f t="shared" si="69"/>
        <v>0.16664000000000001</v>
      </c>
      <c r="O1124" s="20">
        <f t="shared" si="70"/>
        <v>2.6818108416000004</v>
      </c>
      <c r="S1124">
        <f t="shared" si="71"/>
        <v>1</v>
      </c>
    </row>
    <row r="1125" spans="1:19" x14ac:dyDescent="0.3">
      <c r="A1125" t="s">
        <v>7</v>
      </c>
      <c r="B1125" t="s">
        <v>55</v>
      </c>
      <c r="C1125" t="s">
        <v>8</v>
      </c>
      <c r="D1125" t="s">
        <v>27</v>
      </c>
      <c r="E1125" t="s">
        <v>64</v>
      </c>
      <c r="F1125" t="s">
        <v>36</v>
      </c>
      <c r="G1125">
        <v>4.5</v>
      </c>
      <c r="H1125" s="14">
        <v>7.2404999999999999</v>
      </c>
      <c r="I1125" t="s">
        <v>30</v>
      </c>
      <c r="J1125" t="s">
        <v>38</v>
      </c>
      <c r="K1125" t="s">
        <v>25</v>
      </c>
      <c r="L1125" t="s">
        <v>17</v>
      </c>
      <c r="M1125" s="20">
        <f t="shared" si="68"/>
        <v>7.2420480000000005</v>
      </c>
      <c r="N1125" s="20">
        <f t="shared" si="69"/>
        <v>0.16664000000000001</v>
      </c>
      <c r="O1125" s="20">
        <f t="shared" si="70"/>
        <v>1.2068148787200002</v>
      </c>
      <c r="S1125">
        <f t="shared" si="71"/>
        <v>1</v>
      </c>
    </row>
    <row r="1126" spans="1:19" x14ac:dyDescent="0.3">
      <c r="A1126" t="s">
        <v>32</v>
      </c>
      <c r="B1126" t="s">
        <v>51</v>
      </c>
      <c r="C1126" t="s">
        <v>8</v>
      </c>
      <c r="D1126" t="s">
        <v>11</v>
      </c>
      <c r="E1126" t="s">
        <v>21</v>
      </c>
      <c r="F1126" t="s">
        <v>44</v>
      </c>
      <c r="G1126">
        <v>0.8</v>
      </c>
      <c r="H1126" s="14">
        <v>1.2872000000000001</v>
      </c>
      <c r="I1126" t="s">
        <v>23</v>
      </c>
      <c r="J1126" t="s">
        <v>42</v>
      </c>
      <c r="K1126" t="s">
        <v>25</v>
      </c>
      <c r="L1126" t="s">
        <v>43</v>
      </c>
      <c r="M1126" s="20">
        <f t="shared" si="68"/>
        <v>1.2874752000000003</v>
      </c>
      <c r="N1126" s="20">
        <f t="shared" si="69"/>
        <v>0</v>
      </c>
      <c r="O1126" s="20">
        <f t="shared" si="70"/>
        <v>0</v>
      </c>
      <c r="S1126">
        <f t="shared" si="71"/>
        <v>5</v>
      </c>
    </row>
    <row r="1127" spans="1:19" x14ac:dyDescent="0.3">
      <c r="A1127" t="s">
        <v>32</v>
      </c>
      <c r="B1127" t="s">
        <v>9</v>
      </c>
      <c r="C1127" t="s">
        <v>84</v>
      </c>
      <c r="D1127" t="s">
        <v>41</v>
      </c>
      <c r="E1127" t="s">
        <v>21</v>
      </c>
      <c r="F1127" t="s">
        <v>44</v>
      </c>
      <c r="G1127">
        <v>1</v>
      </c>
      <c r="H1127" s="14">
        <v>1.609</v>
      </c>
      <c r="I1127" t="s">
        <v>23</v>
      </c>
      <c r="J1127" t="s">
        <v>42</v>
      </c>
      <c r="K1127" t="s">
        <v>25</v>
      </c>
      <c r="L1127" t="s">
        <v>43</v>
      </c>
      <c r="M1127" s="20">
        <f t="shared" si="68"/>
        <v>1.6093440000000001</v>
      </c>
      <c r="N1127" s="20">
        <f t="shared" si="69"/>
        <v>0</v>
      </c>
      <c r="O1127" s="20">
        <f t="shared" si="70"/>
        <v>0</v>
      </c>
      <c r="S1127">
        <f t="shared" si="71"/>
        <v>5</v>
      </c>
    </row>
    <row r="1128" spans="1:19" x14ac:dyDescent="0.3">
      <c r="A1128" t="s">
        <v>32</v>
      </c>
      <c r="B1128" t="s">
        <v>55</v>
      </c>
      <c r="C1128" t="s">
        <v>8</v>
      </c>
      <c r="D1128" t="s">
        <v>11</v>
      </c>
      <c r="E1128" t="s">
        <v>64</v>
      </c>
      <c r="F1128" t="s">
        <v>62</v>
      </c>
      <c r="G1128">
        <v>1</v>
      </c>
      <c r="H1128" s="14">
        <v>1.609</v>
      </c>
      <c r="I1128" t="s">
        <v>23</v>
      </c>
      <c r="J1128" t="s">
        <v>15</v>
      </c>
      <c r="K1128" t="s">
        <v>16</v>
      </c>
      <c r="L1128" t="s">
        <v>17</v>
      </c>
      <c r="M1128" s="20">
        <f t="shared" si="68"/>
        <v>1.6093440000000001</v>
      </c>
      <c r="N1128" s="20">
        <f t="shared" si="69"/>
        <v>0</v>
      </c>
      <c r="O1128" s="20">
        <f t="shared" si="70"/>
        <v>0</v>
      </c>
      <c r="S1128">
        <f t="shared" si="71"/>
        <v>5</v>
      </c>
    </row>
    <row r="1129" spans="1:19" x14ac:dyDescent="0.3">
      <c r="A1129" t="s">
        <v>7</v>
      </c>
      <c r="B1129" t="s">
        <v>55</v>
      </c>
      <c r="C1129" t="s">
        <v>8</v>
      </c>
      <c r="D1129" t="s">
        <v>11</v>
      </c>
      <c r="E1129" t="s">
        <v>21</v>
      </c>
      <c r="F1129" t="s">
        <v>62</v>
      </c>
      <c r="G1129">
        <v>1</v>
      </c>
      <c r="H1129" s="14">
        <v>1.609</v>
      </c>
      <c r="I1129" t="s">
        <v>23</v>
      </c>
      <c r="J1129" t="s">
        <v>31</v>
      </c>
      <c r="K1129" t="s">
        <v>25</v>
      </c>
      <c r="L1129" t="s">
        <v>43</v>
      </c>
      <c r="M1129" s="20">
        <f t="shared" si="68"/>
        <v>1.6093440000000001</v>
      </c>
      <c r="N1129" s="20">
        <f t="shared" si="69"/>
        <v>0</v>
      </c>
      <c r="O1129" s="20">
        <f t="shared" si="70"/>
        <v>0</v>
      </c>
      <c r="S1129">
        <f t="shared" si="71"/>
        <v>1</v>
      </c>
    </row>
    <row r="1130" spans="1:19" x14ac:dyDescent="0.3">
      <c r="A1130" t="s">
        <v>32</v>
      </c>
      <c r="B1130" t="s">
        <v>55</v>
      </c>
      <c r="C1130" t="s">
        <v>8</v>
      </c>
      <c r="D1130" t="s">
        <v>11</v>
      </c>
      <c r="E1130" t="s">
        <v>28</v>
      </c>
      <c r="F1130" t="s">
        <v>62</v>
      </c>
      <c r="G1130">
        <v>1</v>
      </c>
      <c r="H1130" s="14">
        <v>1.609</v>
      </c>
      <c r="I1130" t="s">
        <v>23</v>
      </c>
      <c r="J1130" t="s">
        <v>15</v>
      </c>
      <c r="K1130" t="s">
        <v>25</v>
      </c>
      <c r="L1130" t="s">
        <v>43</v>
      </c>
      <c r="M1130" s="20">
        <f t="shared" si="68"/>
        <v>1.6093440000000001</v>
      </c>
      <c r="N1130" s="20">
        <f t="shared" si="69"/>
        <v>0</v>
      </c>
      <c r="O1130" s="20">
        <f t="shared" si="70"/>
        <v>0</v>
      </c>
      <c r="S1130">
        <f t="shared" si="71"/>
        <v>5</v>
      </c>
    </row>
    <row r="1131" spans="1:19" x14ac:dyDescent="0.3">
      <c r="A1131" t="s">
        <v>7</v>
      </c>
      <c r="B1131" t="s">
        <v>57</v>
      </c>
      <c r="C1131" t="s">
        <v>8</v>
      </c>
      <c r="D1131" t="s">
        <v>27</v>
      </c>
      <c r="E1131" t="s">
        <v>28</v>
      </c>
      <c r="F1131" t="s">
        <v>36</v>
      </c>
      <c r="G1131">
        <v>14</v>
      </c>
      <c r="H1131" s="14">
        <v>22.526</v>
      </c>
      <c r="I1131" t="s">
        <v>30</v>
      </c>
      <c r="J1131" t="s">
        <v>15</v>
      </c>
      <c r="K1131" t="s">
        <v>16</v>
      </c>
      <c r="L1131" t="s">
        <v>17</v>
      </c>
      <c r="M1131" s="20">
        <f t="shared" si="68"/>
        <v>22.530816000000002</v>
      </c>
      <c r="N1131" s="20">
        <f t="shared" si="69"/>
        <v>0.16664000000000001</v>
      </c>
      <c r="O1131" s="20">
        <f t="shared" si="70"/>
        <v>3.7545351782400003</v>
      </c>
      <c r="S1131">
        <f t="shared" si="71"/>
        <v>1</v>
      </c>
    </row>
    <row r="1132" spans="1:19" x14ac:dyDescent="0.3">
      <c r="A1132" t="s">
        <v>7</v>
      </c>
      <c r="B1132" t="s">
        <v>51</v>
      </c>
      <c r="C1132" t="s">
        <v>8</v>
      </c>
      <c r="D1132" t="s">
        <v>20</v>
      </c>
      <c r="E1132" t="s">
        <v>64</v>
      </c>
      <c r="F1132" t="s">
        <v>36</v>
      </c>
      <c r="G1132">
        <v>1</v>
      </c>
      <c r="H1132" s="14">
        <v>1.609</v>
      </c>
      <c r="I1132" t="s">
        <v>30</v>
      </c>
      <c r="J1132" t="s">
        <v>15</v>
      </c>
      <c r="K1132" t="s">
        <v>16</v>
      </c>
      <c r="L1132" t="s">
        <v>17</v>
      </c>
      <c r="M1132" s="20">
        <f t="shared" si="68"/>
        <v>1.6093440000000001</v>
      </c>
      <c r="N1132" s="20">
        <f t="shared" si="69"/>
        <v>0.16664000000000001</v>
      </c>
      <c r="O1132" s="20">
        <f t="shared" si="70"/>
        <v>0.26818108416000003</v>
      </c>
      <c r="S1132">
        <f t="shared" si="71"/>
        <v>1</v>
      </c>
    </row>
    <row r="1133" spans="1:19" x14ac:dyDescent="0.3">
      <c r="A1133" t="s">
        <v>26</v>
      </c>
      <c r="B1133" t="s">
        <v>51</v>
      </c>
      <c r="C1133" t="s">
        <v>8</v>
      </c>
      <c r="D1133" t="s">
        <v>11</v>
      </c>
      <c r="E1133" t="s">
        <v>21</v>
      </c>
      <c r="F1133" t="s">
        <v>36</v>
      </c>
      <c r="G1133">
        <v>1.5</v>
      </c>
      <c r="H1133" s="14">
        <v>2.4135</v>
      </c>
      <c r="I1133" t="s">
        <v>23</v>
      </c>
      <c r="J1133" t="s">
        <v>24</v>
      </c>
      <c r="K1133" t="s">
        <v>25</v>
      </c>
      <c r="L1133" t="s">
        <v>17</v>
      </c>
      <c r="M1133" s="20">
        <f t="shared" si="68"/>
        <v>2.4140160000000002</v>
      </c>
      <c r="N1133" s="20">
        <f t="shared" si="69"/>
        <v>0</v>
      </c>
      <c r="O1133" s="20">
        <f t="shared" si="70"/>
        <v>0</v>
      </c>
      <c r="S1133">
        <f t="shared" si="71"/>
        <v>3</v>
      </c>
    </row>
    <row r="1134" spans="1:19" x14ac:dyDescent="0.3">
      <c r="A1134" t="s">
        <v>26</v>
      </c>
      <c r="B1134" t="s">
        <v>55</v>
      </c>
      <c r="C1134" t="s">
        <v>8</v>
      </c>
      <c r="D1134" t="s">
        <v>20</v>
      </c>
      <c r="E1134" t="s">
        <v>35</v>
      </c>
      <c r="F1134" t="s">
        <v>44</v>
      </c>
      <c r="G1134">
        <v>1</v>
      </c>
      <c r="H1134" s="14">
        <v>1.609</v>
      </c>
      <c r="I1134" t="s">
        <v>23</v>
      </c>
      <c r="J1134" t="s">
        <v>42</v>
      </c>
      <c r="K1134" t="s">
        <v>25</v>
      </c>
      <c r="L1134" t="s">
        <v>43</v>
      </c>
      <c r="M1134" s="20">
        <f t="shared" si="68"/>
        <v>1.6093440000000001</v>
      </c>
      <c r="N1134" s="20">
        <f t="shared" si="69"/>
        <v>0</v>
      </c>
      <c r="O1134" s="20">
        <f t="shared" si="70"/>
        <v>0</v>
      </c>
      <c r="S1134">
        <f t="shared" si="71"/>
        <v>3</v>
      </c>
    </row>
    <row r="1135" spans="1:19" x14ac:dyDescent="0.3">
      <c r="A1135" t="s">
        <v>32</v>
      </c>
      <c r="B1135" t="s">
        <v>51</v>
      </c>
      <c r="C1135" t="s">
        <v>8</v>
      </c>
      <c r="D1135" t="s">
        <v>27</v>
      </c>
      <c r="E1135" t="s">
        <v>28</v>
      </c>
      <c r="F1135" t="s">
        <v>44</v>
      </c>
      <c r="G1135">
        <v>1</v>
      </c>
      <c r="H1135" s="14">
        <v>1.609</v>
      </c>
      <c r="I1135" t="s">
        <v>23</v>
      </c>
      <c r="J1135" t="s">
        <v>42</v>
      </c>
      <c r="K1135" t="s">
        <v>25</v>
      </c>
      <c r="L1135" t="s">
        <v>43</v>
      </c>
      <c r="M1135" s="20">
        <f t="shared" si="68"/>
        <v>1.6093440000000001</v>
      </c>
      <c r="N1135" s="20">
        <f t="shared" si="69"/>
        <v>0</v>
      </c>
      <c r="O1135" s="20">
        <f t="shared" si="70"/>
        <v>0</v>
      </c>
      <c r="S1135">
        <f t="shared" si="71"/>
        <v>5</v>
      </c>
    </row>
    <row r="1136" spans="1:19" x14ac:dyDescent="0.3">
      <c r="A1136" t="s">
        <v>39</v>
      </c>
      <c r="B1136" t="s">
        <v>51</v>
      </c>
      <c r="C1136" t="s">
        <v>8</v>
      </c>
      <c r="D1136" t="s">
        <v>11</v>
      </c>
      <c r="E1136" t="s">
        <v>12</v>
      </c>
      <c r="F1136" t="s">
        <v>29</v>
      </c>
      <c r="G1136">
        <v>18</v>
      </c>
      <c r="H1136" s="14">
        <v>28.962</v>
      </c>
      <c r="I1136" t="s">
        <v>30</v>
      </c>
      <c r="J1136" t="s">
        <v>38</v>
      </c>
      <c r="K1136" t="s">
        <v>25</v>
      </c>
      <c r="L1136" t="s">
        <v>17</v>
      </c>
      <c r="M1136" s="20">
        <f t="shared" si="68"/>
        <v>28.968192000000002</v>
      </c>
      <c r="N1136" s="20">
        <f t="shared" si="69"/>
        <v>0.16664000000000001</v>
      </c>
      <c r="O1136" s="20">
        <f t="shared" si="70"/>
        <v>4.8272595148800006</v>
      </c>
      <c r="S1136">
        <f t="shared" si="71"/>
        <v>2</v>
      </c>
    </row>
    <row r="1137" spans="1:19" x14ac:dyDescent="0.3">
      <c r="A1137" t="s">
        <v>26</v>
      </c>
      <c r="B1137" t="s">
        <v>57</v>
      </c>
      <c r="C1137" t="s">
        <v>8</v>
      </c>
      <c r="D1137" t="s">
        <v>11</v>
      </c>
      <c r="E1137" t="s">
        <v>12</v>
      </c>
      <c r="F1137" t="s">
        <v>66</v>
      </c>
      <c r="G1137">
        <v>15</v>
      </c>
      <c r="H1137" s="14">
        <v>24.134999999999998</v>
      </c>
      <c r="I1137" t="s">
        <v>49</v>
      </c>
      <c r="J1137" t="s">
        <v>42</v>
      </c>
      <c r="K1137" t="s">
        <v>25</v>
      </c>
      <c r="L1137" t="s">
        <v>17</v>
      </c>
      <c r="M1137" s="20">
        <f t="shared" si="68"/>
        <v>24.140160000000002</v>
      </c>
      <c r="N1137" s="20">
        <f t="shared" si="69"/>
        <v>0.10215</v>
      </c>
      <c r="O1137" s="20">
        <f t="shared" si="70"/>
        <v>2.4659173440000002</v>
      </c>
      <c r="S1137">
        <f t="shared" si="71"/>
        <v>3</v>
      </c>
    </row>
    <row r="1138" spans="1:19" x14ac:dyDescent="0.3">
      <c r="A1138" t="s">
        <v>32</v>
      </c>
      <c r="B1138" t="s">
        <v>51</v>
      </c>
      <c r="C1138" t="s">
        <v>8</v>
      </c>
      <c r="D1138" t="s">
        <v>11</v>
      </c>
      <c r="E1138" t="s">
        <v>21</v>
      </c>
      <c r="F1138" t="s">
        <v>44</v>
      </c>
      <c r="G1138">
        <v>0.7</v>
      </c>
      <c r="H1138" s="14">
        <v>1.1262999999999999</v>
      </c>
      <c r="I1138" t="s">
        <v>23</v>
      </c>
      <c r="J1138" t="s">
        <v>42</v>
      </c>
      <c r="K1138" t="s">
        <v>25</v>
      </c>
      <c r="L1138" t="s">
        <v>43</v>
      </c>
      <c r="M1138" s="20">
        <f t="shared" si="68"/>
        <v>1.1265407999999999</v>
      </c>
      <c r="N1138" s="20">
        <f t="shared" si="69"/>
        <v>0</v>
      </c>
      <c r="O1138" s="20">
        <f t="shared" si="70"/>
        <v>0</v>
      </c>
      <c r="S1138">
        <f t="shared" si="71"/>
        <v>5</v>
      </c>
    </row>
    <row r="1139" spans="1:19" x14ac:dyDescent="0.3">
      <c r="A1139" t="s">
        <v>18</v>
      </c>
      <c r="B1139" t="s">
        <v>51</v>
      </c>
      <c r="C1139" t="s">
        <v>8</v>
      </c>
      <c r="D1139" t="s">
        <v>11</v>
      </c>
      <c r="E1139" t="s">
        <v>21</v>
      </c>
      <c r="F1139" t="s">
        <v>36</v>
      </c>
      <c r="G1139">
        <v>4</v>
      </c>
      <c r="H1139" s="14">
        <v>6.4359999999999999</v>
      </c>
      <c r="I1139" t="s">
        <v>14</v>
      </c>
      <c r="J1139" t="s">
        <v>15</v>
      </c>
      <c r="K1139" t="s">
        <v>25</v>
      </c>
      <c r="L1139" t="s">
        <v>43</v>
      </c>
      <c r="M1139" s="20">
        <f t="shared" si="68"/>
        <v>6.4373760000000004</v>
      </c>
      <c r="N1139" s="20">
        <f t="shared" si="69"/>
        <v>0</v>
      </c>
      <c r="O1139" s="20">
        <f t="shared" si="70"/>
        <v>0</v>
      </c>
      <c r="S1139">
        <f t="shared" si="71"/>
        <v>4</v>
      </c>
    </row>
    <row r="1140" spans="1:19" x14ac:dyDescent="0.3">
      <c r="A1140" t="s">
        <v>39</v>
      </c>
      <c r="B1140" t="s">
        <v>9</v>
      </c>
      <c r="C1140" t="s">
        <v>60</v>
      </c>
      <c r="D1140" t="s">
        <v>11</v>
      </c>
      <c r="E1140" t="s">
        <v>21</v>
      </c>
      <c r="F1140" t="s">
        <v>36</v>
      </c>
      <c r="G1140">
        <v>3</v>
      </c>
      <c r="H1140" s="14">
        <v>4.827</v>
      </c>
      <c r="I1140" t="s">
        <v>30</v>
      </c>
      <c r="J1140" t="s">
        <v>15</v>
      </c>
      <c r="K1140" t="s">
        <v>16</v>
      </c>
      <c r="L1140" t="s">
        <v>17</v>
      </c>
      <c r="M1140" s="20">
        <f t="shared" si="68"/>
        <v>4.8280320000000003</v>
      </c>
      <c r="N1140" s="20">
        <f t="shared" si="69"/>
        <v>0.16664000000000001</v>
      </c>
      <c r="O1140" s="20">
        <f t="shared" si="70"/>
        <v>0.80454325248000014</v>
      </c>
      <c r="S1140">
        <f t="shared" si="71"/>
        <v>2</v>
      </c>
    </row>
    <row r="1141" spans="1:19" x14ac:dyDescent="0.3">
      <c r="A1141" t="s">
        <v>7</v>
      </c>
      <c r="B1141" t="s">
        <v>51</v>
      </c>
      <c r="C1141" t="s">
        <v>8</v>
      </c>
      <c r="D1141" t="s">
        <v>20</v>
      </c>
      <c r="E1141" t="s">
        <v>21</v>
      </c>
      <c r="F1141" t="s">
        <v>66</v>
      </c>
      <c r="G1141">
        <v>76</v>
      </c>
      <c r="H1141" s="14">
        <v>122.28399999999999</v>
      </c>
      <c r="I1141" t="s">
        <v>52</v>
      </c>
      <c r="J1141" t="s">
        <v>31</v>
      </c>
      <c r="K1141" t="s">
        <v>25</v>
      </c>
      <c r="L1141" t="s">
        <v>43</v>
      </c>
      <c r="M1141" s="20">
        <f t="shared" si="68"/>
        <v>122.31014400000001</v>
      </c>
      <c r="N1141" s="20">
        <f t="shared" si="69"/>
        <v>3.5459999999999998E-2</v>
      </c>
      <c r="O1141" s="20">
        <f t="shared" si="70"/>
        <v>4.3371177062399999</v>
      </c>
      <c r="S1141">
        <f t="shared" si="71"/>
        <v>1</v>
      </c>
    </row>
    <row r="1142" spans="1:19" x14ac:dyDescent="0.3">
      <c r="A1142" t="s">
        <v>39</v>
      </c>
      <c r="B1142" t="s">
        <v>51</v>
      </c>
      <c r="C1142" t="s">
        <v>8</v>
      </c>
      <c r="D1142" t="s">
        <v>11</v>
      </c>
      <c r="E1142" t="s">
        <v>21</v>
      </c>
      <c r="F1142" t="s">
        <v>66</v>
      </c>
      <c r="G1142">
        <v>150</v>
      </c>
      <c r="H1142" s="14">
        <v>241.35</v>
      </c>
      <c r="I1142" t="s">
        <v>52</v>
      </c>
      <c r="J1142" t="s">
        <v>42</v>
      </c>
      <c r="K1142" t="s">
        <v>25</v>
      </c>
      <c r="L1142" t="s">
        <v>43</v>
      </c>
      <c r="M1142" s="20">
        <f t="shared" si="68"/>
        <v>241.40160000000003</v>
      </c>
      <c r="N1142" s="20">
        <f t="shared" si="69"/>
        <v>3.5459999999999998E-2</v>
      </c>
      <c r="O1142" s="20">
        <f t="shared" si="70"/>
        <v>8.5601007360000008</v>
      </c>
      <c r="S1142">
        <f t="shared" si="71"/>
        <v>2</v>
      </c>
    </row>
    <row r="1143" spans="1:19" x14ac:dyDescent="0.3">
      <c r="A1143" t="s">
        <v>39</v>
      </c>
      <c r="B1143" t="s">
        <v>55</v>
      </c>
      <c r="C1143" t="s">
        <v>8</v>
      </c>
      <c r="D1143" t="s">
        <v>20</v>
      </c>
      <c r="E1143" t="s">
        <v>12</v>
      </c>
      <c r="F1143" t="s">
        <v>13</v>
      </c>
      <c r="G1143">
        <v>2.5</v>
      </c>
      <c r="H1143" s="14">
        <v>4.0225</v>
      </c>
      <c r="I1143" t="s">
        <v>23</v>
      </c>
      <c r="J1143" t="s">
        <v>42</v>
      </c>
      <c r="K1143" t="s">
        <v>16</v>
      </c>
      <c r="L1143" t="s">
        <v>43</v>
      </c>
      <c r="M1143" s="20">
        <f t="shared" si="68"/>
        <v>4.0233600000000003</v>
      </c>
      <c r="N1143" s="20">
        <f t="shared" si="69"/>
        <v>0</v>
      </c>
      <c r="O1143" s="20">
        <f t="shared" si="70"/>
        <v>0</v>
      </c>
      <c r="S1143">
        <f t="shared" si="71"/>
        <v>2</v>
      </c>
    </row>
    <row r="1144" spans="1:19" x14ac:dyDescent="0.3">
      <c r="A1144" t="s">
        <v>39</v>
      </c>
      <c r="B1144" t="s">
        <v>51</v>
      </c>
      <c r="C1144" t="s">
        <v>8</v>
      </c>
      <c r="D1144" t="s">
        <v>11</v>
      </c>
      <c r="E1144" t="s">
        <v>12</v>
      </c>
      <c r="F1144" t="s">
        <v>36</v>
      </c>
      <c r="G1144" t="s">
        <v>109</v>
      </c>
      <c r="H1144" s="14">
        <v>2.4135</v>
      </c>
      <c r="I1144" t="s">
        <v>54</v>
      </c>
      <c r="J1144" t="s">
        <v>38</v>
      </c>
      <c r="K1144" t="s">
        <v>16</v>
      </c>
      <c r="L1144" t="s">
        <v>17</v>
      </c>
      <c r="M1144" s="20">
        <f t="shared" si="68"/>
        <v>2.4140160000000002</v>
      </c>
      <c r="N1144" s="20">
        <f t="shared" si="69"/>
        <v>2.1999999999999999E-2</v>
      </c>
      <c r="O1144" s="20">
        <f t="shared" si="70"/>
        <v>5.3108351999999998E-2</v>
      </c>
      <c r="S1144">
        <f t="shared" si="71"/>
        <v>2</v>
      </c>
    </row>
    <row r="1145" spans="1:19" x14ac:dyDescent="0.3">
      <c r="A1145" t="s">
        <v>39</v>
      </c>
      <c r="B1145" t="s">
        <v>9</v>
      </c>
      <c r="C1145" t="s">
        <v>60</v>
      </c>
      <c r="D1145" t="s">
        <v>11</v>
      </c>
      <c r="E1145" t="s">
        <v>12</v>
      </c>
      <c r="F1145" t="s">
        <v>66</v>
      </c>
      <c r="G1145">
        <v>56</v>
      </c>
      <c r="H1145" s="14">
        <v>90.103999999999999</v>
      </c>
      <c r="I1145" t="s">
        <v>52</v>
      </c>
      <c r="J1145" t="s">
        <v>15</v>
      </c>
      <c r="K1145" t="s">
        <v>25</v>
      </c>
      <c r="L1145" t="s">
        <v>17</v>
      </c>
      <c r="M1145" s="20">
        <f t="shared" si="68"/>
        <v>90.123264000000006</v>
      </c>
      <c r="N1145" s="20">
        <f t="shared" si="69"/>
        <v>3.5459999999999998E-2</v>
      </c>
      <c r="O1145" s="20">
        <f t="shared" si="70"/>
        <v>3.1957709414400002</v>
      </c>
      <c r="S1145">
        <f t="shared" si="71"/>
        <v>2</v>
      </c>
    </row>
    <row r="1146" spans="1:19" x14ac:dyDescent="0.3">
      <c r="A1146" t="s">
        <v>58</v>
      </c>
      <c r="B1146" t="s">
        <v>51</v>
      </c>
      <c r="C1146" t="s">
        <v>8</v>
      </c>
      <c r="D1146" t="s">
        <v>20</v>
      </c>
      <c r="E1146" t="s">
        <v>21</v>
      </c>
      <c r="F1146" t="s">
        <v>44</v>
      </c>
      <c r="G1146">
        <v>3</v>
      </c>
      <c r="H1146" s="14">
        <v>4.827</v>
      </c>
      <c r="I1146" t="s">
        <v>54</v>
      </c>
      <c r="J1146" t="s">
        <v>38</v>
      </c>
      <c r="K1146" t="s">
        <v>16</v>
      </c>
      <c r="L1146" t="s">
        <v>17</v>
      </c>
      <c r="M1146" s="20">
        <f t="shared" si="68"/>
        <v>4.8280320000000003</v>
      </c>
      <c r="N1146" s="20">
        <f t="shared" si="69"/>
        <v>2.1999999999999999E-2</v>
      </c>
      <c r="O1146" s="20">
        <f t="shared" si="70"/>
        <v>0.106216704</v>
      </c>
      <c r="S1146">
        <f t="shared" si="71"/>
        <v>0</v>
      </c>
    </row>
    <row r="1147" spans="1:19" x14ac:dyDescent="0.3">
      <c r="A1147" t="s">
        <v>18</v>
      </c>
      <c r="B1147" t="s">
        <v>55</v>
      </c>
      <c r="C1147" t="s">
        <v>8</v>
      </c>
      <c r="D1147" t="s">
        <v>11</v>
      </c>
      <c r="E1147" t="s">
        <v>45</v>
      </c>
      <c r="F1147" t="s">
        <v>44</v>
      </c>
      <c r="G1147">
        <v>3</v>
      </c>
      <c r="H1147" s="14">
        <v>4.827</v>
      </c>
      <c r="I1147" t="s">
        <v>37</v>
      </c>
      <c r="J1147" t="s">
        <v>31</v>
      </c>
      <c r="K1147" t="s">
        <v>25</v>
      </c>
      <c r="L1147" t="s">
        <v>43</v>
      </c>
      <c r="M1147" s="20">
        <f t="shared" si="68"/>
        <v>4.8280320000000003</v>
      </c>
      <c r="N1147" s="20">
        <f t="shared" si="69"/>
        <v>0.16664000000000001</v>
      </c>
      <c r="O1147" s="20">
        <f t="shared" si="70"/>
        <v>0.80454325248000014</v>
      </c>
      <c r="S1147">
        <f t="shared" si="71"/>
        <v>4</v>
      </c>
    </row>
    <row r="1148" spans="1:19" x14ac:dyDescent="0.3">
      <c r="A1148" t="s">
        <v>32</v>
      </c>
      <c r="B1148" t="s">
        <v>51</v>
      </c>
      <c r="C1148" t="s">
        <v>8</v>
      </c>
      <c r="D1148" t="s">
        <v>11</v>
      </c>
      <c r="E1148" t="s">
        <v>21</v>
      </c>
      <c r="F1148" t="s">
        <v>22</v>
      </c>
      <c r="G1148">
        <v>1.3</v>
      </c>
      <c r="H1148" s="14">
        <v>2.0916999999999999</v>
      </c>
      <c r="I1148" t="s">
        <v>23</v>
      </c>
      <c r="J1148" t="s">
        <v>31</v>
      </c>
      <c r="K1148" t="s">
        <v>25</v>
      </c>
      <c r="L1148" t="s">
        <v>17</v>
      </c>
      <c r="M1148" s="20">
        <f t="shared" si="68"/>
        <v>2.0921472000000003</v>
      </c>
      <c r="N1148" s="20">
        <f t="shared" si="69"/>
        <v>0</v>
      </c>
      <c r="O1148" s="20">
        <f t="shared" si="70"/>
        <v>0</v>
      </c>
      <c r="S1148">
        <f t="shared" si="71"/>
        <v>5</v>
      </c>
    </row>
    <row r="1149" spans="1:19" x14ac:dyDescent="0.3">
      <c r="A1149" t="s">
        <v>32</v>
      </c>
      <c r="B1149" t="s">
        <v>51</v>
      </c>
      <c r="C1149" t="s">
        <v>8</v>
      </c>
      <c r="D1149" t="s">
        <v>47</v>
      </c>
      <c r="E1149" t="s">
        <v>64</v>
      </c>
      <c r="F1149" t="s">
        <v>29</v>
      </c>
      <c r="G1149">
        <v>25</v>
      </c>
      <c r="H1149" s="14">
        <v>40.225000000000001</v>
      </c>
      <c r="I1149" t="s">
        <v>30</v>
      </c>
      <c r="J1149" t="s">
        <v>42</v>
      </c>
      <c r="K1149" t="s">
        <v>16</v>
      </c>
      <c r="L1149" t="s">
        <v>43</v>
      </c>
      <c r="M1149" s="20">
        <f t="shared" si="68"/>
        <v>40.233600000000003</v>
      </c>
      <c r="N1149" s="20">
        <f t="shared" si="69"/>
        <v>0.16664000000000001</v>
      </c>
      <c r="O1149" s="20">
        <f t="shared" si="70"/>
        <v>6.7045271040000012</v>
      </c>
      <c r="S1149">
        <f t="shared" si="71"/>
        <v>5</v>
      </c>
    </row>
    <row r="1150" spans="1:19" x14ac:dyDescent="0.3">
      <c r="A1150" t="s">
        <v>18</v>
      </c>
      <c r="B1150" t="s">
        <v>9</v>
      </c>
      <c r="C1150" t="s">
        <v>46</v>
      </c>
      <c r="D1150" t="s">
        <v>20</v>
      </c>
      <c r="E1150" t="s">
        <v>21</v>
      </c>
      <c r="F1150" t="s">
        <v>44</v>
      </c>
      <c r="G1150">
        <v>2.7</v>
      </c>
      <c r="H1150" s="14">
        <v>4.3443000000000005</v>
      </c>
      <c r="I1150" t="s">
        <v>14</v>
      </c>
      <c r="J1150" t="s">
        <v>31</v>
      </c>
      <c r="K1150" t="s">
        <v>25</v>
      </c>
      <c r="L1150" t="s">
        <v>43</v>
      </c>
      <c r="M1150" s="20">
        <f t="shared" si="68"/>
        <v>4.345228800000001</v>
      </c>
      <c r="N1150" s="20">
        <f t="shared" si="69"/>
        <v>0</v>
      </c>
      <c r="O1150" s="20">
        <f t="shared" si="70"/>
        <v>0</v>
      </c>
      <c r="S1150">
        <f t="shared" si="71"/>
        <v>4</v>
      </c>
    </row>
    <row r="1151" spans="1:19" x14ac:dyDescent="0.3">
      <c r="A1151" t="s">
        <v>26</v>
      </c>
      <c r="B1151" t="s">
        <v>9</v>
      </c>
      <c r="C1151" t="s">
        <v>80</v>
      </c>
      <c r="D1151" t="s">
        <v>11</v>
      </c>
      <c r="E1151" t="s">
        <v>12</v>
      </c>
      <c r="F1151" t="s">
        <v>13</v>
      </c>
      <c r="G1151">
        <v>2</v>
      </c>
      <c r="H1151" s="14">
        <v>3.218</v>
      </c>
      <c r="I1151" t="s">
        <v>23</v>
      </c>
      <c r="J1151" t="s">
        <v>15</v>
      </c>
      <c r="K1151" t="s">
        <v>16</v>
      </c>
      <c r="L1151" t="s">
        <v>17</v>
      </c>
      <c r="M1151" s="20">
        <f t="shared" si="68"/>
        <v>3.2186880000000002</v>
      </c>
      <c r="N1151" s="20">
        <f t="shared" si="69"/>
        <v>0</v>
      </c>
      <c r="O1151" s="20">
        <f t="shared" si="70"/>
        <v>0</v>
      </c>
      <c r="S1151">
        <f t="shared" si="71"/>
        <v>3</v>
      </c>
    </row>
    <row r="1152" spans="1:19" x14ac:dyDescent="0.3">
      <c r="A1152" t="s">
        <v>39</v>
      </c>
      <c r="B1152" t="s">
        <v>51</v>
      </c>
      <c r="C1152" t="s">
        <v>8</v>
      </c>
      <c r="D1152" t="s">
        <v>41</v>
      </c>
      <c r="E1152" t="s">
        <v>12</v>
      </c>
      <c r="F1152" t="s">
        <v>66</v>
      </c>
      <c r="G1152">
        <v>22</v>
      </c>
      <c r="H1152" s="14">
        <v>35.397999999999996</v>
      </c>
      <c r="I1152" t="s">
        <v>49</v>
      </c>
      <c r="J1152" t="s">
        <v>15</v>
      </c>
      <c r="K1152" t="s">
        <v>25</v>
      </c>
      <c r="L1152" t="s">
        <v>17</v>
      </c>
      <c r="M1152" s="20">
        <f t="shared" si="68"/>
        <v>35.405568000000002</v>
      </c>
      <c r="N1152" s="20">
        <f t="shared" si="69"/>
        <v>0.10215</v>
      </c>
      <c r="O1152" s="20">
        <f t="shared" si="70"/>
        <v>3.6166787712000006</v>
      </c>
      <c r="S1152">
        <f t="shared" si="71"/>
        <v>2</v>
      </c>
    </row>
    <row r="1153" spans="1:19" x14ac:dyDescent="0.3">
      <c r="A1153" t="s">
        <v>26</v>
      </c>
      <c r="B1153" t="s">
        <v>55</v>
      </c>
      <c r="C1153" t="s">
        <v>8</v>
      </c>
      <c r="D1153" t="s">
        <v>20</v>
      </c>
      <c r="E1153" t="s">
        <v>35</v>
      </c>
      <c r="F1153" t="s">
        <v>44</v>
      </c>
      <c r="G1153">
        <v>0.7</v>
      </c>
      <c r="H1153" s="14">
        <v>1.1262999999999999</v>
      </c>
      <c r="I1153" t="s">
        <v>23</v>
      </c>
      <c r="J1153" t="s">
        <v>42</v>
      </c>
      <c r="K1153" t="s">
        <v>25</v>
      </c>
      <c r="L1153" t="s">
        <v>43</v>
      </c>
      <c r="M1153" s="20">
        <f t="shared" si="68"/>
        <v>1.1265407999999999</v>
      </c>
      <c r="N1153" s="20">
        <f t="shared" si="69"/>
        <v>0</v>
      </c>
      <c r="O1153" s="20">
        <f t="shared" si="70"/>
        <v>0</v>
      </c>
      <c r="S1153">
        <f t="shared" si="71"/>
        <v>3</v>
      </c>
    </row>
    <row r="1154" spans="1:19" x14ac:dyDescent="0.3">
      <c r="A1154" t="s">
        <v>7</v>
      </c>
      <c r="B1154" t="s">
        <v>55</v>
      </c>
      <c r="C1154" t="s">
        <v>8</v>
      </c>
      <c r="D1154" t="s">
        <v>27</v>
      </c>
      <c r="E1154" t="s">
        <v>21</v>
      </c>
      <c r="F1154" t="s">
        <v>66</v>
      </c>
      <c r="G1154">
        <v>24</v>
      </c>
      <c r="H1154" s="14">
        <v>38.616</v>
      </c>
      <c r="I1154" t="s">
        <v>30</v>
      </c>
      <c r="J1154" t="s">
        <v>38</v>
      </c>
      <c r="K1154" t="s">
        <v>25</v>
      </c>
      <c r="L1154" t="s">
        <v>43</v>
      </c>
      <c r="M1154" s="20">
        <f t="shared" si="68"/>
        <v>38.624256000000003</v>
      </c>
      <c r="N1154" s="20">
        <f t="shared" si="69"/>
        <v>0.16664000000000001</v>
      </c>
      <c r="O1154" s="20">
        <f t="shared" si="70"/>
        <v>6.4363460198400011</v>
      </c>
      <c r="S1154">
        <f t="shared" si="71"/>
        <v>1</v>
      </c>
    </row>
    <row r="1155" spans="1:19" x14ac:dyDescent="0.3">
      <c r="A1155" t="s">
        <v>26</v>
      </c>
      <c r="B1155" t="s">
        <v>51</v>
      </c>
      <c r="C1155" t="s">
        <v>8</v>
      </c>
      <c r="D1155" t="s">
        <v>41</v>
      </c>
      <c r="E1155" t="s">
        <v>35</v>
      </c>
      <c r="F1155" t="s">
        <v>36</v>
      </c>
      <c r="G1155">
        <v>2</v>
      </c>
      <c r="H1155" s="14">
        <v>3.218</v>
      </c>
      <c r="I1155" t="s">
        <v>14</v>
      </c>
      <c r="J1155" t="s">
        <v>42</v>
      </c>
      <c r="K1155" t="s">
        <v>25</v>
      </c>
      <c r="L1155" t="s">
        <v>43</v>
      </c>
      <c r="M1155" s="20">
        <f t="shared" ref="M1155:M1218" si="72">G1155*1.609344</f>
        <v>3.2186880000000002</v>
      </c>
      <c r="N1155" s="20">
        <f t="shared" ref="N1155:N1218" si="73">IF(I1155="Bicycle",0,IF(I1155="On foot",0,IF(I1155="Car (alone)",0.16664,IF(I1155="Car (shared / passenger)",0.16664,IF(I1155="Bus",0.10215,IF(I1155="Train",0.03546,IF(I1155="Motorbike",0.11367,IF(I1155="Electric car (alone)",0.05267,IF(I1155="Electric car (shared / passenger)",0.05267,IF(I1155="Taxi",0.148614925938255,IF(I1155="E-bike",0.022,IF(I1155="Flight",0.259, " "))))))))))))</f>
        <v>0</v>
      </c>
      <c r="O1155" s="20">
        <f t="shared" ref="O1155:O1218" si="74">IF(OR(N1155=0, M1155=0), 0, N1155*M1155)</f>
        <v>0</v>
      </c>
      <c r="S1155">
        <f t="shared" ref="S1155:S1218" si="75">IFERROR(VALUE(MID(A1155, FIND("(", A1155) + 1, FIND(" ", A1155, FIND("(", A1155)) - FIND("(", A1155) - 1)), "N/A")</f>
        <v>3</v>
      </c>
    </row>
    <row r="1156" spans="1:19" x14ac:dyDescent="0.3">
      <c r="A1156" t="s">
        <v>32</v>
      </c>
      <c r="B1156" t="s">
        <v>51</v>
      </c>
      <c r="C1156" t="s">
        <v>8</v>
      </c>
      <c r="D1156" t="s">
        <v>20</v>
      </c>
      <c r="E1156" t="s">
        <v>35</v>
      </c>
      <c r="F1156" t="s">
        <v>13</v>
      </c>
      <c r="G1156">
        <v>15</v>
      </c>
      <c r="H1156" s="14">
        <v>24.134999999999998</v>
      </c>
      <c r="I1156" t="s">
        <v>30</v>
      </c>
      <c r="J1156" t="s">
        <v>15</v>
      </c>
      <c r="K1156" t="s">
        <v>8</v>
      </c>
      <c r="L1156" t="s">
        <v>43</v>
      </c>
      <c r="M1156" s="20">
        <f t="shared" si="72"/>
        <v>24.140160000000002</v>
      </c>
      <c r="N1156" s="20">
        <f t="shared" si="73"/>
        <v>0.16664000000000001</v>
      </c>
      <c r="O1156" s="20">
        <f t="shared" si="74"/>
        <v>4.0227162624000004</v>
      </c>
      <c r="S1156">
        <f t="shared" si="75"/>
        <v>5</v>
      </c>
    </row>
    <row r="1157" spans="1:19" x14ac:dyDescent="0.3">
      <c r="A1157" t="s">
        <v>26</v>
      </c>
      <c r="B1157" t="s">
        <v>51</v>
      </c>
      <c r="C1157" t="s">
        <v>8</v>
      </c>
      <c r="D1157" t="s">
        <v>20</v>
      </c>
      <c r="E1157" t="s">
        <v>35</v>
      </c>
      <c r="F1157" t="s">
        <v>13</v>
      </c>
      <c r="G1157">
        <v>20</v>
      </c>
      <c r="H1157" s="14">
        <v>32.18</v>
      </c>
      <c r="I1157" t="s">
        <v>30</v>
      </c>
      <c r="J1157" t="s">
        <v>42</v>
      </c>
      <c r="K1157" t="s">
        <v>25</v>
      </c>
      <c r="L1157" t="s">
        <v>43</v>
      </c>
      <c r="M1157" s="20">
        <f t="shared" si="72"/>
        <v>32.186880000000002</v>
      </c>
      <c r="N1157" s="20">
        <f t="shared" si="73"/>
        <v>0.16664000000000001</v>
      </c>
      <c r="O1157" s="20">
        <f t="shared" si="74"/>
        <v>5.3636216832000008</v>
      </c>
      <c r="S1157">
        <f t="shared" si="75"/>
        <v>3</v>
      </c>
    </row>
    <row r="1158" spans="1:19" x14ac:dyDescent="0.3">
      <c r="A1158" t="s">
        <v>32</v>
      </c>
      <c r="B1158" t="s">
        <v>55</v>
      </c>
      <c r="C1158" t="s">
        <v>8</v>
      </c>
      <c r="D1158" t="s">
        <v>27</v>
      </c>
      <c r="E1158" t="s">
        <v>28</v>
      </c>
      <c r="F1158" t="s">
        <v>44</v>
      </c>
      <c r="G1158">
        <v>2</v>
      </c>
      <c r="H1158" s="14">
        <v>3.218</v>
      </c>
      <c r="I1158" t="s">
        <v>14</v>
      </c>
      <c r="J1158" t="s">
        <v>31</v>
      </c>
      <c r="K1158" t="s">
        <v>25</v>
      </c>
      <c r="L1158" t="s">
        <v>43</v>
      </c>
      <c r="M1158" s="20">
        <f t="shared" si="72"/>
        <v>3.2186880000000002</v>
      </c>
      <c r="N1158" s="20">
        <f t="shared" si="73"/>
        <v>0</v>
      </c>
      <c r="O1158" s="20">
        <f t="shared" si="74"/>
        <v>0</v>
      </c>
      <c r="S1158">
        <f t="shared" si="75"/>
        <v>5</v>
      </c>
    </row>
    <row r="1159" spans="1:19" x14ac:dyDescent="0.3">
      <c r="A1159" t="s">
        <v>7</v>
      </c>
      <c r="B1159" t="s">
        <v>9</v>
      </c>
      <c r="C1159" t="s">
        <v>48</v>
      </c>
      <c r="D1159" t="s">
        <v>41</v>
      </c>
      <c r="E1159" t="s">
        <v>12</v>
      </c>
      <c r="F1159" t="s">
        <v>13</v>
      </c>
      <c r="G1159">
        <v>3</v>
      </c>
      <c r="H1159" s="14">
        <v>4.827</v>
      </c>
      <c r="I1159" t="s">
        <v>37</v>
      </c>
      <c r="J1159" t="s">
        <v>31</v>
      </c>
      <c r="K1159" t="s">
        <v>25</v>
      </c>
      <c r="L1159" t="s">
        <v>17</v>
      </c>
      <c r="M1159" s="20">
        <f t="shared" si="72"/>
        <v>4.8280320000000003</v>
      </c>
      <c r="N1159" s="20">
        <f t="shared" si="73"/>
        <v>0.16664000000000001</v>
      </c>
      <c r="O1159" s="20">
        <f t="shared" si="74"/>
        <v>0.80454325248000014</v>
      </c>
      <c r="S1159">
        <f t="shared" si="75"/>
        <v>1</v>
      </c>
    </row>
    <row r="1160" spans="1:19" x14ac:dyDescent="0.3">
      <c r="A1160" t="s">
        <v>32</v>
      </c>
      <c r="B1160" t="s">
        <v>55</v>
      </c>
      <c r="C1160" t="s">
        <v>8</v>
      </c>
      <c r="D1160" t="s">
        <v>11</v>
      </c>
      <c r="E1160" t="s">
        <v>12</v>
      </c>
      <c r="F1160" t="s">
        <v>66</v>
      </c>
      <c r="G1160">
        <v>46.3</v>
      </c>
      <c r="H1160" s="14">
        <v>74.49669999999999</v>
      </c>
      <c r="I1160" t="s">
        <v>88</v>
      </c>
      <c r="J1160" t="s">
        <v>31</v>
      </c>
      <c r="K1160" t="s">
        <v>25</v>
      </c>
      <c r="L1160" t="s">
        <v>43</v>
      </c>
      <c r="M1160" s="20">
        <f t="shared" si="72"/>
        <v>74.512627199999997</v>
      </c>
      <c r="N1160" s="20">
        <f t="shared" si="73"/>
        <v>5.2670000000000002E-2</v>
      </c>
      <c r="O1160" s="20">
        <f t="shared" si="74"/>
        <v>3.924580074624</v>
      </c>
      <c r="S1160">
        <f t="shared" si="75"/>
        <v>5</v>
      </c>
    </row>
    <row r="1161" spans="1:19" x14ac:dyDescent="0.3">
      <c r="A1161" t="s">
        <v>26</v>
      </c>
      <c r="B1161" t="s">
        <v>9</v>
      </c>
      <c r="C1161" t="s">
        <v>46</v>
      </c>
      <c r="D1161" t="s">
        <v>11</v>
      </c>
      <c r="E1161" t="s">
        <v>12</v>
      </c>
      <c r="F1161" t="s">
        <v>36</v>
      </c>
      <c r="G1161">
        <v>4</v>
      </c>
      <c r="H1161" s="14">
        <v>6.4359999999999999</v>
      </c>
      <c r="I1161" t="s">
        <v>52</v>
      </c>
      <c r="J1161" t="s">
        <v>15</v>
      </c>
      <c r="K1161" t="s">
        <v>25</v>
      </c>
      <c r="L1161" t="s">
        <v>43</v>
      </c>
      <c r="M1161" s="20">
        <f t="shared" si="72"/>
        <v>6.4373760000000004</v>
      </c>
      <c r="N1161" s="20">
        <f t="shared" si="73"/>
        <v>3.5459999999999998E-2</v>
      </c>
      <c r="O1161" s="20">
        <f t="shared" si="74"/>
        <v>0.22826935296</v>
      </c>
      <c r="S1161">
        <f t="shared" si="75"/>
        <v>3</v>
      </c>
    </row>
    <row r="1162" spans="1:19" x14ac:dyDescent="0.3">
      <c r="A1162" t="s">
        <v>18</v>
      </c>
      <c r="B1162" t="s">
        <v>51</v>
      </c>
      <c r="C1162" t="s">
        <v>8</v>
      </c>
      <c r="D1162" t="s">
        <v>41</v>
      </c>
      <c r="E1162" t="s">
        <v>45</v>
      </c>
      <c r="F1162" t="s">
        <v>36</v>
      </c>
      <c r="G1162">
        <v>3</v>
      </c>
      <c r="H1162" s="14">
        <v>4.827</v>
      </c>
      <c r="I1162" t="s">
        <v>49</v>
      </c>
      <c r="J1162" t="s">
        <v>42</v>
      </c>
      <c r="K1162" t="s">
        <v>25</v>
      </c>
      <c r="L1162" t="s">
        <v>43</v>
      </c>
      <c r="M1162" s="20">
        <f t="shared" si="72"/>
        <v>4.8280320000000003</v>
      </c>
      <c r="N1162" s="20">
        <f t="shared" si="73"/>
        <v>0.10215</v>
      </c>
      <c r="O1162" s="20">
        <f t="shared" si="74"/>
        <v>0.49318346880000008</v>
      </c>
      <c r="S1162">
        <f t="shared" si="75"/>
        <v>4</v>
      </c>
    </row>
    <row r="1163" spans="1:19" x14ac:dyDescent="0.3">
      <c r="A1163" t="s">
        <v>32</v>
      </c>
      <c r="B1163" t="s">
        <v>51</v>
      </c>
      <c r="C1163" t="s">
        <v>8</v>
      </c>
      <c r="D1163" t="s">
        <v>20</v>
      </c>
      <c r="E1163" t="s">
        <v>35</v>
      </c>
      <c r="F1163" t="s">
        <v>44</v>
      </c>
      <c r="G1163">
        <v>1.5</v>
      </c>
      <c r="H1163" s="14">
        <v>2.4135</v>
      </c>
      <c r="I1163" t="s">
        <v>23</v>
      </c>
      <c r="J1163" t="s">
        <v>42</v>
      </c>
      <c r="K1163" t="s">
        <v>25</v>
      </c>
      <c r="L1163" t="s">
        <v>43</v>
      </c>
      <c r="M1163" s="20">
        <f t="shared" si="72"/>
        <v>2.4140160000000002</v>
      </c>
      <c r="N1163" s="20">
        <f t="shared" si="73"/>
        <v>0</v>
      </c>
      <c r="O1163" s="20">
        <f t="shared" si="74"/>
        <v>0</v>
      </c>
      <c r="S1163">
        <f t="shared" si="75"/>
        <v>5</v>
      </c>
    </row>
    <row r="1164" spans="1:19" x14ac:dyDescent="0.3">
      <c r="A1164" t="s">
        <v>39</v>
      </c>
      <c r="B1164" t="s">
        <v>55</v>
      </c>
      <c r="C1164" t="s">
        <v>8</v>
      </c>
      <c r="D1164" t="s">
        <v>27</v>
      </c>
      <c r="E1164" t="s">
        <v>28</v>
      </c>
      <c r="F1164" t="s">
        <v>13</v>
      </c>
      <c r="G1164">
        <v>35</v>
      </c>
      <c r="H1164" s="14">
        <v>56.314999999999998</v>
      </c>
      <c r="I1164" t="s">
        <v>30</v>
      </c>
      <c r="J1164" t="s">
        <v>15</v>
      </c>
      <c r="K1164" t="s">
        <v>25</v>
      </c>
      <c r="L1164" t="s">
        <v>43</v>
      </c>
      <c r="M1164" s="20">
        <f t="shared" si="72"/>
        <v>56.327040000000004</v>
      </c>
      <c r="N1164" s="20">
        <f t="shared" si="73"/>
        <v>0.16664000000000001</v>
      </c>
      <c r="O1164" s="20">
        <f t="shared" si="74"/>
        <v>9.3863379456000011</v>
      </c>
      <c r="S1164">
        <f t="shared" si="75"/>
        <v>2</v>
      </c>
    </row>
    <row r="1165" spans="1:19" x14ac:dyDescent="0.3">
      <c r="A1165" t="s">
        <v>32</v>
      </c>
      <c r="B1165" t="s">
        <v>55</v>
      </c>
      <c r="C1165" t="s">
        <v>8</v>
      </c>
      <c r="D1165" t="s">
        <v>41</v>
      </c>
      <c r="E1165" t="s">
        <v>12</v>
      </c>
      <c r="F1165" t="s">
        <v>22</v>
      </c>
      <c r="G1165">
        <v>10</v>
      </c>
      <c r="H1165" s="14">
        <v>16.09</v>
      </c>
      <c r="I1165" t="s">
        <v>37</v>
      </c>
      <c r="J1165" t="s">
        <v>31</v>
      </c>
      <c r="K1165" t="s">
        <v>16</v>
      </c>
      <c r="L1165" t="s">
        <v>43</v>
      </c>
      <c r="M1165" s="20">
        <f t="shared" si="72"/>
        <v>16.093440000000001</v>
      </c>
      <c r="N1165" s="20">
        <f t="shared" si="73"/>
        <v>0.16664000000000001</v>
      </c>
      <c r="O1165" s="20">
        <f t="shared" si="74"/>
        <v>2.6818108416000004</v>
      </c>
      <c r="S1165">
        <f t="shared" si="75"/>
        <v>5</v>
      </c>
    </row>
    <row r="1166" spans="1:19" x14ac:dyDescent="0.3">
      <c r="A1166" t="s">
        <v>18</v>
      </c>
      <c r="B1166" t="s">
        <v>51</v>
      </c>
      <c r="C1166" t="s">
        <v>8</v>
      </c>
      <c r="D1166" t="s">
        <v>11</v>
      </c>
      <c r="E1166" t="s">
        <v>21</v>
      </c>
      <c r="F1166" t="s">
        <v>62</v>
      </c>
      <c r="G1166">
        <v>1</v>
      </c>
      <c r="H1166" s="14">
        <v>1.609</v>
      </c>
      <c r="I1166" t="s">
        <v>23</v>
      </c>
      <c r="J1166" t="s">
        <v>24</v>
      </c>
      <c r="K1166" t="s">
        <v>25</v>
      </c>
      <c r="L1166" t="s">
        <v>43</v>
      </c>
      <c r="M1166" s="20">
        <f t="shared" si="72"/>
        <v>1.6093440000000001</v>
      </c>
      <c r="N1166" s="20">
        <f t="shared" si="73"/>
        <v>0</v>
      </c>
      <c r="O1166" s="20">
        <f t="shared" si="74"/>
        <v>0</v>
      </c>
      <c r="S1166">
        <f t="shared" si="75"/>
        <v>4</v>
      </c>
    </row>
    <row r="1167" spans="1:19" x14ac:dyDescent="0.3">
      <c r="A1167" t="s">
        <v>18</v>
      </c>
      <c r="B1167" t="s">
        <v>51</v>
      </c>
      <c r="C1167" t="s">
        <v>8</v>
      </c>
      <c r="D1167" t="s">
        <v>11</v>
      </c>
      <c r="E1167" t="s">
        <v>21</v>
      </c>
      <c r="F1167" t="s">
        <v>44</v>
      </c>
      <c r="G1167">
        <v>1</v>
      </c>
      <c r="H1167" s="14">
        <v>1.609</v>
      </c>
      <c r="I1167" s="2" t="s">
        <v>23</v>
      </c>
      <c r="J1167" t="s">
        <v>15</v>
      </c>
      <c r="K1167" t="s">
        <v>25</v>
      </c>
      <c r="L1167" t="s">
        <v>43</v>
      </c>
      <c r="M1167" s="20">
        <f t="shared" si="72"/>
        <v>1.6093440000000001</v>
      </c>
      <c r="N1167" s="20">
        <f t="shared" si="73"/>
        <v>0</v>
      </c>
      <c r="O1167" s="20">
        <f t="shared" si="74"/>
        <v>0</v>
      </c>
      <c r="S1167">
        <f t="shared" si="75"/>
        <v>4</v>
      </c>
    </row>
    <row r="1168" spans="1:19" x14ac:dyDescent="0.3">
      <c r="A1168" t="s">
        <v>32</v>
      </c>
      <c r="B1168" t="s">
        <v>51</v>
      </c>
      <c r="C1168" t="s">
        <v>8</v>
      </c>
      <c r="D1168" t="s">
        <v>20</v>
      </c>
      <c r="E1168" t="s">
        <v>21</v>
      </c>
      <c r="F1168" t="s">
        <v>13</v>
      </c>
      <c r="G1168">
        <v>18</v>
      </c>
      <c r="H1168" s="14">
        <v>28.962</v>
      </c>
      <c r="I1168" t="s">
        <v>37</v>
      </c>
      <c r="J1168" t="s">
        <v>31</v>
      </c>
      <c r="K1168" t="s">
        <v>25</v>
      </c>
      <c r="L1168" t="s">
        <v>17</v>
      </c>
      <c r="M1168" s="20">
        <f t="shared" si="72"/>
        <v>28.968192000000002</v>
      </c>
      <c r="N1168" s="20">
        <f t="shared" si="73"/>
        <v>0.16664000000000001</v>
      </c>
      <c r="O1168" s="20">
        <f t="shared" si="74"/>
        <v>4.8272595148800006</v>
      </c>
      <c r="S1168">
        <f t="shared" si="75"/>
        <v>5</v>
      </c>
    </row>
    <row r="1169" spans="1:19" x14ac:dyDescent="0.3">
      <c r="A1169" t="s">
        <v>26</v>
      </c>
      <c r="B1169" t="s">
        <v>55</v>
      </c>
      <c r="C1169" t="s">
        <v>8</v>
      </c>
      <c r="D1169" t="s">
        <v>27</v>
      </c>
      <c r="E1169" t="s">
        <v>28</v>
      </c>
      <c r="F1169" t="s">
        <v>36</v>
      </c>
      <c r="G1169">
        <v>1.5</v>
      </c>
      <c r="H1169" s="14">
        <v>2.4135</v>
      </c>
      <c r="I1169" t="s">
        <v>23</v>
      </c>
      <c r="J1169" t="s">
        <v>42</v>
      </c>
      <c r="K1169" t="s">
        <v>16</v>
      </c>
      <c r="L1169" t="s">
        <v>43</v>
      </c>
      <c r="M1169" s="20">
        <f t="shared" si="72"/>
        <v>2.4140160000000002</v>
      </c>
      <c r="N1169" s="20">
        <f t="shared" si="73"/>
        <v>0</v>
      </c>
      <c r="O1169" s="20">
        <f t="shared" si="74"/>
        <v>0</v>
      </c>
      <c r="S1169">
        <f t="shared" si="75"/>
        <v>3</v>
      </c>
    </row>
    <row r="1170" spans="1:19" x14ac:dyDescent="0.3">
      <c r="A1170" t="s">
        <v>26</v>
      </c>
      <c r="B1170" t="s">
        <v>57</v>
      </c>
      <c r="C1170" t="s">
        <v>8</v>
      </c>
      <c r="D1170" t="s">
        <v>41</v>
      </c>
      <c r="E1170" t="s">
        <v>35</v>
      </c>
      <c r="F1170" t="s">
        <v>66</v>
      </c>
      <c r="G1170">
        <v>70</v>
      </c>
      <c r="H1170" s="14">
        <v>112.63</v>
      </c>
      <c r="I1170" t="s">
        <v>75</v>
      </c>
      <c r="J1170" t="s">
        <v>15</v>
      </c>
      <c r="K1170" t="s">
        <v>25</v>
      </c>
      <c r="L1170" t="s">
        <v>43</v>
      </c>
      <c r="M1170" s="20">
        <f t="shared" si="72"/>
        <v>112.65408000000001</v>
      </c>
      <c r="N1170" s="20">
        <f t="shared" si="73"/>
        <v>5.2670000000000002E-2</v>
      </c>
      <c r="O1170" s="20">
        <f t="shared" si="74"/>
        <v>5.9334903936000005</v>
      </c>
      <c r="S1170">
        <f t="shared" si="75"/>
        <v>3</v>
      </c>
    </row>
    <row r="1171" spans="1:19" x14ac:dyDescent="0.3">
      <c r="A1171" t="s">
        <v>18</v>
      </c>
      <c r="B1171" t="s">
        <v>9</v>
      </c>
      <c r="C1171" t="s">
        <v>56</v>
      </c>
      <c r="D1171" t="s">
        <v>11</v>
      </c>
      <c r="E1171" t="s">
        <v>28</v>
      </c>
      <c r="F1171" t="s">
        <v>22</v>
      </c>
      <c r="G1171">
        <v>2.0857000000000001</v>
      </c>
      <c r="H1171" s="14" t="s">
        <v>8</v>
      </c>
      <c r="I1171" t="s">
        <v>23</v>
      </c>
      <c r="J1171" t="s">
        <v>42</v>
      </c>
      <c r="K1171" t="s">
        <v>25</v>
      </c>
      <c r="L1171" t="s">
        <v>43</v>
      </c>
      <c r="M1171" s="20">
        <f t="shared" si="72"/>
        <v>3.3566087808000002</v>
      </c>
      <c r="N1171" s="20">
        <f t="shared" si="73"/>
        <v>0</v>
      </c>
      <c r="O1171" s="20">
        <f t="shared" si="74"/>
        <v>0</v>
      </c>
      <c r="S1171">
        <f t="shared" si="75"/>
        <v>4</v>
      </c>
    </row>
    <row r="1172" spans="1:19" x14ac:dyDescent="0.3">
      <c r="A1172" t="s">
        <v>39</v>
      </c>
      <c r="B1172" t="s">
        <v>51</v>
      </c>
      <c r="C1172" t="s">
        <v>8</v>
      </c>
      <c r="D1172" t="s">
        <v>11</v>
      </c>
      <c r="E1172" t="s">
        <v>21</v>
      </c>
      <c r="F1172" t="s">
        <v>44</v>
      </c>
      <c r="G1172">
        <v>1</v>
      </c>
      <c r="H1172" s="14">
        <v>1.609</v>
      </c>
      <c r="I1172" t="s">
        <v>23</v>
      </c>
      <c r="J1172" t="s">
        <v>15</v>
      </c>
      <c r="K1172" t="s">
        <v>25</v>
      </c>
      <c r="L1172" t="s">
        <v>43</v>
      </c>
      <c r="M1172" s="20">
        <f t="shared" si="72"/>
        <v>1.6093440000000001</v>
      </c>
      <c r="N1172" s="20">
        <f t="shared" si="73"/>
        <v>0</v>
      </c>
      <c r="O1172" s="20">
        <f t="shared" si="74"/>
        <v>0</v>
      </c>
      <c r="S1172">
        <f t="shared" si="75"/>
        <v>2</v>
      </c>
    </row>
    <row r="1173" spans="1:19" x14ac:dyDescent="0.3">
      <c r="A1173" t="s">
        <v>26</v>
      </c>
      <c r="B1173" t="s">
        <v>57</v>
      </c>
      <c r="C1173" t="s">
        <v>8</v>
      </c>
      <c r="D1173" t="s">
        <v>20</v>
      </c>
      <c r="E1173" t="s">
        <v>35</v>
      </c>
      <c r="F1173" t="s">
        <v>22</v>
      </c>
      <c r="G1173">
        <v>12</v>
      </c>
      <c r="H1173" s="14">
        <v>19.308</v>
      </c>
      <c r="I1173" t="s">
        <v>54</v>
      </c>
      <c r="J1173" t="s">
        <v>42</v>
      </c>
      <c r="K1173" t="s">
        <v>16</v>
      </c>
      <c r="L1173" t="s">
        <v>43</v>
      </c>
      <c r="M1173" s="20">
        <f t="shared" si="72"/>
        <v>19.312128000000001</v>
      </c>
      <c r="N1173" s="20">
        <f t="shared" si="73"/>
        <v>2.1999999999999999E-2</v>
      </c>
      <c r="O1173" s="20">
        <f t="shared" si="74"/>
        <v>0.42486681599999998</v>
      </c>
      <c r="S1173">
        <f t="shared" si="75"/>
        <v>3</v>
      </c>
    </row>
    <row r="1174" spans="1:19" x14ac:dyDescent="0.3">
      <c r="A1174" t="s">
        <v>32</v>
      </c>
      <c r="B1174" t="s">
        <v>55</v>
      </c>
      <c r="C1174" t="s">
        <v>8</v>
      </c>
      <c r="D1174" t="s">
        <v>11</v>
      </c>
      <c r="E1174" t="s">
        <v>64</v>
      </c>
      <c r="F1174" t="s">
        <v>13</v>
      </c>
      <c r="G1174">
        <v>3</v>
      </c>
      <c r="H1174" s="14">
        <v>4.827</v>
      </c>
      <c r="I1174" t="s">
        <v>30</v>
      </c>
      <c r="J1174" t="s">
        <v>15</v>
      </c>
      <c r="K1174" t="s">
        <v>25</v>
      </c>
      <c r="L1174" t="s">
        <v>17</v>
      </c>
      <c r="M1174" s="20">
        <f t="shared" si="72"/>
        <v>4.8280320000000003</v>
      </c>
      <c r="N1174" s="20">
        <f t="shared" si="73"/>
        <v>0.16664000000000001</v>
      </c>
      <c r="O1174" s="20">
        <f t="shared" si="74"/>
        <v>0.80454325248000014</v>
      </c>
      <c r="S1174">
        <f t="shared" si="75"/>
        <v>5</v>
      </c>
    </row>
    <row r="1175" spans="1:19" x14ac:dyDescent="0.3">
      <c r="A1175" t="s">
        <v>7</v>
      </c>
      <c r="B1175" t="s">
        <v>55</v>
      </c>
      <c r="C1175" t="s">
        <v>8</v>
      </c>
      <c r="D1175" t="s">
        <v>11</v>
      </c>
      <c r="E1175" t="s">
        <v>28</v>
      </c>
      <c r="F1175" t="s">
        <v>13</v>
      </c>
      <c r="G1175">
        <v>30</v>
      </c>
      <c r="H1175" s="14">
        <v>48.269999999999996</v>
      </c>
      <c r="I1175" t="s">
        <v>30</v>
      </c>
      <c r="J1175" t="s">
        <v>42</v>
      </c>
      <c r="K1175" t="s">
        <v>25</v>
      </c>
      <c r="L1175" t="s">
        <v>43</v>
      </c>
      <c r="M1175" s="20">
        <f t="shared" si="72"/>
        <v>48.280320000000003</v>
      </c>
      <c r="N1175" s="20">
        <f t="shared" si="73"/>
        <v>0.16664000000000001</v>
      </c>
      <c r="O1175" s="20">
        <f t="shared" si="74"/>
        <v>8.0454325248000007</v>
      </c>
      <c r="S1175">
        <f t="shared" si="75"/>
        <v>1</v>
      </c>
    </row>
    <row r="1176" spans="1:19" x14ac:dyDescent="0.3">
      <c r="A1176" t="s">
        <v>26</v>
      </c>
      <c r="B1176" t="s">
        <v>51</v>
      </c>
      <c r="C1176" t="s">
        <v>8</v>
      </c>
      <c r="D1176" t="s">
        <v>11</v>
      </c>
      <c r="E1176" t="s">
        <v>12</v>
      </c>
      <c r="F1176" t="s">
        <v>66</v>
      </c>
      <c r="G1176">
        <v>54.1</v>
      </c>
      <c r="H1176" s="14">
        <v>87.046900000000008</v>
      </c>
      <c r="I1176" t="s">
        <v>30</v>
      </c>
      <c r="J1176" t="s">
        <v>53</v>
      </c>
      <c r="K1176" t="s">
        <v>25</v>
      </c>
      <c r="L1176" t="s">
        <v>43</v>
      </c>
      <c r="M1176" s="20">
        <f t="shared" si="72"/>
        <v>87.065510400000008</v>
      </c>
      <c r="N1176" s="20">
        <f t="shared" si="73"/>
        <v>0.16664000000000001</v>
      </c>
      <c r="O1176" s="20">
        <f t="shared" si="74"/>
        <v>14.508596653056003</v>
      </c>
      <c r="S1176">
        <f t="shared" si="75"/>
        <v>3</v>
      </c>
    </row>
    <row r="1177" spans="1:19" x14ac:dyDescent="0.3">
      <c r="A1177" t="s">
        <v>26</v>
      </c>
      <c r="B1177" t="s">
        <v>51</v>
      </c>
      <c r="C1177" t="s">
        <v>8</v>
      </c>
      <c r="D1177" t="s">
        <v>20</v>
      </c>
      <c r="E1177" t="s">
        <v>45</v>
      </c>
      <c r="F1177" t="s">
        <v>13</v>
      </c>
      <c r="G1177">
        <v>5</v>
      </c>
      <c r="H1177" s="14">
        <v>8.0449999999999999</v>
      </c>
      <c r="I1177" t="s">
        <v>54</v>
      </c>
      <c r="J1177" t="s">
        <v>42</v>
      </c>
      <c r="K1177" t="s">
        <v>25</v>
      </c>
      <c r="L1177" t="s">
        <v>43</v>
      </c>
      <c r="M1177" s="20">
        <f t="shared" si="72"/>
        <v>8.0467200000000005</v>
      </c>
      <c r="N1177" s="20">
        <f t="shared" si="73"/>
        <v>2.1999999999999999E-2</v>
      </c>
      <c r="O1177" s="20">
        <f t="shared" si="74"/>
        <v>0.17702783999999999</v>
      </c>
      <c r="S1177">
        <f t="shared" si="75"/>
        <v>3</v>
      </c>
    </row>
    <row r="1178" spans="1:19" x14ac:dyDescent="0.3">
      <c r="A1178" t="s">
        <v>39</v>
      </c>
      <c r="B1178" t="s">
        <v>9</v>
      </c>
      <c r="C1178" t="s">
        <v>50</v>
      </c>
      <c r="D1178" t="s">
        <v>41</v>
      </c>
      <c r="E1178" t="s">
        <v>64</v>
      </c>
      <c r="F1178" t="s">
        <v>44</v>
      </c>
      <c r="G1178">
        <v>0.5</v>
      </c>
      <c r="H1178" s="14">
        <v>0.80449999999999999</v>
      </c>
      <c r="I1178" t="s">
        <v>23</v>
      </c>
      <c r="J1178" t="s">
        <v>15</v>
      </c>
      <c r="K1178" t="s">
        <v>16</v>
      </c>
      <c r="L1178" t="s">
        <v>8</v>
      </c>
      <c r="M1178" s="20">
        <f t="shared" si="72"/>
        <v>0.80467200000000005</v>
      </c>
      <c r="N1178" s="20">
        <f t="shared" si="73"/>
        <v>0</v>
      </c>
      <c r="O1178" s="20">
        <f t="shared" si="74"/>
        <v>0</v>
      </c>
      <c r="S1178">
        <f t="shared" si="75"/>
        <v>2</v>
      </c>
    </row>
    <row r="1179" spans="1:19" x14ac:dyDescent="0.3">
      <c r="A1179" t="s">
        <v>26</v>
      </c>
      <c r="B1179" t="s">
        <v>55</v>
      </c>
      <c r="C1179" t="s">
        <v>8</v>
      </c>
      <c r="D1179" t="s">
        <v>11</v>
      </c>
      <c r="E1179" t="s">
        <v>12</v>
      </c>
      <c r="F1179" t="s">
        <v>36</v>
      </c>
      <c r="G1179">
        <v>1</v>
      </c>
      <c r="H1179" s="14">
        <v>1.609</v>
      </c>
      <c r="I1179" t="s">
        <v>23</v>
      </c>
      <c r="J1179" t="s">
        <v>15</v>
      </c>
      <c r="K1179" t="s">
        <v>16</v>
      </c>
      <c r="L1179" t="s">
        <v>17</v>
      </c>
      <c r="M1179" s="20">
        <f t="shared" si="72"/>
        <v>1.6093440000000001</v>
      </c>
      <c r="N1179" s="20">
        <f t="shared" si="73"/>
        <v>0</v>
      </c>
      <c r="O1179" s="20">
        <f t="shared" si="74"/>
        <v>0</v>
      </c>
      <c r="S1179">
        <f t="shared" si="75"/>
        <v>3</v>
      </c>
    </row>
    <row r="1180" spans="1:19" x14ac:dyDescent="0.3">
      <c r="A1180" t="s">
        <v>7</v>
      </c>
      <c r="B1180" t="s">
        <v>51</v>
      </c>
      <c r="C1180" t="s">
        <v>8</v>
      </c>
      <c r="D1180" t="s">
        <v>27</v>
      </c>
      <c r="E1180" t="s">
        <v>45</v>
      </c>
      <c r="F1180" t="s">
        <v>13</v>
      </c>
      <c r="G1180">
        <v>15</v>
      </c>
      <c r="H1180" s="14">
        <v>24.134999999999998</v>
      </c>
      <c r="I1180" t="s">
        <v>30</v>
      </c>
      <c r="J1180" t="s">
        <v>15</v>
      </c>
      <c r="K1180" t="s">
        <v>16</v>
      </c>
      <c r="L1180" t="s">
        <v>43</v>
      </c>
      <c r="M1180" s="20">
        <f t="shared" si="72"/>
        <v>24.140160000000002</v>
      </c>
      <c r="N1180" s="20">
        <f t="shared" si="73"/>
        <v>0.16664000000000001</v>
      </c>
      <c r="O1180" s="20">
        <f t="shared" si="74"/>
        <v>4.0227162624000004</v>
      </c>
      <c r="S1180">
        <f t="shared" si="75"/>
        <v>1</v>
      </c>
    </row>
    <row r="1181" spans="1:19" x14ac:dyDescent="0.3">
      <c r="A1181" t="s">
        <v>58</v>
      </c>
      <c r="B1181" t="s">
        <v>55</v>
      </c>
      <c r="C1181" t="s">
        <v>8</v>
      </c>
      <c r="D1181" t="s">
        <v>11</v>
      </c>
      <c r="E1181" t="s">
        <v>21</v>
      </c>
      <c r="F1181" t="s">
        <v>29</v>
      </c>
      <c r="G1181">
        <v>9</v>
      </c>
      <c r="H1181" s="14">
        <v>14.481</v>
      </c>
      <c r="I1181" t="s">
        <v>49</v>
      </c>
      <c r="J1181" t="s">
        <v>42</v>
      </c>
      <c r="K1181" t="s">
        <v>25</v>
      </c>
      <c r="L1181" t="s">
        <v>43</v>
      </c>
      <c r="M1181" s="20">
        <f t="shared" si="72"/>
        <v>14.484096000000001</v>
      </c>
      <c r="N1181" s="20">
        <f t="shared" si="73"/>
        <v>0.10215</v>
      </c>
      <c r="O1181" s="20">
        <f t="shared" si="74"/>
        <v>1.4795504064000002</v>
      </c>
      <c r="S1181">
        <f t="shared" si="75"/>
        <v>0</v>
      </c>
    </row>
    <row r="1182" spans="1:19" x14ac:dyDescent="0.3">
      <c r="A1182" t="s">
        <v>32</v>
      </c>
      <c r="B1182" t="s">
        <v>9</v>
      </c>
      <c r="C1182" t="s">
        <v>78</v>
      </c>
      <c r="D1182" t="s">
        <v>72</v>
      </c>
      <c r="E1182" t="s">
        <v>21</v>
      </c>
      <c r="F1182" t="s">
        <v>62</v>
      </c>
      <c r="G1182">
        <v>5</v>
      </c>
      <c r="H1182" s="14">
        <v>8.0449999999999999</v>
      </c>
      <c r="I1182" t="s">
        <v>30</v>
      </c>
      <c r="J1182" t="s">
        <v>15</v>
      </c>
      <c r="K1182" t="s">
        <v>25</v>
      </c>
      <c r="L1182" t="s">
        <v>17</v>
      </c>
      <c r="M1182" s="20">
        <f t="shared" si="72"/>
        <v>8.0467200000000005</v>
      </c>
      <c r="N1182" s="20">
        <f t="shared" si="73"/>
        <v>0.16664000000000001</v>
      </c>
      <c r="O1182" s="20">
        <f t="shared" si="74"/>
        <v>1.3409054208000002</v>
      </c>
      <c r="S1182">
        <f t="shared" si="75"/>
        <v>5</v>
      </c>
    </row>
    <row r="1183" spans="1:19" x14ac:dyDescent="0.3">
      <c r="A1183" t="s">
        <v>32</v>
      </c>
      <c r="B1183" t="s">
        <v>9</v>
      </c>
      <c r="C1183" t="s">
        <v>83</v>
      </c>
      <c r="D1183" t="s">
        <v>72</v>
      </c>
      <c r="E1183" t="s">
        <v>64</v>
      </c>
      <c r="F1183" t="s">
        <v>22</v>
      </c>
      <c r="G1183">
        <v>13</v>
      </c>
      <c r="H1183" s="14">
        <v>20.917000000000002</v>
      </c>
      <c r="I1183" t="s">
        <v>37</v>
      </c>
      <c r="J1183" t="s">
        <v>15</v>
      </c>
      <c r="K1183" t="s">
        <v>25</v>
      </c>
      <c r="L1183" t="s">
        <v>17</v>
      </c>
      <c r="M1183" s="20">
        <f t="shared" si="72"/>
        <v>20.921472000000001</v>
      </c>
      <c r="N1183" s="20">
        <f t="shared" si="73"/>
        <v>0.16664000000000001</v>
      </c>
      <c r="O1183" s="20">
        <f t="shared" si="74"/>
        <v>3.4863540940800006</v>
      </c>
      <c r="S1183">
        <f t="shared" si="75"/>
        <v>5</v>
      </c>
    </row>
    <row r="1184" spans="1:19" x14ac:dyDescent="0.3">
      <c r="A1184" t="s">
        <v>26</v>
      </c>
      <c r="B1184" t="s">
        <v>9</v>
      </c>
      <c r="C1184" t="s">
        <v>40</v>
      </c>
      <c r="D1184" t="s">
        <v>11</v>
      </c>
      <c r="E1184" t="s">
        <v>12</v>
      </c>
      <c r="F1184" t="s">
        <v>29</v>
      </c>
      <c r="G1184">
        <v>13</v>
      </c>
      <c r="H1184" s="14">
        <v>20.917000000000002</v>
      </c>
      <c r="I1184" t="s">
        <v>52</v>
      </c>
      <c r="J1184" t="s">
        <v>15</v>
      </c>
      <c r="K1184" t="s">
        <v>25</v>
      </c>
      <c r="L1184" t="s">
        <v>43</v>
      </c>
      <c r="M1184" s="20">
        <f t="shared" si="72"/>
        <v>20.921472000000001</v>
      </c>
      <c r="N1184" s="20">
        <f t="shared" si="73"/>
        <v>3.5459999999999998E-2</v>
      </c>
      <c r="O1184" s="20">
        <f t="shared" si="74"/>
        <v>0.74187539712000006</v>
      </c>
      <c r="S1184">
        <f t="shared" si="75"/>
        <v>3</v>
      </c>
    </row>
    <row r="1185" spans="1:19" x14ac:dyDescent="0.3">
      <c r="A1185" t="s">
        <v>7</v>
      </c>
      <c r="B1185" t="s">
        <v>51</v>
      </c>
      <c r="C1185" t="s">
        <v>8</v>
      </c>
      <c r="D1185" t="s">
        <v>11</v>
      </c>
      <c r="E1185" t="s">
        <v>45</v>
      </c>
      <c r="F1185" t="s">
        <v>22</v>
      </c>
      <c r="G1185">
        <v>1.4</v>
      </c>
      <c r="H1185" s="14">
        <v>2.2525999999999997</v>
      </c>
      <c r="I1185" t="s">
        <v>23</v>
      </c>
      <c r="J1185" t="s">
        <v>42</v>
      </c>
      <c r="K1185" t="s">
        <v>25</v>
      </c>
      <c r="L1185" t="s">
        <v>17</v>
      </c>
      <c r="M1185" s="20">
        <f t="shared" si="72"/>
        <v>2.2530815999999998</v>
      </c>
      <c r="N1185" s="20">
        <f t="shared" si="73"/>
        <v>0</v>
      </c>
      <c r="O1185" s="20">
        <f t="shared" si="74"/>
        <v>0</v>
      </c>
      <c r="S1185">
        <f t="shared" si="75"/>
        <v>1</v>
      </c>
    </row>
    <row r="1186" spans="1:19" x14ac:dyDescent="0.3">
      <c r="A1186" t="s">
        <v>32</v>
      </c>
      <c r="B1186" t="s">
        <v>9</v>
      </c>
      <c r="C1186" t="s">
        <v>83</v>
      </c>
      <c r="D1186" t="s">
        <v>72</v>
      </c>
      <c r="E1186" t="s">
        <v>64</v>
      </c>
      <c r="F1186" t="s">
        <v>36</v>
      </c>
      <c r="G1186">
        <v>11</v>
      </c>
      <c r="H1186" s="14">
        <v>17.698999999999998</v>
      </c>
      <c r="I1186" t="s">
        <v>37</v>
      </c>
      <c r="J1186" t="s">
        <v>15</v>
      </c>
      <c r="K1186" t="s">
        <v>25</v>
      </c>
      <c r="L1186" t="s">
        <v>17</v>
      </c>
      <c r="M1186" s="20">
        <f t="shared" si="72"/>
        <v>17.702784000000001</v>
      </c>
      <c r="N1186" s="20">
        <f t="shared" si="73"/>
        <v>0.16664000000000001</v>
      </c>
      <c r="O1186" s="20">
        <f t="shared" si="74"/>
        <v>2.9499919257600005</v>
      </c>
      <c r="S1186">
        <f t="shared" si="75"/>
        <v>5</v>
      </c>
    </row>
    <row r="1187" spans="1:19" x14ac:dyDescent="0.3">
      <c r="A1187" t="s">
        <v>18</v>
      </c>
      <c r="B1187" t="s">
        <v>9</v>
      </c>
      <c r="C1187" t="s">
        <v>106</v>
      </c>
      <c r="D1187" t="s">
        <v>11</v>
      </c>
      <c r="E1187" t="s">
        <v>35</v>
      </c>
      <c r="F1187" t="s">
        <v>66</v>
      </c>
      <c r="G1187">
        <v>24</v>
      </c>
      <c r="H1187" s="14">
        <v>38.616</v>
      </c>
      <c r="I1187" t="s">
        <v>75</v>
      </c>
      <c r="J1187" t="s">
        <v>42</v>
      </c>
      <c r="K1187" t="s">
        <v>16</v>
      </c>
      <c r="L1187" t="s">
        <v>43</v>
      </c>
      <c r="M1187" s="20">
        <f t="shared" si="72"/>
        <v>38.624256000000003</v>
      </c>
      <c r="N1187" s="20">
        <f t="shared" si="73"/>
        <v>5.2670000000000002E-2</v>
      </c>
      <c r="O1187" s="20">
        <f t="shared" si="74"/>
        <v>2.0343395635200001</v>
      </c>
      <c r="S1187">
        <f t="shared" si="75"/>
        <v>4</v>
      </c>
    </row>
    <row r="1188" spans="1:19" x14ac:dyDescent="0.3">
      <c r="A1188" t="s">
        <v>18</v>
      </c>
      <c r="B1188" t="s">
        <v>55</v>
      </c>
      <c r="C1188" t="s">
        <v>8</v>
      </c>
      <c r="D1188" t="s">
        <v>11</v>
      </c>
      <c r="E1188" t="s">
        <v>12</v>
      </c>
      <c r="F1188" t="s">
        <v>66</v>
      </c>
      <c r="G1188">
        <v>25</v>
      </c>
      <c r="H1188" s="14">
        <v>40.225000000000001</v>
      </c>
      <c r="I1188" t="s">
        <v>30</v>
      </c>
      <c r="J1188" t="s">
        <v>31</v>
      </c>
      <c r="K1188" t="s">
        <v>25</v>
      </c>
      <c r="L1188" t="s">
        <v>43</v>
      </c>
      <c r="M1188" s="20">
        <f t="shared" si="72"/>
        <v>40.233600000000003</v>
      </c>
      <c r="N1188" s="20">
        <f t="shared" si="73"/>
        <v>0.16664000000000001</v>
      </c>
      <c r="O1188" s="20">
        <f t="shared" si="74"/>
        <v>6.7045271040000012</v>
      </c>
      <c r="S1188">
        <f t="shared" si="75"/>
        <v>4</v>
      </c>
    </row>
    <row r="1189" spans="1:19" x14ac:dyDescent="0.3">
      <c r="A1189" t="s">
        <v>39</v>
      </c>
      <c r="B1189" t="s">
        <v>9</v>
      </c>
      <c r="C1189" t="s">
        <v>80</v>
      </c>
      <c r="D1189" t="s">
        <v>41</v>
      </c>
      <c r="E1189" t="s">
        <v>28</v>
      </c>
      <c r="F1189" t="s">
        <v>36</v>
      </c>
      <c r="G1189">
        <v>7</v>
      </c>
      <c r="H1189" s="14">
        <v>11.263</v>
      </c>
      <c r="I1189" t="s">
        <v>30</v>
      </c>
      <c r="J1189" t="s">
        <v>42</v>
      </c>
      <c r="K1189" t="s">
        <v>16</v>
      </c>
      <c r="L1189" t="s">
        <v>17</v>
      </c>
      <c r="M1189" s="20">
        <f t="shared" si="72"/>
        <v>11.265408000000001</v>
      </c>
      <c r="N1189" s="20">
        <f t="shared" si="73"/>
        <v>0.16664000000000001</v>
      </c>
      <c r="O1189" s="20">
        <f t="shared" si="74"/>
        <v>1.8772675891200001</v>
      </c>
      <c r="S1189">
        <f t="shared" si="75"/>
        <v>2</v>
      </c>
    </row>
    <row r="1190" spans="1:19" x14ac:dyDescent="0.3">
      <c r="A1190" t="s">
        <v>32</v>
      </c>
      <c r="B1190" t="s">
        <v>51</v>
      </c>
      <c r="C1190" t="s">
        <v>8</v>
      </c>
      <c r="D1190" t="s">
        <v>41</v>
      </c>
      <c r="E1190" t="s">
        <v>64</v>
      </c>
      <c r="F1190" t="s">
        <v>13</v>
      </c>
      <c r="G1190">
        <v>12</v>
      </c>
      <c r="H1190" s="14">
        <v>19.308</v>
      </c>
      <c r="I1190" t="s">
        <v>30</v>
      </c>
      <c r="J1190" t="s">
        <v>38</v>
      </c>
      <c r="K1190" t="s">
        <v>16</v>
      </c>
      <c r="L1190" t="s">
        <v>17</v>
      </c>
      <c r="M1190" s="20">
        <f t="shared" si="72"/>
        <v>19.312128000000001</v>
      </c>
      <c r="N1190" s="20">
        <f t="shared" si="73"/>
        <v>0.16664000000000001</v>
      </c>
      <c r="O1190" s="20">
        <f t="shared" si="74"/>
        <v>3.2181730099200005</v>
      </c>
      <c r="S1190">
        <f t="shared" si="75"/>
        <v>5</v>
      </c>
    </row>
    <row r="1191" spans="1:19" x14ac:dyDescent="0.3">
      <c r="A1191" t="s">
        <v>39</v>
      </c>
      <c r="B1191" t="s">
        <v>9</v>
      </c>
      <c r="C1191" t="s">
        <v>97</v>
      </c>
      <c r="D1191" t="s">
        <v>41</v>
      </c>
      <c r="E1191" t="s">
        <v>12</v>
      </c>
      <c r="F1191" t="s">
        <v>13</v>
      </c>
      <c r="G1191">
        <v>4</v>
      </c>
      <c r="H1191" s="14">
        <v>6.4359999999999999</v>
      </c>
      <c r="I1191" t="s">
        <v>49</v>
      </c>
      <c r="J1191" t="s">
        <v>38</v>
      </c>
      <c r="K1191" t="s">
        <v>16</v>
      </c>
      <c r="L1191" t="s">
        <v>17</v>
      </c>
      <c r="M1191" s="20">
        <f t="shared" si="72"/>
        <v>6.4373760000000004</v>
      </c>
      <c r="N1191" s="20">
        <f t="shared" si="73"/>
        <v>0.10215</v>
      </c>
      <c r="O1191" s="20">
        <f t="shared" si="74"/>
        <v>0.65757795840000011</v>
      </c>
      <c r="S1191">
        <f t="shared" si="75"/>
        <v>2</v>
      </c>
    </row>
    <row r="1192" spans="1:19" x14ac:dyDescent="0.3">
      <c r="A1192" t="s">
        <v>58</v>
      </c>
      <c r="B1192" t="s">
        <v>9</v>
      </c>
      <c r="C1192" t="s">
        <v>71</v>
      </c>
      <c r="D1192" t="s">
        <v>11</v>
      </c>
      <c r="E1192" t="s">
        <v>12</v>
      </c>
      <c r="F1192" t="s">
        <v>44</v>
      </c>
      <c r="G1192">
        <v>5</v>
      </c>
      <c r="H1192" s="14">
        <v>8.0449999999999999</v>
      </c>
      <c r="I1192" t="s">
        <v>30</v>
      </c>
      <c r="J1192" t="s">
        <v>42</v>
      </c>
      <c r="K1192" t="s">
        <v>25</v>
      </c>
      <c r="L1192" t="s">
        <v>17</v>
      </c>
      <c r="M1192" s="20">
        <f t="shared" si="72"/>
        <v>8.0467200000000005</v>
      </c>
      <c r="N1192" s="20">
        <f t="shared" si="73"/>
        <v>0.16664000000000001</v>
      </c>
      <c r="O1192" s="20">
        <f t="shared" si="74"/>
        <v>1.3409054208000002</v>
      </c>
      <c r="S1192">
        <f t="shared" si="75"/>
        <v>0</v>
      </c>
    </row>
    <row r="1193" spans="1:19" x14ac:dyDescent="0.3">
      <c r="A1193" t="s">
        <v>26</v>
      </c>
      <c r="B1193" t="s">
        <v>51</v>
      </c>
      <c r="C1193" t="s">
        <v>8</v>
      </c>
      <c r="D1193" t="s">
        <v>27</v>
      </c>
      <c r="E1193" t="s">
        <v>35</v>
      </c>
      <c r="F1193" t="s">
        <v>22</v>
      </c>
      <c r="G1193">
        <v>15</v>
      </c>
      <c r="H1193" s="14">
        <v>24.134999999999998</v>
      </c>
      <c r="I1193" t="s">
        <v>30</v>
      </c>
      <c r="J1193" t="s">
        <v>38</v>
      </c>
      <c r="K1193" t="s">
        <v>25</v>
      </c>
      <c r="L1193" t="s">
        <v>43</v>
      </c>
      <c r="M1193" s="20">
        <f t="shared" si="72"/>
        <v>24.140160000000002</v>
      </c>
      <c r="N1193" s="20">
        <f t="shared" si="73"/>
        <v>0.16664000000000001</v>
      </c>
      <c r="O1193" s="20">
        <f t="shared" si="74"/>
        <v>4.0227162624000004</v>
      </c>
      <c r="S1193">
        <f t="shared" si="75"/>
        <v>3</v>
      </c>
    </row>
    <row r="1194" spans="1:19" x14ac:dyDescent="0.3">
      <c r="A1194" t="s">
        <v>26</v>
      </c>
      <c r="B1194" t="s">
        <v>9</v>
      </c>
      <c r="C1194" t="s">
        <v>10</v>
      </c>
      <c r="D1194" t="s">
        <v>11</v>
      </c>
      <c r="E1194" t="s">
        <v>35</v>
      </c>
      <c r="F1194" t="s">
        <v>44</v>
      </c>
      <c r="G1194">
        <v>3</v>
      </c>
      <c r="H1194" s="14">
        <v>4.827</v>
      </c>
      <c r="I1194" t="s">
        <v>14</v>
      </c>
      <c r="J1194" t="s">
        <v>15</v>
      </c>
      <c r="K1194" t="s">
        <v>25</v>
      </c>
      <c r="L1194" t="s">
        <v>17</v>
      </c>
      <c r="M1194" s="20">
        <f t="shared" si="72"/>
        <v>4.8280320000000003</v>
      </c>
      <c r="N1194" s="20">
        <f t="shared" si="73"/>
        <v>0</v>
      </c>
      <c r="O1194" s="20">
        <f t="shared" si="74"/>
        <v>0</v>
      </c>
      <c r="S1194">
        <f t="shared" si="75"/>
        <v>3</v>
      </c>
    </row>
    <row r="1195" spans="1:19" x14ac:dyDescent="0.3">
      <c r="A1195" t="s">
        <v>39</v>
      </c>
      <c r="B1195" t="s">
        <v>51</v>
      </c>
      <c r="C1195" t="s">
        <v>8</v>
      </c>
      <c r="D1195" t="s">
        <v>20</v>
      </c>
      <c r="E1195" t="s">
        <v>35</v>
      </c>
      <c r="F1195" t="s">
        <v>66</v>
      </c>
      <c r="G1195">
        <v>3.7</v>
      </c>
      <c r="H1195" s="14">
        <v>5.9533000000000005</v>
      </c>
      <c r="I1195" t="s">
        <v>23</v>
      </c>
      <c r="J1195" t="s">
        <v>42</v>
      </c>
      <c r="K1195" t="s">
        <v>16</v>
      </c>
      <c r="L1195" t="s">
        <v>17</v>
      </c>
      <c r="M1195" s="20">
        <f t="shared" si="72"/>
        <v>5.9545728000000011</v>
      </c>
      <c r="N1195" s="20">
        <f t="shared" si="73"/>
        <v>0</v>
      </c>
      <c r="O1195" s="20">
        <f t="shared" si="74"/>
        <v>0</v>
      </c>
      <c r="S1195">
        <f t="shared" si="75"/>
        <v>2</v>
      </c>
    </row>
    <row r="1196" spans="1:19" x14ac:dyDescent="0.3">
      <c r="A1196" t="s">
        <v>7</v>
      </c>
      <c r="B1196" t="s">
        <v>57</v>
      </c>
      <c r="C1196" t="s">
        <v>8</v>
      </c>
      <c r="D1196" t="s">
        <v>20</v>
      </c>
      <c r="E1196" t="s">
        <v>21</v>
      </c>
      <c r="F1196" t="s">
        <v>13</v>
      </c>
      <c r="G1196">
        <v>25</v>
      </c>
      <c r="H1196" s="14">
        <v>40.225000000000001</v>
      </c>
      <c r="I1196" t="s">
        <v>30</v>
      </c>
      <c r="J1196" t="s">
        <v>15</v>
      </c>
      <c r="K1196" t="s">
        <v>16</v>
      </c>
      <c r="L1196" t="s">
        <v>17</v>
      </c>
      <c r="M1196" s="20">
        <f t="shared" si="72"/>
        <v>40.233600000000003</v>
      </c>
      <c r="N1196" s="20">
        <f t="shared" si="73"/>
        <v>0.16664000000000001</v>
      </c>
      <c r="O1196" s="20">
        <f t="shared" si="74"/>
        <v>6.7045271040000012</v>
      </c>
      <c r="S1196">
        <f t="shared" si="75"/>
        <v>1</v>
      </c>
    </row>
    <row r="1197" spans="1:19" x14ac:dyDescent="0.3">
      <c r="A1197" t="s">
        <v>18</v>
      </c>
      <c r="B1197" t="s">
        <v>55</v>
      </c>
      <c r="C1197" t="s">
        <v>8</v>
      </c>
      <c r="D1197" t="s">
        <v>27</v>
      </c>
      <c r="E1197" t="s">
        <v>64</v>
      </c>
      <c r="F1197" t="s">
        <v>29</v>
      </c>
      <c r="G1197">
        <v>35</v>
      </c>
      <c r="H1197" s="14">
        <v>56.314999999999998</v>
      </c>
      <c r="I1197" t="s">
        <v>30</v>
      </c>
      <c r="J1197" t="s">
        <v>42</v>
      </c>
      <c r="K1197" t="s">
        <v>16</v>
      </c>
      <c r="L1197" t="s">
        <v>43</v>
      </c>
      <c r="M1197" s="20">
        <f t="shared" si="72"/>
        <v>56.327040000000004</v>
      </c>
      <c r="N1197" s="20">
        <f t="shared" si="73"/>
        <v>0.16664000000000001</v>
      </c>
      <c r="O1197" s="20">
        <f t="shared" si="74"/>
        <v>9.3863379456000011</v>
      </c>
      <c r="S1197">
        <f t="shared" si="75"/>
        <v>4</v>
      </c>
    </row>
    <row r="1198" spans="1:19" x14ac:dyDescent="0.3">
      <c r="A1198" t="s">
        <v>39</v>
      </c>
      <c r="B1198" t="s">
        <v>51</v>
      </c>
      <c r="C1198" t="s">
        <v>8</v>
      </c>
      <c r="D1198" t="s">
        <v>41</v>
      </c>
      <c r="E1198" t="s">
        <v>12</v>
      </c>
      <c r="F1198" t="s">
        <v>66</v>
      </c>
      <c r="G1198">
        <v>10</v>
      </c>
      <c r="H1198" s="14">
        <v>16.09</v>
      </c>
      <c r="I1198" t="s">
        <v>30</v>
      </c>
      <c r="J1198" t="s">
        <v>42</v>
      </c>
      <c r="K1198" t="s">
        <v>16</v>
      </c>
      <c r="L1198" t="s">
        <v>17</v>
      </c>
      <c r="M1198" s="20">
        <f t="shared" si="72"/>
        <v>16.093440000000001</v>
      </c>
      <c r="N1198" s="20">
        <f t="shared" si="73"/>
        <v>0.16664000000000001</v>
      </c>
      <c r="O1198" s="20">
        <f t="shared" si="74"/>
        <v>2.6818108416000004</v>
      </c>
      <c r="S1198">
        <f t="shared" si="75"/>
        <v>2</v>
      </c>
    </row>
    <row r="1199" spans="1:19" x14ac:dyDescent="0.3">
      <c r="A1199" t="s">
        <v>7</v>
      </c>
      <c r="B1199" t="s">
        <v>9</v>
      </c>
      <c r="C1199" t="s">
        <v>56</v>
      </c>
      <c r="D1199" t="s">
        <v>11</v>
      </c>
      <c r="E1199" t="s">
        <v>21</v>
      </c>
      <c r="F1199" t="s">
        <v>62</v>
      </c>
      <c r="G1199">
        <v>0.25</v>
      </c>
      <c r="H1199" s="14">
        <v>0.40225</v>
      </c>
      <c r="I1199" t="s">
        <v>23</v>
      </c>
      <c r="J1199" t="s">
        <v>38</v>
      </c>
      <c r="K1199" t="s">
        <v>25</v>
      </c>
      <c r="L1199" t="s">
        <v>43</v>
      </c>
      <c r="M1199" s="20">
        <f t="shared" si="72"/>
        <v>0.40233600000000003</v>
      </c>
      <c r="N1199" s="20">
        <f t="shared" si="73"/>
        <v>0</v>
      </c>
      <c r="O1199" s="20">
        <f t="shared" si="74"/>
        <v>0</v>
      </c>
      <c r="S1199">
        <f t="shared" si="75"/>
        <v>1</v>
      </c>
    </row>
    <row r="1200" spans="1:19" x14ac:dyDescent="0.3">
      <c r="A1200" t="s">
        <v>18</v>
      </c>
      <c r="B1200" t="s">
        <v>51</v>
      </c>
      <c r="C1200" t="s">
        <v>8</v>
      </c>
      <c r="D1200" t="s">
        <v>41</v>
      </c>
      <c r="E1200" t="s">
        <v>35</v>
      </c>
      <c r="F1200" t="s">
        <v>22</v>
      </c>
      <c r="G1200">
        <v>20</v>
      </c>
      <c r="H1200" s="14">
        <v>32.18</v>
      </c>
      <c r="I1200" t="s">
        <v>30</v>
      </c>
      <c r="J1200" t="s">
        <v>31</v>
      </c>
      <c r="K1200" t="s">
        <v>25</v>
      </c>
      <c r="L1200" t="s">
        <v>43</v>
      </c>
      <c r="M1200" s="20">
        <f t="shared" si="72"/>
        <v>32.186880000000002</v>
      </c>
      <c r="N1200" s="20">
        <f t="shared" si="73"/>
        <v>0.16664000000000001</v>
      </c>
      <c r="O1200" s="20">
        <f t="shared" si="74"/>
        <v>5.3636216832000008</v>
      </c>
      <c r="S1200">
        <f t="shared" si="75"/>
        <v>4</v>
      </c>
    </row>
    <row r="1201" spans="1:19" x14ac:dyDescent="0.3">
      <c r="A1201" t="s">
        <v>26</v>
      </c>
      <c r="B1201" t="s">
        <v>9</v>
      </c>
      <c r="C1201" t="s">
        <v>56</v>
      </c>
      <c r="D1201" t="s">
        <v>20</v>
      </c>
      <c r="E1201" t="s">
        <v>12</v>
      </c>
      <c r="F1201" t="s">
        <v>66</v>
      </c>
      <c r="G1201">
        <v>56</v>
      </c>
      <c r="H1201" s="14">
        <v>90.103999999999999</v>
      </c>
      <c r="I1201" t="s">
        <v>52</v>
      </c>
      <c r="J1201" t="s">
        <v>15</v>
      </c>
      <c r="K1201" t="s">
        <v>25</v>
      </c>
      <c r="L1201" t="s">
        <v>43</v>
      </c>
      <c r="M1201" s="20">
        <f t="shared" si="72"/>
        <v>90.123264000000006</v>
      </c>
      <c r="N1201" s="20">
        <f t="shared" si="73"/>
        <v>3.5459999999999998E-2</v>
      </c>
      <c r="O1201" s="20">
        <f t="shared" si="74"/>
        <v>3.1957709414400002</v>
      </c>
      <c r="S1201">
        <f t="shared" si="75"/>
        <v>3</v>
      </c>
    </row>
    <row r="1202" spans="1:19" x14ac:dyDescent="0.3">
      <c r="A1202" t="s">
        <v>32</v>
      </c>
      <c r="B1202" t="s">
        <v>51</v>
      </c>
      <c r="C1202" t="s">
        <v>8</v>
      </c>
      <c r="D1202" t="s">
        <v>27</v>
      </c>
      <c r="E1202" t="s">
        <v>21</v>
      </c>
      <c r="F1202" t="s">
        <v>44</v>
      </c>
      <c r="G1202">
        <v>1.2</v>
      </c>
      <c r="H1202" s="14">
        <v>1.9307999999999998</v>
      </c>
      <c r="I1202" t="s">
        <v>49</v>
      </c>
      <c r="J1202" t="s">
        <v>42</v>
      </c>
      <c r="K1202" t="s">
        <v>25</v>
      </c>
      <c r="L1202" t="s">
        <v>43</v>
      </c>
      <c r="M1202" s="20">
        <f t="shared" si="72"/>
        <v>1.9312128</v>
      </c>
      <c r="N1202" s="20">
        <f t="shared" si="73"/>
        <v>0.10215</v>
      </c>
      <c r="O1202" s="20">
        <f t="shared" si="74"/>
        <v>0.19727338752000001</v>
      </c>
      <c r="S1202">
        <f t="shared" si="75"/>
        <v>5</v>
      </c>
    </row>
    <row r="1203" spans="1:19" x14ac:dyDescent="0.3">
      <c r="A1203" t="s">
        <v>26</v>
      </c>
      <c r="B1203" t="s">
        <v>51</v>
      </c>
      <c r="C1203" t="s">
        <v>8</v>
      </c>
      <c r="D1203" t="s">
        <v>20</v>
      </c>
      <c r="E1203" t="s">
        <v>21</v>
      </c>
      <c r="F1203" t="s">
        <v>62</v>
      </c>
      <c r="G1203">
        <v>0.4</v>
      </c>
      <c r="H1203" s="14">
        <v>0.64360000000000006</v>
      </c>
      <c r="I1203" t="s">
        <v>23</v>
      </c>
      <c r="J1203" t="s">
        <v>31</v>
      </c>
      <c r="K1203" t="s">
        <v>25</v>
      </c>
      <c r="L1203" t="s">
        <v>43</v>
      </c>
      <c r="M1203" s="20">
        <f t="shared" si="72"/>
        <v>0.64373760000000013</v>
      </c>
      <c r="N1203" s="20">
        <f t="shared" si="73"/>
        <v>0</v>
      </c>
      <c r="O1203" s="20">
        <f t="shared" si="74"/>
        <v>0</v>
      </c>
      <c r="S1203">
        <f t="shared" si="75"/>
        <v>3</v>
      </c>
    </row>
    <row r="1204" spans="1:19" x14ac:dyDescent="0.3">
      <c r="A1204" t="s">
        <v>18</v>
      </c>
      <c r="B1204" t="s">
        <v>55</v>
      </c>
      <c r="C1204" t="s">
        <v>8</v>
      </c>
      <c r="D1204" t="s">
        <v>20</v>
      </c>
      <c r="E1204" t="s">
        <v>12</v>
      </c>
      <c r="F1204" t="s">
        <v>36</v>
      </c>
      <c r="G1204">
        <v>3.5</v>
      </c>
      <c r="H1204" s="14">
        <v>5.6315</v>
      </c>
      <c r="I1204" t="s">
        <v>14</v>
      </c>
      <c r="J1204" t="s">
        <v>15</v>
      </c>
      <c r="K1204" t="s">
        <v>16</v>
      </c>
      <c r="L1204" t="s">
        <v>43</v>
      </c>
      <c r="M1204" s="20">
        <f t="shared" si="72"/>
        <v>5.6327040000000004</v>
      </c>
      <c r="N1204" s="20">
        <f t="shared" si="73"/>
        <v>0</v>
      </c>
      <c r="O1204" s="20">
        <f t="shared" si="74"/>
        <v>0</v>
      </c>
      <c r="S1204">
        <f t="shared" si="75"/>
        <v>4</v>
      </c>
    </row>
    <row r="1205" spans="1:19" x14ac:dyDescent="0.3">
      <c r="A1205" t="s">
        <v>26</v>
      </c>
      <c r="B1205" t="s">
        <v>51</v>
      </c>
      <c r="C1205" t="s">
        <v>8</v>
      </c>
      <c r="D1205" t="s">
        <v>20</v>
      </c>
      <c r="E1205" t="s">
        <v>64</v>
      </c>
      <c r="F1205" t="s">
        <v>44</v>
      </c>
      <c r="G1205">
        <v>1.3</v>
      </c>
      <c r="H1205" s="14">
        <v>2.0916999999999999</v>
      </c>
      <c r="I1205" t="s">
        <v>14</v>
      </c>
      <c r="J1205" t="s">
        <v>42</v>
      </c>
      <c r="K1205" t="s">
        <v>25</v>
      </c>
      <c r="L1205" t="s">
        <v>43</v>
      </c>
      <c r="M1205" s="20">
        <f t="shared" si="72"/>
        <v>2.0921472000000003</v>
      </c>
      <c r="N1205" s="20">
        <f t="shared" si="73"/>
        <v>0</v>
      </c>
      <c r="O1205" s="20">
        <f t="shared" si="74"/>
        <v>0</v>
      </c>
      <c r="S1205">
        <f t="shared" si="75"/>
        <v>3</v>
      </c>
    </row>
    <row r="1206" spans="1:19" x14ac:dyDescent="0.3">
      <c r="A1206" t="s">
        <v>26</v>
      </c>
      <c r="B1206" t="s">
        <v>51</v>
      </c>
      <c r="C1206" t="s">
        <v>8</v>
      </c>
      <c r="D1206" t="s">
        <v>41</v>
      </c>
      <c r="E1206" t="s">
        <v>12</v>
      </c>
      <c r="F1206" t="s">
        <v>22</v>
      </c>
      <c r="G1206">
        <v>20</v>
      </c>
      <c r="H1206" s="14">
        <v>32.18</v>
      </c>
      <c r="I1206" t="s">
        <v>30</v>
      </c>
      <c r="J1206" t="s">
        <v>42</v>
      </c>
      <c r="K1206" t="s">
        <v>25</v>
      </c>
      <c r="L1206" t="s">
        <v>43</v>
      </c>
      <c r="M1206" s="20">
        <f t="shared" si="72"/>
        <v>32.186880000000002</v>
      </c>
      <c r="N1206" s="20">
        <f t="shared" si="73"/>
        <v>0.16664000000000001</v>
      </c>
      <c r="O1206" s="20">
        <f t="shared" si="74"/>
        <v>5.3636216832000008</v>
      </c>
      <c r="S1206">
        <f t="shared" si="75"/>
        <v>3</v>
      </c>
    </row>
    <row r="1207" spans="1:19" x14ac:dyDescent="0.3">
      <c r="A1207" t="s">
        <v>32</v>
      </c>
      <c r="B1207" t="s">
        <v>51</v>
      </c>
      <c r="C1207" t="s">
        <v>8</v>
      </c>
      <c r="D1207" t="s">
        <v>11</v>
      </c>
      <c r="E1207" t="s">
        <v>12</v>
      </c>
      <c r="F1207" t="s">
        <v>22</v>
      </c>
      <c r="G1207" s="18">
        <v>5.5</v>
      </c>
      <c r="H1207" s="14" t="s">
        <v>8</v>
      </c>
      <c r="I1207" t="s">
        <v>49</v>
      </c>
      <c r="J1207" t="s">
        <v>31</v>
      </c>
      <c r="K1207" t="s">
        <v>25</v>
      </c>
      <c r="L1207" t="s">
        <v>43</v>
      </c>
      <c r="M1207" s="20">
        <f t="shared" si="72"/>
        <v>8.8513920000000006</v>
      </c>
      <c r="N1207" s="20">
        <f t="shared" si="73"/>
        <v>0.10215</v>
      </c>
      <c r="O1207" s="20">
        <f t="shared" si="74"/>
        <v>0.90416969280000015</v>
      </c>
      <c r="S1207">
        <f t="shared" si="75"/>
        <v>5</v>
      </c>
    </row>
    <row r="1208" spans="1:19" x14ac:dyDescent="0.3">
      <c r="A1208" t="s">
        <v>58</v>
      </c>
      <c r="B1208" t="s">
        <v>8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  <c r="H1208" s="14" t="s">
        <v>8</v>
      </c>
      <c r="I1208" t="s">
        <v>8</v>
      </c>
      <c r="J1208" t="s">
        <v>42</v>
      </c>
      <c r="K1208" t="s">
        <v>25</v>
      </c>
      <c r="L1208" t="s">
        <v>43</v>
      </c>
      <c r="M1208" s="20" t="e">
        <f t="shared" si="72"/>
        <v>#VALUE!</v>
      </c>
      <c r="N1208" s="20" t="str">
        <f t="shared" si="73"/>
        <v xml:space="preserve"> </v>
      </c>
      <c r="O1208" s="20" t="e">
        <f t="shared" si="74"/>
        <v>#VALUE!</v>
      </c>
      <c r="S1208">
        <f t="shared" si="75"/>
        <v>0</v>
      </c>
    </row>
    <row r="1209" spans="1:19" x14ac:dyDescent="0.3">
      <c r="A1209" t="s">
        <v>58</v>
      </c>
      <c r="B1209" t="s">
        <v>8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  <c r="H1209" s="14" t="s">
        <v>8</v>
      </c>
      <c r="I1209" t="s">
        <v>8</v>
      </c>
      <c r="J1209" t="s">
        <v>15</v>
      </c>
      <c r="K1209" t="s">
        <v>25</v>
      </c>
      <c r="L1209" t="s">
        <v>43</v>
      </c>
      <c r="M1209" s="20" t="e">
        <f t="shared" si="72"/>
        <v>#VALUE!</v>
      </c>
      <c r="N1209" s="20" t="str">
        <f t="shared" si="73"/>
        <v xml:space="preserve"> </v>
      </c>
      <c r="O1209" s="20" t="e">
        <f t="shared" si="74"/>
        <v>#VALUE!</v>
      </c>
      <c r="S1209">
        <f t="shared" si="75"/>
        <v>0</v>
      </c>
    </row>
    <row r="1210" spans="1:19" x14ac:dyDescent="0.3">
      <c r="A1210" t="s">
        <v>7</v>
      </c>
      <c r="B1210" t="s">
        <v>51</v>
      </c>
      <c r="C1210" t="s">
        <v>8</v>
      </c>
      <c r="D1210" t="s">
        <v>27</v>
      </c>
      <c r="E1210" t="s">
        <v>28</v>
      </c>
      <c r="F1210" t="s">
        <v>13</v>
      </c>
      <c r="G1210">
        <v>27</v>
      </c>
      <c r="H1210" s="14">
        <v>43.442999999999998</v>
      </c>
      <c r="I1210" t="s">
        <v>30</v>
      </c>
      <c r="J1210" t="s">
        <v>42</v>
      </c>
      <c r="K1210" t="s">
        <v>16</v>
      </c>
      <c r="L1210" t="s">
        <v>43</v>
      </c>
      <c r="M1210" s="20">
        <f t="shared" si="72"/>
        <v>43.452288000000003</v>
      </c>
      <c r="N1210" s="20">
        <f t="shared" si="73"/>
        <v>0.16664000000000001</v>
      </c>
      <c r="O1210" s="20">
        <f t="shared" si="74"/>
        <v>7.2408892723200013</v>
      </c>
      <c r="S1210">
        <f t="shared" si="75"/>
        <v>1</v>
      </c>
    </row>
    <row r="1211" spans="1:19" x14ac:dyDescent="0.3">
      <c r="A1211" t="s">
        <v>18</v>
      </c>
      <c r="B1211" t="s">
        <v>55</v>
      </c>
      <c r="C1211" t="s">
        <v>8</v>
      </c>
      <c r="D1211" t="s">
        <v>41</v>
      </c>
      <c r="E1211" t="s">
        <v>33</v>
      </c>
      <c r="F1211" t="s">
        <v>44</v>
      </c>
      <c r="G1211">
        <v>1.2</v>
      </c>
      <c r="H1211" s="14">
        <v>1.9307999999999998</v>
      </c>
      <c r="I1211" t="s">
        <v>23</v>
      </c>
      <c r="J1211" t="s">
        <v>42</v>
      </c>
      <c r="K1211" t="s">
        <v>25</v>
      </c>
      <c r="L1211" t="s">
        <v>43</v>
      </c>
      <c r="M1211" s="20">
        <f t="shared" si="72"/>
        <v>1.9312128</v>
      </c>
      <c r="N1211" s="20">
        <f t="shared" si="73"/>
        <v>0</v>
      </c>
      <c r="O1211" s="20">
        <f t="shared" si="74"/>
        <v>0</v>
      </c>
      <c r="S1211">
        <f t="shared" si="75"/>
        <v>4</v>
      </c>
    </row>
    <row r="1212" spans="1:19" x14ac:dyDescent="0.3">
      <c r="A1212" t="s">
        <v>58</v>
      </c>
      <c r="B1212" t="s">
        <v>51</v>
      </c>
      <c r="C1212" t="s">
        <v>8</v>
      </c>
      <c r="D1212" t="s">
        <v>11</v>
      </c>
      <c r="E1212" t="s">
        <v>45</v>
      </c>
      <c r="F1212" t="s">
        <v>66</v>
      </c>
      <c r="G1212">
        <v>210</v>
      </c>
      <c r="H1212" s="14">
        <v>337.89</v>
      </c>
      <c r="I1212" t="s">
        <v>52</v>
      </c>
      <c r="J1212" t="s">
        <v>42</v>
      </c>
      <c r="K1212" t="s">
        <v>25</v>
      </c>
      <c r="L1212" t="s">
        <v>43</v>
      </c>
      <c r="M1212" s="20">
        <f t="shared" si="72"/>
        <v>337.96224000000001</v>
      </c>
      <c r="N1212" s="20">
        <f t="shared" si="73"/>
        <v>3.5459999999999998E-2</v>
      </c>
      <c r="O1212" s="20">
        <f t="shared" si="74"/>
        <v>11.9841410304</v>
      </c>
      <c r="S1212">
        <f t="shared" si="75"/>
        <v>0</v>
      </c>
    </row>
    <row r="1213" spans="1:19" x14ac:dyDescent="0.3">
      <c r="A1213" t="s">
        <v>39</v>
      </c>
      <c r="B1213" t="s">
        <v>55</v>
      </c>
      <c r="C1213" t="s">
        <v>8</v>
      </c>
      <c r="D1213" t="s">
        <v>27</v>
      </c>
      <c r="E1213" t="s">
        <v>21</v>
      </c>
      <c r="F1213" t="s">
        <v>66</v>
      </c>
      <c r="G1213">
        <v>50</v>
      </c>
      <c r="H1213" s="14">
        <v>80.45</v>
      </c>
      <c r="I1213" t="s">
        <v>37</v>
      </c>
      <c r="J1213" t="s">
        <v>53</v>
      </c>
      <c r="K1213" t="s">
        <v>16</v>
      </c>
      <c r="L1213" t="s">
        <v>43</v>
      </c>
      <c r="M1213" s="20">
        <f t="shared" si="72"/>
        <v>80.467200000000005</v>
      </c>
      <c r="N1213" s="20">
        <f t="shared" si="73"/>
        <v>0.16664000000000001</v>
      </c>
      <c r="O1213" s="20">
        <f t="shared" si="74"/>
        <v>13.409054208000002</v>
      </c>
      <c r="S1213">
        <f t="shared" si="75"/>
        <v>2</v>
      </c>
    </row>
    <row r="1214" spans="1:19" x14ac:dyDescent="0.3">
      <c r="A1214" t="s">
        <v>7</v>
      </c>
      <c r="B1214" t="s">
        <v>51</v>
      </c>
      <c r="C1214" t="s">
        <v>8</v>
      </c>
      <c r="D1214" t="s">
        <v>11</v>
      </c>
      <c r="E1214" t="s">
        <v>12</v>
      </c>
      <c r="F1214" t="s">
        <v>44</v>
      </c>
      <c r="G1214">
        <v>1</v>
      </c>
      <c r="H1214" s="14">
        <v>1.609</v>
      </c>
      <c r="I1214" t="s">
        <v>23</v>
      </c>
      <c r="J1214" t="s">
        <v>42</v>
      </c>
      <c r="K1214" t="s">
        <v>16</v>
      </c>
      <c r="L1214" t="s">
        <v>43</v>
      </c>
      <c r="M1214" s="20">
        <f t="shared" si="72"/>
        <v>1.6093440000000001</v>
      </c>
      <c r="N1214" s="20">
        <f t="shared" si="73"/>
        <v>0</v>
      </c>
      <c r="O1214" s="20">
        <f t="shared" si="74"/>
        <v>0</v>
      </c>
      <c r="S1214">
        <f t="shared" si="75"/>
        <v>1</v>
      </c>
    </row>
    <row r="1215" spans="1:19" x14ac:dyDescent="0.3">
      <c r="A1215" t="s">
        <v>7</v>
      </c>
      <c r="B1215" t="s">
        <v>51</v>
      </c>
      <c r="C1215" t="s">
        <v>8</v>
      </c>
      <c r="D1215" t="s">
        <v>27</v>
      </c>
      <c r="E1215" t="s">
        <v>28</v>
      </c>
      <c r="F1215" t="s">
        <v>66</v>
      </c>
      <c r="G1215">
        <v>75</v>
      </c>
      <c r="H1215" s="14">
        <v>120.675</v>
      </c>
      <c r="I1215" t="s">
        <v>30</v>
      </c>
      <c r="J1215" t="s">
        <v>15</v>
      </c>
      <c r="K1215" t="s">
        <v>16</v>
      </c>
      <c r="L1215" t="s">
        <v>43</v>
      </c>
      <c r="M1215" s="20">
        <f t="shared" si="72"/>
        <v>120.70080000000002</v>
      </c>
      <c r="N1215" s="20">
        <f t="shared" si="73"/>
        <v>0.16664000000000001</v>
      </c>
      <c r="O1215" s="20">
        <f t="shared" si="74"/>
        <v>20.113581312000004</v>
      </c>
      <c r="S1215">
        <f t="shared" si="75"/>
        <v>1</v>
      </c>
    </row>
    <row r="1216" spans="1:19" x14ac:dyDescent="0.3">
      <c r="A1216" t="s">
        <v>26</v>
      </c>
      <c r="B1216" t="s">
        <v>51</v>
      </c>
      <c r="C1216" t="s">
        <v>8</v>
      </c>
      <c r="D1216" t="s">
        <v>27</v>
      </c>
      <c r="E1216" t="s">
        <v>28</v>
      </c>
      <c r="F1216" t="s">
        <v>13</v>
      </c>
      <c r="G1216">
        <v>9.5</v>
      </c>
      <c r="H1216" s="14">
        <v>15.285499999999999</v>
      </c>
      <c r="I1216" t="s">
        <v>30</v>
      </c>
      <c r="J1216" t="s">
        <v>31</v>
      </c>
      <c r="K1216" t="s">
        <v>16</v>
      </c>
      <c r="L1216" t="s">
        <v>43</v>
      </c>
      <c r="M1216" s="20">
        <f t="shared" si="72"/>
        <v>15.288768000000001</v>
      </c>
      <c r="N1216" s="20">
        <f t="shared" si="73"/>
        <v>0.16664000000000001</v>
      </c>
      <c r="O1216" s="20">
        <f t="shared" si="74"/>
        <v>2.5477202995200003</v>
      </c>
      <c r="S1216">
        <f t="shared" si="75"/>
        <v>3</v>
      </c>
    </row>
    <row r="1217" spans="1:19" x14ac:dyDescent="0.3">
      <c r="A1217" t="s">
        <v>18</v>
      </c>
      <c r="B1217" t="s">
        <v>51</v>
      </c>
      <c r="C1217" t="s">
        <v>8</v>
      </c>
      <c r="D1217" t="s">
        <v>11</v>
      </c>
      <c r="E1217" t="s">
        <v>12</v>
      </c>
      <c r="F1217" t="s">
        <v>22</v>
      </c>
      <c r="G1217">
        <v>8.3000000000000007</v>
      </c>
      <c r="H1217" s="14">
        <v>13.354700000000001</v>
      </c>
      <c r="I1217" t="s">
        <v>30</v>
      </c>
      <c r="J1217" t="s">
        <v>15</v>
      </c>
      <c r="K1217" t="s">
        <v>16</v>
      </c>
      <c r="L1217" t="s">
        <v>43</v>
      </c>
      <c r="M1217" s="20">
        <f t="shared" si="72"/>
        <v>13.357555200000002</v>
      </c>
      <c r="N1217" s="20">
        <f t="shared" si="73"/>
        <v>0.16664000000000001</v>
      </c>
      <c r="O1217" s="20">
        <f t="shared" si="74"/>
        <v>2.2259029985280003</v>
      </c>
      <c r="S1217">
        <f t="shared" si="75"/>
        <v>4</v>
      </c>
    </row>
    <row r="1218" spans="1:19" x14ac:dyDescent="0.3">
      <c r="A1218" t="s">
        <v>7</v>
      </c>
      <c r="B1218" t="s">
        <v>51</v>
      </c>
      <c r="C1218" t="s">
        <v>8</v>
      </c>
      <c r="D1218" t="s">
        <v>11</v>
      </c>
      <c r="E1218" t="s">
        <v>45</v>
      </c>
      <c r="F1218" t="s">
        <v>66</v>
      </c>
      <c r="G1218">
        <v>105</v>
      </c>
      <c r="H1218" s="14">
        <v>168.94499999999999</v>
      </c>
      <c r="I1218" t="s">
        <v>30</v>
      </c>
      <c r="J1218" t="s">
        <v>15</v>
      </c>
      <c r="K1218" t="s">
        <v>25</v>
      </c>
      <c r="L1218" t="s">
        <v>43</v>
      </c>
      <c r="M1218" s="20">
        <f t="shared" si="72"/>
        <v>168.98112</v>
      </c>
      <c r="N1218" s="20">
        <f t="shared" si="73"/>
        <v>0.16664000000000001</v>
      </c>
      <c r="O1218" s="20">
        <f t="shared" si="74"/>
        <v>28.159013836800003</v>
      </c>
      <c r="S1218">
        <f t="shared" si="75"/>
        <v>1</v>
      </c>
    </row>
    <row r="1219" spans="1:19" x14ac:dyDescent="0.3">
      <c r="A1219" t="s">
        <v>39</v>
      </c>
      <c r="B1219" t="s">
        <v>51</v>
      </c>
      <c r="C1219" t="s">
        <v>8</v>
      </c>
      <c r="D1219" t="s">
        <v>11</v>
      </c>
      <c r="E1219" t="s">
        <v>35</v>
      </c>
      <c r="F1219" t="s">
        <v>36</v>
      </c>
      <c r="G1219">
        <v>1.2</v>
      </c>
      <c r="H1219" s="14">
        <v>1.9307999999999998</v>
      </c>
      <c r="I1219" t="s">
        <v>23</v>
      </c>
      <c r="J1219" t="s">
        <v>38</v>
      </c>
      <c r="K1219" t="s">
        <v>16</v>
      </c>
      <c r="L1219" t="s">
        <v>43</v>
      </c>
      <c r="M1219" s="20">
        <f t="shared" ref="M1219:M1282" si="76">G1219*1.609344</f>
        <v>1.9312128</v>
      </c>
      <c r="N1219" s="20">
        <f t="shared" ref="N1219:N1282" si="77">IF(I1219="Bicycle",0,IF(I1219="On foot",0,IF(I1219="Car (alone)",0.16664,IF(I1219="Car (shared / passenger)",0.16664,IF(I1219="Bus",0.10215,IF(I1219="Train",0.03546,IF(I1219="Motorbike",0.11367,IF(I1219="Electric car (alone)",0.05267,IF(I1219="Electric car (shared / passenger)",0.05267,IF(I1219="Taxi",0.148614925938255,IF(I1219="E-bike",0.022,IF(I1219="Flight",0.259, " "))))))))))))</f>
        <v>0</v>
      </c>
      <c r="O1219" s="20">
        <f t="shared" ref="O1219:O1282" si="78">IF(OR(N1219=0, M1219=0), 0, N1219*M1219)</f>
        <v>0</v>
      </c>
      <c r="S1219">
        <f t="shared" ref="S1219:S1282" si="79">IFERROR(VALUE(MID(A1219, FIND("(", A1219) + 1, FIND(" ", A1219, FIND("(", A1219)) - FIND("(", A1219) - 1)), "N/A")</f>
        <v>2</v>
      </c>
    </row>
    <row r="1220" spans="1:19" x14ac:dyDescent="0.3">
      <c r="A1220" t="s">
        <v>26</v>
      </c>
      <c r="B1220" t="s">
        <v>51</v>
      </c>
      <c r="C1220" t="s">
        <v>8</v>
      </c>
      <c r="D1220" t="s">
        <v>11</v>
      </c>
      <c r="E1220" t="s">
        <v>12</v>
      </c>
      <c r="F1220" t="s">
        <v>36</v>
      </c>
      <c r="G1220">
        <v>1</v>
      </c>
      <c r="H1220" s="14">
        <v>1.609</v>
      </c>
      <c r="I1220" t="s">
        <v>23</v>
      </c>
      <c r="J1220" t="s">
        <v>42</v>
      </c>
      <c r="K1220" t="s">
        <v>16</v>
      </c>
      <c r="L1220" t="s">
        <v>43</v>
      </c>
      <c r="M1220" s="20">
        <f t="shared" si="76"/>
        <v>1.6093440000000001</v>
      </c>
      <c r="N1220" s="20">
        <f t="shared" si="77"/>
        <v>0</v>
      </c>
      <c r="O1220" s="20">
        <f t="shared" si="78"/>
        <v>0</v>
      </c>
      <c r="S1220">
        <f t="shared" si="79"/>
        <v>3</v>
      </c>
    </row>
    <row r="1221" spans="1:19" x14ac:dyDescent="0.3">
      <c r="A1221" t="s">
        <v>7</v>
      </c>
      <c r="B1221" t="s">
        <v>51</v>
      </c>
      <c r="C1221" t="s">
        <v>8</v>
      </c>
      <c r="D1221" t="s">
        <v>20</v>
      </c>
      <c r="E1221" t="s">
        <v>28</v>
      </c>
      <c r="F1221" t="s">
        <v>22</v>
      </c>
      <c r="G1221">
        <v>12</v>
      </c>
      <c r="H1221" s="14">
        <v>19.308</v>
      </c>
      <c r="I1221" t="s">
        <v>30</v>
      </c>
      <c r="J1221" t="s">
        <v>42</v>
      </c>
      <c r="K1221" t="s">
        <v>16</v>
      </c>
      <c r="L1221" t="s">
        <v>43</v>
      </c>
      <c r="M1221" s="20">
        <f t="shared" si="76"/>
        <v>19.312128000000001</v>
      </c>
      <c r="N1221" s="20">
        <f t="shared" si="77"/>
        <v>0.16664000000000001</v>
      </c>
      <c r="O1221" s="20">
        <f t="shared" si="78"/>
        <v>3.2181730099200005</v>
      </c>
      <c r="S1221">
        <f t="shared" si="79"/>
        <v>1</v>
      </c>
    </row>
    <row r="1222" spans="1:19" x14ac:dyDescent="0.3">
      <c r="A1222" t="s">
        <v>7</v>
      </c>
      <c r="B1222" t="s">
        <v>51</v>
      </c>
      <c r="C1222" t="s">
        <v>8</v>
      </c>
      <c r="D1222" t="s">
        <v>41</v>
      </c>
      <c r="E1222" t="s">
        <v>28</v>
      </c>
      <c r="F1222" t="s">
        <v>44</v>
      </c>
      <c r="G1222">
        <v>1.5</v>
      </c>
      <c r="H1222" s="14">
        <v>2.4135</v>
      </c>
      <c r="I1222" t="s">
        <v>14</v>
      </c>
      <c r="J1222" t="s">
        <v>38</v>
      </c>
      <c r="K1222" t="s">
        <v>16</v>
      </c>
      <c r="L1222" t="s">
        <v>43</v>
      </c>
      <c r="M1222" s="20">
        <f t="shared" si="76"/>
        <v>2.4140160000000002</v>
      </c>
      <c r="N1222" s="20">
        <f t="shared" si="77"/>
        <v>0</v>
      </c>
      <c r="O1222" s="20">
        <f t="shared" si="78"/>
        <v>0</v>
      </c>
      <c r="S1222">
        <f t="shared" si="79"/>
        <v>1</v>
      </c>
    </row>
    <row r="1223" spans="1:19" x14ac:dyDescent="0.3">
      <c r="A1223" t="s">
        <v>39</v>
      </c>
      <c r="B1223" t="s">
        <v>51</v>
      </c>
      <c r="C1223" t="s">
        <v>8</v>
      </c>
      <c r="D1223" t="s">
        <v>27</v>
      </c>
      <c r="E1223" t="s">
        <v>21</v>
      </c>
      <c r="F1223" t="s">
        <v>66</v>
      </c>
      <c r="G1223">
        <v>80</v>
      </c>
      <c r="H1223" s="14">
        <v>128.72</v>
      </c>
      <c r="I1223" t="s">
        <v>52</v>
      </c>
      <c r="J1223" t="s">
        <v>15</v>
      </c>
      <c r="K1223" t="s">
        <v>25</v>
      </c>
      <c r="L1223" t="s">
        <v>43</v>
      </c>
      <c r="M1223" s="20">
        <f t="shared" si="76"/>
        <v>128.74752000000001</v>
      </c>
      <c r="N1223" s="20">
        <f t="shared" si="77"/>
        <v>3.5459999999999998E-2</v>
      </c>
      <c r="O1223" s="20">
        <f t="shared" si="78"/>
        <v>4.5653870591999999</v>
      </c>
      <c r="S1223">
        <f t="shared" si="79"/>
        <v>2</v>
      </c>
    </row>
    <row r="1224" spans="1:19" x14ac:dyDescent="0.3">
      <c r="A1224" t="s">
        <v>18</v>
      </c>
      <c r="B1224" t="s">
        <v>51</v>
      </c>
      <c r="C1224" t="s">
        <v>8</v>
      </c>
      <c r="D1224" t="s">
        <v>20</v>
      </c>
      <c r="E1224" t="s">
        <v>12</v>
      </c>
      <c r="F1224" t="s">
        <v>62</v>
      </c>
      <c r="G1224">
        <v>2</v>
      </c>
      <c r="H1224" s="14">
        <v>3.218</v>
      </c>
      <c r="I1224" t="s">
        <v>54</v>
      </c>
      <c r="J1224" t="s">
        <v>31</v>
      </c>
      <c r="K1224" t="s">
        <v>25</v>
      </c>
      <c r="L1224" t="s">
        <v>43</v>
      </c>
      <c r="M1224" s="20">
        <f t="shared" si="76"/>
        <v>3.2186880000000002</v>
      </c>
      <c r="N1224" s="20">
        <f t="shared" si="77"/>
        <v>2.1999999999999999E-2</v>
      </c>
      <c r="O1224" s="20">
        <f t="shared" si="78"/>
        <v>7.0811135999999997E-2</v>
      </c>
      <c r="S1224">
        <f t="shared" si="79"/>
        <v>4</v>
      </c>
    </row>
    <row r="1225" spans="1:19" x14ac:dyDescent="0.3">
      <c r="A1225" t="s">
        <v>26</v>
      </c>
      <c r="B1225" t="s">
        <v>51</v>
      </c>
      <c r="C1225" t="s">
        <v>8</v>
      </c>
      <c r="D1225" t="s">
        <v>20</v>
      </c>
      <c r="E1225" t="s">
        <v>21</v>
      </c>
      <c r="F1225" t="s">
        <v>36</v>
      </c>
      <c r="G1225">
        <v>9</v>
      </c>
      <c r="H1225" s="14">
        <v>14.481</v>
      </c>
      <c r="I1225" t="s">
        <v>37</v>
      </c>
      <c r="J1225" t="s">
        <v>24</v>
      </c>
      <c r="K1225" t="s">
        <v>25</v>
      </c>
      <c r="L1225" t="s">
        <v>17</v>
      </c>
      <c r="M1225" s="20">
        <f t="shared" si="76"/>
        <v>14.484096000000001</v>
      </c>
      <c r="N1225" s="20">
        <f t="shared" si="77"/>
        <v>0.16664000000000001</v>
      </c>
      <c r="O1225" s="20">
        <f t="shared" si="78"/>
        <v>2.4136297574400003</v>
      </c>
      <c r="S1225">
        <f t="shared" si="79"/>
        <v>3</v>
      </c>
    </row>
    <row r="1226" spans="1:19" x14ac:dyDescent="0.3">
      <c r="A1226" t="s">
        <v>39</v>
      </c>
      <c r="B1226" t="s">
        <v>51</v>
      </c>
      <c r="C1226" t="s">
        <v>8</v>
      </c>
      <c r="D1226" t="s">
        <v>27</v>
      </c>
      <c r="E1226" t="s">
        <v>64</v>
      </c>
      <c r="F1226" t="s">
        <v>22</v>
      </c>
      <c r="G1226">
        <v>30</v>
      </c>
      <c r="H1226" s="14">
        <v>48.269999999999996</v>
      </c>
      <c r="I1226" t="s">
        <v>30</v>
      </c>
      <c r="J1226" t="s">
        <v>15</v>
      </c>
      <c r="K1226" t="s">
        <v>16</v>
      </c>
      <c r="L1226" t="s">
        <v>43</v>
      </c>
      <c r="M1226" s="20">
        <f t="shared" si="76"/>
        <v>48.280320000000003</v>
      </c>
      <c r="N1226" s="20">
        <f t="shared" si="77"/>
        <v>0.16664000000000001</v>
      </c>
      <c r="O1226" s="20">
        <f t="shared" si="78"/>
        <v>8.0454325248000007</v>
      </c>
      <c r="S1226">
        <f t="shared" si="79"/>
        <v>2</v>
      </c>
    </row>
    <row r="1227" spans="1:19" x14ac:dyDescent="0.3">
      <c r="A1227" t="s">
        <v>26</v>
      </c>
      <c r="B1227" t="s">
        <v>51</v>
      </c>
      <c r="C1227" t="s">
        <v>8</v>
      </c>
      <c r="D1227" t="s">
        <v>41</v>
      </c>
      <c r="E1227" t="s">
        <v>21</v>
      </c>
      <c r="F1227" t="s">
        <v>44</v>
      </c>
      <c r="G1227" s="18">
        <v>1</v>
      </c>
      <c r="H1227" s="14" t="s">
        <v>8</v>
      </c>
      <c r="I1227" t="s">
        <v>23</v>
      </c>
      <c r="J1227" t="s">
        <v>38</v>
      </c>
      <c r="K1227" t="s">
        <v>25</v>
      </c>
      <c r="L1227" t="s">
        <v>43</v>
      </c>
      <c r="M1227" s="20">
        <f t="shared" si="76"/>
        <v>1.6093440000000001</v>
      </c>
      <c r="N1227" s="20">
        <f t="shared" si="77"/>
        <v>0</v>
      </c>
      <c r="O1227" s="20">
        <f t="shared" si="78"/>
        <v>0</v>
      </c>
      <c r="S1227">
        <f t="shared" si="79"/>
        <v>3</v>
      </c>
    </row>
    <row r="1228" spans="1:19" x14ac:dyDescent="0.3">
      <c r="A1228" t="s">
        <v>18</v>
      </c>
      <c r="B1228" t="s">
        <v>51</v>
      </c>
      <c r="C1228" t="s">
        <v>8</v>
      </c>
      <c r="D1228" t="s">
        <v>11</v>
      </c>
      <c r="E1228" t="s">
        <v>21</v>
      </c>
      <c r="F1228" t="s">
        <v>44</v>
      </c>
      <c r="G1228">
        <v>6</v>
      </c>
      <c r="H1228" s="14">
        <v>9.6539999999999999</v>
      </c>
      <c r="I1228" s="2" t="s">
        <v>87</v>
      </c>
      <c r="J1228" t="s">
        <v>42</v>
      </c>
      <c r="K1228" t="s">
        <v>16</v>
      </c>
      <c r="L1228" t="s">
        <v>17</v>
      </c>
      <c r="M1228" s="20">
        <f t="shared" si="76"/>
        <v>9.6560640000000006</v>
      </c>
      <c r="N1228" s="20">
        <f t="shared" si="77"/>
        <v>0.11366999999999999</v>
      </c>
      <c r="O1228" s="20">
        <f t="shared" si="78"/>
        <v>1.0976047948800001</v>
      </c>
      <c r="S1228">
        <f t="shared" si="79"/>
        <v>4</v>
      </c>
    </row>
    <row r="1229" spans="1:19" x14ac:dyDescent="0.3">
      <c r="A1229" t="s">
        <v>32</v>
      </c>
      <c r="B1229" t="s">
        <v>51</v>
      </c>
      <c r="C1229" t="s">
        <v>8</v>
      </c>
      <c r="D1229" t="s">
        <v>11</v>
      </c>
      <c r="E1229" t="s">
        <v>21</v>
      </c>
      <c r="F1229" t="s">
        <v>36</v>
      </c>
      <c r="G1229">
        <v>4</v>
      </c>
      <c r="H1229" s="14">
        <v>6.4359999999999999</v>
      </c>
      <c r="I1229" t="s">
        <v>14</v>
      </c>
      <c r="J1229" t="s">
        <v>38</v>
      </c>
      <c r="K1229" t="s">
        <v>25</v>
      </c>
      <c r="L1229" t="s">
        <v>43</v>
      </c>
      <c r="M1229" s="20">
        <f t="shared" si="76"/>
        <v>6.4373760000000004</v>
      </c>
      <c r="N1229" s="20">
        <f t="shared" si="77"/>
        <v>0</v>
      </c>
      <c r="O1229" s="20">
        <f t="shared" si="78"/>
        <v>0</v>
      </c>
      <c r="S1229">
        <f t="shared" si="79"/>
        <v>5</v>
      </c>
    </row>
    <row r="1230" spans="1:19" x14ac:dyDescent="0.3">
      <c r="A1230" t="s">
        <v>39</v>
      </c>
      <c r="B1230" t="s">
        <v>51</v>
      </c>
      <c r="C1230" t="s">
        <v>8</v>
      </c>
      <c r="D1230" t="s">
        <v>41</v>
      </c>
      <c r="E1230" t="s">
        <v>28</v>
      </c>
      <c r="F1230" t="s">
        <v>66</v>
      </c>
      <c r="G1230">
        <v>43</v>
      </c>
      <c r="H1230" s="14">
        <v>69.186999999999998</v>
      </c>
      <c r="I1230" t="s">
        <v>30</v>
      </c>
      <c r="J1230" t="s">
        <v>42</v>
      </c>
      <c r="K1230" t="s">
        <v>25</v>
      </c>
      <c r="L1230" t="s">
        <v>17</v>
      </c>
      <c r="M1230" s="20">
        <f t="shared" si="76"/>
        <v>69.201792000000012</v>
      </c>
      <c r="N1230" s="20">
        <f t="shared" si="77"/>
        <v>0.16664000000000001</v>
      </c>
      <c r="O1230" s="20">
        <f t="shared" si="78"/>
        <v>11.531786618880004</v>
      </c>
      <c r="S1230">
        <f t="shared" si="79"/>
        <v>2</v>
      </c>
    </row>
    <row r="1231" spans="1:19" x14ac:dyDescent="0.3">
      <c r="A1231" t="s">
        <v>7</v>
      </c>
      <c r="B1231" t="s">
        <v>9</v>
      </c>
      <c r="C1231" t="s">
        <v>10</v>
      </c>
      <c r="D1231" t="s">
        <v>20</v>
      </c>
      <c r="E1231" t="s">
        <v>12</v>
      </c>
      <c r="F1231" t="s">
        <v>44</v>
      </c>
      <c r="G1231">
        <v>3.5</v>
      </c>
      <c r="H1231" s="14">
        <v>5.6315</v>
      </c>
      <c r="I1231" t="s">
        <v>30</v>
      </c>
      <c r="J1231" t="s">
        <v>42</v>
      </c>
      <c r="K1231" t="s">
        <v>25</v>
      </c>
      <c r="L1231" t="s">
        <v>17</v>
      </c>
      <c r="M1231" s="20">
        <f t="shared" si="76"/>
        <v>5.6327040000000004</v>
      </c>
      <c r="N1231" s="20">
        <f t="shared" si="77"/>
        <v>0.16664000000000001</v>
      </c>
      <c r="O1231" s="20">
        <f t="shared" si="78"/>
        <v>0.93863379456000007</v>
      </c>
      <c r="S1231">
        <f t="shared" si="79"/>
        <v>1</v>
      </c>
    </row>
    <row r="1232" spans="1:19" x14ac:dyDescent="0.3">
      <c r="A1232" t="s">
        <v>39</v>
      </c>
      <c r="B1232" t="s">
        <v>51</v>
      </c>
      <c r="C1232" t="s">
        <v>8</v>
      </c>
      <c r="D1232" t="s">
        <v>11</v>
      </c>
      <c r="E1232" t="s">
        <v>21</v>
      </c>
      <c r="F1232" t="s">
        <v>44</v>
      </c>
      <c r="G1232">
        <v>1</v>
      </c>
      <c r="H1232" s="14">
        <v>1.609</v>
      </c>
      <c r="I1232" t="s">
        <v>23</v>
      </c>
      <c r="J1232" t="s">
        <v>24</v>
      </c>
      <c r="K1232" t="s">
        <v>25</v>
      </c>
      <c r="L1232" t="s">
        <v>17</v>
      </c>
      <c r="M1232" s="20">
        <f t="shared" si="76"/>
        <v>1.6093440000000001</v>
      </c>
      <c r="N1232" s="20">
        <f t="shared" si="77"/>
        <v>0</v>
      </c>
      <c r="O1232" s="20">
        <f t="shared" si="78"/>
        <v>0</v>
      </c>
      <c r="S1232">
        <f t="shared" si="79"/>
        <v>2</v>
      </c>
    </row>
    <row r="1233" spans="1:19" x14ac:dyDescent="0.3">
      <c r="A1233" t="s">
        <v>7</v>
      </c>
      <c r="B1233" t="s">
        <v>51</v>
      </c>
      <c r="C1233" t="s">
        <v>8</v>
      </c>
      <c r="D1233" t="s">
        <v>27</v>
      </c>
      <c r="E1233" t="s">
        <v>64</v>
      </c>
      <c r="F1233" t="s">
        <v>36</v>
      </c>
      <c r="G1233">
        <v>8</v>
      </c>
      <c r="H1233" s="14">
        <v>12.872</v>
      </c>
      <c r="I1233" t="s">
        <v>30</v>
      </c>
      <c r="J1233" t="s">
        <v>31</v>
      </c>
      <c r="K1233" t="s">
        <v>25</v>
      </c>
      <c r="L1233" t="s">
        <v>43</v>
      </c>
      <c r="M1233" s="20">
        <f t="shared" si="76"/>
        <v>12.874752000000001</v>
      </c>
      <c r="N1233" s="20">
        <f t="shared" si="77"/>
        <v>0.16664000000000001</v>
      </c>
      <c r="O1233" s="20">
        <f t="shared" si="78"/>
        <v>2.1454486732800002</v>
      </c>
      <c r="S1233">
        <f t="shared" si="79"/>
        <v>1</v>
      </c>
    </row>
    <row r="1234" spans="1:19" x14ac:dyDescent="0.3">
      <c r="A1234" t="s">
        <v>18</v>
      </c>
      <c r="B1234" t="s">
        <v>51</v>
      </c>
      <c r="C1234" t="s">
        <v>8</v>
      </c>
      <c r="D1234" t="s">
        <v>20</v>
      </c>
      <c r="E1234" t="s">
        <v>28</v>
      </c>
      <c r="F1234" t="s">
        <v>44</v>
      </c>
      <c r="G1234">
        <v>1.5</v>
      </c>
      <c r="H1234" s="14">
        <v>2.4135</v>
      </c>
      <c r="I1234" t="s">
        <v>54</v>
      </c>
      <c r="J1234" t="s">
        <v>8</v>
      </c>
      <c r="K1234" t="s">
        <v>25</v>
      </c>
      <c r="L1234" t="s">
        <v>43</v>
      </c>
      <c r="M1234" s="20">
        <f t="shared" si="76"/>
        <v>2.4140160000000002</v>
      </c>
      <c r="N1234" s="20">
        <f t="shared" si="77"/>
        <v>2.1999999999999999E-2</v>
      </c>
      <c r="O1234" s="20">
        <f t="shared" si="78"/>
        <v>5.3108351999999998E-2</v>
      </c>
      <c r="S1234">
        <f t="shared" si="79"/>
        <v>4</v>
      </c>
    </row>
    <row r="1235" spans="1:19" x14ac:dyDescent="0.3">
      <c r="A1235" t="s">
        <v>26</v>
      </c>
      <c r="B1235" t="s">
        <v>51</v>
      </c>
      <c r="C1235" t="s">
        <v>8</v>
      </c>
      <c r="D1235" t="s">
        <v>11</v>
      </c>
      <c r="E1235" t="s">
        <v>35</v>
      </c>
      <c r="F1235" t="s">
        <v>44</v>
      </c>
      <c r="G1235" s="21">
        <v>1</v>
      </c>
      <c r="H1235" s="14" t="s">
        <v>8</v>
      </c>
      <c r="I1235" t="s">
        <v>23</v>
      </c>
      <c r="J1235" t="s">
        <v>31</v>
      </c>
      <c r="K1235" t="s">
        <v>25</v>
      </c>
      <c r="L1235" t="s">
        <v>43</v>
      </c>
      <c r="M1235" s="20">
        <f t="shared" si="76"/>
        <v>1.6093440000000001</v>
      </c>
      <c r="N1235" s="20">
        <f t="shared" si="77"/>
        <v>0</v>
      </c>
      <c r="O1235" s="20">
        <f t="shared" si="78"/>
        <v>0</v>
      </c>
      <c r="S1235">
        <f t="shared" si="79"/>
        <v>3</v>
      </c>
    </row>
    <row r="1236" spans="1:19" x14ac:dyDescent="0.3">
      <c r="A1236" t="s">
        <v>26</v>
      </c>
      <c r="B1236" t="s">
        <v>51</v>
      </c>
      <c r="C1236" t="s">
        <v>8</v>
      </c>
      <c r="D1236" t="s">
        <v>11</v>
      </c>
      <c r="E1236" t="s">
        <v>35</v>
      </c>
      <c r="F1236" t="s">
        <v>36</v>
      </c>
      <c r="G1236">
        <v>3.5</v>
      </c>
      <c r="H1236" s="14">
        <v>5.6315</v>
      </c>
      <c r="I1236" t="s">
        <v>54</v>
      </c>
      <c r="J1236" t="s">
        <v>38</v>
      </c>
      <c r="K1236" t="s">
        <v>25</v>
      </c>
      <c r="L1236" t="s">
        <v>17</v>
      </c>
      <c r="M1236" s="20">
        <f t="shared" si="76"/>
        <v>5.6327040000000004</v>
      </c>
      <c r="N1236" s="20">
        <f t="shared" si="77"/>
        <v>2.1999999999999999E-2</v>
      </c>
      <c r="O1236" s="20">
        <f t="shared" si="78"/>
        <v>0.12391948799999999</v>
      </c>
      <c r="S1236">
        <f t="shared" si="79"/>
        <v>3</v>
      </c>
    </row>
    <row r="1237" spans="1:19" x14ac:dyDescent="0.3">
      <c r="A1237" t="s">
        <v>39</v>
      </c>
      <c r="B1237" t="s">
        <v>51</v>
      </c>
      <c r="C1237" t="s">
        <v>8</v>
      </c>
      <c r="D1237" t="s">
        <v>11</v>
      </c>
      <c r="E1237" t="s">
        <v>21</v>
      </c>
      <c r="F1237" t="s">
        <v>29</v>
      </c>
      <c r="G1237">
        <v>14</v>
      </c>
      <c r="H1237" s="14">
        <v>22.526</v>
      </c>
      <c r="I1237" t="s">
        <v>37</v>
      </c>
      <c r="J1237" t="s">
        <v>15</v>
      </c>
      <c r="K1237" t="s">
        <v>25</v>
      </c>
      <c r="L1237" t="s">
        <v>17</v>
      </c>
      <c r="M1237" s="20">
        <f t="shared" si="76"/>
        <v>22.530816000000002</v>
      </c>
      <c r="N1237" s="20">
        <f t="shared" si="77"/>
        <v>0.16664000000000001</v>
      </c>
      <c r="O1237" s="20">
        <f t="shared" si="78"/>
        <v>3.7545351782400003</v>
      </c>
      <c r="S1237">
        <f t="shared" si="79"/>
        <v>2</v>
      </c>
    </row>
    <row r="1238" spans="1:19" x14ac:dyDescent="0.3">
      <c r="A1238" t="s">
        <v>7</v>
      </c>
      <c r="B1238" t="s">
        <v>51</v>
      </c>
      <c r="C1238" t="s">
        <v>8</v>
      </c>
      <c r="D1238" t="s">
        <v>11</v>
      </c>
      <c r="E1238" t="s">
        <v>12</v>
      </c>
      <c r="F1238" t="s">
        <v>66</v>
      </c>
      <c r="G1238">
        <v>29</v>
      </c>
      <c r="H1238" s="14">
        <v>46.661000000000001</v>
      </c>
      <c r="I1238" t="s">
        <v>49</v>
      </c>
      <c r="J1238" t="s">
        <v>15</v>
      </c>
      <c r="K1238" t="s">
        <v>25</v>
      </c>
      <c r="L1238" t="s">
        <v>43</v>
      </c>
      <c r="M1238" s="20">
        <f t="shared" si="76"/>
        <v>46.670976000000003</v>
      </c>
      <c r="N1238" s="20">
        <f t="shared" si="77"/>
        <v>0.10215</v>
      </c>
      <c r="O1238" s="20">
        <f t="shared" si="78"/>
        <v>4.7674401984000001</v>
      </c>
      <c r="S1238">
        <f t="shared" si="79"/>
        <v>1</v>
      </c>
    </row>
    <row r="1239" spans="1:19" x14ac:dyDescent="0.3">
      <c r="A1239" t="s">
        <v>26</v>
      </c>
      <c r="B1239" t="s">
        <v>51</v>
      </c>
      <c r="C1239" t="s">
        <v>8</v>
      </c>
      <c r="D1239" t="s">
        <v>11</v>
      </c>
      <c r="E1239" t="s">
        <v>12</v>
      </c>
      <c r="F1239" t="s">
        <v>22</v>
      </c>
      <c r="G1239">
        <v>1.2</v>
      </c>
      <c r="H1239" s="14">
        <v>1.9307999999999998</v>
      </c>
      <c r="I1239" t="s">
        <v>23</v>
      </c>
      <c r="J1239" t="s">
        <v>31</v>
      </c>
      <c r="K1239" t="s">
        <v>25</v>
      </c>
      <c r="L1239" t="s">
        <v>17</v>
      </c>
      <c r="M1239" s="20">
        <f t="shared" si="76"/>
        <v>1.9312128</v>
      </c>
      <c r="N1239" s="20">
        <f t="shared" si="77"/>
        <v>0</v>
      </c>
      <c r="O1239" s="20">
        <f t="shared" si="78"/>
        <v>0</v>
      </c>
      <c r="S1239">
        <f t="shared" si="79"/>
        <v>3</v>
      </c>
    </row>
    <row r="1240" spans="1:19" x14ac:dyDescent="0.3">
      <c r="A1240" t="s">
        <v>18</v>
      </c>
      <c r="B1240" t="s">
        <v>55</v>
      </c>
      <c r="C1240" t="s">
        <v>8</v>
      </c>
      <c r="D1240" t="s">
        <v>20</v>
      </c>
      <c r="E1240" t="s">
        <v>21</v>
      </c>
      <c r="F1240" t="s">
        <v>44</v>
      </c>
      <c r="G1240">
        <v>1</v>
      </c>
      <c r="H1240" s="14">
        <v>1.609</v>
      </c>
      <c r="I1240" t="s">
        <v>23</v>
      </c>
      <c r="J1240" t="s">
        <v>31</v>
      </c>
      <c r="K1240" t="s">
        <v>25</v>
      </c>
      <c r="L1240" t="s">
        <v>43</v>
      </c>
      <c r="M1240" s="20">
        <f t="shared" si="76"/>
        <v>1.6093440000000001</v>
      </c>
      <c r="N1240" s="20">
        <f t="shared" si="77"/>
        <v>0</v>
      </c>
      <c r="O1240" s="20">
        <f t="shared" si="78"/>
        <v>0</v>
      </c>
      <c r="S1240">
        <f t="shared" si="79"/>
        <v>4</v>
      </c>
    </row>
    <row r="1241" spans="1:19" x14ac:dyDescent="0.3">
      <c r="A1241" t="s">
        <v>58</v>
      </c>
      <c r="B1241" t="s">
        <v>51</v>
      </c>
      <c r="C1241" t="s">
        <v>8</v>
      </c>
      <c r="D1241" t="s">
        <v>20</v>
      </c>
      <c r="E1241" t="s">
        <v>21</v>
      </c>
      <c r="F1241" t="s">
        <v>66</v>
      </c>
      <c r="G1241">
        <v>18</v>
      </c>
      <c r="H1241" s="14">
        <v>28.962</v>
      </c>
      <c r="I1241" t="s">
        <v>49</v>
      </c>
      <c r="J1241" t="s">
        <v>31</v>
      </c>
      <c r="K1241" t="s">
        <v>25</v>
      </c>
      <c r="L1241" t="s">
        <v>17</v>
      </c>
      <c r="M1241" s="20">
        <f t="shared" si="76"/>
        <v>28.968192000000002</v>
      </c>
      <c r="N1241" s="20">
        <f t="shared" si="77"/>
        <v>0.10215</v>
      </c>
      <c r="O1241" s="20">
        <f t="shared" si="78"/>
        <v>2.9591008128000005</v>
      </c>
      <c r="S1241">
        <f t="shared" si="79"/>
        <v>0</v>
      </c>
    </row>
    <row r="1242" spans="1:19" x14ac:dyDescent="0.3">
      <c r="A1242" t="s">
        <v>58</v>
      </c>
      <c r="B1242" t="s">
        <v>9</v>
      </c>
      <c r="C1242" t="s">
        <v>50</v>
      </c>
      <c r="D1242" t="s">
        <v>20</v>
      </c>
      <c r="E1242" t="s">
        <v>21</v>
      </c>
      <c r="F1242" t="s">
        <v>22</v>
      </c>
      <c r="G1242">
        <v>1.6</v>
      </c>
      <c r="H1242" s="14">
        <v>2.5744000000000002</v>
      </c>
      <c r="I1242" t="s">
        <v>49</v>
      </c>
      <c r="J1242" t="s">
        <v>42</v>
      </c>
      <c r="K1242" t="s">
        <v>16</v>
      </c>
      <c r="L1242" t="s">
        <v>17</v>
      </c>
      <c r="M1242" s="20">
        <f t="shared" si="76"/>
        <v>2.5749504000000005</v>
      </c>
      <c r="N1242" s="20">
        <f t="shared" si="77"/>
        <v>0.10215</v>
      </c>
      <c r="O1242" s="20">
        <f t="shared" si="78"/>
        <v>0.26303118336000009</v>
      </c>
      <c r="S1242">
        <f t="shared" si="79"/>
        <v>0</v>
      </c>
    </row>
    <row r="1243" spans="1:19" x14ac:dyDescent="0.3">
      <c r="A1243" t="s">
        <v>58</v>
      </c>
      <c r="B1243" t="s">
        <v>8</v>
      </c>
      <c r="C1243" t="s">
        <v>8</v>
      </c>
      <c r="D1243" t="s">
        <v>8</v>
      </c>
      <c r="E1243" t="s">
        <v>8</v>
      </c>
      <c r="F1243" t="s">
        <v>8</v>
      </c>
      <c r="G1243" t="s">
        <v>8</v>
      </c>
      <c r="H1243" s="14" t="s">
        <v>8</v>
      </c>
      <c r="I1243" t="s">
        <v>8</v>
      </c>
      <c r="J1243" t="s">
        <v>53</v>
      </c>
      <c r="K1243" t="s">
        <v>16</v>
      </c>
      <c r="L1243" t="s">
        <v>43</v>
      </c>
      <c r="M1243" s="20" t="e">
        <f t="shared" si="76"/>
        <v>#VALUE!</v>
      </c>
      <c r="N1243" s="20" t="str">
        <f t="shared" si="77"/>
        <v xml:space="preserve"> </v>
      </c>
      <c r="O1243" s="20" t="e">
        <f t="shared" si="78"/>
        <v>#VALUE!</v>
      </c>
      <c r="S1243">
        <f t="shared" si="79"/>
        <v>0</v>
      </c>
    </row>
    <row r="1244" spans="1:19" x14ac:dyDescent="0.3">
      <c r="A1244" t="s">
        <v>7</v>
      </c>
      <c r="B1244" t="s">
        <v>51</v>
      </c>
      <c r="C1244" t="s">
        <v>8</v>
      </c>
      <c r="D1244" t="s">
        <v>41</v>
      </c>
      <c r="E1244" t="s">
        <v>45</v>
      </c>
      <c r="F1244" t="s">
        <v>29</v>
      </c>
      <c r="G1244">
        <v>16.3</v>
      </c>
      <c r="H1244" s="14">
        <v>26.226700000000001</v>
      </c>
      <c r="I1244" t="s">
        <v>30</v>
      </c>
      <c r="J1244" t="s">
        <v>38</v>
      </c>
      <c r="K1244" t="s">
        <v>25</v>
      </c>
      <c r="L1244" t="s">
        <v>43</v>
      </c>
      <c r="M1244" s="20">
        <f t="shared" si="76"/>
        <v>26.232307200000005</v>
      </c>
      <c r="N1244" s="20">
        <f t="shared" si="77"/>
        <v>0.16664000000000001</v>
      </c>
      <c r="O1244" s="20">
        <f t="shared" si="78"/>
        <v>4.371351671808001</v>
      </c>
      <c r="S1244">
        <f t="shared" si="79"/>
        <v>1</v>
      </c>
    </row>
    <row r="1245" spans="1:19" x14ac:dyDescent="0.3">
      <c r="A1245" t="s">
        <v>39</v>
      </c>
      <c r="B1245" t="s">
        <v>51</v>
      </c>
      <c r="C1245" t="s">
        <v>8</v>
      </c>
      <c r="D1245" t="s">
        <v>20</v>
      </c>
      <c r="E1245" t="s">
        <v>35</v>
      </c>
      <c r="F1245" t="s">
        <v>36</v>
      </c>
      <c r="G1245">
        <v>4</v>
      </c>
      <c r="H1245" s="14">
        <v>6.4359999999999999</v>
      </c>
      <c r="I1245" t="s">
        <v>30</v>
      </c>
      <c r="J1245" t="s">
        <v>31</v>
      </c>
      <c r="K1245" t="s">
        <v>25</v>
      </c>
      <c r="L1245" t="s">
        <v>43</v>
      </c>
      <c r="M1245" s="20">
        <f t="shared" si="76"/>
        <v>6.4373760000000004</v>
      </c>
      <c r="N1245" s="20">
        <f t="shared" si="77"/>
        <v>0.16664000000000001</v>
      </c>
      <c r="O1245" s="20">
        <f t="shared" si="78"/>
        <v>1.0727243366400001</v>
      </c>
      <c r="S1245">
        <f t="shared" si="79"/>
        <v>2</v>
      </c>
    </row>
    <row r="1246" spans="1:19" x14ac:dyDescent="0.3">
      <c r="A1246" t="s">
        <v>7</v>
      </c>
      <c r="B1246" t="s">
        <v>51</v>
      </c>
      <c r="C1246" t="s">
        <v>8</v>
      </c>
      <c r="D1246" t="s">
        <v>20</v>
      </c>
      <c r="E1246" t="s">
        <v>12</v>
      </c>
      <c r="F1246" t="s">
        <v>36</v>
      </c>
      <c r="G1246">
        <v>12</v>
      </c>
      <c r="H1246" s="14">
        <v>19.308</v>
      </c>
      <c r="I1246" t="s">
        <v>30</v>
      </c>
      <c r="J1246" t="s">
        <v>15</v>
      </c>
      <c r="K1246" t="s">
        <v>16</v>
      </c>
      <c r="L1246" t="s">
        <v>43</v>
      </c>
      <c r="M1246" s="20">
        <f t="shared" si="76"/>
        <v>19.312128000000001</v>
      </c>
      <c r="N1246" s="20">
        <f t="shared" si="77"/>
        <v>0.16664000000000001</v>
      </c>
      <c r="O1246" s="20">
        <f t="shared" si="78"/>
        <v>3.2181730099200005</v>
      </c>
      <c r="S1246">
        <f t="shared" si="79"/>
        <v>1</v>
      </c>
    </row>
    <row r="1247" spans="1:19" x14ac:dyDescent="0.3">
      <c r="A1247" t="s">
        <v>18</v>
      </c>
      <c r="B1247" t="s">
        <v>51</v>
      </c>
      <c r="C1247" t="s">
        <v>8</v>
      </c>
      <c r="D1247" t="s">
        <v>20</v>
      </c>
      <c r="E1247" t="s">
        <v>12</v>
      </c>
      <c r="F1247" t="s">
        <v>62</v>
      </c>
      <c r="G1247">
        <v>0.99990000000000001</v>
      </c>
      <c r="H1247" s="14" t="s">
        <v>8</v>
      </c>
      <c r="I1247" t="s">
        <v>14</v>
      </c>
      <c r="J1247" t="s">
        <v>38</v>
      </c>
      <c r="K1247" t="s">
        <v>25</v>
      </c>
      <c r="L1247" t="s">
        <v>43</v>
      </c>
      <c r="M1247" s="20">
        <f t="shared" si="76"/>
        <v>1.6091830656000001</v>
      </c>
      <c r="N1247" s="20">
        <f t="shared" si="77"/>
        <v>0</v>
      </c>
      <c r="O1247" s="20">
        <f t="shared" si="78"/>
        <v>0</v>
      </c>
      <c r="S1247">
        <f t="shared" si="79"/>
        <v>4</v>
      </c>
    </row>
    <row r="1248" spans="1:19" x14ac:dyDescent="0.3">
      <c r="A1248" t="s">
        <v>7</v>
      </c>
      <c r="B1248" t="s">
        <v>51</v>
      </c>
      <c r="C1248" t="s">
        <v>8</v>
      </c>
      <c r="D1248" t="s">
        <v>11</v>
      </c>
      <c r="E1248" t="s">
        <v>28</v>
      </c>
      <c r="F1248" t="s">
        <v>36</v>
      </c>
      <c r="G1248">
        <v>5</v>
      </c>
      <c r="H1248" s="14">
        <v>8.0449999999999999</v>
      </c>
      <c r="I1248" t="s">
        <v>14</v>
      </c>
      <c r="J1248" t="s">
        <v>15</v>
      </c>
      <c r="K1248" t="s">
        <v>16</v>
      </c>
      <c r="L1248" t="s">
        <v>43</v>
      </c>
      <c r="M1248" s="20">
        <f t="shared" si="76"/>
        <v>8.0467200000000005</v>
      </c>
      <c r="N1248" s="20">
        <f t="shared" si="77"/>
        <v>0</v>
      </c>
      <c r="O1248" s="20">
        <f t="shared" si="78"/>
        <v>0</v>
      </c>
      <c r="S1248">
        <f t="shared" si="79"/>
        <v>1</v>
      </c>
    </row>
    <row r="1249" spans="1:19" x14ac:dyDescent="0.3">
      <c r="A1249" t="s">
        <v>32</v>
      </c>
      <c r="B1249" t="s">
        <v>9</v>
      </c>
      <c r="C1249" t="s">
        <v>10</v>
      </c>
      <c r="D1249" t="s">
        <v>41</v>
      </c>
      <c r="E1249" t="s">
        <v>35</v>
      </c>
      <c r="F1249" t="s">
        <v>29</v>
      </c>
      <c r="G1249">
        <v>5.5</v>
      </c>
      <c r="H1249" s="14">
        <v>8.849499999999999</v>
      </c>
      <c r="I1249" t="s">
        <v>30</v>
      </c>
      <c r="J1249" t="s">
        <v>42</v>
      </c>
      <c r="K1249" t="s">
        <v>25</v>
      </c>
      <c r="L1249" t="s">
        <v>17</v>
      </c>
      <c r="M1249" s="20">
        <f t="shared" si="76"/>
        <v>8.8513920000000006</v>
      </c>
      <c r="N1249" s="20">
        <f t="shared" si="77"/>
        <v>0.16664000000000001</v>
      </c>
      <c r="O1249" s="20">
        <f t="shared" si="78"/>
        <v>1.4749959628800002</v>
      </c>
      <c r="S1249">
        <f t="shared" si="79"/>
        <v>5</v>
      </c>
    </row>
    <row r="1250" spans="1:19" x14ac:dyDescent="0.3">
      <c r="A1250" t="s">
        <v>32</v>
      </c>
      <c r="B1250" t="s">
        <v>9</v>
      </c>
      <c r="C1250" t="s">
        <v>10</v>
      </c>
      <c r="D1250" t="s">
        <v>11</v>
      </c>
      <c r="E1250" t="s">
        <v>21</v>
      </c>
      <c r="F1250" t="s">
        <v>44</v>
      </c>
      <c r="G1250">
        <v>2.2000000000000002</v>
      </c>
      <c r="H1250" s="14">
        <v>3.5398000000000001</v>
      </c>
      <c r="I1250" t="s">
        <v>30</v>
      </c>
      <c r="J1250" t="s">
        <v>31</v>
      </c>
      <c r="K1250" t="s">
        <v>25</v>
      </c>
      <c r="L1250" t="s">
        <v>17</v>
      </c>
      <c r="M1250" s="20">
        <f t="shared" si="76"/>
        <v>3.5405568000000005</v>
      </c>
      <c r="N1250" s="20">
        <f t="shared" si="77"/>
        <v>0.16664000000000001</v>
      </c>
      <c r="O1250" s="20">
        <f t="shared" si="78"/>
        <v>0.58999838515200009</v>
      </c>
      <c r="S1250">
        <f t="shared" si="79"/>
        <v>5</v>
      </c>
    </row>
    <row r="1251" spans="1:19" x14ac:dyDescent="0.3">
      <c r="A1251" t="s">
        <v>39</v>
      </c>
      <c r="B1251" t="s">
        <v>55</v>
      </c>
      <c r="C1251" t="s">
        <v>8</v>
      </c>
      <c r="D1251" t="s">
        <v>20</v>
      </c>
      <c r="E1251" t="s">
        <v>21</v>
      </c>
      <c r="F1251" t="s">
        <v>44</v>
      </c>
      <c r="G1251">
        <v>0.8</v>
      </c>
      <c r="H1251" s="14">
        <v>1.2872000000000001</v>
      </c>
      <c r="I1251" t="s">
        <v>23</v>
      </c>
      <c r="J1251" t="s">
        <v>15</v>
      </c>
      <c r="K1251" t="s">
        <v>25</v>
      </c>
      <c r="L1251" t="s">
        <v>43</v>
      </c>
      <c r="M1251" s="20">
        <f t="shared" si="76"/>
        <v>1.2874752000000003</v>
      </c>
      <c r="N1251" s="20">
        <f t="shared" si="77"/>
        <v>0</v>
      </c>
      <c r="O1251" s="20">
        <f t="shared" si="78"/>
        <v>0</v>
      </c>
      <c r="S1251">
        <f t="shared" si="79"/>
        <v>2</v>
      </c>
    </row>
    <row r="1252" spans="1:19" x14ac:dyDescent="0.3">
      <c r="A1252" t="s">
        <v>39</v>
      </c>
      <c r="B1252" t="s">
        <v>51</v>
      </c>
      <c r="C1252" t="s">
        <v>8</v>
      </c>
      <c r="D1252" t="s">
        <v>41</v>
      </c>
      <c r="E1252" t="s">
        <v>21</v>
      </c>
      <c r="F1252" t="s">
        <v>36</v>
      </c>
      <c r="G1252">
        <v>13</v>
      </c>
      <c r="H1252" s="14">
        <v>20.917000000000002</v>
      </c>
      <c r="I1252" t="s">
        <v>30</v>
      </c>
      <c r="J1252" t="s">
        <v>42</v>
      </c>
      <c r="K1252" t="s">
        <v>16</v>
      </c>
      <c r="L1252" t="s">
        <v>43</v>
      </c>
      <c r="M1252" s="20">
        <f t="shared" si="76"/>
        <v>20.921472000000001</v>
      </c>
      <c r="N1252" s="20">
        <f t="shared" si="77"/>
        <v>0.16664000000000001</v>
      </c>
      <c r="O1252" s="20">
        <f t="shared" si="78"/>
        <v>3.4863540940800006</v>
      </c>
      <c r="S1252">
        <f t="shared" si="79"/>
        <v>2</v>
      </c>
    </row>
    <row r="1253" spans="1:19" x14ac:dyDescent="0.3">
      <c r="A1253" t="s">
        <v>32</v>
      </c>
      <c r="B1253" t="s">
        <v>9</v>
      </c>
      <c r="C1253" t="s">
        <v>10</v>
      </c>
      <c r="D1253" t="s">
        <v>11</v>
      </c>
      <c r="E1253" t="s">
        <v>21</v>
      </c>
      <c r="F1253" t="s">
        <v>36</v>
      </c>
      <c r="G1253">
        <v>2.4</v>
      </c>
      <c r="H1253" s="14">
        <v>3.8615999999999997</v>
      </c>
      <c r="I1253" t="s">
        <v>23</v>
      </c>
      <c r="J1253" t="s">
        <v>31</v>
      </c>
      <c r="K1253" t="s">
        <v>25</v>
      </c>
      <c r="L1253" t="s">
        <v>17</v>
      </c>
      <c r="M1253" s="20">
        <f t="shared" si="76"/>
        <v>3.8624255999999999</v>
      </c>
      <c r="N1253" s="20">
        <f t="shared" si="77"/>
        <v>0</v>
      </c>
      <c r="O1253" s="20">
        <f t="shared" si="78"/>
        <v>0</v>
      </c>
      <c r="S1253">
        <f t="shared" si="79"/>
        <v>5</v>
      </c>
    </row>
    <row r="1254" spans="1:19" x14ac:dyDescent="0.3">
      <c r="A1254" t="s">
        <v>7</v>
      </c>
      <c r="B1254" t="s">
        <v>9</v>
      </c>
      <c r="C1254" t="s">
        <v>78</v>
      </c>
      <c r="D1254" t="s">
        <v>41</v>
      </c>
      <c r="E1254" t="s">
        <v>28</v>
      </c>
      <c r="F1254" t="s">
        <v>13</v>
      </c>
      <c r="G1254">
        <v>6</v>
      </c>
      <c r="H1254" s="14">
        <v>9.6539999999999999</v>
      </c>
      <c r="I1254" t="s">
        <v>37</v>
      </c>
      <c r="J1254" t="s">
        <v>15</v>
      </c>
      <c r="K1254" t="s">
        <v>16</v>
      </c>
      <c r="L1254" t="s">
        <v>17</v>
      </c>
      <c r="M1254" s="20">
        <f t="shared" si="76"/>
        <v>9.6560640000000006</v>
      </c>
      <c r="N1254" s="20">
        <f t="shared" si="77"/>
        <v>0.16664000000000001</v>
      </c>
      <c r="O1254" s="20">
        <f t="shared" si="78"/>
        <v>1.6090865049600003</v>
      </c>
      <c r="S1254">
        <f t="shared" si="79"/>
        <v>1</v>
      </c>
    </row>
    <row r="1255" spans="1:19" x14ac:dyDescent="0.3">
      <c r="A1255" t="s">
        <v>32</v>
      </c>
      <c r="B1255" t="s">
        <v>51</v>
      </c>
      <c r="C1255" t="s">
        <v>8</v>
      </c>
      <c r="D1255" t="s">
        <v>41</v>
      </c>
      <c r="E1255" t="s">
        <v>35</v>
      </c>
      <c r="F1255" t="s">
        <v>62</v>
      </c>
      <c r="G1255">
        <v>1</v>
      </c>
      <c r="H1255" s="14">
        <v>1.609</v>
      </c>
      <c r="I1255" t="s">
        <v>14</v>
      </c>
      <c r="J1255" t="s">
        <v>15</v>
      </c>
      <c r="K1255" t="s">
        <v>25</v>
      </c>
      <c r="L1255" t="s">
        <v>43</v>
      </c>
      <c r="M1255" s="20">
        <f t="shared" si="76"/>
        <v>1.6093440000000001</v>
      </c>
      <c r="N1255" s="20">
        <f t="shared" si="77"/>
        <v>0</v>
      </c>
      <c r="O1255" s="20">
        <f t="shared" si="78"/>
        <v>0</v>
      </c>
      <c r="S1255">
        <f t="shared" si="79"/>
        <v>5</v>
      </c>
    </row>
    <row r="1256" spans="1:19" x14ac:dyDescent="0.3">
      <c r="A1256" t="s">
        <v>18</v>
      </c>
      <c r="B1256" t="s">
        <v>55</v>
      </c>
      <c r="C1256" t="s">
        <v>8</v>
      </c>
      <c r="D1256" t="s">
        <v>41</v>
      </c>
      <c r="E1256" t="s">
        <v>28</v>
      </c>
      <c r="F1256" t="s">
        <v>36</v>
      </c>
      <c r="G1256">
        <v>10</v>
      </c>
      <c r="H1256" s="14">
        <v>16.09</v>
      </c>
      <c r="I1256" t="s">
        <v>30</v>
      </c>
      <c r="J1256" t="s">
        <v>42</v>
      </c>
      <c r="K1256" t="s">
        <v>25</v>
      </c>
      <c r="L1256" t="s">
        <v>43</v>
      </c>
      <c r="M1256" s="20">
        <f t="shared" si="76"/>
        <v>16.093440000000001</v>
      </c>
      <c r="N1256" s="20">
        <f t="shared" si="77"/>
        <v>0.16664000000000001</v>
      </c>
      <c r="O1256" s="20">
        <f t="shared" si="78"/>
        <v>2.6818108416000004</v>
      </c>
      <c r="S1256">
        <f t="shared" si="79"/>
        <v>4</v>
      </c>
    </row>
    <row r="1257" spans="1:19" x14ac:dyDescent="0.3">
      <c r="A1257" t="s">
        <v>7</v>
      </c>
      <c r="B1257" t="s">
        <v>55</v>
      </c>
      <c r="C1257" t="s">
        <v>8</v>
      </c>
      <c r="D1257" t="s">
        <v>20</v>
      </c>
      <c r="E1257" t="s">
        <v>64</v>
      </c>
      <c r="F1257" t="s">
        <v>22</v>
      </c>
      <c r="G1257">
        <v>11</v>
      </c>
      <c r="H1257" s="14">
        <v>17.698999999999998</v>
      </c>
      <c r="I1257" t="s">
        <v>30</v>
      </c>
      <c r="J1257" t="s">
        <v>15</v>
      </c>
      <c r="K1257" t="s">
        <v>16</v>
      </c>
      <c r="L1257" t="s">
        <v>43</v>
      </c>
      <c r="M1257" s="20">
        <f t="shared" si="76"/>
        <v>17.702784000000001</v>
      </c>
      <c r="N1257" s="20">
        <f t="shared" si="77"/>
        <v>0.16664000000000001</v>
      </c>
      <c r="O1257" s="20">
        <f t="shared" si="78"/>
        <v>2.9499919257600005</v>
      </c>
      <c r="S1257">
        <f t="shared" si="79"/>
        <v>1</v>
      </c>
    </row>
    <row r="1258" spans="1:19" x14ac:dyDescent="0.3">
      <c r="A1258" t="s">
        <v>32</v>
      </c>
      <c r="B1258" t="s">
        <v>51</v>
      </c>
      <c r="C1258" t="s">
        <v>8</v>
      </c>
      <c r="D1258" t="s">
        <v>11</v>
      </c>
      <c r="E1258" t="s">
        <v>35</v>
      </c>
      <c r="F1258" t="s">
        <v>13</v>
      </c>
      <c r="G1258">
        <v>6</v>
      </c>
      <c r="H1258" s="14">
        <v>9.6539999999999999</v>
      </c>
      <c r="I1258" t="s">
        <v>30</v>
      </c>
      <c r="J1258" t="s">
        <v>42</v>
      </c>
      <c r="K1258" t="s">
        <v>25</v>
      </c>
      <c r="L1258" t="s">
        <v>43</v>
      </c>
      <c r="M1258" s="20">
        <f t="shared" si="76"/>
        <v>9.6560640000000006</v>
      </c>
      <c r="N1258" s="20">
        <f t="shared" si="77"/>
        <v>0.16664000000000001</v>
      </c>
      <c r="O1258" s="20">
        <f t="shared" si="78"/>
        <v>1.6090865049600003</v>
      </c>
      <c r="S1258">
        <f t="shared" si="79"/>
        <v>5</v>
      </c>
    </row>
    <row r="1259" spans="1:19" x14ac:dyDescent="0.3">
      <c r="A1259" t="s">
        <v>32</v>
      </c>
      <c r="B1259" t="s">
        <v>55</v>
      </c>
      <c r="C1259" t="s">
        <v>8</v>
      </c>
      <c r="D1259" t="s">
        <v>20</v>
      </c>
      <c r="E1259" t="s">
        <v>45</v>
      </c>
      <c r="F1259" t="s">
        <v>29</v>
      </c>
      <c r="G1259">
        <v>12</v>
      </c>
      <c r="H1259" s="14">
        <v>19.308</v>
      </c>
      <c r="I1259" t="s">
        <v>30</v>
      </c>
      <c r="J1259" t="s">
        <v>15</v>
      </c>
      <c r="K1259" t="s">
        <v>25</v>
      </c>
      <c r="L1259" t="s">
        <v>17</v>
      </c>
      <c r="M1259" s="20">
        <f t="shared" si="76"/>
        <v>19.312128000000001</v>
      </c>
      <c r="N1259" s="20">
        <f t="shared" si="77"/>
        <v>0.16664000000000001</v>
      </c>
      <c r="O1259" s="20">
        <f t="shared" si="78"/>
        <v>3.2181730099200005</v>
      </c>
      <c r="S1259">
        <f t="shared" si="79"/>
        <v>5</v>
      </c>
    </row>
    <row r="1260" spans="1:19" x14ac:dyDescent="0.3">
      <c r="A1260" t="s">
        <v>32</v>
      </c>
      <c r="B1260" t="s">
        <v>9</v>
      </c>
      <c r="C1260" t="s">
        <v>61</v>
      </c>
      <c r="D1260" t="s">
        <v>20</v>
      </c>
      <c r="E1260" t="s">
        <v>12</v>
      </c>
      <c r="F1260" t="s">
        <v>13</v>
      </c>
      <c r="G1260">
        <v>19</v>
      </c>
      <c r="H1260" s="14">
        <v>30.570999999999998</v>
      </c>
      <c r="I1260" t="s">
        <v>30</v>
      </c>
      <c r="J1260" t="s">
        <v>31</v>
      </c>
      <c r="K1260" t="s">
        <v>16</v>
      </c>
      <c r="L1260" t="s">
        <v>17</v>
      </c>
      <c r="M1260" s="20">
        <f t="shared" si="76"/>
        <v>30.577536000000002</v>
      </c>
      <c r="N1260" s="20">
        <f t="shared" si="77"/>
        <v>0.16664000000000001</v>
      </c>
      <c r="O1260" s="20">
        <f t="shared" si="78"/>
        <v>5.0954405990400007</v>
      </c>
      <c r="S1260">
        <f t="shared" si="79"/>
        <v>5</v>
      </c>
    </row>
    <row r="1261" spans="1:19" x14ac:dyDescent="0.3">
      <c r="A1261" t="s">
        <v>32</v>
      </c>
      <c r="B1261" t="s">
        <v>51</v>
      </c>
      <c r="C1261" t="s">
        <v>8</v>
      </c>
      <c r="D1261" t="s">
        <v>11</v>
      </c>
      <c r="E1261" t="s">
        <v>21</v>
      </c>
      <c r="F1261" t="s">
        <v>44</v>
      </c>
      <c r="G1261">
        <v>3</v>
      </c>
      <c r="H1261" s="14">
        <v>4.827</v>
      </c>
      <c r="I1261" t="s">
        <v>37</v>
      </c>
      <c r="J1261" t="s">
        <v>15</v>
      </c>
      <c r="K1261" t="s">
        <v>25</v>
      </c>
      <c r="L1261" t="s">
        <v>17</v>
      </c>
      <c r="M1261" s="20">
        <f t="shared" si="76"/>
        <v>4.8280320000000003</v>
      </c>
      <c r="N1261" s="20">
        <f t="shared" si="77"/>
        <v>0.16664000000000001</v>
      </c>
      <c r="O1261" s="20">
        <f t="shared" si="78"/>
        <v>0.80454325248000014</v>
      </c>
      <c r="S1261">
        <f t="shared" si="79"/>
        <v>5</v>
      </c>
    </row>
    <row r="1262" spans="1:19" x14ac:dyDescent="0.3">
      <c r="A1262" t="s">
        <v>32</v>
      </c>
      <c r="B1262" t="s">
        <v>9</v>
      </c>
      <c r="C1262" t="s">
        <v>61</v>
      </c>
      <c r="D1262" t="s">
        <v>41</v>
      </c>
      <c r="E1262" t="s">
        <v>28</v>
      </c>
      <c r="F1262" t="s">
        <v>36</v>
      </c>
      <c r="G1262">
        <v>1</v>
      </c>
      <c r="H1262" s="14">
        <v>1.609</v>
      </c>
      <c r="I1262" t="s">
        <v>23</v>
      </c>
      <c r="J1262" t="s">
        <v>24</v>
      </c>
      <c r="K1262" t="s">
        <v>25</v>
      </c>
      <c r="L1262" t="s">
        <v>17</v>
      </c>
      <c r="M1262" s="20">
        <f t="shared" si="76"/>
        <v>1.6093440000000001</v>
      </c>
      <c r="N1262" s="20">
        <f t="shared" si="77"/>
        <v>0</v>
      </c>
      <c r="O1262" s="20">
        <f t="shared" si="78"/>
        <v>0</v>
      </c>
      <c r="S1262">
        <f t="shared" si="79"/>
        <v>5</v>
      </c>
    </row>
    <row r="1263" spans="1:19" x14ac:dyDescent="0.3">
      <c r="A1263" t="s">
        <v>26</v>
      </c>
      <c r="B1263" t="s">
        <v>9</v>
      </c>
      <c r="C1263" t="s">
        <v>8</v>
      </c>
      <c r="D1263" t="s">
        <v>20</v>
      </c>
      <c r="E1263" t="s">
        <v>45</v>
      </c>
      <c r="F1263" t="s">
        <v>13</v>
      </c>
      <c r="G1263">
        <v>20</v>
      </c>
      <c r="H1263" s="14">
        <v>32.18</v>
      </c>
      <c r="I1263" t="s">
        <v>37</v>
      </c>
      <c r="J1263" t="s">
        <v>15</v>
      </c>
      <c r="K1263" t="s">
        <v>25</v>
      </c>
      <c r="L1263" t="s">
        <v>43</v>
      </c>
      <c r="M1263" s="20">
        <f t="shared" si="76"/>
        <v>32.186880000000002</v>
      </c>
      <c r="N1263" s="20">
        <f t="shared" si="77"/>
        <v>0.16664000000000001</v>
      </c>
      <c r="O1263" s="20">
        <f t="shared" si="78"/>
        <v>5.3636216832000008</v>
      </c>
      <c r="S1263">
        <f t="shared" si="79"/>
        <v>3</v>
      </c>
    </row>
    <row r="1264" spans="1:19" x14ac:dyDescent="0.3">
      <c r="A1264" t="s">
        <v>26</v>
      </c>
      <c r="B1264" t="s">
        <v>55</v>
      </c>
      <c r="C1264" t="s">
        <v>8</v>
      </c>
      <c r="D1264" t="s">
        <v>41</v>
      </c>
      <c r="E1264" t="s">
        <v>12</v>
      </c>
      <c r="F1264" t="s">
        <v>36</v>
      </c>
      <c r="G1264">
        <v>3</v>
      </c>
      <c r="H1264" s="14">
        <v>4.827</v>
      </c>
      <c r="I1264" t="s">
        <v>30</v>
      </c>
      <c r="J1264" t="s">
        <v>15</v>
      </c>
      <c r="K1264" t="s">
        <v>25</v>
      </c>
      <c r="L1264" t="s">
        <v>17</v>
      </c>
      <c r="M1264" s="20">
        <f t="shared" si="76"/>
        <v>4.8280320000000003</v>
      </c>
      <c r="N1264" s="20">
        <f t="shared" si="77"/>
        <v>0.16664000000000001</v>
      </c>
      <c r="O1264" s="20">
        <f t="shared" si="78"/>
        <v>0.80454325248000014</v>
      </c>
      <c r="S1264">
        <f t="shared" si="79"/>
        <v>3</v>
      </c>
    </row>
    <row r="1265" spans="1:19" x14ac:dyDescent="0.3">
      <c r="A1265" t="s">
        <v>39</v>
      </c>
      <c r="B1265" t="s">
        <v>51</v>
      </c>
      <c r="C1265" t="s">
        <v>8</v>
      </c>
      <c r="D1265" t="s">
        <v>27</v>
      </c>
      <c r="E1265" t="s">
        <v>21</v>
      </c>
      <c r="F1265" t="s">
        <v>29</v>
      </c>
      <c r="G1265">
        <v>46</v>
      </c>
      <c r="H1265" s="14">
        <v>74.013999999999996</v>
      </c>
      <c r="I1265" t="s">
        <v>30</v>
      </c>
      <c r="J1265" t="s">
        <v>31</v>
      </c>
      <c r="K1265" t="s">
        <v>25</v>
      </c>
      <c r="L1265" t="s">
        <v>43</v>
      </c>
      <c r="M1265" s="20">
        <f t="shared" si="76"/>
        <v>74.029824000000005</v>
      </c>
      <c r="N1265" s="20">
        <f t="shared" si="77"/>
        <v>0.16664000000000001</v>
      </c>
      <c r="O1265" s="20">
        <f t="shared" si="78"/>
        <v>12.336329871360002</v>
      </c>
      <c r="S1265">
        <f t="shared" si="79"/>
        <v>2</v>
      </c>
    </row>
    <row r="1266" spans="1:19" x14ac:dyDescent="0.3">
      <c r="A1266" t="s">
        <v>18</v>
      </c>
      <c r="B1266" t="s">
        <v>51</v>
      </c>
      <c r="C1266" t="s">
        <v>8</v>
      </c>
      <c r="D1266" t="s">
        <v>11</v>
      </c>
      <c r="E1266" t="s">
        <v>12</v>
      </c>
      <c r="F1266" t="s">
        <v>36</v>
      </c>
      <c r="G1266">
        <v>4</v>
      </c>
      <c r="H1266" s="14">
        <v>6.4359999999999999</v>
      </c>
      <c r="I1266" t="s">
        <v>30</v>
      </c>
      <c r="J1266" t="s">
        <v>38</v>
      </c>
      <c r="K1266" t="s">
        <v>25</v>
      </c>
      <c r="L1266" t="s">
        <v>43</v>
      </c>
      <c r="M1266" s="20">
        <f t="shared" si="76"/>
        <v>6.4373760000000004</v>
      </c>
      <c r="N1266" s="20">
        <f t="shared" si="77"/>
        <v>0.16664000000000001</v>
      </c>
      <c r="O1266" s="20">
        <f t="shared" si="78"/>
        <v>1.0727243366400001</v>
      </c>
      <c r="S1266">
        <f t="shared" si="79"/>
        <v>4</v>
      </c>
    </row>
    <row r="1267" spans="1:19" x14ac:dyDescent="0.3">
      <c r="A1267" t="s">
        <v>18</v>
      </c>
      <c r="B1267" t="s">
        <v>51</v>
      </c>
      <c r="C1267" t="s">
        <v>8</v>
      </c>
      <c r="D1267" t="s">
        <v>27</v>
      </c>
      <c r="E1267" t="s">
        <v>12</v>
      </c>
      <c r="F1267" t="s">
        <v>66</v>
      </c>
      <c r="G1267">
        <v>12</v>
      </c>
      <c r="H1267" s="14">
        <v>19.308</v>
      </c>
      <c r="I1267" t="s">
        <v>37</v>
      </c>
      <c r="J1267" t="s">
        <v>42</v>
      </c>
      <c r="K1267" t="s">
        <v>25</v>
      </c>
      <c r="L1267" t="s">
        <v>43</v>
      </c>
      <c r="M1267" s="20">
        <f t="shared" si="76"/>
        <v>19.312128000000001</v>
      </c>
      <c r="N1267" s="20">
        <f t="shared" si="77"/>
        <v>0.16664000000000001</v>
      </c>
      <c r="O1267" s="20">
        <f t="shared" si="78"/>
        <v>3.2181730099200005</v>
      </c>
      <c r="S1267">
        <f t="shared" si="79"/>
        <v>4</v>
      </c>
    </row>
    <row r="1268" spans="1:19" x14ac:dyDescent="0.3">
      <c r="A1268" t="s">
        <v>26</v>
      </c>
      <c r="B1268" t="s">
        <v>51</v>
      </c>
      <c r="C1268" t="s">
        <v>8</v>
      </c>
      <c r="D1268" t="s">
        <v>11</v>
      </c>
      <c r="E1268" t="s">
        <v>64</v>
      </c>
      <c r="F1268" t="s">
        <v>44</v>
      </c>
      <c r="G1268">
        <v>1.6</v>
      </c>
      <c r="H1268" s="14">
        <v>2.5744000000000002</v>
      </c>
      <c r="I1268" t="s">
        <v>23</v>
      </c>
      <c r="J1268" t="s">
        <v>42</v>
      </c>
      <c r="K1268" t="s">
        <v>25</v>
      </c>
      <c r="L1268" t="s">
        <v>43</v>
      </c>
      <c r="M1268" s="20">
        <f t="shared" si="76"/>
        <v>2.5749504000000005</v>
      </c>
      <c r="N1268" s="20">
        <f t="shared" si="77"/>
        <v>0</v>
      </c>
      <c r="O1268" s="20">
        <f t="shared" si="78"/>
        <v>0</v>
      </c>
      <c r="S1268">
        <f t="shared" si="79"/>
        <v>3</v>
      </c>
    </row>
    <row r="1269" spans="1:19" x14ac:dyDescent="0.3">
      <c r="A1269" t="s">
        <v>7</v>
      </c>
      <c r="B1269" t="s">
        <v>51</v>
      </c>
      <c r="C1269" t="s">
        <v>8</v>
      </c>
      <c r="D1269" t="s">
        <v>27</v>
      </c>
      <c r="E1269" t="s">
        <v>35</v>
      </c>
      <c r="F1269" t="s">
        <v>66</v>
      </c>
      <c r="G1269">
        <v>49</v>
      </c>
      <c r="H1269" s="14">
        <v>78.840999999999994</v>
      </c>
      <c r="I1269" t="s">
        <v>37</v>
      </c>
      <c r="J1269" t="s">
        <v>15</v>
      </c>
      <c r="K1269" t="s">
        <v>25</v>
      </c>
      <c r="L1269" t="s">
        <v>43</v>
      </c>
      <c r="M1269" s="20">
        <f t="shared" si="76"/>
        <v>78.857855999999998</v>
      </c>
      <c r="N1269" s="20">
        <f t="shared" si="77"/>
        <v>0.16664000000000001</v>
      </c>
      <c r="O1269" s="20">
        <f t="shared" si="78"/>
        <v>13.140873123840001</v>
      </c>
      <c r="S1269">
        <f t="shared" si="79"/>
        <v>1</v>
      </c>
    </row>
    <row r="1270" spans="1:19" x14ac:dyDescent="0.3">
      <c r="A1270" t="s">
        <v>26</v>
      </c>
      <c r="B1270" t="s">
        <v>51</v>
      </c>
      <c r="C1270" t="s">
        <v>8</v>
      </c>
      <c r="D1270" t="s">
        <v>41</v>
      </c>
      <c r="E1270" t="s">
        <v>21</v>
      </c>
      <c r="F1270" t="s">
        <v>22</v>
      </c>
      <c r="G1270">
        <v>6</v>
      </c>
      <c r="H1270" s="14">
        <v>9.6539999999999999</v>
      </c>
      <c r="I1270" t="s">
        <v>30</v>
      </c>
      <c r="J1270" t="s">
        <v>42</v>
      </c>
      <c r="K1270" t="s">
        <v>16</v>
      </c>
      <c r="L1270" t="s">
        <v>43</v>
      </c>
      <c r="M1270" s="20">
        <f t="shared" si="76"/>
        <v>9.6560640000000006</v>
      </c>
      <c r="N1270" s="20">
        <f t="shared" si="77"/>
        <v>0.16664000000000001</v>
      </c>
      <c r="O1270" s="20">
        <f t="shared" si="78"/>
        <v>1.6090865049600003</v>
      </c>
      <c r="S1270">
        <f t="shared" si="79"/>
        <v>3</v>
      </c>
    </row>
    <row r="1271" spans="1:19" x14ac:dyDescent="0.3">
      <c r="A1271" t="s">
        <v>39</v>
      </c>
      <c r="B1271" t="s">
        <v>51</v>
      </c>
      <c r="C1271" t="s">
        <v>8</v>
      </c>
      <c r="D1271" t="s">
        <v>47</v>
      </c>
      <c r="E1271" t="s">
        <v>64</v>
      </c>
      <c r="F1271" t="s">
        <v>36</v>
      </c>
      <c r="G1271">
        <v>1.3</v>
      </c>
      <c r="H1271" s="14">
        <v>2.0916999999999999</v>
      </c>
      <c r="I1271" t="s">
        <v>23</v>
      </c>
      <c r="J1271" t="s">
        <v>31</v>
      </c>
      <c r="K1271" t="s">
        <v>25</v>
      </c>
      <c r="L1271" t="s">
        <v>43</v>
      </c>
      <c r="M1271" s="20">
        <f t="shared" si="76"/>
        <v>2.0921472000000003</v>
      </c>
      <c r="N1271" s="20">
        <f t="shared" si="77"/>
        <v>0</v>
      </c>
      <c r="O1271" s="20">
        <f t="shared" si="78"/>
        <v>0</v>
      </c>
      <c r="S1271">
        <f t="shared" si="79"/>
        <v>2</v>
      </c>
    </row>
    <row r="1272" spans="1:19" x14ac:dyDescent="0.3">
      <c r="A1272" t="s">
        <v>26</v>
      </c>
      <c r="B1272" t="s">
        <v>51</v>
      </c>
      <c r="C1272" t="s">
        <v>8</v>
      </c>
      <c r="D1272" t="s">
        <v>11</v>
      </c>
      <c r="E1272" t="s">
        <v>35</v>
      </c>
      <c r="F1272" t="s">
        <v>22</v>
      </c>
      <c r="G1272">
        <v>6</v>
      </c>
      <c r="H1272" s="14">
        <v>9.6539999999999999</v>
      </c>
      <c r="I1272" t="s">
        <v>30</v>
      </c>
      <c r="J1272" t="s">
        <v>42</v>
      </c>
      <c r="K1272" t="s">
        <v>16</v>
      </c>
      <c r="L1272" t="s">
        <v>17</v>
      </c>
      <c r="M1272" s="20">
        <f t="shared" si="76"/>
        <v>9.6560640000000006</v>
      </c>
      <c r="N1272" s="20">
        <f t="shared" si="77"/>
        <v>0.16664000000000001</v>
      </c>
      <c r="O1272" s="20">
        <f t="shared" si="78"/>
        <v>1.6090865049600003</v>
      </c>
      <c r="S1272">
        <f t="shared" si="79"/>
        <v>3</v>
      </c>
    </row>
    <row r="1273" spans="1:19" x14ac:dyDescent="0.3">
      <c r="A1273" t="s">
        <v>39</v>
      </c>
      <c r="B1273" t="s">
        <v>9</v>
      </c>
      <c r="C1273" t="s">
        <v>8</v>
      </c>
      <c r="D1273" t="s">
        <v>20</v>
      </c>
      <c r="E1273" t="s">
        <v>12</v>
      </c>
      <c r="F1273" t="s">
        <v>8</v>
      </c>
      <c r="G1273">
        <v>1.7215</v>
      </c>
      <c r="H1273" s="14" t="s">
        <v>8</v>
      </c>
      <c r="I1273" t="s">
        <v>23</v>
      </c>
      <c r="J1273" t="s">
        <v>42</v>
      </c>
      <c r="K1273" t="s">
        <v>25</v>
      </c>
      <c r="L1273" t="s">
        <v>43</v>
      </c>
      <c r="M1273" s="20">
        <f t="shared" si="76"/>
        <v>2.7704856960000002</v>
      </c>
      <c r="N1273" s="20">
        <f t="shared" si="77"/>
        <v>0</v>
      </c>
      <c r="O1273" s="20">
        <f t="shared" si="78"/>
        <v>0</v>
      </c>
      <c r="S1273">
        <f t="shared" si="79"/>
        <v>2</v>
      </c>
    </row>
    <row r="1274" spans="1:19" x14ac:dyDescent="0.3">
      <c r="A1274" t="s">
        <v>18</v>
      </c>
      <c r="B1274" t="s">
        <v>55</v>
      </c>
      <c r="C1274" t="s">
        <v>8</v>
      </c>
      <c r="D1274" t="s">
        <v>41</v>
      </c>
      <c r="E1274" t="s">
        <v>21</v>
      </c>
      <c r="F1274" t="s">
        <v>44</v>
      </c>
      <c r="G1274">
        <v>1</v>
      </c>
      <c r="H1274" s="14">
        <v>1.609</v>
      </c>
      <c r="I1274" t="s">
        <v>23</v>
      </c>
      <c r="J1274" t="s">
        <v>31</v>
      </c>
      <c r="K1274" t="s">
        <v>16</v>
      </c>
      <c r="L1274" t="s">
        <v>43</v>
      </c>
      <c r="M1274" s="20">
        <f t="shared" si="76"/>
        <v>1.6093440000000001</v>
      </c>
      <c r="N1274" s="20">
        <f t="shared" si="77"/>
        <v>0</v>
      </c>
      <c r="O1274" s="20">
        <f t="shared" si="78"/>
        <v>0</v>
      </c>
      <c r="S1274">
        <f t="shared" si="79"/>
        <v>4</v>
      </c>
    </row>
    <row r="1275" spans="1:19" x14ac:dyDescent="0.3">
      <c r="A1275" t="s">
        <v>7</v>
      </c>
      <c r="B1275" t="s">
        <v>55</v>
      </c>
      <c r="C1275" t="s">
        <v>8</v>
      </c>
      <c r="D1275" t="s">
        <v>27</v>
      </c>
      <c r="E1275" t="s">
        <v>28</v>
      </c>
      <c r="F1275" t="s">
        <v>44</v>
      </c>
      <c r="G1275">
        <v>1.0266</v>
      </c>
      <c r="H1275" s="14" t="s">
        <v>8</v>
      </c>
      <c r="I1275" t="s">
        <v>23</v>
      </c>
      <c r="J1275" t="s">
        <v>31</v>
      </c>
      <c r="K1275" t="s">
        <v>25</v>
      </c>
      <c r="L1275" t="s">
        <v>17</v>
      </c>
      <c r="M1275" s="20">
        <f t="shared" si="76"/>
        <v>1.6521525504000001</v>
      </c>
      <c r="N1275" s="20">
        <f t="shared" si="77"/>
        <v>0</v>
      </c>
      <c r="O1275" s="20">
        <f t="shared" si="78"/>
        <v>0</v>
      </c>
      <c r="S1275">
        <f t="shared" si="79"/>
        <v>1</v>
      </c>
    </row>
    <row r="1276" spans="1:19" x14ac:dyDescent="0.3">
      <c r="A1276" t="s">
        <v>58</v>
      </c>
      <c r="B1276" t="s">
        <v>51</v>
      </c>
      <c r="C1276" t="s">
        <v>8</v>
      </c>
      <c r="D1276" t="s">
        <v>20</v>
      </c>
      <c r="E1276" t="s">
        <v>12</v>
      </c>
      <c r="F1276" t="s">
        <v>22</v>
      </c>
      <c r="G1276">
        <v>2</v>
      </c>
      <c r="H1276" s="14">
        <v>3.218</v>
      </c>
      <c r="I1276" t="s">
        <v>23</v>
      </c>
      <c r="J1276" t="s">
        <v>15</v>
      </c>
      <c r="K1276" t="s">
        <v>25</v>
      </c>
      <c r="L1276" t="s">
        <v>43</v>
      </c>
      <c r="M1276" s="20">
        <f t="shared" si="76"/>
        <v>3.2186880000000002</v>
      </c>
      <c r="N1276" s="20">
        <f t="shared" si="77"/>
        <v>0</v>
      </c>
      <c r="O1276" s="20">
        <f t="shared" si="78"/>
        <v>0</v>
      </c>
      <c r="S1276">
        <f t="shared" si="79"/>
        <v>0</v>
      </c>
    </row>
    <row r="1277" spans="1:19" x14ac:dyDescent="0.3">
      <c r="A1277" t="s">
        <v>39</v>
      </c>
      <c r="B1277" t="s">
        <v>51</v>
      </c>
      <c r="C1277" t="s">
        <v>8</v>
      </c>
      <c r="D1277" t="s">
        <v>11</v>
      </c>
      <c r="E1277" t="s">
        <v>35</v>
      </c>
      <c r="F1277" t="s">
        <v>36</v>
      </c>
      <c r="G1277">
        <v>5.3</v>
      </c>
      <c r="H1277" s="14">
        <v>8.5276999999999994</v>
      </c>
      <c r="I1277" t="s">
        <v>14</v>
      </c>
      <c r="J1277" t="s">
        <v>15</v>
      </c>
      <c r="K1277" t="s">
        <v>25</v>
      </c>
      <c r="L1277" t="s">
        <v>43</v>
      </c>
      <c r="M1277" s="20">
        <f t="shared" si="76"/>
        <v>8.5295231999999999</v>
      </c>
      <c r="N1277" s="20">
        <f t="shared" si="77"/>
        <v>0</v>
      </c>
      <c r="O1277" s="20">
        <f t="shared" si="78"/>
        <v>0</v>
      </c>
      <c r="S1277">
        <f t="shared" si="79"/>
        <v>2</v>
      </c>
    </row>
    <row r="1278" spans="1:19" x14ac:dyDescent="0.3">
      <c r="A1278" t="s">
        <v>18</v>
      </c>
      <c r="B1278" t="s">
        <v>9</v>
      </c>
      <c r="C1278" t="s">
        <v>61</v>
      </c>
      <c r="D1278" t="s">
        <v>20</v>
      </c>
      <c r="E1278" t="s">
        <v>12</v>
      </c>
      <c r="F1278" t="s">
        <v>22</v>
      </c>
      <c r="G1278">
        <v>10</v>
      </c>
      <c r="H1278" s="14">
        <v>16.09</v>
      </c>
      <c r="I1278" t="s">
        <v>37</v>
      </c>
      <c r="J1278" t="s">
        <v>42</v>
      </c>
      <c r="K1278" t="s">
        <v>25</v>
      </c>
      <c r="L1278" t="s">
        <v>43</v>
      </c>
      <c r="M1278" s="20">
        <f t="shared" si="76"/>
        <v>16.093440000000001</v>
      </c>
      <c r="N1278" s="20">
        <f t="shared" si="77"/>
        <v>0.16664000000000001</v>
      </c>
      <c r="O1278" s="20">
        <f t="shared" si="78"/>
        <v>2.6818108416000004</v>
      </c>
      <c r="S1278">
        <f t="shared" si="79"/>
        <v>4</v>
      </c>
    </row>
    <row r="1279" spans="1:19" x14ac:dyDescent="0.3">
      <c r="A1279" t="s">
        <v>58</v>
      </c>
      <c r="B1279" t="s">
        <v>51</v>
      </c>
      <c r="C1279" t="s">
        <v>8</v>
      </c>
      <c r="D1279" t="s">
        <v>11</v>
      </c>
      <c r="E1279" t="s">
        <v>28</v>
      </c>
      <c r="F1279" t="s">
        <v>66</v>
      </c>
      <c r="G1279">
        <v>45.1</v>
      </c>
      <c r="H1279" s="14">
        <v>72.565899999999999</v>
      </c>
      <c r="I1279" t="s">
        <v>30</v>
      </c>
      <c r="J1279" t="s">
        <v>15</v>
      </c>
      <c r="K1279" t="s">
        <v>16</v>
      </c>
      <c r="L1279" t="s">
        <v>43</v>
      </c>
      <c r="M1279" s="20">
        <f t="shared" si="76"/>
        <v>72.581414400000014</v>
      </c>
      <c r="N1279" s="20">
        <f t="shared" si="77"/>
        <v>0.16664000000000001</v>
      </c>
      <c r="O1279" s="20">
        <f t="shared" si="78"/>
        <v>12.094966895616004</v>
      </c>
      <c r="S1279">
        <f t="shared" si="79"/>
        <v>0</v>
      </c>
    </row>
    <row r="1280" spans="1:19" x14ac:dyDescent="0.3">
      <c r="A1280" t="s">
        <v>18</v>
      </c>
      <c r="B1280" t="s">
        <v>51</v>
      </c>
      <c r="C1280" t="s">
        <v>8</v>
      </c>
      <c r="D1280" t="s">
        <v>20</v>
      </c>
      <c r="E1280" t="s">
        <v>45</v>
      </c>
      <c r="F1280" t="s">
        <v>44</v>
      </c>
      <c r="G1280">
        <v>0.5</v>
      </c>
      <c r="H1280" s="14">
        <v>0.80449999999999999</v>
      </c>
      <c r="I1280" t="s">
        <v>23</v>
      </c>
      <c r="J1280" t="s">
        <v>42</v>
      </c>
      <c r="K1280" t="s">
        <v>25</v>
      </c>
      <c r="L1280" t="s">
        <v>43</v>
      </c>
      <c r="M1280" s="20">
        <f t="shared" si="76"/>
        <v>0.80467200000000005</v>
      </c>
      <c r="N1280" s="20">
        <f t="shared" si="77"/>
        <v>0</v>
      </c>
      <c r="O1280" s="20">
        <f t="shared" si="78"/>
        <v>0</v>
      </c>
      <c r="S1280">
        <f t="shared" si="79"/>
        <v>4</v>
      </c>
    </row>
    <row r="1281" spans="1:19" x14ac:dyDescent="0.3">
      <c r="A1281" t="s">
        <v>18</v>
      </c>
      <c r="B1281" t="s">
        <v>9</v>
      </c>
      <c r="C1281" t="s">
        <v>60</v>
      </c>
      <c r="D1281" t="s">
        <v>11</v>
      </c>
      <c r="E1281" t="s">
        <v>35</v>
      </c>
      <c r="F1281" t="s">
        <v>44</v>
      </c>
      <c r="G1281">
        <v>3</v>
      </c>
      <c r="H1281" s="14">
        <v>4.827</v>
      </c>
      <c r="I1281" t="s">
        <v>14</v>
      </c>
      <c r="J1281" t="s">
        <v>42</v>
      </c>
      <c r="K1281" t="s">
        <v>16</v>
      </c>
      <c r="L1281" t="s">
        <v>43</v>
      </c>
      <c r="M1281" s="20">
        <f t="shared" si="76"/>
        <v>4.8280320000000003</v>
      </c>
      <c r="N1281" s="20">
        <f t="shared" si="77"/>
        <v>0</v>
      </c>
      <c r="O1281" s="20">
        <f t="shared" si="78"/>
        <v>0</v>
      </c>
      <c r="S1281">
        <f t="shared" si="79"/>
        <v>4</v>
      </c>
    </row>
    <row r="1282" spans="1:19" x14ac:dyDescent="0.3">
      <c r="A1282" t="s">
        <v>58</v>
      </c>
      <c r="B1282" t="s">
        <v>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  <c r="H1282" s="14" t="s">
        <v>8</v>
      </c>
      <c r="I1282" t="s">
        <v>8</v>
      </c>
      <c r="J1282" t="s">
        <v>38</v>
      </c>
      <c r="K1282" t="s">
        <v>25</v>
      </c>
      <c r="L1282" t="s">
        <v>17</v>
      </c>
      <c r="M1282" s="20" t="e">
        <f t="shared" si="76"/>
        <v>#VALUE!</v>
      </c>
      <c r="N1282" s="20" t="str">
        <f t="shared" si="77"/>
        <v xml:space="preserve"> </v>
      </c>
      <c r="O1282" s="20" t="e">
        <f t="shared" si="78"/>
        <v>#VALUE!</v>
      </c>
      <c r="S1282">
        <f t="shared" si="79"/>
        <v>0</v>
      </c>
    </row>
    <row r="1283" spans="1:19" x14ac:dyDescent="0.3">
      <c r="A1283" t="s">
        <v>18</v>
      </c>
      <c r="B1283" t="s">
        <v>51</v>
      </c>
      <c r="C1283" t="s">
        <v>8</v>
      </c>
      <c r="D1283" t="s">
        <v>11</v>
      </c>
      <c r="E1283" t="s">
        <v>21</v>
      </c>
      <c r="F1283" t="s">
        <v>44</v>
      </c>
      <c r="G1283">
        <v>1.4</v>
      </c>
      <c r="H1283" s="14">
        <v>2.2525999999999997</v>
      </c>
      <c r="I1283" t="s">
        <v>14</v>
      </c>
      <c r="J1283" t="s">
        <v>38</v>
      </c>
      <c r="K1283" t="s">
        <v>25</v>
      </c>
      <c r="L1283" t="s">
        <v>17</v>
      </c>
      <c r="M1283" s="20">
        <f t="shared" ref="M1283:M1346" si="80">G1283*1.609344</f>
        <v>2.2530815999999998</v>
      </c>
      <c r="N1283" s="20">
        <f t="shared" ref="N1283:N1346" si="81">IF(I1283="Bicycle",0,IF(I1283="On foot",0,IF(I1283="Car (alone)",0.16664,IF(I1283="Car (shared / passenger)",0.16664,IF(I1283="Bus",0.10215,IF(I1283="Train",0.03546,IF(I1283="Motorbike",0.11367,IF(I1283="Electric car (alone)",0.05267,IF(I1283="Electric car (shared / passenger)",0.05267,IF(I1283="Taxi",0.148614925938255,IF(I1283="E-bike",0.022,IF(I1283="Flight",0.259, " "))))))))))))</f>
        <v>0</v>
      </c>
      <c r="O1283" s="20">
        <f t="shared" ref="O1283:O1346" si="82">IF(OR(N1283=0, M1283=0), 0, N1283*M1283)</f>
        <v>0</v>
      </c>
      <c r="S1283">
        <f t="shared" ref="S1283:S1346" si="83">IFERROR(VALUE(MID(A1283, FIND("(", A1283) + 1, FIND(" ", A1283, FIND("(", A1283)) - FIND("(", A1283) - 1)), "N/A")</f>
        <v>4</v>
      </c>
    </row>
    <row r="1284" spans="1:19" x14ac:dyDescent="0.3">
      <c r="A1284" t="s">
        <v>18</v>
      </c>
      <c r="B1284" t="s">
        <v>57</v>
      </c>
      <c r="C1284" t="s">
        <v>8</v>
      </c>
      <c r="D1284" t="s">
        <v>72</v>
      </c>
      <c r="E1284" t="s">
        <v>12</v>
      </c>
      <c r="F1284" t="s">
        <v>13</v>
      </c>
      <c r="G1284">
        <v>24</v>
      </c>
      <c r="H1284" s="14">
        <v>38.616</v>
      </c>
      <c r="I1284" t="s">
        <v>30</v>
      </c>
      <c r="J1284" t="s">
        <v>38</v>
      </c>
      <c r="K1284" t="s">
        <v>25</v>
      </c>
      <c r="L1284" t="s">
        <v>17</v>
      </c>
      <c r="M1284" s="20">
        <f t="shared" si="80"/>
        <v>38.624256000000003</v>
      </c>
      <c r="N1284" s="20">
        <f t="shared" si="81"/>
        <v>0.16664000000000001</v>
      </c>
      <c r="O1284" s="20">
        <f t="shared" si="82"/>
        <v>6.4363460198400011</v>
      </c>
      <c r="S1284">
        <f t="shared" si="83"/>
        <v>4</v>
      </c>
    </row>
    <row r="1285" spans="1:19" x14ac:dyDescent="0.3">
      <c r="A1285" t="s">
        <v>58</v>
      </c>
      <c r="B1285" t="s">
        <v>8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  <c r="H1285" s="14" t="s">
        <v>8</v>
      </c>
      <c r="I1285" t="s">
        <v>8</v>
      </c>
      <c r="J1285" t="s">
        <v>24</v>
      </c>
      <c r="K1285" t="s">
        <v>25</v>
      </c>
      <c r="L1285" t="s">
        <v>43</v>
      </c>
      <c r="M1285" s="20" t="e">
        <f t="shared" si="80"/>
        <v>#VALUE!</v>
      </c>
      <c r="N1285" s="20" t="str">
        <f t="shared" si="81"/>
        <v xml:space="preserve"> </v>
      </c>
      <c r="O1285" s="20" t="e">
        <f t="shared" si="82"/>
        <v>#VALUE!</v>
      </c>
      <c r="S1285">
        <f t="shared" si="83"/>
        <v>0</v>
      </c>
    </row>
    <row r="1286" spans="1:19" x14ac:dyDescent="0.3">
      <c r="A1286" t="s">
        <v>39</v>
      </c>
      <c r="B1286" t="s">
        <v>51</v>
      </c>
      <c r="C1286" t="s">
        <v>8</v>
      </c>
      <c r="D1286" t="s">
        <v>41</v>
      </c>
      <c r="E1286" t="s">
        <v>12</v>
      </c>
      <c r="F1286" t="s">
        <v>36</v>
      </c>
      <c r="G1286">
        <v>11</v>
      </c>
      <c r="H1286" s="14">
        <v>17.698999999999998</v>
      </c>
      <c r="I1286" t="s">
        <v>30</v>
      </c>
      <c r="J1286" t="s">
        <v>15</v>
      </c>
      <c r="K1286" t="s">
        <v>16</v>
      </c>
      <c r="L1286" t="s">
        <v>17</v>
      </c>
      <c r="M1286" s="20">
        <f t="shared" si="80"/>
        <v>17.702784000000001</v>
      </c>
      <c r="N1286" s="20">
        <f t="shared" si="81"/>
        <v>0.16664000000000001</v>
      </c>
      <c r="O1286" s="20">
        <f t="shared" si="82"/>
        <v>2.9499919257600005</v>
      </c>
      <c r="S1286">
        <f t="shared" si="83"/>
        <v>2</v>
      </c>
    </row>
    <row r="1287" spans="1:19" x14ac:dyDescent="0.3">
      <c r="A1287" t="s">
        <v>18</v>
      </c>
      <c r="B1287" t="s">
        <v>9</v>
      </c>
      <c r="C1287" t="s">
        <v>56</v>
      </c>
      <c r="D1287" t="s">
        <v>20</v>
      </c>
      <c r="E1287" t="s">
        <v>33</v>
      </c>
      <c r="F1287" t="s">
        <v>22</v>
      </c>
      <c r="G1287">
        <v>2</v>
      </c>
      <c r="H1287" s="14">
        <v>3.218</v>
      </c>
      <c r="I1287" t="s">
        <v>23</v>
      </c>
      <c r="J1287" t="s">
        <v>42</v>
      </c>
      <c r="K1287" t="s">
        <v>25</v>
      </c>
      <c r="L1287" t="s">
        <v>43</v>
      </c>
      <c r="M1287" s="20">
        <f t="shared" si="80"/>
        <v>3.2186880000000002</v>
      </c>
      <c r="N1287" s="20">
        <f t="shared" si="81"/>
        <v>0</v>
      </c>
      <c r="O1287" s="20">
        <f t="shared" si="82"/>
        <v>0</v>
      </c>
      <c r="S1287">
        <f t="shared" si="83"/>
        <v>4</v>
      </c>
    </row>
    <row r="1288" spans="1:19" x14ac:dyDescent="0.3">
      <c r="A1288" t="s">
        <v>26</v>
      </c>
      <c r="B1288" t="s">
        <v>9</v>
      </c>
      <c r="C1288" t="s">
        <v>56</v>
      </c>
      <c r="D1288" t="s">
        <v>41</v>
      </c>
      <c r="E1288" t="s">
        <v>21</v>
      </c>
      <c r="F1288" t="s">
        <v>29</v>
      </c>
      <c r="G1288">
        <v>2</v>
      </c>
      <c r="H1288" s="14">
        <v>3.218</v>
      </c>
      <c r="I1288" t="s">
        <v>23</v>
      </c>
      <c r="J1288" t="s">
        <v>42</v>
      </c>
      <c r="K1288" t="s">
        <v>25</v>
      </c>
      <c r="L1288" t="s">
        <v>17</v>
      </c>
      <c r="M1288" s="20">
        <f t="shared" si="80"/>
        <v>3.2186880000000002</v>
      </c>
      <c r="N1288" s="20">
        <f t="shared" si="81"/>
        <v>0</v>
      </c>
      <c r="O1288" s="20">
        <f t="shared" si="82"/>
        <v>0</v>
      </c>
      <c r="S1288">
        <f t="shared" si="83"/>
        <v>3</v>
      </c>
    </row>
    <row r="1289" spans="1:19" x14ac:dyDescent="0.3">
      <c r="A1289" t="s">
        <v>26</v>
      </c>
      <c r="B1289" t="s">
        <v>9</v>
      </c>
      <c r="C1289" t="s">
        <v>60</v>
      </c>
      <c r="D1289" t="s">
        <v>47</v>
      </c>
      <c r="E1289" t="s">
        <v>45</v>
      </c>
      <c r="F1289" t="s">
        <v>22</v>
      </c>
      <c r="G1289">
        <v>1.4</v>
      </c>
      <c r="H1289" s="14">
        <v>2.2525999999999997</v>
      </c>
      <c r="I1289" t="s">
        <v>23</v>
      </c>
      <c r="J1289" t="s">
        <v>15</v>
      </c>
      <c r="K1289" t="s">
        <v>16</v>
      </c>
      <c r="L1289" t="s">
        <v>43</v>
      </c>
      <c r="M1289" s="20">
        <f t="shared" si="80"/>
        <v>2.2530815999999998</v>
      </c>
      <c r="N1289" s="20">
        <f t="shared" si="81"/>
        <v>0</v>
      </c>
      <c r="O1289" s="20">
        <f t="shared" si="82"/>
        <v>0</v>
      </c>
      <c r="S1289">
        <f t="shared" si="83"/>
        <v>3</v>
      </c>
    </row>
    <row r="1290" spans="1:19" x14ac:dyDescent="0.3">
      <c r="A1290" t="s">
        <v>39</v>
      </c>
      <c r="B1290" t="s">
        <v>51</v>
      </c>
      <c r="C1290" t="s">
        <v>8</v>
      </c>
      <c r="D1290" t="s">
        <v>41</v>
      </c>
      <c r="E1290" t="s">
        <v>28</v>
      </c>
      <c r="F1290" t="s">
        <v>22</v>
      </c>
      <c r="G1290">
        <v>15</v>
      </c>
      <c r="H1290" s="14">
        <v>24.134999999999998</v>
      </c>
      <c r="I1290" t="s">
        <v>30</v>
      </c>
      <c r="J1290" t="s">
        <v>38</v>
      </c>
      <c r="K1290" t="s">
        <v>16</v>
      </c>
      <c r="L1290" t="s">
        <v>43</v>
      </c>
      <c r="M1290" s="20">
        <f t="shared" si="80"/>
        <v>24.140160000000002</v>
      </c>
      <c r="N1290" s="20">
        <f t="shared" si="81"/>
        <v>0.16664000000000001</v>
      </c>
      <c r="O1290" s="20">
        <f t="shared" si="82"/>
        <v>4.0227162624000004</v>
      </c>
      <c r="S1290">
        <f t="shared" si="83"/>
        <v>2</v>
      </c>
    </row>
    <row r="1291" spans="1:19" x14ac:dyDescent="0.3">
      <c r="A1291" t="s">
        <v>39</v>
      </c>
      <c r="B1291" t="s">
        <v>9</v>
      </c>
      <c r="C1291" t="s">
        <v>70</v>
      </c>
      <c r="D1291" t="s">
        <v>27</v>
      </c>
      <c r="E1291" t="s">
        <v>28</v>
      </c>
      <c r="F1291" t="s">
        <v>22</v>
      </c>
      <c r="G1291">
        <v>14</v>
      </c>
      <c r="H1291" s="14">
        <v>22.526</v>
      </c>
      <c r="I1291" t="s">
        <v>30</v>
      </c>
      <c r="J1291" t="s">
        <v>31</v>
      </c>
      <c r="K1291" t="s">
        <v>16</v>
      </c>
      <c r="L1291" t="s">
        <v>17</v>
      </c>
      <c r="M1291" s="20">
        <f t="shared" si="80"/>
        <v>22.530816000000002</v>
      </c>
      <c r="N1291" s="20">
        <f t="shared" si="81"/>
        <v>0.16664000000000001</v>
      </c>
      <c r="O1291" s="20">
        <f t="shared" si="82"/>
        <v>3.7545351782400003</v>
      </c>
      <c r="S1291">
        <f t="shared" si="83"/>
        <v>2</v>
      </c>
    </row>
    <row r="1292" spans="1:19" x14ac:dyDescent="0.3">
      <c r="A1292" t="s">
        <v>26</v>
      </c>
      <c r="B1292" t="s">
        <v>51</v>
      </c>
      <c r="C1292" t="s">
        <v>8</v>
      </c>
      <c r="D1292" t="s">
        <v>20</v>
      </c>
      <c r="E1292" t="s">
        <v>35</v>
      </c>
      <c r="F1292" t="s">
        <v>13</v>
      </c>
      <c r="G1292">
        <v>40</v>
      </c>
      <c r="H1292" s="14">
        <v>64.36</v>
      </c>
      <c r="I1292" t="s">
        <v>30</v>
      </c>
      <c r="J1292" t="s">
        <v>31</v>
      </c>
      <c r="K1292" t="s">
        <v>25</v>
      </c>
      <c r="L1292" t="s">
        <v>43</v>
      </c>
      <c r="M1292" s="20">
        <f t="shared" si="80"/>
        <v>64.373760000000004</v>
      </c>
      <c r="N1292" s="20">
        <f t="shared" si="81"/>
        <v>0.16664000000000001</v>
      </c>
      <c r="O1292" s="20">
        <f t="shared" si="82"/>
        <v>10.727243366400002</v>
      </c>
      <c r="S1292">
        <f t="shared" si="83"/>
        <v>3</v>
      </c>
    </row>
    <row r="1293" spans="1:19" x14ac:dyDescent="0.3">
      <c r="A1293" t="s">
        <v>7</v>
      </c>
      <c r="B1293" t="s">
        <v>9</v>
      </c>
      <c r="C1293" t="s">
        <v>48</v>
      </c>
      <c r="D1293" t="s">
        <v>41</v>
      </c>
      <c r="E1293" t="s">
        <v>28</v>
      </c>
      <c r="F1293" t="s">
        <v>13</v>
      </c>
      <c r="G1293">
        <v>17.899999999999999</v>
      </c>
      <c r="H1293" s="14">
        <v>28.801099999999998</v>
      </c>
      <c r="I1293" t="s">
        <v>37</v>
      </c>
      <c r="J1293" t="s">
        <v>24</v>
      </c>
      <c r="K1293" t="s">
        <v>25</v>
      </c>
      <c r="L1293" t="s">
        <v>17</v>
      </c>
      <c r="M1293" s="20">
        <f t="shared" si="80"/>
        <v>28.8072576</v>
      </c>
      <c r="N1293" s="20">
        <f t="shared" si="81"/>
        <v>0.16664000000000001</v>
      </c>
      <c r="O1293" s="20">
        <f t="shared" si="82"/>
        <v>4.8004414064640004</v>
      </c>
      <c r="S1293">
        <f t="shared" si="83"/>
        <v>1</v>
      </c>
    </row>
    <row r="1294" spans="1:19" x14ac:dyDescent="0.3">
      <c r="A1294" t="s">
        <v>7</v>
      </c>
      <c r="B1294" t="s">
        <v>9</v>
      </c>
      <c r="C1294" t="s">
        <v>71</v>
      </c>
      <c r="D1294" t="s">
        <v>11</v>
      </c>
      <c r="E1294" t="s">
        <v>12</v>
      </c>
      <c r="F1294" t="s">
        <v>44</v>
      </c>
      <c r="G1294">
        <v>1.3</v>
      </c>
      <c r="H1294" s="14">
        <v>2.0916999999999999</v>
      </c>
      <c r="I1294" t="s">
        <v>23</v>
      </c>
      <c r="J1294" t="s">
        <v>31</v>
      </c>
      <c r="K1294" t="s">
        <v>25</v>
      </c>
      <c r="L1294" t="s">
        <v>17</v>
      </c>
      <c r="M1294" s="20">
        <f t="shared" si="80"/>
        <v>2.0921472000000003</v>
      </c>
      <c r="N1294" s="20">
        <f t="shared" si="81"/>
        <v>0</v>
      </c>
      <c r="O1294" s="20">
        <f t="shared" si="82"/>
        <v>0</v>
      </c>
      <c r="S1294">
        <f t="shared" si="83"/>
        <v>1</v>
      </c>
    </row>
    <row r="1295" spans="1:19" x14ac:dyDescent="0.3">
      <c r="A1295" t="s">
        <v>39</v>
      </c>
      <c r="B1295" t="s">
        <v>9</v>
      </c>
      <c r="C1295" t="s">
        <v>50</v>
      </c>
      <c r="D1295" t="s">
        <v>11</v>
      </c>
      <c r="E1295" t="s">
        <v>12</v>
      </c>
      <c r="F1295" t="s">
        <v>22</v>
      </c>
      <c r="G1295">
        <v>3</v>
      </c>
      <c r="H1295" s="14">
        <v>4.827</v>
      </c>
      <c r="I1295" t="s">
        <v>23</v>
      </c>
      <c r="J1295" t="s">
        <v>42</v>
      </c>
      <c r="K1295" t="s">
        <v>25</v>
      </c>
      <c r="L1295" t="s">
        <v>17</v>
      </c>
      <c r="M1295" s="20">
        <f t="shared" si="80"/>
        <v>4.8280320000000003</v>
      </c>
      <c r="N1295" s="20">
        <f t="shared" si="81"/>
        <v>0</v>
      </c>
      <c r="O1295" s="20">
        <f t="shared" si="82"/>
        <v>0</v>
      </c>
      <c r="S1295">
        <f t="shared" si="83"/>
        <v>2</v>
      </c>
    </row>
    <row r="1296" spans="1:19" x14ac:dyDescent="0.3">
      <c r="A1296" t="s">
        <v>7</v>
      </c>
      <c r="B1296" t="s">
        <v>9</v>
      </c>
      <c r="C1296" t="s">
        <v>95</v>
      </c>
      <c r="D1296" t="s">
        <v>11</v>
      </c>
      <c r="E1296" t="s">
        <v>12</v>
      </c>
      <c r="F1296" t="s">
        <v>29</v>
      </c>
      <c r="G1296">
        <v>24</v>
      </c>
      <c r="H1296" s="14">
        <v>38.616</v>
      </c>
      <c r="I1296" t="s">
        <v>52</v>
      </c>
      <c r="J1296" t="s">
        <v>15</v>
      </c>
      <c r="K1296" t="s">
        <v>25</v>
      </c>
      <c r="L1296" t="s">
        <v>17</v>
      </c>
      <c r="M1296" s="20">
        <f t="shared" si="80"/>
        <v>38.624256000000003</v>
      </c>
      <c r="N1296" s="20">
        <f t="shared" si="81"/>
        <v>3.5459999999999998E-2</v>
      </c>
      <c r="O1296" s="20">
        <f t="shared" si="82"/>
        <v>1.3696161177600001</v>
      </c>
      <c r="S1296">
        <f t="shared" si="83"/>
        <v>1</v>
      </c>
    </row>
    <row r="1297" spans="1:19" x14ac:dyDescent="0.3">
      <c r="A1297" t="s">
        <v>39</v>
      </c>
      <c r="B1297" t="s">
        <v>9</v>
      </c>
      <c r="C1297" t="s">
        <v>56</v>
      </c>
      <c r="D1297" t="s">
        <v>20</v>
      </c>
      <c r="E1297" t="s">
        <v>35</v>
      </c>
      <c r="F1297" t="s">
        <v>36</v>
      </c>
      <c r="G1297">
        <v>1.3225</v>
      </c>
      <c r="H1297" s="14" t="s">
        <v>8</v>
      </c>
      <c r="I1297" t="s">
        <v>23</v>
      </c>
      <c r="J1297" t="s">
        <v>15</v>
      </c>
      <c r="K1297" t="s">
        <v>25</v>
      </c>
      <c r="L1297" t="s">
        <v>43</v>
      </c>
      <c r="M1297" s="20">
        <f t="shared" si="80"/>
        <v>2.1283574400000003</v>
      </c>
      <c r="N1297" s="20">
        <f t="shared" si="81"/>
        <v>0</v>
      </c>
      <c r="O1297" s="20">
        <f t="shared" si="82"/>
        <v>0</v>
      </c>
      <c r="S1297">
        <f t="shared" si="83"/>
        <v>2</v>
      </c>
    </row>
    <row r="1298" spans="1:19" x14ac:dyDescent="0.3">
      <c r="A1298" t="s">
        <v>39</v>
      </c>
      <c r="B1298" t="s">
        <v>9</v>
      </c>
      <c r="C1298" t="s">
        <v>10</v>
      </c>
      <c r="D1298" t="s">
        <v>11</v>
      </c>
      <c r="E1298" t="s">
        <v>12</v>
      </c>
      <c r="F1298" t="s">
        <v>36</v>
      </c>
      <c r="G1298">
        <v>1</v>
      </c>
      <c r="H1298" s="14">
        <v>1.609</v>
      </c>
      <c r="I1298" s="2" t="s">
        <v>49</v>
      </c>
      <c r="J1298" t="s">
        <v>31</v>
      </c>
      <c r="K1298" t="s">
        <v>16</v>
      </c>
      <c r="L1298" t="s">
        <v>17</v>
      </c>
      <c r="M1298" s="20">
        <f t="shared" si="80"/>
        <v>1.6093440000000001</v>
      </c>
      <c r="N1298" s="20">
        <f t="shared" si="81"/>
        <v>0.10215</v>
      </c>
      <c r="O1298" s="20">
        <f t="shared" si="82"/>
        <v>0.16439448960000003</v>
      </c>
      <c r="S1298">
        <f t="shared" si="83"/>
        <v>2</v>
      </c>
    </row>
    <row r="1299" spans="1:19" x14ac:dyDescent="0.3">
      <c r="A1299" t="s">
        <v>39</v>
      </c>
      <c r="B1299" t="s">
        <v>9</v>
      </c>
      <c r="C1299" t="s">
        <v>85</v>
      </c>
      <c r="D1299" t="s">
        <v>41</v>
      </c>
      <c r="E1299" t="s">
        <v>35</v>
      </c>
      <c r="F1299" t="s">
        <v>13</v>
      </c>
      <c r="G1299">
        <v>12</v>
      </c>
      <c r="H1299" s="14">
        <v>19.308</v>
      </c>
      <c r="I1299" t="s">
        <v>30</v>
      </c>
      <c r="J1299" t="s">
        <v>15</v>
      </c>
      <c r="K1299" t="s">
        <v>25</v>
      </c>
      <c r="L1299" t="s">
        <v>17</v>
      </c>
      <c r="M1299" s="20">
        <f t="shared" si="80"/>
        <v>19.312128000000001</v>
      </c>
      <c r="N1299" s="20">
        <f t="shared" si="81"/>
        <v>0.16664000000000001</v>
      </c>
      <c r="O1299" s="20">
        <f t="shared" si="82"/>
        <v>3.2181730099200005</v>
      </c>
      <c r="S1299">
        <f t="shared" si="83"/>
        <v>2</v>
      </c>
    </row>
    <row r="1300" spans="1:19" x14ac:dyDescent="0.3">
      <c r="A1300" t="s">
        <v>7</v>
      </c>
      <c r="B1300" t="s">
        <v>9</v>
      </c>
      <c r="C1300" t="s">
        <v>69</v>
      </c>
      <c r="D1300" t="s">
        <v>41</v>
      </c>
      <c r="E1300" t="s">
        <v>12</v>
      </c>
      <c r="F1300" t="s">
        <v>22</v>
      </c>
      <c r="G1300">
        <v>4.3</v>
      </c>
      <c r="H1300" s="14">
        <v>6.9186999999999994</v>
      </c>
      <c r="I1300" t="s">
        <v>30</v>
      </c>
      <c r="J1300" t="s">
        <v>42</v>
      </c>
      <c r="K1300" t="s">
        <v>16</v>
      </c>
      <c r="L1300" t="s">
        <v>17</v>
      </c>
      <c r="M1300" s="20">
        <f t="shared" si="80"/>
        <v>6.9201791999999998</v>
      </c>
      <c r="N1300" s="20">
        <f t="shared" si="81"/>
        <v>0.16664000000000001</v>
      </c>
      <c r="O1300" s="20">
        <f t="shared" si="82"/>
        <v>1.153178661888</v>
      </c>
      <c r="S1300">
        <f t="shared" si="83"/>
        <v>1</v>
      </c>
    </row>
    <row r="1301" spans="1:19" x14ac:dyDescent="0.3">
      <c r="A1301" t="s">
        <v>7</v>
      </c>
      <c r="B1301" t="s">
        <v>51</v>
      </c>
      <c r="C1301" t="s">
        <v>8</v>
      </c>
      <c r="D1301" t="s">
        <v>11</v>
      </c>
      <c r="E1301" t="s">
        <v>21</v>
      </c>
      <c r="F1301" t="s">
        <v>29</v>
      </c>
      <c r="G1301">
        <v>30</v>
      </c>
      <c r="H1301" s="14">
        <v>48.269999999999996</v>
      </c>
      <c r="I1301" t="s">
        <v>30</v>
      </c>
      <c r="J1301" t="s">
        <v>42</v>
      </c>
      <c r="K1301" t="s">
        <v>25</v>
      </c>
      <c r="L1301" t="s">
        <v>17</v>
      </c>
      <c r="M1301" s="20">
        <f t="shared" si="80"/>
        <v>48.280320000000003</v>
      </c>
      <c r="N1301" s="20">
        <f t="shared" si="81"/>
        <v>0.16664000000000001</v>
      </c>
      <c r="O1301" s="20">
        <f t="shared" si="82"/>
        <v>8.0454325248000007</v>
      </c>
      <c r="S1301">
        <f t="shared" si="83"/>
        <v>1</v>
      </c>
    </row>
    <row r="1302" spans="1:19" x14ac:dyDescent="0.3">
      <c r="A1302" t="s">
        <v>32</v>
      </c>
      <c r="B1302" t="s">
        <v>9</v>
      </c>
      <c r="C1302" t="s">
        <v>69</v>
      </c>
      <c r="D1302" t="s">
        <v>27</v>
      </c>
      <c r="E1302" t="s">
        <v>28</v>
      </c>
      <c r="F1302" t="s">
        <v>29</v>
      </c>
      <c r="G1302">
        <v>8</v>
      </c>
      <c r="H1302" s="14">
        <v>12.872</v>
      </c>
      <c r="I1302" t="s">
        <v>52</v>
      </c>
      <c r="J1302" t="s">
        <v>31</v>
      </c>
      <c r="K1302" t="s">
        <v>16</v>
      </c>
      <c r="L1302" t="s">
        <v>17</v>
      </c>
      <c r="M1302" s="20">
        <f t="shared" si="80"/>
        <v>12.874752000000001</v>
      </c>
      <c r="N1302" s="20">
        <f t="shared" si="81"/>
        <v>3.5459999999999998E-2</v>
      </c>
      <c r="O1302" s="20">
        <f t="shared" si="82"/>
        <v>0.45653870592000001</v>
      </c>
      <c r="S1302">
        <f t="shared" si="83"/>
        <v>5</v>
      </c>
    </row>
    <row r="1303" spans="1:19" x14ac:dyDescent="0.3">
      <c r="A1303" t="s">
        <v>32</v>
      </c>
      <c r="B1303" t="s">
        <v>9</v>
      </c>
      <c r="C1303" t="s">
        <v>10</v>
      </c>
      <c r="D1303" t="s">
        <v>27</v>
      </c>
      <c r="E1303" t="s">
        <v>12</v>
      </c>
      <c r="F1303" t="s">
        <v>36</v>
      </c>
      <c r="G1303">
        <v>9</v>
      </c>
      <c r="H1303" s="14">
        <v>14.481</v>
      </c>
      <c r="I1303" t="s">
        <v>30</v>
      </c>
      <c r="J1303" t="s">
        <v>38</v>
      </c>
      <c r="K1303" t="s">
        <v>25</v>
      </c>
      <c r="L1303" t="s">
        <v>17</v>
      </c>
      <c r="M1303" s="20">
        <f t="shared" si="80"/>
        <v>14.484096000000001</v>
      </c>
      <c r="N1303" s="20">
        <f t="shared" si="81"/>
        <v>0.16664000000000001</v>
      </c>
      <c r="O1303" s="20">
        <f t="shared" si="82"/>
        <v>2.4136297574400003</v>
      </c>
      <c r="S1303">
        <f t="shared" si="83"/>
        <v>5</v>
      </c>
    </row>
    <row r="1304" spans="1:19" x14ac:dyDescent="0.3">
      <c r="A1304" t="s">
        <v>18</v>
      </c>
      <c r="B1304" t="s">
        <v>9</v>
      </c>
      <c r="C1304" t="s">
        <v>61</v>
      </c>
      <c r="D1304" t="s">
        <v>11</v>
      </c>
      <c r="E1304" t="s">
        <v>21</v>
      </c>
      <c r="F1304" t="s">
        <v>22</v>
      </c>
      <c r="G1304">
        <v>12</v>
      </c>
      <c r="H1304" s="14">
        <v>19.308</v>
      </c>
      <c r="I1304" t="s">
        <v>87</v>
      </c>
      <c r="J1304" t="s">
        <v>42</v>
      </c>
      <c r="K1304" t="s">
        <v>25</v>
      </c>
      <c r="L1304" t="s">
        <v>17</v>
      </c>
      <c r="M1304" s="20">
        <f t="shared" si="80"/>
        <v>19.312128000000001</v>
      </c>
      <c r="N1304" s="20">
        <f t="shared" si="81"/>
        <v>0.11366999999999999</v>
      </c>
      <c r="O1304" s="20">
        <f t="shared" si="82"/>
        <v>2.1952095897600001</v>
      </c>
      <c r="S1304">
        <f t="shared" si="83"/>
        <v>4</v>
      </c>
    </row>
    <row r="1305" spans="1:19" x14ac:dyDescent="0.3">
      <c r="A1305" t="s">
        <v>39</v>
      </c>
      <c r="B1305" t="s">
        <v>9</v>
      </c>
      <c r="C1305" t="s">
        <v>50</v>
      </c>
      <c r="D1305" t="s">
        <v>11</v>
      </c>
      <c r="E1305" t="s">
        <v>12</v>
      </c>
      <c r="F1305" t="s">
        <v>22</v>
      </c>
      <c r="G1305">
        <v>15</v>
      </c>
      <c r="H1305" s="14">
        <v>24.134999999999998</v>
      </c>
      <c r="I1305" t="s">
        <v>30</v>
      </c>
      <c r="J1305" t="s">
        <v>31</v>
      </c>
      <c r="K1305" t="s">
        <v>25</v>
      </c>
      <c r="L1305" t="s">
        <v>17</v>
      </c>
      <c r="M1305" s="20">
        <f t="shared" si="80"/>
        <v>24.140160000000002</v>
      </c>
      <c r="N1305" s="20">
        <f t="shared" si="81"/>
        <v>0.16664000000000001</v>
      </c>
      <c r="O1305" s="20">
        <f t="shared" si="82"/>
        <v>4.0227162624000004</v>
      </c>
      <c r="S1305">
        <f t="shared" si="83"/>
        <v>2</v>
      </c>
    </row>
    <row r="1306" spans="1:19" x14ac:dyDescent="0.3">
      <c r="A1306" t="s">
        <v>32</v>
      </c>
      <c r="B1306" t="s">
        <v>9</v>
      </c>
      <c r="C1306" t="s">
        <v>104</v>
      </c>
      <c r="D1306" t="s">
        <v>41</v>
      </c>
      <c r="E1306" t="s">
        <v>12</v>
      </c>
      <c r="F1306" t="s">
        <v>22</v>
      </c>
      <c r="G1306">
        <v>2.2000000000000002</v>
      </c>
      <c r="H1306" s="14">
        <v>3.5398000000000001</v>
      </c>
      <c r="I1306" t="s">
        <v>49</v>
      </c>
      <c r="J1306" t="s">
        <v>42</v>
      </c>
      <c r="K1306" t="s">
        <v>25</v>
      </c>
      <c r="L1306" t="s">
        <v>17</v>
      </c>
      <c r="M1306" s="20">
        <f t="shared" si="80"/>
        <v>3.5405568000000005</v>
      </c>
      <c r="N1306" s="20">
        <f t="shared" si="81"/>
        <v>0.10215</v>
      </c>
      <c r="O1306" s="20">
        <f t="shared" si="82"/>
        <v>0.36166787712000009</v>
      </c>
      <c r="S1306">
        <f t="shared" si="83"/>
        <v>5</v>
      </c>
    </row>
    <row r="1307" spans="1:19" x14ac:dyDescent="0.3">
      <c r="A1307" t="s">
        <v>26</v>
      </c>
      <c r="B1307" t="s">
        <v>51</v>
      </c>
      <c r="C1307" t="s">
        <v>8</v>
      </c>
      <c r="D1307" t="s">
        <v>11</v>
      </c>
      <c r="E1307" t="s">
        <v>12</v>
      </c>
      <c r="F1307" t="s">
        <v>44</v>
      </c>
      <c r="G1307">
        <v>1</v>
      </c>
      <c r="H1307" s="14">
        <v>1.609</v>
      </c>
      <c r="I1307" t="s">
        <v>23</v>
      </c>
      <c r="J1307" t="s">
        <v>15</v>
      </c>
      <c r="K1307" t="s">
        <v>25</v>
      </c>
      <c r="L1307" t="s">
        <v>43</v>
      </c>
      <c r="M1307" s="20">
        <f t="shared" si="80"/>
        <v>1.6093440000000001</v>
      </c>
      <c r="N1307" s="20">
        <f t="shared" si="81"/>
        <v>0</v>
      </c>
      <c r="O1307" s="20">
        <f t="shared" si="82"/>
        <v>0</v>
      </c>
      <c r="S1307">
        <f t="shared" si="83"/>
        <v>3</v>
      </c>
    </row>
    <row r="1308" spans="1:19" x14ac:dyDescent="0.3">
      <c r="A1308" t="s">
        <v>39</v>
      </c>
      <c r="B1308" t="s">
        <v>9</v>
      </c>
      <c r="C1308" t="s">
        <v>50</v>
      </c>
      <c r="D1308" t="s">
        <v>11</v>
      </c>
      <c r="E1308" t="s">
        <v>28</v>
      </c>
      <c r="F1308" t="s">
        <v>36</v>
      </c>
      <c r="G1308">
        <v>2.5</v>
      </c>
      <c r="H1308" s="14">
        <v>4.0225</v>
      </c>
      <c r="I1308" t="s">
        <v>14</v>
      </c>
      <c r="J1308" t="s">
        <v>31</v>
      </c>
      <c r="K1308" t="s">
        <v>25</v>
      </c>
      <c r="L1308" t="s">
        <v>17</v>
      </c>
      <c r="M1308" s="20">
        <f t="shared" si="80"/>
        <v>4.0233600000000003</v>
      </c>
      <c r="N1308" s="20">
        <f t="shared" si="81"/>
        <v>0</v>
      </c>
      <c r="O1308" s="20">
        <f t="shared" si="82"/>
        <v>0</v>
      </c>
      <c r="S1308">
        <f t="shared" si="83"/>
        <v>2</v>
      </c>
    </row>
    <row r="1309" spans="1:19" x14ac:dyDescent="0.3">
      <c r="A1309" t="s">
        <v>18</v>
      </c>
      <c r="B1309" t="s">
        <v>9</v>
      </c>
      <c r="C1309" t="s">
        <v>69</v>
      </c>
      <c r="D1309" t="s">
        <v>41</v>
      </c>
      <c r="E1309" t="s">
        <v>35</v>
      </c>
      <c r="F1309" t="s">
        <v>29</v>
      </c>
      <c r="G1309">
        <v>30</v>
      </c>
      <c r="H1309" s="14">
        <v>48.269999999999996</v>
      </c>
      <c r="I1309" t="s">
        <v>52</v>
      </c>
      <c r="J1309" t="s">
        <v>15</v>
      </c>
      <c r="K1309" t="s">
        <v>25</v>
      </c>
      <c r="L1309" t="s">
        <v>17</v>
      </c>
      <c r="M1309" s="20">
        <f t="shared" si="80"/>
        <v>48.280320000000003</v>
      </c>
      <c r="N1309" s="20">
        <f t="shared" si="81"/>
        <v>3.5459999999999998E-2</v>
      </c>
      <c r="O1309" s="20">
        <f t="shared" si="82"/>
        <v>1.7120201472000001</v>
      </c>
      <c r="S1309">
        <f t="shared" si="83"/>
        <v>4</v>
      </c>
    </row>
    <row r="1310" spans="1:19" x14ac:dyDescent="0.3">
      <c r="A1310" t="s">
        <v>32</v>
      </c>
      <c r="B1310" t="s">
        <v>9</v>
      </c>
      <c r="C1310" t="s">
        <v>56</v>
      </c>
      <c r="D1310" t="s">
        <v>20</v>
      </c>
      <c r="E1310" t="s">
        <v>45</v>
      </c>
      <c r="F1310" t="s">
        <v>22</v>
      </c>
      <c r="G1310">
        <v>10</v>
      </c>
      <c r="H1310" s="14">
        <v>16.09</v>
      </c>
      <c r="I1310" t="s">
        <v>52</v>
      </c>
      <c r="J1310" t="s">
        <v>42</v>
      </c>
      <c r="K1310" t="s">
        <v>25</v>
      </c>
      <c r="L1310" t="s">
        <v>17</v>
      </c>
      <c r="M1310" s="20">
        <f t="shared" si="80"/>
        <v>16.093440000000001</v>
      </c>
      <c r="N1310" s="20">
        <f t="shared" si="81"/>
        <v>3.5459999999999998E-2</v>
      </c>
      <c r="O1310" s="20">
        <f t="shared" si="82"/>
        <v>0.57067338239999998</v>
      </c>
      <c r="S1310">
        <f t="shared" si="83"/>
        <v>5</v>
      </c>
    </row>
    <row r="1311" spans="1:19" x14ac:dyDescent="0.3">
      <c r="A1311" t="s">
        <v>39</v>
      </c>
      <c r="B1311" t="s">
        <v>9</v>
      </c>
      <c r="C1311" t="s">
        <v>48</v>
      </c>
      <c r="D1311" t="s">
        <v>41</v>
      </c>
      <c r="E1311" t="s">
        <v>12</v>
      </c>
      <c r="F1311" t="s">
        <v>13</v>
      </c>
      <c r="G1311">
        <v>3</v>
      </c>
      <c r="H1311" s="14">
        <v>4.827</v>
      </c>
      <c r="I1311" t="s">
        <v>23</v>
      </c>
      <c r="J1311" t="s">
        <v>42</v>
      </c>
      <c r="K1311" t="s">
        <v>25</v>
      </c>
      <c r="L1311" t="s">
        <v>17</v>
      </c>
      <c r="M1311" s="20">
        <f t="shared" si="80"/>
        <v>4.8280320000000003</v>
      </c>
      <c r="N1311" s="20">
        <f t="shared" si="81"/>
        <v>0</v>
      </c>
      <c r="O1311" s="20">
        <f t="shared" si="82"/>
        <v>0</v>
      </c>
      <c r="S1311">
        <f t="shared" si="83"/>
        <v>2</v>
      </c>
    </row>
    <row r="1312" spans="1:19" x14ac:dyDescent="0.3">
      <c r="A1312" t="s">
        <v>7</v>
      </c>
      <c r="B1312" t="s">
        <v>51</v>
      </c>
      <c r="C1312" t="s">
        <v>8</v>
      </c>
      <c r="D1312" t="s">
        <v>41</v>
      </c>
      <c r="E1312" t="s">
        <v>12</v>
      </c>
      <c r="F1312" t="s">
        <v>66</v>
      </c>
      <c r="G1312">
        <v>45</v>
      </c>
      <c r="H1312" s="14">
        <v>72.405000000000001</v>
      </c>
      <c r="I1312" t="s">
        <v>37</v>
      </c>
      <c r="J1312" t="s">
        <v>38</v>
      </c>
      <c r="K1312" t="s">
        <v>25</v>
      </c>
      <c r="L1312" t="s">
        <v>17</v>
      </c>
      <c r="M1312" s="20">
        <f t="shared" si="80"/>
        <v>72.420479999999998</v>
      </c>
      <c r="N1312" s="20">
        <f t="shared" si="81"/>
        <v>0.16664000000000001</v>
      </c>
      <c r="O1312" s="20">
        <f t="shared" si="82"/>
        <v>12.0681487872</v>
      </c>
      <c r="S1312">
        <f t="shared" si="83"/>
        <v>1</v>
      </c>
    </row>
    <row r="1313" spans="1:19" x14ac:dyDescent="0.3">
      <c r="A1313" t="s">
        <v>18</v>
      </c>
      <c r="B1313" t="s">
        <v>9</v>
      </c>
      <c r="C1313" t="s">
        <v>70</v>
      </c>
      <c r="D1313" t="s">
        <v>20</v>
      </c>
      <c r="E1313" t="s">
        <v>21</v>
      </c>
      <c r="F1313" t="s">
        <v>22</v>
      </c>
      <c r="G1313">
        <v>2</v>
      </c>
      <c r="H1313" s="14">
        <v>3.218</v>
      </c>
      <c r="I1313" t="s">
        <v>23</v>
      </c>
      <c r="J1313" t="s">
        <v>42</v>
      </c>
      <c r="K1313" t="s">
        <v>25</v>
      </c>
      <c r="L1313" t="s">
        <v>17</v>
      </c>
      <c r="M1313" s="20">
        <f t="shared" si="80"/>
        <v>3.2186880000000002</v>
      </c>
      <c r="N1313" s="20">
        <f t="shared" si="81"/>
        <v>0</v>
      </c>
      <c r="O1313" s="20">
        <f t="shared" si="82"/>
        <v>0</v>
      </c>
      <c r="S1313">
        <f t="shared" si="83"/>
        <v>4</v>
      </c>
    </row>
    <row r="1314" spans="1:19" x14ac:dyDescent="0.3">
      <c r="A1314" t="s">
        <v>58</v>
      </c>
      <c r="B1314" t="s">
        <v>55</v>
      </c>
      <c r="C1314" t="s">
        <v>8</v>
      </c>
      <c r="D1314" t="s">
        <v>20</v>
      </c>
      <c r="E1314" t="s">
        <v>64</v>
      </c>
      <c r="F1314" t="s">
        <v>29</v>
      </c>
      <c r="G1314">
        <v>15</v>
      </c>
      <c r="H1314" s="14">
        <v>24.134999999999998</v>
      </c>
      <c r="I1314" t="s">
        <v>30</v>
      </c>
      <c r="J1314" t="s">
        <v>42</v>
      </c>
      <c r="K1314" t="s">
        <v>16</v>
      </c>
      <c r="L1314" t="s">
        <v>17</v>
      </c>
      <c r="M1314" s="20">
        <f t="shared" si="80"/>
        <v>24.140160000000002</v>
      </c>
      <c r="N1314" s="20">
        <f t="shared" si="81"/>
        <v>0.16664000000000001</v>
      </c>
      <c r="O1314" s="20">
        <f t="shared" si="82"/>
        <v>4.0227162624000004</v>
      </c>
      <c r="S1314">
        <f t="shared" si="83"/>
        <v>0</v>
      </c>
    </row>
    <row r="1315" spans="1:19" x14ac:dyDescent="0.3">
      <c r="A1315" t="s">
        <v>32</v>
      </c>
      <c r="B1315" t="s">
        <v>9</v>
      </c>
      <c r="C1315" t="s">
        <v>8</v>
      </c>
      <c r="D1315" t="s">
        <v>27</v>
      </c>
      <c r="E1315" t="s">
        <v>21</v>
      </c>
      <c r="F1315" t="s">
        <v>13</v>
      </c>
      <c r="G1315">
        <v>30</v>
      </c>
      <c r="H1315" s="14">
        <v>48.269999999999996</v>
      </c>
      <c r="I1315" t="s">
        <v>30</v>
      </c>
      <c r="J1315" t="s">
        <v>38</v>
      </c>
      <c r="K1315" t="s">
        <v>25</v>
      </c>
      <c r="L1315" t="s">
        <v>17</v>
      </c>
      <c r="M1315" s="20">
        <f t="shared" si="80"/>
        <v>48.280320000000003</v>
      </c>
      <c r="N1315" s="20">
        <f t="shared" si="81"/>
        <v>0.16664000000000001</v>
      </c>
      <c r="O1315" s="20">
        <f t="shared" si="82"/>
        <v>8.0454325248000007</v>
      </c>
      <c r="S1315">
        <f t="shared" si="83"/>
        <v>5</v>
      </c>
    </row>
    <row r="1316" spans="1:19" x14ac:dyDescent="0.3">
      <c r="A1316" t="s">
        <v>32</v>
      </c>
      <c r="B1316" t="s">
        <v>9</v>
      </c>
      <c r="C1316" t="s">
        <v>60</v>
      </c>
      <c r="D1316" t="s">
        <v>41</v>
      </c>
      <c r="E1316" t="s">
        <v>12</v>
      </c>
      <c r="F1316" t="s">
        <v>44</v>
      </c>
      <c r="G1316">
        <v>1.3</v>
      </c>
      <c r="H1316" s="14">
        <v>2.0916999999999999</v>
      </c>
      <c r="I1316" t="s">
        <v>23</v>
      </c>
      <c r="J1316" t="s">
        <v>31</v>
      </c>
      <c r="K1316" t="s">
        <v>25</v>
      </c>
      <c r="L1316" t="s">
        <v>17</v>
      </c>
      <c r="M1316" s="20">
        <f t="shared" si="80"/>
        <v>2.0921472000000003</v>
      </c>
      <c r="N1316" s="20">
        <f t="shared" si="81"/>
        <v>0</v>
      </c>
      <c r="O1316" s="20">
        <f t="shared" si="82"/>
        <v>0</v>
      </c>
      <c r="S1316">
        <f t="shared" si="83"/>
        <v>5</v>
      </c>
    </row>
    <row r="1317" spans="1:19" x14ac:dyDescent="0.3">
      <c r="A1317" t="s">
        <v>7</v>
      </c>
      <c r="B1317" t="s">
        <v>9</v>
      </c>
      <c r="C1317" t="s">
        <v>50</v>
      </c>
      <c r="D1317" t="s">
        <v>11</v>
      </c>
      <c r="E1317" t="s">
        <v>12</v>
      </c>
      <c r="F1317" t="s">
        <v>22</v>
      </c>
      <c r="G1317">
        <v>8</v>
      </c>
      <c r="H1317" s="14">
        <v>12.872</v>
      </c>
      <c r="I1317" t="s">
        <v>14</v>
      </c>
      <c r="J1317" t="s">
        <v>15</v>
      </c>
      <c r="K1317" t="s">
        <v>16</v>
      </c>
      <c r="L1317" t="s">
        <v>17</v>
      </c>
      <c r="M1317" s="20">
        <f t="shared" si="80"/>
        <v>12.874752000000001</v>
      </c>
      <c r="N1317" s="20">
        <f t="shared" si="81"/>
        <v>0</v>
      </c>
      <c r="O1317" s="20">
        <f t="shared" si="82"/>
        <v>0</v>
      </c>
      <c r="S1317">
        <f t="shared" si="83"/>
        <v>1</v>
      </c>
    </row>
    <row r="1318" spans="1:19" x14ac:dyDescent="0.3">
      <c r="A1318" t="s">
        <v>39</v>
      </c>
      <c r="B1318" t="s">
        <v>51</v>
      </c>
      <c r="C1318" t="s">
        <v>8</v>
      </c>
      <c r="D1318" t="s">
        <v>27</v>
      </c>
      <c r="E1318" t="s">
        <v>12</v>
      </c>
      <c r="F1318" t="s">
        <v>66</v>
      </c>
      <c r="G1318">
        <v>25</v>
      </c>
      <c r="H1318" s="14">
        <v>40.225000000000001</v>
      </c>
      <c r="I1318" t="s">
        <v>49</v>
      </c>
      <c r="J1318" t="s">
        <v>38</v>
      </c>
      <c r="K1318" t="s">
        <v>16</v>
      </c>
      <c r="L1318" t="s">
        <v>17</v>
      </c>
      <c r="M1318" s="20">
        <f t="shared" si="80"/>
        <v>40.233600000000003</v>
      </c>
      <c r="N1318" s="20">
        <f t="shared" si="81"/>
        <v>0.10215</v>
      </c>
      <c r="O1318" s="20">
        <f t="shared" si="82"/>
        <v>4.1098622400000009</v>
      </c>
      <c r="S1318">
        <f t="shared" si="83"/>
        <v>2</v>
      </c>
    </row>
    <row r="1319" spans="1:19" x14ac:dyDescent="0.3">
      <c r="A1319" t="s">
        <v>39</v>
      </c>
      <c r="B1319" t="s">
        <v>9</v>
      </c>
      <c r="C1319" t="s">
        <v>10</v>
      </c>
      <c r="D1319" t="s">
        <v>11</v>
      </c>
      <c r="E1319" t="s">
        <v>12</v>
      </c>
      <c r="F1319" t="s">
        <v>13</v>
      </c>
      <c r="G1319">
        <v>12</v>
      </c>
      <c r="H1319" s="14">
        <v>19.308</v>
      </c>
      <c r="I1319" t="s">
        <v>30</v>
      </c>
      <c r="J1319" t="s">
        <v>31</v>
      </c>
      <c r="K1319" t="s">
        <v>25</v>
      </c>
      <c r="L1319" t="s">
        <v>17</v>
      </c>
      <c r="M1319" s="20">
        <f t="shared" si="80"/>
        <v>19.312128000000001</v>
      </c>
      <c r="N1319" s="20">
        <f t="shared" si="81"/>
        <v>0.16664000000000001</v>
      </c>
      <c r="O1319" s="20">
        <f t="shared" si="82"/>
        <v>3.2181730099200005</v>
      </c>
      <c r="S1319">
        <f t="shared" si="83"/>
        <v>2</v>
      </c>
    </row>
    <row r="1320" spans="1:19" x14ac:dyDescent="0.3">
      <c r="A1320" t="s">
        <v>7</v>
      </c>
      <c r="B1320" t="s">
        <v>9</v>
      </c>
      <c r="C1320" t="s">
        <v>71</v>
      </c>
      <c r="D1320" t="s">
        <v>20</v>
      </c>
      <c r="E1320" t="s">
        <v>35</v>
      </c>
      <c r="F1320" t="s">
        <v>13</v>
      </c>
      <c r="G1320">
        <v>12</v>
      </c>
      <c r="H1320" s="14">
        <v>19.308</v>
      </c>
      <c r="I1320" t="s">
        <v>52</v>
      </c>
      <c r="J1320" t="s">
        <v>38</v>
      </c>
      <c r="K1320" t="s">
        <v>25</v>
      </c>
      <c r="L1320" t="s">
        <v>17</v>
      </c>
      <c r="M1320" s="20">
        <f t="shared" si="80"/>
        <v>19.312128000000001</v>
      </c>
      <c r="N1320" s="20">
        <f t="shared" si="81"/>
        <v>3.5459999999999998E-2</v>
      </c>
      <c r="O1320" s="20">
        <f t="shared" si="82"/>
        <v>0.68480805888000007</v>
      </c>
      <c r="S1320">
        <f t="shared" si="83"/>
        <v>1</v>
      </c>
    </row>
    <row r="1321" spans="1:19" x14ac:dyDescent="0.3">
      <c r="A1321" t="s">
        <v>7</v>
      </c>
      <c r="B1321" t="s">
        <v>51</v>
      </c>
      <c r="C1321" t="s">
        <v>8</v>
      </c>
      <c r="D1321" t="s">
        <v>20</v>
      </c>
      <c r="E1321" t="s">
        <v>21</v>
      </c>
      <c r="F1321" t="s">
        <v>36</v>
      </c>
      <c r="G1321">
        <v>4</v>
      </c>
      <c r="H1321" s="14">
        <v>6.4359999999999999</v>
      </c>
      <c r="I1321" t="s">
        <v>30</v>
      </c>
      <c r="J1321" t="s">
        <v>31</v>
      </c>
      <c r="K1321" t="s">
        <v>16</v>
      </c>
      <c r="L1321" t="s">
        <v>43</v>
      </c>
      <c r="M1321" s="20">
        <f t="shared" si="80"/>
        <v>6.4373760000000004</v>
      </c>
      <c r="N1321" s="20">
        <f t="shared" si="81"/>
        <v>0.16664000000000001</v>
      </c>
      <c r="O1321" s="20">
        <f t="shared" si="82"/>
        <v>1.0727243366400001</v>
      </c>
      <c r="S1321">
        <f t="shared" si="83"/>
        <v>1</v>
      </c>
    </row>
    <row r="1322" spans="1:19" x14ac:dyDescent="0.3">
      <c r="A1322" t="s">
        <v>18</v>
      </c>
      <c r="B1322" t="s">
        <v>9</v>
      </c>
      <c r="C1322" t="s">
        <v>50</v>
      </c>
      <c r="D1322" t="s">
        <v>27</v>
      </c>
      <c r="E1322" t="s">
        <v>21</v>
      </c>
      <c r="F1322" t="s">
        <v>44</v>
      </c>
      <c r="G1322">
        <v>2.8</v>
      </c>
      <c r="H1322" s="14">
        <v>4.5051999999999994</v>
      </c>
      <c r="I1322" t="s">
        <v>14</v>
      </c>
      <c r="J1322" t="s">
        <v>42</v>
      </c>
      <c r="K1322" t="s">
        <v>25</v>
      </c>
      <c r="L1322" t="s">
        <v>43</v>
      </c>
      <c r="M1322" s="20">
        <f t="shared" si="80"/>
        <v>4.5061631999999996</v>
      </c>
      <c r="N1322" s="20">
        <f t="shared" si="81"/>
        <v>0</v>
      </c>
      <c r="O1322" s="20">
        <f t="shared" si="82"/>
        <v>0</v>
      </c>
      <c r="S1322">
        <f t="shared" si="83"/>
        <v>4</v>
      </c>
    </row>
    <row r="1323" spans="1:19" x14ac:dyDescent="0.3">
      <c r="A1323" t="s">
        <v>18</v>
      </c>
      <c r="B1323" t="s">
        <v>9</v>
      </c>
      <c r="C1323" t="s">
        <v>40</v>
      </c>
      <c r="D1323" t="s">
        <v>27</v>
      </c>
      <c r="E1323" t="s">
        <v>12</v>
      </c>
      <c r="F1323" t="s">
        <v>29</v>
      </c>
      <c r="G1323">
        <v>35</v>
      </c>
      <c r="H1323" s="14">
        <v>56.314999999999998</v>
      </c>
      <c r="I1323" t="s">
        <v>30</v>
      </c>
      <c r="J1323" t="s">
        <v>31</v>
      </c>
      <c r="K1323" t="s">
        <v>25</v>
      </c>
      <c r="L1323" t="s">
        <v>17</v>
      </c>
      <c r="M1323" s="20">
        <f t="shared" si="80"/>
        <v>56.327040000000004</v>
      </c>
      <c r="N1323" s="20">
        <f t="shared" si="81"/>
        <v>0.16664000000000001</v>
      </c>
      <c r="O1323" s="20">
        <f t="shared" si="82"/>
        <v>9.3863379456000011</v>
      </c>
      <c r="S1323">
        <f t="shared" si="83"/>
        <v>4</v>
      </c>
    </row>
    <row r="1324" spans="1:19" x14ac:dyDescent="0.3">
      <c r="A1324" t="s">
        <v>39</v>
      </c>
      <c r="B1324" t="s">
        <v>9</v>
      </c>
      <c r="C1324" t="s">
        <v>48</v>
      </c>
      <c r="D1324" t="s">
        <v>11</v>
      </c>
      <c r="E1324" t="s">
        <v>21</v>
      </c>
      <c r="F1324" t="s">
        <v>22</v>
      </c>
      <c r="G1324">
        <v>3</v>
      </c>
      <c r="H1324" s="14">
        <v>4.827</v>
      </c>
      <c r="I1324" t="s">
        <v>23</v>
      </c>
      <c r="J1324" t="s">
        <v>31</v>
      </c>
      <c r="K1324" t="s">
        <v>25</v>
      </c>
      <c r="L1324" t="s">
        <v>17</v>
      </c>
      <c r="M1324" s="20">
        <f t="shared" si="80"/>
        <v>4.8280320000000003</v>
      </c>
      <c r="N1324" s="20">
        <f t="shared" si="81"/>
        <v>0</v>
      </c>
      <c r="O1324" s="20">
        <f t="shared" si="82"/>
        <v>0</v>
      </c>
      <c r="S1324">
        <f t="shared" si="83"/>
        <v>2</v>
      </c>
    </row>
    <row r="1325" spans="1:19" x14ac:dyDescent="0.3">
      <c r="A1325" t="s">
        <v>7</v>
      </c>
      <c r="B1325" t="s">
        <v>9</v>
      </c>
      <c r="C1325" t="s">
        <v>48</v>
      </c>
      <c r="D1325" t="s">
        <v>11</v>
      </c>
      <c r="E1325" t="s">
        <v>21</v>
      </c>
      <c r="F1325" t="s">
        <v>29</v>
      </c>
      <c r="G1325">
        <v>17</v>
      </c>
      <c r="H1325" s="14">
        <v>27.353000000000002</v>
      </c>
      <c r="I1325" t="s">
        <v>30</v>
      </c>
      <c r="J1325" t="s">
        <v>24</v>
      </c>
      <c r="K1325" t="s">
        <v>25</v>
      </c>
      <c r="L1325" t="s">
        <v>17</v>
      </c>
      <c r="M1325" s="20">
        <f t="shared" si="80"/>
        <v>27.358848000000002</v>
      </c>
      <c r="N1325" s="20">
        <f t="shared" si="81"/>
        <v>0.16664000000000001</v>
      </c>
      <c r="O1325" s="20">
        <f t="shared" si="82"/>
        <v>4.5590784307200005</v>
      </c>
      <c r="S1325">
        <f t="shared" si="83"/>
        <v>1</v>
      </c>
    </row>
    <row r="1326" spans="1:19" x14ac:dyDescent="0.3">
      <c r="A1326" t="s">
        <v>26</v>
      </c>
      <c r="B1326" t="s">
        <v>9</v>
      </c>
      <c r="C1326" t="s">
        <v>8</v>
      </c>
      <c r="D1326" t="s">
        <v>27</v>
      </c>
      <c r="E1326" t="s">
        <v>64</v>
      </c>
      <c r="F1326" t="s">
        <v>66</v>
      </c>
      <c r="G1326">
        <v>10</v>
      </c>
      <c r="H1326" s="14">
        <v>16.09</v>
      </c>
      <c r="I1326" t="s">
        <v>49</v>
      </c>
      <c r="J1326" t="s">
        <v>53</v>
      </c>
      <c r="K1326" t="s">
        <v>25</v>
      </c>
      <c r="L1326" t="s">
        <v>43</v>
      </c>
      <c r="M1326" s="20">
        <f t="shared" si="80"/>
        <v>16.093440000000001</v>
      </c>
      <c r="N1326" s="20">
        <f t="shared" si="81"/>
        <v>0.10215</v>
      </c>
      <c r="O1326" s="20">
        <f t="shared" si="82"/>
        <v>1.6439448960000003</v>
      </c>
      <c r="S1326">
        <f t="shared" si="83"/>
        <v>3</v>
      </c>
    </row>
    <row r="1327" spans="1:19" x14ac:dyDescent="0.3">
      <c r="A1327" t="s">
        <v>26</v>
      </c>
      <c r="B1327" t="s">
        <v>9</v>
      </c>
      <c r="C1327" t="s">
        <v>59</v>
      </c>
      <c r="D1327" t="s">
        <v>11</v>
      </c>
      <c r="E1327" t="s">
        <v>33</v>
      </c>
      <c r="F1327" t="s">
        <v>36</v>
      </c>
      <c r="G1327">
        <v>1.3</v>
      </c>
      <c r="H1327" s="14">
        <v>2.0916999999999999</v>
      </c>
      <c r="I1327" t="s">
        <v>23</v>
      </c>
      <c r="J1327" t="s">
        <v>42</v>
      </c>
      <c r="K1327" t="s">
        <v>25</v>
      </c>
      <c r="L1327" t="s">
        <v>43</v>
      </c>
      <c r="M1327" s="20">
        <f t="shared" si="80"/>
        <v>2.0921472000000003</v>
      </c>
      <c r="N1327" s="20">
        <f t="shared" si="81"/>
        <v>0</v>
      </c>
      <c r="O1327" s="20">
        <f t="shared" si="82"/>
        <v>0</v>
      </c>
      <c r="S1327">
        <f t="shared" si="83"/>
        <v>3</v>
      </c>
    </row>
    <row r="1328" spans="1:19" x14ac:dyDescent="0.3">
      <c r="A1328" t="s">
        <v>18</v>
      </c>
      <c r="B1328" t="s">
        <v>55</v>
      </c>
      <c r="C1328" t="s">
        <v>8</v>
      </c>
      <c r="D1328" t="s">
        <v>20</v>
      </c>
      <c r="E1328" t="s">
        <v>35</v>
      </c>
      <c r="F1328" t="s">
        <v>22</v>
      </c>
      <c r="G1328">
        <v>4.2</v>
      </c>
      <c r="H1328" s="14">
        <v>6.7578000000000005</v>
      </c>
      <c r="I1328" t="s">
        <v>14</v>
      </c>
      <c r="J1328" t="s">
        <v>42</v>
      </c>
      <c r="K1328" t="s">
        <v>25</v>
      </c>
      <c r="L1328" t="s">
        <v>43</v>
      </c>
      <c r="M1328" s="20">
        <f t="shared" si="80"/>
        <v>6.7592448000000012</v>
      </c>
      <c r="N1328" s="20">
        <f t="shared" si="81"/>
        <v>0</v>
      </c>
      <c r="O1328" s="20">
        <f t="shared" si="82"/>
        <v>0</v>
      </c>
      <c r="S1328">
        <f t="shared" si="83"/>
        <v>4</v>
      </c>
    </row>
    <row r="1329" spans="1:19" x14ac:dyDescent="0.3">
      <c r="A1329" t="s">
        <v>7</v>
      </c>
      <c r="B1329" t="s">
        <v>9</v>
      </c>
      <c r="C1329" t="s">
        <v>48</v>
      </c>
      <c r="D1329" t="s">
        <v>41</v>
      </c>
      <c r="E1329" t="s">
        <v>12</v>
      </c>
      <c r="F1329" t="s">
        <v>44</v>
      </c>
      <c r="G1329">
        <v>3.4</v>
      </c>
      <c r="H1329" s="14">
        <v>5.4706000000000001</v>
      </c>
      <c r="I1329" t="s">
        <v>30</v>
      </c>
      <c r="J1329" t="s">
        <v>31</v>
      </c>
      <c r="K1329" t="s">
        <v>25</v>
      </c>
      <c r="L1329" t="s">
        <v>17</v>
      </c>
      <c r="M1329" s="20">
        <f t="shared" si="80"/>
        <v>5.4717696</v>
      </c>
      <c r="N1329" s="20">
        <f t="shared" si="81"/>
        <v>0.16664000000000001</v>
      </c>
      <c r="O1329" s="20">
        <f t="shared" si="82"/>
        <v>0.9118156861440001</v>
      </c>
      <c r="S1329">
        <f t="shared" si="83"/>
        <v>1</v>
      </c>
    </row>
    <row r="1330" spans="1:19" x14ac:dyDescent="0.3">
      <c r="A1330" t="s">
        <v>39</v>
      </c>
      <c r="B1330" t="s">
        <v>9</v>
      </c>
      <c r="C1330" t="s">
        <v>48</v>
      </c>
      <c r="D1330" t="s">
        <v>11</v>
      </c>
      <c r="E1330" t="s">
        <v>12</v>
      </c>
      <c r="F1330" t="s">
        <v>29</v>
      </c>
      <c r="G1330">
        <v>2.2999999999999998</v>
      </c>
      <c r="H1330" s="14">
        <v>3.7006999999999999</v>
      </c>
      <c r="I1330" t="s">
        <v>23</v>
      </c>
      <c r="J1330" t="s">
        <v>42</v>
      </c>
      <c r="K1330" t="s">
        <v>25</v>
      </c>
      <c r="L1330" t="s">
        <v>17</v>
      </c>
      <c r="M1330" s="20">
        <f t="shared" si="80"/>
        <v>3.7014912</v>
      </c>
      <c r="N1330" s="20">
        <f t="shared" si="81"/>
        <v>0</v>
      </c>
      <c r="O1330" s="20">
        <f t="shared" si="82"/>
        <v>0</v>
      </c>
      <c r="S1330">
        <f t="shared" si="83"/>
        <v>2</v>
      </c>
    </row>
    <row r="1331" spans="1:19" x14ac:dyDescent="0.3">
      <c r="A1331" t="s">
        <v>39</v>
      </c>
      <c r="B1331" t="s">
        <v>9</v>
      </c>
      <c r="C1331" t="s">
        <v>8</v>
      </c>
      <c r="D1331" t="s">
        <v>27</v>
      </c>
      <c r="E1331" t="s">
        <v>12</v>
      </c>
      <c r="F1331" t="s">
        <v>13</v>
      </c>
      <c r="G1331">
        <v>25</v>
      </c>
      <c r="H1331" s="14">
        <v>40.225000000000001</v>
      </c>
      <c r="I1331" t="s">
        <v>30</v>
      </c>
      <c r="J1331" t="s">
        <v>15</v>
      </c>
      <c r="K1331" t="s">
        <v>25</v>
      </c>
      <c r="L1331" t="s">
        <v>17</v>
      </c>
      <c r="M1331" s="20">
        <f t="shared" si="80"/>
        <v>40.233600000000003</v>
      </c>
      <c r="N1331" s="20">
        <f t="shared" si="81"/>
        <v>0.16664000000000001</v>
      </c>
      <c r="O1331" s="20">
        <f t="shared" si="82"/>
        <v>6.7045271040000012</v>
      </c>
      <c r="S1331">
        <f t="shared" si="83"/>
        <v>2</v>
      </c>
    </row>
    <row r="1332" spans="1:19" x14ac:dyDescent="0.3">
      <c r="A1332" t="s">
        <v>39</v>
      </c>
      <c r="B1332" t="s">
        <v>9</v>
      </c>
      <c r="C1332" t="s">
        <v>48</v>
      </c>
      <c r="D1332" t="s">
        <v>11</v>
      </c>
      <c r="E1332" t="s">
        <v>21</v>
      </c>
      <c r="F1332" t="s">
        <v>36</v>
      </c>
      <c r="G1332">
        <v>8</v>
      </c>
      <c r="H1332" s="14">
        <v>12.872</v>
      </c>
      <c r="I1332" t="s">
        <v>30</v>
      </c>
      <c r="J1332" t="s">
        <v>15</v>
      </c>
      <c r="K1332" t="s">
        <v>25</v>
      </c>
      <c r="L1332" t="s">
        <v>17</v>
      </c>
      <c r="M1332" s="20">
        <f t="shared" si="80"/>
        <v>12.874752000000001</v>
      </c>
      <c r="N1332" s="20">
        <f t="shared" si="81"/>
        <v>0.16664000000000001</v>
      </c>
      <c r="O1332" s="20">
        <f t="shared" si="82"/>
        <v>2.1454486732800002</v>
      </c>
      <c r="S1332">
        <f t="shared" si="83"/>
        <v>2</v>
      </c>
    </row>
    <row r="1333" spans="1:19" x14ac:dyDescent="0.3">
      <c r="A1333" t="s">
        <v>32</v>
      </c>
      <c r="B1333" t="s">
        <v>9</v>
      </c>
      <c r="C1333" t="s">
        <v>65</v>
      </c>
      <c r="D1333" t="s">
        <v>27</v>
      </c>
      <c r="E1333" t="s">
        <v>28</v>
      </c>
      <c r="F1333" t="s">
        <v>44</v>
      </c>
      <c r="G1333">
        <v>2</v>
      </c>
      <c r="H1333" s="14">
        <v>3.218</v>
      </c>
      <c r="I1333" s="2" t="s">
        <v>49</v>
      </c>
      <c r="J1333" t="s">
        <v>38</v>
      </c>
      <c r="K1333" t="s">
        <v>25</v>
      </c>
      <c r="L1333" t="s">
        <v>17</v>
      </c>
      <c r="M1333" s="20">
        <f t="shared" si="80"/>
        <v>3.2186880000000002</v>
      </c>
      <c r="N1333" s="20">
        <f t="shared" si="81"/>
        <v>0.10215</v>
      </c>
      <c r="O1333" s="20">
        <f t="shared" si="82"/>
        <v>0.32878897920000005</v>
      </c>
      <c r="S1333">
        <f t="shared" si="83"/>
        <v>5</v>
      </c>
    </row>
    <row r="1334" spans="1:19" x14ac:dyDescent="0.3">
      <c r="A1334" t="s">
        <v>58</v>
      </c>
      <c r="B1334" t="s">
        <v>8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  <c r="H1334" s="14" t="s">
        <v>8</v>
      </c>
      <c r="I1334" t="s">
        <v>8</v>
      </c>
      <c r="J1334" t="s">
        <v>42</v>
      </c>
      <c r="K1334" t="s">
        <v>25</v>
      </c>
      <c r="L1334" t="s">
        <v>43</v>
      </c>
      <c r="M1334" s="20" t="e">
        <f t="shared" si="80"/>
        <v>#VALUE!</v>
      </c>
      <c r="N1334" s="20" t="str">
        <f t="shared" si="81"/>
        <v xml:space="preserve"> </v>
      </c>
      <c r="O1334" s="20" t="e">
        <f t="shared" si="82"/>
        <v>#VALUE!</v>
      </c>
      <c r="S1334">
        <f t="shared" si="83"/>
        <v>0</v>
      </c>
    </row>
    <row r="1335" spans="1:19" x14ac:dyDescent="0.3">
      <c r="A1335" t="s">
        <v>32</v>
      </c>
      <c r="B1335" t="s">
        <v>55</v>
      </c>
      <c r="C1335" t="s">
        <v>8</v>
      </c>
      <c r="D1335" t="s">
        <v>11</v>
      </c>
      <c r="E1335" t="s">
        <v>12</v>
      </c>
      <c r="F1335" t="s">
        <v>44</v>
      </c>
      <c r="G1335">
        <v>1</v>
      </c>
      <c r="H1335" s="14">
        <v>1.609</v>
      </c>
      <c r="I1335" t="s">
        <v>23</v>
      </c>
      <c r="J1335" t="s">
        <v>31</v>
      </c>
      <c r="K1335" t="s">
        <v>25</v>
      </c>
      <c r="L1335" t="s">
        <v>17</v>
      </c>
      <c r="M1335" s="20">
        <f t="shared" si="80"/>
        <v>1.6093440000000001</v>
      </c>
      <c r="N1335" s="20">
        <f t="shared" si="81"/>
        <v>0</v>
      </c>
      <c r="O1335" s="20">
        <f t="shared" si="82"/>
        <v>0</v>
      </c>
      <c r="S1335">
        <f t="shared" si="83"/>
        <v>5</v>
      </c>
    </row>
    <row r="1336" spans="1:19" x14ac:dyDescent="0.3">
      <c r="A1336" t="s">
        <v>18</v>
      </c>
      <c r="B1336" t="s">
        <v>51</v>
      </c>
      <c r="C1336" t="s">
        <v>8</v>
      </c>
      <c r="D1336" t="s">
        <v>11</v>
      </c>
      <c r="E1336" t="s">
        <v>21</v>
      </c>
      <c r="F1336" t="s">
        <v>36</v>
      </c>
      <c r="G1336">
        <v>6</v>
      </c>
      <c r="H1336" s="14">
        <v>9.6539999999999999</v>
      </c>
      <c r="I1336" t="s">
        <v>30</v>
      </c>
      <c r="J1336" t="s">
        <v>31</v>
      </c>
      <c r="K1336" t="s">
        <v>16</v>
      </c>
      <c r="L1336" t="s">
        <v>17</v>
      </c>
      <c r="M1336" s="20">
        <f t="shared" si="80"/>
        <v>9.6560640000000006</v>
      </c>
      <c r="N1336" s="20">
        <f t="shared" si="81"/>
        <v>0.16664000000000001</v>
      </c>
      <c r="O1336" s="20">
        <f t="shared" si="82"/>
        <v>1.6090865049600003</v>
      </c>
      <c r="S1336">
        <f t="shared" si="83"/>
        <v>4</v>
      </c>
    </row>
    <row r="1337" spans="1:19" x14ac:dyDescent="0.3">
      <c r="A1337" t="s">
        <v>39</v>
      </c>
      <c r="B1337" t="s">
        <v>9</v>
      </c>
      <c r="C1337" t="s">
        <v>50</v>
      </c>
      <c r="D1337" t="s">
        <v>41</v>
      </c>
      <c r="E1337" t="s">
        <v>12</v>
      </c>
      <c r="F1337" t="s">
        <v>13</v>
      </c>
      <c r="G1337">
        <v>8.3000000000000007</v>
      </c>
      <c r="H1337" s="14">
        <v>13.354700000000001</v>
      </c>
      <c r="I1337" t="s">
        <v>49</v>
      </c>
      <c r="J1337" t="s">
        <v>42</v>
      </c>
      <c r="K1337" t="s">
        <v>25</v>
      </c>
      <c r="L1337" t="s">
        <v>17</v>
      </c>
      <c r="M1337" s="20">
        <f t="shared" si="80"/>
        <v>13.357555200000002</v>
      </c>
      <c r="N1337" s="20">
        <f t="shared" si="81"/>
        <v>0.10215</v>
      </c>
      <c r="O1337" s="20">
        <f t="shared" si="82"/>
        <v>1.3644742636800002</v>
      </c>
      <c r="S1337">
        <f t="shared" si="83"/>
        <v>2</v>
      </c>
    </row>
    <row r="1338" spans="1:19" x14ac:dyDescent="0.3">
      <c r="A1338" t="s">
        <v>32</v>
      </c>
      <c r="B1338" t="s">
        <v>51</v>
      </c>
      <c r="C1338" t="s">
        <v>8</v>
      </c>
      <c r="D1338" t="s">
        <v>11</v>
      </c>
      <c r="E1338" t="s">
        <v>21</v>
      </c>
      <c r="F1338" t="s">
        <v>29</v>
      </c>
      <c r="G1338">
        <v>13</v>
      </c>
      <c r="H1338" s="14">
        <v>20.917000000000002</v>
      </c>
      <c r="I1338" t="s">
        <v>52</v>
      </c>
      <c r="J1338" t="s">
        <v>15</v>
      </c>
      <c r="K1338" t="s">
        <v>25</v>
      </c>
      <c r="L1338" t="s">
        <v>17</v>
      </c>
      <c r="M1338" s="20">
        <f t="shared" si="80"/>
        <v>20.921472000000001</v>
      </c>
      <c r="N1338" s="20">
        <f t="shared" si="81"/>
        <v>3.5459999999999998E-2</v>
      </c>
      <c r="O1338" s="20">
        <f t="shared" si="82"/>
        <v>0.74187539712000006</v>
      </c>
      <c r="S1338">
        <f t="shared" si="83"/>
        <v>5</v>
      </c>
    </row>
    <row r="1339" spans="1:19" x14ac:dyDescent="0.3">
      <c r="A1339" t="s">
        <v>26</v>
      </c>
      <c r="B1339" t="s">
        <v>51</v>
      </c>
      <c r="C1339" t="s">
        <v>8</v>
      </c>
      <c r="D1339" t="s">
        <v>20</v>
      </c>
      <c r="E1339" t="s">
        <v>12</v>
      </c>
      <c r="F1339" t="s">
        <v>36</v>
      </c>
      <c r="G1339">
        <v>3.5</v>
      </c>
      <c r="H1339" s="14">
        <v>5.6315</v>
      </c>
      <c r="I1339" t="s">
        <v>14</v>
      </c>
      <c r="J1339" t="s">
        <v>31</v>
      </c>
      <c r="K1339" t="s">
        <v>25</v>
      </c>
      <c r="L1339" t="s">
        <v>43</v>
      </c>
      <c r="M1339" s="20">
        <f t="shared" si="80"/>
        <v>5.6327040000000004</v>
      </c>
      <c r="N1339" s="20">
        <f t="shared" si="81"/>
        <v>0</v>
      </c>
      <c r="O1339" s="20">
        <f t="shared" si="82"/>
        <v>0</v>
      </c>
      <c r="S1339">
        <f t="shared" si="83"/>
        <v>3</v>
      </c>
    </row>
    <row r="1340" spans="1:19" x14ac:dyDescent="0.3">
      <c r="A1340" t="s">
        <v>18</v>
      </c>
      <c r="B1340" t="s">
        <v>9</v>
      </c>
      <c r="C1340" t="s">
        <v>67</v>
      </c>
      <c r="D1340" t="s">
        <v>41</v>
      </c>
      <c r="E1340" t="s">
        <v>12</v>
      </c>
      <c r="F1340" t="s">
        <v>36</v>
      </c>
      <c r="G1340">
        <v>1.5</v>
      </c>
      <c r="H1340" s="14">
        <v>2.4135</v>
      </c>
      <c r="I1340" t="s">
        <v>23</v>
      </c>
      <c r="J1340" t="s">
        <v>42</v>
      </c>
      <c r="K1340" t="s">
        <v>25</v>
      </c>
      <c r="L1340" t="s">
        <v>43</v>
      </c>
      <c r="M1340" s="20">
        <f t="shared" si="80"/>
        <v>2.4140160000000002</v>
      </c>
      <c r="N1340" s="20">
        <f t="shared" si="81"/>
        <v>0</v>
      </c>
      <c r="O1340" s="20">
        <f t="shared" si="82"/>
        <v>0</v>
      </c>
      <c r="S1340">
        <f t="shared" si="83"/>
        <v>4</v>
      </c>
    </row>
    <row r="1341" spans="1:19" x14ac:dyDescent="0.3">
      <c r="A1341" t="s">
        <v>32</v>
      </c>
      <c r="B1341" t="s">
        <v>9</v>
      </c>
      <c r="C1341" t="s">
        <v>59</v>
      </c>
      <c r="D1341" t="s">
        <v>11</v>
      </c>
      <c r="E1341" t="s">
        <v>12</v>
      </c>
      <c r="F1341" t="s">
        <v>44</v>
      </c>
      <c r="G1341">
        <v>2</v>
      </c>
      <c r="H1341" s="14">
        <v>3.218</v>
      </c>
      <c r="I1341" t="s">
        <v>14</v>
      </c>
      <c r="J1341" t="s">
        <v>42</v>
      </c>
      <c r="K1341" t="s">
        <v>16</v>
      </c>
      <c r="L1341" t="s">
        <v>17</v>
      </c>
      <c r="M1341" s="20">
        <f t="shared" si="80"/>
        <v>3.2186880000000002</v>
      </c>
      <c r="N1341" s="20">
        <f t="shared" si="81"/>
        <v>0</v>
      </c>
      <c r="O1341" s="20">
        <f t="shared" si="82"/>
        <v>0</v>
      </c>
      <c r="S1341">
        <f t="shared" si="83"/>
        <v>5</v>
      </c>
    </row>
    <row r="1342" spans="1:19" x14ac:dyDescent="0.3">
      <c r="A1342" t="s">
        <v>7</v>
      </c>
      <c r="B1342" t="s">
        <v>9</v>
      </c>
      <c r="C1342" t="s">
        <v>50</v>
      </c>
      <c r="D1342" t="s">
        <v>20</v>
      </c>
      <c r="E1342" t="s">
        <v>28</v>
      </c>
      <c r="F1342" t="s">
        <v>66</v>
      </c>
      <c r="G1342">
        <v>14</v>
      </c>
      <c r="H1342" s="14">
        <v>22.526</v>
      </c>
      <c r="I1342" t="s">
        <v>37</v>
      </c>
      <c r="J1342" t="s">
        <v>15</v>
      </c>
      <c r="K1342" t="s">
        <v>16</v>
      </c>
      <c r="L1342" t="s">
        <v>17</v>
      </c>
      <c r="M1342" s="20">
        <f t="shared" si="80"/>
        <v>22.530816000000002</v>
      </c>
      <c r="N1342" s="20">
        <f t="shared" si="81"/>
        <v>0.16664000000000001</v>
      </c>
      <c r="O1342" s="20">
        <f t="shared" si="82"/>
        <v>3.7545351782400003</v>
      </c>
      <c r="S1342">
        <f t="shared" si="83"/>
        <v>1</v>
      </c>
    </row>
    <row r="1343" spans="1:19" x14ac:dyDescent="0.3">
      <c r="A1343" t="s">
        <v>7</v>
      </c>
      <c r="B1343" t="s">
        <v>9</v>
      </c>
      <c r="C1343" t="s">
        <v>61</v>
      </c>
      <c r="D1343" t="s">
        <v>11</v>
      </c>
      <c r="E1343" t="s">
        <v>21</v>
      </c>
      <c r="F1343" t="s">
        <v>29</v>
      </c>
      <c r="G1343">
        <v>25</v>
      </c>
      <c r="H1343" s="14">
        <v>40.225000000000001</v>
      </c>
      <c r="I1343" t="s">
        <v>30</v>
      </c>
      <c r="J1343" t="s">
        <v>42</v>
      </c>
      <c r="K1343" t="s">
        <v>25</v>
      </c>
      <c r="L1343" t="s">
        <v>17</v>
      </c>
      <c r="M1343" s="20">
        <f t="shared" si="80"/>
        <v>40.233600000000003</v>
      </c>
      <c r="N1343" s="20">
        <f t="shared" si="81"/>
        <v>0.16664000000000001</v>
      </c>
      <c r="O1343" s="20">
        <f t="shared" si="82"/>
        <v>6.7045271040000012</v>
      </c>
      <c r="S1343">
        <f t="shared" si="83"/>
        <v>1</v>
      </c>
    </row>
    <row r="1344" spans="1:19" x14ac:dyDescent="0.3">
      <c r="A1344" t="s">
        <v>18</v>
      </c>
      <c r="B1344" t="s">
        <v>9</v>
      </c>
      <c r="C1344" t="s">
        <v>65</v>
      </c>
      <c r="D1344" t="s">
        <v>11</v>
      </c>
      <c r="E1344" t="s">
        <v>45</v>
      </c>
      <c r="F1344" t="s">
        <v>36</v>
      </c>
      <c r="G1344">
        <v>2.8</v>
      </c>
      <c r="H1344" s="14">
        <v>4.5051999999999994</v>
      </c>
      <c r="I1344" t="s">
        <v>37</v>
      </c>
      <c r="J1344" t="s">
        <v>42</v>
      </c>
      <c r="K1344" t="s">
        <v>25</v>
      </c>
      <c r="L1344" t="s">
        <v>17</v>
      </c>
      <c r="M1344" s="20">
        <f t="shared" si="80"/>
        <v>4.5061631999999996</v>
      </c>
      <c r="N1344" s="20">
        <f t="shared" si="81"/>
        <v>0.16664000000000001</v>
      </c>
      <c r="O1344" s="20">
        <f t="shared" si="82"/>
        <v>0.75090703564799999</v>
      </c>
      <c r="S1344">
        <f t="shared" si="83"/>
        <v>4</v>
      </c>
    </row>
    <row r="1345" spans="1:19" x14ac:dyDescent="0.3">
      <c r="A1345" t="s">
        <v>18</v>
      </c>
      <c r="B1345" t="s">
        <v>9</v>
      </c>
      <c r="C1345" t="s">
        <v>69</v>
      </c>
      <c r="D1345" t="s">
        <v>11</v>
      </c>
      <c r="E1345" t="s">
        <v>45</v>
      </c>
      <c r="F1345" t="s">
        <v>22</v>
      </c>
      <c r="G1345">
        <v>15</v>
      </c>
      <c r="H1345" s="14">
        <v>24.134999999999998</v>
      </c>
      <c r="I1345" t="s">
        <v>30</v>
      </c>
      <c r="J1345" t="s">
        <v>31</v>
      </c>
      <c r="K1345" t="s">
        <v>25</v>
      </c>
      <c r="L1345" t="s">
        <v>17</v>
      </c>
      <c r="M1345" s="20">
        <f t="shared" si="80"/>
        <v>24.140160000000002</v>
      </c>
      <c r="N1345" s="20">
        <f t="shared" si="81"/>
        <v>0.16664000000000001</v>
      </c>
      <c r="O1345" s="20">
        <f t="shared" si="82"/>
        <v>4.0227162624000004</v>
      </c>
      <c r="S1345">
        <f t="shared" si="83"/>
        <v>4</v>
      </c>
    </row>
    <row r="1346" spans="1:19" x14ac:dyDescent="0.3">
      <c r="A1346" t="s">
        <v>39</v>
      </c>
      <c r="B1346" t="s">
        <v>9</v>
      </c>
      <c r="C1346" t="s">
        <v>50</v>
      </c>
      <c r="D1346" t="s">
        <v>41</v>
      </c>
      <c r="E1346" t="s">
        <v>64</v>
      </c>
      <c r="F1346" t="s">
        <v>66</v>
      </c>
      <c r="G1346">
        <v>3</v>
      </c>
      <c r="H1346" s="14">
        <v>4.827</v>
      </c>
      <c r="I1346" t="s">
        <v>23</v>
      </c>
      <c r="J1346" t="s">
        <v>38</v>
      </c>
      <c r="K1346" t="s">
        <v>16</v>
      </c>
      <c r="L1346" t="s">
        <v>17</v>
      </c>
      <c r="M1346" s="20">
        <f t="shared" si="80"/>
        <v>4.8280320000000003</v>
      </c>
      <c r="N1346" s="20">
        <f t="shared" si="81"/>
        <v>0</v>
      </c>
      <c r="O1346" s="20">
        <f t="shared" si="82"/>
        <v>0</v>
      </c>
      <c r="S1346">
        <f t="shared" si="83"/>
        <v>2</v>
      </c>
    </row>
    <row r="1347" spans="1:19" x14ac:dyDescent="0.3">
      <c r="A1347" t="s">
        <v>32</v>
      </c>
      <c r="B1347" t="s">
        <v>9</v>
      </c>
      <c r="C1347" t="s">
        <v>59</v>
      </c>
      <c r="D1347" t="s">
        <v>41</v>
      </c>
      <c r="E1347" t="s">
        <v>45</v>
      </c>
      <c r="F1347" t="s">
        <v>22</v>
      </c>
      <c r="G1347">
        <v>1.6</v>
      </c>
      <c r="H1347" s="14">
        <v>2.5744000000000002</v>
      </c>
      <c r="I1347" t="s">
        <v>23</v>
      </c>
      <c r="J1347" t="s">
        <v>8</v>
      </c>
      <c r="K1347" t="s">
        <v>25</v>
      </c>
      <c r="L1347" t="s">
        <v>43</v>
      </c>
      <c r="M1347" s="20">
        <f t="shared" ref="M1347:M1410" si="84">G1347*1.609344</f>
        <v>2.5749504000000005</v>
      </c>
      <c r="N1347" s="20">
        <f t="shared" ref="N1347:N1410" si="85">IF(I1347="Bicycle",0,IF(I1347="On foot",0,IF(I1347="Car (alone)",0.16664,IF(I1347="Car (shared / passenger)",0.16664,IF(I1347="Bus",0.10215,IF(I1347="Train",0.03546,IF(I1347="Motorbike",0.11367,IF(I1347="Electric car (alone)",0.05267,IF(I1347="Electric car (shared / passenger)",0.05267,IF(I1347="Taxi",0.148614925938255,IF(I1347="E-bike",0.022,IF(I1347="Flight",0.259, " "))))))))))))</f>
        <v>0</v>
      </c>
      <c r="O1347" s="20">
        <f t="shared" ref="O1347:O1410" si="86">IF(OR(N1347=0, M1347=0), 0, N1347*M1347)</f>
        <v>0</v>
      </c>
      <c r="S1347">
        <f t="shared" ref="S1347:S1410" si="87">IFERROR(VALUE(MID(A1347, FIND("(", A1347) + 1, FIND(" ", A1347, FIND("(", A1347)) - FIND("(", A1347) - 1)), "N/A")</f>
        <v>5</v>
      </c>
    </row>
    <row r="1348" spans="1:19" x14ac:dyDescent="0.3">
      <c r="A1348" t="s">
        <v>18</v>
      </c>
      <c r="B1348" t="s">
        <v>9</v>
      </c>
      <c r="C1348" t="s">
        <v>8</v>
      </c>
      <c r="D1348" t="s">
        <v>27</v>
      </c>
      <c r="E1348" t="s">
        <v>64</v>
      </c>
      <c r="F1348" t="s">
        <v>66</v>
      </c>
      <c r="G1348">
        <v>10</v>
      </c>
      <c r="H1348" s="14">
        <v>16.09</v>
      </c>
      <c r="I1348" t="s">
        <v>49</v>
      </c>
      <c r="J1348" t="s">
        <v>38</v>
      </c>
      <c r="K1348" t="s">
        <v>25</v>
      </c>
      <c r="L1348" t="s">
        <v>43</v>
      </c>
      <c r="M1348" s="20">
        <f t="shared" si="84"/>
        <v>16.093440000000001</v>
      </c>
      <c r="N1348" s="20">
        <f t="shared" si="85"/>
        <v>0.10215</v>
      </c>
      <c r="O1348" s="20">
        <f t="shared" si="86"/>
        <v>1.6439448960000003</v>
      </c>
      <c r="S1348">
        <f t="shared" si="87"/>
        <v>4</v>
      </c>
    </row>
    <row r="1349" spans="1:19" x14ac:dyDescent="0.3">
      <c r="A1349" t="s">
        <v>39</v>
      </c>
      <c r="B1349" t="s">
        <v>51</v>
      </c>
      <c r="C1349" t="s">
        <v>8</v>
      </c>
      <c r="D1349" t="s">
        <v>41</v>
      </c>
      <c r="E1349" t="s">
        <v>21</v>
      </c>
      <c r="F1349" t="s">
        <v>13</v>
      </c>
      <c r="G1349">
        <v>6</v>
      </c>
      <c r="H1349" s="14">
        <v>9.6539999999999999</v>
      </c>
      <c r="I1349" t="s">
        <v>14</v>
      </c>
      <c r="J1349" t="s">
        <v>15</v>
      </c>
      <c r="K1349" t="s">
        <v>16</v>
      </c>
      <c r="L1349" t="s">
        <v>43</v>
      </c>
      <c r="M1349" s="20">
        <f t="shared" si="84"/>
        <v>9.6560640000000006</v>
      </c>
      <c r="N1349" s="20">
        <f t="shared" si="85"/>
        <v>0</v>
      </c>
      <c r="O1349" s="20">
        <f t="shared" si="86"/>
        <v>0</v>
      </c>
      <c r="S1349">
        <f t="shared" si="87"/>
        <v>2</v>
      </c>
    </row>
    <row r="1350" spans="1:19" x14ac:dyDescent="0.3">
      <c r="A1350" t="s">
        <v>7</v>
      </c>
      <c r="B1350" t="s">
        <v>9</v>
      </c>
      <c r="C1350" t="s">
        <v>71</v>
      </c>
      <c r="D1350" t="s">
        <v>20</v>
      </c>
      <c r="E1350" t="s">
        <v>35</v>
      </c>
      <c r="F1350" t="s">
        <v>66</v>
      </c>
      <c r="G1350">
        <v>40</v>
      </c>
      <c r="H1350" s="14">
        <v>64.36</v>
      </c>
      <c r="I1350" t="s">
        <v>52</v>
      </c>
      <c r="J1350" t="s">
        <v>24</v>
      </c>
      <c r="K1350" t="s">
        <v>25</v>
      </c>
      <c r="L1350" t="s">
        <v>17</v>
      </c>
      <c r="M1350" s="20">
        <f t="shared" si="84"/>
        <v>64.373760000000004</v>
      </c>
      <c r="N1350" s="20">
        <f t="shared" si="85"/>
        <v>3.5459999999999998E-2</v>
      </c>
      <c r="O1350" s="20">
        <f t="shared" si="86"/>
        <v>2.2826935295999999</v>
      </c>
      <c r="S1350">
        <f t="shared" si="87"/>
        <v>1</v>
      </c>
    </row>
    <row r="1351" spans="1:19" x14ac:dyDescent="0.3">
      <c r="A1351" t="s">
        <v>18</v>
      </c>
      <c r="B1351" t="s">
        <v>51</v>
      </c>
      <c r="C1351" t="s">
        <v>8</v>
      </c>
      <c r="D1351" t="s">
        <v>11</v>
      </c>
      <c r="E1351" t="s">
        <v>21</v>
      </c>
      <c r="F1351" t="s">
        <v>29</v>
      </c>
      <c r="G1351">
        <v>4.5</v>
      </c>
      <c r="H1351" s="14">
        <v>7.2404999999999999</v>
      </c>
      <c r="I1351" t="s">
        <v>52</v>
      </c>
      <c r="J1351" t="s">
        <v>31</v>
      </c>
      <c r="K1351" t="s">
        <v>25</v>
      </c>
      <c r="L1351" t="s">
        <v>43</v>
      </c>
      <c r="M1351" s="20">
        <f t="shared" si="84"/>
        <v>7.2420480000000005</v>
      </c>
      <c r="N1351" s="20">
        <f t="shared" si="85"/>
        <v>3.5459999999999998E-2</v>
      </c>
      <c r="O1351" s="20">
        <f t="shared" si="86"/>
        <v>0.25680302208</v>
      </c>
      <c r="S1351">
        <f t="shared" si="87"/>
        <v>4</v>
      </c>
    </row>
    <row r="1352" spans="1:19" x14ac:dyDescent="0.3">
      <c r="A1352" t="s">
        <v>39</v>
      </c>
      <c r="B1352" t="s">
        <v>9</v>
      </c>
      <c r="C1352" t="s">
        <v>50</v>
      </c>
      <c r="D1352" t="s">
        <v>41</v>
      </c>
      <c r="E1352" t="s">
        <v>45</v>
      </c>
      <c r="F1352" t="s">
        <v>66</v>
      </c>
      <c r="G1352">
        <v>100</v>
      </c>
      <c r="H1352" s="14">
        <v>160.9</v>
      </c>
      <c r="I1352" t="s">
        <v>30</v>
      </c>
      <c r="J1352" t="s">
        <v>42</v>
      </c>
      <c r="K1352" t="s">
        <v>25</v>
      </c>
      <c r="L1352" t="s">
        <v>17</v>
      </c>
      <c r="M1352" s="20">
        <f t="shared" si="84"/>
        <v>160.93440000000001</v>
      </c>
      <c r="N1352" s="20">
        <f t="shared" si="85"/>
        <v>0.16664000000000001</v>
      </c>
      <c r="O1352" s="20">
        <f t="shared" si="86"/>
        <v>26.818108416000005</v>
      </c>
      <c r="S1352">
        <f t="shared" si="87"/>
        <v>2</v>
      </c>
    </row>
    <row r="1353" spans="1:19" x14ac:dyDescent="0.3">
      <c r="A1353" t="s">
        <v>7</v>
      </c>
      <c r="B1353" t="s">
        <v>9</v>
      </c>
      <c r="C1353" t="s">
        <v>10</v>
      </c>
      <c r="D1353" t="s">
        <v>11</v>
      </c>
      <c r="E1353" t="s">
        <v>28</v>
      </c>
      <c r="F1353" t="s">
        <v>66</v>
      </c>
      <c r="G1353">
        <v>80</v>
      </c>
      <c r="H1353" s="14">
        <v>128.72</v>
      </c>
      <c r="I1353" t="s">
        <v>52</v>
      </c>
      <c r="J1353" t="s">
        <v>31</v>
      </c>
      <c r="K1353" t="s">
        <v>25</v>
      </c>
      <c r="L1353" t="s">
        <v>17</v>
      </c>
      <c r="M1353" s="20">
        <f t="shared" si="84"/>
        <v>128.74752000000001</v>
      </c>
      <c r="N1353" s="20">
        <f t="shared" si="85"/>
        <v>3.5459999999999998E-2</v>
      </c>
      <c r="O1353" s="20">
        <f t="shared" si="86"/>
        <v>4.5653870591999999</v>
      </c>
      <c r="S1353">
        <f t="shared" si="87"/>
        <v>1</v>
      </c>
    </row>
    <row r="1354" spans="1:19" x14ac:dyDescent="0.3">
      <c r="A1354" t="s">
        <v>18</v>
      </c>
      <c r="B1354" t="s">
        <v>9</v>
      </c>
      <c r="C1354" t="s">
        <v>68</v>
      </c>
      <c r="D1354" t="s">
        <v>11</v>
      </c>
      <c r="E1354" t="s">
        <v>64</v>
      </c>
      <c r="F1354" t="s">
        <v>36</v>
      </c>
      <c r="G1354">
        <v>4</v>
      </c>
      <c r="H1354" s="14">
        <v>6.4359999999999999</v>
      </c>
      <c r="I1354" t="s">
        <v>87</v>
      </c>
      <c r="J1354" t="s">
        <v>42</v>
      </c>
      <c r="K1354" t="s">
        <v>16</v>
      </c>
      <c r="L1354" t="s">
        <v>43</v>
      </c>
      <c r="M1354" s="20">
        <f t="shared" si="84"/>
        <v>6.4373760000000004</v>
      </c>
      <c r="N1354" s="20">
        <f t="shared" si="85"/>
        <v>0.11366999999999999</v>
      </c>
      <c r="O1354" s="20">
        <f t="shared" si="86"/>
        <v>0.73173652992000005</v>
      </c>
      <c r="S1354">
        <f t="shared" si="87"/>
        <v>4</v>
      </c>
    </row>
    <row r="1355" spans="1:19" x14ac:dyDescent="0.3">
      <c r="A1355" t="s">
        <v>32</v>
      </c>
      <c r="B1355" t="s">
        <v>9</v>
      </c>
      <c r="C1355" t="s">
        <v>61</v>
      </c>
      <c r="D1355" t="s">
        <v>11</v>
      </c>
      <c r="E1355" t="s">
        <v>21</v>
      </c>
      <c r="F1355" t="s">
        <v>13</v>
      </c>
      <c r="G1355">
        <v>2</v>
      </c>
      <c r="H1355" s="14">
        <v>3.218</v>
      </c>
      <c r="I1355" t="s">
        <v>23</v>
      </c>
      <c r="J1355" t="s">
        <v>31</v>
      </c>
      <c r="K1355" t="s">
        <v>25</v>
      </c>
      <c r="L1355" t="s">
        <v>43</v>
      </c>
      <c r="M1355" s="20">
        <f t="shared" si="84"/>
        <v>3.2186880000000002</v>
      </c>
      <c r="N1355" s="20">
        <f t="shared" si="85"/>
        <v>0</v>
      </c>
      <c r="O1355" s="20">
        <f t="shared" si="86"/>
        <v>0</v>
      </c>
      <c r="S1355">
        <f t="shared" si="87"/>
        <v>5</v>
      </c>
    </row>
    <row r="1356" spans="1:19" x14ac:dyDescent="0.3">
      <c r="A1356" t="s">
        <v>39</v>
      </c>
      <c r="B1356" t="s">
        <v>9</v>
      </c>
      <c r="C1356" t="s">
        <v>71</v>
      </c>
      <c r="D1356" t="s">
        <v>27</v>
      </c>
      <c r="E1356" t="s">
        <v>28</v>
      </c>
      <c r="F1356" t="s">
        <v>13</v>
      </c>
      <c r="G1356">
        <v>30</v>
      </c>
      <c r="H1356" s="14">
        <v>48.269999999999996</v>
      </c>
      <c r="I1356" t="s">
        <v>30</v>
      </c>
      <c r="J1356" t="s">
        <v>42</v>
      </c>
      <c r="K1356" t="s">
        <v>25</v>
      </c>
      <c r="L1356" t="s">
        <v>17</v>
      </c>
      <c r="M1356" s="20">
        <f t="shared" si="84"/>
        <v>48.280320000000003</v>
      </c>
      <c r="N1356" s="20">
        <f t="shared" si="85"/>
        <v>0.16664000000000001</v>
      </c>
      <c r="O1356" s="20">
        <f t="shared" si="86"/>
        <v>8.0454325248000007</v>
      </c>
      <c r="S1356">
        <f t="shared" si="87"/>
        <v>2</v>
      </c>
    </row>
    <row r="1357" spans="1:19" x14ac:dyDescent="0.3">
      <c r="A1357" t="s">
        <v>39</v>
      </c>
      <c r="B1357" t="s">
        <v>51</v>
      </c>
      <c r="C1357" t="s">
        <v>8</v>
      </c>
      <c r="D1357" t="s">
        <v>41</v>
      </c>
      <c r="E1357" t="s">
        <v>12</v>
      </c>
      <c r="F1357" t="s">
        <v>62</v>
      </c>
      <c r="G1357">
        <v>0.1</v>
      </c>
      <c r="H1357" s="14">
        <v>0.16090000000000002</v>
      </c>
      <c r="I1357" t="s">
        <v>23</v>
      </c>
      <c r="J1357" t="s">
        <v>15</v>
      </c>
      <c r="K1357" t="s">
        <v>16</v>
      </c>
      <c r="L1357" t="s">
        <v>17</v>
      </c>
      <c r="M1357" s="20">
        <f t="shared" si="84"/>
        <v>0.16093440000000003</v>
      </c>
      <c r="N1357" s="20">
        <f t="shared" si="85"/>
        <v>0</v>
      </c>
      <c r="O1357" s="20">
        <f t="shared" si="86"/>
        <v>0</v>
      </c>
      <c r="S1357">
        <f t="shared" si="87"/>
        <v>2</v>
      </c>
    </row>
    <row r="1358" spans="1:19" x14ac:dyDescent="0.3">
      <c r="A1358" t="s">
        <v>32</v>
      </c>
      <c r="B1358" t="s">
        <v>9</v>
      </c>
      <c r="C1358" t="s">
        <v>40</v>
      </c>
      <c r="D1358" t="s">
        <v>41</v>
      </c>
      <c r="E1358" t="s">
        <v>21</v>
      </c>
      <c r="F1358" t="s">
        <v>13</v>
      </c>
      <c r="G1358">
        <v>15.5</v>
      </c>
      <c r="H1358" s="14">
        <v>24.939499999999999</v>
      </c>
      <c r="I1358" t="s">
        <v>30</v>
      </c>
      <c r="J1358" t="s">
        <v>42</v>
      </c>
      <c r="K1358" t="s">
        <v>25</v>
      </c>
      <c r="L1358" t="s">
        <v>17</v>
      </c>
      <c r="M1358" s="20">
        <f t="shared" si="84"/>
        <v>24.944832000000002</v>
      </c>
      <c r="N1358" s="20">
        <f t="shared" si="85"/>
        <v>0.16664000000000001</v>
      </c>
      <c r="O1358" s="20">
        <f t="shared" si="86"/>
        <v>4.1568068044800004</v>
      </c>
      <c r="S1358">
        <f t="shared" si="87"/>
        <v>5</v>
      </c>
    </row>
    <row r="1359" spans="1:19" x14ac:dyDescent="0.3">
      <c r="A1359" t="s">
        <v>58</v>
      </c>
      <c r="B1359" t="s">
        <v>8</v>
      </c>
      <c r="C1359" t="s">
        <v>8</v>
      </c>
      <c r="D1359" t="s">
        <v>8</v>
      </c>
      <c r="E1359" t="s">
        <v>8</v>
      </c>
      <c r="F1359" t="s">
        <v>8</v>
      </c>
      <c r="G1359" t="s">
        <v>8</v>
      </c>
      <c r="H1359" s="14" t="s">
        <v>8</v>
      </c>
      <c r="I1359" t="s">
        <v>8</v>
      </c>
      <c r="J1359" t="s">
        <v>31</v>
      </c>
      <c r="K1359" t="s">
        <v>25</v>
      </c>
      <c r="L1359" t="s">
        <v>17</v>
      </c>
      <c r="M1359" s="20" t="e">
        <f t="shared" si="84"/>
        <v>#VALUE!</v>
      </c>
      <c r="N1359" s="20" t="str">
        <f t="shared" si="85"/>
        <v xml:space="preserve"> </v>
      </c>
      <c r="O1359" s="20" t="e">
        <f t="shared" si="86"/>
        <v>#VALUE!</v>
      </c>
      <c r="S1359">
        <f t="shared" si="87"/>
        <v>0</v>
      </c>
    </row>
    <row r="1360" spans="1:19" x14ac:dyDescent="0.3">
      <c r="A1360" t="s">
        <v>7</v>
      </c>
      <c r="B1360" t="s">
        <v>9</v>
      </c>
      <c r="C1360" t="s">
        <v>8</v>
      </c>
      <c r="D1360" t="s">
        <v>11</v>
      </c>
      <c r="E1360" t="s">
        <v>35</v>
      </c>
      <c r="F1360" t="s">
        <v>29</v>
      </c>
      <c r="G1360">
        <v>12</v>
      </c>
      <c r="H1360" s="14" t="s">
        <v>8</v>
      </c>
      <c r="I1360" t="s">
        <v>14</v>
      </c>
      <c r="J1360" t="s">
        <v>31</v>
      </c>
      <c r="K1360" t="s">
        <v>25</v>
      </c>
      <c r="L1360" t="s">
        <v>43</v>
      </c>
      <c r="M1360" s="20">
        <f t="shared" si="84"/>
        <v>19.312128000000001</v>
      </c>
      <c r="N1360" s="20">
        <f t="shared" si="85"/>
        <v>0</v>
      </c>
      <c r="O1360" s="20">
        <f t="shared" si="86"/>
        <v>0</v>
      </c>
      <c r="S1360">
        <f t="shared" si="87"/>
        <v>1</v>
      </c>
    </row>
    <row r="1361" spans="1:19" x14ac:dyDescent="0.3">
      <c r="A1361" t="s">
        <v>26</v>
      </c>
      <c r="B1361" t="s">
        <v>9</v>
      </c>
      <c r="C1361" t="s">
        <v>76</v>
      </c>
      <c r="D1361" t="s">
        <v>11</v>
      </c>
      <c r="E1361" t="s">
        <v>21</v>
      </c>
      <c r="F1361" t="s">
        <v>44</v>
      </c>
      <c r="G1361">
        <v>1.2</v>
      </c>
      <c r="H1361" s="14">
        <v>1.9307999999999998</v>
      </c>
      <c r="I1361" t="s">
        <v>23</v>
      </c>
      <c r="J1361" t="s">
        <v>31</v>
      </c>
      <c r="K1361" t="s">
        <v>25</v>
      </c>
      <c r="L1361" t="s">
        <v>17</v>
      </c>
      <c r="M1361" s="20">
        <f t="shared" si="84"/>
        <v>1.9312128</v>
      </c>
      <c r="N1361" s="20">
        <f t="shared" si="85"/>
        <v>0</v>
      </c>
      <c r="O1361" s="20">
        <f t="shared" si="86"/>
        <v>0</v>
      </c>
      <c r="S1361">
        <f t="shared" si="87"/>
        <v>3</v>
      </c>
    </row>
    <row r="1362" spans="1:19" x14ac:dyDescent="0.3">
      <c r="A1362" t="s">
        <v>26</v>
      </c>
      <c r="B1362" t="s">
        <v>9</v>
      </c>
      <c r="C1362" t="s">
        <v>46</v>
      </c>
      <c r="D1362" t="s">
        <v>20</v>
      </c>
      <c r="E1362" t="s">
        <v>35</v>
      </c>
      <c r="F1362" t="s">
        <v>13</v>
      </c>
      <c r="G1362">
        <v>2.0830000000000002</v>
      </c>
      <c r="H1362" s="14" t="s">
        <v>8</v>
      </c>
      <c r="I1362" t="s">
        <v>23</v>
      </c>
      <c r="J1362" t="s">
        <v>31</v>
      </c>
      <c r="K1362" t="s">
        <v>25</v>
      </c>
      <c r="L1362" t="s">
        <v>43</v>
      </c>
      <c r="M1362" s="20">
        <f t="shared" si="84"/>
        <v>3.3522635520000006</v>
      </c>
      <c r="N1362" s="20">
        <f t="shared" si="85"/>
        <v>0</v>
      </c>
      <c r="O1362" s="20">
        <f t="shared" si="86"/>
        <v>0</v>
      </c>
      <c r="S1362">
        <f t="shared" si="87"/>
        <v>3</v>
      </c>
    </row>
    <row r="1363" spans="1:19" x14ac:dyDescent="0.3">
      <c r="A1363" t="s">
        <v>7</v>
      </c>
      <c r="B1363" t="s">
        <v>51</v>
      </c>
      <c r="C1363" t="s">
        <v>8</v>
      </c>
      <c r="D1363" t="s">
        <v>11</v>
      </c>
      <c r="E1363" t="s">
        <v>21</v>
      </c>
      <c r="F1363" t="s">
        <v>66</v>
      </c>
      <c r="G1363">
        <v>20</v>
      </c>
      <c r="H1363" s="14">
        <v>32.18</v>
      </c>
      <c r="I1363" t="s">
        <v>30</v>
      </c>
      <c r="J1363" t="s">
        <v>31</v>
      </c>
      <c r="K1363" t="s">
        <v>25</v>
      </c>
      <c r="L1363" t="s">
        <v>17</v>
      </c>
      <c r="M1363" s="20">
        <f t="shared" si="84"/>
        <v>32.186880000000002</v>
      </c>
      <c r="N1363" s="20">
        <f t="shared" si="85"/>
        <v>0.16664000000000001</v>
      </c>
      <c r="O1363" s="20">
        <f t="shared" si="86"/>
        <v>5.3636216832000008</v>
      </c>
      <c r="S1363">
        <f t="shared" si="87"/>
        <v>1</v>
      </c>
    </row>
    <row r="1364" spans="1:19" x14ac:dyDescent="0.3">
      <c r="A1364" t="s">
        <v>7</v>
      </c>
      <c r="B1364" t="s">
        <v>57</v>
      </c>
      <c r="C1364" t="s">
        <v>8</v>
      </c>
      <c r="D1364" t="s">
        <v>41</v>
      </c>
      <c r="E1364" t="s">
        <v>21</v>
      </c>
      <c r="F1364" t="s">
        <v>36</v>
      </c>
      <c r="G1364">
        <v>3.3</v>
      </c>
      <c r="H1364" s="14">
        <v>5.3096999999999994</v>
      </c>
      <c r="I1364" t="s">
        <v>14</v>
      </c>
      <c r="J1364" t="s">
        <v>31</v>
      </c>
      <c r="K1364" t="s">
        <v>25</v>
      </c>
      <c r="L1364" t="s">
        <v>17</v>
      </c>
      <c r="M1364" s="20">
        <f t="shared" si="84"/>
        <v>5.3108351999999996</v>
      </c>
      <c r="N1364" s="20">
        <f t="shared" si="85"/>
        <v>0</v>
      </c>
      <c r="O1364" s="20">
        <f t="shared" si="86"/>
        <v>0</v>
      </c>
      <c r="S1364">
        <f t="shared" si="87"/>
        <v>1</v>
      </c>
    </row>
    <row r="1365" spans="1:19" x14ac:dyDescent="0.3">
      <c r="A1365" t="s">
        <v>32</v>
      </c>
      <c r="B1365" t="s">
        <v>9</v>
      </c>
      <c r="C1365" t="s">
        <v>71</v>
      </c>
      <c r="D1365" t="s">
        <v>11</v>
      </c>
      <c r="E1365" t="s">
        <v>21</v>
      </c>
      <c r="F1365" t="s">
        <v>22</v>
      </c>
      <c r="G1365">
        <v>2</v>
      </c>
      <c r="H1365" s="14">
        <v>3.218</v>
      </c>
      <c r="I1365" t="s">
        <v>23</v>
      </c>
      <c r="J1365" t="s">
        <v>15</v>
      </c>
      <c r="K1365" t="s">
        <v>25</v>
      </c>
      <c r="L1365" t="s">
        <v>17</v>
      </c>
      <c r="M1365" s="20">
        <f t="shared" si="84"/>
        <v>3.2186880000000002</v>
      </c>
      <c r="N1365" s="20">
        <f t="shared" si="85"/>
        <v>0</v>
      </c>
      <c r="O1365" s="20">
        <f t="shared" si="86"/>
        <v>0</v>
      </c>
      <c r="S1365">
        <f t="shared" si="87"/>
        <v>5</v>
      </c>
    </row>
    <row r="1366" spans="1:19" x14ac:dyDescent="0.3">
      <c r="A1366" t="s">
        <v>26</v>
      </c>
      <c r="B1366" t="s">
        <v>9</v>
      </c>
      <c r="C1366" t="s">
        <v>67</v>
      </c>
      <c r="D1366" t="s">
        <v>20</v>
      </c>
      <c r="E1366" t="s">
        <v>21</v>
      </c>
      <c r="F1366" t="s">
        <v>36</v>
      </c>
      <c r="G1366">
        <v>5</v>
      </c>
      <c r="H1366" s="14">
        <v>8.0449999999999999</v>
      </c>
      <c r="I1366" t="s">
        <v>14</v>
      </c>
      <c r="J1366" t="s">
        <v>15</v>
      </c>
      <c r="K1366" t="s">
        <v>16</v>
      </c>
      <c r="L1366" t="s">
        <v>43</v>
      </c>
      <c r="M1366" s="20">
        <f t="shared" si="84"/>
        <v>8.0467200000000005</v>
      </c>
      <c r="N1366" s="20">
        <f t="shared" si="85"/>
        <v>0</v>
      </c>
      <c r="O1366" s="20">
        <f t="shared" si="86"/>
        <v>0</v>
      </c>
      <c r="S1366">
        <f t="shared" si="87"/>
        <v>3</v>
      </c>
    </row>
    <row r="1367" spans="1:19" x14ac:dyDescent="0.3">
      <c r="A1367" t="s">
        <v>39</v>
      </c>
      <c r="B1367" t="s">
        <v>51</v>
      </c>
      <c r="C1367" t="s">
        <v>8</v>
      </c>
      <c r="D1367" t="s">
        <v>41</v>
      </c>
      <c r="E1367" t="s">
        <v>12</v>
      </c>
      <c r="F1367" t="s">
        <v>22</v>
      </c>
      <c r="G1367">
        <v>16</v>
      </c>
      <c r="H1367" s="14">
        <v>25.744</v>
      </c>
      <c r="I1367" t="s">
        <v>37</v>
      </c>
      <c r="J1367" t="s">
        <v>15</v>
      </c>
      <c r="K1367" t="s">
        <v>25</v>
      </c>
      <c r="L1367" t="s">
        <v>17</v>
      </c>
      <c r="M1367" s="20">
        <f t="shared" si="84"/>
        <v>25.749504000000002</v>
      </c>
      <c r="N1367" s="20">
        <f t="shared" si="85"/>
        <v>0.16664000000000001</v>
      </c>
      <c r="O1367" s="20">
        <f t="shared" si="86"/>
        <v>4.2908973465600004</v>
      </c>
      <c r="S1367">
        <f t="shared" si="87"/>
        <v>2</v>
      </c>
    </row>
    <row r="1368" spans="1:19" x14ac:dyDescent="0.3">
      <c r="A1368" t="s">
        <v>7</v>
      </c>
      <c r="B1368" t="s">
        <v>9</v>
      </c>
      <c r="C1368" t="s">
        <v>59</v>
      </c>
      <c r="D1368" t="s">
        <v>11</v>
      </c>
      <c r="E1368" t="s">
        <v>12</v>
      </c>
      <c r="F1368" t="s">
        <v>66</v>
      </c>
      <c r="G1368">
        <v>3.6</v>
      </c>
      <c r="H1368" s="14">
        <v>5.7923999999999998</v>
      </c>
      <c r="I1368" t="s">
        <v>23</v>
      </c>
      <c r="J1368" t="s">
        <v>24</v>
      </c>
      <c r="K1368" t="s">
        <v>25</v>
      </c>
      <c r="L1368" t="s">
        <v>43</v>
      </c>
      <c r="M1368" s="20">
        <f t="shared" si="84"/>
        <v>5.7936384000000007</v>
      </c>
      <c r="N1368" s="20">
        <f t="shared" si="85"/>
        <v>0</v>
      </c>
      <c r="O1368" s="20">
        <f t="shared" si="86"/>
        <v>0</v>
      </c>
      <c r="S1368">
        <f t="shared" si="87"/>
        <v>1</v>
      </c>
    </row>
    <row r="1369" spans="1:19" x14ac:dyDescent="0.3">
      <c r="A1369" t="s">
        <v>18</v>
      </c>
      <c r="B1369" t="s">
        <v>9</v>
      </c>
      <c r="C1369" t="s">
        <v>83</v>
      </c>
      <c r="D1369" t="s">
        <v>11</v>
      </c>
      <c r="E1369" t="s">
        <v>12</v>
      </c>
      <c r="F1369" t="s">
        <v>62</v>
      </c>
      <c r="G1369">
        <v>0.6</v>
      </c>
      <c r="H1369" s="14">
        <v>0.96539999999999992</v>
      </c>
      <c r="I1369" t="s">
        <v>23</v>
      </c>
      <c r="J1369" t="s">
        <v>42</v>
      </c>
      <c r="K1369" t="s">
        <v>25</v>
      </c>
      <c r="L1369" t="s">
        <v>17</v>
      </c>
      <c r="M1369" s="20">
        <f t="shared" si="84"/>
        <v>0.96560639999999998</v>
      </c>
      <c r="N1369" s="20">
        <f t="shared" si="85"/>
        <v>0</v>
      </c>
      <c r="O1369" s="20">
        <f t="shared" si="86"/>
        <v>0</v>
      </c>
      <c r="S1369">
        <f t="shared" si="87"/>
        <v>4</v>
      </c>
    </row>
    <row r="1370" spans="1:19" x14ac:dyDescent="0.3">
      <c r="A1370" t="s">
        <v>7</v>
      </c>
      <c r="B1370" t="s">
        <v>9</v>
      </c>
      <c r="C1370" t="s">
        <v>8</v>
      </c>
      <c r="D1370" t="s">
        <v>27</v>
      </c>
      <c r="E1370" t="s">
        <v>28</v>
      </c>
      <c r="F1370" t="s">
        <v>44</v>
      </c>
      <c r="G1370">
        <v>1.2</v>
      </c>
      <c r="H1370" s="14">
        <v>1.9307999999999998</v>
      </c>
      <c r="I1370" t="s">
        <v>14</v>
      </c>
      <c r="J1370" t="s">
        <v>15</v>
      </c>
      <c r="K1370" t="s">
        <v>25</v>
      </c>
      <c r="L1370" t="s">
        <v>17</v>
      </c>
      <c r="M1370" s="20">
        <f t="shared" si="84"/>
        <v>1.9312128</v>
      </c>
      <c r="N1370" s="20">
        <f t="shared" si="85"/>
        <v>0</v>
      </c>
      <c r="O1370" s="20">
        <f t="shared" si="86"/>
        <v>0</v>
      </c>
      <c r="S1370">
        <f t="shared" si="87"/>
        <v>1</v>
      </c>
    </row>
    <row r="1371" spans="1:19" x14ac:dyDescent="0.3">
      <c r="A1371" t="s">
        <v>58</v>
      </c>
      <c r="B1371" t="s">
        <v>9</v>
      </c>
      <c r="C1371" t="s">
        <v>70</v>
      </c>
      <c r="D1371" t="s">
        <v>27</v>
      </c>
      <c r="E1371" t="s">
        <v>21</v>
      </c>
      <c r="F1371" t="s">
        <v>66</v>
      </c>
      <c r="G1371">
        <v>31</v>
      </c>
      <c r="H1371" s="14">
        <v>49.878999999999998</v>
      </c>
      <c r="I1371" t="s">
        <v>30</v>
      </c>
      <c r="J1371" t="s">
        <v>53</v>
      </c>
      <c r="K1371" t="s">
        <v>25</v>
      </c>
      <c r="L1371" t="s">
        <v>17</v>
      </c>
      <c r="M1371" s="20">
        <f t="shared" si="84"/>
        <v>49.889664000000003</v>
      </c>
      <c r="N1371" s="20">
        <f t="shared" si="85"/>
        <v>0.16664000000000001</v>
      </c>
      <c r="O1371" s="20">
        <f t="shared" si="86"/>
        <v>8.3136136089600008</v>
      </c>
      <c r="S1371">
        <f t="shared" si="87"/>
        <v>0</v>
      </c>
    </row>
    <row r="1372" spans="1:19" x14ac:dyDescent="0.3">
      <c r="A1372" t="s">
        <v>32</v>
      </c>
      <c r="B1372" t="s">
        <v>9</v>
      </c>
      <c r="C1372" t="s">
        <v>70</v>
      </c>
      <c r="D1372" t="s">
        <v>11</v>
      </c>
      <c r="E1372" t="s">
        <v>35</v>
      </c>
      <c r="F1372" t="s">
        <v>36</v>
      </c>
      <c r="G1372">
        <v>2</v>
      </c>
      <c r="H1372" s="14">
        <v>3.218</v>
      </c>
      <c r="I1372" t="s">
        <v>49</v>
      </c>
      <c r="J1372" t="s">
        <v>31</v>
      </c>
      <c r="K1372" t="s">
        <v>25</v>
      </c>
      <c r="L1372" t="s">
        <v>17</v>
      </c>
      <c r="M1372" s="20">
        <f t="shared" si="84"/>
        <v>3.2186880000000002</v>
      </c>
      <c r="N1372" s="20">
        <f t="shared" si="85"/>
        <v>0.10215</v>
      </c>
      <c r="O1372" s="20">
        <f t="shared" si="86"/>
        <v>0.32878897920000005</v>
      </c>
      <c r="S1372">
        <f t="shared" si="87"/>
        <v>5</v>
      </c>
    </row>
    <row r="1373" spans="1:19" x14ac:dyDescent="0.3">
      <c r="A1373" t="s">
        <v>32</v>
      </c>
      <c r="B1373" t="s">
        <v>9</v>
      </c>
      <c r="C1373" t="s">
        <v>106</v>
      </c>
      <c r="D1373" t="s">
        <v>20</v>
      </c>
      <c r="E1373" t="s">
        <v>45</v>
      </c>
      <c r="F1373" t="s">
        <v>36</v>
      </c>
      <c r="G1373">
        <v>4.5</v>
      </c>
      <c r="H1373" s="14">
        <v>7.2404999999999999</v>
      </c>
      <c r="I1373" t="s">
        <v>14</v>
      </c>
      <c r="J1373" t="s">
        <v>42</v>
      </c>
      <c r="K1373" t="s">
        <v>25</v>
      </c>
      <c r="L1373" t="s">
        <v>17</v>
      </c>
      <c r="M1373" s="20">
        <f t="shared" si="84"/>
        <v>7.2420480000000005</v>
      </c>
      <c r="N1373" s="20">
        <f t="shared" si="85"/>
        <v>0</v>
      </c>
      <c r="O1373" s="20">
        <f t="shared" si="86"/>
        <v>0</v>
      </c>
      <c r="S1373">
        <f t="shared" si="87"/>
        <v>5</v>
      </c>
    </row>
    <row r="1374" spans="1:19" x14ac:dyDescent="0.3">
      <c r="A1374" t="s">
        <v>26</v>
      </c>
      <c r="B1374" t="s">
        <v>9</v>
      </c>
      <c r="C1374" t="s">
        <v>56</v>
      </c>
      <c r="D1374" t="s">
        <v>20</v>
      </c>
      <c r="E1374" t="s">
        <v>45</v>
      </c>
      <c r="F1374" t="s">
        <v>36</v>
      </c>
      <c r="G1374">
        <v>1.5</v>
      </c>
      <c r="H1374" s="14">
        <v>2.4135</v>
      </c>
      <c r="I1374" t="s">
        <v>23</v>
      </c>
      <c r="J1374" t="s">
        <v>42</v>
      </c>
      <c r="K1374" t="s">
        <v>25</v>
      </c>
      <c r="L1374" t="s">
        <v>43</v>
      </c>
      <c r="M1374" s="20">
        <f t="shared" si="84"/>
        <v>2.4140160000000002</v>
      </c>
      <c r="N1374" s="20">
        <f t="shared" si="85"/>
        <v>0</v>
      </c>
      <c r="O1374" s="20">
        <f t="shared" si="86"/>
        <v>0</v>
      </c>
      <c r="S1374">
        <f t="shared" si="87"/>
        <v>3</v>
      </c>
    </row>
    <row r="1375" spans="1:19" x14ac:dyDescent="0.3">
      <c r="A1375" t="s">
        <v>7</v>
      </c>
      <c r="B1375" t="s">
        <v>51</v>
      </c>
      <c r="C1375" t="s">
        <v>8</v>
      </c>
      <c r="D1375" t="s">
        <v>47</v>
      </c>
      <c r="E1375" t="s">
        <v>28</v>
      </c>
      <c r="F1375" t="s">
        <v>44</v>
      </c>
      <c r="G1375">
        <v>1.1000000000000001</v>
      </c>
      <c r="H1375" s="14">
        <v>1.7699</v>
      </c>
      <c r="I1375" s="2" t="s">
        <v>111</v>
      </c>
      <c r="J1375" t="s">
        <v>38</v>
      </c>
      <c r="K1375" t="s">
        <v>25</v>
      </c>
      <c r="L1375" t="s">
        <v>43</v>
      </c>
      <c r="M1375" s="20">
        <f t="shared" si="84"/>
        <v>1.7702784000000003</v>
      </c>
      <c r="N1375" s="20">
        <f t="shared" si="85"/>
        <v>0.14861492593825501</v>
      </c>
      <c r="O1375" s="20">
        <f t="shared" si="86"/>
        <v>0.26308979330609261</v>
      </c>
      <c r="S1375">
        <f t="shared" si="87"/>
        <v>1</v>
      </c>
    </row>
    <row r="1376" spans="1:19" x14ac:dyDescent="0.3">
      <c r="A1376" t="s">
        <v>32</v>
      </c>
      <c r="B1376" t="s">
        <v>9</v>
      </c>
      <c r="C1376" t="s">
        <v>46</v>
      </c>
      <c r="D1376" t="s">
        <v>11</v>
      </c>
      <c r="E1376" t="s">
        <v>21</v>
      </c>
      <c r="F1376" t="s">
        <v>36</v>
      </c>
      <c r="G1376">
        <v>4.0999999999999996</v>
      </c>
      <c r="H1376" s="14">
        <v>6.5968999999999998</v>
      </c>
      <c r="I1376" t="s">
        <v>14</v>
      </c>
      <c r="J1376" t="s">
        <v>31</v>
      </c>
      <c r="K1376" t="s">
        <v>25</v>
      </c>
      <c r="L1376" t="s">
        <v>43</v>
      </c>
      <c r="M1376" s="20">
        <f t="shared" si="84"/>
        <v>6.5983103999999999</v>
      </c>
      <c r="N1376" s="20">
        <f t="shared" si="85"/>
        <v>0</v>
      </c>
      <c r="O1376" s="20">
        <f t="shared" si="86"/>
        <v>0</v>
      </c>
      <c r="S1376">
        <f t="shared" si="87"/>
        <v>5</v>
      </c>
    </row>
    <row r="1377" spans="1:19" x14ac:dyDescent="0.3">
      <c r="A1377" t="s">
        <v>26</v>
      </c>
      <c r="B1377" t="s">
        <v>51</v>
      </c>
      <c r="C1377" t="s">
        <v>8</v>
      </c>
      <c r="D1377" t="s">
        <v>20</v>
      </c>
      <c r="E1377" t="s">
        <v>45</v>
      </c>
      <c r="F1377" t="s">
        <v>13</v>
      </c>
      <c r="G1377">
        <v>16</v>
      </c>
      <c r="H1377" s="14">
        <v>25.744</v>
      </c>
      <c r="I1377" t="s">
        <v>30</v>
      </c>
      <c r="J1377" t="s">
        <v>15</v>
      </c>
      <c r="K1377" t="s">
        <v>25</v>
      </c>
      <c r="L1377" t="s">
        <v>8</v>
      </c>
      <c r="M1377" s="20">
        <f t="shared" si="84"/>
        <v>25.749504000000002</v>
      </c>
      <c r="N1377" s="20">
        <f t="shared" si="85"/>
        <v>0.16664000000000001</v>
      </c>
      <c r="O1377" s="20">
        <f t="shared" si="86"/>
        <v>4.2908973465600004</v>
      </c>
      <c r="S1377">
        <f t="shared" si="87"/>
        <v>3</v>
      </c>
    </row>
    <row r="1378" spans="1:19" x14ac:dyDescent="0.3">
      <c r="A1378" t="s">
        <v>39</v>
      </c>
      <c r="B1378" t="s">
        <v>9</v>
      </c>
      <c r="C1378" t="s">
        <v>50</v>
      </c>
      <c r="D1378" t="s">
        <v>27</v>
      </c>
      <c r="E1378" t="s">
        <v>28</v>
      </c>
      <c r="F1378" t="s">
        <v>62</v>
      </c>
      <c r="G1378">
        <v>2.9</v>
      </c>
      <c r="H1378" s="14">
        <v>4.6661000000000001</v>
      </c>
      <c r="I1378" t="s">
        <v>30</v>
      </c>
      <c r="J1378" t="s">
        <v>38</v>
      </c>
      <c r="K1378" t="s">
        <v>25</v>
      </c>
      <c r="L1378" t="s">
        <v>17</v>
      </c>
      <c r="M1378" s="20">
        <f t="shared" si="84"/>
        <v>4.6670976</v>
      </c>
      <c r="N1378" s="20">
        <f t="shared" si="85"/>
        <v>0.16664000000000001</v>
      </c>
      <c r="O1378" s="20">
        <f t="shared" si="86"/>
        <v>0.77772514406400006</v>
      </c>
      <c r="S1378">
        <f t="shared" si="87"/>
        <v>2</v>
      </c>
    </row>
    <row r="1379" spans="1:19" x14ac:dyDescent="0.3">
      <c r="A1379" t="s">
        <v>39</v>
      </c>
      <c r="B1379" t="s">
        <v>9</v>
      </c>
      <c r="C1379" t="s">
        <v>60</v>
      </c>
      <c r="D1379" t="s">
        <v>20</v>
      </c>
      <c r="E1379" t="s">
        <v>21</v>
      </c>
      <c r="F1379" t="s">
        <v>36</v>
      </c>
      <c r="G1379">
        <v>1.5</v>
      </c>
      <c r="H1379" s="14">
        <v>2.4135</v>
      </c>
      <c r="I1379" t="s">
        <v>23</v>
      </c>
      <c r="J1379" t="s">
        <v>42</v>
      </c>
      <c r="K1379" t="s">
        <v>25</v>
      </c>
      <c r="L1379" t="s">
        <v>17</v>
      </c>
      <c r="M1379" s="20">
        <f t="shared" si="84"/>
        <v>2.4140160000000002</v>
      </c>
      <c r="N1379" s="20">
        <f t="shared" si="85"/>
        <v>0</v>
      </c>
      <c r="O1379" s="20">
        <f t="shared" si="86"/>
        <v>0</v>
      </c>
      <c r="S1379">
        <f t="shared" si="87"/>
        <v>2</v>
      </c>
    </row>
    <row r="1380" spans="1:19" x14ac:dyDescent="0.3">
      <c r="A1380" t="s">
        <v>26</v>
      </c>
      <c r="B1380" t="s">
        <v>9</v>
      </c>
      <c r="C1380" t="s">
        <v>70</v>
      </c>
      <c r="D1380" t="s">
        <v>11</v>
      </c>
      <c r="E1380" t="s">
        <v>21</v>
      </c>
      <c r="F1380" t="s">
        <v>62</v>
      </c>
      <c r="G1380">
        <v>0.25</v>
      </c>
      <c r="H1380" s="14">
        <v>0.40225</v>
      </c>
      <c r="I1380" t="s">
        <v>23</v>
      </c>
      <c r="J1380" t="s">
        <v>38</v>
      </c>
      <c r="K1380" t="s">
        <v>25</v>
      </c>
      <c r="L1380" t="s">
        <v>17</v>
      </c>
      <c r="M1380" s="20">
        <f t="shared" si="84"/>
        <v>0.40233600000000003</v>
      </c>
      <c r="N1380" s="20">
        <f t="shared" si="85"/>
        <v>0</v>
      </c>
      <c r="O1380" s="20">
        <f t="shared" si="86"/>
        <v>0</v>
      </c>
      <c r="S1380">
        <f t="shared" si="87"/>
        <v>3</v>
      </c>
    </row>
    <row r="1381" spans="1:19" x14ac:dyDescent="0.3">
      <c r="A1381" t="s">
        <v>32</v>
      </c>
      <c r="B1381" t="s">
        <v>9</v>
      </c>
      <c r="C1381" t="s">
        <v>61</v>
      </c>
      <c r="D1381" t="s">
        <v>41</v>
      </c>
      <c r="E1381" t="s">
        <v>28</v>
      </c>
      <c r="F1381" t="s">
        <v>36</v>
      </c>
      <c r="G1381">
        <v>6</v>
      </c>
      <c r="H1381" s="14">
        <v>9.6539999999999999</v>
      </c>
      <c r="I1381" t="s">
        <v>30</v>
      </c>
      <c r="J1381" t="s">
        <v>15</v>
      </c>
      <c r="K1381" t="s">
        <v>25</v>
      </c>
      <c r="L1381" t="s">
        <v>17</v>
      </c>
      <c r="M1381" s="20">
        <f t="shared" si="84"/>
        <v>9.6560640000000006</v>
      </c>
      <c r="N1381" s="20">
        <f t="shared" si="85"/>
        <v>0.16664000000000001</v>
      </c>
      <c r="O1381" s="20">
        <f t="shared" si="86"/>
        <v>1.6090865049600003</v>
      </c>
      <c r="S1381">
        <f t="shared" si="87"/>
        <v>5</v>
      </c>
    </row>
    <row r="1382" spans="1:19" x14ac:dyDescent="0.3">
      <c r="A1382" t="s">
        <v>26</v>
      </c>
      <c r="B1382" t="s">
        <v>9</v>
      </c>
      <c r="C1382" t="s">
        <v>74</v>
      </c>
      <c r="D1382" t="s">
        <v>11</v>
      </c>
      <c r="E1382" t="s">
        <v>21</v>
      </c>
      <c r="F1382" t="s">
        <v>13</v>
      </c>
      <c r="G1382">
        <v>6</v>
      </c>
      <c r="H1382" s="14">
        <v>9.6539999999999999</v>
      </c>
      <c r="I1382" t="s">
        <v>14</v>
      </c>
      <c r="J1382" t="s">
        <v>24</v>
      </c>
      <c r="K1382" t="s">
        <v>25</v>
      </c>
      <c r="L1382" t="s">
        <v>17</v>
      </c>
      <c r="M1382" s="20">
        <f t="shared" si="84"/>
        <v>9.6560640000000006</v>
      </c>
      <c r="N1382" s="20">
        <f t="shared" si="85"/>
        <v>0</v>
      </c>
      <c r="O1382" s="20">
        <f t="shared" si="86"/>
        <v>0</v>
      </c>
      <c r="S1382">
        <f t="shared" si="87"/>
        <v>3</v>
      </c>
    </row>
    <row r="1383" spans="1:19" x14ac:dyDescent="0.3">
      <c r="A1383" t="s">
        <v>32</v>
      </c>
      <c r="B1383" t="s">
        <v>9</v>
      </c>
      <c r="C1383" t="s">
        <v>59</v>
      </c>
      <c r="D1383" t="s">
        <v>27</v>
      </c>
      <c r="E1383" t="s">
        <v>28</v>
      </c>
      <c r="F1383" t="s">
        <v>36</v>
      </c>
      <c r="G1383">
        <v>1.5</v>
      </c>
      <c r="H1383" s="14">
        <v>2.4135</v>
      </c>
      <c r="I1383" t="s">
        <v>23</v>
      </c>
      <c r="J1383" t="s">
        <v>42</v>
      </c>
      <c r="K1383" t="s">
        <v>25</v>
      </c>
      <c r="L1383" t="s">
        <v>17</v>
      </c>
      <c r="M1383" s="20">
        <f t="shared" si="84"/>
        <v>2.4140160000000002</v>
      </c>
      <c r="N1383" s="20">
        <f t="shared" si="85"/>
        <v>0</v>
      </c>
      <c r="O1383" s="20">
        <f t="shared" si="86"/>
        <v>0</v>
      </c>
      <c r="S1383">
        <f t="shared" si="87"/>
        <v>5</v>
      </c>
    </row>
    <row r="1384" spans="1:19" x14ac:dyDescent="0.3">
      <c r="A1384" t="s">
        <v>26</v>
      </c>
      <c r="B1384" t="s">
        <v>9</v>
      </c>
      <c r="C1384" t="s">
        <v>76</v>
      </c>
      <c r="D1384" t="s">
        <v>27</v>
      </c>
      <c r="E1384" t="s">
        <v>35</v>
      </c>
      <c r="F1384" t="s">
        <v>13</v>
      </c>
      <c r="G1384">
        <v>17.3</v>
      </c>
      <c r="H1384" s="14">
        <v>27.835699999999999</v>
      </c>
      <c r="I1384" t="s">
        <v>37</v>
      </c>
      <c r="J1384" t="s">
        <v>15</v>
      </c>
      <c r="K1384" t="s">
        <v>25</v>
      </c>
      <c r="L1384" t="s">
        <v>17</v>
      </c>
      <c r="M1384" s="20">
        <f t="shared" si="84"/>
        <v>27.841651200000005</v>
      </c>
      <c r="N1384" s="20">
        <f t="shared" si="85"/>
        <v>0.16664000000000001</v>
      </c>
      <c r="O1384" s="20">
        <f t="shared" si="86"/>
        <v>4.6395327559680011</v>
      </c>
      <c r="S1384">
        <f t="shared" si="87"/>
        <v>3</v>
      </c>
    </row>
    <row r="1385" spans="1:19" x14ac:dyDescent="0.3">
      <c r="A1385" t="s">
        <v>7</v>
      </c>
      <c r="B1385" t="s">
        <v>9</v>
      </c>
      <c r="C1385" t="s">
        <v>76</v>
      </c>
      <c r="D1385" t="s">
        <v>27</v>
      </c>
      <c r="E1385" t="s">
        <v>12</v>
      </c>
      <c r="F1385" t="s">
        <v>13</v>
      </c>
      <c r="G1385">
        <v>20</v>
      </c>
      <c r="H1385" s="14">
        <v>32.18</v>
      </c>
      <c r="I1385" t="s">
        <v>30</v>
      </c>
      <c r="J1385" t="s">
        <v>38</v>
      </c>
      <c r="K1385" t="s">
        <v>25</v>
      </c>
      <c r="L1385" t="s">
        <v>17</v>
      </c>
      <c r="M1385" s="20">
        <f t="shared" si="84"/>
        <v>32.186880000000002</v>
      </c>
      <c r="N1385" s="20">
        <f t="shared" si="85"/>
        <v>0.16664000000000001</v>
      </c>
      <c r="O1385" s="20">
        <f t="shared" si="86"/>
        <v>5.3636216832000008</v>
      </c>
      <c r="S1385">
        <f t="shared" si="87"/>
        <v>1</v>
      </c>
    </row>
    <row r="1386" spans="1:19" x14ac:dyDescent="0.3">
      <c r="A1386" t="s">
        <v>7</v>
      </c>
      <c r="B1386" t="s">
        <v>9</v>
      </c>
      <c r="C1386" t="s">
        <v>67</v>
      </c>
      <c r="D1386" t="s">
        <v>20</v>
      </c>
      <c r="E1386" t="s">
        <v>28</v>
      </c>
      <c r="F1386" t="s">
        <v>44</v>
      </c>
      <c r="G1386">
        <v>1.4</v>
      </c>
      <c r="H1386" s="14">
        <v>2.2525999999999997</v>
      </c>
      <c r="I1386" t="s">
        <v>14</v>
      </c>
      <c r="J1386" t="s">
        <v>31</v>
      </c>
      <c r="K1386" t="s">
        <v>25</v>
      </c>
      <c r="L1386" t="s">
        <v>43</v>
      </c>
      <c r="M1386" s="20">
        <f t="shared" si="84"/>
        <v>2.2530815999999998</v>
      </c>
      <c r="N1386" s="20">
        <f t="shared" si="85"/>
        <v>0</v>
      </c>
      <c r="O1386" s="20">
        <f t="shared" si="86"/>
        <v>0</v>
      </c>
      <c r="S1386">
        <f t="shared" si="87"/>
        <v>1</v>
      </c>
    </row>
    <row r="1387" spans="1:19" x14ac:dyDescent="0.3">
      <c r="A1387" t="s">
        <v>32</v>
      </c>
      <c r="B1387" t="s">
        <v>9</v>
      </c>
      <c r="C1387" t="s">
        <v>76</v>
      </c>
      <c r="D1387" t="s">
        <v>11</v>
      </c>
      <c r="E1387" t="s">
        <v>21</v>
      </c>
      <c r="F1387" t="s">
        <v>29</v>
      </c>
      <c r="G1387">
        <v>21</v>
      </c>
      <c r="H1387" s="14">
        <v>33.789000000000001</v>
      </c>
      <c r="I1387" t="s">
        <v>30</v>
      </c>
      <c r="J1387" t="s">
        <v>31</v>
      </c>
      <c r="K1387" t="s">
        <v>25</v>
      </c>
      <c r="L1387" t="s">
        <v>17</v>
      </c>
      <c r="M1387" s="20">
        <f t="shared" si="84"/>
        <v>33.796224000000002</v>
      </c>
      <c r="N1387" s="20">
        <f t="shared" si="85"/>
        <v>0.16664000000000001</v>
      </c>
      <c r="O1387" s="20">
        <f t="shared" si="86"/>
        <v>5.6318027673600008</v>
      </c>
      <c r="S1387">
        <f t="shared" si="87"/>
        <v>5</v>
      </c>
    </row>
    <row r="1388" spans="1:19" x14ac:dyDescent="0.3">
      <c r="A1388" t="s">
        <v>32</v>
      </c>
      <c r="B1388" t="s">
        <v>9</v>
      </c>
      <c r="C1388" t="s">
        <v>34</v>
      </c>
      <c r="D1388" t="s">
        <v>41</v>
      </c>
      <c r="E1388" t="s">
        <v>21</v>
      </c>
      <c r="F1388" t="s">
        <v>36</v>
      </c>
      <c r="G1388">
        <v>3</v>
      </c>
      <c r="H1388" s="14">
        <v>4.827</v>
      </c>
      <c r="I1388" t="s">
        <v>37</v>
      </c>
      <c r="J1388" t="s">
        <v>42</v>
      </c>
      <c r="K1388" t="s">
        <v>25</v>
      </c>
      <c r="L1388" t="s">
        <v>43</v>
      </c>
      <c r="M1388" s="20">
        <f t="shared" si="84"/>
        <v>4.8280320000000003</v>
      </c>
      <c r="N1388" s="20">
        <f t="shared" si="85"/>
        <v>0.16664000000000001</v>
      </c>
      <c r="O1388" s="20">
        <f t="shared" si="86"/>
        <v>0.80454325248000014</v>
      </c>
      <c r="S1388">
        <f t="shared" si="87"/>
        <v>5</v>
      </c>
    </row>
    <row r="1389" spans="1:19" x14ac:dyDescent="0.3">
      <c r="A1389" t="s">
        <v>39</v>
      </c>
      <c r="B1389" t="s">
        <v>51</v>
      </c>
      <c r="C1389" t="s">
        <v>8</v>
      </c>
      <c r="D1389" t="s">
        <v>41</v>
      </c>
      <c r="E1389" t="s">
        <v>12</v>
      </c>
      <c r="F1389" t="s">
        <v>13</v>
      </c>
      <c r="G1389">
        <v>30</v>
      </c>
      <c r="H1389" s="14">
        <v>48.269999999999996</v>
      </c>
      <c r="I1389" t="s">
        <v>30</v>
      </c>
      <c r="J1389" t="s">
        <v>31</v>
      </c>
      <c r="K1389" t="s">
        <v>25</v>
      </c>
      <c r="L1389" t="s">
        <v>43</v>
      </c>
      <c r="M1389" s="20">
        <f t="shared" si="84"/>
        <v>48.280320000000003</v>
      </c>
      <c r="N1389" s="20">
        <f t="shared" si="85"/>
        <v>0.16664000000000001</v>
      </c>
      <c r="O1389" s="20">
        <f t="shared" si="86"/>
        <v>8.0454325248000007</v>
      </c>
      <c r="S1389">
        <f t="shared" si="87"/>
        <v>2</v>
      </c>
    </row>
    <row r="1390" spans="1:19" x14ac:dyDescent="0.3">
      <c r="A1390" t="s">
        <v>32</v>
      </c>
      <c r="B1390" t="s">
        <v>9</v>
      </c>
      <c r="C1390" t="s">
        <v>79</v>
      </c>
      <c r="D1390" t="s">
        <v>20</v>
      </c>
      <c r="E1390" t="s">
        <v>45</v>
      </c>
      <c r="F1390" t="s">
        <v>36</v>
      </c>
      <c r="G1390">
        <v>1.2</v>
      </c>
      <c r="H1390" s="14">
        <v>1.9307999999999998</v>
      </c>
      <c r="I1390" t="s">
        <v>14</v>
      </c>
      <c r="J1390" t="s">
        <v>42</v>
      </c>
      <c r="K1390" t="s">
        <v>25</v>
      </c>
      <c r="L1390" t="s">
        <v>43</v>
      </c>
      <c r="M1390" s="20">
        <f t="shared" si="84"/>
        <v>1.9312128</v>
      </c>
      <c r="N1390" s="20">
        <f t="shared" si="85"/>
        <v>0</v>
      </c>
      <c r="O1390" s="20">
        <f t="shared" si="86"/>
        <v>0</v>
      </c>
      <c r="S1390">
        <f t="shared" si="87"/>
        <v>5</v>
      </c>
    </row>
    <row r="1391" spans="1:19" x14ac:dyDescent="0.3">
      <c r="A1391" t="s">
        <v>26</v>
      </c>
      <c r="B1391" t="s">
        <v>9</v>
      </c>
      <c r="C1391" t="s">
        <v>8</v>
      </c>
      <c r="D1391" t="s">
        <v>27</v>
      </c>
      <c r="E1391" t="s">
        <v>35</v>
      </c>
      <c r="F1391" t="s">
        <v>29</v>
      </c>
      <c r="G1391">
        <v>18</v>
      </c>
      <c r="H1391" s="14">
        <v>28.962</v>
      </c>
      <c r="I1391" t="s">
        <v>52</v>
      </c>
      <c r="J1391" t="s">
        <v>31</v>
      </c>
      <c r="K1391" t="s">
        <v>16</v>
      </c>
      <c r="L1391" t="s">
        <v>43</v>
      </c>
      <c r="M1391" s="20">
        <f t="shared" si="84"/>
        <v>28.968192000000002</v>
      </c>
      <c r="N1391" s="20">
        <f t="shared" si="85"/>
        <v>3.5459999999999998E-2</v>
      </c>
      <c r="O1391" s="20">
        <f t="shared" si="86"/>
        <v>1.02721208832</v>
      </c>
      <c r="S1391">
        <f t="shared" si="87"/>
        <v>3</v>
      </c>
    </row>
    <row r="1392" spans="1:19" x14ac:dyDescent="0.3">
      <c r="A1392" t="s">
        <v>7</v>
      </c>
      <c r="B1392" t="s">
        <v>9</v>
      </c>
      <c r="C1392" t="s">
        <v>60</v>
      </c>
      <c r="D1392" t="s">
        <v>41</v>
      </c>
      <c r="E1392" t="s">
        <v>12</v>
      </c>
      <c r="F1392" t="s">
        <v>22</v>
      </c>
      <c r="G1392">
        <v>12</v>
      </c>
      <c r="H1392" s="14">
        <v>19.308</v>
      </c>
      <c r="I1392" t="s">
        <v>30</v>
      </c>
      <c r="J1392" t="s">
        <v>15</v>
      </c>
      <c r="K1392" t="s">
        <v>16</v>
      </c>
      <c r="L1392" t="s">
        <v>17</v>
      </c>
      <c r="M1392" s="20">
        <f t="shared" si="84"/>
        <v>19.312128000000001</v>
      </c>
      <c r="N1392" s="20">
        <f t="shared" si="85"/>
        <v>0.16664000000000001</v>
      </c>
      <c r="O1392" s="20">
        <f t="shared" si="86"/>
        <v>3.2181730099200005</v>
      </c>
      <c r="S1392">
        <f t="shared" si="87"/>
        <v>1</v>
      </c>
    </row>
    <row r="1393" spans="1:19" x14ac:dyDescent="0.3">
      <c r="A1393" t="s">
        <v>32</v>
      </c>
      <c r="B1393" t="s">
        <v>9</v>
      </c>
      <c r="C1393" t="s">
        <v>40</v>
      </c>
      <c r="D1393" t="s">
        <v>47</v>
      </c>
      <c r="E1393" t="s">
        <v>45</v>
      </c>
      <c r="F1393" t="s">
        <v>22</v>
      </c>
      <c r="G1393">
        <v>2</v>
      </c>
      <c r="H1393" s="14">
        <v>3.218</v>
      </c>
      <c r="I1393" t="s">
        <v>49</v>
      </c>
      <c r="J1393" t="s">
        <v>31</v>
      </c>
      <c r="K1393" t="s">
        <v>25</v>
      </c>
      <c r="L1393" t="s">
        <v>82</v>
      </c>
      <c r="M1393" s="20">
        <f t="shared" si="84"/>
        <v>3.2186880000000002</v>
      </c>
      <c r="N1393" s="20">
        <f t="shared" si="85"/>
        <v>0.10215</v>
      </c>
      <c r="O1393" s="20">
        <f t="shared" si="86"/>
        <v>0.32878897920000005</v>
      </c>
      <c r="S1393">
        <f t="shared" si="87"/>
        <v>5</v>
      </c>
    </row>
    <row r="1394" spans="1:19" x14ac:dyDescent="0.3">
      <c r="A1394" t="s">
        <v>26</v>
      </c>
      <c r="B1394" t="s">
        <v>9</v>
      </c>
      <c r="C1394" t="s">
        <v>50</v>
      </c>
      <c r="D1394" t="s">
        <v>41</v>
      </c>
      <c r="E1394" t="s">
        <v>21</v>
      </c>
      <c r="F1394" t="s">
        <v>36</v>
      </c>
      <c r="G1394">
        <v>4</v>
      </c>
      <c r="H1394" s="14">
        <v>6.4359999999999999</v>
      </c>
      <c r="I1394" t="s">
        <v>52</v>
      </c>
      <c r="J1394" t="s">
        <v>42</v>
      </c>
      <c r="K1394" t="s">
        <v>25</v>
      </c>
      <c r="L1394" t="s">
        <v>17</v>
      </c>
      <c r="M1394" s="20">
        <f t="shared" si="84"/>
        <v>6.4373760000000004</v>
      </c>
      <c r="N1394" s="20">
        <f t="shared" si="85"/>
        <v>3.5459999999999998E-2</v>
      </c>
      <c r="O1394" s="20">
        <f t="shared" si="86"/>
        <v>0.22826935296</v>
      </c>
      <c r="S1394">
        <f t="shared" si="87"/>
        <v>3</v>
      </c>
    </row>
    <row r="1395" spans="1:19" x14ac:dyDescent="0.3">
      <c r="A1395" t="s">
        <v>18</v>
      </c>
      <c r="B1395" t="s">
        <v>51</v>
      </c>
      <c r="C1395" t="s">
        <v>8</v>
      </c>
      <c r="D1395" t="s">
        <v>27</v>
      </c>
      <c r="E1395" t="s">
        <v>21</v>
      </c>
      <c r="F1395" t="s">
        <v>22</v>
      </c>
      <c r="G1395">
        <v>10</v>
      </c>
      <c r="H1395" s="14">
        <v>16.09</v>
      </c>
      <c r="I1395" t="s">
        <v>14</v>
      </c>
      <c r="J1395" t="s">
        <v>15</v>
      </c>
      <c r="K1395" t="s">
        <v>25</v>
      </c>
      <c r="L1395" t="s">
        <v>43</v>
      </c>
      <c r="M1395" s="20">
        <f t="shared" si="84"/>
        <v>16.093440000000001</v>
      </c>
      <c r="N1395" s="20">
        <f t="shared" si="85"/>
        <v>0</v>
      </c>
      <c r="O1395" s="20">
        <f t="shared" si="86"/>
        <v>0</v>
      </c>
      <c r="S1395">
        <f t="shared" si="87"/>
        <v>4</v>
      </c>
    </row>
    <row r="1396" spans="1:19" x14ac:dyDescent="0.3">
      <c r="A1396" t="s">
        <v>39</v>
      </c>
      <c r="B1396" t="s">
        <v>9</v>
      </c>
      <c r="C1396" t="s">
        <v>71</v>
      </c>
      <c r="D1396" t="s">
        <v>72</v>
      </c>
      <c r="E1396" t="s">
        <v>28</v>
      </c>
      <c r="F1396" t="s">
        <v>13</v>
      </c>
      <c r="G1396">
        <v>3</v>
      </c>
      <c r="H1396" s="14">
        <v>4.827</v>
      </c>
      <c r="I1396" t="s">
        <v>49</v>
      </c>
      <c r="J1396" t="s">
        <v>38</v>
      </c>
      <c r="K1396" t="s">
        <v>25</v>
      </c>
      <c r="L1396" t="s">
        <v>17</v>
      </c>
      <c r="M1396" s="20">
        <f t="shared" si="84"/>
        <v>4.8280320000000003</v>
      </c>
      <c r="N1396" s="20">
        <f t="shared" si="85"/>
        <v>0.10215</v>
      </c>
      <c r="O1396" s="20">
        <f t="shared" si="86"/>
        <v>0.49318346880000008</v>
      </c>
      <c r="S1396">
        <f t="shared" si="87"/>
        <v>2</v>
      </c>
    </row>
    <row r="1397" spans="1:19" x14ac:dyDescent="0.3">
      <c r="A1397" t="s">
        <v>7</v>
      </c>
      <c r="B1397" t="s">
        <v>9</v>
      </c>
      <c r="C1397" t="s">
        <v>60</v>
      </c>
      <c r="D1397" t="s">
        <v>11</v>
      </c>
      <c r="E1397" t="s">
        <v>35</v>
      </c>
      <c r="F1397" t="s">
        <v>44</v>
      </c>
      <c r="G1397">
        <v>2.2000000000000002</v>
      </c>
      <c r="H1397" s="14">
        <v>3.5398000000000001</v>
      </c>
      <c r="I1397" t="s">
        <v>14</v>
      </c>
      <c r="J1397" t="s">
        <v>15</v>
      </c>
      <c r="K1397" t="s">
        <v>16</v>
      </c>
      <c r="L1397" t="s">
        <v>43</v>
      </c>
      <c r="M1397" s="20">
        <f t="shared" si="84"/>
        <v>3.5405568000000005</v>
      </c>
      <c r="N1397" s="20">
        <f t="shared" si="85"/>
        <v>0</v>
      </c>
      <c r="O1397" s="20">
        <f t="shared" si="86"/>
        <v>0</v>
      </c>
      <c r="S1397">
        <f t="shared" si="87"/>
        <v>1</v>
      </c>
    </row>
    <row r="1398" spans="1:19" x14ac:dyDescent="0.3">
      <c r="A1398" t="s">
        <v>18</v>
      </c>
      <c r="B1398" t="s">
        <v>9</v>
      </c>
      <c r="C1398" t="s">
        <v>71</v>
      </c>
      <c r="D1398" t="s">
        <v>11</v>
      </c>
      <c r="E1398" t="s">
        <v>21</v>
      </c>
      <c r="F1398" t="s">
        <v>44</v>
      </c>
      <c r="G1398">
        <v>2</v>
      </c>
      <c r="H1398" s="14">
        <v>3.218</v>
      </c>
      <c r="I1398" t="s">
        <v>14</v>
      </c>
      <c r="J1398" t="s">
        <v>15</v>
      </c>
      <c r="K1398" t="s">
        <v>16</v>
      </c>
      <c r="L1398" t="s">
        <v>43</v>
      </c>
      <c r="M1398" s="20">
        <f t="shared" si="84"/>
        <v>3.2186880000000002</v>
      </c>
      <c r="N1398" s="20">
        <f t="shared" si="85"/>
        <v>0</v>
      </c>
      <c r="O1398" s="20">
        <f t="shared" si="86"/>
        <v>0</v>
      </c>
      <c r="S1398">
        <f t="shared" si="87"/>
        <v>4</v>
      </c>
    </row>
    <row r="1399" spans="1:19" x14ac:dyDescent="0.3">
      <c r="A1399" t="s">
        <v>39</v>
      </c>
      <c r="B1399" t="s">
        <v>9</v>
      </c>
      <c r="C1399" t="s">
        <v>10</v>
      </c>
      <c r="D1399" t="s">
        <v>47</v>
      </c>
      <c r="E1399" t="s">
        <v>21</v>
      </c>
      <c r="F1399" t="s">
        <v>13</v>
      </c>
      <c r="G1399">
        <v>29</v>
      </c>
      <c r="H1399" s="14">
        <v>46.661000000000001</v>
      </c>
      <c r="I1399" t="s">
        <v>52</v>
      </c>
      <c r="J1399" t="s">
        <v>15</v>
      </c>
      <c r="K1399" t="s">
        <v>25</v>
      </c>
      <c r="L1399" t="s">
        <v>17</v>
      </c>
      <c r="M1399" s="20">
        <f t="shared" si="84"/>
        <v>46.670976000000003</v>
      </c>
      <c r="N1399" s="20">
        <f t="shared" si="85"/>
        <v>3.5459999999999998E-2</v>
      </c>
      <c r="O1399" s="20">
        <f t="shared" si="86"/>
        <v>1.6549528089600001</v>
      </c>
      <c r="S1399">
        <f t="shared" si="87"/>
        <v>2</v>
      </c>
    </row>
    <row r="1400" spans="1:19" x14ac:dyDescent="0.3">
      <c r="A1400" t="s">
        <v>39</v>
      </c>
      <c r="B1400" t="s">
        <v>51</v>
      </c>
      <c r="C1400" t="s">
        <v>8</v>
      </c>
      <c r="D1400" t="s">
        <v>11</v>
      </c>
      <c r="E1400" t="s">
        <v>21</v>
      </c>
      <c r="F1400" t="s">
        <v>36</v>
      </c>
      <c r="G1400">
        <v>1</v>
      </c>
      <c r="H1400" s="14">
        <v>1.609</v>
      </c>
      <c r="I1400" t="s">
        <v>23</v>
      </c>
      <c r="J1400" t="s">
        <v>31</v>
      </c>
      <c r="K1400" t="s">
        <v>25</v>
      </c>
      <c r="L1400" t="s">
        <v>43</v>
      </c>
      <c r="M1400" s="20">
        <f t="shared" si="84"/>
        <v>1.6093440000000001</v>
      </c>
      <c r="N1400" s="20">
        <f t="shared" si="85"/>
        <v>0</v>
      </c>
      <c r="O1400" s="20">
        <f t="shared" si="86"/>
        <v>0</v>
      </c>
      <c r="S1400">
        <f t="shared" si="87"/>
        <v>2</v>
      </c>
    </row>
    <row r="1401" spans="1:19" x14ac:dyDescent="0.3">
      <c r="A1401" t="s">
        <v>39</v>
      </c>
      <c r="B1401" t="s">
        <v>51</v>
      </c>
      <c r="C1401" t="s">
        <v>8</v>
      </c>
      <c r="D1401" t="s">
        <v>20</v>
      </c>
      <c r="E1401" t="s">
        <v>21</v>
      </c>
      <c r="F1401" t="s">
        <v>44</v>
      </c>
      <c r="G1401">
        <v>4</v>
      </c>
      <c r="H1401" s="14">
        <v>6.4359999999999999</v>
      </c>
      <c r="I1401" t="s">
        <v>14</v>
      </c>
      <c r="J1401" t="s">
        <v>38</v>
      </c>
      <c r="K1401" t="s">
        <v>25</v>
      </c>
      <c r="L1401" t="s">
        <v>43</v>
      </c>
      <c r="M1401" s="20">
        <f t="shared" si="84"/>
        <v>6.4373760000000004</v>
      </c>
      <c r="N1401" s="20">
        <f t="shared" si="85"/>
        <v>0</v>
      </c>
      <c r="O1401" s="20">
        <f t="shared" si="86"/>
        <v>0</v>
      </c>
      <c r="S1401">
        <f t="shared" si="87"/>
        <v>2</v>
      </c>
    </row>
    <row r="1402" spans="1:19" x14ac:dyDescent="0.3">
      <c r="A1402" t="s">
        <v>32</v>
      </c>
      <c r="B1402" t="s">
        <v>9</v>
      </c>
      <c r="C1402" t="s">
        <v>59</v>
      </c>
      <c r="D1402" t="s">
        <v>11</v>
      </c>
      <c r="E1402" t="s">
        <v>12</v>
      </c>
      <c r="F1402" t="s">
        <v>62</v>
      </c>
      <c r="G1402">
        <v>1</v>
      </c>
      <c r="H1402" s="14">
        <v>1.609</v>
      </c>
      <c r="I1402" t="s">
        <v>23</v>
      </c>
      <c r="J1402" t="s">
        <v>42</v>
      </c>
      <c r="K1402" t="s">
        <v>25</v>
      </c>
      <c r="L1402" t="s">
        <v>17</v>
      </c>
      <c r="M1402" s="20">
        <f t="shared" si="84"/>
        <v>1.6093440000000001</v>
      </c>
      <c r="N1402" s="20">
        <f t="shared" si="85"/>
        <v>0</v>
      </c>
      <c r="O1402" s="20">
        <f t="shared" si="86"/>
        <v>0</v>
      </c>
      <c r="S1402">
        <f t="shared" si="87"/>
        <v>5</v>
      </c>
    </row>
    <row r="1403" spans="1:19" x14ac:dyDescent="0.3">
      <c r="A1403" t="s">
        <v>39</v>
      </c>
      <c r="B1403" t="s">
        <v>9</v>
      </c>
      <c r="C1403" t="s">
        <v>8</v>
      </c>
      <c r="D1403" t="s">
        <v>11</v>
      </c>
      <c r="E1403" t="s">
        <v>12</v>
      </c>
      <c r="F1403" t="s">
        <v>36</v>
      </c>
      <c r="G1403">
        <v>10</v>
      </c>
      <c r="H1403" s="14">
        <v>16.09</v>
      </c>
      <c r="I1403" t="s">
        <v>30</v>
      </c>
      <c r="J1403" t="s">
        <v>31</v>
      </c>
      <c r="K1403" t="s">
        <v>25</v>
      </c>
      <c r="L1403" t="s">
        <v>17</v>
      </c>
      <c r="M1403" s="20">
        <f t="shared" si="84"/>
        <v>16.093440000000001</v>
      </c>
      <c r="N1403" s="20">
        <f t="shared" si="85"/>
        <v>0.16664000000000001</v>
      </c>
      <c r="O1403" s="20">
        <f t="shared" si="86"/>
        <v>2.6818108416000004</v>
      </c>
      <c r="S1403">
        <f t="shared" si="87"/>
        <v>2</v>
      </c>
    </row>
    <row r="1404" spans="1:19" x14ac:dyDescent="0.3">
      <c r="A1404" t="s">
        <v>39</v>
      </c>
      <c r="B1404" t="s">
        <v>9</v>
      </c>
      <c r="C1404" t="s">
        <v>70</v>
      </c>
      <c r="D1404" t="s">
        <v>41</v>
      </c>
      <c r="E1404" t="s">
        <v>12</v>
      </c>
      <c r="F1404" t="s">
        <v>29</v>
      </c>
      <c r="G1404">
        <v>13</v>
      </c>
      <c r="H1404" s="14">
        <v>20.917000000000002</v>
      </c>
      <c r="I1404" t="s">
        <v>52</v>
      </c>
      <c r="J1404" t="s">
        <v>24</v>
      </c>
      <c r="K1404" t="s">
        <v>25</v>
      </c>
      <c r="L1404" t="s">
        <v>43</v>
      </c>
      <c r="M1404" s="20">
        <f t="shared" si="84"/>
        <v>20.921472000000001</v>
      </c>
      <c r="N1404" s="20">
        <f t="shared" si="85"/>
        <v>3.5459999999999998E-2</v>
      </c>
      <c r="O1404" s="20">
        <f t="shared" si="86"/>
        <v>0.74187539712000006</v>
      </c>
      <c r="S1404">
        <f t="shared" si="87"/>
        <v>2</v>
      </c>
    </row>
    <row r="1405" spans="1:19" x14ac:dyDescent="0.3">
      <c r="A1405" t="s">
        <v>32</v>
      </c>
      <c r="B1405" t="s">
        <v>9</v>
      </c>
      <c r="C1405" t="s">
        <v>8</v>
      </c>
      <c r="D1405" t="s">
        <v>41</v>
      </c>
      <c r="E1405" t="s">
        <v>28</v>
      </c>
      <c r="F1405" t="s">
        <v>36</v>
      </c>
      <c r="G1405">
        <v>9</v>
      </c>
      <c r="H1405" s="14">
        <v>14.481</v>
      </c>
      <c r="I1405" t="s">
        <v>75</v>
      </c>
      <c r="J1405" t="s">
        <v>15</v>
      </c>
      <c r="K1405" t="s">
        <v>16</v>
      </c>
      <c r="L1405" t="s">
        <v>17</v>
      </c>
      <c r="M1405" s="20">
        <f t="shared" si="84"/>
        <v>14.484096000000001</v>
      </c>
      <c r="N1405" s="20">
        <f t="shared" si="85"/>
        <v>5.2670000000000002E-2</v>
      </c>
      <c r="O1405" s="20">
        <f t="shared" si="86"/>
        <v>0.7628773363200001</v>
      </c>
      <c r="S1405">
        <f t="shared" si="87"/>
        <v>5</v>
      </c>
    </row>
    <row r="1406" spans="1:19" x14ac:dyDescent="0.3">
      <c r="A1406" t="s">
        <v>18</v>
      </c>
      <c r="B1406" t="s">
        <v>51</v>
      </c>
      <c r="C1406" t="s">
        <v>8</v>
      </c>
      <c r="D1406" t="s">
        <v>41</v>
      </c>
      <c r="E1406" t="s">
        <v>21</v>
      </c>
      <c r="F1406" t="s">
        <v>36</v>
      </c>
      <c r="G1406">
        <v>4</v>
      </c>
      <c r="H1406" s="14">
        <v>6.4359999999999999</v>
      </c>
      <c r="I1406" t="s">
        <v>49</v>
      </c>
      <c r="J1406" t="s">
        <v>8</v>
      </c>
      <c r="K1406" t="s">
        <v>25</v>
      </c>
      <c r="L1406" t="s">
        <v>17</v>
      </c>
      <c r="M1406" s="20">
        <f t="shared" si="84"/>
        <v>6.4373760000000004</v>
      </c>
      <c r="N1406" s="20">
        <f t="shared" si="85"/>
        <v>0.10215</v>
      </c>
      <c r="O1406" s="20">
        <f t="shared" si="86"/>
        <v>0.65757795840000011</v>
      </c>
      <c r="S1406">
        <f t="shared" si="87"/>
        <v>4</v>
      </c>
    </row>
    <row r="1407" spans="1:19" x14ac:dyDescent="0.3">
      <c r="A1407" t="s">
        <v>7</v>
      </c>
      <c r="B1407" t="s">
        <v>9</v>
      </c>
      <c r="C1407" t="s">
        <v>86</v>
      </c>
      <c r="D1407" t="s">
        <v>41</v>
      </c>
      <c r="E1407" t="s">
        <v>12</v>
      </c>
      <c r="F1407" t="s">
        <v>36</v>
      </c>
      <c r="G1407" t="s">
        <v>8</v>
      </c>
      <c r="H1407" s="14" t="s">
        <v>8</v>
      </c>
      <c r="I1407" t="s">
        <v>30</v>
      </c>
      <c r="J1407" t="s">
        <v>42</v>
      </c>
      <c r="K1407" t="s">
        <v>16</v>
      </c>
      <c r="L1407" t="s">
        <v>17</v>
      </c>
      <c r="M1407" s="20" t="e">
        <f t="shared" si="84"/>
        <v>#VALUE!</v>
      </c>
      <c r="N1407" s="20">
        <f t="shared" si="85"/>
        <v>0.16664000000000001</v>
      </c>
      <c r="O1407" s="20" t="e">
        <f t="shared" si="86"/>
        <v>#VALUE!</v>
      </c>
      <c r="S1407">
        <f t="shared" si="87"/>
        <v>1</v>
      </c>
    </row>
    <row r="1408" spans="1:19" x14ac:dyDescent="0.3">
      <c r="A1408" t="s">
        <v>7</v>
      </c>
      <c r="B1408" t="s">
        <v>9</v>
      </c>
      <c r="C1408" t="s">
        <v>10</v>
      </c>
      <c r="D1408" t="s">
        <v>11</v>
      </c>
      <c r="E1408" t="s">
        <v>28</v>
      </c>
      <c r="F1408" t="s">
        <v>66</v>
      </c>
      <c r="G1408">
        <v>42</v>
      </c>
      <c r="H1408" s="14">
        <v>67.578000000000003</v>
      </c>
      <c r="I1408" t="s">
        <v>30</v>
      </c>
      <c r="J1408" t="s">
        <v>15</v>
      </c>
      <c r="K1408" t="s">
        <v>25</v>
      </c>
      <c r="L1408" t="s">
        <v>17</v>
      </c>
      <c r="M1408" s="20">
        <f t="shared" si="84"/>
        <v>67.592448000000005</v>
      </c>
      <c r="N1408" s="20">
        <f t="shared" si="85"/>
        <v>0.16664000000000001</v>
      </c>
      <c r="O1408" s="20">
        <f t="shared" si="86"/>
        <v>11.263605534720002</v>
      </c>
      <c r="S1408">
        <f t="shared" si="87"/>
        <v>1</v>
      </c>
    </row>
    <row r="1409" spans="1:19" x14ac:dyDescent="0.3">
      <c r="A1409" t="s">
        <v>26</v>
      </c>
      <c r="B1409" t="s">
        <v>9</v>
      </c>
      <c r="C1409" t="s">
        <v>61</v>
      </c>
      <c r="D1409" t="s">
        <v>11</v>
      </c>
      <c r="E1409" t="s">
        <v>64</v>
      </c>
      <c r="F1409" t="s">
        <v>62</v>
      </c>
      <c r="G1409">
        <v>1</v>
      </c>
      <c r="H1409" s="14">
        <v>1.609</v>
      </c>
      <c r="I1409" t="s">
        <v>14</v>
      </c>
      <c r="J1409" t="s">
        <v>15</v>
      </c>
      <c r="K1409" t="s">
        <v>16</v>
      </c>
      <c r="L1409" t="s">
        <v>17</v>
      </c>
      <c r="M1409" s="20">
        <f t="shared" si="84"/>
        <v>1.6093440000000001</v>
      </c>
      <c r="N1409" s="20">
        <f t="shared" si="85"/>
        <v>0</v>
      </c>
      <c r="O1409" s="20">
        <f t="shared" si="86"/>
        <v>0</v>
      </c>
      <c r="S1409">
        <f t="shared" si="87"/>
        <v>3</v>
      </c>
    </row>
    <row r="1410" spans="1:19" x14ac:dyDescent="0.3">
      <c r="A1410" t="s">
        <v>18</v>
      </c>
      <c r="B1410" t="s">
        <v>9</v>
      </c>
      <c r="C1410" t="s">
        <v>74</v>
      </c>
      <c r="D1410" t="s">
        <v>47</v>
      </c>
      <c r="E1410" t="s">
        <v>33</v>
      </c>
      <c r="F1410" t="s">
        <v>13</v>
      </c>
      <c r="G1410">
        <v>16</v>
      </c>
      <c r="H1410" s="14">
        <v>25.744</v>
      </c>
      <c r="I1410" t="s">
        <v>30</v>
      </c>
      <c r="J1410" t="s">
        <v>15</v>
      </c>
      <c r="K1410" t="s">
        <v>16</v>
      </c>
      <c r="L1410" t="s">
        <v>17</v>
      </c>
      <c r="M1410" s="20">
        <f t="shared" si="84"/>
        <v>25.749504000000002</v>
      </c>
      <c r="N1410" s="20">
        <f t="shared" si="85"/>
        <v>0.16664000000000001</v>
      </c>
      <c r="O1410" s="20">
        <f t="shared" si="86"/>
        <v>4.2908973465600004</v>
      </c>
      <c r="S1410">
        <f t="shared" si="87"/>
        <v>4</v>
      </c>
    </row>
    <row r="1411" spans="1:19" x14ac:dyDescent="0.3">
      <c r="A1411" t="s">
        <v>26</v>
      </c>
      <c r="B1411" t="s">
        <v>9</v>
      </c>
      <c r="C1411" t="s">
        <v>80</v>
      </c>
      <c r="D1411" t="s">
        <v>11</v>
      </c>
      <c r="E1411" t="s">
        <v>21</v>
      </c>
      <c r="F1411" t="s">
        <v>13</v>
      </c>
      <c r="G1411">
        <v>2</v>
      </c>
      <c r="H1411" s="14">
        <v>3.218</v>
      </c>
      <c r="I1411" t="s">
        <v>23</v>
      </c>
      <c r="J1411" t="s">
        <v>31</v>
      </c>
      <c r="K1411" t="s">
        <v>25</v>
      </c>
      <c r="L1411" t="s">
        <v>17</v>
      </c>
      <c r="M1411" s="20">
        <f t="shared" ref="M1411:M1474" si="88">G1411*1.609344</f>
        <v>3.2186880000000002</v>
      </c>
      <c r="N1411" s="20">
        <f t="shared" ref="N1411:N1474" si="89">IF(I1411="Bicycle",0,IF(I1411="On foot",0,IF(I1411="Car (alone)",0.16664,IF(I1411="Car (shared / passenger)",0.16664,IF(I1411="Bus",0.10215,IF(I1411="Train",0.03546,IF(I1411="Motorbike",0.11367,IF(I1411="Electric car (alone)",0.05267,IF(I1411="Electric car (shared / passenger)",0.05267,IF(I1411="Taxi",0.148614925938255,IF(I1411="E-bike",0.022,IF(I1411="Flight",0.259, " "))))))))))))</f>
        <v>0</v>
      </c>
      <c r="O1411" s="20">
        <f t="shared" ref="O1411:O1474" si="90">IF(OR(N1411=0, M1411=0), 0, N1411*M1411)</f>
        <v>0</v>
      </c>
      <c r="S1411">
        <f t="shared" ref="S1411:S1474" si="91">IFERROR(VALUE(MID(A1411, FIND("(", A1411) + 1, FIND(" ", A1411, FIND("(", A1411)) - FIND("(", A1411) - 1)), "N/A")</f>
        <v>3</v>
      </c>
    </row>
    <row r="1412" spans="1:19" x14ac:dyDescent="0.3">
      <c r="A1412" t="s">
        <v>32</v>
      </c>
      <c r="B1412" t="s">
        <v>51</v>
      </c>
      <c r="C1412" t="s">
        <v>8</v>
      </c>
      <c r="D1412" t="s">
        <v>20</v>
      </c>
      <c r="E1412" t="s">
        <v>21</v>
      </c>
      <c r="F1412" t="s">
        <v>22</v>
      </c>
      <c r="G1412">
        <v>17</v>
      </c>
      <c r="H1412" s="14">
        <v>27.353000000000002</v>
      </c>
      <c r="I1412" t="s">
        <v>30</v>
      </c>
      <c r="J1412" t="s">
        <v>31</v>
      </c>
      <c r="K1412" t="s">
        <v>25</v>
      </c>
      <c r="L1412" t="s">
        <v>17</v>
      </c>
      <c r="M1412" s="20">
        <f t="shared" si="88"/>
        <v>27.358848000000002</v>
      </c>
      <c r="N1412" s="20">
        <f t="shared" si="89"/>
        <v>0.16664000000000001</v>
      </c>
      <c r="O1412" s="20">
        <f t="shared" si="90"/>
        <v>4.5590784307200005</v>
      </c>
      <c r="S1412">
        <f t="shared" si="91"/>
        <v>5</v>
      </c>
    </row>
    <row r="1413" spans="1:19" x14ac:dyDescent="0.3">
      <c r="A1413" t="s">
        <v>18</v>
      </c>
      <c r="B1413" t="s">
        <v>9</v>
      </c>
      <c r="C1413" t="s">
        <v>59</v>
      </c>
      <c r="D1413" t="s">
        <v>27</v>
      </c>
      <c r="E1413" t="s">
        <v>12</v>
      </c>
      <c r="F1413" t="s">
        <v>44</v>
      </c>
      <c r="G1413">
        <v>2.5</v>
      </c>
      <c r="H1413" s="14">
        <v>4.0225</v>
      </c>
      <c r="I1413" t="s">
        <v>14</v>
      </c>
      <c r="J1413" t="s">
        <v>31</v>
      </c>
      <c r="K1413" t="s">
        <v>25</v>
      </c>
      <c r="L1413" t="s">
        <v>43</v>
      </c>
      <c r="M1413" s="20">
        <f t="shared" si="88"/>
        <v>4.0233600000000003</v>
      </c>
      <c r="N1413" s="20">
        <f t="shared" si="89"/>
        <v>0</v>
      </c>
      <c r="O1413" s="20">
        <f t="shared" si="90"/>
        <v>0</v>
      </c>
      <c r="S1413">
        <f t="shared" si="91"/>
        <v>4</v>
      </c>
    </row>
    <row r="1414" spans="1:19" x14ac:dyDescent="0.3">
      <c r="A1414" t="s">
        <v>32</v>
      </c>
      <c r="B1414" t="s">
        <v>9</v>
      </c>
      <c r="C1414" t="s">
        <v>84</v>
      </c>
      <c r="D1414" t="s">
        <v>20</v>
      </c>
      <c r="E1414" t="s">
        <v>21</v>
      </c>
      <c r="F1414" t="s">
        <v>62</v>
      </c>
      <c r="G1414">
        <v>2</v>
      </c>
      <c r="H1414" s="14">
        <v>3.218</v>
      </c>
      <c r="I1414" t="s">
        <v>87</v>
      </c>
      <c r="J1414" t="s">
        <v>15</v>
      </c>
      <c r="K1414" t="s">
        <v>25</v>
      </c>
      <c r="L1414" t="s">
        <v>43</v>
      </c>
      <c r="M1414" s="20">
        <f t="shared" si="88"/>
        <v>3.2186880000000002</v>
      </c>
      <c r="N1414" s="20">
        <f t="shared" si="89"/>
        <v>0.11366999999999999</v>
      </c>
      <c r="O1414" s="20">
        <f t="shared" si="90"/>
        <v>0.36586826496000002</v>
      </c>
      <c r="S1414">
        <f t="shared" si="91"/>
        <v>5</v>
      </c>
    </row>
    <row r="1415" spans="1:19" x14ac:dyDescent="0.3">
      <c r="A1415" t="s">
        <v>32</v>
      </c>
      <c r="B1415" t="s">
        <v>9</v>
      </c>
      <c r="C1415" t="s">
        <v>46</v>
      </c>
      <c r="D1415" t="s">
        <v>20</v>
      </c>
      <c r="E1415" t="s">
        <v>12</v>
      </c>
      <c r="F1415" t="s">
        <v>44</v>
      </c>
      <c r="G1415">
        <v>1</v>
      </c>
      <c r="H1415" s="14">
        <v>1.609</v>
      </c>
      <c r="I1415" t="s">
        <v>14</v>
      </c>
      <c r="J1415" t="s">
        <v>24</v>
      </c>
      <c r="K1415" t="s">
        <v>16</v>
      </c>
      <c r="L1415" t="s">
        <v>43</v>
      </c>
      <c r="M1415" s="20">
        <f t="shared" si="88"/>
        <v>1.6093440000000001</v>
      </c>
      <c r="N1415" s="20">
        <f t="shared" si="89"/>
        <v>0</v>
      </c>
      <c r="O1415" s="20">
        <f t="shared" si="90"/>
        <v>0</v>
      </c>
      <c r="S1415">
        <f t="shared" si="91"/>
        <v>5</v>
      </c>
    </row>
    <row r="1416" spans="1:19" x14ac:dyDescent="0.3">
      <c r="A1416" t="s">
        <v>26</v>
      </c>
      <c r="B1416" t="s">
        <v>9</v>
      </c>
      <c r="C1416" t="s">
        <v>56</v>
      </c>
      <c r="D1416" t="s">
        <v>20</v>
      </c>
      <c r="E1416" t="s">
        <v>35</v>
      </c>
      <c r="F1416" t="s">
        <v>44</v>
      </c>
      <c r="G1416">
        <v>1</v>
      </c>
      <c r="H1416" s="14">
        <v>1.609</v>
      </c>
      <c r="I1416" t="s">
        <v>14</v>
      </c>
      <c r="J1416" t="s">
        <v>15</v>
      </c>
      <c r="K1416" t="s">
        <v>25</v>
      </c>
      <c r="L1416" t="s">
        <v>43</v>
      </c>
      <c r="M1416" s="20">
        <f t="shared" si="88"/>
        <v>1.6093440000000001</v>
      </c>
      <c r="N1416" s="20">
        <f t="shared" si="89"/>
        <v>0</v>
      </c>
      <c r="O1416" s="20">
        <f t="shared" si="90"/>
        <v>0</v>
      </c>
      <c r="S1416">
        <f t="shared" si="91"/>
        <v>3</v>
      </c>
    </row>
    <row r="1417" spans="1:19" x14ac:dyDescent="0.3">
      <c r="A1417" t="s">
        <v>39</v>
      </c>
      <c r="B1417" t="s">
        <v>9</v>
      </c>
      <c r="C1417" t="s">
        <v>50</v>
      </c>
      <c r="D1417" t="s">
        <v>11</v>
      </c>
      <c r="E1417" t="s">
        <v>45</v>
      </c>
      <c r="F1417" t="s">
        <v>29</v>
      </c>
      <c r="G1417">
        <v>3.5</v>
      </c>
      <c r="H1417" s="14">
        <v>5.6315</v>
      </c>
      <c r="I1417" t="s">
        <v>23</v>
      </c>
      <c r="J1417" t="s">
        <v>42</v>
      </c>
      <c r="K1417" t="s">
        <v>25</v>
      </c>
      <c r="L1417" t="s">
        <v>17</v>
      </c>
      <c r="M1417" s="20">
        <f t="shared" si="88"/>
        <v>5.6327040000000004</v>
      </c>
      <c r="N1417" s="20">
        <f t="shared" si="89"/>
        <v>0</v>
      </c>
      <c r="O1417" s="20">
        <f t="shared" si="90"/>
        <v>0</v>
      </c>
      <c r="S1417">
        <f t="shared" si="91"/>
        <v>2</v>
      </c>
    </row>
    <row r="1418" spans="1:19" x14ac:dyDescent="0.3">
      <c r="A1418" t="s">
        <v>18</v>
      </c>
      <c r="B1418" t="s">
        <v>9</v>
      </c>
      <c r="C1418" t="s">
        <v>56</v>
      </c>
      <c r="D1418" t="s">
        <v>11</v>
      </c>
      <c r="E1418" t="s">
        <v>21</v>
      </c>
      <c r="F1418" t="s">
        <v>29</v>
      </c>
      <c r="G1418">
        <v>11</v>
      </c>
      <c r="H1418" s="14">
        <v>17.698999999999998</v>
      </c>
      <c r="I1418" t="s">
        <v>52</v>
      </c>
      <c r="J1418" t="s">
        <v>42</v>
      </c>
      <c r="K1418" t="s">
        <v>25</v>
      </c>
      <c r="L1418" t="s">
        <v>43</v>
      </c>
      <c r="M1418" s="20">
        <f t="shared" si="88"/>
        <v>17.702784000000001</v>
      </c>
      <c r="N1418" s="20">
        <f t="shared" si="89"/>
        <v>3.5459999999999998E-2</v>
      </c>
      <c r="O1418" s="20">
        <f t="shared" si="90"/>
        <v>0.62774072063999997</v>
      </c>
      <c r="S1418">
        <f t="shared" si="91"/>
        <v>4</v>
      </c>
    </row>
    <row r="1419" spans="1:19" x14ac:dyDescent="0.3">
      <c r="A1419" t="s">
        <v>39</v>
      </c>
      <c r="B1419" t="s">
        <v>9</v>
      </c>
      <c r="C1419" t="s">
        <v>71</v>
      </c>
      <c r="D1419" t="s">
        <v>11</v>
      </c>
      <c r="E1419" t="s">
        <v>28</v>
      </c>
      <c r="F1419" t="s">
        <v>22</v>
      </c>
      <c r="G1419">
        <v>10.199999999999999</v>
      </c>
      <c r="H1419" s="14">
        <v>16.411799999999999</v>
      </c>
      <c r="I1419" t="s">
        <v>30</v>
      </c>
      <c r="J1419" t="s">
        <v>15</v>
      </c>
      <c r="K1419" t="s">
        <v>25</v>
      </c>
      <c r="L1419" t="s">
        <v>17</v>
      </c>
      <c r="M1419" s="20">
        <f t="shared" si="88"/>
        <v>16.415308799999998</v>
      </c>
      <c r="N1419" s="20">
        <f t="shared" si="89"/>
        <v>0.16664000000000001</v>
      </c>
      <c r="O1419" s="20">
        <f t="shared" si="90"/>
        <v>2.7354470584319999</v>
      </c>
      <c r="S1419">
        <f t="shared" si="91"/>
        <v>2</v>
      </c>
    </row>
    <row r="1420" spans="1:19" x14ac:dyDescent="0.3">
      <c r="A1420" t="s">
        <v>32</v>
      </c>
      <c r="B1420" t="s">
        <v>55</v>
      </c>
      <c r="C1420" t="s">
        <v>8</v>
      </c>
      <c r="D1420" t="s">
        <v>20</v>
      </c>
      <c r="E1420" t="s">
        <v>21</v>
      </c>
      <c r="F1420" t="s">
        <v>13</v>
      </c>
      <c r="G1420">
        <v>2.5</v>
      </c>
      <c r="H1420" s="14">
        <v>4.0225</v>
      </c>
      <c r="I1420" s="2" t="s">
        <v>49</v>
      </c>
      <c r="J1420" t="s">
        <v>31</v>
      </c>
      <c r="K1420" t="s">
        <v>25</v>
      </c>
      <c r="L1420" t="s">
        <v>17</v>
      </c>
      <c r="M1420" s="20">
        <f t="shared" si="88"/>
        <v>4.0233600000000003</v>
      </c>
      <c r="N1420" s="20">
        <f t="shared" si="89"/>
        <v>0.10215</v>
      </c>
      <c r="O1420" s="20">
        <f t="shared" si="90"/>
        <v>0.41098622400000007</v>
      </c>
      <c r="S1420">
        <f t="shared" si="91"/>
        <v>5</v>
      </c>
    </row>
    <row r="1421" spans="1:19" x14ac:dyDescent="0.3">
      <c r="A1421" t="s">
        <v>39</v>
      </c>
      <c r="B1421" t="s">
        <v>9</v>
      </c>
      <c r="C1421" t="s">
        <v>8</v>
      </c>
      <c r="D1421" t="s">
        <v>20</v>
      </c>
      <c r="E1421" t="s">
        <v>45</v>
      </c>
      <c r="F1421" t="s">
        <v>44</v>
      </c>
      <c r="G1421">
        <v>2</v>
      </c>
      <c r="H1421" s="14">
        <v>3.218</v>
      </c>
      <c r="I1421" t="s">
        <v>14</v>
      </c>
      <c r="J1421" t="s">
        <v>15</v>
      </c>
      <c r="K1421" t="s">
        <v>25</v>
      </c>
      <c r="L1421" t="s">
        <v>17</v>
      </c>
      <c r="M1421" s="20">
        <f t="shared" si="88"/>
        <v>3.2186880000000002</v>
      </c>
      <c r="N1421" s="20">
        <f t="shared" si="89"/>
        <v>0</v>
      </c>
      <c r="O1421" s="20">
        <f t="shared" si="90"/>
        <v>0</v>
      </c>
      <c r="S1421">
        <f t="shared" si="91"/>
        <v>2</v>
      </c>
    </row>
    <row r="1422" spans="1:19" x14ac:dyDescent="0.3">
      <c r="A1422" t="s">
        <v>39</v>
      </c>
      <c r="B1422" t="s">
        <v>9</v>
      </c>
      <c r="C1422" t="s">
        <v>48</v>
      </c>
      <c r="D1422" t="s">
        <v>27</v>
      </c>
      <c r="E1422" t="s">
        <v>28</v>
      </c>
      <c r="F1422" t="s">
        <v>44</v>
      </c>
      <c r="G1422">
        <v>7</v>
      </c>
      <c r="H1422" s="14">
        <v>11.263</v>
      </c>
      <c r="I1422" t="s">
        <v>30</v>
      </c>
      <c r="J1422" t="s">
        <v>38</v>
      </c>
      <c r="K1422" t="s">
        <v>25</v>
      </c>
      <c r="L1422" t="s">
        <v>17</v>
      </c>
      <c r="M1422" s="20">
        <f t="shared" si="88"/>
        <v>11.265408000000001</v>
      </c>
      <c r="N1422" s="20">
        <f t="shared" si="89"/>
        <v>0.16664000000000001</v>
      </c>
      <c r="O1422" s="20">
        <f t="shared" si="90"/>
        <v>1.8772675891200001</v>
      </c>
      <c r="S1422">
        <f t="shared" si="91"/>
        <v>2</v>
      </c>
    </row>
    <row r="1423" spans="1:19" x14ac:dyDescent="0.3">
      <c r="A1423" t="s">
        <v>7</v>
      </c>
      <c r="B1423" t="s">
        <v>9</v>
      </c>
      <c r="C1423" t="s">
        <v>10</v>
      </c>
      <c r="D1423" t="s">
        <v>20</v>
      </c>
      <c r="E1423" t="s">
        <v>64</v>
      </c>
      <c r="F1423" t="s">
        <v>22</v>
      </c>
      <c r="G1423">
        <v>13</v>
      </c>
      <c r="H1423" s="14">
        <v>20.917000000000002</v>
      </c>
      <c r="I1423" t="s">
        <v>30</v>
      </c>
      <c r="J1423" t="s">
        <v>42</v>
      </c>
      <c r="K1423" t="s">
        <v>16</v>
      </c>
      <c r="L1423" t="s">
        <v>17</v>
      </c>
      <c r="M1423" s="20">
        <f t="shared" si="88"/>
        <v>20.921472000000001</v>
      </c>
      <c r="N1423" s="20">
        <f t="shared" si="89"/>
        <v>0.16664000000000001</v>
      </c>
      <c r="O1423" s="20">
        <f t="shared" si="90"/>
        <v>3.4863540940800006</v>
      </c>
      <c r="S1423">
        <f t="shared" si="91"/>
        <v>1</v>
      </c>
    </row>
    <row r="1424" spans="1:19" x14ac:dyDescent="0.3">
      <c r="A1424" t="s">
        <v>32</v>
      </c>
      <c r="B1424" t="s">
        <v>55</v>
      </c>
      <c r="C1424" t="s">
        <v>8</v>
      </c>
      <c r="D1424" t="s">
        <v>11</v>
      </c>
      <c r="E1424" t="s">
        <v>12</v>
      </c>
      <c r="F1424" t="s">
        <v>44</v>
      </c>
      <c r="G1424">
        <v>3</v>
      </c>
      <c r="H1424" s="14">
        <v>4.827</v>
      </c>
      <c r="I1424" t="s">
        <v>14</v>
      </c>
      <c r="J1424" t="s">
        <v>24</v>
      </c>
      <c r="K1424" t="s">
        <v>25</v>
      </c>
      <c r="L1424" t="s">
        <v>17</v>
      </c>
      <c r="M1424" s="20">
        <f t="shared" si="88"/>
        <v>4.8280320000000003</v>
      </c>
      <c r="N1424" s="20">
        <f t="shared" si="89"/>
        <v>0</v>
      </c>
      <c r="O1424" s="20">
        <f t="shared" si="90"/>
        <v>0</v>
      </c>
      <c r="S1424">
        <f t="shared" si="91"/>
        <v>5</v>
      </c>
    </row>
    <row r="1425" spans="1:19" x14ac:dyDescent="0.3">
      <c r="A1425" t="s">
        <v>32</v>
      </c>
      <c r="B1425" t="s">
        <v>9</v>
      </c>
      <c r="C1425" t="s">
        <v>59</v>
      </c>
      <c r="D1425" t="s">
        <v>41</v>
      </c>
      <c r="E1425" t="s">
        <v>12</v>
      </c>
      <c r="F1425" t="s">
        <v>36</v>
      </c>
      <c r="G1425">
        <v>2</v>
      </c>
      <c r="H1425" s="14">
        <v>3.218</v>
      </c>
      <c r="I1425" t="s">
        <v>49</v>
      </c>
      <c r="J1425" t="s">
        <v>24</v>
      </c>
      <c r="K1425" t="s">
        <v>25</v>
      </c>
      <c r="L1425" t="s">
        <v>17</v>
      </c>
      <c r="M1425" s="20">
        <f t="shared" si="88"/>
        <v>3.2186880000000002</v>
      </c>
      <c r="N1425" s="20">
        <f t="shared" si="89"/>
        <v>0.10215</v>
      </c>
      <c r="O1425" s="20">
        <f t="shared" si="90"/>
        <v>0.32878897920000005</v>
      </c>
      <c r="S1425">
        <f t="shared" si="91"/>
        <v>5</v>
      </c>
    </row>
    <row r="1426" spans="1:19" x14ac:dyDescent="0.3">
      <c r="A1426" t="s">
        <v>32</v>
      </c>
      <c r="B1426" t="s">
        <v>9</v>
      </c>
      <c r="C1426" t="s">
        <v>50</v>
      </c>
      <c r="D1426" t="s">
        <v>20</v>
      </c>
      <c r="E1426" t="s">
        <v>45</v>
      </c>
      <c r="F1426" t="s">
        <v>36</v>
      </c>
      <c r="G1426">
        <v>1.4896</v>
      </c>
      <c r="H1426" s="14" t="s">
        <v>8</v>
      </c>
      <c r="I1426" t="s">
        <v>23</v>
      </c>
      <c r="J1426" t="s">
        <v>31</v>
      </c>
      <c r="K1426" t="s">
        <v>25</v>
      </c>
      <c r="L1426" t="s">
        <v>43</v>
      </c>
      <c r="M1426" s="20">
        <f t="shared" si="88"/>
        <v>2.3972788224000001</v>
      </c>
      <c r="N1426" s="20">
        <f t="shared" si="89"/>
        <v>0</v>
      </c>
      <c r="O1426" s="20">
        <f t="shared" si="90"/>
        <v>0</v>
      </c>
      <c r="S1426">
        <f t="shared" si="91"/>
        <v>5</v>
      </c>
    </row>
    <row r="1427" spans="1:19" x14ac:dyDescent="0.3">
      <c r="A1427" t="s">
        <v>18</v>
      </c>
      <c r="B1427" t="s">
        <v>9</v>
      </c>
      <c r="C1427" t="s">
        <v>46</v>
      </c>
      <c r="D1427" t="s">
        <v>20</v>
      </c>
      <c r="E1427" t="s">
        <v>35</v>
      </c>
      <c r="F1427" t="s">
        <v>44</v>
      </c>
      <c r="G1427">
        <v>1.5</v>
      </c>
      <c r="H1427" s="14">
        <v>2.4135</v>
      </c>
      <c r="I1427" t="s">
        <v>14</v>
      </c>
      <c r="J1427" t="s">
        <v>24</v>
      </c>
      <c r="K1427" t="s">
        <v>16</v>
      </c>
      <c r="L1427" t="s">
        <v>82</v>
      </c>
      <c r="M1427" s="20">
        <f t="shared" si="88"/>
        <v>2.4140160000000002</v>
      </c>
      <c r="N1427" s="20">
        <f t="shared" si="89"/>
        <v>0</v>
      </c>
      <c r="O1427" s="20">
        <f t="shared" si="90"/>
        <v>0</v>
      </c>
      <c r="S1427">
        <f t="shared" si="91"/>
        <v>4</v>
      </c>
    </row>
    <row r="1428" spans="1:19" x14ac:dyDescent="0.3">
      <c r="A1428" t="s">
        <v>7</v>
      </c>
      <c r="B1428" t="s">
        <v>51</v>
      </c>
      <c r="C1428" t="s">
        <v>8</v>
      </c>
      <c r="D1428" t="s">
        <v>27</v>
      </c>
      <c r="E1428" t="s">
        <v>12</v>
      </c>
      <c r="F1428" t="s">
        <v>22</v>
      </c>
      <c r="G1428">
        <v>12</v>
      </c>
      <c r="H1428" s="14">
        <v>19.308</v>
      </c>
      <c r="I1428" t="s">
        <v>30</v>
      </c>
      <c r="J1428" t="s">
        <v>38</v>
      </c>
      <c r="K1428" t="s">
        <v>16</v>
      </c>
      <c r="L1428" t="s">
        <v>43</v>
      </c>
      <c r="M1428" s="20">
        <f t="shared" si="88"/>
        <v>19.312128000000001</v>
      </c>
      <c r="N1428" s="20">
        <f t="shared" si="89"/>
        <v>0.16664000000000001</v>
      </c>
      <c r="O1428" s="20">
        <f t="shared" si="90"/>
        <v>3.2181730099200005</v>
      </c>
      <c r="S1428">
        <f t="shared" si="91"/>
        <v>1</v>
      </c>
    </row>
    <row r="1429" spans="1:19" x14ac:dyDescent="0.3">
      <c r="A1429" t="s">
        <v>32</v>
      </c>
      <c r="B1429" t="s">
        <v>9</v>
      </c>
      <c r="C1429" t="s">
        <v>60</v>
      </c>
      <c r="D1429" t="s">
        <v>72</v>
      </c>
      <c r="E1429" t="s">
        <v>64</v>
      </c>
      <c r="F1429" t="s">
        <v>44</v>
      </c>
      <c r="G1429">
        <v>2.8</v>
      </c>
      <c r="H1429" s="14">
        <v>4.5051999999999994</v>
      </c>
      <c r="I1429" t="s">
        <v>30</v>
      </c>
      <c r="J1429" t="s">
        <v>31</v>
      </c>
      <c r="K1429" t="s">
        <v>16</v>
      </c>
      <c r="L1429" t="s">
        <v>17</v>
      </c>
      <c r="M1429" s="20">
        <f t="shared" si="88"/>
        <v>4.5061631999999996</v>
      </c>
      <c r="N1429" s="20">
        <f t="shared" si="89"/>
        <v>0.16664000000000001</v>
      </c>
      <c r="O1429" s="20">
        <f t="shared" si="90"/>
        <v>0.75090703564799999</v>
      </c>
      <c r="S1429">
        <f t="shared" si="91"/>
        <v>5</v>
      </c>
    </row>
    <row r="1430" spans="1:19" x14ac:dyDescent="0.3">
      <c r="A1430" t="s">
        <v>18</v>
      </c>
      <c r="B1430" t="s">
        <v>9</v>
      </c>
      <c r="C1430" t="s">
        <v>61</v>
      </c>
      <c r="D1430" t="s">
        <v>20</v>
      </c>
      <c r="E1430" t="s">
        <v>12</v>
      </c>
      <c r="F1430" t="s">
        <v>36</v>
      </c>
      <c r="G1430">
        <v>13</v>
      </c>
      <c r="H1430" s="14">
        <v>20.917000000000002</v>
      </c>
      <c r="I1430" t="s">
        <v>37</v>
      </c>
      <c r="J1430" t="s">
        <v>31</v>
      </c>
      <c r="K1430" t="s">
        <v>16</v>
      </c>
      <c r="L1430" t="s">
        <v>43</v>
      </c>
      <c r="M1430" s="20">
        <f t="shared" si="88"/>
        <v>20.921472000000001</v>
      </c>
      <c r="N1430" s="20">
        <f t="shared" si="89"/>
        <v>0.16664000000000001</v>
      </c>
      <c r="O1430" s="20">
        <f t="shared" si="90"/>
        <v>3.4863540940800006</v>
      </c>
      <c r="S1430">
        <f t="shared" si="91"/>
        <v>4</v>
      </c>
    </row>
    <row r="1431" spans="1:19" x14ac:dyDescent="0.3">
      <c r="A1431" t="s">
        <v>39</v>
      </c>
      <c r="B1431" t="s">
        <v>9</v>
      </c>
      <c r="C1431" t="s">
        <v>70</v>
      </c>
      <c r="D1431" t="s">
        <v>11</v>
      </c>
      <c r="E1431" t="s">
        <v>21</v>
      </c>
      <c r="F1431" t="s">
        <v>29</v>
      </c>
      <c r="G1431">
        <v>37</v>
      </c>
      <c r="H1431" s="14">
        <v>59.533000000000001</v>
      </c>
      <c r="I1431" t="s">
        <v>52</v>
      </c>
      <c r="J1431" t="s">
        <v>31</v>
      </c>
      <c r="K1431" t="s">
        <v>25</v>
      </c>
      <c r="L1431" t="s">
        <v>17</v>
      </c>
      <c r="M1431" s="20">
        <f t="shared" si="88"/>
        <v>59.545728000000004</v>
      </c>
      <c r="N1431" s="20">
        <f t="shared" si="89"/>
        <v>3.5459999999999998E-2</v>
      </c>
      <c r="O1431" s="20">
        <f t="shared" si="90"/>
        <v>2.11149151488</v>
      </c>
      <c r="S1431">
        <f t="shared" si="91"/>
        <v>2</v>
      </c>
    </row>
    <row r="1432" spans="1:19" x14ac:dyDescent="0.3">
      <c r="A1432" t="s">
        <v>7</v>
      </c>
      <c r="B1432" t="s">
        <v>9</v>
      </c>
      <c r="C1432" t="s">
        <v>76</v>
      </c>
      <c r="D1432" t="s">
        <v>41</v>
      </c>
      <c r="E1432" t="s">
        <v>28</v>
      </c>
      <c r="F1432" t="s">
        <v>22</v>
      </c>
      <c r="G1432">
        <v>10</v>
      </c>
      <c r="H1432" s="14">
        <v>16.09</v>
      </c>
      <c r="I1432" t="s">
        <v>37</v>
      </c>
      <c r="J1432" t="s">
        <v>15</v>
      </c>
      <c r="K1432" t="s">
        <v>16</v>
      </c>
      <c r="L1432" t="s">
        <v>43</v>
      </c>
      <c r="M1432" s="20">
        <f t="shared" si="88"/>
        <v>16.093440000000001</v>
      </c>
      <c r="N1432" s="20">
        <f t="shared" si="89"/>
        <v>0.16664000000000001</v>
      </c>
      <c r="O1432" s="20">
        <f t="shared" si="90"/>
        <v>2.6818108416000004</v>
      </c>
      <c r="S1432">
        <f t="shared" si="91"/>
        <v>1</v>
      </c>
    </row>
    <row r="1433" spans="1:19" x14ac:dyDescent="0.3">
      <c r="A1433" t="s">
        <v>32</v>
      </c>
      <c r="B1433" t="s">
        <v>51</v>
      </c>
      <c r="C1433" t="s">
        <v>8</v>
      </c>
      <c r="D1433" t="s">
        <v>47</v>
      </c>
      <c r="E1433" t="s">
        <v>45</v>
      </c>
      <c r="F1433" t="s">
        <v>44</v>
      </c>
      <c r="G1433">
        <v>2</v>
      </c>
      <c r="H1433" s="14">
        <v>3.218</v>
      </c>
      <c r="I1433" t="s">
        <v>14</v>
      </c>
      <c r="J1433" t="s">
        <v>24</v>
      </c>
      <c r="K1433" t="s">
        <v>16</v>
      </c>
      <c r="L1433" t="s">
        <v>82</v>
      </c>
      <c r="M1433" s="20">
        <f t="shared" si="88"/>
        <v>3.2186880000000002</v>
      </c>
      <c r="N1433" s="20">
        <f t="shared" si="89"/>
        <v>0</v>
      </c>
      <c r="O1433" s="20">
        <f t="shared" si="90"/>
        <v>0</v>
      </c>
      <c r="S1433">
        <f t="shared" si="91"/>
        <v>5</v>
      </c>
    </row>
    <row r="1434" spans="1:19" x14ac:dyDescent="0.3">
      <c r="A1434" t="s">
        <v>39</v>
      </c>
      <c r="B1434" t="s">
        <v>9</v>
      </c>
      <c r="C1434" t="s">
        <v>50</v>
      </c>
      <c r="D1434" t="s">
        <v>11</v>
      </c>
      <c r="E1434" t="s">
        <v>21</v>
      </c>
      <c r="F1434" t="s">
        <v>36</v>
      </c>
      <c r="G1434">
        <v>3</v>
      </c>
      <c r="H1434" s="14">
        <v>4.827</v>
      </c>
      <c r="I1434" t="s">
        <v>14</v>
      </c>
      <c r="J1434" t="s">
        <v>38</v>
      </c>
      <c r="K1434" t="s">
        <v>25</v>
      </c>
      <c r="L1434" t="s">
        <v>17</v>
      </c>
      <c r="M1434" s="20">
        <f t="shared" si="88"/>
        <v>4.8280320000000003</v>
      </c>
      <c r="N1434" s="20">
        <f t="shared" si="89"/>
        <v>0</v>
      </c>
      <c r="O1434" s="20">
        <f t="shared" si="90"/>
        <v>0</v>
      </c>
      <c r="S1434">
        <f t="shared" si="91"/>
        <v>2</v>
      </c>
    </row>
    <row r="1435" spans="1:19" x14ac:dyDescent="0.3">
      <c r="A1435" t="s">
        <v>32</v>
      </c>
      <c r="B1435" t="s">
        <v>9</v>
      </c>
      <c r="C1435" t="s">
        <v>70</v>
      </c>
      <c r="D1435" t="s">
        <v>11</v>
      </c>
      <c r="E1435" t="s">
        <v>21</v>
      </c>
      <c r="F1435" t="s">
        <v>13</v>
      </c>
      <c r="G1435">
        <v>1.8</v>
      </c>
      <c r="H1435" s="14">
        <v>2.8961999999999999</v>
      </c>
      <c r="I1435" t="s">
        <v>23</v>
      </c>
      <c r="J1435" t="s">
        <v>31</v>
      </c>
      <c r="K1435" t="s">
        <v>25</v>
      </c>
      <c r="L1435" t="s">
        <v>17</v>
      </c>
      <c r="M1435" s="20">
        <f t="shared" si="88"/>
        <v>2.8968192000000004</v>
      </c>
      <c r="N1435" s="20">
        <f t="shared" si="89"/>
        <v>0</v>
      </c>
      <c r="O1435" s="20">
        <f t="shared" si="90"/>
        <v>0</v>
      </c>
      <c r="S1435">
        <f t="shared" si="91"/>
        <v>5</v>
      </c>
    </row>
    <row r="1436" spans="1:19" x14ac:dyDescent="0.3">
      <c r="A1436" t="s">
        <v>26</v>
      </c>
      <c r="B1436" t="s">
        <v>9</v>
      </c>
      <c r="C1436" t="s">
        <v>71</v>
      </c>
      <c r="D1436" t="s">
        <v>41</v>
      </c>
      <c r="E1436" t="s">
        <v>12</v>
      </c>
      <c r="F1436" t="s">
        <v>36</v>
      </c>
      <c r="G1436">
        <v>4</v>
      </c>
      <c r="H1436" s="14">
        <v>6.4359999999999999</v>
      </c>
      <c r="I1436" t="s">
        <v>23</v>
      </c>
      <c r="J1436" t="s">
        <v>31</v>
      </c>
      <c r="K1436" t="s">
        <v>25</v>
      </c>
      <c r="L1436" t="s">
        <v>17</v>
      </c>
      <c r="M1436" s="20">
        <f t="shared" si="88"/>
        <v>6.4373760000000004</v>
      </c>
      <c r="N1436" s="20">
        <f t="shared" si="89"/>
        <v>0</v>
      </c>
      <c r="O1436" s="20">
        <f t="shared" si="90"/>
        <v>0</v>
      </c>
      <c r="S1436">
        <f t="shared" si="91"/>
        <v>3</v>
      </c>
    </row>
    <row r="1437" spans="1:19" x14ac:dyDescent="0.3">
      <c r="A1437" t="s">
        <v>18</v>
      </c>
      <c r="B1437" t="s">
        <v>9</v>
      </c>
      <c r="C1437" t="s">
        <v>8</v>
      </c>
      <c r="D1437" t="s">
        <v>11</v>
      </c>
      <c r="E1437" t="s">
        <v>21</v>
      </c>
      <c r="F1437" t="s">
        <v>22</v>
      </c>
      <c r="G1437">
        <v>20</v>
      </c>
      <c r="H1437" s="14">
        <v>32.18</v>
      </c>
      <c r="I1437" t="s">
        <v>52</v>
      </c>
      <c r="J1437" t="s">
        <v>31</v>
      </c>
      <c r="K1437" t="s">
        <v>25</v>
      </c>
      <c r="L1437" t="s">
        <v>17</v>
      </c>
      <c r="M1437" s="20">
        <f t="shared" si="88"/>
        <v>32.186880000000002</v>
      </c>
      <c r="N1437" s="20">
        <f t="shared" si="89"/>
        <v>3.5459999999999998E-2</v>
      </c>
      <c r="O1437" s="20">
        <f t="shared" si="90"/>
        <v>1.1413467648</v>
      </c>
      <c r="S1437">
        <f t="shared" si="91"/>
        <v>4</v>
      </c>
    </row>
    <row r="1438" spans="1:19" x14ac:dyDescent="0.3">
      <c r="A1438" t="s">
        <v>26</v>
      </c>
      <c r="B1438" t="s">
        <v>9</v>
      </c>
      <c r="C1438" t="s">
        <v>61</v>
      </c>
      <c r="D1438" t="s">
        <v>20</v>
      </c>
      <c r="E1438" t="s">
        <v>21</v>
      </c>
      <c r="F1438" t="s">
        <v>13</v>
      </c>
      <c r="G1438">
        <v>12</v>
      </c>
      <c r="H1438" s="14">
        <v>19.308</v>
      </c>
      <c r="I1438" t="s">
        <v>52</v>
      </c>
      <c r="J1438" t="s">
        <v>42</v>
      </c>
      <c r="K1438" t="s">
        <v>25</v>
      </c>
      <c r="L1438" t="s">
        <v>43</v>
      </c>
      <c r="M1438" s="20">
        <f t="shared" si="88"/>
        <v>19.312128000000001</v>
      </c>
      <c r="N1438" s="20">
        <f t="shared" si="89"/>
        <v>3.5459999999999998E-2</v>
      </c>
      <c r="O1438" s="20">
        <f t="shared" si="90"/>
        <v>0.68480805888000007</v>
      </c>
      <c r="S1438">
        <f t="shared" si="91"/>
        <v>3</v>
      </c>
    </row>
    <row r="1439" spans="1:19" x14ac:dyDescent="0.3">
      <c r="A1439" t="s">
        <v>39</v>
      </c>
      <c r="B1439" t="s">
        <v>51</v>
      </c>
      <c r="C1439" t="s">
        <v>8</v>
      </c>
      <c r="D1439" t="s">
        <v>11</v>
      </c>
      <c r="E1439" t="s">
        <v>21</v>
      </c>
      <c r="F1439" t="s">
        <v>62</v>
      </c>
      <c r="G1439">
        <v>0.1</v>
      </c>
      <c r="H1439" s="14">
        <v>0.16090000000000002</v>
      </c>
      <c r="I1439" t="s">
        <v>23</v>
      </c>
      <c r="J1439" t="s">
        <v>42</v>
      </c>
      <c r="K1439" t="s">
        <v>16</v>
      </c>
      <c r="L1439" t="s">
        <v>43</v>
      </c>
      <c r="M1439" s="20">
        <f t="shared" si="88"/>
        <v>0.16093440000000003</v>
      </c>
      <c r="N1439" s="20">
        <f t="shared" si="89"/>
        <v>0</v>
      </c>
      <c r="O1439" s="20">
        <f t="shared" si="90"/>
        <v>0</v>
      </c>
      <c r="S1439">
        <f t="shared" si="91"/>
        <v>2</v>
      </c>
    </row>
    <row r="1440" spans="1:19" x14ac:dyDescent="0.3">
      <c r="A1440" t="s">
        <v>39</v>
      </c>
      <c r="B1440" t="s">
        <v>9</v>
      </c>
      <c r="C1440" t="s">
        <v>10</v>
      </c>
      <c r="D1440" t="s">
        <v>27</v>
      </c>
      <c r="E1440" t="s">
        <v>35</v>
      </c>
      <c r="F1440" t="s">
        <v>13</v>
      </c>
      <c r="G1440">
        <v>15</v>
      </c>
      <c r="H1440" s="14">
        <v>24.134999999999998</v>
      </c>
      <c r="I1440" t="s">
        <v>30</v>
      </c>
      <c r="J1440" t="s">
        <v>38</v>
      </c>
      <c r="K1440" t="s">
        <v>25</v>
      </c>
      <c r="L1440" t="s">
        <v>8</v>
      </c>
      <c r="M1440" s="20">
        <f t="shared" si="88"/>
        <v>24.140160000000002</v>
      </c>
      <c r="N1440" s="20">
        <f t="shared" si="89"/>
        <v>0.16664000000000001</v>
      </c>
      <c r="O1440" s="20">
        <f t="shared" si="90"/>
        <v>4.0227162624000004</v>
      </c>
      <c r="S1440">
        <f t="shared" si="91"/>
        <v>2</v>
      </c>
    </row>
    <row r="1441" spans="1:19" x14ac:dyDescent="0.3">
      <c r="A1441" t="s">
        <v>32</v>
      </c>
      <c r="B1441" t="s">
        <v>9</v>
      </c>
      <c r="C1441" t="s">
        <v>70</v>
      </c>
      <c r="D1441" t="s">
        <v>20</v>
      </c>
      <c r="E1441" t="s">
        <v>35</v>
      </c>
      <c r="F1441" t="s">
        <v>44</v>
      </c>
      <c r="G1441">
        <v>2</v>
      </c>
      <c r="H1441" s="14">
        <v>3.218</v>
      </c>
      <c r="I1441" t="s">
        <v>14</v>
      </c>
      <c r="J1441" t="s">
        <v>31</v>
      </c>
      <c r="K1441" t="s">
        <v>25</v>
      </c>
      <c r="L1441" t="s">
        <v>17</v>
      </c>
      <c r="M1441" s="20">
        <f t="shared" si="88"/>
        <v>3.2186880000000002</v>
      </c>
      <c r="N1441" s="20">
        <f t="shared" si="89"/>
        <v>0</v>
      </c>
      <c r="O1441" s="20">
        <f t="shared" si="90"/>
        <v>0</v>
      </c>
      <c r="S1441">
        <f t="shared" si="91"/>
        <v>5</v>
      </c>
    </row>
    <row r="1442" spans="1:19" x14ac:dyDescent="0.3">
      <c r="A1442" t="s">
        <v>26</v>
      </c>
      <c r="B1442" t="s">
        <v>9</v>
      </c>
      <c r="C1442" t="s">
        <v>8</v>
      </c>
      <c r="D1442" t="s">
        <v>41</v>
      </c>
      <c r="E1442" t="s">
        <v>12</v>
      </c>
      <c r="F1442" t="s">
        <v>22</v>
      </c>
      <c r="G1442">
        <v>1.5</v>
      </c>
      <c r="H1442" s="14">
        <v>2.4135</v>
      </c>
      <c r="I1442" t="s">
        <v>23</v>
      </c>
      <c r="J1442" t="s">
        <v>42</v>
      </c>
      <c r="K1442" t="s">
        <v>25</v>
      </c>
      <c r="L1442" t="s">
        <v>17</v>
      </c>
      <c r="M1442" s="20">
        <f t="shared" si="88"/>
        <v>2.4140160000000002</v>
      </c>
      <c r="N1442" s="20">
        <f t="shared" si="89"/>
        <v>0</v>
      </c>
      <c r="O1442" s="20">
        <f t="shared" si="90"/>
        <v>0</v>
      </c>
      <c r="S1442">
        <f t="shared" si="91"/>
        <v>3</v>
      </c>
    </row>
    <row r="1443" spans="1:19" x14ac:dyDescent="0.3">
      <c r="A1443" t="s">
        <v>32</v>
      </c>
      <c r="B1443" t="s">
        <v>9</v>
      </c>
      <c r="C1443" t="s">
        <v>8</v>
      </c>
      <c r="D1443" t="s">
        <v>20</v>
      </c>
      <c r="E1443" t="s">
        <v>12</v>
      </c>
      <c r="F1443" t="s">
        <v>62</v>
      </c>
      <c r="G1443">
        <v>0.5</v>
      </c>
      <c r="H1443" s="14">
        <v>0.80449999999999999</v>
      </c>
      <c r="I1443" t="s">
        <v>23</v>
      </c>
      <c r="J1443" t="s">
        <v>42</v>
      </c>
      <c r="K1443" t="s">
        <v>25</v>
      </c>
      <c r="L1443" t="s">
        <v>82</v>
      </c>
      <c r="M1443" s="20">
        <f t="shared" si="88"/>
        <v>0.80467200000000005</v>
      </c>
      <c r="N1443" s="20">
        <f t="shared" si="89"/>
        <v>0</v>
      </c>
      <c r="O1443" s="20">
        <f t="shared" si="90"/>
        <v>0</v>
      </c>
      <c r="S1443">
        <f t="shared" si="91"/>
        <v>5</v>
      </c>
    </row>
    <row r="1444" spans="1:19" x14ac:dyDescent="0.3">
      <c r="A1444" t="s">
        <v>18</v>
      </c>
      <c r="B1444" t="s">
        <v>9</v>
      </c>
      <c r="C1444" t="s">
        <v>90</v>
      </c>
      <c r="D1444" t="s">
        <v>47</v>
      </c>
      <c r="E1444" t="s">
        <v>33</v>
      </c>
      <c r="F1444" t="s">
        <v>62</v>
      </c>
      <c r="G1444">
        <v>1</v>
      </c>
      <c r="H1444" s="14">
        <v>1.609</v>
      </c>
      <c r="I1444" t="s">
        <v>23</v>
      </c>
      <c r="J1444" t="s">
        <v>24</v>
      </c>
      <c r="K1444" t="s">
        <v>16</v>
      </c>
      <c r="L1444" t="s">
        <v>17</v>
      </c>
      <c r="M1444" s="20">
        <f t="shared" si="88"/>
        <v>1.6093440000000001</v>
      </c>
      <c r="N1444" s="20">
        <f t="shared" si="89"/>
        <v>0</v>
      </c>
      <c r="O1444" s="20">
        <f t="shared" si="90"/>
        <v>0</v>
      </c>
      <c r="S1444">
        <f t="shared" si="91"/>
        <v>4</v>
      </c>
    </row>
    <row r="1445" spans="1:19" x14ac:dyDescent="0.3">
      <c r="A1445" t="s">
        <v>18</v>
      </c>
      <c r="B1445" t="s">
        <v>9</v>
      </c>
      <c r="C1445" t="s">
        <v>56</v>
      </c>
      <c r="D1445" t="s">
        <v>27</v>
      </c>
      <c r="E1445" t="s">
        <v>12</v>
      </c>
      <c r="F1445" t="s">
        <v>66</v>
      </c>
      <c r="G1445">
        <v>50</v>
      </c>
      <c r="H1445" s="14">
        <v>80.45</v>
      </c>
      <c r="I1445" t="s">
        <v>30</v>
      </c>
      <c r="J1445" t="s">
        <v>31</v>
      </c>
      <c r="K1445" t="s">
        <v>16</v>
      </c>
      <c r="L1445" t="s">
        <v>43</v>
      </c>
      <c r="M1445" s="20">
        <f t="shared" si="88"/>
        <v>80.467200000000005</v>
      </c>
      <c r="N1445" s="20">
        <f t="shared" si="89"/>
        <v>0.16664000000000001</v>
      </c>
      <c r="O1445" s="20">
        <f t="shared" si="90"/>
        <v>13.409054208000002</v>
      </c>
      <c r="S1445">
        <f t="shared" si="91"/>
        <v>4</v>
      </c>
    </row>
    <row r="1446" spans="1:19" x14ac:dyDescent="0.3">
      <c r="A1446" t="s">
        <v>26</v>
      </c>
      <c r="B1446" t="s">
        <v>9</v>
      </c>
      <c r="C1446" t="s">
        <v>8</v>
      </c>
      <c r="D1446" t="s">
        <v>47</v>
      </c>
      <c r="E1446" t="s">
        <v>35</v>
      </c>
      <c r="F1446" t="s">
        <v>66</v>
      </c>
      <c r="G1446">
        <v>63</v>
      </c>
      <c r="H1446" s="14">
        <v>101.367</v>
      </c>
      <c r="I1446" t="s">
        <v>52</v>
      </c>
      <c r="J1446" t="s">
        <v>15</v>
      </c>
      <c r="K1446" t="s">
        <v>16</v>
      </c>
      <c r="L1446" t="s">
        <v>43</v>
      </c>
      <c r="M1446" s="20">
        <f t="shared" si="88"/>
        <v>101.38867200000001</v>
      </c>
      <c r="N1446" s="20">
        <f t="shared" si="89"/>
        <v>3.5459999999999998E-2</v>
      </c>
      <c r="O1446" s="20">
        <f t="shared" si="90"/>
        <v>3.5952423091200005</v>
      </c>
      <c r="S1446">
        <f t="shared" si="91"/>
        <v>3</v>
      </c>
    </row>
    <row r="1447" spans="1:19" x14ac:dyDescent="0.3">
      <c r="A1447" t="s">
        <v>39</v>
      </c>
      <c r="B1447" t="s">
        <v>9</v>
      </c>
      <c r="C1447" t="s">
        <v>10</v>
      </c>
      <c r="D1447" t="s">
        <v>20</v>
      </c>
      <c r="E1447" t="s">
        <v>21</v>
      </c>
      <c r="F1447" t="s">
        <v>44</v>
      </c>
      <c r="G1447">
        <v>1.7</v>
      </c>
      <c r="H1447" s="14">
        <v>2.7353000000000001</v>
      </c>
      <c r="I1447" t="s">
        <v>14</v>
      </c>
      <c r="J1447" t="s">
        <v>42</v>
      </c>
      <c r="K1447" t="s">
        <v>25</v>
      </c>
      <c r="L1447" t="s">
        <v>17</v>
      </c>
      <c r="M1447" s="20">
        <f t="shared" si="88"/>
        <v>2.7358848</v>
      </c>
      <c r="N1447" s="20">
        <f t="shared" si="89"/>
        <v>0</v>
      </c>
      <c r="O1447" s="20">
        <f t="shared" si="90"/>
        <v>0</v>
      </c>
      <c r="S1447">
        <f t="shared" si="91"/>
        <v>2</v>
      </c>
    </row>
    <row r="1448" spans="1:19" x14ac:dyDescent="0.3">
      <c r="A1448" t="s">
        <v>32</v>
      </c>
      <c r="B1448" t="s">
        <v>9</v>
      </c>
      <c r="C1448" t="s">
        <v>50</v>
      </c>
      <c r="D1448" t="s">
        <v>20</v>
      </c>
      <c r="E1448" t="s">
        <v>21</v>
      </c>
      <c r="F1448" t="s">
        <v>44</v>
      </c>
      <c r="G1448">
        <v>1</v>
      </c>
      <c r="H1448" s="14">
        <v>1.609</v>
      </c>
      <c r="I1448" t="s">
        <v>23</v>
      </c>
      <c r="J1448" t="s">
        <v>42</v>
      </c>
      <c r="K1448" t="s">
        <v>25</v>
      </c>
      <c r="L1448" t="s">
        <v>17</v>
      </c>
      <c r="M1448" s="20">
        <f t="shared" si="88"/>
        <v>1.6093440000000001</v>
      </c>
      <c r="N1448" s="20">
        <f t="shared" si="89"/>
        <v>0</v>
      </c>
      <c r="O1448" s="20">
        <f t="shared" si="90"/>
        <v>0</v>
      </c>
      <c r="S1448">
        <f t="shared" si="91"/>
        <v>5</v>
      </c>
    </row>
    <row r="1449" spans="1:19" x14ac:dyDescent="0.3">
      <c r="A1449" t="s">
        <v>26</v>
      </c>
      <c r="B1449" t="s">
        <v>9</v>
      </c>
      <c r="C1449" t="s">
        <v>56</v>
      </c>
      <c r="D1449" t="s">
        <v>20</v>
      </c>
      <c r="E1449" t="s">
        <v>21</v>
      </c>
      <c r="F1449" t="s">
        <v>44</v>
      </c>
      <c r="G1449">
        <v>1.6</v>
      </c>
      <c r="H1449" s="14">
        <v>2.5744000000000002</v>
      </c>
      <c r="I1449" t="s">
        <v>14</v>
      </c>
      <c r="J1449" t="s">
        <v>42</v>
      </c>
      <c r="K1449" t="s">
        <v>25</v>
      </c>
      <c r="L1449" t="s">
        <v>43</v>
      </c>
      <c r="M1449" s="20">
        <f t="shared" si="88"/>
        <v>2.5749504000000005</v>
      </c>
      <c r="N1449" s="20">
        <f t="shared" si="89"/>
        <v>0</v>
      </c>
      <c r="O1449" s="20">
        <f t="shared" si="90"/>
        <v>0</v>
      </c>
      <c r="S1449">
        <f t="shared" si="91"/>
        <v>3</v>
      </c>
    </row>
    <row r="1450" spans="1:19" x14ac:dyDescent="0.3">
      <c r="A1450" t="s">
        <v>39</v>
      </c>
      <c r="B1450" t="s">
        <v>9</v>
      </c>
      <c r="C1450" t="s">
        <v>61</v>
      </c>
      <c r="D1450" t="s">
        <v>11</v>
      </c>
      <c r="E1450" t="s">
        <v>12</v>
      </c>
      <c r="F1450" t="s">
        <v>36</v>
      </c>
      <c r="G1450">
        <v>11</v>
      </c>
      <c r="H1450" s="14">
        <v>17.698999999999998</v>
      </c>
      <c r="I1450" t="s">
        <v>37</v>
      </c>
      <c r="J1450" t="s">
        <v>38</v>
      </c>
      <c r="K1450" t="s">
        <v>25</v>
      </c>
      <c r="L1450" t="s">
        <v>17</v>
      </c>
      <c r="M1450" s="20">
        <f t="shared" si="88"/>
        <v>17.702784000000001</v>
      </c>
      <c r="N1450" s="20">
        <f t="shared" si="89"/>
        <v>0.16664000000000001</v>
      </c>
      <c r="O1450" s="20">
        <f t="shared" si="90"/>
        <v>2.9499919257600005</v>
      </c>
      <c r="S1450">
        <f t="shared" si="91"/>
        <v>2</v>
      </c>
    </row>
    <row r="1451" spans="1:19" x14ac:dyDescent="0.3">
      <c r="A1451" t="s">
        <v>32</v>
      </c>
      <c r="B1451" t="s">
        <v>57</v>
      </c>
      <c r="C1451" t="s">
        <v>8</v>
      </c>
      <c r="D1451" t="s">
        <v>11</v>
      </c>
      <c r="E1451" t="s">
        <v>64</v>
      </c>
      <c r="F1451" t="s">
        <v>36</v>
      </c>
      <c r="G1451">
        <v>1.4</v>
      </c>
      <c r="H1451" s="14">
        <v>2.2525999999999997</v>
      </c>
      <c r="I1451" t="s">
        <v>23</v>
      </c>
      <c r="J1451" t="s">
        <v>38</v>
      </c>
      <c r="K1451" t="s">
        <v>16</v>
      </c>
      <c r="L1451" t="s">
        <v>17</v>
      </c>
      <c r="M1451" s="20">
        <f t="shared" si="88"/>
        <v>2.2530815999999998</v>
      </c>
      <c r="N1451" s="20">
        <f t="shared" si="89"/>
        <v>0</v>
      </c>
      <c r="O1451" s="20">
        <f t="shared" si="90"/>
        <v>0</v>
      </c>
      <c r="S1451">
        <f t="shared" si="91"/>
        <v>5</v>
      </c>
    </row>
    <row r="1452" spans="1:19" x14ac:dyDescent="0.3">
      <c r="A1452" t="s">
        <v>26</v>
      </c>
      <c r="B1452" t="s">
        <v>51</v>
      </c>
      <c r="C1452" t="s">
        <v>8</v>
      </c>
      <c r="D1452" t="s">
        <v>11</v>
      </c>
      <c r="E1452" t="s">
        <v>35</v>
      </c>
      <c r="F1452" t="s">
        <v>66</v>
      </c>
      <c r="G1452">
        <v>78</v>
      </c>
      <c r="H1452" s="14">
        <v>125.502</v>
      </c>
      <c r="I1452" t="s">
        <v>30</v>
      </c>
      <c r="J1452" t="s">
        <v>38</v>
      </c>
      <c r="K1452" t="s">
        <v>25</v>
      </c>
      <c r="L1452" t="s">
        <v>43</v>
      </c>
      <c r="M1452" s="20">
        <f t="shared" si="88"/>
        <v>125.52883200000001</v>
      </c>
      <c r="N1452" s="20">
        <f t="shared" si="89"/>
        <v>0.16664000000000001</v>
      </c>
      <c r="O1452" s="20">
        <f t="shared" si="90"/>
        <v>20.918124564480003</v>
      </c>
      <c r="S1452">
        <f t="shared" si="91"/>
        <v>3</v>
      </c>
    </row>
    <row r="1453" spans="1:19" x14ac:dyDescent="0.3">
      <c r="A1453" t="s">
        <v>18</v>
      </c>
      <c r="B1453" t="s">
        <v>9</v>
      </c>
      <c r="C1453" t="s">
        <v>46</v>
      </c>
      <c r="D1453" t="s">
        <v>47</v>
      </c>
      <c r="E1453" t="s">
        <v>45</v>
      </c>
      <c r="F1453" t="s">
        <v>36</v>
      </c>
      <c r="G1453">
        <v>0.6</v>
      </c>
      <c r="H1453" s="14">
        <v>0.96539999999999992</v>
      </c>
      <c r="I1453" t="s">
        <v>111</v>
      </c>
      <c r="J1453" t="s">
        <v>31</v>
      </c>
      <c r="K1453" t="s">
        <v>16</v>
      </c>
      <c r="L1453" t="s">
        <v>43</v>
      </c>
      <c r="M1453" s="20">
        <f t="shared" si="88"/>
        <v>0.96560639999999998</v>
      </c>
      <c r="N1453" s="20">
        <f t="shared" si="89"/>
        <v>0.14861492593825501</v>
      </c>
      <c r="O1453" s="20">
        <f t="shared" si="90"/>
        <v>0.14350352362150504</v>
      </c>
      <c r="S1453">
        <f t="shared" si="91"/>
        <v>4</v>
      </c>
    </row>
    <row r="1454" spans="1:19" x14ac:dyDescent="0.3">
      <c r="A1454" t="s">
        <v>26</v>
      </c>
      <c r="B1454" t="s">
        <v>51</v>
      </c>
      <c r="C1454" t="s">
        <v>8</v>
      </c>
      <c r="D1454" t="s">
        <v>27</v>
      </c>
      <c r="E1454" t="s">
        <v>45</v>
      </c>
      <c r="F1454" t="s">
        <v>66</v>
      </c>
      <c r="G1454">
        <v>51</v>
      </c>
      <c r="H1454" s="14">
        <v>82.058999999999997</v>
      </c>
      <c r="I1454" t="s">
        <v>30</v>
      </c>
      <c r="J1454" t="s">
        <v>31</v>
      </c>
      <c r="K1454" t="s">
        <v>25</v>
      </c>
      <c r="L1454" t="s">
        <v>43</v>
      </c>
      <c r="M1454" s="20">
        <f t="shared" si="88"/>
        <v>82.076544000000013</v>
      </c>
      <c r="N1454" s="20">
        <f t="shared" si="89"/>
        <v>0.16664000000000001</v>
      </c>
      <c r="O1454" s="20">
        <f t="shared" si="90"/>
        <v>13.677235292160002</v>
      </c>
      <c r="S1454">
        <f t="shared" si="91"/>
        <v>3</v>
      </c>
    </row>
    <row r="1455" spans="1:19" x14ac:dyDescent="0.3">
      <c r="A1455" t="s">
        <v>18</v>
      </c>
      <c r="B1455" t="s">
        <v>9</v>
      </c>
      <c r="C1455" t="s">
        <v>8</v>
      </c>
      <c r="D1455" t="s">
        <v>47</v>
      </c>
      <c r="E1455" t="s">
        <v>64</v>
      </c>
      <c r="F1455" t="s">
        <v>22</v>
      </c>
      <c r="G1455">
        <v>17</v>
      </c>
      <c r="H1455" s="14">
        <v>27.353000000000002</v>
      </c>
      <c r="I1455" t="s">
        <v>30</v>
      </c>
      <c r="J1455" t="s">
        <v>38</v>
      </c>
      <c r="K1455" t="s">
        <v>25</v>
      </c>
      <c r="L1455" t="s">
        <v>17</v>
      </c>
      <c r="M1455" s="20">
        <f t="shared" si="88"/>
        <v>27.358848000000002</v>
      </c>
      <c r="N1455" s="20">
        <f t="shared" si="89"/>
        <v>0.16664000000000001</v>
      </c>
      <c r="O1455" s="20">
        <f t="shared" si="90"/>
        <v>4.5590784307200005</v>
      </c>
      <c r="S1455">
        <f t="shared" si="91"/>
        <v>4</v>
      </c>
    </row>
    <row r="1456" spans="1:19" x14ac:dyDescent="0.3">
      <c r="A1456" t="s">
        <v>18</v>
      </c>
      <c r="B1456" t="s">
        <v>51</v>
      </c>
      <c r="C1456" t="s">
        <v>8</v>
      </c>
      <c r="D1456" t="s">
        <v>72</v>
      </c>
      <c r="E1456" t="s">
        <v>35</v>
      </c>
      <c r="F1456" t="s">
        <v>13</v>
      </c>
      <c r="G1456">
        <v>2.5</v>
      </c>
      <c r="H1456" s="14">
        <v>4.0225</v>
      </c>
      <c r="I1456" t="s">
        <v>49</v>
      </c>
      <c r="J1456" t="s">
        <v>15</v>
      </c>
      <c r="K1456" t="s">
        <v>25</v>
      </c>
      <c r="L1456" t="s">
        <v>43</v>
      </c>
      <c r="M1456" s="20">
        <f t="shared" si="88"/>
        <v>4.0233600000000003</v>
      </c>
      <c r="N1456" s="20">
        <f t="shared" si="89"/>
        <v>0.10215</v>
      </c>
      <c r="O1456" s="20">
        <f t="shared" si="90"/>
        <v>0.41098622400000007</v>
      </c>
      <c r="S1456">
        <f t="shared" si="91"/>
        <v>4</v>
      </c>
    </row>
    <row r="1457" spans="1:19" x14ac:dyDescent="0.3">
      <c r="A1457" t="s">
        <v>39</v>
      </c>
      <c r="B1457" t="s">
        <v>55</v>
      </c>
      <c r="C1457" t="s">
        <v>8</v>
      </c>
      <c r="D1457" t="s">
        <v>27</v>
      </c>
      <c r="E1457" t="s">
        <v>21</v>
      </c>
      <c r="F1457" t="s">
        <v>13</v>
      </c>
      <c r="G1457">
        <v>14</v>
      </c>
      <c r="H1457" s="14">
        <v>22.526</v>
      </c>
      <c r="I1457" t="s">
        <v>14</v>
      </c>
      <c r="J1457" t="s">
        <v>42</v>
      </c>
      <c r="K1457" t="s">
        <v>25</v>
      </c>
      <c r="L1457" t="s">
        <v>43</v>
      </c>
      <c r="M1457" s="20">
        <f t="shared" si="88"/>
        <v>22.530816000000002</v>
      </c>
      <c r="N1457" s="20">
        <f t="shared" si="89"/>
        <v>0</v>
      </c>
      <c r="O1457" s="20">
        <f t="shared" si="90"/>
        <v>0</v>
      </c>
      <c r="S1457">
        <f t="shared" si="91"/>
        <v>2</v>
      </c>
    </row>
    <row r="1458" spans="1:19" x14ac:dyDescent="0.3">
      <c r="A1458" t="s">
        <v>26</v>
      </c>
      <c r="B1458" t="s">
        <v>9</v>
      </c>
      <c r="C1458" t="s">
        <v>71</v>
      </c>
      <c r="D1458" t="s">
        <v>20</v>
      </c>
      <c r="E1458" t="s">
        <v>64</v>
      </c>
      <c r="F1458" t="s">
        <v>44</v>
      </c>
      <c r="G1458">
        <v>5</v>
      </c>
      <c r="H1458" s="14">
        <v>8.0449999999999999</v>
      </c>
      <c r="I1458" s="2" t="s">
        <v>87</v>
      </c>
      <c r="J1458" t="s">
        <v>15</v>
      </c>
      <c r="K1458" t="s">
        <v>16</v>
      </c>
      <c r="L1458" t="s">
        <v>17</v>
      </c>
      <c r="M1458" s="20">
        <f t="shared" si="88"/>
        <v>8.0467200000000005</v>
      </c>
      <c r="N1458" s="20">
        <f t="shared" si="89"/>
        <v>0.11366999999999999</v>
      </c>
      <c r="O1458" s="20">
        <f t="shared" si="90"/>
        <v>0.91467066240000006</v>
      </c>
      <c r="S1458">
        <f t="shared" si="91"/>
        <v>3</v>
      </c>
    </row>
    <row r="1459" spans="1:19" x14ac:dyDescent="0.3">
      <c r="A1459" t="s">
        <v>39</v>
      </c>
      <c r="B1459" t="s">
        <v>9</v>
      </c>
      <c r="C1459" t="s">
        <v>10</v>
      </c>
      <c r="D1459" t="s">
        <v>41</v>
      </c>
      <c r="E1459" t="s">
        <v>35</v>
      </c>
      <c r="F1459" t="s">
        <v>29</v>
      </c>
      <c r="G1459">
        <v>12.5</v>
      </c>
      <c r="H1459" s="14">
        <v>20.112500000000001</v>
      </c>
      <c r="I1459" t="s">
        <v>14</v>
      </c>
      <c r="J1459" t="s">
        <v>15</v>
      </c>
      <c r="K1459" t="s">
        <v>25</v>
      </c>
      <c r="L1459" t="s">
        <v>17</v>
      </c>
      <c r="M1459" s="20">
        <f t="shared" si="88"/>
        <v>20.116800000000001</v>
      </c>
      <c r="N1459" s="20">
        <f t="shared" si="89"/>
        <v>0</v>
      </c>
      <c r="O1459" s="20">
        <f t="shared" si="90"/>
        <v>0</v>
      </c>
      <c r="S1459">
        <f t="shared" si="91"/>
        <v>2</v>
      </c>
    </row>
    <row r="1460" spans="1:19" x14ac:dyDescent="0.3">
      <c r="A1460" t="s">
        <v>39</v>
      </c>
      <c r="B1460" t="s">
        <v>51</v>
      </c>
      <c r="C1460" t="s">
        <v>8</v>
      </c>
      <c r="D1460" t="s">
        <v>27</v>
      </c>
      <c r="E1460" t="s">
        <v>12</v>
      </c>
      <c r="F1460" t="s">
        <v>22</v>
      </c>
      <c r="G1460">
        <v>12</v>
      </c>
      <c r="H1460" s="14">
        <v>19.308</v>
      </c>
      <c r="I1460" t="s">
        <v>30</v>
      </c>
      <c r="J1460" t="s">
        <v>15</v>
      </c>
      <c r="K1460" t="s">
        <v>25</v>
      </c>
      <c r="L1460" t="s">
        <v>17</v>
      </c>
      <c r="M1460" s="20">
        <f t="shared" si="88"/>
        <v>19.312128000000001</v>
      </c>
      <c r="N1460" s="20">
        <f t="shared" si="89"/>
        <v>0.16664000000000001</v>
      </c>
      <c r="O1460" s="20">
        <f t="shared" si="90"/>
        <v>3.2181730099200005</v>
      </c>
      <c r="S1460">
        <f t="shared" si="91"/>
        <v>2</v>
      </c>
    </row>
    <row r="1461" spans="1:19" x14ac:dyDescent="0.3">
      <c r="A1461" t="s">
        <v>7</v>
      </c>
      <c r="B1461" t="s">
        <v>51</v>
      </c>
      <c r="C1461" t="s">
        <v>8</v>
      </c>
      <c r="D1461" t="s">
        <v>27</v>
      </c>
      <c r="E1461" t="s">
        <v>28</v>
      </c>
      <c r="F1461" t="s">
        <v>36</v>
      </c>
      <c r="G1461">
        <v>6</v>
      </c>
      <c r="H1461" s="14">
        <v>9.6539999999999999</v>
      </c>
      <c r="I1461" t="s">
        <v>30</v>
      </c>
      <c r="J1461" t="s">
        <v>42</v>
      </c>
      <c r="K1461" t="s">
        <v>25</v>
      </c>
      <c r="L1461" t="s">
        <v>17</v>
      </c>
      <c r="M1461" s="20">
        <f t="shared" si="88"/>
        <v>9.6560640000000006</v>
      </c>
      <c r="N1461" s="20">
        <f t="shared" si="89"/>
        <v>0.16664000000000001</v>
      </c>
      <c r="O1461" s="20">
        <f t="shared" si="90"/>
        <v>1.6090865049600003</v>
      </c>
      <c r="S1461">
        <f t="shared" si="91"/>
        <v>1</v>
      </c>
    </row>
    <row r="1462" spans="1:19" x14ac:dyDescent="0.3">
      <c r="A1462" t="s">
        <v>26</v>
      </c>
      <c r="B1462" t="s">
        <v>51</v>
      </c>
      <c r="C1462" t="s">
        <v>8</v>
      </c>
      <c r="D1462" t="s">
        <v>41</v>
      </c>
      <c r="E1462" t="s">
        <v>12</v>
      </c>
      <c r="F1462" t="s">
        <v>13</v>
      </c>
      <c r="G1462">
        <v>4</v>
      </c>
      <c r="H1462" s="14">
        <v>6.4359999999999999</v>
      </c>
      <c r="I1462" t="s">
        <v>23</v>
      </c>
      <c r="J1462" t="s">
        <v>15</v>
      </c>
      <c r="K1462" t="s">
        <v>25</v>
      </c>
      <c r="L1462" t="s">
        <v>43</v>
      </c>
      <c r="M1462" s="20">
        <f t="shared" si="88"/>
        <v>6.4373760000000004</v>
      </c>
      <c r="N1462" s="20">
        <f t="shared" si="89"/>
        <v>0</v>
      </c>
      <c r="O1462" s="20">
        <f t="shared" si="90"/>
        <v>0</v>
      </c>
      <c r="S1462">
        <f t="shared" si="91"/>
        <v>3</v>
      </c>
    </row>
    <row r="1463" spans="1:19" x14ac:dyDescent="0.3">
      <c r="A1463" t="s">
        <v>26</v>
      </c>
      <c r="B1463" t="s">
        <v>9</v>
      </c>
      <c r="C1463" t="s">
        <v>50</v>
      </c>
      <c r="D1463" t="s">
        <v>27</v>
      </c>
      <c r="E1463" t="s">
        <v>28</v>
      </c>
      <c r="F1463" t="s">
        <v>22</v>
      </c>
      <c r="G1463">
        <v>15</v>
      </c>
      <c r="H1463" s="14">
        <v>24.134999999999998</v>
      </c>
      <c r="I1463" t="s">
        <v>30</v>
      </c>
      <c r="J1463" t="s">
        <v>42</v>
      </c>
      <c r="K1463" t="s">
        <v>16</v>
      </c>
      <c r="L1463" t="s">
        <v>17</v>
      </c>
      <c r="M1463" s="20">
        <f t="shared" si="88"/>
        <v>24.140160000000002</v>
      </c>
      <c r="N1463" s="20">
        <f t="shared" si="89"/>
        <v>0.16664000000000001</v>
      </c>
      <c r="O1463" s="20">
        <f t="shared" si="90"/>
        <v>4.0227162624000004</v>
      </c>
      <c r="S1463">
        <f t="shared" si="91"/>
        <v>3</v>
      </c>
    </row>
    <row r="1464" spans="1:19" x14ac:dyDescent="0.3">
      <c r="A1464" t="s">
        <v>26</v>
      </c>
      <c r="B1464" t="s">
        <v>9</v>
      </c>
      <c r="C1464" t="s">
        <v>76</v>
      </c>
      <c r="D1464" t="s">
        <v>27</v>
      </c>
      <c r="E1464" t="s">
        <v>21</v>
      </c>
      <c r="F1464" t="s">
        <v>44</v>
      </c>
      <c r="G1464">
        <v>4.0999999999999996</v>
      </c>
      <c r="H1464" s="14">
        <v>6.5968999999999998</v>
      </c>
      <c r="I1464" t="s">
        <v>30</v>
      </c>
      <c r="J1464" t="s">
        <v>31</v>
      </c>
      <c r="K1464" t="s">
        <v>16</v>
      </c>
      <c r="L1464" t="s">
        <v>17</v>
      </c>
      <c r="M1464" s="20">
        <f t="shared" si="88"/>
        <v>6.5983103999999999</v>
      </c>
      <c r="N1464" s="20">
        <f t="shared" si="89"/>
        <v>0.16664000000000001</v>
      </c>
      <c r="O1464" s="20">
        <f t="shared" si="90"/>
        <v>1.0995424450560001</v>
      </c>
      <c r="S1464">
        <f t="shared" si="91"/>
        <v>3</v>
      </c>
    </row>
    <row r="1465" spans="1:19" x14ac:dyDescent="0.3">
      <c r="A1465" t="s">
        <v>32</v>
      </c>
      <c r="B1465" t="s">
        <v>9</v>
      </c>
      <c r="C1465" t="s">
        <v>78</v>
      </c>
      <c r="D1465" t="s">
        <v>27</v>
      </c>
      <c r="E1465" t="s">
        <v>64</v>
      </c>
      <c r="F1465" t="s">
        <v>36</v>
      </c>
      <c r="G1465">
        <v>1.5</v>
      </c>
      <c r="H1465" s="14">
        <v>2.4135</v>
      </c>
      <c r="I1465" s="2" t="s">
        <v>49</v>
      </c>
      <c r="J1465" t="s">
        <v>38</v>
      </c>
      <c r="K1465" t="s">
        <v>16</v>
      </c>
      <c r="L1465" t="s">
        <v>17</v>
      </c>
      <c r="M1465" s="20">
        <f t="shared" si="88"/>
        <v>2.4140160000000002</v>
      </c>
      <c r="N1465" s="20">
        <f t="shared" si="89"/>
        <v>0.10215</v>
      </c>
      <c r="O1465" s="20">
        <f t="shared" si="90"/>
        <v>0.24659173440000004</v>
      </c>
      <c r="S1465">
        <f t="shared" si="91"/>
        <v>5</v>
      </c>
    </row>
    <row r="1466" spans="1:19" x14ac:dyDescent="0.3">
      <c r="A1466" t="s">
        <v>32</v>
      </c>
      <c r="B1466" t="s">
        <v>9</v>
      </c>
      <c r="C1466" t="s">
        <v>76</v>
      </c>
      <c r="D1466" t="s">
        <v>27</v>
      </c>
      <c r="E1466" t="s">
        <v>21</v>
      </c>
      <c r="F1466" t="s">
        <v>44</v>
      </c>
      <c r="G1466">
        <v>1</v>
      </c>
      <c r="H1466" s="14">
        <v>1.609</v>
      </c>
      <c r="I1466" t="s">
        <v>23</v>
      </c>
      <c r="J1466" t="s">
        <v>15</v>
      </c>
      <c r="K1466" t="s">
        <v>25</v>
      </c>
      <c r="L1466" t="s">
        <v>17</v>
      </c>
      <c r="M1466" s="20">
        <f t="shared" si="88"/>
        <v>1.6093440000000001</v>
      </c>
      <c r="N1466" s="20">
        <f t="shared" si="89"/>
        <v>0</v>
      </c>
      <c r="O1466" s="20">
        <f t="shared" si="90"/>
        <v>0</v>
      </c>
      <c r="S1466">
        <f t="shared" si="91"/>
        <v>5</v>
      </c>
    </row>
    <row r="1467" spans="1:19" x14ac:dyDescent="0.3">
      <c r="A1467" t="s">
        <v>7</v>
      </c>
      <c r="B1467" t="s">
        <v>9</v>
      </c>
      <c r="C1467" t="s">
        <v>10</v>
      </c>
      <c r="D1467" t="s">
        <v>11</v>
      </c>
      <c r="E1467" t="s">
        <v>12</v>
      </c>
      <c r="F1467" t="s">
        <v>66</v>
      </c>
      <c r="G1467">
        <v>25</v>
      </c>
      <c r="H1467" s="14">
        <v>40.225000000000001</v>
      </c>
      <c r="I1467" t="s">
        <v>52</v>
      </c>
      <c r="J1467" t="s">
        <v>15</v>
      </c>
      <c r="K1467" t="s">
        <v>16</v>
      </c>
      <c r="L1467" t="s">
        <v>17</v>
      </c>
      <c r="M1467" s="20">
        <f t="shared" si="88"/>
        <v>40.233600000000003</v>
      </c>
      <c r="N1467" s="20">
        <f t="shared" si="89"/>
        <v>3.5459999999999998E-2</v>
      </c>
      <c r="O1467" s="20">
        <f t="shared" si="90"/>
        <v>1.4266834560000001</v>
      </c>
      <c r="S1467">
        <f t="shared" si="91"/>
        <v>1</v>
      </c>
    </row>
    <row r="1468" spans="1:19" x14ac:dyDescent="0.3">
      <c r="A1468" t="s">
        <v>26</v>
      </c>
      <c r="B1468" t="s">
        <v>55</v>
      </c>
      <c r="C1468" t="s">
        <v>8</v>
      </c>
      <c r="D1468" t="s">
        <v>27</v>
      </c>
      <c r="E1468" t="s">
        <v>12</v>
      </c>
      <c r="F1468" t="s">
        <v>13</v>
      </c>
      <c r="G1468">
        <v>33</v>
      </c>
      <c r="H1468" s="14">
        <v>53.097000000000001</v>
      </c>
      <c r="I1468" t="s">
        <v>75</v>
      </c>
      <c r="J1468" t="s">
        <v>31</v>
      </c>
      <c r="K1468" t="s">
        <v>25</v>
      </c>
      <c r="L1468" t="s">
        <v>43</v>
      </c>
      <c r="M1468" s="20">
        <f t="shared" si="88"/>
        <v>53.108352000000004</v>
      </c>
      <c r="N1468" s="20">
        <f t="shared" si="89"/>
        <v>5.2670000000000002E-2</v>
      </c>
      <c r="O1468" s="20">
        <f t="shared" si="90"/>
        <v>2.7972168998400004</v>
      </c>
      <c r="S1468">
        <f t="shared" si="91"/>
        <v>3</v>
      </c>
    </row>
    <row r="1469" spans="1:19" x14ac:dyDescent="0.3">
      <c r="A1469" t="s">
        <v>7</v>
      </c>
      <c r="B1469" t="s">
        <v>9</v>
      </c>
      <c r="C1469" t="s">
        <v>50</v>
      </c>
      <c r="D1469" t="s">
        <v>11</v>
      </c>
      <c r="E1469" t="s">
        <v>21</v>
      </c>
      <c r="F1469" t="s">
        <v>29</v>
      </c>
      <c r="G1469">
        <v>19</v>
      </c>
      <c r="H1469" s="14">
        <v>30.570999999999998</v>
      </c>
      <c r="I1469" t="s">
        <v>30</v>
      </c>
      <c r="J1469" t="s">
        <v>31</v>
      </c>
      <c r="K1469" t="s">
        <v>16</v>
      </c>
      <c r="L1469" t="s">
        <v>17</v>
      </c>
      <c r="M1469" s="20">
        <f t="shared" si="88"/>
        <v>30.577536000000002</v>
      </c>
      <c r="N1469" s="20">
        <f t="shared" si="89"/>
        <v>0.16664000000000001</v>
      </c>
      <c r="O1469" s="20">
        <f t="shared" si="90"/>
        <v>5.0954405990400007</v>
      </c>
      <c r="S1469">
        <f t="shared" si="91"/>
        <v>1</v>
      </c>
    </row>
    <row r="1470" spans="1:19" x14ac:dyDescent="0.3">
      <c r="A1470" t="s">
        <v>7</v>
      </c>
      <c r="B1470" t="s">
        <v>9</v>
      </c>
      <c r="C1470" t="s">
        <v>70</v>
      </c>
      <c r="D1470" t="s">
        <v>27</v>
      </c>
      <c r="E1470" t="s">
        <v>64</v>
      </c>
      <c r="F1470" t="s">
        <v>36</v>
      </c>
      <c r="G1470">
        <v>8</v>
      </c>
      <c r="H1470" s="14">
        <v>12.872</v>
      </c>
      <c r="I1470" t="s">
        <v>30</v>
      </c>
      <c r="J1470" t="s">
        <v>15</v>
      </c>
      <c r="K1470" t="s">
        <v>16</v>
      </c>
      <c r="L1470" t="s">
        <v>17</v>
      </c>
      <c r="M1470" s="20">
        <f t="shared" si="88"/>
        <v>12.874752000000001</v>
      </c>
      <c r="N1470" s="20">
        <f t="shared" si="89"/>
        <v>0.16664000000000001</v>
      </c>
      <c r="O1470" s="20">
        <f t="shared" si="90"/>
        <v>2.1454486732800002</v>
      </c>
      <c r="S1470">
        <f t="shared" si="91"/>
        <v>1</v>
      </c>
    </row>
    <row r="1471" spans="1:19" x14ac:dyDescent="0.3">
      <c r="A1471" t="s">
        <v>32</v>
      </c>
      <c r="B1471" t="s">
        <v>9</v>
      </c>
      <c r="C1471" t="s">
        <v>8</v>
      </c>
      <c r="D1471" t="s">
        <v>41</v>
      </c>
      <c r="E1471" t="s">
        <v>21</v>
      </c>
      <c r="F1471" t="s">
        <v>36</v>
      </c>
      <c r="G1471">
        <v>4.7</v>
      </c>
      <c r="H1471" s="14">
        <v>7.5623000000000005</v>
      </c>
      <c r="I1471" t="s">
        <v>52</v>
      </c>
      <c r="J1471" t="s">
        <v>31</v>
      </c>
      <c r="K1471" t="s">
        <v>25</v>
      </c>
      <c r="L1471" t="s">
        <v>43</v>
      </c>
      <c r="M1471" s="20">
        <f t="shared" si="88"/>
        <v>7.5639168000000012</v>
      </c>
      <c r="N1471" s="20">
        <f t="shared" si="89"/>
        <v>3.5459999999999998E-2</v>
      </c>
      <c r="O1471" s="20">
        <f t="shared" si="90"/>
        <v>0.26821648972800005</v>
      </c>
      <c r="S1471">
        <f t="shared" si="91"/>
        <v>5</v>
      </c>
    </row>
    <row r="1472" spans="1:19" x14ac:dyDescent="0.3">
      <c r="A1472" t="s">
        <v>7</v>
      </c>
      <c r="B1472" t="s">
        <v>9</v>
      </c>
      <c r="C1472" t="s">
        <v>10</v>
      </c>
      <c r="D1472" t="s">
        <v>11</v>
      </c>
      <c r="E1472" t="s">
        <v>12</v>
      </c>
      <c r="F1472" t="s">
        <v>22</v>
      </c>
      <c r="G1472">
        <v>6</v>
      </c>
      <c r="H1472" s="14">
        <v>9.6539999999999999</v>
      </c>
      <c r="I1472" t="s">
        <v>30</v>
      </c>
      <c r="J1472" t="s">
        <v>42</v>
      </c>
      <c r="K1472" t="s">
        <v>16</v>
      </c>
      <c r="L1472" t="s">
        <v>17</v>
      </c>
      <c r="M1472" s="20">
        <f t="shared" si="88"/>
        <v>9.6560640000000006</v>
      </c>
      <c r="N1472" s="20">
        <f t="shared" si="89"/>
        <v>0.16664000000000001</v>
      </c>
      <c r="O1472" s="20">
        <f t="shared" si="90"/>
        <v>1.6090865049600003</v>
      </c>
      <c r="S1472">
        <f t="shared" si="91"/>
        <v>1</v>
      </c>
    </row>
    <row r="1473" spans="1:19" x14ac:dyDescent="0.3">
      <c r="A1473" t="s">
        <v>7</v>
      </c>
      <c r="B1473" t="s">
        <v>9</v>
      </c>
      <c r="C1473" t="s">
        <v>10</v>
      </c>
      <c r="D1473" t="s">
        <v>41</v>
      </c>
      <c r="E1473" t="s">
        <v>28</v>
      </c>
      <c r="F1473" t="s">
        <v>36</v>
      </c>
      <c r="G1473">
        <v>1</v>
      </c>
      <c r="H1473" s="14">
        <v>1.609</v>
      </c>
      <c r="I1473" t="s">
        <v>23</v>
      </c>
      <c r="J1473" t="s">
        <v>42</v>
      </c>
      <c r="K1473" t="s">
        <v>25</v>
      </c>
      <c r="L1473" t="s">
        <v>17</v>
      </c>
      <c r="M1473" s="20">
        <f t="shared" si="88"/>
        <v>1.6093440000000001</v>
      </c>
      <c r="N1473" s="20">
        <f t="shared" si="89"/>
        <v>0</v>
      </c>
      <c r="O1473" s="20">
        <f t="shared" si="90"/>
        <v>0</v>
      </c>
      <c r="S1473">
        <f t="shared" si="91"/>
        <v>1</v>
      </c>
    </row>
    <row r="1474" spans="1:19" x14ac:dyDescent="0.3">
      <c r="A1474" t="s">
        <v>32</v>
      </c>
      <c r="B1474" t="s">
        <v>9</v>
      </c>
      <c r="C1474" t="s">
        <v>80</v>
      </c>
      <c r="D1474" t="s">
        <v>72</v>
      </c>
      <c r="E1474" t="s">
        <v>21</v>
      </c>
      <c r="F1474" t="s">
        <v>29</v>
      </c>
      <c r="G1474">
        <v>28</v>
      </c>
      <c r="H1474" s="14">
        <v>45.052</v>
      </c>
      <c r="I1474" t="s">
        <v>30</v>
      </c>
      <c r="J1474" t="s">
        <v>31</v>
      </c>
      <c r="K1474" t="s">
        <v>25</v>
      </c>
      <c r="L1474" t="s">
        <v>17</v>
      </c>
      <c r="M1474" s="20">
        <f t="shared" si="88"/>
        <v>45.061632000000003</v>
      </c>
      <c r="N1474" s="20">
        <f t="shared" si="89"/>
        <v>0.16664000000000001</v>
      </c>
      <c r="O1474" s="20">
        <f t="shared" si="90"/>
        <v>7.5090703564800005</v>
      </c>
      <c r="S1474">
        <f t="shared" si="91"/>
        <v>5</v>
      </c>
    </row>
    <row r="1475" spans="1:19" x14ac:dyDescent="0.3">
      <c r="A1475" t="s">
        <v>39</v>
      </c>
      <c r="B1475" t="s">
        <v>57</v>
      </c>
      <c r="C1475" t="s">
        <v>8</v>
      </c>
      <c r="D1475" t="s">
        <v>41</v>
      </c>
      <c r="E1475" t="s">
        <v>12</v>
      </c>
      <c r="F1475" t="s">
        <v>36</v>
      </c>
      <c r="G1475">
        <v>16.8</v>
      </c>
      <c r="H1475" s="14">
        <v>27.031200000000002</v>
      </c>
      <c r="I1475" t="s">
        <v>30</v>
      </c>
      <c r="J1475" t="s">
        <v>38</v>
      </c>
      <c r="K1475" t="s">
        <v>25</v>
      </c>
      <c r="L1475" t="s">
        <v>17</v>
      </c>
      <c r="M1475" s="20">
        <f t="shared" ref="M1475:M1538" si="92">G1475*1.609344</f>
        <v>27.036979200000005</v>
      </c>
      <c r="N1475" s="20">
        <f t="shared" ref="N1475:N1538" si="93">IF(I1475="Bicycle",0,IF(I1475="On foot",0,IF(I1475="Car (alone)",0.16664,IF(I1475="Car (shared / passenger)",0.16664,IF(I1475="Bus",0.10215,IF(I1475="Train",0.03546,IF(I1475="Motorbike",0.11367,IF(I1475="Electric car (alone)",0.05267,IF(I1475="Electric car (shared / passenger)",0.05267,IF(I1475="Taxi",0.148614925938255,IF(I1475="E-bike",0.022,IF(I1475="Flight",0.259, " "))))))))))))</f>
        <v>0.16664000000000001</v>
      </c>
      <c r="O1475" s="20">
        <f t="shared" ref="O1475:O1538" si="94">IF(OR(N1475=0, M1475=0), 0, N1475*M1475)</f>
        <v>4.505442213888001</v>
      </c>
      <c r="S1475">
        <f t="shared" ref="S1475:S1538" si="95">IFERROR(VALUE(MID(A1475, FIND("(", A1475) + 1, FIND(" ", A1475, FIND("(", A1475)) - FIND("(", A1475) - 1)), "N/A")</f>
        <v>2</v>
      </c>
    </row>
    <row r="1476" spans="1:19" x14ac:dyDescent="0.3">
      <c r="A1476" t="s">
        <v>39</v>
      </c>
      <c r="B1476" t="s">
        <v>9</v>
      </c>
      <c r="C1476" t="s">
        <v>71</v>
      </c>
      <c r="D1476" t="s">
        <v>41</v>
      </c>
      <c r="E1476" t="s">
        <v>12</v>
      </c>
      <c r="F1476" t="s">
        <v>44</v>
      </c>
      <c r="G1476">
        <v>3</v>
      </c>
      <c r="H1476" s="14">
        <v>4.827</v>
      </c>
      <c r="I1476" t="s">
        <v>88</v>
      </c>
      <c r="J1476" t="s">
        <v>38</v>
      </c>
      <c r="K1476" t="s">
        <v>25</v>
      </c>
      <c r="L1476" t="s">
        <v>17</v>
      </c>
      <c r="M1476" s="20">
        <f t="shared" si="92"/>
        <v>4.8280320000000003</v>
      </c>
      <c r="N1476" s="20">
        <f t="shared" si="93"/>
        <v>5.2670000000000002E-2</v>
      </c>
      <c r="O1476" s="20">
        <f t="shared" si="94"/>
        <v>0.25429244544000001</v>
      </c>
      <c r="S1476">
        <f t="shared" si="95"/>
        <v>2</v>
      </c>
    </row>
    <row r="1477" spans="1:19" x14ac:dyDescent="0.3">
      <c r="A1477" t="s">
        <v>7</v>
      </c>
      <c r="B1477" t="s">
        <v>9</v>
      </c>
      <c r="C1477" t="s">
        <v>67</v>
      </c>
      <c r="D1477" t="s">
        <v>41</v>
      </c>
      <c r="E1477" t="s">
        <v>21</v>
      </c>
      <c r="F1477" t="s">
        <v>22</v>
      </c>
      <c r="G1477">
        <v>1.5</v>
      </c>
      <c r="H1477" s="14">
        <v>2.4135</v>
      </c>
      <c r="I1477" t="s">
        <v>23</v>
      </c>
      <c r="J1477" t="s">
        <v>31</v>
      </c>
      <c r="K1477" t="s">
        <v>16</v>
      </c>
      <c r="L1477" t="s">
        <v>43</v>
      </c>
      <c r="M1477" s="20">
        <f t="shared" si="92"/>
        <v>2.4140160000000002</v>
      </c>
      <c r="N1477" s="20">
        <f t="shared" si="93"/>
        <v>0</v>
      </c>
      <c r="O1477" s="20">
        <f t="shared" si="94"/>
        <v>0</v>
      </c>
      <c r="S1477">
        <f t="shared" si="95"/>
        <v>1</v>
      </c>
    </row>
    <row r="1478" spans="1:19" x14ac:dyDescent="0.3">
      <c r="A1478" t="s">
        <v>39</v>
      </c>
      <c r="B1478" t="s">
        <v>57</v>
      </c>
      <c r="C1478" t="s">
        <v>8</v>
      </c>
      <c r="D1478" t="s">
        <v>20</v>
      </c>
      <c r="E1478" t="s">
        <v>64</v>
      </c>
      <c r="F1478" t="s">
        <v>36</v>
      </c>
      <c r="G1478">
        <v>4</v>
      </c>
      <c r="H1478" s="14">
        <v>6.4359999999999999</v>
      </c>
      <c r="I1478" t="s">
        <v>49</v>
      </c>
      <c r="J1478" t="s">
        <v>42</v>
      </c>
      <c r="K1478" t="s">
        <v>16</v>
      </c>
      <c r="L1478" t="s">
        <v>17</v>
      </c>
      <c r="M1478" s="20">
        <f t="shared" si="92"/>
        <v>6.4373760000000004</v>
      </c>
      <c r="N1478" s="20">
        <f t="shared" si="93"/>
        <v>0.10215</v>
      </c>
      <c r="O1478" s="20">
        <f t="shared" si="94"/>
        <v>0.65757795840000011</v>
      </c>
      <c r="S1478">
        <f t="shared" si="95"/>
        <v>2</v>
      </c>
    </row>
    <row r="1479" spans="1:19" x14ac:dyDescent="0.3">
      <c r="A1479" t="s">
        <v>18</v>
      </c>
      <c r="B1479" t="s">
        <v>9</v>
      </c>
      <c r="C1479" t="s">
        <v>70</v>
      </c>
      <c r="D1479" t="s">
        <v>11</v>
      </c>
      <c r="E1479" t="s">
        <v>21</v>
      </c>
      <c r="F1479" t="s">
        <v>44</v>
      </c>
      <c r="G1479">
        <v>0.8</v>
      </c>
      <c r="H1479" s="14">
        <v>1.2872000000000001</v>
      </c>
      <c r="I1479" t="s">
        <v>23</v>
      </c>
      <c r="J1479" t="s">
        <v>31</v>
      </c>
      <c r="K1479" t="s">
        <v>25</v>
      </c>
      <c r="L1479" t="s">
        <v>17</v>
      </c>
      <c r="M1479" s="20">
        <f t="shared" si="92"/>
        <v>1.2874752000000003</v>
      </c>
      <c r="N1479" s="20">
        <f t="shared" si="93"/>
        <v>0</v>
      </c>
      <c r="O1479" s="20">
        <f t="shared" si="94"/>
        <v>0</v>
      </c>
      <c r="S1479">
        <f t="shared" si="95"/>
        <v>4</v>
      </c>
    </row>
    <row r="1480" spans="1:19" x14ac:dyDescent="0.3">
      <c r="A1480" t="s">
        <v>18</v>
      </c>
      <c r="B1480" t="s">
        <v>51</v>
      </c>
      <c r="C1480" t="s">
        <v>8</v>
      </c>
      <c r="D1480" t="s">
        <v>20</v>
      </c>
      <c r="E1480" t="s">
        <v>21</v>
      </c>
      <c r="F1480" t="s">
        <v>62</v>
      </c>
      <c r="G1480">
        <v>0.8</v>
      </c>
      <c r="H1480" s="14">
        <v>1.2872000000000001</v>
      </c>
      <c r="I1480" t="s">
        <v>23</v>
      </c>
      <c r="J1480" t="s">
        <v>24</v>
      </c>
      <c r="K1480" t="s">
        <v>25</v>
      </c>
      <c r="L1480" t="s">
        <v>43</v>
      </c>
      <c r="M1480" s="20">
        <f t="shared" si="92"/>
        <v>1.2874752000000003</v>
      </c>
      <c r="N1480" s="20">
        <f t="shared" si="93"/>
        <v>0</v>
      </c>
      <c r="O1480" s="20">
        <f t="shared" si="94"/>
        <v>0</v>
      </c>
      <c r="S1480">
        <f t="shared" si="95"/>
        <v>4</v>
      </c>
    </row>
    <row r="1481" spans="1:19" x14ac:dyDescent="0.3">
      <c r="A1481" t="s">
        <v>32</v>
      </c>
      <c r="B1481" t="s">
        <v>9</v>
      </c>
      <c r="C1481" t="s">
        <v>84</v>
      </c>
      <c r="D1481" t="s">
        <v>11</v>
      </c>
      <c r="E1481" t="s">
        <v>12</v>
      </c>
      <c r="F1481" t="s">
        <v>44</v>
      </c>
      <c r="G1481">
        <v>3</v>
      </c>
      <c r="H1481" s="14">
        <v>4.827</v>
      </c>
      <c r="I1481" t="s">
        <v>14</v>
      </c>
      <c r="J1481" t="s">
        <v>38</v>
      </c>
      <c r="K1481" t="s">
        <v>25</v>
      </c>
      <c r="L1481" t="s">
        <v>17</v>
      </c>
      <c r="M1481" s="20">
        <f t="shared" si="92"/>
        <v>4.8280320000000003</v>
      </c>
      <c r="N1481" s="20">
        <f t="shared" si="93"/>
        <v>0</v>
      </c>
      <c r="O1481" s="20">
        <f t="shared" si="94"/>
        <v>0</v>
      </c>
      <c r="S1481">
        <f t="shared" si="95"/>
        <v>5</v>
      </c>
    </row>
    <row r="1482" spans="1:19" x14ac:dyDescent="0.3">
      <c r="A1482" t="s">
        <v>18</v>
      </c>
      <c r="B1482" t="s">
        <v>51</v>
      </c>
      <c r="C1482" t="s">
        <v>8</v>
      </c>
      <c r="D1482" t="s">
        <v>11</v>
      </c>
      <c r="E1482" t="s">
        <v>21</v>
      </c>
      <c r="F1482" t="s">
        <v>36</v>
      </c>
      <c r="G1482">
        <v>2.6</v>
      </c>
      <c r="H1482" s="14">
        <v>4.1833999999999998</v>
      </c>
      <c r="I1482" t="s">
        <v>14</v>
      </c>
      <c r="J1482" t="s">
        <v>42</v>
      </c>
      <c r="K1482" t="s">
        <v>16</v>
      </c>
      <c r="L1482" t="s">
        <v>43</v>
      </c>
      <c r="M1482" s="20">
        <f t="shared" si="92"/>
        <v>4.1842944000000006</v>
      </c>
      <c r="N1482" s="20">
        <f t="shared" si="93"/>
        <v>0</v>
      </c>
      <c r="O1482" s="20">
        <f t="shared" si="94"/>
        <v>0</v>
      </c>
      <c r="S1482">
        <f t="shared" si="95"/>
        <v>4</v>
      </c>
    </row>
    <row r="1483" spans="1:19" x14ac:dyDescent="0.3">
      <c r="A1483" t="s">
        <v>39</v>
      </c>
      <c r="B1483" t="s">
        <v>51</v>
      </c>
      <c r="C1483" t="s">
        <v>8</v>
      </c>
      <c r="D1483" t="s">
        <v>41</v>
      </c>
      <c r="E1483" t="s">
        <v>45</v>
      </c>
      <c r="F1483" t="s">
        <v>66</v>
      </c>
      <c r="G1483">
        <v>67</v>
      </c>
      <c r="H1483" s="14">
        <v>107.803</v>
      </c>
      <c r="I1483" t="s">
        <v>30</v>
      </c>
      <c r="J1483" t="s">
        <v>15</v>
      </c>
      <c r="K1483" t="s">
        <v>25</v>
      </c>
      <c r="L1483" t="s">
        <v>43</v>
      </c>
      <c r="M1483" s="20">
        <f t="shared" si="92"/>
        <v>107.82604800000001</v>
      </c>
      <c r="N1483" s="20">
        <f t="shared" si="93"/>
        <v>0.16664000000000001</v>
      </c>
      <c r="O1483" s="20">
        <f t="shared" si="94"/>
        <v>17.968132638720004</v>
      </c>
      <c r="S1483">
        <f t="shared" si="95"/>
        <v>2</v>
      </c>
    </row>
    <row r="1484" spans="1:19" x14ac:dyDescent="0.3">
      <c r="A1484" t="s">
        <v>26</v>
      </c>
      <c r="B1484" t="s">
        <v>51</v>
      </c>
      <c r="C1484" t="s">
        <v>8</v>
      </c>
      <c r="D1484" t="s">
        <v>27</v>
      </c>
      <c r="E1484" t="s">
        <v>28</v>
      </c>
      <c r="F1484" t="s">
        <v>13</v>
      </c>
      <c r="G1484">
        <v>3</v>
      </c>
      <c r="H1484" s="14">
        <v>4.827</v>
      </c>
      <c r="I1484" t="s">
        <v>30</v>
      </c>
      <c r="J1484" t="s">
        <v>38</v>
      </c>
      <c r="K1484" t="s">
        <v>25</v>
      </c>
      <c r="L1484" t="s">
        <v>17</v>
      </c>
      <c r="M1484" s="20">
        <f t="shared" si="92"/>
        <v>4.8280320000000003</v>
      </c>
      <c r="N1484" s="20">
        <f t="shared" si="93"/>
        <v>0.16664000000000001</v>
      </c>
      <c r="O1484" s="20">
        <f t="shared" si="94"/>
        <v>0.80454325248000014</v>
      </c>
      <c r="S1484">
        <f t="shared" si="95"/>
        <v>3</v>
      </c>
    </row>
    <row r="1485" spans="1:19" x14ac:dyDescent="0.3">
      <c r="A1485" t="s">
        <v>39</v>
      </c>
      <c r="B1485" t="s">
        <v>9</v>
      </c>
      <c r="C1485" t="s">
        <v>48</v>
      </c>
      <c r="D1485" t="s">
        <v>11</v>
      </c>
      <c r="E1485" t="s">
        <v>21</v>
      </c>
      <c r="F1485" t="s">
        <v>36</v>
      </c>
      <c r="G1485">
        <v>7</v>
      </c>
      <c r="H1485" s="14">
        <v>11.263</v>
      </c>
      <c r="I1485" t="s">
        <v>37</v>
      </c>
      <c r="J1485" t="s">
        <v>15</v>
      </c>
      <c r="K1485" t="s">
        <v>25</v>
      </c>
      <c r="L1485" t="s">
        <v>17</v>
      </c>
      <c r="M1485" s="20">
        <f t="shared" si="92"/>
        <v>11.265408000000001</v>
      </c>
      <c r="N1485" s="20">
        <f t="shared" si="93"/>
        <v>0.16664000000000001</v>
      </c>
      <c r="O1485" s="20">
        <f t="shared" si="94"/>
        <v>1.8772675891200001</v>
      </c>
      <c r="S1485">
        <f t="shared" si="95"/>
        <v>2</v>
      </c>
    </row>
    <row r="1486" spans="1:19" x14ac:dyDescent="0.3">
      <c r="A1486" t="s">
        <v>32</v>
      </c>
      <c r="B1486" t="s">
        <v>9</v>
      </c>
      <c r="C1486" t="s">
        <v>76</v>
      </c>
      <c r="D1486" t="s">
        <v>41</v>
      </c>
      <c r="E1486" t="s">
        <v>12</v>
      </c>
      <c r="F1486" t="s">
        <v>13</v>
      </c>
      <c r="G1486">
        <v>2.5</v>
      </c>
      <c r="H1486" s="14">
        <v>4.0225</v>
      </c>
      <c r="I1486" t="s">
        <v>49</v>
      </c>
      <c r="J1486" t="s">
        <v>15</v>
      </c>
      <c r="K1486" t="s">
        <v>16</v>
      </c>
      <c r="L1486" t="s">
        <v>17</v>
      </c>
      <c r="M1486" s="20">
        <f t="shared" si="92"/>
        <v>4.0233600000000003</v>
      </c>
      <c r="N1486" s="20">
        <f t="shared" si="93"/>
        <v>0.10215</v>
      </c>
      <c r="O1486" s="20">
        <f t="shared" si="94"/>
        <v>0.41098622400000007</v>
      </c>
      <c r="S1486">
        <f t="shared" si="95"/>
        <v>5</v>
      </c>
    </row>
    <row r="1487" spans="1:19" x14ac:dyDescent="0.3">
      <c r="A1487" t="s">
        <v>18</v>
      </c>
      <c r="B1487" t="s">
        <v>9</v>
      </c>
      <c r="C1487" t="s">
        <v>70</v>
      </c>
      <c r="D1487" t="s">
        <v>11</v>
      </c>
      <c r="E1487" t="s">
        <v>21</v>
      </c>
      <c r="F1487" t="s">
        <v>22</v>
      </c>
      <c r="G1487">
        <v>1.7</v>
      </c>
      <c r="H1487" s="14">
        <v>2.7353000000000001</v>
      </c>
      <c r="I1487" t="s">
        <v>23</v>
      </c>
      <c r="J1487" t="s">
        <v>24</v>
      </c>
      <c r="K1487" t="s">
        <v>16</v>
      </c>
      <c r="L1487" t="s">
        <v>17</v>
      </c>
      <c r="M1487" s="20">
        <f t="shared" si="92"/>
        <v>2.7358848</v>
      </c>
      <c r="N1487" s="20">
        <f t="shared" si="93"/>
        <v>0</v>
      </c>
      <c r="O1487" s="20">
        <f t="shared" si="94"/>
        <v>0</v>
      </c>
      <c r="S1487">
        <f t="shared" si="95"/>
        <v>4</v>
      </c>
    </row>
    <row r="1488" spans="1:19" x14ac:dyDescent="0.3">
      <c r="A1488" t="s">
        <v>7</v>
      </c>
      <c r="B1488" t="s">
        <v>9</v>
      </c>
      <c r="C1488" t="s">
        <v>65</v>
      </c>
      <c r="D1488" t="s">
        <v>11</v>
      </c>
      <c r="E1488" t="s">
        <v>45</v>
      </c>
      <c r="F1488" t="s">
        <v>44</v>
      </c>
      <c r="G1488">
        <v>1.5</v>
      </c>
      <c r="H1488" s="14">
        <v>2.4135</v>
      </c>
      <c r="I1488" t="s">
        <v>14</v>
      </c>
      <c r="J1488" t="s">
        <v>42</v>
      </c>
      <c r="K1488" t="s">
        <v>25</v>
      </c>
      <c r="L1488" t="s">
        <v>17</v>
      </c>
      <c r="M1488" s="20">
        <f t="shared" si="92"/>
        <v>2.4140160000000002</v>
      </c>
      <c r="N1488" s="20">
        <f t="shared" si="93"/>
        <v>0</v>
      </c>
      <c r="O1488" s="20">
        <f t="shared" si="94"/>
        <v>0</v>
      </c>
      <c r="S1488">
        <f t="shared" si="95"/>
        <v>1</v>
      </c>
    </row>
    <row r="1489" spans="1:19" x14ac:dyDescent="0.3">
      <c r="A1489" t="s">
        <v>39</v>
      </c>
      <c r="B1489" t="s">
        <v>9</v>
      </c>
      <c r="C1489" t="s">
        <v>70</v>
      </c>
      <c r="D1489" t="s">
        <v>41</v>
      </c>
      <c r="E1489" t="s">
        <v>12</v>
      </c>
      <c r="F1489" t="s">
        <v>29</v>
      </c>
      <c r="G1489">
        <v>30</v>
      </c>
      <c r="H1489" s="14">
        <v>48.269999999999996</v>
      </c>
      <c r="I1489" t="s">
        <v>30</v>
      </c>
      <c r="J1489" t="s">
        <v>31</v>
      </c>
      <c r="K1489" t="s">
        <v>25</v>
      </c>
      <c r="L1489" t="s">
        <v>17</v>
      </c>
      <c r="M1489" s="20">
        <f t="shared" si="92"/>
        <v>48.280320000000003</v>
      </c>
      <c r="N1489" s="20">
        <f t="shared" si="93"/>
        <v>0.16664000000000001</v>
      </c>
      <c r="O1489" s="20">
        <f t="shared" si="94"/>
        <v>8.0454325248000007</v>
      </c>
      <c r="S1489">
        <f t="shared" si="95"/>
        <v>2</v>
      </c>
    </row>
    <row r="1490" spans="1:19" x14ac:dyDescent="0.3">
      <c r="A1490" t="s">
        <v>32</v>
      </c>
      <c r="B1490" t="s">
        <v>9</v>
      </c>
      <c r="C1490" t="s">
        <v>71</v>
      </c>
      <c r="D1490" t="s">
        <v>11</v>
      </c>
      <c r="E1490" t="s">
        <v>21</v>
      </c>
      <c r="F1490" t="s">
        <v>36</v>
      </c>
      <c r="G1490">
        <v>1.4</v>
      </c>
      <c r="H1490" s="14">
        <v>2.2525999999999997</v>
      </c>
      <c r="I1490" t="s">
        <v>23</v>
      </c>
      <c r="J1490" t="s">
        <v>31</v>
      </c>
      <c r="K1490" t="s">
        <v>25</v>
      </c>
      <c r="L1490" t="s">
        <v>17</v>
      </c>
      <c r="M1490" s="20">
        <f t="shared" si="92"/>
        <v>2.2530815999999998</v>
      </c>
      <c r="N1490" s="20">
        <f t="shared" si="93"/>
        <v>0</v>
      </c>
      <c r="O1490" s="20">
        <f t="shared" si="94"/>
        <v>0</v>
      </c>
      <c r="S1490">
        <f t="shared" si="95"/>
        <v>5</v>
      </c>
    </row>
    <row r="1491" spans="1:19" x14ac:dyDescent="0.3">
      <c r="A1491" t="s">
        <v>26</v>
      </c>
      <c r="B1491" t="s">
        <v>9</v>
      </c>
      <c r="C1491" t="s">
        <v>8</v>
      </c>
      <c r="D1491" t="s">
        <v>27</v>
      </c>
      <c r="E1491" t="s">
        <v>28</v>
      </c>
      <c r="F1491" t="s">
        <v>13</v>
      </c>
      <c r="G1491">
        <v>18</v>
      </c>
      <c r="H1491" s="14">
        <v>28.962</v>
      </c>
      <c r="I1491" t="s">
        <v>30</v>
      </c>
      <c r="J1491" t="s">
        <v>38</v>
      </c>
      <c r="K1491" t="s">
        <v>16</v>
      </c>
      <c r="L1491" t="s">
        <v>17</v>
      </c>
      <c r="M1491" s="20">
        <f t="shared" si="92"/>
        <v>28.968192000000002</v>
      </c>
      <c r="N1491" s="20">
        <f t="shared" si="93"/>
        <v>0.16664000000000001</v>
      </c>
      <c r="O1491" s="20">
        <f t="shared" si="94"/>
        <v>4.8272595148800006</v>
      </c>
      <c r="S1491">
        <f t="shared" si="95"/>
        <v>3</v>
      </c>
    </row>
    <row r="1492" spans="1:19" x14ac:dyDescent="0.3">
      <c r="A1492" t="s">
        <v>18</v>
      </c>
      <c r="B1492" t="s">
        <v>55</v>
      </c>
      <c r="C1492" t="s">
        <v>8</v>
      </c>
      <c r="D1492" t="s">
        <v>41</v>
      </c>
      <c r="E1492" t="s">
        <v>28</v>
      </c>
      <c r="F1492" t="s">
        <v>29</v>
      </c>
      <c r="G1492">
        <v>15</v>
      </c>
      <c r="H1492" s="14">
        <v>24.134999999999998</v>
      </c>
      <c r="I1492" t="s">
        <v>37</v>
      </c>
      <c r="J1492" t="s">
        <v>42</v>
      </c>
      <c r="K1492" t="s">
        <v>25</v>
      </c>
      <c r="L1492" t="s">
        <v>17</v>
      </c>
      <c r="M1492" s="20">
        <f t="shared" si="92"/>
        <v>24.140160000000002</v>
      </c>
      <c r="N1492" s="20">
        <f t="shared" si="93"/>
        <v>0.16664000000000001</v>
      </c>
      <c r="O1492" s="20">
        <f t="shared" si="94"/>
        <v>4.0227162624000004</v>
      </c>
      <c r="S1492">
        <f t="shared" si="95"/>
        <v>4</v>
      </c>
    </row>
    <row r="1493" spans="1:19" x14ac:dyDescent="0.3">
      <c r="A1493" t="s">
        <v>18</v>
      </c>
      <c r="B1493" t="s">
        <v>57</v>
      </c>
      <c r="C1493" t="s">
        <v>8</v>
      </c>
      <c r="D1493" t="s">
        <v>20</v>
      </c>
      <c r="E1493" t="s">
        <v>28</v>
      </c>
      <c r="F1493" t="s">
        <v>62</v>
      </c>
      <c r="G1493">
        <v>1</v>
      </c>
      <c r="H1493" s="14">
        <v>1.609</v>
      </c>
      <c r="I1493" t="s">
        <v>23</v>
      </c>
      <c r="J1493" t="s">
        <v>15</v>
      </c>
      <c r="K1493" t="s">
        <v>25</v>
      </c>
      <c r="L1493" t="s">
        <v>17</v>
      </c>
      <c r="M1493" s="20">
        <f t="shared" si="92"/>
        <v>1.6093440000000001</v>
      </c>
      <c r="N1493" s="20">
        <f t="shared" si="93"/>
        <v>0</v>
      </c>
      <c r="O1493" s="20">
        <f t="shared" si="94"/>
        <v>0</v>
      </c>
      <c r="S1493">
        <f t="shared" si="95"/>
        <v>4</v>
      </c>
    </row>
    <row r="1494" spans="1:19" x14ac:dyDescent="0.3">
      <c r="A1494" t="s">
        <v>39</v>
      </c>
      <c r="B1494" t="s">
        <v>57</v>
      </c>
      <c r="C1494" t="s">
        <v>8</v>
      </c>
      <c r="D1494" t="s">
        <v>27</v>
      </c>
      <c r="E1494" t="s">
        <v>12</v>
      </c>
      <c r="F1494" t="s">
        <v>13</v>
      </c>
      <c r="G1494">
        <v>25</v>
      </c>
      <c r="H1494" s="14">
        <v>40.225000000000001</v>
      </c>
      <c r="I1494" t="s">
        <v>30</v>
      </c>
      <c r="J1494" t="s">
        <v>38</v>
      </c>
      <c r="K1494" t="s">
        <v>16</v>
      </c>
      <c r="L1494" t="s">
        <v>43</v>
      </c>
      <c r="M1494" s="20">
        <f t="shared" si="92"/>
        <v>40.233600000000003</v>
      </c>
      <c r="N1494" s="20">
        <f t="shared" si="93"/>
        <v>0.16664000000000001</v>
      </c>
      <c r="O1494" s="20">
        <f t="shared" si="94"/>
        <v>6.7045271040000012</v>
      </c>
      <c r="S1494">
        <f t="shared" si="95"/>
        <v>2</v>
      </c>
    </row>
    <row r="1495" spans="1:19" x14ac:dyDescent="0.3">
      <c r="A1495" t="s">
        <v>32</v>
      </c>
      <c r="B1495" t="s">
        <v>57</v>
      </c>
      <c r="C1495" t="s">
        <v>8</v>
      </c>
      <c r="D1495" t="s">
        <v>27</v>
      </c>
      <c r="E1495" t="s">
        <v>28</v>
      </c>
      <c r="F1495" t="s">
        <v>22</v>
      </c>
      <c r="G1495">
        <v>21.6</v>
      </c>
      <c r="H1495" s="14">
        <v>34.754400000000004</v>
      </c>
      <c r="I1495" t="s">
        <v>30</v>
      </c>
      <c r="J1495" t="s">
        <v>38</v>
      </c>
      <c r="K1495" t="s">
        <v>25</v>
      </c>
      <c r="L1495" t="s">
        <v>17</v>
      </c>
      <c r="M1495" s="20">
        <f t="shared" si="92"/>
        <v>34.761830400000008</v>
      </c>
      <c r="N1495" s="20">
        <f t="shared" si="93"/>
        <v>0.16664000000000001</v>
      </c>
      <c r="O1495" s="20">
        <f t="shared" si="94"/>
        <v>5.792711417856002</v>
      </c>
      <c r="S1495">
        <f t="shared" si="95"/>
        <v>5</v>
      </c>
    </row>
    <row r="1496" spans="1:19" x14ac:dyDescent="0.3">
      <c r="A1496" t="s">
        <v>32</v>
      </c>
      <c r="B1496" t="s">
        <v>9</v>
      </c>
      <c r="C1496" t="s">
        <v>112</v>
      </c>
      <c r="D1496" t="s">
        <v>27</v>
      </c>
      <c r="E1496" t="s">
        <v>28</v>
      </c>
      <c r="F1496" t="s">
        <v>36</v>
      </c>
      <c r="G1496">
        <v>2</v>
      </c>
      <c r="H1496" s="14">
        <v>3.218</v>
      </c>
      <c r="I1496" t="s">
        <v>23</v>
      </c>
      <c r="J1496" t="s">
        <v>42</v>
      </c>
      <c r="K1496" t="s">
        <v>25</v>
      </c>
      <c r="L1496" t="s">
        <v>17</v>
      </c>
      <c r="M1496" s="20">
        <f t="shared" si="92"/>
        <v>3.2186880000000002</v>
      </c>
      <c r="N1496" s="20">
        <f t="shared" si="93"/>
        <v>0</v>
      </c>
      <c r="O1496" s="20">
        <f t="shared" si="94"/>
        <v>0</v>
      </c>
      <c r="S1496">
        <f t="shared" si="95"/>
        <v>5</v>
      </c>
    </row>
    <row r="1497" spans="1:19" x14ac:dyDescent="0.3">
      <c r="A1497" t="s">
        <v>7</v>
      </c>
      <c r="B1497" t="s">
        <v>9</v>
      </c>
      <c r="C1497" t="s">
        <v>65</v>
      </c>
      <c r="D1497" t="s">
        <v>20</v>
      </c>
      <c r="E1497" t="s">
        <v>64</v>
      </c>
      <c r="F1497" t="s">
        <v>44</v>
      </c>
      <c r="G1497">
        <v>3</v>
      </c>
      <c r="H1497" s="14">
        <v>4.827</v>
      </c>
      <c r="I1497" t="s">
        <v>111</v>
      </c>
      <c r="J1497" t="s">
        <v>38</v>
      </c>
      <c r="K1497" t="s">
        <v>16</v>
      </c>
      <c r="L1497" t="s">
        <v>17</v>
      </c>
      <c r="M1497" s="20">
        <f t="shared" si="92"/>
        <v>4.8280320000000003</v>
      </c>
      <c r="N1497" s="20">
        <f t="shared" si="93"/>
        <v>0.14861492593825501</v>
      </c>
      <c r="O1497" s="20">
        <f t="shared" si="94"/>
        <v>0.71751761810752523</v>
      </c>
      <c r="S1497">
        <f t="shared" si="95"/>
        <v>1</v>
      </c>
    </row>
    <row r="1498" spans="1:19" x14ac:dyDescent="0.3">
      <c r="A1498" t="s">
        <v>18</v>
      </c>
      <c r="B1498" t="s">
        <v>9</v>
      </c>
      <c r="C1498" t="s">
        <v>8</v>
      </c>
      <c r="D1498" t="s">
        <v>11</v>
      </c>
      <c r="E1498" t="s">
        <v>45</v>
      </c>
      <c r="F1498" t="s">
        <v>13</v>
      </c>
      <c r="G1498">
        <v>3</v>
      </c>
      <c r="H1498" s="14">
        <v>4.827</v>
      </c>
      <c r="I1498" t="s">
        <v>23</v>
      </c>
      <c r="J1498" t="s">
        <v>15</v>
      </c>
      <c r="K1498" t="s">
        <v>25</v>
      </c>
      <c r="L1498" t="s">
        <v>43</v>
      </c>
      <c r="M1498" s="20">
        <f t="shared" si="92"/>
        <v>4.8280320000000003</v>
      </c>
      <c r="N1498" s="20">
        <f t="shared" si="93"/>
        <v>0</v>
      </c>
      <c r="O1498" s="20">
        <f t="shared" si="94"/>
        <v>0</v>
      </c>
      <c r="S1498">
        <f t="shared" si="95"/>
        <v>4</v>
      </c>
    </row>
    <row r="1499" spans="1:19" x14ac:dyDescent="0.3">
      <c r="A1499" t="s">
        <v>58</v>
      </c>
      <c r="B1499" t="s">
        <v>8</v>
      </c>
      <c r="C1499" t="s">
        <v>8</v>
      </c>
      <c r="D1499" t="s">
        <v>8</v>
      </c>
      <c r="E1499" t="s">
        <v>8</v>
      </c>
      <c r="F1499" t="s">
        <v>8</v>
      </c>
      <c r="G1499" t="s">
        <v>8</v>
      </c>
      <c r="H1499" s="14" t="s">
        <v>8</v>
      </c>
      <c r="I1499" t="s">
        <v>8</v>
      </c>
      <c r="J1499" t="s">
        <v>42</v>
      </c>
      <c r="K1499" t="s">
        <v>25</v>
      </c>
      <c r="L1499" t="s">
        <v>43</v>
      </c>
      <c r="M1499" s="20" t="e">
        <f t="shared" si="92"/>
        <v>#VALUE!</v>
      </c>
      <c r="N1499" s="20" t="str">
        <f t="shared" si="93"/>
        <v xml:space="preserve"> </v>
      </c>
      <c r="O1499" s="20" t="e">
        <f t="shared" si="94"/>
        <v>#VALUE!</v>
      </c>
      <c r="S1499">
        <f t="shared" si="95"/>
        <v>0</v>
      </c>
    </row>
    <row r="1500" spans="1:19" x14ac:dyDescent="0.3">
      <c r="A1500" t="s">
        <v>39</v>
      </c>
      <c r="B1500" t="s">
        <v>51</v>
      </c>
      <c r="C1500" t="s">
        <v>8</v>
      </c>
      <c r="D1500" t="s">
        <v>11</v>
      </c>
      <c r="E1500" t="s">
        <v>12</v>
      </c>
      <c r="F1500" t="s">
        <v>44</v>
      </c>
      <c r="G1500">
        <v>3</v>
      </c>
      <c r="H1500" s="14">
        <v>4.827</v>
      </c>
      <c r="I1500" t="s">
        <v>30</v>
      </c>
      <c r="J1500" t="s">
        <v>42</v>
      </c>
      <c r="K1500" t="s">
        <v>25</v>
      </c>
      <c r="L1500" t="s">
        <v>43</v>
      </c>
      <c r="M1500" s="20">
        <f t="shared" si="92"/>
        <v>4.8280320000000003</v>
      </c>
      <c r="N1500" s="20">
        <f t="shared" si="93"/>
        <v>0.16664000000000001</v>
      </c>
      <c r="O1500" s="20">
        <f t="shared" si="94"/>
        <v>0.80454325248000014</v>
      </c>
      <c r="S1500">
        <f t="shared" si="95"/>
        <v>2</v>
      </c>
    </row>
    <row r="1501" spans="1:19" x14ac:dyDescent="0.3">
      <c r="A1501" t="s">
        <v>32</v>
      </c>
      <c r="B1501" t="s">
        <v>51</v>
      </c>
      <c r="C1501" t="s">
        <v>8</v>
      </c>
      <c r="D1501" t="s">
        <v>20</v>
      </c>
      <c r="E1501" t="s">
        <v>45</v>
      </c>
      <c r="F1501" t="s">
        <v>44</v>
      </c>
      <c r="G1501">
        <v>0.8</v>
      </c>
      <c r="H1501" s="14">
        <v>1.2872000000000001</v>
      </c>
      <c r="I1501" t="s">
        <v>23</v>
      </c>
      <c r="J1501" t="s">
        <v>31</v>
      </c>
      <c r="K1501" t="s">
        <v>25</v>
      </c>
      <c r="L1501" t="s">
        <v>43</v>
      </c>
      <c r="M1501" s="20">
        <f t="shared" si="92"/>
        <v>1.2874752000000003</v>
      </c>
      <c r="N1501" s="20">
        <f t="shared" si="93"/>
        <v>0</v>
      </c>
      <c r="O1501" s="20">
        <f t="shared" si="94"/>
        <v>0</v>
      </c>
      <c r="S1501">
        <f t="shared" si="95"/>
        <v>5</v>
      </c>
    </row>
    <row r="1502" spans="1:19" x14ac:dyDescent="0.3">
      <c r="A1502" t="s">
        <v>39</v>
      </c>
      <c r="B1502" t="s">
        <v>9</v>
      </c>
      <c r="C1502" t="s">
        <v>60</v>
      </c>
      <c r="D1502" t="s">
        <v>20</v>
      </c>
      <c r="E1502" t="s">
        <v>8</v>
      </c>
      <c r="F1502" t="s">
        <v>44</v>
      </c>
      <c r="G1502">
        <v>0.5</v>
      </c>
      <c r="H1502" s="14">
        <v>0.80449999999999999</v>
      </c>
      <c r="I1502" t="s">
        <v>23</v>
      </c>
      <c r="J1502" t="s">
        <v>15</v>
      </c>
      <c r="K1502" t="s">
        <v>25</v>
      </c>
      <c r="L1502" t="s">
        <v>43</v>
      </c>
      <c r="M1502" s="20">
        <f t="shared" si="92"/>
        <v>0.80467200000000005</v>
      </c>
      <c r="N1502" s="20">
        <f t="shared" si="93"/>
        <v>0</v>
      </c>
      <c r="O1502" s="20">
        <f t="shared" si="94"/>
        <v>0</v>
      </c>
      <c r="S1502">
        <f t="shared" si="95"/>
        <v>2</v>
      </c>
    </row>
    <row r="1503" spans="1:19" x14ac:dyDescent="0.3">
      <c r="A1503" t="s">
        <v>39</v>
      </c>
      <c r="B1503" t="s">
        <v>9</v>
      </c>
      <c r="C1503" t="s">
        <v>92</v>
      </c>
      <c r="D1503" t="s">
        <v>20</v>
      </c>
      <c r="E1503" t="s">
        <v>28</v>
      </c>
      <c r="F1503" t="s">
        <v>22</v>
      </c>
      <c r="G1503">
        <v>19.5</v>
      </c>
      <c r="H1503" s="14">
        <v>31.375499999999999</v>
      </c>
      <c r="I1503" t="s">
        <v>30</v>
      </c>
      <c r="J1503" t="s">
        <v>15</v>
      </c>
      <c r="K1503" t="s">
        <v>16</v>
      </c>
      <c r="L1503" t="s">
        <v>82</v>
      </c>
      <c r="M1503" s="20">
        <f t="shared" si="92"/>
        <v>31.382208000000002</v>
      </c>
      <c r="N1503" s="20">
        <f t="shared" si="93"/>
        <v>0.16664000000000001</v>
      </c>
      <c r="O1503" s="20">
        <f t="shared" si="94"/>
        <v>5.2295311411200007</v>
      </c>
      <c r="S1503">
        <f t="shared" si="95"/>
        <v>2</v>
      </c>
    </row>
    <row r="1504" spans="1:19" x14ac:dyDescent="0.3">
      <c r="A1504" t="s">
        <v>32</v>
      </c>
      <c r="B1504" t="s">
        <v>9</v>
      </c>
      <c r="C1504" t="s">
        <v>40</v>
      </c>
      <c r="D1504" t="s">
        <v>27</v>
      </c>
      <c r="E1504" t="s">
        <v>21</v>
      </c>
      <c r="F1504" t="s">
        <v>22</v>
      </c>
      <c r="G1504">
        <v>19</v>
      </c>
      <c r="H1504" s="14">
        <v>30.570999999999998</v>
      </c>
      <c r="I1504" t="s">
        <v>30</v>
      </c>
      <c r="J1504" t="s">
        <v>31</v>
      </c>
      <c r="K1504" t="s">
        <v>25</v>
      </c>
      <c r="L1504" t="s">
        <v>17</v>
      </c>
      <c r="M1504" s="20">
        <f t="shared" si="92"/>
        <v>30.577536000000002</v>
      </c>
      <c r="N1504" s="20">
        <f t="shared" si="93"/>
        <v>0.16664000000000001</v>
      </c>
      <c r="O1504" s="20">
        <f t="shared" si="94"/>
        <v>5.0954405990400007</v>
      </c>
      <c r="S1504">
        <f t="shared" si="95"/>
        <v>5</v>
      </c>
    </row>
    <row r="1505" spans="1:19" x14ac:dyDescent="0.3">
      <c r="A1505" t="s">
        <v>39</v>
      </c>
      <c r="B1505" t="s">
        <v>51</v>
      </c>
      <c r="C1505" t="s">
        <v>8</v>
      </c>
      <c r="D1505" t="s">
        <v>11</v>
      </c>
      <c r="E1505" t="s">
        <v>21</v>
      </c>
      <c r="F1505" t="s">
        <v>36</v>
      </c>
      <c r="G1505">
        <v>3</v>
      </c>
      <c r="H1505" s="14">
        <v>4.827</v>
      </c>
      <c r="I1505" t="s">
        <v>14</v>
      </c>
      <c r="J1505" t="s">
        <v>42</v>
      </c>
      <c r="K1505" t="s">
        <v>25</v>
      </c>
      <c r="L1505" t="s">
        <v>17</v>
      </c>
      <c r="M1505" s="20">
        <f t="shared" si="92"/>
        <v>4.8280320000000003</v>
      </c>
      <c r="N1505" s="20">
        <f t="shared" si="93"/>
        <v>0</v>
      </c>
      <c r="O1505" s="20">
        <f t="shared" si="94"/>
        <v>0</v>
      </c>
      <c r="S1505">
        <f t="shared" si="95"/>
        <v>2</v>
      </c>
    </row>
    <row r="1506" spans="1:19" x14ac:dyDescent="0.3">
      <c r="A1506" t="s">
        <v>32</v>
      </c>
      <c r="B1506" t="s">
        <v>51</v>
      </c>
      <c r="C1506" t="s">
        <v>8</v>
      </c>
      <c r="D1506" t="s">
        <v>20</v>
      </c>
      <c r="E1506" t="s">
        <v>35</v>
      </c>
      <c r="F1506" t="s">
        <v>22</v>
      </c>
      <c r="G1506">
        <v>2</v>
      </c>
      <c r="H1506" s="14">
        <v>3.218</v>
      </c>
      <c r="I1506" t="s">
        <v>23</v>
      </c>
      <c r="J1506" t="s">
        <v>31</v>
      </c>
      <c r="K1506" t="s">
        <v>25</v>
      </c>
      <c r="L1506" t="s">
        <v>43</v>
      </c>
      <c r="M1506" s="20">
        <f t="shared" si="92"/>
        <v>3.2186880000000002</v>
      </c>
      <c r="N1506" s="20">
        <f t="shared" si="93"/>
        <v>0</v>
      </c>
      <c r="O1506" s="20">
        <f t="shared" si="94"/>
        <v>0</v>
      </c>
      <c r="S1506">
        <f t="shared" si="95"/>
        <v>5</v>
      </c>
    </row>
    <row r="1507" spans="1:19" x14ac:dyDescent="0.3">
      <c r="A1507" t="s">
        <v>39</v>
      </c>
      <c r="B1507" t="s">
        <v>9</v>
      </c>
      <c r="C1507" t="s">
        <v>48</v>
      </c>
      <c r="D1507" t="s">
        <v>27</v>
      </c>
      <c r="E1507" t="s">
        <v>28</v>
      </c>
      <c r="F1507" t="s">
        <v>13</v>
      </c>
      <c r="G1507">
        <v>5</v>
      </c>
      <c r="H1507" s="14">
        <v>8.0449999999999999</v>
      </c>
      <c r="I1507" t="s">
        <v>52</v>
      </c>
      <c r="J1507" t="s">
        <v>31</v>
      </c>
      <c r="K1507" t="s">
        <v>25</v>
      </c>
      <c r="L1507" t="s">
        <v>17</v>
      </c>
      <c r="M1507" s="20">
        <f t="shared" si="92"/>
        <v>8.0467200000000005</v>
      </c>
      <c r="N1507" s="20">
        <f t="shared" si="93"/>
        <v>3.5459999999999998E-2</v>
      </c>
      <c r="O1507" s="20">
        <f t="shared" si="94"/>
        <v>0.28533669119999999</v>
      </c>
      <c r="S1507">
        <f t="shared" si="95"/>
        <v>2</v>
      </c>
    </row>
    <row r="1508" spans="1:19" x14ac:dyDescent="0.3">
      <c r="A1508" t="s">
        <v>58</v>
      </c>
      <c r="B1508" t="s">
        <v>9</v>
      </c>
      <c r="C1508" t="s">
        <v>10</v>
      </c>
      <c r="D1508" t="s">
        <v>20</v>
      </c>
      <c r="E1508" t="s">
        <v>12</v>
      </c>
      <c r="F1508" t="s">
        <v>66</v>
      </c>
      <c r="G1508">
        <v>30</v>
      </c>
      <c r="H1508" s="14">
        <v>48.269999999999996</v>
      </c>
      <c r="I1508" t="s">
        <v>30</v>
      </c>
      <c r="J1508" t="s">
        <v>42</v>
      </c>
      <c r="K1508" t="s">
        <v>16</v>
      </c>
      <c r="L1508" t="s">
        <v>17</v>
      </c>
      <c r="M1508" s="20">
        <f t="shared" si="92"/>
        <v>48.280320000000003</v>
      </c>
      <c r="N1508" s="20">
        <f t="shared" si="93"/>
        <v>0.16664000000000001</v>
      </c>
      <c r="O1508" s="20">
        <f t="shared" si="94"/>
        <v>8.0454325248000007</v>
      </c>
      <c r="S1508">
        <f t="shared" si="95"/>
        <v>0</v>
      </c>
    </row>
    <row r="1509" spans="1:19" x14ac:dyDescent="0.3">
      <c r="A1509" t="s">
        <v>26</v>
      </c>
      <c r="B1509" t="s">
        <v>9</v>
      </c>
      <c r="C1509" t="s">
        <v>56</v>
      </c>
      <c r="D1509" t="s">
        <v>20</v>
      </c>
      <c r="E1509" t="s">
        <v>35</v>
      </c>
      <c r="F1509" t="s">
        <v>22</v>
      </c>
      <c r="G1509">
        <v>12</v>
      </c>
      <c r="H1509" s="14">
        <v>19.308</v>
      </c>
      <c r="I1509" t="s">
        <v>30</v>
      </c>
      <c r="J1509" t="s">
        <v>38</v>
      </c>
      <c r="K1509" t="s">
        <v>25</v>
      </c>
      <c r="L1509" t="s">
        <v>17</v>
      </c>
      <c r="M1509" s="20">
        <f t="shared" si="92"/>
        <v>19.312128000000001</v>
      </c>
      <c r="N1509" s="20">
        <f t="shared" si="93"/>
        <v>0.16664000000000001</v>
      </c>
      <c r="O1509" s="20">
        <f t="shared" si="94"/>
        <v>3.2181730099200005</v>
      </c>
      <c r="S1509">
        <f t="shared" si="95"/>
        <v>3</v>
      </c>
    </row>
    <row r="1510" spans="1:19" x14ac:dyDescent="0.3">
      <c r="A1510" t="s">
        <v>18</v>
      </c>
      <c r="B1510" t="s">
        <v>9</v>
      </c>
      <c r="C1510" t="s">
        <v>85</v>
      </c>
      <c r="D1510" t="s">
        <v>20</v>
      </c>
      <c r="E1510" t="s">
        <v>35</v>
      </c>
      <c r="F1510" t="s">
        <v>22</v>
      </c>
      <c r="G1510">
        <v>2</v>
      </c>
      <c r="H1510" s="14">
        <v>3.218</v>
      </c>
      <c r="I1510" t="s">
        <v>23</v>
      </c>
      <c r="J1510" t="s">
        <v>15</v>
      </c>
      <c r="K1510" t="s">
        <v>25</v>
      </c>
      <c r="L1510" t="s">
        <v>43</v>
      </c>
      <c r="M1510" s="20">
        <f t="shared" si="92"/>
        <v>3.2186880000000002</v>
      </c>
      <c r="N1510" s="20">
        <f t="shared" si="93"/>
        <v>0</v>
      </c>
      <c r="O1510" s="20">
        <f t="shared" si="94"/>
        <v>0</v>
      </c>
      <c r="S1510">
        <f t="shared" si="95"/>
        <v>4</v>
      </c>
    </row>
    <row r="1511" spans="1:19" x14ac:dyDescent="0.3">
      <c r="A1511" t="s">
        <v>58</v>
      </c>
      <c r="B1511" t="s">
        <v>9</v>
      </c>
      <c r="C1511" t="s">
        <v>67</v>
      </c>
      <c r="D1511" t="s">
        <v>20</v>
      </c>
      <c r="E1511" t="s">
        <v>64</v>
      </c>
      <c r="F1511" t="s">
        <v>44</v>
      </c>
      <c r="G1511">
        <v>1.5</v>
      </c>
      <c r="H1511" s="14">
        <v>2.4135</v>
      </c>
      <c r="I1511" t="s">
        <v>14</v>
      </c>
      <c r="J1511" t="s">
        <v>15</v>
      </c>
      <c r="K1511" t="s">
        <v>16</v>
      </c>
      <c r="L1511" t="s">
        <v>17</v>
      </c>
      <c r="M1511" s="20">
        <f t="shared" si="92"/>
        <v>2.4140160000000002</v>
      </c>
      <c r="N1511" s="20">
        <f t="shared" si="93"/>
        <v>0</v>
      </c>
      <c r="O1511" s="20">
        <f t="shared" si="94"/>
        <v>0</v>
      </c>
      <c r="S1511">
        <f t="shared" si="95"/>
        <v>0</v>
      </c>
    </row>
    <row r="1512" spans="1:19" x14ac:dyDescent="0.3">
      <c r="A1512" t="s">
        <v>39</v>
      </c>
      <c r="B1512" t="s">
        <v>9</v>
      </c>
      <c r="C1512" t="s">
        <v>8</v>
      </c>
      <c r="D1512" t="s">
        <v>11</v>
      </c>
      <c r="E1512" t="s">
        <v>8</v>
      </c>
      <c r="F1512" t="s">
        <v>13</v>
      </c>
      <c r="G1512">
        <v>6</v>
      </c>
      <c r="H1512" s="14">
        <v>9.6539999999999999</v>
      </c>
      <c r="I1512" t="s">
        <v>14</v>
      </c>
      <c r="J1512" t="s">
        <v>38</v>
      </c>
      <c r="K1512" t="s">
        <v>25</v>
      </c>
      <c r="L1512" t="s">
        <v>43</v>
      </c>
      <c r="M1512" s="20">
        <f t="shared" si="92"/>
        <v>9.6560640000000006</v>
      </c>
      <c r="N1512" s="20">
        <f t="shared" si="93"/>
        <v>0</v>
      </c>
      <c r="O1512" s="20">
        <f t="shared" si="94"/>
        <v>0</v>
      </c>
      <c r="S1512">
        <f t="shared" si="95"/>
        <v>2</v>
      </c>
    </row>
    <row r="1513" spans="1:19" x14ac:dyDescent="0.3">
      <c r="A1513" t="s">
        <v>39</v>
      </c>
      <c r="B1513" t="s">
        <v>51</v>
      </c>
      <c r="C1513" t="s">
        <v>8</v>
      </c>
      <c r="D1513" t="s">
        <v>20</v>
      </c>
      <c r="E1513" t="s">
        <v>21</v>
      </c>
      <c r="F1513" t="s">
        <v>66</v>
      </c>
      <c r="G1513">
        <v>85</v>
      </c>
      <c r="H1513" s="14">
        <v>136.76499999999999</v>
      </c>
      <c r="I1513" t="s">
        <v>52</v>
      </c>
      <c r="J1513" t="s">
        <v>42</v>
      </c>
      <c r="K1513" t="s">
        <v>25</v>
      </c>
      <c r="L1513" t="s">
        <v>43</v>
      </c>
      <c r="M1513" s="20">
        <f t="shared" si="92"/>
        <v>136.79424</v>
      </c>
      <c r="N1513" s="20">
        <f t="shared" si="93"/>
        <v>3.5459999999999998E-2</v>
      </c>
      <c r="O1513" s="20">
        <f t="shared" si="94"/>
        <v>4.8507237504000003</v>
      </c>
      <c r="S1513">
        <f t="shared" si="95"/>
        <v>2</v>
      </c>
    </row>
    <row r="1514" spans="1:19" x14ac:dyDescent="0.3">
      <c r="A1514" t="s">
        <v>18</v>
      </c>
      <c r="B1514" t="s">
        <v>9</v>
      </c>
      <c r="C1514" t="s">
        <v>46</v>
      </c>
      <c r="D1514" t="s">
        <v>27</v>
      </c>
      <c r="E1514" t="s">
        <v>21</v>
      </c>
      <c r="F1514" t="s">
        <v>44</v>
      </c>
      <c r="G1514">
        <v>2.5</v>
      </c>
      <c r="H1514" s="14">
        <v>4.0225</v>
      </c>
      <c r="I1514" t="s">
        <v>14</v>
      </c>
      <c r="J1514" t="s">
        <v>31</v>
      </c>
      <c r="K1514" t="s">
        <v>25</v>
      </c>
      <c r="L1514" t="s">
        <v>43</v>
      </c>
      <c r="M1514" s="20">
        <f t="shared" si="92"/>
        <v>4.0233600000000003</v>
      </c>
      <c r="N1514" s="20">
        <f t="shared" si="93"/>
        <v>0</v>
      </c>
      <c r="O1514" s="20">
        <f t="shared" si="94"/>
        <v>0</v>
      </c>
      <c r="S1514">
        <f t="shared" si="95"/>
        <v>4</v>
      </c>
    </row>
    <row r="1515" spans="1:19" x14ac:dyDescent="0.3">
      <c r="A1515" t="s">
        <v>32</v>
      </c>
      <c r="B1515" t="s">
        <v>9</v>
      </c>
      <c r="C1515" t="s">
        <v>46</v>
      </c>
      <c r="D1515" t="s">
        <v>27</v>
      </c>
      <c r="E1515" t="s">
        <v>35</v>
      </c>
      <c r="F1515" t="s">
        <v>44</v>
      </c>
      <c r="G1515">
        <v>3</v>
      </c>
      <c r="H1515" s="14">
        <v>4.827</v>
      </c>
      <c r="I1515" t="s">
        <v>14</v>
      </c>
      <c r="J1515" t="s">
        <v>31</v>
      </c>
      <c r="K1515" t="s">
        <v>25</v>
      </c>
      <c r="L1515" t="s">
        <v>43</v>
      </c>
      <c r="M1515" s="20">
        <f t="shared" si="92"/>
        <v>4.8280320000000003</v>
      </c>
      <c r="N1515" s="20">
        <f t="shared" si="93"/>
        <v>0</v>
      </c>
      <c r="O1515" s="20">
        <f t="shared" si="94"/>
        <v>0</v>
      </c>
      <c r="S1515">
        <f t="shared" si="95"/>
        <v>5</v>
      </c>
    </row>
    <row r="1516" spans="1:19" x14ac:dyDescent="0.3">
      <c r="A1516" t="s">
        <v>32</v>
      </c>
      <c r="B1516" t="s">
        <v>9</v>
      </c>
      <c r="C1516" t="s">
        <v>46</v>
      </c>
      <c r="D1516" t="s">
        <v>20</v>
      </c>
      <c r="E1516" t="s">
        <v>45</v>
      </c>
      <c r="F1516" t="s">
        <v>44</v>
      </c>
      <c r="G1516">
        <v>1.5</v>
      </c>
      <c r="H1516" s="14">
        <v>2.4135</v>
      </c>
      <c r="I1516" t="s">
        <v>14</v>
      </c>
      <c r="J1516" t="s">
        <v>31</v>
      </c>
      <c r="K1516" t="s">
        <v>25</v>
      </c>
      <c r="L1516" t="s">
        <v>43</v>
      </c>
      <c r="M1516" s="20">
        <f t="shared" si="92"/>
        <v>2.4140160000000002</v>
      </c>
      <c r="N1516" s="20">
        <f t="shared" si="93"/>
        <v>0</v>
      </c>
      <c r="O1516" s="20">
        <f t="shared" si="94"/>
        <v>0</v>
      </c>
      <c r="S1516">
        <f t="shared" si="95"/>
        <v>5</v>
      </c>
    </row>
    <row r="1517" spans="1:19" x14ac:dyDescent="0.3">
      <c r="A1517" t="s">
        <v>32</v>
      </c>
      <c r="B1517" t="s">
        <v>9</v>
      </c>
      <c r="C1517" t="s">
        <v>46</v>
      </c>
      <c r="D1517" t="s">
        <v>11</v>
      </c>
      <c r="E1517" t="s">
        <v>21</v>
      </c>
      <c r="F1517" t="s">
        <v>36</v>
      </c>
      <c r="G1517">
        <v>1</v>
      </c>
      <c r="H1517" s="14">
        <v>1.609</v>
      </c>
      <c r="I1517" t="s">
        <v>23</v>
      </c>
      <c r="J1517" t="s">
        <v>42</v>
      </c>
      <c r="K1517" t="s">
        <v>25</v>
      </c>
      <c r="L1517" t="s">
        <v>43</v>
      </c>
      <c r="M1517" s="20">
        <f t="shared" si="92"/>
        <v>1.6093440000000001</v>
      </c>
      <c r="N1517" s="20">
        <f t="shared" si="93"/>
        <v>0</v>
      </c>
      <c r="O1517" s="20">
        <f t="shared" si="94"/>
        <v>0</v>
      </c>
      <c r="S1517">
        <f t="shared" si="95"/>
        <v>5</v>
      </c>
    </row>
    <row r="1518" spans="1:19" x14ac:dyDescent="0.3">
      <c r="A1518" t="s">
        <v>32</v>
      </c>
      <c r="B1518" t="s">
        <v>9</v>
      </c>
      <c r="C1518" t="s">
        <v>46</v>
      </c>
      <c r="D1518" t="s">
        <v>20</v>
      </c>
      <c r="E1518" t="s">
        <v>21</v>
      </c>
      <c r="F1518" t="s">
        <v>66</v>
      </c>
      <c r="G1518">
        <v>12</v>
      </c>
      <c r="H1518" s="14">
        <v>19.308</v>
      </c>
      <c r="I1518" t="s">
        <v>49</v>
      </c>
      <c r="J1518" t="s">
        <v>38</v>
      </c>
      <c r="K1518" t="s">
        <v>25</v>
      </c>
      <c r="L1518" t="s">
        <v>17</v>
      </c>
      <c r="M1518" s="20">
        <f t="shared" si="92"/>
        <v>19.312128000000001</v>
      </c>
      <c r="N1518" s="20">
        <f t="shared" si="93"/>
        <v>0.10215</v>
      </c>
      <c r="O1518" s="20">
        <f t="shared" si="94"/>
        <v>1.9727338752000003</v>
      </c>
      <c r="S1518">
        <f t="shared" si="95"/>
        <v>5</v>
      </c>
    </row>
    <row r="1519" spans="1:19" x14ac:dyDescent="0.3">
      <c r="A1519" t="s">
        <v>18</v>
      </c>
      <c r="B1519" t="s">
        <v>9</v>
      </c>
      <c r="C1519" t="s">
        <v>8</v>
      </c>
      <c r="D1519" t="s">
        <v>20</v>
      </c>
      <c r="E1519" t="s">
        <v>21</v>
      </c>
      <c r="F1519" t="s">
        <v>36</v>
      </c>
      <c r="G1519">
        <v>1.2</v>
      </c>
      <c r="H1519" s="14">
        <v>1.9307999999999998</v>
      </c>
      <c r="I1519" t="s">
        <v>23</v>
      </c>
      <c r="J1519" t="s">
        <v>42</v>
      </c>
      <c r="K1519" t="s">
        <v>25</v>
      </c>
      <c r="L1519" t="s">
        <v>43</v>
      </c>
      <c r="M1519" s="20">
        <f t="shared" si="92"/>
        <v>1.9312128</v>
      </c>
      <c r="N1519" s="20">
        <f t="shared" si="93"/>
        <v>0</v>
      </c>
      <c r="O1519" s="20">
        <f t="shared" si="94"/>
        <v>0</v>
      </c>
      <c r="S1519">
        <f t="shared" si="95"/>
        <v>4</v>
      </c>
    </row>
    <row r="1520" spans="1:19" x14ac:dyDescent="0.3">
      <c r="A1520" t="s">
        <v>32</v>
      </c>
      <c r="B1520" t="s">
        <v>9</v>
      </c>
      <c r="C1520" t="s">
        <v>46</v>
      </c>
      <c r="D1520" t="s">
        <v>20</v>
      </c>
      <c r="E1520" t="s">
        <v>21</v>
      </c>
      <c r="F1520" t="s">
        <v>36</v>
      </c>
      <c r="G1520">
        <v>12</v>
      </c>
      <c r="H1520" s="14">
        <v>19.308</v>
      </c>
      <c r="I1520" t="s">
        <v>30</v>
      </c>
      <c r="J1520" t="s">
        <v>15</v>
      </c>
      <c r="K1520" t="s">
        <v>25</v>
      </c>
      <c r="L1520" t="s">
        <v>43</v>
      </c>
      <c r="M1520" s="20">
        <f t="shared" si="92"/>
        <v>19.312128000000001</v>
      </c>
      <c r="N1520" s="20">
        <f t="shared" si="93"/>
        <v>0.16664000000000001</v>
      </c>
      <c r="O1520" s="20">
        <f t="shared" si="94"/>
        <v>3.2181730099200005</v>
      </c>
      <c r="S1520">
        <f t="shared" si="95"/>
        <v>5</v>
      </c>
    </row>
    <row r="1521" spans="1:19" x14ac:dyDescent="0.3">
      <c r="A1521" t="s">
        <v>32</v>
      </c>
      <c r="B1521" t="s">
        <v>9</v>
      </c>
      <c r="C1521" t="s">
        <v>46</v>
      </c>
      <c r="D1521" t="s">
        <v>20</v>
      </c>
      <c r="E1521" t="s">
        <v>33</v>
      </c>
      <c r="F1521" t="s">
        <v>36</v>
      </c>
      <c r="G1521">
        <v>1.5</v>
      </c>
      <c r="H1521" s="14">
        <v>2.4135</v>
      </c>
      <c r="I1521" t="s">
        <v>23</v>
      </c>
      <c r="J1521" t="s">
        <v>31</v>
      </c>
      <c r="K1521" t="s">
        <v>25</v>
      </c>
      <c r="L1521" t="s">
        <v>43</v>
      </c>
      <c r="M1521" s="20">
        <f t="shared" si="92"/>
        <v>2.4140160000000002</v>
      </c>
      <c r="N1521" s="20">
        <f t="shared" si="93"/>
        <v>0</v>
      </c>
      <c r="O1521" s="20">
        <f t="shared" si="94"/>
        <v>0</v>
      </c>
      <c r="S1521">
        <f t="shared" si="95"/>
        <v>5</v>
      </c>
    </row>
    <row r="1522" spans="1:19" x14ac:dyDescent="0.3">
      <c r="A1522" t="s">
        <v>32</v>
      </c>
      <c r="B1522" t="s">
        <v>9</v>
      </c>
      <c r="C1522" t="s">
        <v>46</v>
      </c>
      <c r="D1522" t="s">
        <v>20</v>
      </c>
      <c r="E1522" t="s">
        <v>35</v>
      </c>
      <c r="F1522" t="s">
        <v>29</v>
      </c>
      <c r="G1522">
        <v>12</v>
      </c>
      <c r="H1522" s="14">
        <v>19.308</v>
      </c>
      <c r="I1522" t="s">
        <v>30</v>
      </c>
      <c r="J1522" t="s">
        <v>38</v>
      </c>
      <c r="K1522" t="s">
        <v>25</v>
      </c>
      <c r="L1522" t="s">
        <v>17</v>
      </c>
      <c r="M1522" s="20">
        <f t="shared" si="92"/>
        <v>19.312128000000001</v>
      </c>
      <c r="N1522" s="20">
        <f t="shared" si="93"/>
        <v>0.16664000000000001</v>
      </c>
      <c r="O1522" s="20">
        <f t="shared" si="94"/>
        <v>3.2181730099200005</v>
      </c>
      <c r="S1522">
        <f t="shared" si="95"/>
        <v>5</v>
      </c>
    </row>
    <row r="1523" spans="1:19" x14ac:dyDescent="0.3">
      <c r="A1523" t="s">
        <v>32</v>
      </c>
      <c r="B1523" t="s">
        <v>9</v>
      </c>
      <c r="C1523" t="s">
        <v>46</v>
      </c>
      <c r="D1523" t="s">
        <v>11</v>
      </c>
      <c r="E1523" t="s">
        <v>21</v>
      </c>
      <c r="F1523" t="s">
        <v>44</v>
      </c>
      <c r="G1523">
        <v>0.7</v>
      </c>
      <c r="H1523" s="14">
        <v>1.1262999999999999</v>
      </c>
      <c r="I1523" t="s">
        <v>23</v>
      </c>
      <c r="J1523" t="s">
        <v>42</v>
      </c>
      <c r="K1523" t="s">
        <v>16</v>
      </c>
      <c r="L1523" t="s">
        <v>17</v>
      </c>
      <c r="M1523" s="20">
        <f t="shared" si="92"/>
        <v>1.1265407999999999</v>
      </c>
      <c r="N1523" s="20">
        <f t="shared" si="93"/>
        <v>0</v>
      </c>
      <c r="O1523" s="20">
        <f t="shared" si="94"/>
        <v>0</v>
      </c>
      <c r="S1523">
        <f t="shared" si="95"/>
        <v>5</v>
      </c>
    </row>
    <row r="1524" spans="1:19" x14ac:dyDescent="0.3">
      <c r="A1524" t="s">
        <v>7</v>
      </c>
      <c r="B1524" t="s">
        <v>55</v>
      </c>
      <c r="C1524" t="s">
        <v>8</v>
      </c>
      <c r="D1524" t="s">
        <v>11</v>
      </c>
      <c r="E1524" t="s">
        <v>35</v>
      </c>
      <c r="F1524" t="s">
        <v>44</v>
      </c>
      <c r="G1524">
        <v>2</v>
      </c>
      <c r="H1524" s="14">
        <v>3.218</v>
      </c>
      <c r="I1524" t="s">
        <v>30</v>
      </c>
      <c r="J1524" t="s">
        <v>42</v>
      </c>
      <c r="K1524" t="s">
        <v>25</v>
      </c>
      <c r="L1524" t="s">
        <v>17</v>
      </c>
      <c r="M1524" s="20">
        <f t="shared" si="92"/>
        <v>3.2186880000000002</v>
      </c>
      <c r="N1524" s="20">
        <f t="shared" si="93"/>
        <v>0.16664000000000001</v>
      </c>
      <c r="O1524" s="20">
        <f t="shared" si="94"/>
        <v>0.53636216832000005</v>
      </c>
      <c r="S1524">
        <f t="shared" si="95"/>
        <v>1</v>
      </c>
    </row>
    <row r="1525" spans="1:19" x14ac:dyDescent="0.3">
      <c r="A1525" t="s">
        <v>32</v>
      </c>
      <c r="B1525" t="s">
        <v>9</v>
      </c>
      <c r="C1525" t="s">
        <v>46</v>
      </c>
      <c r="D1525" t="s">
        <v>41</v>
      </c>
      <c r="E1525" t="s">
        <v>35</v>
      </c>
      <c r="F1525" t="s">
        <v>29</v>
      </c>
      <c r="G1525">
        <v>4</v>
      </c>
      <c r="H1525" s="14">
        <v>6.4359999999999999</v>
      </c>
      <c r="I1525" t="s">
        <v>49</v>
      </c>
      <c r="J1525" t="s">
        <v>31</v>
      </c>
      <c r="K1525" t="s">
        <v>25</v>
      </c>
      <c r="L1525" t="s">
        <v>43</v>
      </c>
      <c r="M1525" s="20">
        <f t="shared" si="92"/>
        <v>6.4373760000000004</v>
      </c>
      <c r="N1525" s="20">
        <f t="shared" si="93"/>
        <v>0.10215</v>
      </c>
      <c r="O1525" s="20">
        <f t="shared" si="94"/>
        <v>0.65757795840000011</v>
      </c>
      <c r="S1525">
        <f t="shared" si="95"/>
        <v>5</v>
      </c>
    </row>
    <row r="1526" spans="1:19" x14ac:dyDescent="0.3">
      <c r="A1526" t="s">
        <v>58</v>
      </c>
      <c r="B1526" t="s">
        <v>9</v>
      </c>
      <c r="C1526" t="s">
        <v>46</v>
      </c>
      <c r="D1526" t="s">
        <v>20</v>
      </c>
      <c r="E1526" t="s">
        <v>21</v>
      </c>
      <c r="F1526" t="s">
        <v>66</v>
      </c>
      <c r="G1526">
        <v>75</v>
      </c>
      <c r="H1526" s="14">
        <v>120.675</v>
      </c>
      <c r="I1526" t="s">
        <v>52</v>
      </c>
      <c r="J1526" t="s">
        <v>31</v>
      </c>
      <c r="K1526" t="s">
        <v>25</v>
      </c>
      <c r="L1526" t="s">
        <v>43</v>
      </c>
      <c r="M1526" s="20">
        <f t="shared" si="92"/>
        <v>120.70080000000002</v>
      </c>
      <c r="N1526" s="20">
        <f t="shared" si="93"/>
        <v>3.5459999999999998E-2</v>
      </c>
      <c r="O1526" s="20">
        <f t="shared" si="94"/>
        <v>4.2800503680000004</v>
      </c>
      <c r="S1526">
        <f t="shared" si="95"/>
        <v>0</v>
      </c>
    </row>
    <row r="1527" spans="1:19" x14ac:dyDescent="0.3">
      <c r="A1527" t="s">
        <v>32</v>
      </c>
      <c r="B1527" t="s">
        <v>9</v>
      </c>
      <c r="C1527" t="s">
        <v>46</v>
      </c>
      <c r="D1527" t="s">
        <v>11</v>
      </c>
      <c r="E1527" t="s">
        <v>45</v>
      </c>
      <c r="F1527" t="s">
        <v>62</v>
      </c>
      <c r="G1527">
        <v>0.5</v>
      </c>
      <c r="H1527" s="14">
        <v>0.80449999999999999</v>
      </c>
      <c r="I1527" t="s">
        <v>23</v>
      </c>
      <c r="J1527" t="s">
        <v>15</v>
      </c>
      <c r="K1527" t="s">
        <v>25</v>
      </c>
      <c r="L1527" t="s">
        <v>43</v>
      </c>
      <c r="M1527" s="20">
        <f t="shared" si="92"/>
        <v>0.80467200000000005</v>
      </c>
      <c r="N1527" s="20">
        <f t="shared" si="93"/>
        <v>0</v>
      </c>
      <c r="O1527" s="20">
        <f t="shared" si="94"/>
        <v>0</v>
      </c>
      <c r="S1527">
        <f t="shared" si="95"/>
        <v>5</v>
      </c>
    </row>
    <row r="1528" spans="1:19" x14ac:dyDescent="0.3">
      <c r="A1528" t="s">
        <v>32</v>
      </c>
      <c r="B1528" t="s">
        <v>9</v>
      </c>
      <c r="C1528" t="s">
        <v>46</v>
      </c>
      <c r="D1528" t="s">
        <v>27</v>
      </c>
      <c r="E1528" t="s">
        <v>45</v>
      </c>
      <c r="F1528" t="s">
        <v>22</v>
      </c>
      <c r="G1528">
        <v>25</v>
      </c>
      <c r="H1528" s="14">
        <v>40.225000000000001</v>
      </c>
      <c r="I1528" t="s">
        <v>75</v>
      </c>
      <c r="J1528" t="s">
        <v>15</v>
      </c>
      <c r="K1528" t="s">
        <v>25</v>
      </c>
      <c r="L1528" t="s">
        <v>43</v>
      </c>
      <c r="M1528" s="20">
        <f t="shared" si="92"/>
        <v>40.233600000000003</v>
      </c>
      <c r="N1528" s="20">
        <f t="shared" si="93"/>
        <v>5.2670000000000002E-2</v>
      </c>
      <c r="O1528" s="20">
        <f t="shared" si="94"/>
        <v>2.1191037120000003</v>
      </c>
      <c r="S1528">
        <f t="shared" si="95"/>
        <v>5</v>
      </c>
    </row>
    <row r="1529" spans="1:19" x14ac:dyDescent="0.3">
      <c r="A1529" t="s">
        <v>18</v>
      </c>
      <c r="B1529" t="s">
        <v>9</v>
      </c>
      <c r="C1529" t="s">
        <v>10</v>
      </c>
      <c r="D1529" t="s">
        <v>11</v>
      </c>
      <c r="E1529" t="s">
        <v>21</v>
      </c>
      <c r="F1529" t="s">
        <v>22</v>
      </c>
      <c r="G1529">
        <v>1.8</v>
      </c>
      <c r="H1529" s="14">
        <v>2.8961999999999999</v>
      </c>
      <c r="I1529" t="s">
        <v>23</v>
      </c>
      <c r="J1529" t="s">
        <v>31</v>
      </c>
      <c r="K1529" t="s">
        <v>25</v>
      </c>
      <c r="L1529" t="s">
        <v>17</v>
      </c>
      <c r="M1529" s="20">
        <f t="shared" si="92"/>
        <v>2.8968192000000004</v>
      </c>
      <c r="N1529" s="20">
        <f t="shared" si="93"/>
        <v>0</v>
      </c>
      <c r="O1529" s="20">
        <f t="shared" si="94"/>
        <v>0</v>
      </c>
      <c r="S1529">
        <f t="shared" si="95"/>
        <v>4</v>
      </c>
    </row>
    <row r="1530" spans="1:19" x14ac:dyDescent="0.3">
      <c r="A1530" t="s">
        <v>26</v>
      </c>
      <c r="B1530" t="s">
        <v>9</v>
      </c>
      <c r="C1530" t="s">
        <v>46</v>
      </c>
      <c r="D1530" t="s">
        <v>20</v>
      </c>
      <c r="E1530" t="s">
        <v>21</v>
      </c>
      <c r="F1530" t="s">
        <v>36</v>
      </c>
      <c r="G1530">
        <v>2</v>
      </c>
      <c r="H1530" s="14">
        <v>3.218</v>
      </c>
      <c r="I1530" t="s">
        <v>23</v>
      </c>
      <c r="J1530" t="s">
        <v>31</v>
      </c>
      <c r="K1530" t="s">
        <v>25</v>
      </c>
      <c r="L1530" t="s">
        <v>43</v>
      </c>
      <c r="M1530" s="20">
        <f t="shared" si="92"/>
        <v>3.2186880000000002</v>
      </c>
      <c r="N1530" s="20">
        <f t="shared" si="93"/>
        <v>0</v>
      </c>
      <c r="O1530" s="20">
        <f t="shared" si="94"/>
        <v>0</v>
      </c>
      <c r="S1530">
        <f t="shared" si="95"/>
        <v>3</v>
      </c>
    </row>
    <row r="1531" spans="1:19" x14ac:dyDescent="0.3">
      <c r="A1531" t="s">
        <v>32</v>
      </c>
      <c r="B1531" t="s">
        <v>9</v>
      </c>
      <c r="C1531" t="s">
        <v>46</v>
      </c>
      <c r="D1531" t="s">
        <v>11</v>
      </c>
      <c r="E1531" t="s">
        <v>45</v>
      </c>
      <c r="F1531" t="s">
        <v>44</v>
      </c>
      <c r="G1531">
        <v>1</v>
      </c>
      <c r="H1531" s="14">
        <v>1.609</v>
      </c>
      <c r="I1531" t="s">
        <v>23</v>
      </c>
      <c r="J1531" t="s">
        <v>42</v>
      </c>
      <c r="K1531" t="s">
        <v>25</v>
      </c>
      <c r="L1531" t="s">
        <v>43</v>
      </c>
      <c r="M1531" s="20">
        <f t="shared" si="92"/>
        <v>1.6093440000000001</v>
      </c>
      <c r="N1531" s="20">
        <f t="shared" si="93"/>
        <v>0</v>
      </c>
      <c r="O1531" s="20">
        <f t="shared" si="94"/>
        <v>0</v>
      </c>
      <c r="S1531">
        <f t="shared" si="95"/>
        <v>5</v>
      </c>
    </row>
    <row r="1532" spans="1:19" x14ac:dyDescent="0.3">
      <c r="A1532" t="s">
        <v>18</v>
      </c>
      <c r="B1532" t="s">
        <v>9</v>
      </c>
      <c r="C1532" t="s">
        <v>46</v>
      </c>
      <c r="D1532" t="s">
        <v>27</v>
      </c>
      <c r="E1532" t="s">
        <v>28</v>
      </c>
      <c r="F1532" t="s">
        <v>44</v>
      </c>
      <c r="G1532">
        <v>1</v>
      </c>
      <c r="H1532" s="14">
        <v>1.609</v>
      </c>
      <c r="I1532" t="s">
        <v>23</v>
      </c>
      <c r="J1532" t="s">
        <v>31</v>
      </c>
      <c r="K1532" t="s">
        <v>25</v>
      </c>
      <c r="L1532" t="s">
        <v>43</v>
      </c>
      <c r="M1532" s="20">
        <f t="shared" si="92"/>
        <v>1.6093440000000001</v>
      </c>
      <c r="N1532" s="20">
        <f t="shared" si="93"/>
        <v>0</v>
      </c>
      <c r="O1532" s="20">
        <f t="shared" si="94"/>
        <v>0</v>
      </c>
      <c r="S1532">
        <f t="shared" si="95"/>
        <v>4</v>
      </c>
    </row>
    <row r="1533" spans="1:19" x14ac:dyDescent="0.3">
      <c r="A1533" t="s">
        <v>58</v>
      </c>
      <c r="B1533" t="s">
        <v>9</v>
      </c>
      <c r="C1533" t="s">
        <v>46</v>
      </c>
      <c r="D1533" t="s">
        <v>20</v>
      </c>
      <c r="E1533" t="s">
        <v>35</v>
      </c>
      <c r="F1533" t="s">
        <v>29</v>
      </c>
      <c r="G1533">
        <v>3</v>
      </c>
      <c r="H1533" s="14">
        <v>4.827</v>
      </c>
      <c r="I1533" t="s">
        <v>23</v>
      </c>
      <c r="J1533" t="s">
        <v>31</v>
      </c>
      <c r="K1533" t="s">
        <v>25</v>
      </c>
      <c r="L1533" t="s">
        <v>43</v>
      </c>
      <c r="M1533" s="20">
        <f t="shared" si="92"/>
        <v>4.8280320000000003</v>
      </c>
      <c r="N1533" s="20">
        <f t="shared" si="93"/>
        <v>0</v>
      </c>
      <c r="O1533" s="20">
        <f t="shared" si="94"/>
        <v>0</v>
      </c>
      <c r="S1533">
        <f t="shared" si="95"/>
        <v>0</v>
      </c>
    </row>
    <row r="1534" spans="1:19" x14ac:dyDescent="0.3">
      <c r="A1534" t="s">
        <v>32</v>
      </c>
      <c r="B1534" t="s">
        <v>9</v>
      </c>
      <c r="C1534" t="s">
        <v>46</v>
      </c>
      <c r="D1534" t="s">
        <v>41</v>
      </c>
      <c r="E1534" t="s">
        <v>45</v>
      </c>
      <c r="F1534" t="s">
        <v>62</v>
      </c>
      <c r="G1534">
        <v>2</v>
      </c>
      <c r="H1534" s="14">
        <v>3.218</v>
      </c>
      <c r="I1534" t="s">
        <v>14</v>
      </c>
      <c r="J1534" t="s">
        <v>31</v>
      </c>
      <c r="K1534" t="s">
        <v>25</v>
      </c>
      <c r="L1534" t="s">
        <v>43</v>
      </c>
      <c r="M1534" s="20">
        <f t="shared" si="92"/>
        <v>3.2186880000000002</v>
      </c>
      <c r="N1534" s="20">
        <f t="shared" si="93"/>
        <v>0</v>
      </c>
      <c r="O1534" s="20">
        <f t="shared" si="94"/>
        <v>0</v>
      </c>
      <c r="S1534">
        <f t="shared" si="95"/>
        <v>5</v>
      </c>
    </row>
    <row r="1535" spans="1:19" x14ac:dyDescent="0.3">
      <c r="A1535" t="s">
        <v>32</v>
      </c>
      <c r="B1535" t="s">
        <v>9</v>
      </c>
      <c r="C1535" t="s">
        <v>61</v>
      </c>
      <c r="D1535" t="s">
        <v>20</v>
      </c>
      <c r="E1535" t="s">
        <v>21</v>
      </c>
      <c r="F1535" t="s">
        <v>44</v>
      </c>
      <c r="G1535">
        <v>1.5</v>
      </c>
      <c r="H1535" s="14">
        <v>2.4135</v>
      </c>
      <c r="I1535" t="s">
        <v>14</v>
      </c>
      <c r="J1535" t="s">
        <v>31</v>
      </c>
      <c r="K1535" t="s">
        <v>25</v>
      </c>
      <c r="L1535" t="s">
        <v>43</v>
      </c>
      <c r="M1535" s="20">
        <f t="shared" si="92"/>
        <v>2.4140160000000002</v>
      </c>
      <c r="N1535" s="20">
        <f t="shared" si="93"/>
        <v>0</v>
      </c>
      <c r="O1535" s="20">
        <f t="shared" si="94"/>
        <v>0</v>
      </c>
      <c r="S1535">
        <f t="shared" si="95"/>
        <v>5</v>
      </c>
    </row>
    <row r="1536" spans="1:19" x14ac:dyDescent="0.3">
      <c r="A1536" t="s">
        <v>32</v>
      </c>
      <c r="B1536" t="s">
        <v>9</v>
      </c>
      <c r="C1536" t="s">
        <v>46</v>
      </c>
      <c r="D1536" t="s">
        <v>11</v>
      </c>
      <c r="E1536" t="s">
        <v>45</v>
      </c>
      <c r="F1536" t="s">
        <v>62</v>
      </c>
      <c r="G1536">
        <v>3</v>
      </c>
      <c r="H1536" s="14">
        <v>4.827</v>
      </c>
      <c r="I1536" t="s">
        <v>14</v>
      </c>
      <c r="J1536" t="s">
        <v>31</v>
      </c>
      <c r="K1536" t="s">
        <v>25</v>
      </c>
      <c r="L1536" t="s">
        <v>43</v>
      </c>
      <c r="M1536" s="20">
        <f t="shared" si="92"/>
        <v>4.8280320000000003</v>
      </c>
      <c r="N1536" s="20">
        <f t="shared" si="93"/>
        <v>0</v>
      </c>
      <c r="O1536" s="20">
        <f t="shared" si="94"/>
        <v>0</v>
      </c>
      <c r="S1536">
        <f t="shared" si="95"/>
        <v>5</v>
      </c>
    </row>
    <row r="1537" spans="1:19" x14ac:dyDescent="0.3">
      <c r="A1537" t="s">
        <v>18</v>
      </c>
      <c r="B1537" t="s">
        <v>9</v>
      </c>
      <c r="C1537" t="s">
        <v>46</v>
      </c>
      <c r="D1537" t="s">
        <v>20</v>
      </c>
      <c r="E1537" t="s">
        <v>45</v>
      </c>
      <c r="F1537" t="s">
        <v>44</v>
      </c>
      <c r="G1537">
        <v>1.1000000000000001</v>
      </c>
      <c r="H1537" s="14">
        <v>1.7699</v>
      </c>
      <c r="I1537" t="s">
        <v>23</v>
      </c>
      <c r="J1537" t="s">
        <v>38</v>
      </c>
      <c r="K1537" t="s">
        <v>25</v>
      </c>
      <c r="L1537" t="s">
        <v>43</v>
      </c>
      <c r="M1537" s="20">
        <f t="shared" si="92"/>
        <v>1.7702784000000003</v>
      </c>
      <c r="N1537" s="20">
        <f t="shared" si="93"/>
        <v>0</v>
      </c>
      <c r="O1537" s="20">
        <f t="shared" si="94"/>
        <v>0</v>
      </c>
      <c r="S1537">
        <f t="shared" si="95"/>
        <v>4</v>
      </c>
    </row>
    <row r="1538" spans="1:19" x14ac:dyDescent="0.3">
      <c r="A1538" t="s">
        <v>26</v>
      </c>
      <c r="B1538" t="s">
        <v>9</v>
      </c>
      <c r="C1538" t="s">
        <v>65</v>
      </c>
      <c r="D1538" t="s">
        <v>27</v>
      </c>
      <c r="E1538" t="s">
        <v>12</v>
      </c>
      <c r="F1538" t="s">
        <v>29</v>
      </c>
      <c r="G1538">
        <v>16</v>
      </c>
      <c r="H1538" s="14">
        <v>25.744</v>
      </c>
      <c r="I1538" t="s">
        <v>52</v>
      </c>
      <c r="J1538" t="s">
        <v>15</v>
      </c>
      <c r="K1538" t="s">
        <v>25</v>
      </c>
      <c r="L1538" t="s">
        <v>17</v>
      </c>
      <c r="M1538" s="20">
        <f t="shared" si="92"/>
        <v>25.749504000000002</v>
      </c>
      <c r="N1538" s="20">
        <f t="shared" si="93"/>
        <v>3.5459999999999998E-2</v>
      </c>
      <c r="O1538" s="20">
        <f t="shared" si="94"/>
        <v>0.91307741184000002</v>
      </c>
      <c r="S1538">
        <f t="shared" si="95"/>
        <v>3</v>
      </c>
    </row>
    <row r="1539" spans="1:19" x14ac:dyDescent="0.3">
      <c r="A1539" t="s">
        <v>18</v>
      </c>
      <c r="B1539" t="s">
        <v>9</v>
      </c>
      <c r="C1539" t="s">
        <v>59</v>
      </c>
      <c r="D1539" t="s">
        <v>11</v>
      </c>
      <c r="E1539" t="s">
        <v>35</v>
      </c>
      <c r="F1539" t="s">
        <v>44</v>
      </c>
      <c r="G1539">
        <v>2</v>
      </c>
      <c r="H1539" s="14">
        <v>3.218</v>
      </c>
      <c r="I1539" t="s">
        <v>23</v>
      </c>
      <c r="J1539" t="s">
        <v>42</v>
      </c>
      <c r="K1539" t="s">
        <v>25</v>
      </c>
      <c r="L1539" t="s">
        <v>43</v>
      </c>
      <c r="M1539" s="20">
        <f t="shared" ref="M1539:M1602" si="96">G1539*1.609344</f>
        <v>3.2186880000000002</v>
      </c>
      <c r="N1539" s="20">
        <f t="shared" ref="N1539:N1602" si="97">IF(I1539="Bicycle",0,IF(I1539="On foot",0,IF(I1539="Car (alone)",0.16664,IF(I1539="Car (shared / passenger)",0.16664,IF(I1539="Bus",0.10215,IF(I1539="Train",0.03546,IF(I1539="Motorbike",0.11367,IF(I1539="Electric car (alone)",0.05267,IF(I1539="Electric car (shared / passenger)",0.05267,IF(I1539="Taxi",0.148614925938255,IF(I1539="E-bike",0.022,IF(I1539="Flight",0.259, " "))))))))))))</f>
        <v>0</v>
      </c>
      <c r="O1539" s="20">
        <f t="shared" ref="O1539:O1602" si="98">IF(OR(N1539=0, M1539=0), 0, N1539*M1539)</f>
        <v>0</v>
      </c>
      <c r="S1539">
        <f t="shared" ref="S1539:S1602" si="99">IFERROR(VALUE(MID(A1539, FIND("(", A1539) + 1, FIND(" ", A1539, FIND("(", A1539)) - FIND("(", A1539) - 1)), "N/A")</f>
        <v>4</v>
      </c>
    </row>
    <row r="1540" spans="1:19" x14ac:dyDescent="0.3">
      <c r="A1540" t="s">
        <v>32</v>
      </c>
      <c r="B1540" t="s">
        <v>9</v>
      </c>
      <c r="C1540" t="s">
        <v>46</v>
      </c>
      <c r="D1540" t="s">
        <v>41</v>
      </c>
      <c r="E1540" t="s">
        <v>28</v>
      </c>
      <c r="F1540" t="s">
        <v>13</v>
      </c>
      <c r="G1540">
        <v>4</v>
      </c>
      <c r="H1540" s="14">
        <v>6.4359999999999999</v>
      </c>
      <c r="I1540" t="s">
        <v>37</v>
      </c>
      <c r="J1540" t="s">
        <v>42</v>
      </c>
      <c r="K1540" t="s">
        <v>25</v>
      </c>
      <c r="L1540" t="s">
        <v>17</v>
      </c>
      <c r="M1540" s="20">
        <f t="shared" si="96"/>
        <v>6.4373760000000004</v>
      </c>
      <c r="N1540" s="20">
        <f t="shared" si="97"/>
        <v>0.16664000000000001</v>
      </c>
      <c r="O1540" s="20">
        <f t="shared" si="98"/>
        <v>1.0727243366400001</v>
      </c>
      <c r="S1540">
        <f t="shared" si="99"/>
        <v>5</v>
      </c>
    </row>
    <row r="1541" spans="1:19" x14ac:dyDescent="0.3">
      <c r="A1541" t="s">
        <v>26</v>
      </c>
      <c r="B1541" t="s">
        <v>9</v>
      </c>
      <c r="C1541" t="s">
        <v>46</v>
      </c>
      <c r="D1541" t="s">
        <v>20</v>
      </c>
      <c r="E1541" t="s">
        <v>21</v>
      </c>
      <c r="F1541" t="s">
        <v>36</v>
      </c>
      <c r="G1541">
        <v>2.5</v>
      </c>
      <c r="H1541" s="14">
        <v>4.0225</v>
      </c>
      <c r="I1541" t="s">
        <v>14</v>
      </c>
      <c r="J1541" t="s">
        <v>31</v>
      </c>
      <c r="K1541" t="s">
        <v>25</v>
      </c>
      <c r="L1541" t="s">
        <v>82</v>
      </c>
      <c r="M1541" s="20">
        <f t="shared" si="96"/>
        <v>4.0233600000000003</v>
      </c>
      <c r="N1541" s="20">
        <f t="shared" si="97"/>
        <v>0</v>
      </c>
      <c r="O1541" s="20">
        <f t="shared" si="98"/>
        <v>0</v>
      </c>
      <c r="S1541">
        <f t="shared" si="99"/>
        <v>3</v>
      </c>
    </row>
    <row r="1542" spans="1:19" x14ac:dyDescent="0.3">
      <c r="A1542" t="s">
        <v>26</v>
      </c>
      <c r="B1542" t="s">
        <v>51</v>
      </c>
      <c r="C1542" t="s">
        <v>8</v>
      </c>
      <c r="D1542" t="s">
        <v>20</v>
      </c>
      <c r="E1542" t="s">
        <v>28</v>
      </c>
      <c r="F1542" t="s">
        <v>36</v>
      </c>
      <c r="G1542">
        <v>1.3</v>
      </c>
      <c r="H1542" s="14">
        <v>2.0916999999999999</v>
      </c>
      <c r="I1542" t="s">
        <v>23</v>
      </c>
      <c r="J1542" t="s">
        <v>15</v>
      </c>
      <c r="K1542" t="s">
        <v>16</v>
      </c>
      <c r="L1542" t="s">
        <v>17</v>
      </c>
      <c r="M1542" s="20">
        <f t="shared" si="96"/>
        <v>2.0921472000000003</v>
      </c>
      <c r="N1542" s="20">
        <f t="shared" si="97"/>
        <v>0</v>
      </c>
      <c r="O1542" s="20">
        <f t="shared" si="98"/>
        <v>0</v>
      </c>
      <c r="S1542">
        <f t="shared" si="99"/>
        <v>3</v>
      </c>
    </row>
    <row r="1543" spans="1:19" x14ac:dyDescent="0.3">
      <c r="A1543" t="s">
        <v>32</v>
      </c>
      <c r="B1543" t="s">
        <v>9</v>
      </c>
      <c r="C1543" t="s">
        <v>46</v>
      </c>
      <c r="D1543" t="s">
        <v>20</v>
      </c>
      <c r="E1543" t="s">
        <v>21</v>
      </c>
      <c r="F1543" t="s">
        <v>22</v>
      </c>
      <c r="G1543">
        <v>3.5</v>
      </c>
      <c r="H1543" s="14">
        <v>5.6315</v>
      </c>
      <c r="I1543" t="s">
        <v>49</v>
      </c>
      <c r="J1543" t="s">
        <v>31</v>
      </c>
      <c r="K1543" t="s">
        <v>25</v>
      </c>
      <c r="L1543" t="s">
        <v>43</v>
      </c>
      <c r="M1543" s="20">
        <f t="shared" si="96"/>
        <v>5.6327040000000004</v>
      </c>
      <c r="N1543" s="20">
        <f t="shared" si="97"/>
        <v>0.10215</v>
      </c>
      <c r="O1543" s="20">
        <f t="shared" si="98"/>
        <v>0.57538071360000009</v>
      </c>
      <c r="S1543">
        <f t="shared" si="99"/>
        <v>5</v>
      </c>
    </row>
    <row r="1544" spans="1:19" x14ac:dyDescent="0.3">
      <c r="A1544" t="s">
        <v>18</v>
      </c>
      <c r="B1544" t="s">
        <v>9</v>
      </c>
      <c r="C1544" t="s">
        <v>60</v>
      </c>
      <c r="D1544" t="s">
        <v>20</v>
      </c>
      <c r="E1544" t="s">
        <v>12</v>
      </c>
      <c r="F1544" t="s">
        <v>22</v>
      </c>
      <c r="G1544">
        <v>2.5</v>
      </c>
      <c r="H1544" s="14">
        <v>4.0225</v>
      </c>
      <c r="I1544" t="s">
        <v>23</v>
      </c>
      <c r="J1544" t="s">
        <v>42</v>
      </c>
      <c r="K1544" t="s">
        <v>25</v>
      </c>
      <c r="L1544" t="s">
        <v>17</v>
      </c>
      <c r="M1544" s="20">
        <f t="shared" si="96"/>
        <v>4.0233600000000003</v>
      </c>
      <c r="N1544" s="20">
        <f t="shared" si="97"/>
        <v>0</v>
      </c>
      <c r="O1544" s="20">
        <f t="shared" si="98"/>
        <v>0</v>
      </c>
      <c r="S1544">
        <f t="shared" si="99"/>
        <v>4</v>
      </c>
    </row>
    <row r="1545" spans="1:19" x14ac:dyDescent="0.3">
      <c r="A1545" t="s">
        <v>26</v>
      </c>
      <c r="B1545" t="s">
        <v>9</v>
      </c>
      <c r="C1545" t="s">
        <v>46</v>
      </c>
      <c r="D1545" t="s">
        <v>20</v>
      </c>
      <c r="E1545" t="s">
        <v>45</v>
      </c>
      <c r="F1545" t="s">
        <v>36</v>
      </c>
      <c r="G1545">
        <v>1.5</v>
      </c>
      <c r="H1545" s="14">
        <v>2.4135</v>
      </c>
      <c r="I1545" t="s">
        <v>23</v>
      </c>
      <c r="J1545" t="s">
        <v>31</v>
      </c>
      <c r="K1545" t="s">
        <v>25</v>
      </c>
      <c r="L1545" t="s">
        <v>43</v>
      </c>
      <c r="M1545" s="20">
        <f t="shared" si="96"/>
        <v>2.4140160000000002</v>
      </c>
      <c r="N1545" s="20">
        <f t="shared" si="97"/>
        <v>0</v>
      </c>
      <c r="O1545" s="20">
        <f t="shared" si="98"/>
        <v>0</v>
      </c>
      <c r="S1545">
        <f t="shared" si="99"/>
        <v>3</v>
      </c>
    </row>
    <row r="1546" spans="1:19" x14ac:dyDescent="0.3">
      <c r="A1546" t="s">
        <v>32</v>
      </c>
      <c r="B1546" t="s">
        <v>9</v>
      </c>
      <c r="C1546" t="s">
        <v>46</v>
      </c>
      <c r="D1546" t="s">
        <v>27</v>
      </c>
      <c r="E1546" t="s">
        <v>28</v>
      </c>
      <c r="F1546" t="s">
        <v>44</v>
      </c>
      <c r="G1546">
        <v>1</v>
      </c>
      <c r="H1546" s="14">
        <v>1.609</v>
      </c>
      <c r="I1546" t="s">
        <v>14</v>
      </c>
      <c r="J1546" t="s">
        <v>31</v>
      </c>
      <c r="K1546" t="s">
        <v>25</v>
      </c>
      <c r="L1546" t="s">
        <v>43</v>
      </c>
      <c r="M1546" s="20">
        <f t="shared" si="96"/>
        <v>1.6093440000000001</v>
      </c>
      <c r="N1546" s="20">
        <f t="shared" si="97"/>
        <v>0</v>
      </c>
      <c r="O1546" s="20">
        <f t="shared" si="98"/>
        <v>0</v>
      </c>
      <c r="S1546">
        <f t="shared" si="99"/>
        <v>5</v>
      </c>
    </row>
    <row r="1547" spans="1:19" x14ac:dyDescent="0.3">
      <c r="A1547" t="s">
        <v>32</v>
      </c>
      <c r="B1547" t="s">
        <v>9</v>
      </c>
      <c r="C1547" t="s">
        <v>46</v>
      </c>
      <c r="D1547" t="s">
        <v>11</v>
      </c>
      <c r="E1547" t="s">
        <v>21</v>
      </c>
      <c r="F1547" t="s">
        <v>36</v>
      </c>
      <c r="G1547">
        <v>1.4</v>
      </c>
      <c r="H1547" s="14">
        <v>2.2525999999999997</v>
      </c>
      <c r="I1547" t="s">
        <v>14</v>
      </c>
      <c r="J1547" t="s">
        <v>24</v>
      </c>
      <c r="K1547" t="s">
        <v>25</v>
      </c>
      <c r="L1547" t="s">
        <v>43</v>
      </c>
      <c r="M1547" s="20">
        <f t="shared" si="96"/>
        <v>2.2530815999999998</v>
      </c>
      <c r="N1547" s="20">
        <f t="shared" si="97"/>
        <v>0</v>
      </c>
      <c r="O1547" s="20">
        <f t="shared" si="98"/>
        <v>0</v>
      </c>
      <c r="S1547">
        <f t="shared" si="99"/>
        <v>5</v>
      </c>
    </row>
    <row r="1548" spans="1:19" x14ac:dyDescent="0.3">
      <c r="A1548" t="s">
        <v>32</v>
      </c>
      <c r="B1548" t="s">
        <v>9</v>
      </c>
      <c r="C1548" t="s">
        <v>46</v>
      </c>
      <c r="D1548" t="s">
        <v>11</v>
      </c>
      <c r="E1548" t="s">
        <v>45</v>
      </c>
      <c r="F1548" t="s">
        <v>22</v>
      </c>
      <c r="G1548">
        <v>1.4</v>
      </c>
      <c r="H1548" s="14">
        <v>2.2525999999999997</v>
      </c>
      <c r="I1548" t="s">
        <v>23</v>
      </c>
      <c r="J1548" t="s">
        <v>31</v>
      </c>
      <c r="K1548" t="s">
        <v>25</v>
      </c>
      <c r="L1548" t="s">
        <v>43</v>
      </c>
      <c r="M1548" s="20">
        <f t="shared" si="96"/>
        <v>2.2530815999999998</v>
      </c>
      <c r="N1548" s="20">
        <f t="shared" si="97"/>
        <v>0</v>
      </c>
      <c r="O1548" s="20">
        <f t="shared" si="98"/>
        <v>0</v>
      </c>
      <c r="S1548">
        <f t="shared" si="99"/>
        <v>5</v>
      </c>
    </row>
    <row r="1549" spans="1:19" x14ac:dyDescent="0.3">
      <c r="A1549" t="s">
        <v>32</v>
      </c>
      <c r="B1549" t="s">
        <v>9</v>
      </c>
      <c r="C1549" t="s">
        <v>46</v>
      </c>
      <c r="D1549" t="s">
        <v>20</v>
      </c>
      <c r="E1549" t="s">
        <v>12</v>
      </c>
      <c r="F1549" t="s">
        <v>44</v>
      </c>
      <c r="G1549">
        <v>1</v>
      </c>
      <c r="H1549" s="14">
        <v>1.609</v>
      </c>
      <c r="I1549" t="s">
        <v>14</v>
      </c>
      <c r="J1549" t="s">
        <v>24</v>
      </c>
      <c r="K1549" t="s">
        <v>25</v>
      </c>
      <c r="L1549" t="s">
        <v>43</v>
      </c>
      <c r="M1549" s="20">
        <f t="shared" si="96"/>
        <v>1.6093440000000001</v>
      </c>
      <c r="N1549" s="20">
        <f t="shared" si="97"/>
        <v>0</v>
      </c>
      <c r="O1549" s="20">
        <f t="shared" si="98"/>
        <v>0</v>
      </c>
      <c r="S1549">
        <f t="shared" si="99"/>
        <v>5</v>
      </c>
    </row>
    <row r="1550" spans="1:19" x14ac:dyDescent="0.3">
      <c r="A1550" t="s">
        <v>26</v>
      </c>
      <c r="B1550" t="s">
        <v>9</v>
      </c>
      <c r="C1550" t="s">
        <v>40</v>
      </c>
      <c r="D1550" t="s">
        <v>41</v>
      </c>
      <c r="E1550" t="s">
        <v>28</v>
      </c>
      <c r="F1550" t="s">
        <v>29</v>
      </c>
      <c r="G1550">
        <v>13</v>
      </c>
      <c r="H1550" s="14">
        <v>20.917000000000002</v>
      </c>
      <c r="I1550" t="s">
        <v>30</v>
      </c>
      <c r="J1550" t="s">
        <v>31</v>
      </c>
      <c r="K1550" t="s">
        <v>25</v>
      </c>
      <c r="L1550" t="s">
        <v>17</v>
      </c>
      <c r="M1550" s="20">
        <f t="shared" si="96"/>
        <v>20.921472000000001</v>
      </c>
      <c r="N1550" s="20">
        <f t="shared" si="97"/>
        <v>0.16664000000000001</v>
      </c>
      <c r="O1550" s="20">
        <f t="shared" si="98"/>
        <v>3.4863540940800006</v>
      </c>
      <c r="S1550">
        <f t="shared" si="99"/>
        <v>3</v>
      </c>
    </row>
    <row r="1551" spans="1:19" x14ac:dyDescent="0.3">
      <c r="A1551" t="s">
        <v>58</v>
      </c>
      <c r="B1551" t="s">
        <v>51</v>
      </c>
      <c r="C1551" t="s">
        <v>8</v>
      </c>
      <c r="D1551" t="s">
        <v>11</v>
      </c>
      <c r="E1551" t="s">
        <v>21</v>
      </c>
      <c r="F1551" t="s">
        <v>66</v>
      </c>
      <c r="G1551">
        <v>169</v>
      </c>
      <c r="H1551" s="14">
        <v>271.92099999999999</v>
      </c>
      <c r="I1551" t="s">
        <v>37</v>
      </c>
      <c r="J1551" t="s">
        <v>8</v>
      </c>
      <c r="K1551" t="s">
        <v>16</v>
      </c>
      <c r="L1551" t="s">
        <v>43</v>
      </c>
      <c r="M1551" s="20">
        <f t="shared" si="96"/>
        <v>271.97913600000004</v>
      </c>
      <c r="N1551" s="20">
        <f t="shared" si="97"/>
        <v>0.16664000000000001</v>
      </c>
      <c r="O1551" s="20">
        <f t="shared" si="98"/>
        <v>45.322603223040012</v>
      </c>
      <c r="S1551">
        <f t="shared" si="99"/>
        <v>0</v>
      </c>
    </row>
    <row r="1552" spans="1:19" x14ac:dyDescent="0.3">
      <c r="A1552" t="s">
        <v>18</v>
      </c>
      <c r="B1552" t="s">
        <v>9</v>
      </c>
      <c r="C1552" t="s">
        <v>46</v>
      </c>
      <c r="D1552" t="s">
        <v>20</v>
      </c>
      <c r="E1552" t="s">
        <v>45</v>
      </c>
      <c r="F1552" t="s">
        <v>36</v>
      </c>
      <c r="G1552">
        <v>1.2</v>
      </c>
      <c r="H1552" s="14">
        <v>1.9307999999999998</v>
      </c>
      <c r="I1552" t="s">
        <v>23</v>
      </c>
      <c r="J1552" t="s">
        <v>42</v>
      </c>
      <c r="K1552" t="s">
        <v>16</v>
      </c>
      <c r="L1552" t="s">
        <v>43</v>
      </c>
      <c r="M1552" s="20">
        <f t="shared" si="96"/>
        <v>1.9312128</v>
      </c>
      <c r="N1552" s="20">
        <f t="shared" si="97"/>
        <v>0</v>
      </c>
      <c r="O1552" s="20">
        <f t="shared" si="98"/>
        <v>0</v>
      </c>
      <c r="S1552">
        <f t="shared" si="99"/>
        <v>4</v>
      </c>
    </row>
    <row r="1553" spans="1:19" x14ac:dyDescent="0.3">
      <c r="A1553" t="s">
        <v>32</v>
      </c>
      <c r="B1553" t="s">
        <v>9</v>
      </c>
      <c r="C1553" t="s">
        <v>46</v>
      </c>
      <c r="D1553" t="s">
        <v>20</v>
      </c>
      <c r="E1553" t="s">
        <v>21</v>
      </c>
      <c r="F1553" t="s">
        <v>22</v>
      </c>
      <c r="G1553">
        <v>1.2</v>
      </c>
      <c r="H1553" s="14">
        <v>1.9307999999999998</v>
      </c>
      <c r="I1553" t="s">
        <v>23</v>
      </c>
      <c r="J1553" t="s">
        <v>24</v>
      </c>
      <c r="K1553" t="s">
        <v>25</v>
      </c>
      <c r="L1553" t="s">
        <v>43</v>
      </c>
      <c r="M1553" s="20">
        <f t="shared" si="96"/>
        <v>1.9312128</v>
      </c>
      <c r="N1553" s="20">
        <f t="shared" si="97"/>
        <v>0</v>
      </c>
      <c r="O1553" s="20">
        <f t="shared" si="98"/>
        <v>0</v>
      </c>
      <c r="S1553">
        <f t="shared" si="99"/>
        <v>5</v>
      </c>
    </row>
    <row r="1554" spans="1:19" x14ac:dyDescent="0.3">
      <c r="A1554" t="s">
        <v>18</v>
      </c>
      <c r="B1554" t="s">
        <v>9</v>
      </c>
      <c r="C1554" t="s">
        <v>59</v>
      </c>
      <c r="D1554" t="s">
        <v>41</v>
      </c>
      <c r="E1554" t="s">
        <v>21</v>
      </c>
      <c r="F1554" t="s">
        <v>13</v>
      </c>
      <c r="G1554">
        <v>26</v>
      </c>
      <c r="H1554" s="14">
        <v>41.834000000000003</v>
      </c>
      <c r="I1554" t="s">
        <v>30</v>
      </c>
      <c r="J1554" t="s">
        <v>42</v>
      </c>
      <c r="K1554" t="s">
        <v>25</v>
      </c>
      <c r="L1554" t="s">
        <v>17</v>
      </c>
      <c r="M1554" s="20">
        <f t="shared" si="96"/>
        <v>41.842944000000003</v>
      </c>
      <c r="N1554" s="20">
        <f t="shared" si="97"/>
        <v>0.16664000000000001</v>
      </c>
      <c r="O1554" s="20">
        <f t="shared" si="98"/>
        <v>6.9727081881600013</v>
      </c>
      <c r="S1554">
        <f t="shared" si="99"/>
        <v>4</v>
      </c>
    </row>
    <row r="1555" spans="1:19" x14ac:dyDescent="0.3">
      <c r="A1555" t="s">
        <v>32</v>
      </c>
      <c r="B1555" t="s">
        <v>9</v>
      </c>
      <c r="C1555" t="s">
        <v>46</v>
      </c>
      <c r="D1555" t="s">
        <v>27</v>
      </c>
      <c r="E1555" t="s">
        <v>28</v>
      </c>
      <c r="F1555" t="s">
        <v>36</v>
      </c>
      <c r="G1555">
        <v>6</v>
      </c>
      <c r="H1555" s="14">
        <v>9.6539999999999999</v>
      </c>
      <c r="I1555" t="s">
        <v>30</v>
      </c>
      <c r="J1555" t="s">
        <v>15</v>
      </c>
      <c r="K1555" t="s">
        <v>25</v>
      </c>
      <c r="L1555" t="s">
        <v>17</v>
      </c>
      <c r="M1555" s="20">
        <f t="shared" si="96"/>
        <v>9.6560640000000006</v>
      </c>
      <c r="N1555" s="20">
        <f t="shared" si="97"/>
        <v>0.16664000000000001</v>
      </c>
      <c r="O1555" s="20">
        <f t="shared" si="98"/>
        <v>1.6090865049600003</v>
      </c>
      <c r="S1555">
        <f t="shared" si="99"/>
        <v>5</v>
      </c>
    </row>
    <row r="1556" spans="1:19" x14ac:dyDescent="0.3">
      <c r="A1556" t="s">
        <v>32</v>
      </c>
      <c r="B1556" t="s">
        <v>9</v>
      </c>
      <c r="C1556" t="s">
        <v>46</v>
      </c>
      <c r="D1556" t="s">
        <v>41</v>
      </c>
      <c r="E1556" t="s">
        <v>8</v>
      </c>
      <c r="F1556" t="s">
        <v>44</v>
      </c>
      <c r="G1556">
        <v>2</v>
      </c>
      <c r="H1556" s="14">
        <v>3.218</v>
      </c>
      <c r="I1556" t="s">
        <v>37</v>
      </c>
      <c r="J1556" t="s">
        <v>42</v>
      </c>
      <c r="K1556" t="s">
        <v>25</v>
      </c>
      <c r="L1556" t="s">
        <v>43</v>
      </c>
      <c r="M1556" s="20">
        <f t="shared" si="96"/>
        <v>3.2186880000000002</v>
      </c>
      <c r="N1556" s="20">
        <f t="shared" si="97"/>
        <v>0.16664000000000001</v>
      </c>
      <c r="O1556" s="20">
        <f t="shared" si="98"/>
        <v>0.53636216832000005</v>
      </c>
      <c r="S1556">
        <f t="shared" si="99"/>
        <v>5</v>
      </c>
    </row>
    <row r="1557" spans="1:19" x14ac:dyDescent="0.3">
      <c r="A1557" t="s">
        <v>32</v>
      </c>
      <c r="B1557" t="s">
        <v>9</v>
      </c>
      <c r="C1557" t="s">
        <v>46</v>
      </c>
      <c r="D1557" t="s">
        <v>11</v>
      </c>
      <c r="E1557" t="s">
        <v>35</v>
      </c>
      <c r="F1557" t="s">
        <v>36</v>
      </c>
      <c r="G1557">
        <v>1.2</v>
      </c>
      <c r="H1557" s="14">
        <v>1.9307999999999998</v>
      </c>
      <c r="I1557" t="s">
        <v>23</v>
      </c>
      <c r="J1557" t="s">
        <v>31</v>
      </c>
      <c r="K1557" t="s">
        <v>25</v>
      </c>
      <c r="L1557" t="s">
        <v>43</v>
      </c>
      <c r="M1557" s="20">
        <f t="shared" si="96"/>
        <v>1.9312128</v>
      </c>
      <c r="N1557" s="20">
        <f t="shared" si="97"/>
        <v>0</v>
      </c>
      <c r="O1557" s="20">
        <f t="shared" si="98"/>
        <v>0</v>
      </c>
      <c r="S1557">
        <f t="shared" si="99"/>
        <v>5</v>
      </c>
    </row>
    <row r="1558" spans="1:19" x14ac:dyDescent="0.3">
      <c r="A1558" t="s">
        <v>26</v>
      </c>
      <c r="B1558" t="s">
        <v>9</v>
      </c>
      <c r="C1558" t="s">
        <v>56</v>
      </c>
      <c r="D1558" t="s">
        <v>11</v>
      </c>
      <c r="E1558" t="s">
        <v>35</v>
      </c>
      <c r="F1558" t="s">
        <v>22</v>
      </c>
      <c r="G1558">
        <v>10</v>
      </c>
      <c r="H1558" s="14">
        <v>16.09</v>
      </c>
      <c r="I1558" t="s">
        <v>30</v>
      </c>
      <c r="J1558" t="s">
        <v>42</v>
      </c>
      <c r="K1558" t="s">
        <v>16</v>
      </c>
      <c r="L1558" t="s">
        <v>17</v>
      </c>
      <c r="M1558" s="20">
        <f t="shared" si="96"/>
        <v>16.093440000000001</v>
      </c>
      <c r="N1558" s="20">
        <f t="shared" si="97"/>
        <v>0.16664000000000001</v>
      </c>
      <c r="O1558" s="20">
        <f t="shared" si="98"/>
        <v>2.6818108416000004</v>
      </c>
      <c r="S1558">
        <f t="shared" si="99"/>
        <v>3</v>
      </c>
    </row>
    <row r="1559" spans="1:19" x14ac:dyDescent="0.3">
      <c r="A1559" t="s">
        <v>18</v>
      </c>
      <c r="B1559" t="s">
        <v>9</v>
      </c>
      <c r="C1559" t="s">
        <v>46</v>
      </c>
      <c r="D1559" t="s">
        <v>11</v>
      </c>
      <c r="E1559" t="s">
        <v>45</v>
      </c>
      <c r="F1559" t="s">
        <v>29</v>
      </c>
      <c r="G1559">
        <v>12</v>
      </c>
      <c r="H1559" s="14">
        <v>19.308</v>
      </c>
      <c r="I1559" t="s">
        <v>52</v>
      </c>
      <c r="J1559" t="s">
        <v>15</v>
      </c>
      <c r="K1559" t="s">
        <v>16</v>
      </c>
      <c r="L1559" t="s">
        <v>43</v>
      </c>
      <c r="M1559" s="20">
        <f t="shared" si="96"/>
        <v>19.312128000000001</v>
      </c>
      <c r="N1559" s="20">
        <f t="shared" si="97"/>
        <v>3.5459999999999998E-2</v>
      </c>
      <c r="O1559" s="20">
        <f t="shared" si="98"/>
        <v>0.68480805888000007</v>
      </c>
      <c r="S1559">
        <f t="shared" si="99"/>
        <v>4</v>
      </c>
    </row>
    <row r="1560" spans="1:19" x14ac:dyDescent="0.3">
      <c r="A1560" t="s">
        <v>7</v>
      </c>
      <c r="B1560" t="s">
        <v>9</v>
      </c>
      <c r="C1560" t="s">
        <v>10</v>
      </c>
      <c r="D1560" t="s">
        <v>41</v>
      </c>
      <c r="E1560" t="s">
        <v>12</v>
      </c>
      <c r="F1560" t="s">
        <v>22</v>
      </c>
      <c r="G1560">
        <v>5.8</v>
      </c>
      <c r="H1560" s="14">
        <v>9.3322000000000003</v>
      </c>
      <c r="I1560" t="s">
        <v>30</v>
      </c>
      <c r="J1560" t="s">
        <v>31</v>
      </c>
      <c r="K1560" t="s">
        <v>16</v>
      </c>
      <c r="L1560" t="s">
        <v>17</v>
      </c>
      <c r="M1560" s="20">
        <f t="shared" si="96"/>
        <v>9.3341951999999999</v>
      </c>
      <c r="N1560" s="20">
        <f t="shared" si="97"/>
        <v>0.16664000000000001</v>
      </c>
      <c r="O1560" s="20">
        <f t="shared" si="98"/>
        <v>1.5554502881280001</v>
      </c>
      <c r="S1560">
        <f t="shared" si="99"/>
        <v>1</v>
      </c>
    </row>
    <row r="1561" spans="1:19" x14ac:dyDescent="0.3">
      <c r="A1561" t="s">
        <v>18</v>
      </c>
      <c r="B1561" t="s">
        <v>9</v>
      </c>
      <c r="C1561" t="s">
        <v>46</v>
      </c>
      <c r="D1561" t="s">
        <v>11</v>
      </c>
      <c r="E1561" t="s">
        <v>35</v>
      </c>
      <c r="F1561" t="s">
        <v>22</v>
      </c>
      <c r="G1561">
        <v>12</v>
      </c>
      <c r="H1561" s="14">
        <v>19.308</v>
      </c>
      <c r="I1561" t="s">
        <v>75</v>
      </c>
      <c r="J1561" t="s">
        <v>42</v>
      </c>
      <c r="K1561" t="s">
        <v>25</v>
      </c>
      <c r="L1561" t="s">
        <v>43</v>
      </c>
      <c r="M1561" s="20">
        <f t="shared" si="96"/>
        <v>19.312128000000001</v>
      </c>
      <c r="N1561" s="20">
        <f t="shared" si="97"/>
        <v>5.2670000000000002E-2</v>
      </c>
      <c r="O1561" s="20">
        <f t="shared" si="98"/>
        <v>1.0171697817600001</v>
      </c>
      <c r="S1561">
        <f t="shared" si="99"/>
        <v>4</v>
      </c>
    </row>
    <row r="1562" spans="1:19" x14ac:dyDescent="0.3">
      <c r="A1562" t="s">
        <v>39</v>
      </c>
      <c r="B1562" t="s">
        <v>9</v>
      </c>
      <c r="C1562" t="s">
        <v>10</v>
      </c>
      <c r="D1562" t="s">
        <v>41</v>
      </c>
      <c r="E1562" t="s">
        <v>21</v>
      </c>
      <c r="F1562" t="s">
        <v>29</v>
      </c>
      <c r="G1562">
        <v>30</v>
      </c>
      <c r="H1562" s="14">
        <v>48.269999999999996</v>
      </c>
      <c r="I1562" t="s">
        <v>37</v>
      </c>
      <c r="J1562" t="s">
        <v>15</v>
      </c>
      <c r="K1562" t="s">
        <v>25</v>
      </c>
      <c r="L1562" t="s">
        <v>17</v>
      </c>
      <c r="M1562" s="20">
        <f t="shared" si="96"/>
        <v>48.280320000000003</v>
      </c>
      <c r="N1562" s="20">
        <f t="shared" si="97"/>
        <v>0.16664000000000001</v>
      </c>
      <c r="O1562" s="20">
        <f t="shared" si="98"/>
        <v>8.0454325248000007</v>
      </c>
      <c r="S1562">
        <f t="shared" si="99"/>
        <v>2</v>
      </c>
    </row>
    <row r="1563" spans="1:19" x14ac:dyDescent="0.3">
      <c r="A1563" t="s">
        <v>18</v>
      </c>
      <c r="B1563" t="s">
        <v>9</v>
      </c>
      <c r="C1563" t="s">
        <v>78</v>
      </c>
      <c r="D1563" t="s">
        <v>41</v>
      </c>
      <c r="E1563" t="s">
        <v>21</v>
      </c>
      <c r="F1563" t="s">
        <v>66</v>
      </c>
      <c r="G1563">
        <v>15</v>
      </c>
      <c r="H1563" s="14">
        <v>24.134999999999998</v>
      </c>
      <c r="I1563" t="s">
        <v>14</v>
      </c>
      <c r="J1563" t="s">
        <v>53</v>
      </c>
      <c r="K1563" t="s">
        <v>25</v>
      </c>
      <c r="L1563" t="s">
        <v>17</v>
      </c>
      <c r="M1563" s="20">
        <f t="shared" si="96"/>
        <v>24.140160000000002</v>
      </c>
      <c r="N1563" s="20">
        <f t="shared" si="97"/>
        <v>0</v>
      </c>
      <c r="O1563" s="20">
        <f t="shared" si="98"/>
        <v>0</v>
      </c>
      <c r="S1563">
        <f t="shared" si="99"/>
        <v>4</v>
      </c>
    </row>
    <row r="1564" spans="1:19" x14ac:dyDescent="0.3">
      <c r="A1564" t="s">
        <v>26</v>
      </c>
      <c r="B1564" t="s">
        <v>55</v>
      </c>
      <c r="C1564" t="s">
        <v>8</v>
      </c>
      <c r="D1564" t="s">
        <v>11</v>
      </c>
      <c r="E1564" t="s">
        <v>45</v>
      </c>
      <c r="F1564" t="s">
        <v>13</v>
      </c>
      <c r="G1564">
        <v>18</v>
      </c>
      <c r="H1564" s="14">
        <v>28.962</v>
      </c>
      <c r="I1564" t="s">
        <v>30</v>
      </c>
      <c r="J1564" t="s">
        <v>15</v>
      </c>
      <c r="K1564" t="s">
        <v>25</v>
      </c>
      <c r="L1564" t="s">
        <v>43</v>
      </c>
      <c r="M1564" s="20">
        <f t="shared" si="96"/>
        <v>28.968192000000002</v>
      </c>
      <c r="N1564" s="20">
        <f t="shared" si="97"/>
        <v>0.16664000000000001</v>
      </c>
      <c r="O1564" s="20">
        <f t="shared" si="98"/>
        <v>4.8272595148800006</v>
      </c>
      <c r="S1564">
        <f t="shared" si="99"/>
        <v>3</v>
      </c>
    </row>
    <row r="1565" spans="1:19" x14ac:dyDescent="0.3">
      <c r="A1565" t="s">
        <v>32</v>
      </c>
      <c r="B1565" t="s">
        <v>9</v>
      </c>
      <c r="C1565" t="s">
        <v>46</v>
      </c>
      <c r="D1565" t="s">
        <v>11</v>
      </c>
      <c r="E1565" t="s">
        <v>21</v>
      </c>
      <c r="F1565" t="s">
        <v>22</v>
      </c>
      <c r="G1565">
        <v>5</v>
      </c>
      <c r="H1565" s="14">
        <v>8.0449999999999999</v>
      </c>
      <c r="I1565" t="s">
        <v>23</v>
      </c>
      <c r="J1565" t="s">
        <v>24</v>
      </c>
      <c r="K1565" t="s">
        <v>25</v>
      </c>
      <c r="L1565" t="s">
        <v>43</v>
      </c>
      <c r="M1565" s="20">
        <f t="shared" si="96"/>
        <v>8.0467200000000005</v>
      </c>
      <c r="N1565" s="20">
        <f t="shared" si="97"/>
        <v>0</v>
      </c>
      <c r="O1565" s="20">
        <f t="shared" si="98"/>
        <v>0</v>
      </c>
      <c r="S1565">
        <f t="shared" si="99"/>
        <v>5</v>
      </c>
    </row>
    <row r="1566" spans="1:19" x14ac:dyDescent="0.3">
      <c r="A1566" t="s">
        <v>18</v>
      </c>
      <c r="B1566" t="s">
        <v>9</v>
      </c>
      <c r="C1566" t="s">
        <v>8</v>
      </c>
      <c r="D1566" t="s">
        <v>20</v>
      </c>
      <c r="E1566" t="s">
        <v>35</v>
      </c>
      <c r="F1566" t="s">
        <v>22</v>
      </c>
      <c r="G1566">
        <v>2</v>
      </c>
      <c r="H1566" s="14">
        <v>3.218</v>
      </c>
      <c r="I1566" t="s">
        <v>23</v>
      </c>
      <c r="J1566" t="s">
        <v>42</v>
      </c>
      <c r="K1566" t="s">
        <v>25</v>
      </c>
      <c r="L1566" t="s">
        <v>43</v>
      </c>
      <c r="M1566" s="20">
        <f t="shared" si="96"/>
        <v>3.2186880000000002</v>
      </c>
      <c r="N1566" s="20">
        <f t="shared" si="97"/>
        <v>0</v>
      </c>
      <c r="O1566" s="20">
        <f t="shared" si="98"/>
        <v>0</v>
      </c>
      <c r="S1566">
        <f t="shared" si="99"/>
        <v>4</v>
      </c>
    </row>
    <row r="1567" spans="1:19" x14ac:dyDescent="0.3">
      <c r="A1567" t="s">
        <v>32</v>
      </c>
      <c r="B1567" t="s">
        <v>9</v>
      </c>
      <c r="C1567" t="s">
        <v>46</v>
      </c>
      <c r="D1567" t="s">
        <v>41</v>
      </c>
      <c r="E1567" t="s">
        <v>12</v>
      </c>
      <c r="F1567" t="s">
        <v>44</v>
      </c>
      <c r="G1567">
        <v>2</v>
      </c>
      <c r="H1567" s="14">
        <v>3.218</v>
      </c>
      <c r="I1567" t="s">
        <v>14</v>
      </c>
      <c r="J1567" t="s">
        <v>31</v>
      </c>
      <c r="K1567" t="s">
        <v>25</v>
      </c>
      <c r="L1567" t="s">
        <v>43</v>
      </c>
      <c r="M1567" s="20">
        <f t="shared" si="96"/>
        <v>3.2186880000000002</v>
      </c>
      <c r="N1567" s="20">
        <f t="shared" si="97"/>
        <v>0</v>
      </c>
      <c r="O1567" s="20">
        <f t="shared" si="98"/>
        <v>0</v>
      </c>
      <c r="S1567">
        <f t="shared" si="99"/>
        <v>5</v>
      </c>
    </row>
    <row r="1568" spans="1:19" x14ac:dyDescent="0.3">
      <c r="A1568" t="s">
        <v>32</v>
      </c>
      <c r="B1568" t="s">
        <v>9</v>
      </c>
      <c r="C1568" t="s">
        <v>8</v>
      </c>
      <c r="D1568" t="s">
        <v>20</v>
      </c>
      <c r="E1568" t="s">
        <v>21</v>
      </c>
      <c r="F1568" t="s">
        <v>44</v>
      </c>
      <c r="G1568">
        <v>2</v>
      </c>
      <c r="H1568" s="14">
        <v>3.218</v>
      </c>
      <c r="I1568" t="s">
        <v>37</v>
      </c>
      <c r="J1568" t="s">
        <v>42</v>
      </c>
      <c r="K1568" t="s">
        <v>25</v>
      </c>
      <c r="L1568" t="s">
        <v>43</v>
      </c>
      <c r="M1568" s="20">
        <f t="shared" si="96"/>
        <v>3.2186880000000002</v>
      </c>
      <c r="N1568" s="20">
        <f t="shared" si="97"/>
        <v>0.16664000000000001</v>
      </c>
      <c r="O1568" s="20">
        <f t="shared" si="98"/>
        <v>0.53636216832000005</v>
      </c>
      <c r="S1568">
        <f t="shared" si="99"/>
        <v>5</v>
      </c>
    </row>
    <row r="1569" spans="1:19" x14ac:dyDescent="0.3">
      <c r="A1569" t="s">
        <v>18</v>
      </c>
      <c r="B1569" t="s">
        <v>57</v>
      </c>
      <c r="C1569" t="s">
        <v>8</v>
      </c>
      <c r="D1569" t="s">
        <v>27</v>
      </c>
      <c r="E1569" t="s">
        <v>28</v>
      </c>
      <c r="F1569" t="s">
        <v>22</v>
      </c>
      <c r="G1569">
        <v>16</v>
      </c>
      <c r="H1569" s="14">
        <v>25.744</v>
      </c>
      <c r="I1569" t="s">
        <v>30</v>
      </c>
      <c r="J1569" t="s">
        <v>15</v>
      </c>
      <c r="K1569" t="s">
        <v>25</v>
      </c>
      <c r="L1569" t="s">
        <v>17</v>
      </c>
      <c r="M1569" s="20">
        <f t="shared" si="96"/>
        <v>25.749504000000002</v>
      </c>
      <c r="N1569" s="20">
        <f t="shared" si="97"/>
        <v>0.16664000000000001</v>
      </c>
      <c r="O1569" s="20">
        <f t="shared" si="98"/>
        <v>4.2908973465600004</v>
      </c>
      <c r="S1569">
        <f t="shared" si="99"/>
        <v>4</v>
      </c>
    </row>
    <row r="1570" spans="1:19" x14ac:dyDescent="0.3">
      <c r="A1570" t="s">
        <v>32</v>
      </c>
      <c r="B1570" t="s">
        <v>9</v>
      </c>
      <c r="C1570" t="s">
        <v>46</v>
      </c>
      <c r="D1570" t="s">
        <v>11</v>
      </c>
      <c r="E1570" t="s">
        <v>45</v>
      </c>
      <c r="F1570" t="s">
        <v>36</v>
      </c>
      <c r="G1570">
        <v>2</v>
      </c>
      <c r="H1570" s="14">
        <v>3.218</v>
      </c>
      <c r="I1570" t="s">
        <v>23</v>
      </c>
      <c r="J1570" t="s">
        <v>42</v>
      </c>
      <c r="K1570" t="s">
        <v>25</v>
      </c>
      <c r="L1570" t="s">
        <v>43</v>
      </c>
      <c r="M1570" s="20">
        <f t="shared" si="96"/>
        <v>3.2186880000000002</v>
      </c>
      <c r="N1570" s="20">
        <f t="shared" si="97"/>
        <v>0</v>
      </c>
      <c r="O1570" s="20">
        <f t="shared" si="98"/>
        <v>0</v>
      </c>
      <c r="S1570">
        <f t="shared" si="99"/>
        <v>5</v>
      </c>
    </row>
    <row r="1571" spans="1:19" x14ac:dyDescent="0.3">
      <c r="A1571" t="s">
        <v>18</v>
      </c>
      <c r="B1571" t="s">
        <v>9</v>
      </c>
      <c r="C1571" t="s">
        <v>46</v>
      </c>
      <c r="D1571" t="s">
        <v>11</v>
      </c>
      <c r="E1571" t="s">
        <v>45</v>
      </c>
      <c r="F1571" t="s">
        <v>36</v>
      </c>
      <c r="G1571">
        <v>1.5</v>
      </c>
      <c r="H1571" s="14">
        <v>2.4135</v>
      </c>
      <c r="I1571" t="s">
        <v>23</v>
      </c>
      <c r="J1571" t="s">
        <v>31</v>
      </c>
      <c r="K1571" t="s">
        <v>25</v>
      </c>
      <c r="L1571" t="s">
        <v>43</v>
      </c>
      <c r="M1571" s="20">
        <f t="shared" si="96"/>
        <v>2.4140160000000002</v>
      </c>
      <c r="N1571" s="20">
        <f t="shared" si="97"/>
        <v>0</v>
      </c>
      <c r="O1571" s="20">
        <f t="shared" si="98"/>
        <v>0</v>
      </c>
      <c r="S1571">
        <f t="shared" si="99"/>
        <v>4</v>
      </c>
    </row>
    <row r="1572" spans="1:19" x14ac:dyDescent="0.3">
      <c r="A1572" t="s">
        <v>32</v>
      </c>
      <c r="B1572" t="s">
        <v>9</v>
      </c>
      <c r="C1572" t="s">
        <v>46</v>
      </c>
      <c r="D1572" t="s">
        <v>20</v>
      </c>
      <c r="E1572" t="s">
        <v>21</v>
      </c>
      <c r="F1572" t="s">
        <v>36</v>
      </c>
      <c r="G1572">
        <v>1.3</v>
      </c>
      <c r="H1572" s="14">
        <v>2.0916999999999999</v>
      </c>
      <c r="I1572" t="s">
        <v>23</v>
      </c>
      <c r="J1572" t="s">
        <v>31</v>
      </c>
      <c r="K1572" t="s">
        <v>25</v>
      </c>
      <c r="L1572" t="s">
        <v>43</v>
      </c>
      <c r="M1572" s="20">
        <f t="shared" si="96"/>
        <v>2.0921472000000003</v>
      </c>
      <c r="N1572" s="20">
        <f t="shared" si="97"/>
        <v>0</v>
      </c>
      <c r="O1572" s="20">
        <f t="shared" si="98"/>
        <v>0</v>
      </c>
      <c r="S1572">
        <f t="shared" si="99"/>
        <v>5</v>
      </c>
    </row>
    <row r="1573" spans="1:19" x14ac:dyDescent="0.3">
      <c r="A1573" t="s">
        <v>18</v>
      </c>
      <c r="B1573" t="s">
        <v>55</v>
      </c>
      <c r="C1573" t="s">
        <v>8</v>
      </c>
      <c r="D1573" t="s">
        <v>11</v>
      </c>
      <c r="E1573" t="s">
        <v>28</v>
      </c>
      <c r="F1573" t="s">
        <v>22</v>
      </c>
      <c r="G1573">
        <v>3</v>
      </c>
      <c r="H1573" s="14">
        <v>4.827</v>
      </c>
      <c r="I1573" t="s">
        <v>30</v>
      </c>
      <c r="J1573" t="s">
        <v>42</v>
      </c>
      <c r="K1573" t="s">
        <v>16</v>
      </c>
      <c r="L1573" t="s">
        <v>17</v>
      </c>
      <c r="M1573" s="20">
        <f t="shared" si="96"/>
        <v>4.8280320000000003</v>
      </c>
      <c r="N1573" s="20">
        <f t="shared" si="97"/>
        <v>0.16664000000000001</v>
      </c>
      <c r="O1573" s="20">
        <f t="shared" si="98"/>
        <v>0.80454325248000014</v>
      </c>
      <c r="S1573">
        <f t="shared" si="99"/>
        <v>4</v>
      </c>
    </row>
    <row r="1574" spans="1:19" x14ac:dyDescent="0.3">
      <c r="A1574" t="s">
        <v>58</v>
      </c>
      <c r="B1574" t="s">
        <v>9</v>
      </c>
      <c r="C1574" t="s">
        <v>46</v>
      </c>
      <c r="D1574" t="s">
        <v>11</v>
      </c>
      <c r="E1574" t="s">
        <v>35</v>
      </c>
      <c r="F1574" t="s">
        <v>22</v>
      </c>
      <c r="G1574">
        <v>2</v>
      </c>
      <c r="H1574" s="14">
        <v>3.218</v>
      </c>
      <c r="I1574" t="s">
        <v>14</v>
      </c>
      <c r="J1574" t="s">
        <v>31</v>
      </c>
      <c r="K1574" t="s">
        <v>25</v>
      </c>
      <c r="L1574" t="s">
        <v>43</v>
      </c>
      <c r="M1574" s="20">
        <f t="shared" si="96"/>
        <v>3.2186880000000002</v>
      </c>
      <c r="N1574" s="20">
        <f t="shared" si="97"/>
        <v>0</v>
      </c>
      <c r="O1574" s="20">
        <f t="shared" si="98"/>
        <v>0</v>
      </c>
      <c r="S1574">
        <f t="shared" si="99"/>
        <v>0</v>
      </c>
    </row>
    <row r="1575" spans="1:19" x14ac:dyDescent="0.3">
      <c r="A1575" t="s">
        <v>32</v>
      </c>
      <c r="B1575" t="s">
        <v>9</v>
      </c>
      <c r="C1575" t="s">
        <v>46</v>
      </c>
      <c r="D1575" t="s">
        <v>20</v>
      </c>
      <c r="E1575" t="s">
        <v>21</v>
      </c>
      <c r="F1575" t="s">
        <v>36</v>
      </c>
      <c r="G1575">
        <v>1.5</v>
      </c>
      <c r="H1575" s="14">
        <v>2.4135</v>
      </c>
      <c r="I1575" t="s">
        <v>23</v>
      </c>
      <c r="J1575" t="s">
        <v>31</v>
      </c>
      <c r="K1575" t="s">
        <v>25</v>
      </c>
      <c r="L1575" t="s">
        <v>43</v>
      </c>
      <c r="M1575" s="20">
        <f t="shared" si="96"/>
        <v>2.4140160000000002</v>
      </c>
      <c r="N1575" s="20">
        <f t="shared" si="97"/>
        <v>0</v>
      </c>
      <c r="O1575" s="20">
        <f t="shared" si="98"/>
        <v>0</v>
      </c>
      <c r="S1575">
        <f t="shared" si="99"/>
        <v>5</v>
      </c>
    </row>
    <row r="1576" spans="1:19" x14ac:dyDescent="0.3">
      <c r="A1576" t="s">
        <v>32</v>
      </c>
      <c r="B1576" t="s">
        <v>9</v>
      </c>
      <c r="C1576" t="s">
        <v>46</v>
      </c>
      <c r="D1576" t="s">
        <v>27</v>
      </c>
      <c r="E1576" t="s">
        <v>45</v>
      </c>
      <c r="F1576" t="s">
        <v>36</v>
      </c>
      <c r="G1576">
        <v>6</v>
      </c>
      <c r="H1576" s="14">
        <v>9.6539999999999999</v>
      </c>
      <c r="I1576" t="s">
        <v>54</v>
      </c>
      <c r="J1576" t="s">
        <v>15</v>
      </c>
      <c r="K1576" t="s">
        <v>25</v>
      </c>
      <c r="L1576" t="s">
        <v>43</v>
      </c>
      <c r="M1576" s="20">
        <f t="shared" si="96"/>
        <v>9.6560640000000006</v>
      </c>
      <c r="N1576" s="20">
        <f t="shared" si="97"/>
        <v>2.1999999999999999E-2</v>
      </c>
      <c r="O1576" s="20">
        <f t="shared" si="98"/>
        <v>0.21243340799999999</v>
      </c>
      <c r="S1576">
        <f t="shared" si="99"/>
        <v>5</v>
      </c>
    </row>
    <row r="1577" spans="1:19" x14ac:dyDescent="0.3">
      <c r="A1577" t="s">
        <v>32</v>
      </c>
      <c r="B1577" t="s">
        <v>9</v>
      </c>
      <c r="C1577" t="s">
        <v>61</v>
      </c>
      <c r="D1577" t="s">
        <v>27</v>
      </c>
      <c r="E1577" t="s">
        <v>45</v>
      </c>
      <c r="F1577" t="s">
        <v>36</v>
      </c>
      <c r="G1577">
        <v>4</v>
      </c>
      <c r="H1577" s="14">
        <v>6.4359999999999999</v>
      </c>
      <c r="I1577" t="s">
        <v>30</v>
      </c>
      <c r="J1577" t="s">
        <v>38</v>
      </c>
      <c r="K1577" t="s">
        <v>25</v>
      </c>
      <c r="L1577" t="s">
        <v>17</v>
      </c>
      <c r="M1577" s="20">
        <f t="shared" si="96"/>
        <v>6.4373760000000004</v>
      </c>
      <c r="N1577" s="20">
        <f t="shared" si="97"/>
        <v>0.16664000000000001</v>
      </c>
      <c r="O1577" s="20">
        <f t="shared" si="98"/>
        <v>1.0727243366400001</v>
      </c>
      <c r="S1577">
        <f t="shared" si="99"/>
        <v>5</v>
      </c>
    </row>
    <row r="1578" spans="1:19" x14ac:dyDescent="0.3">
      <c r="A1578" t="s">
        <v>26</v>
      </c>
      <c r="B1578" t="s">
        <v>9</v>
      </c>
      <c r="C1578" t="s">
        <v>46</v>
      </c>
      <c r="D1578" t="s">
        <v>20</v>
      </c>
      <c r="E1578" t="s">
        <v>28</v>
      </c>
      <c r="F1578" t="s">
        <v>66</v>
      </c>
      <c r="G1578">
        <v>65</v>
      </c>
      <c r="H1578" s="14">
        <v>104.58499999999999</v>
      </c>
      <c r="I1578" t="s">
        <v>52</v>
      </c>
      <c r="J1578" t="s">
        <v>15</v>
      </c>
      <c r="K1578" t="s">
        <v>16</v>
      </c>
      <c r="L1578" t="s">
        <v>43</v>
      </c>
      <c r="M1578" s="20">
        <f t="shared" si="96"/>
        <v>104.60736</v>
      </c>
      <c r="N1578" s="20">
        <f t="shared" si="97"/>
        <v>3.5459999999999998E-2</v>
      </c>
      <c r="O1578" s="20">
        <f t="shared" si="98"/>
        <v>3.7093769855999996</v>
      </c>
      <c r="S1578">
        <f t="shared" si="99"/>
        <v>3</v>
      </c>
    </row>
    <row r="1579" spans="1:19" x14ac:dyDescent="0.3">
      <c r="A1579" t="s">
        <v>39</v>
      </c>
      <c r="B1579" t="s">
        <v>51</v>
      </c>
      <c r="C1579" t="s">
        <v>8</v>
      </c>
      <c r="D1579" t="s">
        <v>11</v>
      </c>
      <c r="E1579" t="s">
        <v>21</v>
      </c>
      <c r="F1579" t="s">
        <v>62</v>
      </c>
      <c r="G1579">
        <v>0.5</v>
      </c>
      <c r="H1579" s="14">
        <v>0.80449999999999999</v>
      </c>
      <c r="I1579" t="s">
        <v>23</v>
      </c>
      <c r="J1579" t="s">
        <v>15</v>
      </c>
      <c r="K1579" t="s">
        <v>25</v>
      </c>
      <c r="L1579" t="s">
        <v>17</v>
      </c>
      <c r="M1579" s="20">
        <f t="shared" si="96"/>
        <v>0.80467200000000005</v>
      </c>
      <c r="N1579" s="20">
        <f t="shared" si="97"/>
        <v>0</v>
      </c>
      <c r="O1579" s="20">
        <f t="shared" si="98"/>
        <v>0</v>
      </c>
      <c r="S1579">
        <f t="shared" si="99"/>
        <v>2</v>
      </c>
    </row>
    <row r="1580" spans="1:19" x14ac:dyDescent="0.3">
      <c r="A1580" t="s">
        <v>7</v>
      </c>
      <c r="B1580" t="s">
        <v>51</v>
      </c>
      <c r="C1580" t="s">
        <v>8</v>
      </c>
      <c r="D1580" t="s">
        <v>27</v>
      </c>
      <c r="E1580" t="s">
        <v>21</v>
      </c>
      <c r="F1580" t="s">
        <v>66</v>
      </c>
      <c r="G1580">
        <v>98</v>
      </c>
      <c r="H1580" s="14">
        <v>157.68199999999999</v>
      </c>
      <c r="I1580" t="s">
        <v>30</v>
      </c>
      <c r="J1580" t="s">
        <v>15</v>
      </c>
      <c r="K1580" t="s">
        <v>16</v>
      </c>
      <c r="L1580" t="s">
        <v>43</v>
      </c>
      <c r="M1580" s="20">
        <f t="shared" si="96"/>
        <v>157.715712</v>
      </c>
      <c r="N1580" s="20">
        <f t="shared" si="97"/>
        <v>0.16664000000000001</v>
      </c>
      <c r="O1580" s="20">
        <f t="shared" si="98"/>
        <v>26.281746247680001</v>
      </c>
      <c r="S1580">
        <f t="shared" si="99"/>
        <v>1</v>
      </c>
    </row>
    <row r="1581" spans="1:19" x14ac:dyDescent="0.3">
      <c r="A1581" t="s">
        <v>18</v>
      </c>
      <c r="B1581" t="s">
        <v>9</v>
      </c>
      <c r="C1581" t="s">
        <v>46</v>
      </c>
      <c r="D1581" t="s">
        <v>47</v>
      </c>
      <c r="E1581" t="s">
        <v>35</v>
      </c>
      <c r="F1581" t="s">
        <v>44</v>
      </c>
      <c r="G1581">
        <v>2.1</v>
      </c>
      <c r="H1581" s="14">
        <v>3.3789000000000002</v>
      </c>
      <c r="I1581" t="s">
        <v>14</v>
      </c>
      <c r="J1581" t="s">
        <v>31</v>
      </c>
      <c r="K1581" t="s">
        <v>25</v>
      </c>
      <c r="L1581" t="s">
        <v>43</v>
      </c>
      <c r="M1581" s="20">
        <f t="shared" si="96"/>
        <v>3.3796224000000006</v>
      </c>
      <c r="N1581" s="20">
        <f t="shared" si="97"/>
        <v>0</v>
      </c>
      <c r="O1581" s="20">
        <f t="shared" si="98"/>
        <v>0</v>
      </c>
      <c r="S1581">
        <f t="shared" si="99"/>
        <v>4</v>
      </c>
    </row>
    <row r="1582" spans="1:19" x14ac:dyDescent="0.3">
      <c r="A1582" t="s">
        <v>7</v>
      </c>
      <c r="B1582" t="s">
        <v>55</v>
      </c>
      <c r="C1582" t="s">
        <v>8</v>
      </c>
      <c r="D1582" t="s">
        <v>47</v>
      </c>
      <c r="E1582" t="s">
        <v>35</v>
      </c>
      <c r="F1582" t="s">
        <v>36</v>
      </c>
      <c r="G1582">
        <v>4</v>
      </c>
      <c r="H1582" s="14">
        <v>6.4359999999999999</v>
      </c>
      <c r="I1582" t="s">
        <v>30</v>
      </c>
      <c r="J1582" t="s">
        <v>42</v>
      </c>
      <c r="K1582" t="s">
        <v>16</v>
      </c>
      <c r="L1582" t="s">
        <v>43</v>
      </c>
      <c r="M1582" s="20">
        <f t="shared" si="96"/>
        <v>6.4373760000000004</v>
      </c>
      <c r="N1582" s="20">
        <f t="shared" si="97"/>
        <v>0.16664000000000001</v>
      </c>
      <c r="O1582" s="20">
        <f t="shared" si="98"/>
        <v>1.0727243366400001</v>
      </c>
      <c r="S1582">
        <f t="shared" si="99"/>
        <v>1</v>
      </c>
    </row>
    <row r="1583" spans="1:19" x14ac:dyDescent="0.3">
      <c r="A1583" t="s">
        <v>18</v>
      </c>
      <c r="B1583" t="s">
        <v>9</v>
      </c>
      <c r="C1583" t="s">
        <v>60</v>
      </c>
      <c r="D1583" t="s">
        <v>20</v>
      </c>
      <c r="E1583" t="s">
        <v>12</v>
      </c>
      <c r="F1583" t="s">
        <v>22</v>
      </c>
      <c r="G1583">
        <v>3</v>
      </c>
      <c r="H1583" s="14">
        <v>4.827</v>
      </c>
      <c r="I1583" t="s">
        <v>23</v>
      </c>
      <c r="J1583" t="s">
        <v>42</v>
      </c>
      <c r="K1583" t="s">
        <v>25</v>
      </c>
      <c r="L1583" t="s">
        <v>43</v>
      </c>
      <c r="M1583" s="20">
        <f t="shared" si="96"/>
        <v>4.8280320000000003</v>
      </c>
      <c r="N1583" s="20">
        <f t="shared" si="97"/>
        <v>0</v>
      </c>
      <c r="O1583" s="20">
        <f t="shared" si="98"/>
        <v>0</v>
      </c>
      <c r="S1583">
        <f t="shared" si="99"/>
        <v>4</v>
      </c>
    </row>
    <row r="1584" spans="1:19" x14ac:dyDescent="0.3">
      <c r="A1584" t="s">
        <v>32</v>
      </c>
      <c r="B1584" t="s">
        <v>9</v>
      </c>
      <c r="C1584" t="s">
        <v>8</v>
      </c>
      <c r="D1584" t="s">
        <v>41</v>
      </c>
      <c r="E1584" t="s">
        <v>33</v>
      </c>
      <c r="F1584" t="s">
        <v>44</v>
      </c>
      <c r="G1584">
        <v>2</v>
      </c>
      <c r="H1584" s="14">
        <v>3.218</v>
      </c>
      <c r="I1584" t="s">
        <v>87</v>
      </c>
      <c r="J1584" t="s">
        <v>42</v>
      </c>
      <c r="K1584" t="s">
        <v>25</v>
      </c>
      <c r="L1584" t="s">
        <v>17</v>
      </c>
      <c r="M1584" s="20">
        <f t="shared" si="96"/>
        <v>3.2186880000000002</v>
      </c>
      <c r="N1584" s="20">
        <f t="shared" si="97"/>
        <v>0.11366999999999999</v>
      </c>
      <c r="O1584" s="20">
        <f t="shared" si="98"/>
        <v>0.36586826496000002</v>
      </c>
      <c r="S1584">
        <f t="shared" si="99"/>
        <v>5</v>
      </c>
    </row>
    <row r="1585" spans="1:19" x14ac:dyDescent="0.3">
      <c r="A1585" t="s">
        <v>39</v>
      </c>
      <c r="B1585" t="s">
        <v>9</v>
      </c>
      <c r="C1585" t="s">
        <v>71</v>
      </c>
      <c r="D1585" t="s">
        <v>41</v>
      </c>
      <c r="E1585" t="s">
        <v>28</v>
      </c>
      <c r="F1585" t="s">
        <v>44</v>
      </c>
      <c r="G1585">
        <v>0.8</v>
      </c>
      <c r="H1585" s="14">
        <v>1.2872000000000001</v>
      </c>
      <c r="I1585" t="s">
        <v>23</v>
      </c>
      <c r="J1585" t="s">
        <v>31</v>
      </c>
      <c r="K1585" t="s">
        <v>25</v>
      </c>
      <c r="L1585" t="s">
        <v>17</v>
      </c>
      <c r="M1585" s="20">
        <f t="shared" si="96"/>
        <v>1.2874752000000003</v>
      </c>
      <c r="N1585" s="20">
        <f t="shared" si="97"/>
        <v>0</v>
      </c>
      <c r="O1585" s="20">
        <f t="shared" si="98"/>
        <v>0</v>
      </c>
      <c r="S1585">
        <f t="shared" si="99"/>
        <v>2</v>
      </c>
    </row>
    <row r="1586" spans="1:19" x14ac:dyDescent="0.3">
      <c r="A1586" t="s">
        <v>26</v>
      </c>
      <c r="B1586" t="s">
        <v>8</v>
      </c>
      <c r="C1586" t="s">
        <v>8</v>
      </c>
      <c r="D1586" t="s">
        <v>11</v>
      </c>
      <c r="E1586" t="s">
        <v>28</v>
      </c>
      <c r="F1586" t="s">
        <v>44</v>
      </c>
      <c r="G1586">
        <v>1</v>
      </c>
      <c r="H1586" s="14">
        <v>1.609</v>
      </c>
      <c r="I1586" t="s">
        <v>23</v>
      </c>
      <c r="J1586" t="s">
        <v>42</v>
      </c>
      <c r="K1586" t="s">
        <v>25</v>
      </c>
      <c r="L1586" t="s">
        <v>43</v>
      </c>
      <c r="M1586" s="20">
        <f t="shared" si="96"/>
        <v>1.6093440000000001</v>
      </c>
      <c r="N1586" s="20">
        <f t="shared" si="97"/>
        <v>0</v>
      </c>
      <c r="O1586" s="20">
        <f t="shared" si="98"/>
        <v>0</v>
      </c>
      <c r="S1586">
        <f t="shared" si="99"/>
        <v>3</v>
      </c>
    </row>
    <row r="1587" spans="1:19" x14ac:dyDescent="0.3">
      <c r="A1587" t="s">
        <v>26</v>
      </c>
      <c r="B1587" t="s">
        <v>9</v>
      </c>
      <c r="C1587" t="s">
        <v>46</v>
      </c>
      <c r="D1587" t="s">
        <v>20</v>
      </c>
      <c r="E1587" t="s">
        <v>21</v>
      </c>
      <c r="F1587" t="s">
        <v>22</v>
      </c>
      <c r="G1587">
        <v>2.2999999999999998</v>
      </c>
      <c r="H1587" s="14">
        <v>3.7006999999999999</v>
      </c>
      <c r="I1587" t="s">
        <v>14</v>
      </c>
      <c r="J1587" t="s">
        <v>31</v>
      </c>
      <c r="K1587" t="s">
        <v>25</v>
      </c>
      <c r="L1587" t="s">
        <v>43</v>
      </c>
      <c r="M1587" s="20">
        <f t="shared" si="96"/>
        <v>3.7014912</v>
      </c>
      <c r="N1587" s="20">
        <f t="shared" si="97"/>
        <v>0</v>
      </c>
      <c r="O1587" s="20">
        <f t="shared" si="98"/>
        <v>0</v>
      </c>
      <c r="S1587">
        <f t="shared" si="99"/>
        <v>3</v>
      </c>
    </row>
    <row r="1588" spans="1:19" x14ac:dyDescent="0.3">
      <c r="A1588" t="s">
        <v>18</v>
      </c>
      <c r="B1588" t="s">
        <v>9</v>
      </c>
      <c r="C1588" t="s">
        <v>46</v>
      </c>
      <c r="D1588" t="s">
        <v>20</v>
      </c>
      <c r="E1588" t="s">
        <v>12</v>
      </c>
      <c r="F1588" t="s">
        <v>36</v>
      </c>
      <c r="G1588">
        <v>1.5</v>
      </c>
      <c r="H1588" s="14">
        <v>2.4135</v>
      </c>
      <c r="I1588" t="s">
        <v>23</v>
      </c>
      <c r="J1588" t="s">
        <v>24</v>
      </c>
      <c r="K1588" t="s">
        <v>25</v>
      </c>
      <c r="L1588" t="s">
        <v>43</v>
      </c>
      <c r="M1588" s="20">
        <f t="shared" si="96"/>
        <v>2.4140160000000002</v>
      </c>
      <c r="N1588" s="20">
        <f t="shared" si="97"/>
        <v>0</v>
      </c>
      <c r="O1588" s="20">
        <f t="shared" si="98"/>
        <v>0</v>
      </c>
      <c r="S1588">
        <f t="shared" si="99"/>
        <v>4</v>
      </c>
    </row>
    <row r="1589" spans="1:19" x14ac:dyDescent="0.3">
      <c r="A1589" t="s">
        <v>32</v>
      </c>
      <c r="B1589" t="s">
        <v>9</v>
      </c>
      <c r="C1589" t="s">
        <v>46</v>
      </c>
      <c r="D1589" t="s">
        <v>11</v>
      </c>
      <c r="E1589" t="s">
        <v>35</v>
      </c>
      <c r="F1589" t="s">
        <v>22</v>
      </c>
      <c r="G1589">
        <v>2</v>
      </c>
      <c r="H1589" s="14">
        <v>3.218</v>
      </c>
      <c r="I1589" t="s">
        <v>23</v>
      </c>
      <c r="J1589" t="s">
        <v>15</v>
      </c>
      <c r="K1589" t="s">
        <v>25</v>
      </c>
      <c r="L1589" t="s">
        <v>43</v>
      </c>
      <c r="M1589" s="20">
        <f t="shared" si="96"/>
        <v>3.2186880000000002</v>
      </c>
      <c r="N1589" s="20">
        <f t="shared" si="97"/>
        <v>0</v>
      </c>
      <c r="O1589" s="20">
        <f t="shared" si="98"/>
        <v>0</v>
      </c>
      <c r="S1589">
        <f t="shared" si="99"/>
        <v>5</v>
      </c>
    </row>
    <row r="1590" spans="1:19" x14ac:dyDescent="0.3">
      <c r="A1590" t="s">
        <v>32</v>
      </c>
      <c r="B1590" t="s">
        <v>9</v>
      </c>
      <c r="C1590" t="s">
        <v>46</v>
      </c>
      <c r="D1590" t="s">
        <v>20</v>
      </c>
      <c r="E1590" t="s">
        <v>33</v>
      </c>
      <c r="F1590" t="s">
        <v>62</v>
      </c>
      <c r="G1590">
        <v>0.5</v>
      </c>
      <c r="H1590" s="14">
        <v>0.80449999999999999</v>
      </c>
      <c r="I1590" t="s">
        <v>23</v>
      </c>
      <c r="J1590" t="s">
        <v>24</v>
      </c>
      <c r="K1590" t="s">
        <v>25</v>
      </c>
      <c r="L1590" t="s">
        <v>43</v>
      </c>
      <c r="M1590" s="20">
        <f t="shared" si="96"/>
        <v>0.80467200000000005</v>
      </c>
      <c r="N1590" s="20">
        <f t="shared" si="97"/>
        <v>0</v>
      </c>
      <c r="O1590" s="20">
        <f t="shared" si="98"/>
        <v>0</v>
      </c>
      <c r="S1590">
        <f t="shared" si="99"/>
        <v>5</v>
      </c>
    </row>
    <row r="1591" spans="1:19" x14ac:dyDescent="0.3">
      <c r="A1591" t="s">
        <v>39</v>
      </c>
      <c r="B1591" t="s">
        <v>9</v>
      </c>
      <c r="C1591" t="s">
        <v>8</v>
      </c>
      <c r="D1591" t="s">
        <v>20</v>
      </c>
      <c r="E1591" t="s">
        <v>33</v>
      </c>
      <c r="F1591" t="s">
        <v>22</v>
      </c>
      <c r="G1591">
        <v>10</v>
      </c>
      <c r="H1591" s="14">
        <v>16.09</v>
      </c>
      <c r="I1591" t="s">
        <v>37</v>
      </c>
      <c r="J1591" t="s">
        <v>38</v>
      </c>
      <c r="K1591" t="s">
        <v>25</v>
      </c>
      <c r="L1591" t="s">
        <v>43</v>
      </c>
      <c r="M1591" s="20">
        <f t="shared" si="96"/>
        <v>16.093440000000001</v>
      </c>
      <c r="N1591" s="20">
        <f t="shared" si="97"/>
        <v>0.16664000000000001</v>
      </c>
      <c r="O1591" s="20">
        <f t="shared" si="98"/>
        <v>2.6818108416000004</v>
      </c>
      <c r="S1591">
        <f t="shared" si="99"/>
        <v>2</v>
      </c>
    </row>
    <row r="1592" spans="1:19" x14ac:dyDescent="0.3">
      <c r="A1592" t="s">
        <v>18</v>
      </c>
      <c r="B1592" t="s">
        <v>9</v>
      </c>
      <c r="C1592" t="s">
        <v>95</v>
      </c>
      <c r="D1592" t="s">
        <v>41</v>
      </c>
      <c r="E1592" t="s">
        <v>21</v>
      </c>
      <c r="F1592" t="s">
        <v>13</v>
      </c>
      <c r="G1592">
        <v>7</v>
      </c>
      <c r="H1592" s="14">
        <v>11.263</v>
      </c>
      <c r="I1592" t="s">
        <v>14</v>
      </c>
      <c r="J1592" t="s">
        <v>38</v>
      </c>
      <c r="K1592" t="s">
        <v>25</v>
      </c>
      <c r="L1592" t="s">
        <v>17</v>
      </c>
      <c r="M1592" s="20">
        <f t="shared" si="96"/>
        <v>11.265408000000001</v>
      </c>
      <c r="N1592" s="20">
        <f t="shared" si="97"/>
        <v>0</v>
      </c>
      <c r="O1592" s="20">
        <f t="shared" si="98"/>
        <v>0</v>
      </c>
      <c r="S1592">
        <f t="shared" si="99"/>
        <v>4</v>
      </c>
    </row>
    <row r="1593" spans="1:19" x14ac:dyDescent="0.3">
      <c r="A1593" t="s">
        <v>26</v>
      </c>
      <c r="B1593" t="s">
        <v>51</v>
      </c>
      <c r="C1593" t="s">
        <v>8</v>
      </c>
      <c r="D1593" t="s">
        <v>27</v>
      </c>
      <c r="E1593" t="s">
        <v>28</v>
      </c>
      <c r="F1593" t="s">
        <v>13</v>
      </c>
      <c r="G1593">
        <v>19.100000000000001</v>
      </c>
      <c r="H1593" s="14">
        <v>30.731900000000003</v>
      </c>
      <c r="I1593" t="s">
        <v>37</v>
      </c>
      <c r="J1593" t="s">
        <v>15</v>
      </c>
      <c r="K1593" t="s">
        <v>25</v>
      </c>
      <c r="L1593" t="s">
        <v>17</v>
      </c>
      <c r="M1593" s="20">
        <f t="shared" si="96"/>
        <v>30.738470400000004</v>
      </c>
      <c r="N1593" s="20">
        <f t="shared" si="97"/>
        <v>0.16664000000000001</v>
      </c>
      <c r="O1593" s="20">
        <f t="shared" si="98"/>
        <v>5.1222587074560009</v>
      </c>
      <c r="S1593">
        <f t="shared" si="99"/>
        <v>3</v>
      </c>
    </row>
    <row r="1594" spans="1:19" x14ac:dyDescent="0.3">
      <c r="A1594" t="s">
        <v>32</v>
      </c>
      <c r="B1594" t="s">
        <v>9</v>
      </c>
      <c r="C1594" t="s">
        <v>46</v>
      </c>
      <c r="D1594" t="s">
        <v>20</v>
      </c>
      <c r="E1594" t="s">
        <v>21</v>
      </c>
      <c r="F1594" t="s">
        <v>44</v>
      </c>
      <c r="G1594">
        <v>0.8</v>
      </c>
      <c r="H1594" s="14">
        <v>1.2872000000000001</v>
      </c>
      <c r="I1594" t="s">
        <v>23</v>
      </c>
      <c r="J1594" t="s">
        <v>31</v>
      </c>
      <c r="K1594" t="s">
        <v>25</v>
      </c>
      <c r="L1594" t="s">
        <v>43</v>
      </c>
      <c r="M1594" s="20">
        <f t="shared" si="96"/>
        <v>1.2874752000000003</v>
      </c>
      <c r="N1594" s="20">
        <f t="shared" si="97"/>
        <v>0</v>
      </c>
      <c r="O1594" s="20">
        <f t="shared" si="98"/>
        <v>0</v>
      </c>
      <c r="S1594">
        <f t="shared" si="99"/>
        <v>5</v>
      </c>
    </row>
    <row r="1595" spans="1:19" x14ac:dyDescent="0.3">
      <c r="A1595" t="s">
        <v>32</v>
      </c>
      <c r="B1595" t="s">
        <v>9</v>
      </c>
      <c r="C1595" t="s">
        <v>46</v>
      </c>
      <c r="D1595" t="s">
        <v>11</v>
      </c>
      <c r="E1595" t="s">
        <v>35</v>
      </c>
      <c r="F1595" t="s">
        <v>36</v>
      </c>
      <c r="G1595">
        <v>6</v>
      </c>
      <c r="H1595" s="14">
        <v>9.6539999999999999</v>
      </c>
      <c r="I1595" t="s">
        <v>30</v>
      </c>
      <c r="J1595" t="s">
        <v>15</v>
      </c>
      <c r="K1595" t="s">
        <v>25</v>
      </c>
      <c r="L1595" t="s">
        <v>43</v>
      </c>
      <c r="M1595" s="20">
        <f t="shared" si="96"/>
        <v>9.6560640000000006</v>
      </c>
      <c r="N1595" s="20">
        <f t="shared" si="97"/>
        <v>0.16664000000000001</v>
      </c>
      <c r="O1595" s="20">
        <f t="shared" si="98"/>
        <v>1.6090865049600003</v>
      </c>
      <c r="S1595">
        <f t="shared" si="99"/>
        <v>5</v>
      </c>
    </row>
    <row r="1596" spans="1:19" x14ac:dyDescent="0.3">
      <c r="A1596" t="s">
        <v>32</v>
      </c>
      <c r="B1596" t="s">
        <v>9</v>
      </c>
      <c r="C1596" t="s">
        <v>46</v>
      </c>
      <c r="D1596" t="s">
        <v>47</v>
      </c>
      <c r="E1596" t="s">
        <v>35</v>
      </c>
      <c r="F1596" t="s">
        <v>36</v>
      </c>
      <c r="G1596">
        <v>1.1000000000000001</v>
      </c>
      <c r="H1596" s="14">
        <v>1.7699</v>
      </c>
      <c r="I1596" t="s">
        <v>23</v>
      </c>
      <c r="J1596" t="s">
        <v>31</v>
      </c>
      <c r="K1596" t="s">
        <v>25</v>
      </c>
      <c r="L1596" t="s">
        <v>43</v>
      </c>
      <c r="M1596" s="20">
        <f t="shared" si="96"/>
        <v>1.7702784000000003</v>
      </c>
      <c r="N1596" s="20">
        <f t="shared" si="97"/>
        <v>0</v>
      </c>
      <c r="O1596" s="20">
        <f t="shared" si="98"/>
        <v>0</v>
      </c>
      <c r="S1596">
        <f t="shared" si="99"/>
        <v>5</v>
      </c>
    </row>
    <row r="1597" spans="1:19" x14ac:dyDescent="0.3">
      <c r="A1597" t="s">
        <v>32</v>
      </c>
      <c r="B1597" t="s">
        <v>9</v>
      </c>
      <c r="C1597" t="s">
        <v>46</v>
      </c>
      <c r="D1597" t="s">
        <v>20</v>
      </c>
      <c r="E1597" t="s">
        <v>35</v>
      </c>
      <c r="F1597" t="s">
        <v>44</v>
      </c>
      <c r="G1597">
        <v>1</v>
      </c>
      <c r="H1597" s="14">
        <v>1.609</v>
      </c>
      <c r="I1597" t="s">
        <v>23</v>
      </c>
      <c r="J1597" t="s">
        <v>24</v>
      </c>
      <c r="K1597" t="s">
        <v>25</v>
      </c>
      <c r="L1597" t="s">
        <v>43</v>
      </c>
      <c r="M1597" s="20">
        <f t="shared" si="96"/>
        <v>1.6093440000000001</v>
      </c>
      <c r="N1597" s="20">
        <f t="shared" si="97"/>
        <v>0</v>
      </c>
      <c r="O1597" s="20">
        <f t="shared" si="98"/>
        <v>0</v>
      </c>
      <c r="S1597">
        <f t="shared" si="99"/>
        <v>5</v>
      </c>
    </row>
    <row r="1598" spans="1:19" x14ac:dyDescent="0.3">
      <c r="A1598" t="s">
        <v>32</v>
      </c>
      <c r="B1598" t="s">
        <v>9</v>
      </c>
      <c r="C1598" t="s">
        <v>46</v>
      </c>
      <c r="D1598" t="s">
        <v>47</v>
      </c>
      <c r="E1598" t="s">
        <v>33</v>
      </c>
      <c r="F1598" t="s">
        <v>36</v>
      </c>
      <c r="G1598">
        <v>2</v>
      </c>
      <c r="H1598" s="14">
        <v>3.218</v>
      </c>
      <c r="I1598" t="s">
        <v>23</v>
      </c>
      <c r="J1598" t="s">
        <v>31</v>
      </c>
      <c r="K1598" t="s">
        <v>25</v>
      </c>
      <c r="L1598" t="s">
        <v>43</v>
      </c>
      <c r="M1598" s="20">
        <f t="shared" si="96"/>
        <v>3.2186880000000002</v>
      </c>
      <c r="N1598" s="20">
        <f t="shared" si="97"/>
        <v>0</v>
      </c>
      <c r="O1598" s="20">
        <f t="shared" si="98"/>
        <v>0</v>
      </c>
      <c r="S1598">
        <f t="shared" si="99"/>
        <v>5</v>
      </c>
    </row>
    <row r="1599" spans="1:19" x14ac:dyDescent="0.3">
      <c r="A1599" t="s">
        <v>39</v>
      </c>
      <c r="B1599" t="s">
        <v>51</v>
      </c>
      <c r="C1599" t="s">
        <v>8</v>
      </c>
      <c r="D1599" t="s">
        <v>27</v>
      </c>
      <c r="E1599" t="s">
        <v>21</v>
      </c>
      <c r="F1599" t="s">
        <v>36</v>
      </c>
      <c r="G1599">
        <v>7</v>
      </c>
      <c r="H1599" s="14">
        <v>11.263</v>
      </c>
      <c r="I1599" t="s">
        <v>37</v>
      </c>
      <c r="J1599" t="s">
        <v>31</v>
      </c>
      <c r="K1599" t="s">
        <v>25</v>
      </c>
      <c r="L1599" t="s">
        <v>17</v>
      </c>
      <c r="M1599" s="20">
        <f t="shared" si="96"/>
        <v>11.265408000000001</v>
      </c>
      <c r="N1599" s="20">
        <f t="shared" si="97"/>
        <v>0.16664000000000001</v>
      </c>
      <c r="O1599" s="20">
        <f t="shared" si="98"/>
        <v>1.8772675891200001</v>
      </c>
      <c r="S1599">
        <f t="shared" si="99"/>
        <v>2</v>
      </c>
    </row>
    <row r="1600" spans="1:19" x14ac:dyDescent="0.3">
      <c r="A1600" t="s">
        <v>32</v>
      </c>
      <c r="B1600" t="s">
        <v>9</v>
      </c>
      <c r="C1600" t="s">
        <v>46</v>
      </c>
      <c r="D1600" t="s">
        <v>11</v>
      </c>
      <c r="E1600" t="s">
        <v>21</v>
      </c>
      <c r="F1600" t="s">
        <v>44</v>
      </c>
      <c r="G1600">
        <v>1</v>
      </c>
      <c r="H1600" s="14">
        <v>1.609</v>
      </c>
      <c r="I1600" t="s">
        <v>23</v>
      </c>
      <c r="J1600" t="s">
        <v>31</v>
      </c>
      <c r="K1600" t="s">
        <v>25</v>
      </c>
      <c r="L1600" t="s">
        <v>43</v>
      </c>
      <c r="M1600" s="20">
        <f t="shared" si="96"/>
        <v>1.6093440000000001</v>
      </c>
      <c r="N1600" s="20">
        <f t="shared" si="97"/>
        <v>0</v>
      </c>
      <c r="O1600" s="20">
        <f t="shared" si="98"/>
        <v>0</v>
      </c>
      <c r="S1600">
        <f t="shared" si="99"/>
        <v>5</v>
      </c>
    </row>
    <row r="1601" spans="1:19" x14ac:dyDescent="0.3">
      <c r="A1601" t="s">
        <v>26</v>
      </c>
      <c r="B1601" t="s">
        <v>9</v>
      </c>
      <c r="C1601" t="s">
        <v>59</v>
      </c>
      <c r="D1601" t="s">
        <v>20</v>
      </c>
      <c r="E1601" t="s">
        <v>35</v>
      </c>
      <c r="F1601" t="s">
        <v>22</v>
      </c>
      <c r="G1601">
        <v>2</v>
      </c>
      <c r="H1601" s="14">
        <v>3.218</v>
      </c>
      <c r="I1601" t="s">
        <v>52</v>
      </c>
      <c r="J1601" t="s">
        <v>31</v>
      </c>
      <c r="K1601" t="s">
        <v>25</v>
      </c>
      <c r="L1601" t="s">
        <v>43</v>
      </c>
      <c r="M1601" s="20">
        <f t="shared" si="96"/>
        <v>3.2186880000000002</v>
      </c>
      <c r="N1601" s="20">
        <f t="shared" si="97"/>
        <v>3.5459999999999998E-2</v>
      </c>
      <c r="O1601" s="20">
        <f t="shared" si="98"/>
        <v>0.11413467648</v>
      </c>
      <c r="S1601">
        <f t="shared" si="99"/>
        <v>3</v>
      </c>
    </row>
    <row r="1602" spans="1:19" x14ac:dyDescent="0.3">
      <c r="A1602" t="s">
        <v>26</v>
      </c>
      <c r="B1602" t="s">
        <v>9</v>
      </c>
      <c r="C1602" t="s">
        <v>56</v>
      </c>
      <c r="D1602" t="s">
        <v>11</v>
      </c>
      <c r="E1602" t="s">
        <v>35</v>
      </c>
      <c r="F1602" t="s">
        <v>36</v>
      </c>
      <c r="G1602">
        <v>1.4896</v>
      </c>
      <c r="H1602" s="14" t="s">
        <v>8</v>
      </c>
      <c r="I1602" t="s">
        <v>23</v>
      </c>
      <c r="J1602" t="s">
        <v>31</v>
      </c>
      <c r="K1602" t="s">
        <v>16</v>
      </c>
      <c r="L1602" t="s">
        <v>43</v>
      </c>
      <c r="M1602" s="20">
        <f t="shared" si="96"/>
        <v>2.3972788224000001</v>
      </c>
      <c r="N1602" s="20">
        <f t="shared" si="97"/>
        <v>0</v>
      </c>
      <c r="O1602" s="20">
        <f t="shared" si="98"/>
        <v>0</v>
      </c>
      <c r="S1602">
        <f t="shared" si="99"/>
        <v>3</v>
      </c>
    </row>
    <row r="1603" spans="1:19" x14ac:dyDescent="0.3">
      <c r="A1603" t="s">
        <v>26</v>
      </c>
      <c r="B1603" t="s">
        <v>9</v>
      </c>
      <c r="C1603" t="s">
        <v>67</v>
      </c>
      <c r="D1603" t="s">
        <v>41</v>
      </c>
      <c r="E1603" t="s">
        <v>64</v>
      </c>
      <c r="F1603" t="s">
        <v>44</v>
      </c>
      <c r="G1603">
        <v>1.5</v>
      </c>
      <c r="H1603" s="14">
        <v>2.4135</v>
      </c>
      <c r="I1603" t="s">
        <v>14</v>
      </c>
      <c r="J1603" t="s">
        <v>15</v>
      </c>
      <c r="K1603" t="s">
        <v>25</v>
      </c>
      <c r="L1603" t="s">
        <v>43</v>
      </c>
      <c r="M1603" s="20">
        <f t="shared" ref="M1603:M1666" si="100">G1603*1.609344</f>
        <v>2.4140160000000002</v>
      </c>
      <c r="N1603" s="20">
        <f t="shared" ref="N1603:N1666" si="101">IF(I1603="Bicycle",0,IF(I1603="On foot",0,IF(I1603="Car (alone)",0.16664,IF(I1603="Car (shared / passenger)",0.16664,IF(I1603="Bus",0.10215,IF(I1603="Train",0.03546,IF(I1603="Motorbike",0.11367,IF(I1603="Electric car (alone)",0.05267,IF(I1603="Electric car (shared / passenger)",0.05267,IF(I1603="Taxi",0.148614925938255,IF(I1603="E-bike",0.022,IF(I1603="Flight",0.259, " "))))))))))))</f>
        <v>0</v>
      </c>
      <c r="O1603" s="20">
        <f t="shared" ref="O1603:O1666" si="102">IF(OR(N1603=0, M1603=0), 0, N1603*M1603)</f>
        <v>0</v>
      </c>
      <c r="S1603">
        <f t="shared" ref="S1603:S1666" si="103">IFERROR(VALUE(MID(A1603, FIND("(", A1603) + 1, FIND(" ", A1603, FIND("(", A1603)) - FIND("(", A1603) - 1)), "N/A")</f>
        <v>3</v>
      </c>
    </row>
    <row r="1604" spans="1:19" x14ac:dyDescent="0.3">
      <c r="A1604" t="s">
        <v>26</v>
      </c>
      <c r="B1604" t="s">
        <v>9</v>
      </c>
      <c r="C1604" t="s">
        <v>8</v>
      </c>
      <c r="D1604" t="s">
        <v>27</v>
      </c>
      <c r="E1604" t="s">
        <v>35</v>
      </c>
      <c r="F1604" t="s">
        <v>44</v>
      </c>
      <c r="G1604">
        <v>1</v>
      </c>
      <c r="H1604" s="14">
        <v>1.609</v>
      </c>
      <c r="I1604" t="s">
        <v>14</v>
      </c>
      <c r="J1604" t="s">
        <v>31</v>
      </c>
      <c r="K1604" t="s">
        <v>25</v>
      </c>
      <c r="L1604" t="s">
        <v>43</v>
      </c>
      <c r="M1604" s="20">
        <f t="shared" si="100"/>
        <v>1.6093440000000001</v>
      </c>
      <c r="N1604" s="20">
        <f t="shared" si="101"/>
        <v>0</v>
      </c>
      <c r="O1604" s="20">
        <f t="shared" si="102"/>
        <v>0</v>
      </c>
      <c r="S1604">
        <f t="shared" si="103"/>
        <v>3</v>
      </c>
    </row>
    <row r="1605" spans="1:19" x14ac:dyDescent="0.3">
      <c r="A1605" t="s">
        <v>39</v>
      </c>
      <c r="B1605" t="s">
        <v>51</v>
      </c>
      <c r="C1605" t="s">
        <v>8</v>
      </c>
      <c r="D1605" t="s">
        <v>27</v>
      </c>
      <c r="E1605" t="s">
        <v>64</v>
      </c>
      <c r="F1605" t="s">
        <v>44</v>
      </c>
      <c r="G1605">
        <v>6</v>
      </c>
      <c r="H1605" s="14">
        <v>9.6539999999999999</v>
      </c>
      <c r="I1605" t="s">
        <v>30</v>
      </c>
      <c r="J1605" t="s">
        <v>31</v>
      </c>
      <c r="K1605" t="s">
        <v>16</v>
      </c>
      <c r="L1605" t="s">
        <v>43</v>
      </c>
      <c r="M1605" s="20">
        <f t="shared" si="100"/>
        <v>9.6560640000000006</v>
      </c>
      <c r="N1605" s="20">
        <f t="shared" si="101"/>
        <v>0.16664000000000001</v>
      </c>
      <c r="O1605" s="20">
        <f t="shared" si="102"/>
        <v>1.6090865049600003</v>
      </c>
      <c r="S1605">
        <f t="shared" si="103"/>
        <v>2</v>
      </c>
    </row>
    <row r="1606" spans="1:19" x14ac:dyDescent="0.3">
      <c r="A1606" t="s">
        <v>39</v>
      </c>
      <c r="B1606" t="s">
        <v>9</v>
      </c>
      <c r="C1606" t="s">
        <v>48</v>
      </c>
      <c r="D1606" t="s">
        <v>41</v>
      </c>
      <c r="E1606" t="s">
        <v>28</v>
      </c>
      <c r="F1606" t="s">
        <v>36</v>
      </c>
      <c r="G1606">
        <v>12</v>
      </c>
      <c r="H1606" s="14">
        <v>19.308</v>
      </c>
      <c r="I1606" t="s">
        <v>30</v>
      </c>
      <c r="J1606" t="s">
        <v>15</v>
      </c>
      <c r="K1606" t="s">
        <v>16</v>
      </c>
      <c r="L1606" t="s">
        <v>17</v>
      </c>
      <c r="M1606" s="20">
        <f t="shared" si="100"/>
        <v>19.312128000000001</v>
      </c>
      <c r="N1606" s="20">
        <f t="shared" si="101"/>
        <v>0.16664000000000001</v>
      </c>
      <c r="O1606" s="20">
        <f t="shared" si="102"/>
        <v>3.2181730099200005</v>
      </c>
      <c r="S1606">
        <f t="shared" si="103"/>
        <v>2</v>
      </c>
    </row>
    <row r="1607" spans="1:19" x14ac:dyDescent="0.3">
      <c r="A1607" t="s">
        <v>39</v>
      </c>
      <c r="B1607" t="s">
        <v>9</v>
      </c>
      <c r="C1607" t="s">
        <v>91</v>
      </c>
      <c r="D1607" t="s">
        <v>41</v>
      </c>
      <c r="E1607" t="s">
        <v>12</v>
      </c>
      <c r="F1607" t="s">
        <v>13</v>
      </c>
      <c r="G1607">
        <v>16</v>
      </c>
      <c r="H1607" s="14">
        <v>25.744</v>
      </c>
      <c r="I1607" t="s">
        <v>30</v>
      </c>
      <c r="J1607" t="s">
        <v>38</v>
      </c>
      <c r="K1607" t="s">
        <v>16</v>
      </c>
      <c r="L1607" t="s">
        <v>17</v>
      </c>
      <c r="M1607" s="20">
        <f t="shared" si="100"/>
        <v>25.749504000000002</v>
      </c>
      <c r="N1607" s="20">
        <f t="shared" si="101"/>
        <v>0.16664000000000001</v>
      </c>
      <c r="O1607" s="20">
        <f t="shared" si="102"/>
        <v>4.2908973465600004</v>
      </c>
      <c r="S1607">
        <f t="shared" si="103"/>
        <v>2</v>
      </c>
    </row>
    <row r="1608" spans="1:19" x14ac:dyDescent="0.3">
      <c r="A1608" t="s">
        <v>7</v>
      </c>
      <c r="B1608" t="s">
        <v>9</v>
      </c>
      <c r="C1608" t="s">
        <v>67</v>
      </c>
      <c r="D1608" t="s">
        <v>11</v>
      </c>
      <c r="E1608" t="s">
        <v>12</v>
      </c>
      <c r="F1608" t="s">
        <v>29</v>
      </c>
      <c r="G1608">
        <v>25</v>
      </c>
      <c r="H1608" s="14">
        <v>40.225000000000001</v>
      </c>
      <c r="I1608" t="s">
        <v>52</v>
      </c>
      <c r="J1608" t="s">
        <v>15</v>
      </c>
      <c r="K1608" t="s">
        <v>16</v>
      </c>
      <c r="L1608" t="s">
        <v>43</v>
      </c>
      <c r="M1608" s="20">
        <f t="shared" si="100"/>
        <v>40.233600000000003</v>
      </c>
      <c r="N1608" s="20">
        <f t="shared" si="101"/>
        <v>3.5459999999999998E-2</v>
      </c>
      <c r="O1608" s="20">
        <f t="shared" si="102"/>
        <v>1.4266834560000001</v>
      </c>
      <c r="S1608">
        <f t="shared" si="103"/>
        <v>1</v>
      </c>
    </row>
    <row r="1609" spans="1:19" x14ac:dyDescent="0.3">
      <c r="A1609" t="s">
        <v>26</v>
      </c>
      <c r="B1609" t="s">
        <v>9</v>
      </c>
      <c r="C1609" t="s">
        <v>67</v>
      </c>
      <c r="D1609" t="s">
        <v>27</v>
      </c>
      <c r="E1609" t="s">
        <v>28</v>
      </c>
      <c r="F1609" t="s">
        <v>44</v>
      </c>
      <c r="G1609">
        <v>1.5</v>
      </c>
      <c r="H1609" s="14">
        <v>2.4135</v>
      </c>
      <c r="I1609" t="s">
        <v>23</v>
      </c>
      <c r="J1609" t="s">
        <v>24</v>
      </c>
      <c r="K1609" t="s">
        <v>25</v>
      </c>
      <c r="L1609" t="s">
        <v>17</v>
      </c>
      <c r="M1609" s="20">
        <f t="shared" si="100"/>
        <v>2.4140160000000002</v>
      </c>
      <c r="N1609" s="20">
        <f t="shared" si="101"/>
        <v>0</v>
      </c>
      <c r="O1609" s="20">
        <f t="shared" si="102"/>
        <v>0</v>
      </c>
      <c r="S1609">
        <f t="shared" si="103"/>
        <v>3</v>
      </c>
    </row>
    <row r="1610" spans="1:19" x14ac:dyDescent="0.3">
      <c r="A1610" t="s">
        <v>18</v>
      </c>
      <c r="B1610" t="s">
        <v>9</v>
      </c>
      <c r="C1610" t="s">
        <v>8</v>
      </c>
      <c r="D1610" t="s">
        <v>47</v>
      </c>
      <c r="E1610" t="s">
        <v>12</v>
      </c>
      <c r="F1610" t="s">
        <v>66</v>
      </c>
      <c r="G1610">
        <v>45</v>
      </c>
      <c r="H1610" s="14">
        <v>72.405000000000001</v>
      </c>
      <c r="I1610" t="s">
        <v>52</v>
      </c>
      <c r="J1610" t="s">
        <v>31</v>
      </c>
      <c r="K1610" t="s">
        <v>25</v>
      </c>
      <c r="L1610" t="s">
        <v>43</v>
      </c>
      <c r="M1610" s="20">
        <f t="shared" si="100"/>
        <v>72.420479999999998</v>
      </c>
      <c r="N1610" s="20">
        <f t="shared" si="101"/>
        <v>3.5459999999999998E-2</v>
      </c>
      <c r="O1610" s="20">
        <f t="shared" si="102"/>
        <v>2.5680302207999999</v>
      </c>
      <c r="S1610">
        <f t="shared" si="103"/>
        <v>4</v>
      </c>
    </row>
    <row r="1611" spans="1:19" x14ac:dyDescent="0.3">
      <c r="A1611" t="s">
        <v>39</v>
      </c>
      <c r="B1611" t="s">
        <v>9</v>
      </c>
      <c r="C1611" t="s">
        <v>98</v>
      </c>
      <c r="D1611" t="s">
        <v>11</v>
      </c>
      <c r="E1611" t="s">
        <v>45</v>
      </c>
      <c r="F1611" t="s">
        <v>66</v>
      </c>
      <c r="G1611">
        <v>70</v>
      </c>
      <c r="H1611" s="14">
        <v>112.63</v>
      </c>
      <c r="I1611" t="s">
        <v>30</v>
      </c>
      <c r="J1611" t="s">
        <v>31</v>
      </c>
      <c r="K1611" t="s">
        <v>25</v>
      </c>
      <c r="L1611" t="s">
        <v>43</v>
      </c>
      <c r="M1611" s="20">
        <f t="shared" si="100"/>
        <v>112.65408000000001</v>
      </c>
      <c r="N1611" s="20">
        <f t="shared" si="101"/>
        <v>0.16664000000000001</v>
      </c>
      <c r="O1611" s="20">
        <f t="shared" si="102"/>
        <v>18.772675891200002</v>
      </c>
      <c r="S1611">
        <f t="shared" si="103"/>
        <v>2</v>
      </c>
    </row>
    <row r="1612" spans="1:19" x14ac:dyDescent="0.3">
      <c r="A1612" t="s">
        <v>39</v>
      </c>
      <c r="B1612" t="s">
        <v>9</v>
      </c>
      <c r="C1612" t="s">
        <v>67</v>
      </c>
      <c r="D1612" t="s">
        <v>27</v>
      </c>
      <c r="E1612" t="s">
        <v>12</v>
      </c>
      <c r="F1612" t="s">
        <v>22</v>
      </c>
      <c r="G1612">
        <v>6</v>
      </c>
      <c r="H1612" s="14">
        <v>9.6539999999999999</v>
      </c>
      <c r="I1612" t="s">
        <v>14</v>
      </c>
      <c r="J1612" t="s">
        <v>38</v>
      </c>
      <c r="K1612" t="s">
        <v>25</v>
      </c>
      <c r="L1612" t="s">
        <v>17</v>
      </c>
      <c r="M1612" s="20">
        <f t="shared" si="100"/>
        <v>9.6560640000000006</v>
      </c>
      <c r="N1612" s="20">
        <f t="shared" si="101"/>
        <v>0</v>
      </c>
      <c r="O1612" s="20">
        <f t="shared" si="102"/>
        <v>0</v>
      </c>
      <c r="S1612">
        <f t="shared" si="103"/>
        <v>2</v>
      </c>
    </row>
    <row r="1613" spans="1:19" x14ac:dyDescent="0.3">
      <c r="A1613" t="s">
        <v>39</v>
      </c>
      <c r="B1613" t="s">
        <v>9</v>
      </c>
      <c r="C1613" t="s">
        <v>67</v>
      </c>
      <c r="D1613" t="s">
        <v>11</v>
      </c>
      <c r="E1613" t="s">
        <v>12</v>
      </c>
      <c r="F1613" t="s">
        <v>36</v>
      </c>
      <c r="G1613">
        <v>7.5</v>
      </c>
      <c r="H1613" s="14">
        <v>12.067499999999999</v>
      </c>
      <c r="I1613" t="s">
        <v>37</v>
      </c>
      <c r="J1613" t="s">
        <v>31</v>
      </c>
      <c r="K1613" t="s">
        <v>25</v>
      </c>
      <c r="L1613" t="s">
        <v>43</v>
      </c>
      <c r="M1613" s="20">
        <f t="shared" si="100"/>
        <v>12.070080000000001</v>
      </c>
      <c r="N1613" s="20">
        <f t="shared" si="101"/>
        <v>0.16664000000000001</v>
      </c>
      <c r="O1613" s="20">
        <f t="shared" si="102"/>
        <v>2.0113581312000002</v>
      </c>
      <c r="S1613">
        <f t="shared" si="103"/>
        <v>2</v>
      </c>
    </row>
    <row r="1614" spans="1:19" x14ac:dyDescent="0.3">
      <c r="A1614" t="s">
        <v>39</v>
      </c>
      <c r="B1614" t="s">
        <v>9</v>
      </c>
      <c r="C1614" t="s">
        <v>67</v>
      </c>
      <c r="D1614" t="s">
        <v>41</v>
      </c>
      <c r="E1614" t="s">
        <v>21</v>
      </c>
      <c r="F1614" t="s">
        <v>13</v>
      </c>
      <c r="G1614">
        <v>15</v>
      </c>
      <c r="H1614" s="14">
        <v>24.134999999999998</v>
      </c>
      <c r="I1614" t="s">
        <v>52</v>
      </c>
      <c r="J1614" t="s">
        <v>15</v>
      </c>
      <c r="K1614" t="s">
        <v>16</v>
      </c>
      <c r="L1614" t="s">
        <v>43</v>
      </c>
      <c r="M1614" s="20">
        <f t="shared" si="100"/>
        <v>24.140160000000002</v>
      </c>
      <c r="N1614" s="20">
        <f t="shared" si="101"/>
        <v>3.5459999999999998E-2</v>
      </c>
      <c r="O1614" s="20">
        <f t="shared" si="102"/>
        <v>0.85601007360000003</v>
      </c>
      <c r="S1614">
        <f t="shared" si="103"/>
        <v>2</v>
      </c>
    </row>
    <row r="1615" spans="1:19" x14ac:dyDescent="0.3">
      <c r="A1615" t="s">
        <v>39</v>
      </c>
      <c r="B1615" t="s">
        <v>9</v>
      </c>
      <c r="C1615" t="s">
        <v>67</v>
      </c>
      <c r="D1615" t="s">
        <v>20</v>
      </c>
      <c r="E1615" t="s">
        <v>21</v>
      </c>
      <c r="F1615" t="s">
        <v>36</v>
      </c>
      <c r="G1615">
        <v>1.5</v>
      </c>
      <c r="H1615" s="14">
        <v>2.4135</v>
      </c>
      <c r="I1615" t="s">
        <v>23</v>
      </c>
      <c r="J1615" t="s">
        <v>31</v>
      </c>
      <c r="K1615" t="s">
        <v>25</v>
      </c>
      <c r="L1615" t="s">
        <v>17</v>
      </c>
      <c r="M1615" s="20">
        <f t="shared" si="100"/>
        <v>2.4140160000000002</v>
      </c>
      <c r="N1615" s="20">
        <f t="shared" si="101"/>
        <v>0</v>
      </c>
      <c r="O1615" s="20">
        <f t="shared" si="102"/>
        <v>0</v>
      </c>
      <c r="S1615">
        <f t="shared" si="103"/>
        <v>2</v>
      </c>
    </row>
    <row r="1616" spans="1:19" x14ac:dyDescent="0.3">
      <c r="A1616" t="s">
        <v>26</v>
      </c>
      <c r="B1616" t="s">
        <v>51</v>
      </c>
      <c r="C1616" t="s">
        <v>8</v>
      </c>
      <c r="D1616" t="s">
        <v>47</v>
      </c>
      <c r="E1616" t="s">
        <v>45</v>
      </c>
      <c r="F1616" t="s">
        <v>22</v>
      </c>
      <c r="G1616">
        <v>8</v>
      </c>
      <c r="H1616" s="14">
        <v>12.872</v>
      </c>
      <c r="I1616" t="s">
        <v>49</v>
      </c>
      <c r="J1616" t="s">
        <v>42</v>
      </c>
      <c r="K1616" t="s">
        <v>16</v>
      </c>
      <c r="L1616" t="s">
        <v>17</v>
      </c>
      <c r="M1616" s="20">
        <f t="shared" si="100"/>
        <v>12.874752000000001</v>
      </c>
      <c r="N1616" s="20">
        <f t="shared" si="101"/>
        <v>0.10215</v>
      </c>
      <c r="O1616" s="20">
        <f t="shared" si="102"/>
        <v>1.3151559168000002</v>
      </c>
      <c r="S1616">
        <f t="shared" si="103"/>
        <v>3</v>
      </c>
    </row>
    <row r="1617" spans="1:19" x14ac:dyDescent="0.3">
      <c r="A1617" t="s">
        <v>7</v>
      </c>
      <c r="B1617" t="s">
        <v>9</v>
      </c>
      <c r="C1617" t="s">
        <v>67</v>
      </c>
      <c r="D1617" t="s">
        <v>41</v>
      </c>
      <c r="E1617" t="s">
        <v>28</v>
      </c>
      <c r="F1617" t="s">
        <v>66</v>
      </c>
      <c r="G1617">
        <v>54</v>
      </c>
      <c r="H1617" s="14">
        <v>86.885999999999996</v>
      </c>
      <c r="I1617" t="s">
        <v>52</v>
      </c>
      <c r="J1617" t="s">
        <v>42</v>
      </c>
      <c r="K1617" t="s">
        <v>16</v>
      </c>
      <c r="L1617" t="s">
        <v>43</v>
      </c>
      <c r="M1617" s="20">
        <f t="shared" si="100"/>
        <v>86.904576000000006</v>
      </c>
      <c r="N1617" s="20">
        <f t="shared" si="101"/>
        <v>3.5459999999999998E-2</v>
      </c>
      <c r="O1617" s="20">
        <f t="shared" si="102"/>
        <v>3.0816362649600002</v>
      </c>
      <c r="S1617">
        <f t="shared" si="103"/>
        <v>1</v>
      </c>
    </row>
    <row r="1618" spans="1:19" x14ac:dyDescent="0.3">
      <c r="A1618" t="s">
        <v>32</v>
      </c>
      <c r="B1618" t="s">
        <v>9</v>
      </c>
      <c r="C1618" t="s">
        <v>67</v>
      </c>
      <c r="D1618" t="s">
        <v>20</v>
      </c>
      <c r="E1618" t="s">
        <v>35</v>
      </c>
      <c r="F1618" t="s">
        <v>36</v>
      </c>
      <c r="G1618">
        <v>1.4432</v>
      </c>
      <c r="H1618" s="14" t="s">
        <v>8</v>
      </c>
      <c r="I1618" t="s">
        <v>23</v>
      </c>
      <c r="J1618" t="s">
        <v>42</v>
      </c>
      <c r="K1618" t="s">
        <v>25</v>
      </c>
      <c r="L1618" t="s">
        <v>43</v>
      </c>
      <c r="M1618" s="20">
        <f t="shared" si="100"/>
        <v>2.3226052608000001</v>
      </c>
      <c r="N1618" s="20">
        <f t="shared" si="101"/>
        <v>0</v>
      </c>
      <c r="O1618" s="20">
        <f t="shared" si="102"/>
        <v>0</v>
      </c>
      <c r="S1618">
        <f t="shared" si="103"/>
        <v>5</v>
      </c>
    </row>
    <row r="1619" spans="1:19" x14ac:dyDescent="0.3">
      <c r="A1619" t="s">
        <v>32</v>
      </c>
      <c r="B1619" t="s">
        <v>9</v>
      </c>
      <c r="C1619" t="s">
        <v>61</v>
      </c>
      <c r="D1619" t="s">
        <v>41</v>
      </c>
      <c r="E1619" t="s">
        <v>12</v>
      </c>
      <c r="F1619" t="s">
        <v>36</v>
      </c>
      <c r="G1619">
        <v>1.5</v>
      </c>
      <c r="H1619" s="14">
        <v>2.4135</v>
      </c>
      <c r="I1619" t="s">
        <v>23</v>
      </c>
      <c r="J1619" t="s">
        <v>31</v>
      </c>
      <c r="K1619" t="s">
        <v>25</v>
      </c>
      <c r="L1619" t="s">
        <v>43</v>
      </c>
      <c r="M1619" s="20">
        <f t="shared" si="100"/>
        <v>2.4140160000000002</v>
      </c>
      <c r="N1619" s="20">
        <f t="shared" si="101"/>
        <v>0</v>
      </c>
      <c r="O1619" s="20">
        <f t="shared" si="102"/>
        <v>0</v>
      </c>
      <c r="S1619">
        <f t="shared" si="103"/>
        <v>5</v>
      </c>
    </row>
    <row r="1620" spans="1:19" x14ac:dyDescent="0.3">
      <c r="A1620" t="s">
        <v>18</v>
      </c>
      <c r="B1620" t="s">
        <v>9</v>
      </c>
      <c r="C1620" t="s">
        <v>76</v>
      </c>
      <c r="D1620" t="s">
        <v>11</v>
      </c>
      <c r="E1620" t="s">
        <v>21</v>
      </c>
      <c r="F1620" t="s">
        <v>13</v>
      </c>
      <c r="G1620">
        <v>10</v>
      </c>
      <c r="H1620" s="14">
        <v>16.09</v>
      </c>
      <c r="I1620" t="s">
        <v>30</v>
      </c>
      <c r="J1620" t="s">
        <v>42</v>
      </c>
      <c r="K1620" t="s">
        <v>16</v>
      </c>
      <c r="L1620" t="s">
        <v>17</v>
      </c>
      <c r="M1620" s="20">
        <f t="shared" si="100"/>
        <v>16.093440000000001</v>
      </c>
      <c r="N1620" s="20">
        <f t="shared" si="101"/>
        <v>0.16664000000000001</v>
      </c>
      <c r="O1620" s="20">
        <f t="shared" si="102"/>
        <v>2.6818108416000004</v>
      </c>
      <c r="S1620">
        <f t="shared" si="103"/>
        <v>4</v>
      </c>
    </row>
    <row r="1621" spans="1:19" x14ac:dyDescent="0.3">
      <c r="A1621" t="s">
        <v>26</v>
      </c>
      <c r="B1621" t="s">
        <v>9</v>
      </c>
      <c r="C1621" t="s">
        <v>67</v>
      </c>
      <c r="D1621" t="s">
        <v>47</v>
      </c>
      <c r="E1621" t="s">
        <v>35</v>
      </c>
      <c r="F1621" t="s">
        <v>66</v>
      </c>
      <c r="G1621">
        <v>65</v>
      </c>
      <c r="H1621" s="14">
        <v>104.58499999999999</v>
      </c>
      <c r="I1621" t="s">
        <v>52</v>
      </c>
      <c r="J1621" t="s">
        <v>42</v>
      </c>
      <c r="K1621" t="s">
        <v>25</v>
      </c>
      <c r="L1621" t="s">
        <v>43</v>
      </c>
      <c r="M1621" s="20">
        <f t="shared" si="100"/>
        <v>104.60736</v>
      </c>
      <c r="N1621" s="20">
        <f t="shared" si="101"/>
        <v>3.5459999999999998E-2</v>
      </c>
      <c r="O1621" s="20">
        <f t="shared" si="102"/>
        <v>3.7093769855999996</v>
      </c>
      <c r="S1621">
        <f t="shared" si="103"/>
        <v>3</v>
      </c>
    </row>
    <row r="1622" spans="1:19" x14ac:dyDescent="0.3">
      <c r="A1622" t="s">
        <v>39</v>
      </c>
      <c r="B1622" t="s">
        <v>9</v>
      </c>
      <c r="C1622" t="s">
        <v>67</v>
      </c>
      <c r="D1622" t="s">
        <v>11</v>
      </c>
      <c r="E1622" t="s">
        <v>35</v>
      </c>
      <c r="F1622" t="s">
        <v>13</v>
      </c>
      <c r="G1622">
        <v>6</v>
      </c>
      <c r="H1622" s="14">
        <v>9.6539999999999999</v>
      </c>
      <c r="I1622" t="s">
        <v>30</v>
      </c>
      <c r="J1622" t="s">
        <v>38</v>
      </c>
      <c r="K1622" t="s">
        <v>16</v>
      </c>
      <c r="L1622" t="s">
        <v>17</v>
      </c>
      <c r="M1622" s="20">
        <f t="shared" si="100"/>
        <v>9.6560640000000006</v>
      </c>
      <c r="N1622" s="20">
        <f t="shared" si="101"/>
        <v>0.16664000000000001</v>
      </c>
      <c r="O1622" s="20">
        <f t="shared" si="102"/>
        <v>1.6090865049600003</v>
      </c>
      <c r="S1622">
        <f t="shared" si="103"/>
        <v>2</v>
      </c>
    </row>
    <row r="1623" spans="1:19" x14ac:dyDescent="0.3">
      <c r="A1623" t="s">
        <v>39</v>
      </c>
      <c r="B1623" t="s">
        <v>51</v>
      </c>
      <c r="C1623" t="s">
        <v>8</v>
      </c>
      <c r="D1623" t="s">
        <v>20</v>
      </c>
      <c r="E1623" t="s">
        <v>28</v>
      </c>
      <c r="F1623" t="s">
        <v>44</v>
      </c>
      <c r="G1623">
        <v>2</v>
      </c>
      <c r="H1623" s="14">
        <v>3.218</v>
      </c>
      <c r="I1623" t="s">
        <v>37</v>
      </c>
      <c r="J1623" t="s">
        <v>42</v>
      </c>
      <c r="K1623" t="s">
        <v>25</v>
      </c>
      <c r="L1623" t="s">
        <v>43</v>
      </c>
      <c r="M1623" s="20">
        <f t="shared" si="100"/>
        <v>3.2186880000000002</v>
      </c>
      <c r="N1623" s="20">
        <f t="shared" si="101"/>
        <v>0.16664000000000001</v>
      </c>
      <c r="O1623" s="20">
        <f t="shared" si="102"/>
        <v>0.53636216832000005</v>
      </c>
      <c r="S1623">
        <f t="shared" si="103"/>
        <v>2</v>
      </c>
    </row>
    <row r="1624" spans="1:19" x14ac:dyDescent="0.3">
      <c r="A1624" t="s">
        <v>18</v>
      </c>
      <c r="B1624" t="s">
        <v>9</v>
      </c>
      <c r="C1624" t="s">
        <v>46</v>
      </c>
      <c r="D1624" t="s">
        <v>41</v>
      </c>
      <c r="E1624" t="s">
        <v>45</v>
      </c>
      <c r="F1624" t="s">
        <v>36</v>
      </c>
      <c r="G1624">
        <v>1.8</v>
      </c>
      <c r="H1624" s="14">
        <v>2.8961999999999999</v>
      </c>
      <c r="I1624" t="s">
        <v>23</v>
      </c>
      <c r="J1624" t="s">
        <v>42</v>
      </c>
      <c r="K1624" t="s">
        <v>25</v>
      </c>
      <c r="L1624" t="s">
        <v>43</v>
      </c>
      <c r="M1624" s="20">
        <f t="shared" si="100"/>
        <v>2.8968192000000004</v>
      </c>
      <c r="N1624" s="20">
        <f t="shared" si="101"/>
        <v>0</v>
      </c>
      <c r="O1624" s="20">
        <f t="shared" si="102"/>
        <v>0</v>
      </c>
      <c r="S1624">
        <f t="shared" si="103"/>
        <v>4</v>
      </c>
    </row>
    <row r="1625" spans="1:19" x14ac:dyDescent="0.3">
      <c r="A1625" t="s">
        <v>18</v>
      </c>
      <c r="B1625" t="s">
        <v>9</v>
      </c>
      <c r="C1625" t="s">
        <v>67</v>
      </c>
      <c r="D1625" t="s">
        <v>11</v>
      </c>
      <c r="E1625" t="s">
        <v>21</v>
      </c>
      <c r="F1625" t="s">
        <v>36</v>
      </c>
      <c r="G1625">
        <v>1.5</v>
      </c>
      <c r="H1625" s="14">
        <v>2.4135</v>
      </c>
      <c r="I1625" t="s">
        <v>23</v>
      </c>
      <c r="J1625" t="s">
        <v>31</v>
      </c>
      <c r="K1625" t="s">
        <v>25</v>
      </c>
      <c r="L1625" t="s">
        <v>43</v>
      </c>
      <c r="M1625" s="20">
        <f t="shared" si="100"/>
        <v>2.4140160000000002</v>
      </c>
      <c r="N1625" s="20">
        <f t="shared" si="101"/>
        <v>0</v>
      </c>
      <c r="O1625" s="20">
        <f t="shared" si="102"/>
        <v>0</v>
      </c>
      <c r="S1625">
        <f t="shared" si="103"/>
        <v>4</v>
      </c>
    </row>
    <row r="1626" spans="1:19" x14ac:dyDescent="0.3">
      <c r="A1626" t="s">
        <v>7</v>
      </c>
      <c r="B1626" t="s">
        <v>9</v>
      </c>
      <c r="C1626" t="s">
        <v>67</v>
      </c>
      <c r="D1626" t="s">
        <v>11</v>
      </c>
      <c r="E1626" t="s">
        <v>35</v>
      </c>
      <c r="F1626" t="s">
        <v>36</v>
      </c>
      <c r="G1626">
        <v>1.5</v>
      </c>
      <c r="H1626" s="14">
        <v>2.4135</v>
      </c>
      <c r="I1626" t="s">
        <v>23</v>
      </c>
      <c r="J1626" t="s">
        <v>42</v>
      </c>
      <c r="K1626" t="s">
        <v>25</v>
      </c>
      <c r="L1626" t="s">
        <v>43</v>
      </c>
      <c r="M1626" s="20">
        <f t="shared" si="100"/>
        <v>2.4140160000000002</v>
      </c>
      <c r="N1626" s="20">
        <f t="shared" si="101"/>
        <v>0</v>
      </c>
      <c r="O1626" s="20">
        <f t="shared" si="102"/>
        <v>0</v>
      </c>
      <c r="S1626">
        <f t="shared" si="103"/>
        <v>1</v>
      </c>
    </row>
    <row r="1627" spans="1:19" x14ac:dyDescent="0.3">
      <c r="A1627" t="s">
        <v>39</v>
      </c>
      <c r="B1627" t="s">
        <v>9</v>
      </c>
      <c r="C1627" t="s">
        <v>8</v>
      </c>
      <c r="D1627" t="s">
        <v>11</v>
      </c>
      <c r="E1627" t="s">
        <v>12</v>
      </c>
      <c r="F1627" t="s">
        <v>22</v>
      </c>
      <c r="G1627">
        <v>12</v>
      </c>
      <c r="H1627" s="14">
        <v>19.308</v>
      </c>
      <c r="I1627" t="s">
        <v>30</v>
      </c>
      <c r="J1627" t="s">
        <v>31</v>
      </c>
      <c r="K1627" t="s">
        <v>25</v>
      </c>
      <c r="L1627" t="s">
        <v>43</v>
      </c>
      <c r="M1627" s="20">
        <f t="shared" si="100"/>
        <v>19.312128000000001</v>
      </c>
      <c r="N1627" s="20">
        <f t="shared" si="101"/>
        <v>0.16664000000000001</v>
      </c>
      <c r="O1627" s="20">
        <f t="shared" si="102"/>
        <v>3.2181730099200005</v>
      </c>
      <c r="S1627">
        <f t="shared" si="103"/>
        <v>2</v>
      </c>
    </row>
    <row r="1628" spans="1:19" x14ac:dyDescent="0.3">
      <c r="A1628" t="s">
        <v>7</v>
      </c>
      <c r="B1628" t="s">
        <v>9</v>
      </c>
      <c r="C1628" t="s">
        <v>98</v>
      </c>
      <c r="D1628" t="s">
        <v>20</v>
      </c>
      <c r="E1628" t="s">
        <v>21</v>
      </c>
      <c r="F1628" t="s">
        <v>66</v>
      </c>
      <c r="G1628">
        <v>26</v>
      </c>
      <c r="H1628" s="14">
        <v>41.834000000000003</v>
      </c>
      <c r="I1628" t="s">
        <v>52</v>
      </c>
      <c r="J1628" t="s">
        <v>38</v>
      </c>
      <c r="K1628" t="s">
        <v>25</v>
      </c>
      <c r="L1628" t="s">
        <v>43</v>
      </c>
      <c r="M1628" s="20">
        <f t="shared" si="100"/>
        <v>41.842944000000003</v>
      </c>
      <c r="N1628" s="20">
        <f t="shared" si="101"/>
        <v>3.5459999999999998E-2</v>
      </c>
      <c r="O1628" s="20">
        <f t="shared" si="102"/>
        <v>1.4837507942400001</v>
      </c>
      <c r="S1628">
        <f t="shared" si="103"/>
        <v>1</v>
      </c>
    </row>
    <row r="1629" spans="1:19" x14ac:dyDescent="0.3">
      <c r="A1629" t="s">
        <v>18</v>
      </c>
      <c r="B1629" t="s">
        <v>9</v>
      </c>
      <c r="C1629" t="s">
        <v>67</v>
      </c>
      <c r="D1629" t="s">
        <v>11</v>
      </c>
      <c r="E1629" t="s">
        <v>21</v>
      </c>
      <c r="F1629" t="s">
        <v>36</v>
      </c>
      <c r="G1629">
        <v>3</v>
      </c>
      <c r="H1629" s="14">
        <v>4.827</v>
      </c>
      <c r="I1629" t="s">
        <v>8</v>
      </c>
      <c r="J1629" t="s">
        <v>42</v>
      </c>
      <c r="K1629" t="s">
        <v>25</v>
      </c>
      <c r="L1629" t="s">
        <v>43</v>
      </c>
      <c r="M1629" s="20">
        <f t="shared" si="100"/>
        <v>4.8280320000000003</v>
      </c>
      <c r="N1629" s="20" t="str">
        <f t="shared" si="101"/>
        <v xml:space="preserve"> </v>
      </c>
      <c r="O1629" s="20" t="e">
        <f t="shared" si="102"/>
        <v>#VALUE!</v>
      </c>
      <c r="S1629">
        <f t="shared" si="103"/>
        <v>4</v>
      </c>
    </row>
    <row r="1630" spans="1:19" x14ac:dyDescent="0.3">
      <c r="A1630" t="s">
        <v>32</v>
      </c>
      <c r="B1630" t="s">
        <v>9</v>
      </c>
      <c r="C1630" t="s">
        <v>67</v>
      </c>
      <c r="D1630" t="s">
        <v>11</v>
      </c>
      <c r="E1630" t="s">
        <v>35</v>
      </c>
      <c r="F1630" t="s">
        <v>44</v>
      </c>
      <c r="G1630">
        <v>1</v>
      </c>
      <c r="H1630" s="14">
        <v>1.609</v>
      </c>
      <c r="I1630" t="s">
        <v>54</v>
      </c>
      <c r="J1630" t="s">
        <v>15</v>
      </c>
      <c r="K1630" t="s">
        <v>25</v>
      </c>
      <c r="L1630" t="s">
        <v>43</v>
      </c>
      <c r="M1630" s="20">
        <f t="shared" si="100"/>
        <v>1.6093440000000001</v>
      </c>
      <c r="N1630" s="20">
        <f t="shared" si="101"/>
        <v>2.1999999999999999E-2</v>
      </c>
      <c r="O1630" s="20">
        <f t="shared" si="102"/>
        <v>3.5405567999999998E-2</v>
      </c>
      <c r="S1630">
        <f t="shared" si="103"/>
        <v>5</v>
      </c>
    </row>
    <row r="1631" spans="1:19" x14ac:dyDescent="0.3">
      <c r="A1631" t="s">
        <v>39</v>
      </c>
      <c r="B1631" t="s">
        <v>9</v>
      </c>
      <c r="C1631" t="s">
        <v>67</v>
      </c>
      <c r="D1631" t="s">
        <v>41</v>
      </c>
      <c r="E1631" t="s">
        <v>12</v>
      </c>
      <c r="F1631" t="s">
        <v>22</v>
      </c>
      <c r="G1631">
        <v>7</v>
      </c>
      <c r="H1631" s="14">
        <v>11.263</v>
      </c>
      <c r="I1631" t="s">
        <v>30</v>
      </c>
      <c r="J1631" t="s">
        <v>31</v>
      </c>
      <c r="K1631" t="s">
        <v>25</v>
      </c>
      <c r="L1631" t="s">
        <v>43</v>
      </c>
      <c r="M1631" s="20">
        <f t="shared" si="100"/>
        <v>11.265408000000001</v>
      </c>
      <c r="N1631" s="20">
        <f t="shared" si="101"/>
        <v>0.16664000000000001</v>
      </c>
      <c r="O1631" s="20">
        <f t="shared" si="102"/>
        <v>1.8772675891200001</v>
      </c>
      <c r="S1631">
        <f t="shared" si="103"/>
        <v>2</v>
      </c>
    </row>
    <row r="1632" spans="1:19" x14ac:dyDescent="0.3">
      <c r="A1632" t="s">
        <v>7</v>
      </c>
      <c r="B1632" t="s">
        <v>51</v>
      </c>
      <c r="C1632" t="s">
        <v>8</v>
      </c>
      <c r="D1632" t="s">
        <v>11</v>
      </c>
      <c r="E1632" t="s">
        <v>12</v>
      </c>
      <c r="F1632" t="s">
        <v>44</v>
      </c>
      <c r="G1632">
        <v>1.3</v>
      </c>
      <c r="H1632" s="14">
        <v>2.0916999999999999</v>
      </c>
      <c r="I1632" t="s">
        <v>30</v>
      </c>
      <c r="J1632" t="s">
        <v>42</v>
      </c>
      <c r="K1632" t="s">
        <v>16</v>
      </c>
      <c r="L1632" t="s">
        <v>43</v>
      </c>
      <c r="M1632" s="20">
        <f t="shared" si="100"/>
        <v>2.0921472000000003</v>
      </c>
      <c r="N1632" s="20">
        <f t="shared" si="101"/>
        <v>0.16664000000000001</v>
      </c>
      <c r="O1632" s="20">
        <f t="shared" si="102"/>
        <v>0.34863540940800009</v>
      </c>
      <c r="S1632">
        <f t="shared" si="103"/>
        <v>1</v>
      </c>
    </row>
    <row r="1633" spans="1:19" x14ac:dyDescent="0.3">
      <c r="A1633" t="s">
        <v>39</v>
      </c>
      <c r="B1633" t="s">
        <v>9</v>
      </c>
      <c r="C1633" t="s">
        <v>67</v>
      </c>
      <c r="D1633" t="s">
        <v>20</v>
      </c>
      <c r="E1633" t="s">
        <v>21</v>
      </c>
      <c r="F1633" t="s">
        <v>66</v>
      </c>
      <c r="G1633">
        <v>13</v>
      </c>
      <c r="H1633" s="14">
        <v>20.917000000000002</v>
      </c>
      <c r="I1633" t="s">
        <v>54</v>
      </c>
      <c r="J1633" t="s">
        <v>42</v>
      </c>
      <c r="K1633" t="s">
        <v>16</v>
      </c>
      <c r="L1633" t="s">
        <v>43</v>
      </c>
      <c r="M1633" s="20">
        <f t="shared" si="100"/>
        <v>20.921472000000001</v>
      </c>
      <c r="N1633" s="20">
        <f t="shared" si="101"/>
        <v>2.1999999999999999E-2</v>
      </c>
      <c r="O1633" s="20">
        <f t="shared" si="102"/>
        <v>0.46027238399999998</v>
      </c>
      <c r="S1633">
        <f t="shared" si="103"/>
        <v>2</v>
      </c>
    </row>
    <row r="1634" spans="1:19" x14ac:dyDescent="0.3">
      <c r="A1634" t="s">
        <v>39</v>
      </c>
      <c r="B1634" t="s">
        <v>9</v>
      </c>
      <c r="C1634" t="s">
        <v>46</v>
      </c>
      <c r="D1634" t="s">
        <v>20</v>
      </c>
      <c r="E1634" t="s">
        <v>33</v>
      </c>
      <c r="F1634" t="s">
        <v>29</v>
      </c>
      <c r="G1634">
        <v>3</v>
      </c>
      <c r="H1634" s="14">
        <v>4.827</v>
      </c>
      <c r="I1634" t="s">
        <v>23</v>
      </c>
      <c r="J1634" t="s">
        <v>42</v>
      </c>
      <c r="K1634" t="s">
        <v>16</v>
      </c>
      <c r="L1634" t="s">
        <v>43</v>
      </c>
      <c r="M1634" s="20">
        <f t="shared" si="100"/>
        <v>4.8280320000000003</v>
      </c>
      <c r="N1634" s="20">
        <f t="shared" si="101"/>
        <v>0</v>
      </c>
      <c r="O1634" s="20">
        <f t="shared" si="102"/>
        <v>0</v>
      </c>
      <c r="S1634">
        <f t="shared" si="103"/>
        <v>2</v>
      </c>
    </row>
    <row r="1635" spans="1:19" x14ac:dyDescent="0.3">
      <c r="A1635" t="s">
        <v>26</v>
      </c>
      <c r="B1635" t="s">
        <v>51</v>
      </c>
      <c r="C1635" t="s">
        <v>8</v>
      </c>
      <c r="D1635" t="s">
        <v>11</v>
      </c>
      <c r="E1635" t="s">
        <v>35</v>
      </c>
      <c r="F1635" t="s">
        <v>13</v>
      </c>
      <c r="G1635">
        <v>12</v>
      </c>
      <c r="H1635" s="14">
        <v>19.308</v>
      </c>
      <c r="I1635" t="s">
        <v>30</v>
      </c>
      <c r="J1635" t="s">
        <v>31</v>
      </c>
      <c r="K1635" t="s">
        <v>25</v>
      </c>
      <c r="L1635" t="s">
        <v>43</v>
      </c>
      <c r="M1635" s="20">
        <f t="shared" si="100"/>
        <v>19.312128000000001</v>
      </c>
      <c r="N1635" s="20">
        <f t="shared" si="101"/>
        <v>0.16664000000000001</v>
      </c>
      <c r="O1635" s="20">
        <f t="shared" si="102"/>
        <v>3.2181730099200005</v>
      </c>
      <c r="S1635">
        <f t="shared" si="103"/>
        <v>3</v>
      </c>
    </row>
    <row r="1636" spans="1:19" x14ac:dyDescent="0.3">
      <c r="A1636" t="s">
        <v>39</v>
      </c>
      <c r="B1636" t="s">
        <v>9</v>
      </c>
      <c r="C1636" t="s">
        <v>67</v>
      </c>
      <c r="D1636" t="s">
        <v>41</v>
      </c>
      <c r="E1636" t="s">
        <v>12</v>
      </c>
      <c r="F1636" t="s">
        <v>66</v>
      </c>
      <c r="G1636">
        <v>38</v>
      </c>
      <c r="H1636" s="14">
        <v>61.141999999999996</v>
      </c>
      <c r="I1636" t="s">
        <v>52</v>
      </c>
      <c r="J1636" t="s">
        <v>31</v>
      </c>
      <c r="K1636" t="s">
        <v>25</v>
      </c>
      <c r="L1636" t="s">
        <v>43</v>
      </c>
      <c r="M1636" s="20">
        <f t="shared" si="100"/>
        <v>61.155072000000004</v>
      </c>
      <c r="N1636" s="20">
        <f t="shared" si="101"/>
        <v>3.5459999999999998E-2</v>
      </c>
      <c r="O1636" s="20">
        <f t="shared" si="102"/>
        <v>2.16855885312</v>
      </c>
      <c r="S1636">
        <f t="shared" si="103"/>
        <v>2</v>
      </c>
    </row>
    <row r="1637" spans="1:19" x14ac:dyDescent="0.3">
      <c r="A1637" t="s">
        <v>18</v>
      </c>
      <c r="B1637" t="s">
        <v>9</v>
      </c>
      <c r="C1637" t="s">
        <v>67</v>
      </c>
      <c r="D1637" t="s">
        <v>41</v>
      </c>
      <c r="E1637" t="s">
        <v>35</v>
      </c>
      <c r="F1637" t="s">
        <v>13</v>
      </c>
      <c r="G1637">
        <v>4</v>
      </c>
      <c r="H1637" s="14">
        <v>6.4359999999999999</v>
      </c>
      <c r="I1637" t="s">
        <v>52</v>
      </c>
      <c r="J1637" t="s">
        <v>15</v>
      </c>
      <c r="K1637" t="s">
        <v>25</v>
      </c>
      <c r="L1637" t="s">
        <v>43</v>
      </c>
      <c r="M1637" s="20">
        <f t="shared" si="100"/>
        <v>6.4373760000000004</v>
      </c>
      <c r="N1637" s="20">
        <f t="shared" si="101"/>
        <v>3.5459999999999998E-2</v>
      </c>
      <c r="O1637" s="20">
        <f t="shared" si="102"/>
        <v>0.22826935296</v>
      </c>
      <c r="S1637">
        <f t="shared" si="103"/>
        <v>4</v>
      </c>
    </row>
    <row r="1638" spans="1:19" x14ac:dyDescent="0.3">
      <c r="A1638" t="s">
        <v>32</v>
      </c>
      <c r="B1638" t="s">
        <v>9</v>
      </c>
      <c r="C1638" t="s">
        <v>40</v>
      </c>
      <c r="D1638" t="s">
        <v>20</v>
      </c>
      <c r="E1638" t="s">
        <v>12</v>
      </c>
      <c r="F1638" t="s">
        <v>44</v>
      </c>
      <c r="G1638">
        <v>1.3</v>
      </c>
      <c r="H1638" s="14">
        <v>2.0916999999999999</v>
      </c>
      <c r="I1638" t="s">
        <v>23</v>
      </c>
      <c r="J1638" t="s">
        <v>42</v>
      </c>
      <c r="K1638" t="s">
        <v>25</v>
      </c>
      <c r="L1638" t="s">
        <v>17</v>
      </c>
      <c r="M1638" s="20">
        <f t="shared" si="100"/>
        <v>2.0921472000000003</v>
      </c>
      <c r="N1638" s="20">
        <f t="shared" si="101"/>
        <v>0</v>
      </c>
      <c r="O1638" s="20">
        <f t="shared" si="102"/>
        <v>0</v>
      </c>
      <c r="S1638">
        <f t="shared" si="103"/>
        <v>5</v>
      </c>
    </row>
    <row r="1639" spans="1:19" x14ac:dyDescent="0.3">
      <c r="A1639" t="s">
        <v>18</v>
      </c>
      <c r="B1639" t="s">
        <v>9</v>
      </c>
      <c r="C1639" t="s">
        <v>95</v>
      </c>
      <c r="D1639" t="s">
        <v>20</v>
      </c>
      <c r="E1639" t="s">
        <v>35</v>
      </c>
      <c r="F1639" t="s">
        <v>36</v>
      </c>
      <c r="G1639">
        <v>1.5</v>
      </c>
      <c r="H1639" s="14">
        <v>2.4135</v>
      </c>
      <c r="I1639" t="s">
        <v>23</v>
      </c>
      <c r="J1639" t="s">
        <v>31</v>
      </c>
      <c r="K1639" t="s">
        <v>16</v>
      </c>
      <c r="L1639" t="s">
        <v>43</v>
      </c>
      <c r="M1639" s="20">
        <f t="shared" si="100"/>
        <v>2.4140160000000002</v>
      </c>
      <c r="N1639" s="20">
        <f t="shared" si="101"/>
        <v>0</v>
      </c>
      <c r="O1639" s="20">
        <f t="shared" si="102"/>
        <v>0</v>
      </c>
      <c r="S1639">
        <f t="shared" si="103"/>
        <v>4</v>
      </c>
    </row>
    <row r="1640" spans="1:19" x14ac:dyDescent="0.3">
      <c r="A1640" t="s">
        <v>7</v>
      </c>
      <c r="B1640" t="s">
        <v>9</v>
      </c>
      <c r="C1640" t="s">
        <v>67</v>
      </c>
      <c r="D1640" t="s">
        <v>11</v>
      </c>
      <c r="E1640" t="s">
        <v>21</v>
      </c>
      <c r="F1640" t="s">
        <v>29</v>
      </c>
      <c r="G1640">
        <v>2.5</v>
      </c>
      <c r="H1640" s="14">
        <v>4.0225</v>
      </c>
      <c r="I1640" t="s">
        <v>30</v>
      </c>
      <c r="J1640" t="s">
        <v>42</v>
      </c>
      <c r="K1640" t="s">
        <v>25</v>
      </c>
      <c r="L1640" t="s">
        <v>43</v>
      </c>
      <c r="M1640" s="20">
        <f t="shared" si="100"/>
        <v>4.0233600000000003</v>
      </c>
      <c r="N1640" s="20">
        <f t="shared" si="101"/>
        <v>0.16664000000000001</v>
      </c>
      <c r="O1640" s="20">
        <f t="shared" si="102"/>
        <v>0.6704527104000001</v>
      </c>
      <c r="S1640">
        <f t="shared" si="103"/>
        <v>1</v>
      </c>
    </row>
    <row r="1641" spans="1:19" x14ac:dyDescent="0.3">
      <c r="A1641" t="s">
        <v>39</v>
      </c>
      <c r="B1641" t="s">
        <v>9</v>
      </c>
      <c r="C1641" t="s">
        <v>67</v>
      </c>
      <c r="D1641" t="s">
        <v>41</v>
      </c>
      <c r="E1641" t="s">
        <v>21</v>
      </c>
      <c r="F1641" t="s">
        <v>22</v>
      </c>
      <c r="G1641">
        <v>12</v>
      </c>
      <c r="H1641" s="14">
        <v>19.308</v>
      </c>
      <c r="I1641" t="s">
        <v>37</v>
      </c>
      <c r="J1641" t="s">
        <v>42</v>
      </c>
      <c r="K1641" t="s">
        <v>16</v>
      </c>
      <c r="L1641" t="s">
        <v>43</v>
      </c>
      <c r="M1641" s="20">
        <f t="shared" si="100"/>
        <v>19.312128000000001</v>
      </c>
      <c r="N1641" s="20">
        <f t="shared" si="101"/>
        <v>0.16664000000000001</v>
      </c>
      <c r="O1641" s="20">
        <f t="shared" si="102"/>
        <v>3.2181730099200005</v>
      </c>
      <c r="S1641">
        <f t="shared" si="103"/>
        <v>2</v>
      </c>
    </row>
    <row r="1642" spans="1:19" x14ac:dyDescent="0.3">
      <c r="A1642" t="s">
        <v>39</v>
      </c>
      <c r="B1642" t="s">
        <v>9</v>
      </c>
      <c r="C1642" t="s">
        <v>67</v>
      </c>
      <c r="D1642" t="s">
        <v>41</v>
      </c>
      <c r="E1642" t="s">
        <v>21</v>
      </c>
      <c r="F1642" t="s">
        <v>22</v>
      </c>
      <c r="G1642">
        <v>11</v>
      </c>
      <c r="H1642" s="14">
        <v>17.698999999999998</v>
      </c>
      <c r="I1642" t="s">
        <v>30</v>
      </c>
      <c r="J1642" t="s">
        <v>15</v>
      </c>
      <c r="K1642" t="s">
        <v>25</v>
      </c>
      <c r="L1642" t="s">
        <v>43</v>
      </c>
      <c r="M1642" s="20">
        <f t="shared" si="100"/>
        <v>17.702784000000001</v>
      </c>
      <c r="N1642" s="20">
        <f t="shared" si="101"/>
        <v>0.16664000000000001</v>
      </c>
      <c r="O1642" s="20">
        <f t="shared" si="102"/>
        <v>2.9499919257600005</v>
      </c>
      <c r="S1642">
        <f t="shared" si="103"/>
        <v>2</v>
      </c>
    </row>
    <row r="1643" spans="1:19" x14ac:dyDescent="0.3">
      <c r="A1643" t="s">
        <v>32</v>
      </c>
      <c r="B1643" t="s">
        <v>9</v>
      </c>
      <c r="C1643" t="s">
        <v>67</v>
      </c>
      <c r="D1643" t="s">
        <v>41</v>
      </c>
      <c r="E1643" t="s">
        <v>35</v>
      </c>
      <c r="F1643" t="s">
        <v>44</v>
      </c>
      <c r="G1643">
        <v>1</v>
      </c>
      <c r="H1643" s="14">
        <v>1.609</v>
      </c>
      <c r="I1643" t="s">
        <v>23</v>
      </c>
      <c r="J1643" t="s">
        <v>31</v>
      </c>
      <c r="K1643" t="s">
        <v>25</v>
      </c>
      <c r="L1643" t="s">
        <v>43</v>
      </c>
      <c r="M1643" s="20">
        <f t="shared" si="100"/>
        <v>1.6093440000000001</v>
      </c>
      <c r="N1643" s="20">
        <f t="shared" si="101"/>
        <v>0</v>
      </c>
      <c r="O1643" s="20">
        <f t="shared" si="102"/>
        <v>0</v>
      </c>
      <c r="S1643">
        <f t="shared" si="103"/>
        <v>5</v>
      </c>
    </row>
    <row r="1644" spans="1:19" x14ac:dyDescent="0.3">
      <c r="A1644" t="s">
        <v>7</v>
      </c>
      <c r="B1644" t="s">
        <v>9</v>
      </c>
      <c r="C1644" t="s">
        <v>67</v>
      </c>
      <c r="D1644" t="s">
        <v>41</v>
      </c>
      <c r="E1644" t="s">
        <v>35</v>
      </c>
      <c r="F1644" t="s">
        <v>66</v>
      </c>
      <c r="G1644">
        <v>42</v>
      </c>
      <c r="H1644" s="14">
        <v>67.578000000000003</v>
      </c>
      <c r="I1644" t="s">
        <v>52</v>
      </c>
      <c r="J1644" t="s">
        <v>31</v>
      </c>
      <c r="K1644" t="s">
        <v>16</v>
      </c>
      <c r="L1644" t="s">
        <v>17</v>
      </c>
      <c r="M1644" s="20">
        <f t="shared" si="100"/>
        <v>67.592448000000005</v>
      </c>
      <c r="N1644" s="20">
        <f t="shared" si="101"/>
        <v>3.5459999999999998E-2</v>
      </c>
      <c r="O1644" s="20">
        <f t="shared" si="102"/>
        <v>2.3968282060799999</v>
      </c>
      <c r="S1644">
        <f t="shared" si="103"/>
        <v>1</v>
      </c>
    </row>
    <row r="1645" spans="1:19" x14ac:dyDescent="0.3">
      <c r="A1645" t="s">
        <v>39</v>
      </c>
      <c r="B1645" t="s">
        <v>9</v>
      </c>
      <c r="C1645" t="s">
        <v>67</v>
      </c>
      <c r="D1645" t="s">
        <v>11</v>
      </c>
      <c r="E1645" t="s">
        <v>21</v>
      </c>
      <c r="F1645" t="s">
        <v>29</v>
      </c>
      <c r="G1645">
        <v>21</v>
      </c>
      <c r="H1645" s="14">
        <v>33.789000000000001</v>
      </c>
      <c r="I1645" t="s">
        <v>52</v>
      </c>
      <c r="J1645" t="s">
        <v>31</v>
      </c>
      <c r="K1645" t="s">
        <v>25</v>
      </c>
      <c r="L1645" t="s">
        <v>43</v>
      </c>
      <c r="M1645" s="20">
        <f t="shared" si="100"/>
        <v>33.796224000000002</v>
      </c>
      <c r="N1645" s="20">
        <f t="shared" si="101"/>
        <v>3.5459999999999998E-2</v>
      </c>
      <c r="O1645" s="20">
        <f t="shared" si="102"/>
        <v>1.19841410304</v>
      </c>
      <c r="S1645">
        <f t="shared" si="103"/>
        <v>2</v>
      </c>
    </row>
    <row r="1646" spans="1:19" x14ac:dyDescent="0.3">
      <c r="A1646" t="s">
        <v>58</v>
      </c>
      <c r="B1646" t="s">
        <v>9</v>
      </c>
      <c r="C1646" t="s">
        <v>67</v>
      </c>
      <c r="D1646" t="s">
        <v>41</v>
      </c>
      <c r="E1646" t="s">
        <v>28</v>
      </c>
      <c r="F1646" t="s">
        <v>13</v>
      </c>
      <c r="G1646">
        <v>19</v>
      </c>
      <c r="H1646" s="14">
        <v>30.570999999999998</v>
      </c>
      <c r="I1646" t="s">
        <v>30</v>
      </c>
      <c r="J1646" t="s">
        <v>42</v>
      </c>
      <c r="K1646" t="s">
        <v>25</v>
      </c>
      <c r="L1646" t="s">
        <v>43</v>
      </c>
      <c r="M1646" s="20">
        <f t="shared" si="100"/>
        <v>30.577536000000002</v>
      </c>
      <c r="N1646" s="20">
        <f t="shared" si="101"/>
        <v>0.16664000000000001</v>
      </c>
      <c r="O1646" s="20">
        <f t="shared" si="102"/>
        <v>5.0954405990400007</v>
      </c>
      <c r="S1646">
        <f t="shared" si="103"/>
        <v>0</v>
      </c>
    </row>
    <row r="1647" spans="1:19" x14ac:dyDescent="0.3">
      <c r="A1647" t="s">
        <v>32</v>
      </c>
      <c r="B1647" t="s">
        <v>9</v>
      </c>
      <c r="C1647" t="s">
        <v>67</v>
      </c>
      <c r="D1647" t="s">
        <v>11</v>
      </c>
      <c r="E1647" t="s">
        <v>35</v>
      </c>
      <c r="F1647" t="s">
        <v>44</v>
      </c>
      <c r="G1647">
        <v>1</v>
      </c>
      <c r="H1647" s="14">
        <v>1.609</v>
      </c>
      <c r="I1647" t="s">
        <v>23</v>
      </c>
      <c r="J1647" t="s">
        <v>31</v>
      </c>
      <c r="K1647" t="s">
        <v>25</v>
      </c>
      <c r="L1647" t="s">
        <v>43</v>
      </c>
      <c r="M1647" s="20">
        <f t="shared" si="100"/>
        <v>1.6093440000000001</v>
      </c>
      <c r="N1647" s="20">
        <f t="shared" si="101"/>
        <v>0</v>
      </c>
      <c r="O1647" s="20">
        <f t="shared" si="102"/>
        <v>0</v>
      </c>
      <c r="S1647">
        <f t="shared" si="103"/>
        <v>5</v>
      </c>
    </row>
    <row r="1648" spans="1:19" x14ac:dyDescent="0.3">
      <c r="A1648" t="s">
        <v>7</v>
      </c>
      <c r="B1648" t="s">
        <v>9</v>
      </c>
      <c r="C1648" t="s">
        <v>67</v>
      </c>
      <c r="D1648" t="s">
        <v>20</v>
      </c>
      <c r="E1648" t="s">
        <v>45</v>
      </c>
      <c r="F1648" t="s">
        <v>22</v>
      </c>
      <c r="G1648">
        <v>5</v>
      </c>
      <c r="H1648" s="14">
        <v>8.0449999999999999</v>
      </c>
      <c r="I1648" t="s">
        <v>30</v>
      </c>
      <c r="J1648" t="s">
        <v>15</v>
      </c>
      <c r="K1648" t="s">
        <v>25</v>
      </c>
      <c r="L1648" t="s">
        <v>43</v>
      </c>
      <c r="M1648" s="20">
        <f t="shared" si="100"/>
        <v>8.0467200000000005</v>
      </c>
      <c r="N1648" s="20">
        <f t="shared" si="101"/>
        <v>0.16664000000000001</v>
      </c>
      <c r="O1648" s="20">
        <f t="shared" si="102"/>
        <v>1.3409054208000002</v>
      </c>
      <c r="S1648">
        <f t="shared" si="103"/>
        <v>1</v>
      </c>
    </row>
    <row r="1649" spans="1:19" x14ac:dyDescent="0.3">
      <c r="A1649" t="s">
        <v>7</v>
      </c>
      <c r="B1649" t="s">
        <v>9</v>
      </c>
      <c r="C1649" t="s">
        <v>67</v>
      </c>
      <c r="D1649" t="s">
        <v>41</v>
      </c>
      <c r="E1649" t="s">
        <v>12</v>
      </c>
      <c r="F1649" t="s">
        <v>66</v>
      </c>
      <c r="G1649">
        <v>100</v>
      </c>
      <c r="H1649" s="14">
        <v>160.9</v>
      </c>
      <c r="I1649" t="s">
        <v>52</v>
      </c>
      <c r="J1649" t="s">
        <v>38</v>
      </c>
      <c r="K1649" t="s">
        <v>16</v>
      </c>
      <c r="L1649" t="s">
        <v>43</v>
      </c>
      <c r="M1649" s="20">
        <f t="shared" si="100"/>
        <v>160.93440000000001</v>
      </c>
      <c r="N1649" s="20">
        <f t="shared" si="101"/>
        <v>3.5459999999999998E-2</v>
      </c>
      <c r="O1649" s="20">
        <f t="shared" si="102"/>
        <v>5.7067338240000005</v>
      </c>
      <c r="S1649">
        <f t="shared" si="103"/>
        <v>1</v>
      </c>
    </row>
    <row r="1650" spans="1:19" x14ac:dyDescent="0.3">
      <c r="A1650" t="s">
        <v>58</v>
      </c>
      <c r="B1650" t="s">
        <v>9</v>
      </c>
      <c r="C1650" t="s">
        <v>67</v>
      </c>
      <c r="D1650" t="s">
        <v>11</v>
      </c>
      <c r="E1650" t="s">
        <v>21</v>
      </c>
      <c r="F1650" t="s">
        <v>66</v>
      </c>
      <c r="G1650">
        <v>207</v>
      </c>
      <c r="H1650" s="14">
        <v>333.06299999999999</v>
      </c>
      <c r="I1650" t="s">
        <v>52</v>
      </c>
      <c r="J1650" t="s">
        <v>42</v>
      </c>
      <c r="K1650" t="s">
        <v>16</v>
      </c>
      <c r="L1650" t="s">
        <v>43</v>
      </c>
      <c r="M1650" s="20">
        <f t="shared" si="100"/>
        <v>333.134208</v>
      </c>
      <c r="N1650" s="20">
        <f t="shared" si="101"/>
        <v>3.5459999999999998E-2</v>
      </c>
      <c r="O1650" s="20">
        <f t="shared" si="102"/>
        <v>11.81293901568</v>
      </c>
      <c r="S1650">
        <f t="shared" si="103"/>
        <v>0</v>
      </c>
    </row>
    <row r="1651" spans="1:19" x14ac:dyDescent="0.3">
      <c r="A1651" t="s">
        <v>7</v>
      </c>
      <c r="B1651" t="s">
        <v>9</v>
      </c>
      <c r="C1651" t="s">
        <v>67</v>
      </c>
      <c r="D1651" t="s">
        <v>20</v>
      </c>
      <c r="E1651" t="s">
        <v>28</v>
      </c>
      <c r="F1651" t="s">
        <v>22</v>
      </c>
      <c r="G1651">
        <v>14</v>
      </c>
      <c r="H1651" s="14">
        <v>22.526</v>
      </c>
      <c r="I1651" t="s">
        <v>30</v>
      </c>
      <c r="J1651" t="s">
        <v>53</v>
      </c>
      <c r="K1651" t="s">
        <v>25</v>
      </c>
      <c r="L1651" t="s">
        <v>43</v>
      </c>
      <c r="M1651" s="20">
        <f t="shared" si="100"/>
        <v>22.530816000000002</v>
      </c>
      <c r="N1651" s="20">
        <f t="shared" si="101"/>
        <v>0.16664000000000001</v>
      </c>
      <c r="O1651" s="20">
        <f t="shared" si="102"/>
        <v>3.7545351782400003</v>
      </c>
      <c r="S1651">
        <f t="shared" si="103"/>
        <v>1</v>
      </c>
    </row>
    <row r="1652" spans="1:19" x14ac:dyDescent="0.3">
      <c r="A1652" t="s">
        <v>7</v>
      </c>
      <c r="B1652" t="s">
        <v>9</v>
      </c>
      <c r="C1652" t="s">
        <v>48</v>
      </c>
      <c r="D1652" t="s">
        <v>11</v>
      </c>
      <c r="E1652" t="s">
        <v>12</v>
      </c>
      <c r="F1652" t="s">
        <v>13</v>
      </c>
      <c r="G1652">
        <v>11</v>
      </c>
      <c r="H1652" s="14">
        <v>17.698999999999998</v>
      </c>
      <c r="I1652" t="s">
        <v>30</v>
      </c>
      <c r="J1652" t="s">
        <v>38</v>
      </c>
      <c r="K1652" t="s">
        <v>16</v>
      </c>
      <c r="L1652" t="s">
        <v>17</v>
      </c>
      <c r="M1652" s="20">
        <f t="shared" si="100"/>
        <v>17.702784000000001</v>
      </c>
      <c r="N1652" s="20">
        <f t="shared" si="101"/>
        <v>0.16664000000000001</v>
      </c>
      <c r="O1652" s="20">
        <f t="shared" si="102"/>
        <v>2.9499919257600005</v>
      </c>
      <c r="S1652">
        <f t="shared" si="103"/>
        <v>1</v>
      </c>
    </row>
    <row r="1653" spans="1:19" x14ac:dyDescent="0.3">
      <c r="A1653" t="s">
        <v>32</v>
      </c>
      <c r="B1653" t="s">
        <v>9</v>
      </c>
      <c r="C1653" t="s">
        <v>67</v>
      </c>
      <c r="D1653" t="s">
        <v>20</v>
      </c>
      <c r="E1653" t="s">
        <v>12</v>
      </c>
      <c r="F1653" t="s">
        <v>36</v>
      </c>
      <c r="G1653">
        <v>4</v>
      </c>
      <c r="H1653" s="14">
        <v>6.4359999999999999</v>
      </c>
      <c r="I1653" t="s">
        <v>14</v>
      </c>
      <c r="J1653" t="s">
        <v>42</v>
      </c>
      <c r="K1653" t="s">
        <v>25</v>
      </c>
      <c r="L1653" t="s">
        <v>17</v>
      </c>
      <c r="M1653" s="20">
        <f t="shared" si="100"/>
        <v>6.4373760000000004</v>
      </c>
      <c r="N1653" s="20">
        <f t="shared" si="101"/>
        <v>0</v>
      </c>
      <c r="O1653" s="20">
        <f t="shared" si="102"/>
        <v>0</v>
      </c>
      <c r="S1653">
        <f t="shared" si="103"/>
        <v>5</v>
      </c>
    </row>
    <row r="1654" spans="1:19" x14ac:dyDescent="0.3">
      <c r="A1654" t="s">
        <v>39</v>
      </c>
      <c r="B1654" t="s">
        <v>9</v>
      </c>
      <c r="C1654" t="s">
        <v>67</v>
      </c>
      <c r="D1654" t="s">
        <v>20</v>
      </c>
      <c r="E1654" t="s">
        <v>21</v>
      </c>
      <c r="F1654" t="s">
        <v>44</v>
      </c>
      <c r="G1654">
        <v>4.3</v>
      </c>
      <c r="H1654" s="14">
        <v>6.9186999999999994</v>
      </c>
      <c r="I1654" t="s">
        <v>30</v>
      </c>
      <c r="J1654" t="s">
        <v>15</v>
      </c>
      <c r="K1654" t="s">
        <v>25</v>
      </c>
      <c r="L1654" t="s">
        <v>43</v>
      </c>
      <c r="M1654" s="20">
        <f t="shared" si="100"/>
        <v>6.9201791999999998</v>
      </c>
      <c r="N1654" s="20">
        <f t="shared" si="101"/>
        <v>0.16664000000000001</v>
      </c>
      <c r="O1654" s="20">
        <f t="shared" si="102"/>
        <v>1.153178661888</v>
      </c>
      <c r="S1654">
        <f t="shared" si="103"/>
        <v>2</v>
      </c>
    </row>
    <row r="1655" spans="1:19" x14ac:dyDescent="0.3">
      <c r="A1655" t="s">
        <v>7</v>
      </c>
      <c r="B1655" t="s">
        <v>9</v>
      </c>
      <c r="C1655" t="s">
        <v>67</v>
      </c>
      <c r="D1655" t="s">
        <v>27</v>
      </c>
      <c r="E1655" t="s">
        <v>35</v>
      </c>
      <c r="F1655" t="s">
        <v>66</v>
      </c>
      <c r="G1655">
        <v>27</v>
      </c>
      <c r="H1655" s="14">
        <v>43.442999999999998</v>
      </c>
      <c r="I1655" t="s">
        <v>52</v>
      </c>
      <c r="J1655" t="s">
        <v>42</v>
      </c>
      <c r="K1655" t="s">
        <v>25</v>
      </c>
      <c r="L1655" t="s">
        <v>43</v>
      </c>
      <c r="M1655" s="20">
        <f t="shared" si="100"/>
        <v>43.452288000000003</v>
      </c>
      <c r="N1655" s="20">
        <f t="shared" si="101"/>
        <v>3.5459999999999998E-2</v>
      </c>
      <c r="O1655" s="20">
        <f t="shared" si="102"/>
        <v>1.5408181324800001</v>
      </c>
      <c r="S1655">
        <f t="shared" si="103"/>
        <v>1</v>
      </c>
    </row>
    <row r="1656" spans="1:19" x14ac:dyDescent="0.3">
      <c r="A1656" t="s">
        <v>39</v>
      </c>
      <c r="B1656" t="s">
        <v>9</v>
      </c>
      <c r="C1656" t="s">
        <v>67</v>
      </c>
      <c r="D1656" t="s">
        <v>11</v>
      </c>
      <c r="E1656" t="s">
        <v>45</v>
      </c>
      <c r="F1656" t="s">
        <v>66</v>
      </c>
      <c r="G1656">
        <v>25</v>
      </c>
      <c r="H1656" s="14">
        <v>40.225000000000001</v>
      </c>
      <c r="I1656" t="s">
        <v>30</v>
      </c>
      <c r="J1656" t="s">
        <v>42</v>
      </c>
      <c r="K1656" t="s">
        <v>25</v>
      </c>
      <c r="L1656" t="s">
        <v>17</v>
      </c>
      <c r="M1656" s="20">
        <f t="shared" si="100"/>
        <v>40.233600000000003</v>
      </c>
      <c r="N1656" s="20">
        <f t="shared" si="101"/>
        <v>0.16664000000000001</v>
      </c>
      <c r="O1656" s="20">
        <f t="shared" si="102"/>
        <v>6.7045271040000012</v>
      </c>
      <c r="S1656">
        <f t="shared" si="103"/>
        <v>2</v>
      </c>
    </row>
    <row r="1657" spans="1:19" x14ac:dyDescent="0.3">
      <c r="A1657" t="s">
        <v>39</v>
      </c>
      <c r="B1657" t="s">
        <v>9</v>
      </c>
      <c r="C1657" t="s">
        <v>67</v>
      </c>
      <c r="D1657" t="s">
        <v>41</v>
      </c>
      <c r="E1657" t="s">
        <v>35</v>
      </c>
      <c r="F1657" t="s">
        <v>66</v>
      </c>
      <c r="G1657">
        <v>45</v>
      </c>
      <c r="H1657" s="14">
        <v>72.405000000000001</v>
      </c>
      <c r="I1657" t="s">
        <v>75</v>
      </c>
      <c r="J1657" t="s">
        <v>15</v>
      </c>
      <c r="K1657" t="s">
        <v>25</v>
      </c>
      <c r="L1657" t="s">
        <v>43</v>
      </c>
      <c r="M1657" s="20">
        <f t="shared" si="100"/>
        <v>72.420479999999998</v>
      </c>
      <c r="N1657" s="20">
        <f t="shared" si="101"/>
        <v>5.2670000000000002E-2</v>
      </c>
      <c r="O1657" s="20">
        <f t="shared" si="102"/>
        <v>3.8143866815999998</v>
      </c>
      <c r="S1657">
        <f t="shared" si="103"/>
        <v>2</v>
      </c>
    </row>
    <row r="1658" spans="1:19" x14ac:dyDescent="0.3">
      <c r="A1658" t="s">
        <v>7</v>
      </c>
      <c r="B1658" t="s">
        <v>51</v>
      </c>
      <c r="C1658" t="s">
        <v>8</v>
      </c>
      <c r="D1658" t="s">
        <v>11</v>
      </c>
      <c r="E1658" t="s">
        <v>28</v>
      </c>
      <c r="F1658" t="s">
        <v>22</v>
      </c>
      <c r="G1658">
        <v>5</v>
      </c>
      <c r="H1658" s="14">
        <v>8.0449999999999999</v>
      </c>
      <c r="I1658" t="s">
        <v>30</v>
      </c>
      <c r="J1658" t="s">
        <v>42</v>
      </c>
      <c r="K1658" t="s">
        <v>16</v>
      </c>
      <c r="L1658" t="s">
        <v>17</v>
      </c>
      <c r="M1658" s="20">
        <f t="shared" si="100"/>
        <v>8.0467200000000005</v>
      </c>
      <c r="N1658" s="20">
        <f t="shared" si="101"/>
        <v>0.16664000000000001</v>
      </c>
      <c r="O1658" s="20">
        <f t="shared" si="102"/>
        <v>1.3409054208000002</v>
      </c>
      <c r="S1658">
        <f t="shared" si="103"/>
        <v>1</v>
      </c>
    </row>
    <row r="1659" spans="1:19" x14ac:dyDescent="0.3">
      <c r="A1659" t="s">
        <v>58</v>
      </c>
      <c r="B1659" t="s">
        <v>9</v>
      </c>
      <c r="C1659" t="s">
        <v>67</v>
      </c>
      <c r="D1659" t="s">
        <v>20</v>
      </c>
      <c r="E1659" t="s">
        <v>12</v>
      </c>
      <c r="F1659" t="s">
        <v>66</v>
      </c>
      <c r="G1659">
        <v>173</v>
      </c>
      <c r="H1659" s="14">
        <v>278.35699999999997</v>
      </c>
      <c r="I1659" t="s">
        <v>52</v>
      </c>
      <c r="J1659" t="s">
        <v>15</v>
      </c>
      <c r="K1659" t="s">
        <v>16</v>
      </c>
      <c r="L1659" t="s">
        <v>43</v>
      </c>
      <c r="M1659" s="20">
        <f t="shared" si="100"/>
        <v>278.41651200000001</v>
      </c>
      <c r="N1659" s="20">
        <f t="shared" si="101"/>
        <v>3.5459999999999998E-2</v>
      </c>
      <c r="O1659" s="20">
        <f t="shared" si="102"/>
        <v>9.8726495155199991</v>
      </c>
      <c r="S1659">
        <f t="shared" si="103"/>
        <v>0</v>
      </c>
    </row>
    <row r="1660" spans="1:19" x14ac:dyDescent="0.3">
      <c r="A1660" t="s">
        <v>39</v>
      </c>
      <c r="B1660" t="s">
        <v>9</v>
      </c>
      <c r="C1660" t="s">
        <v>56</v>
      </c>
      <c r="D1660" t="s">
        <v>11</v>
      </c>
      <c r="E1660" t="s">
        <v>64</v>
      </c>
      <c r="F1660" t="s">
        <v>22</v>
      </c>
      <c r="G1660">
        <v>7</v>
      </c>
      <c r="H1660" s="14">
        <v>11.263</v>
      </c>
      <c r="I1660" t="s">
        <v>14</v>
      </c>
      <c r="J1660" t="s">
        <v>42</v>
      </c>
      <c r="K1660" t="s">
        <v>25</v>
      </c>
      <c r="L1660" t="s">
        <v>43</v>
      </c>
      <c r="M1660" s="20">
        <f t="shared" si="100"/>
        <v>11.265408000000001</v>
      </c>
      <c r="N1660" s="20">
        <f t="shared" si="101"/>
        <v>0</v>
      </c>
      <c r="O1660" s="20">
        <f t="shared" si="102"/>
        <v>0</v>
      </c>
      <c r="S1660">
        <f t="shared" si="103"/>
        <v>2</v>
      </c>
    </row>
    <row r="1661" spans="1:19" x14ac:dyDescent="0.3">
      <c r="A1661" t="s">
        <v>32</v>
      </c>
      <c r="B1661" t="s">
        <v>9</v>
      </c>
      <c r="C1661" t="s">
        <v>34</v>
      </c>
      <c r="D1661" t="s">
        <v>20</v>
      </c>
      <c r="E1661" t="s">
        <v>45</v>
      </c>
      <c r="F1661" t="s">
        <v>36</v>
      </c>
      <c r="G1661">
        <v>3</v>
      </c>
      <c r="H1661" s="14">
        <v>4.827</v>
      </c>
      <c r="I1661" t="s">
        <v>14</v>
      </c>
      <c r="J1661" t="s">
        <v>42</v>
      </c>
      <c r="K1661" t="s">
        <v>25</v>
      </c>
      <c r="L1661" t="s">
        <v>43</v>
      </c>
      <c r="M1661" s="20">
        <f t="shared" si="100"/>
        <v>4.8280320000000003</v>
      </c>
      <c r="N1661" s="20">
        <f t="shared" si="101"/>
        <v>0</v>
      </c>
      <c r="O1661" s="20">
        <f t="shared" si="102"/>
        <v>0</v>
      </c>
      <c r="S1661">
        <f t="shared" si="103"/>
        <v>5</v>
      </c>
    </row>
    <row r="1662" spans="1:19" x14ac:dyDescent="0.3">
      <c r="A1662" t="s">
        <v>26</v>
      </c>
      <c r="B1662" t="s">
        <v>9</v>
      </c>
      <c r="C1662" t="s">
        <v>46</v>
      </c>
      <c r="D1662" t="s">
        <v>20</v>
      </c>
      <c r="E1662" t="s">
        <v>35</v>
      </c>
      <c r="F1662" t="s">
        <v>36</v>
      </c>
      <c r="G1662">
        <v>1.5</v>
      </c>
      <c r="H1662" s="14">
        <v>2.4135</v>
      </c>
      <c r="I1662" t="s">
        <v>23</v>
      </c>
      <c r="J1662" t="s">
        <v>15</v>
      </c>
      <c r="K1662" t="s">
        <v>25</v>
      </c>
      <c r="L1662" t="s">
        <v>43</v>
      </c>
      <c r="M1662" s="20">
        <f t="shared" si="100"/>
        <v>2.4140160000000002</v>
      </c>
      <c r="N1662" s="20">
        <f t="shared" si="101"/>
        <v>0</v>
      </c>
      <c r="O1662" s="20">
        <f t="shared" si="102"/>
        <v>0</v>
      </c>
      <c r="S1662">
        <f t="shared" si="103"/>
        <v>3</v>
      </c>
    </row>
    <row r="1663" spans="1:19" x14ac:dyDescent="0.3">
      <c r="A1663" t="s">
        <v>18</v>
      </c>
      <c r="B1663" t="s">
        <v>9</v>
      </c>
      <c r="C1663" t="s">
        <v>67</v>
      </c>
      <c r="D1663" t="s">
        <v>47</v>
      </c>
      <c r="E1663" t="s">
        <v>12</v>
      </c>
      <c r="F1663" t="s">
        <v>44</v>
      </c>
      <c r="G1663">
        <v>0.9</v>
      </c>
      <c r="H1663" s="14">
        <v>1.4480999999999999</v>
      </c>
      <c r="I1663" t="s">
        <v>23</v>
      </c>
      <c r="J1663" t="s">
        <v>31</v>
      </c>
      <c r="K1663" t="s">
        <v>25</v>
      </c>
      <c r="L1663" t="s">
        <v>43</v>
      </c>
      <c r="M1663" s="20">
        <f t="shared" si="100"/>
        <v>1.4484096000000002</v>
      </c>
      <c r="N1663" s="20">
        <f t="shared" si="101"/>
        <v>0</v>
      </c>
      <c r="O1663" s="20">
        <f t="shared" si="102"/>
        <v>0</v>
      </c>
      <c r="S1663">
        <f t="shared" si="103"/>
        <v>4</v>
      </c>
    </row>
    <row r="1664" spans="1:19" x14ac:dyDescent="0.3">
      <c r="A1664" t="s">
        <v>26</v>
      </c>
      <c r="B1664" t="s">
        <v>9</v>
      </c>
      <c r="C1664" t="s">
        <v>8</v>
      </c>
      <c r="D1664" t="s">
        <v>27</v>
      </c>
      <c r="E1664" t="s">
        <v>28</v>
      </c>
      <c r="F1664" t="s">
        <v>13</v>
      </c>
      <c r="G1664">
        <v>19.5</v>
      </c>
      <c r="H1664" s="14">
        <v>31.375499999999999</v>
      </c>
      <c r="I1664" t="s">
        <v>30</v>
      </c>
      <c r="J1664" t="s">
        <v>38</v>
      </c>
      <c r="K1664" t="s">
        <v>25</v>
      </c>
      <c r="L1664" t="s">
        <v>17</v>
      </c>
      <c r="M1664" s="20">
        <f t="shared" si="100"/>
        <v>31.382208000000002</v>
      </c>
      <c r="N1664" s="20">
        <f t="shared" si="101"/>
        <v>0.16664000000000001</v>
      </c>
      <c r="O1664" s="20">
        <f t="shared" si="102"/>
        <v>5.2295311411200007</v>
      </c>
      <c r="S1664">
        <f t="shared" si="103"/>
        <v>3</v>
      </c>
    </row>
    <row r="1665" spans="1:19" x14ac:dyDescent="0.3">
      <c r="A1665" t="s">
        <v>7</v>
      </c>
      <c r="B1665" t="s">
        <v>9</v>
      </c>
      <c r="C1665" t="s">
        <v>67</v>
      </c>
      <c r="D1665" t="s">
        <v>11</v>
      </c>
      <c r="E1665" t="s">
        <v>12</v>
      </c>
      <c r="F1665" t="s">
        <v>13</v>
      </c>
      <c r="G1665">
        <v>31</v>
      </c>
      <c r="H1665" s="14">
        <v>49.878999999999998</v>
      </c>
      <c r="I1665" t="s">
        <v>30</v>
      </c>
      <c r="J1665" t="s">
        <v>15</v>
      </c>
      <c r="K1665" t="s">
        <v>25</v>
      </c>
      <c r="L1665" t="s">
        <v>43</v>
      </c>
      <c r="M1665" s="20">
        <f t="shared" si="100"/>
        <v>49.889664000000003</v>
      </c>
      <c r="N1665" s="20">
        <f t="shared" si="101"/>
        <v>0.16664000000000001</v>
      </c>
      <c r="O1665" s="20">
        <f t="shared" si="102"/>
        <v>8.3136136089600008</v>
      </c>
      <c r="S1665">
        <f t="shared" si="103"/>
        <v>1</v>
      </c>
    </row>
    <row r="1666" spans="1:19" x14ac:dyDescent="0.3">
      <c r="A1666" t="s">
        <v>39</v>
      </c>
      <c r="B1666" t="s">
        <v>9</v>
      </c>
      <c r="C1666" t="s">
        <v>65</v>
      </c>
      <c r="D1666" t="s">
        <v>41</v>
      </c>
      <c r="E1666" t="s">
        <v>21</v>
      </c>
      <c r="F1666" t="s">
        <v>29</v>
      </c>
      <c r="G1666">
        <v>25</v>
      </c>
      <c r="H1666" s="14">
        <v>40.225000000000001</v>
      </c>
      <c r="I1666" t="s">
        <v>30</v>
      </c>
      <c r="J1666" t="s">
        <v>42</v>
      </c>
      <c r="K1666" t="s">
        <v>25</v>
      </c>
      <c r="L1666" t="s">
        <v>17</v>
      </c>
      <c r="M1666" s="20">
        <f t="shared" si="100"/>
        <v>40.233600000000003</v>
      </c>
      <c r="N1666" s="20">
        <f t="shared" si="101"/>
        <v>0.16664000000000001</v>
      </c>
      <c r="O1666" s="20">
        <f t="shared" si="102"/>
        <v>6.7045271040000012</v>
      </c>
      <c r="S1666">
        <f t="shared" si="103"/>
        <v>2</v>
      </c>
    </row>
    <row r="1667" spans="1:19" x14ac:dyDescent="0.3">
      <c r="A1667" t="s">
        <v>32</v>
      </c>
      <c r="B1667" t="s">
        <v>9</v>
      </c>
      <c r="C1667" t="s">
        <v>68</v>
      </c>
      <c r="D1667" t="s">
        <v>41</v>
      </c>
      <c r="E1667" t="s">
        <v>21</v>
      </c>
      <c r="F1667" t="s">
        <v>62</v>
      </c>
      <c r="G1667">
        <v>0.2</v>
      </c>
      <c r="H1667" s="14">
        <v>0.32180000000000003</v>
      </c>
      <c r="I1667" t="s">
        <v>23</v>
      </c>
      <c r="J1667" t="s">
        <v>42</v>
      </c>
      <c r="K1667" t="s">
        <v>25</v>
      </c>
      <c r="L1667" t="s">
        <v>43</v>
      </c>
      <c r="M1667" s="20">
        <f t="shared" ref="M1667:M1730" si="104">G1667*1.609344</f>
        <v>0.32186880000000007</v>
      </c>
      <c r="N1667" s="20">
        <f t="shared" ref="N1667:N1730" si="105">IF(I1667="Bicycle",0,IF(I1667="On foot",0,IF(I1667="Car (alone)",0.16664,IF(I1667="Car (shared / passenger)",0.16664,IF(I1667="Bus",0.10215,IF(I1667="Train",0.03546,IF(I1667="Motorbike",0.11367,IF(I1667="Electric car (alone)",0.05267,IF(I1667="Electric car (shared / passenger)",0.05267,IF(I1667="Taxi",0.148614925938255,IF(I1667="E-bike",0.022,IF(I1667="Flight",0.259, " "))))))))))))</f>
        <v>0</v>
      </c>
      <c r="O1667" s="20">
        <f t="shared" ref="O1667:O1730" si="106">IF(OR(N1667=0, M1667=0), 0, N1667*M1667)</f>
        <v>0</v>
      </c>
      <c r="S1667">
        <f t="shared" ref="S1667:S1730" si="107">IFERROR(VALUE(MID(A1667, FIND("(", A1667) + 1, FIND(" ", A1667, FIND("(", A1667)) - FIND("(", A1667) - 1)), "N/A")</f>
        <v>5</v>
      </c>
    </row>
    <row r="1668" spans="1:19" x14ac:dyDescent="0.3">
      <c r="A1668" t="s">
        <v>32</v>
      </c>
      <c r="B1668" t="s">
        <v>9</v>
      </c>
      <c r="C1668" t="s">
        <v>67</v>
      </c>
      <c r="D1668" t="s">
        <v>11</v>
      </c>
      <c r="E1668" t="s">
        <v>64</v>
      </c>
      <c r="F1668" t="s">
        <v>13</v>
      </c>
      <c r="G1668" t="s">
        <v>8</v>
      </c>
      <c r="H1668" s="14" t="s">
        <v>8</v>
      </c>
      <c r="I1668" t="s">
        <v>37</v>
      </c>
      <c r="J1668" t="s">
        <v>42</v>
      </c>
      <c r="K1668" t="s">
        <v>16</v>
      </c>
      <c r="L1668" t="s">
        <v>43</v>
      </c>
      <c r="M1668" s="20" t="e">
        <f t="shared" si="104"/>
        <v>#VALUE!</v>
      </c>
      <c r="N1668" s="20">
        <f t="shared" si="105"/>
        <v>0.16664000000000001</v>
      </c>
      <c r="O1668" s="20" t="e">
        <f t="shared" si="106"/>
        <v>#VALUE!</v>
      </c>
      <c r="S1668">
        <f t="shared" si="107"/>
        <v>5</v>
      </c>
    </row>
    <row r="1669" spans="1:19" x14ac:dyDescent="0.3">
      <c r="A1669" t="s">
        <v>39</v>
      </c>
      <c r="B1669" t="s">
        <v>9</v>
      </c>
      <c r="C1669" t="s">
        <v>67</v>
      </c>
      <c r="D1669" t="s">
        <v>20</v>
      </c>
      <c r="E1669" t="s">
        <v>35</v>
      </c>
      <c r="F1669" t="s">
        <v>29</v>
      </c>
      <c r="G1669">
        <v>25</v>
      </c>
      <c r="H1669" s="14">
        <v>40.225000000000001</v>
      </c>
      <c r="I1669" t="s">
        <v>30</v>
      </c>
      <c r="J1669" t="s">
        <v>38</v>
      </c>
      <c r="K1669" t="s">
        <v>16</v>
      </c>
      <c r="L1669" t="s">
        <v>17</v>
      </c>
      <c r="M1669" s="20">
        <f t="shared" si="104"/>
        <v>40.233600000000003</v>
      </c>
      <c r="N1669" s="20">
        <f t="shared" si="105"/>
        <v>0.16664000000000001</v>
      </c>
      <c r="O1669" s="20">
        <f t="shared" si="106"/>
        <v>6.7045271040000012</v>
      </c>
      <c r="S1669">
        <f t="shared" si="107"/>
        <v>2</v>
      </c>
    </row>
    <row r="1670" spans="1:19" x14ac:dyDescent="0.3">
      <c r="A1670" t="s">
        <v>58</v>
      </c>
      <c r="B1670" t="s">
        <v>9</v>
      </c>
      <c r="C1670" t="s">
        <v>67</v>
      </c>
      <c r="D1670" t="s">
        <v>20</v>
      </c>
      <c r="E1670" t="s">
        <v>12</v>
      </c>
      <c r="F1670" t="s">
        <v>66</v>
      </c>
      <c r="G1670">
        <v>100</v>
      </c>
      <c r="H1670" s="14">
        <v>160.9</v>
      </c>
      <c r="I1670" t="s">
        <v>52</v>
      </c>
      <c r="J1670" t="s">
        <v>15</v>
      </c>
      <c r="K1670" t="s">
        <v>25</v>
      </c>
      <c r="L1670" t="s">
        <v>43</v>
      </c>
      <c r="M1670" s="20">
        <f t="shared" si="104"/>
        <v>160.93440000000001</v>
      </c>
      <c r="N1670" s="20">
        <f t="shared" si="105"/>
        <v>3.5459999999999998E-2</v>
      </c>
      <c r="O1670" s="20">
        <f t="shared" si="106"/>
        <v>5.7067338240000005</v>
      </c>
      <c r="S1670">
        <f t="shared" si="107"/>
        <v>0</v>
      </c>
    </row>
    <row r="1671" spans="1:19" x14ac:dyDescent="0.3">
      <c r="A1671" t="s">
        <v>32</v>
      </c>
      <c r="B1671" t="s">
        <v>9</v>
      </c>
      <c r="C1671" t="s">
        <v>40</v>
      </c>
      <c r="D1671" t="s">
        <v>20</v>
      </c>
      <c r="E1671" t="s">
        <v>45</v>
      </c>
      <c r="F1671" t="s">
        <v>44</v>
      </c>
      <c r="G1671">
        <v>2.2999999999999998</v>
      </c>
      <c r="H1671" s="14">
        <v>3.7006999999999999</v>
      </c>
      <c r="I1671" t="s">
        <v>14</v>
      </c>
      <c r="J1671" t="s">
        <v>42</v>
      </c>
      <c r="K1671" t="s">
        <v>25</v>
      </c>
      <c r="L1671" t="s">
        <v>43</v>
      </c>
      <c r="M1671" s="20">
        <f t="shared" si="104"/>
        <v>3.7014912</v>
      </c>
      <c r="N1671" s="20">
        <f t="shared" si="105"/>
        <v>0</v>
      </c>
      <c r="O1671" s="20">
        <f t="shared" si="106"/>
        <v>0</v>
      </c>
      <c r="S1671">
        <f t="shared" si="107"/>
        <v>5</v>
      </c>
    </row>
    <row r="1672" spans="1:19" x14ac:dyDescent="0.3">
      <c r="A1672" t="s">
        <v>39</v>
      </c>
      <c r="B1672" t="s">
        <v>51</v>
      </c>
      <c r="C1672" t="s">
        <v>8</v>
      </c>
      <c r="D1672" t="s">
        <v>11</v>
      </c>
      <c r="E1672" t="s">
        <v>12</v>
      </c>
      <c r="F1672" t="s">
        <v>29</v>
      </c>
      <c r="G1672">
        <v>10</v>
      </c>
      <c r="H1672" s="14">
        <v>16.09</v>
      </c>
      <c r="I1672" t="s">
        <v>14</v>
      </c>
      <c r="J1672" t="s">
        <v>38</v>
      </c>
      <c r="K1672" t="s">
        <v>16</v>
      </c>
      <c r="L1672" t="s">
        <v>17</v>
      </c>
      <c r="M1672" s="20">
        <f t="shared" si="104"/>
        <v>16.093440000000001</v>
      </c>
      <c r="N1672" s="20">
        <f t="shared" si="105"/>
        <v>0</v>
      </c>
      <c r="O1672" s="20">
        <f t="shared" si="106"/>
        <v>0</v>
      </c>
      <c r="S1672">
        <f t="shared" si="107"/>
        <v>2</v>
      </c>
    </row>
    <row r="1673" spans="1:19" x14ac:dyDescent="0.3">
      <c r="A1673" t="s">
        <v>18</v>
      </c>
      <c r="B1673" t="s">
        <v>9</v>
      </c>
      <c r="C1673" t="s">
        <v>67</v>
      </c>
      <c r="D1673" t="s">
        <v>20</v>
      </c>
      <c r="E1673" t="s">
        <v>21</v>
      </c>
      <c r="F1673" t="s">
        <v>44</v>
      </c>
      <c r="G1673">
        <v>2</v>
      </c>
      <c r="H1673" s="14">
        <v>3.218</v>
      </c>
      <c r="I1673" t="s">
        <v>54</v>
      </c>
      <c r="J1673" t="s">
        <v>38</v>
      </c>
      <c r="K1673" t="s">
        <v>25</v>
      </c>
      <c r="L1673" t="s">
        <v>17</v>
      </c>
      <c r="M1673" s="20">
        <f t="shared" si="104"/>
        <v>3.2186880000000002</v>
      </c>
      <c r="N1673" s="20">
        <f t="shared" si="105"/>
        <v>2.1999999999999999E-2</v>
      </c>
      <c r="O1673" s="20">
        <f t="shared" si="106"/>
        <v>7.0811135999999997E-2</v>
      </c>
      <c r="S1673">
        <f t="shared" si="107"/>
        <v>4</v>
      </c>
    </row>
    <row r="1674" spans="1:19" x14ac:dyDescent="0.3">
      <c r="A1674" t="s">
        <v>39</v>
      </c>
      <c r="B1674" t="s">
        <v>9</v>
      </c>
      <c r="C1674" t="s">
        <v>67</v>
      </c>
      <c r="D1674" t="s">
        <v>20</v>
      </c>
      <c r="E1674" t="s">
        <v>21</v>
      </c>
      <c r="F1674" t="s">
        <v>22</v>
      </c>
      <c r="G1674">
        <v>1.7</v>
      </c>
      <c r="H1674" s="14">
        <v>2.7353000000000001</v>
      </c>
      <c r="I1674" t="s">
        <v>23</v>
      </c>
      <c r="J1674" t="s">
        <v>31</v>
      </c>
      <c r="K1674" t="s">
        <v>25</v>
      </c>
      <c r="L1674" t="s">
        <v>82</v>
      </c>
      <c r="M1674" s="20">
        <f t="shared" si="104"/>
        <v>2.7358848</v>
      </c>
      <c r="N1674" s="20">
        <f t="shared" si="105"/>
        <v>0</v>
      </c>
      <c r="O1674" s="20">
        <f t="shared" si="106"/>
        <v>0</v>
      </c>
      <c r="S1674">
        <f t="shared" si="107"/>
        <v>2</v>
      </c>
    </row>
    <row r="1675" spans="1:19" x14ac:dyDescent="0.3">
      <c r="A1675" t="s">
        <v>39</v>
      </c>
      <c r="B1675" t="s">
        <v>9</v>
      </c>
      <c r="C1675" t="s">
        <v>10</v>
      </c>
      <c r="D1675" t="s">
        <v>11</v>
      </c>
      <c r="E1675" t="s">
        <v>12</v>
      </c>
      <c r="F1675" t="s">
        <v>29</v>
      </c>
      <c r="G1675">
        <v>3</v>
      </c>
      <c r="H1675" s="14">
        <v>4.827</v>
      </c>
      <c r="I1675" t="s">
        <v>23</v>
      </c>
      <c r="J1675" t="s">
        <v>42</v>
      </c>
      <c r="K1675" t="s">
        <v>25</v>
      </c>
      <c r="L1675" t="s">
        <v>17</v>
      </c>
      <c r="M1675" s="20">
        <f t="shared" si="104"/>
        <v>4.8280320000000003</v>
      </c>
      <c r="N1675" s="20">
        <f t="shared" si="105"/>
        <v>0</v>
      </c>
      <c r="O1675" s="20">
        <f t="shared" si="106"/>
        <v>0</v>
      </c>
      <c r="S1675">
        <f t="shared" si="107"/>
        <v>2</v>
      </c>
    </row>
    <row r="1676" spans="1:19" x14ac:dyDescent="0.3">
      <c r="A1676" t="s">
        <v>7</v>
      </c>
      <c r="B1676" t="s">
        <v>9</v>
      </c>
      <c r="C1676" t="s">
        <v>50</v>
      </c>
      <c r="D1676" t="s">
        <v>27</v>
      </c>
      <c r="E1676" t="s">
        <v>64</v>
      </c>
      <c r="F1676" t="s">
        <v>13</v>
      </c>
      <c r="G1676">
        <v>15</v>
      </c>
      <c r="H1676" s="14">
        <v>24.134999999999998</v>
      </c>
      <c r="I1676" t="s">
        <v>30</v>
      </c>
      <c r="J1676" t="s">
        <v>42</v>
      </c>
      <c r="K1676" t="s">
        <v>16</v>
      </c>
      <c r="L1676" t="s">
        <v>17</v>
      </c>
      <c r="M1676" s="20">
        <f t="shared" si="104"/>
        <v>24.140160000000002</v>
      </c>
      <c r="N1676" s="20">
        <f t="shared" si="105"/>
        <v>0.16664000000000001</v>
      </c>
      <c r="O1676" s="20">
        <f t="shared" si="106"/>
        <v>4.0227162624000004</v>
      </c>
      <c r="S1676">
        <f t="shared" si="107"/>
        <v>1</v>
      </c>
    </row>
    <row r="1677" spans="1:19" x14ac:dyDescent="0.3">
      <c r="A1677" t="s">
        <v>39</v>
      </c>
      <c r="B1677" t="s">
        <v>57</v>
      </c>
      <c r="C1677" t="s">
        <v>8</v>
      </c>
      <c r="D1677" t="s">
        <v>41</v>
      </c>
      <c r="E1677" t="s">
        <v>35</v>
      </c>
      <c r="F1677" t="s">
        <v>36</v>
      </c>
      <c r="G1677">
        <v>6</v>
      </c>
      <c r="H1677" s="14">
        <v>9.6539999999999999</v>
      </c>
      <c r="I1677" t="s">
        <v>30</v>
      </c>
      <c r="J1677" t="s">
        <v>15</v>
      </c>
      <c r="K1677" t="s">
        <v>25</v>
      </c>
      <c r="L1677" t="s">
        <v>17</v>
      </c>
      <c r="M1677" s="20">
        <f t="shared" si="104"/>
        <v>9.6560640000000006</v>
      </c>
      <c r="N1677" s="20">
        <f t="shared" si="105"/>
        <v>0.16664000000000001</v>
      </c>
      <c r="O1677" s="20">
        <f t="shared" si="106"/>
        <v>1.6090865049600003</v>
      </c>
      <c r="S1677">
        <f t="shared" si="107"/>
        <v>2</v>
      </c>
    </row>
    <row r="1678" spans="1:19" x14ac:dyDescent="0.3">
      <c r="A1678" t="s">
        <v>58</v>
      </c>
      <c r="B1678" t="s">
        <v>9</v>
      </c>
      <c r="C1678" t="s">
        <v>69</v>
      </c>
      <c r="D1678" t="s">
        <v>27</v>
      </c>
      <c r="E1678" t="s">
        <v>12</v>
      </c>
      <c r="F1678" t="s">
        <v>66</v>
      </c>
      <c r="G1678">
        <v>210</v>
      </c>
      <c r="H1678" s="14">
        <v>337.89</v>
      </c>
      <c r="I1678" t="s">
        <v>30</v>
      </c>
      <c r="J1678" t="s">
        <v>38</v>
      </c>
      <c r="K1678" t="s">
        <v>25</v>
      </c>
      <c r="L1678" t="s">
        <v>17</v>
      </c>
      <c r="M1678" s="20">
        <f t="shared" si="104"/>
        <v>337.96224000000001</v>
      </c>
      <c r="N1678" s="20">
        <f t="shared" si="105"/>
        <v>0.16664000000000001</v>
      </c>
      <c r="O1678" s="20">
        <f t="shared" si="106"/>
        <v>56.318027673600007</v>
      </c>
      <c r="S1678">
        <f t="shared" si="107"/>
        <v>0</v>
      </c>
    </row>
    <row r="1679" spans="1:19" x14ac:dyDescent="0.3">
      <c r="A1679" t="s">
        <v>7</v>
      </c>
      <c r="B1679" t="s">
        <v>55</v>
      </c>
      <c r="C1679" t="s">
        <v>8</v>
      </c>
      <c r="D1679" t="s">
        <v>41</v>
      </c>
      <c r="E1679" t="s">
        <v>35</v>
      </c>
      <c r="F1679" t="s">
        <v>62</v>
      </c>
      <c r="G1679">
        <v>1.5</v>
      </c>
      <c r="H1679" s="14">
        <v>2.4135</v>
      </c>
      <c r="I1679" t="s">
        <v>14</v>
      </c>
      <c r="J1679" t="s">
        <v>42</v>
      </c>
      <c r="K1679" t="s">
        <v>16</v>
      </c>
      <c r="L1679" t="s">
        <v>43</v>
      </c>
      <c r="M1679" s="20">
        <f t="shared" si="104"/>
        <v>2.4140160000000002</v>
      </c>
      <c r="N1679" s="20">
        <f t="shared" si="105"/>
        <v>0</v>
      </c>
      <c r="O1679" s="20">
        <f t="shared" si="106"/>
        <v>0</v>
      </c>
      <c r="S1679">
        <f t="shared" si="107"/>
        <v>1</v>
      </c>
    </row>
    <row r="1680" spans="1:19" x14ac:dyDescent="0.3">
      <c r="A1680" t="s">
        <v>39</v>
      </c>
      <c r="B1680" t="s">
        <v>51</v>
      </c>
      <c r="C1680" t="s">
        <v>8</v>
      </c>
      <c r="D1680" t="s">
        <v>11</v>
      </c>
      <c r="E1680" t="s">
        <v>33</v>
      </c>
      <c r="F1680" t="s">
        <v>22</v>
      </c>
      <c r="G1680">
        <v>3</v>
      </c>
      <c r="H1680" s="14">
        <v>4.827</v>
      </c>
      <c r="I1680" t="s">
        <v>23</v>
      </c>
      <c r="J1680" t="s">
        <v>31</v>
      </c>
      <c r="K1680" t="s">
        <v>16</v>
      </c>
      <c r="L1680" t="s">
        <v>17</v>
      </c>
      <c r="M1680" s="20">
        <f t="shared" si="104"/>
        <v>4.8280320000000003</v>
      </c>
      <c r="N1680" s="20">
        <f t="shared" si="105"/>
        <v>0</v>
      </c>
      <c r="O1680" s="20">
        <f t="shared" si="106"/>
        <v>0</v>
      </c>
      <c r="S1680">
        <f t="shared" si="107"/>
        <v>2</v>
      </c>
    </row>
    <row r="1681" spans="1:19" x14ac:dyDescent="0.3">
      <c r="A1681" t="s">
        <v>58</v>
      </c>
      <c r="B1681" t="s">
        <v>9</v>
      </c>
      <c r="C1681" t="s">
        <v>48</v>
      </c>
      <c r="D1681" t="s">
        <v>11</v>
      </c>
      <c r="E1681" t="s">
        <v>21</v>
      </c>
      <c r="F1681" t="s">
        <v>36</v>
      </c>
      <c r="G1681">
        <v>1.5</v>
      </c>
      <c r="H1681" s="14">
        <v>2.4135</v>
      </c>
      <c r="I1681" t="s">
        <v>49</v>
      </c>
      <c r="J1681" t="s">
        <v>31</v>
      </c>
      <c r="K1681" t="s">
        <v>25</v>
      </c>
      <c r="L1681" t="s">
        <v>82</v>
      </c>
      <c r="M1681" s="20">
        <f t="shared" si="104"/>
        <v>2.4140160000000002</v>
      </c>
      <c r="N1681" s="20">
        <f t="shared" si="105"/>
        <v>0.10215</v>
      </c>
      <c r="O1681" s="20">
        <f t="shared" si="106"/>
        <v>0.24659173440000004</v>
      </c>
      <c r="S1681">
        <f t="shared" si="107"/>
        <v>0</v>
      </c>
    </row>
    <row r="1682" spans="1:19" x14ac:dyDescent="0.3">
      <c r="A1682" t="s">
        <v>32</v>
      </c>
      <c r="B1682" t="s">
        <v>9</v>
      </c>
      <c r="C1682" t="s">
        <v>40</v>
      </c>
      <c r="D1682" t="s">
        <v>11</v>
      </c>
      <c r="E1682" t="s">
        <v>21</v>
      </c>
      <c r="F1682" t="s">
        <v>36</v>
      </c>
      <c r="G1682">
        <v>3.5</v>
      </c>
      <c r="H1682" s="14">
        <v>5.6315</v>
      </c>
      <c r="I1682" t="s">
        <v>37</v>
      </c>
      <c r="J1682" t="s">
        <v>15</v>
      </c>
      <c r="K1682" t="s">
        <v>16</v>
      </c>
      <c r="L1682" t="s">
        <v>43</v>
      </c>
      <c r="M1682" s="20">
        <f t="shared" si="104"/>
        <v>5.6327040000000004</v>
      </c>
      <c r="N1682" s="20">
        <f t="shared" si="105"/>
        <v>0.16664000000000001</v>
      </c>
      <c r="O1682" s="20">
        <f t="shared" si="106"/>
        <v>0.93863379456000007</v>
      </c>
      <c r="S1682">
        <f t="shared" si="107"/>
        <v>5</v>
      </c>
    </row>
    <row r="1683" spans="1:19" x14ac:dyDescent="0.3">
      <c r="A1683" t="s">
        <v>32</v>
      </c>
      <c r="B1683" t="s">
        <v>9</v>
      </c>
      <c r="C1683" t="s">
        <v>67</v>
      </c>
      <c r="D1683" t="s">
        <v>20</v>
      </c>
      <c r="E1683" t="s">
        <v>21</v>
      </c>
      <c r="F1683" t="s">
        <v>44</v>
      </c>
      <c r="G1683">
        <v>0.9</v>
      </c>
      <c r="H1683" s="14">
        <v>1.4480999999999999</v>
      </c>
      <c r="I1683" t="s">
        <v>23</v>
      </c>
      <c r="J1683" t="s">
        <v>42</v>
      </c>
      <c r="K1683" t="s">
        <v>25</v>
      </c>
      <c r="L1683" t="s">
        <v>43</v>
      </c>
      <c r="M1683" s="20">
        <f t="shared" si="104"/>
        <v>1.4484096000000002</v>
      </c>
      <c r="N1683" s="20">
        <f t="shared" si="105"/>
        <v>0</v>
      </c>
      <c r="O1683" s="20">
        <f t="shared" si="106"/>
        <v>0</v>
      </c>
      <c r="S1683">
        <f t="shared" si="107"/>
        <v>5</v>
      </c>
    </row>
    <row r="1684" spans="1:19" x14ac:dyDescent="0.3">
      <c r="A1684" t="s">
        <v>26</v>
      </c>
      <c r="B1684" t="s">
        <v>9</v>
      </c>
      <c r="C1684" t="s">
        <v>98</v>
      </c>
      <c r="D1684" t="s">
        <v>20</v>
      </c>
      <c r="E1684" t="s">
        <v>45</v>
      </c>
      <c r="F1684" t="s">
        <v>44</v>
      </c>
      <c r="G1684">
        <v>3</v>
      </c>
      <c r="H1684" s="14">
        <v>4.827</v>
      </c>
      <c r="I1684" t="s">
        <v>14</v>
      </c>
      <c r="J1684" t="s">
        <v>31</v>
      </c>
      <c r="K1684" t="s">
        <v>25</v>
      </c>
      <c r="L1684" t="s">
        <v>43</v>
      </c>
      <c r="M1684" s="20">
        <f t="shared" si="104"/>
        <v>4.8280320000000003</v>
      </c>
      <c r="N1684" s="20">
        <f t="shared" si="105"/>
        <v>0</v>
      </c>
      <c r="O1684" s="20">
        <f t="shared" si="106"/>
        <v>0</v>
      </c>
      <c r="S1684">
        <f t="shared" si="107"/>
        <v>3</v>
      </c>
    </row>
    <row r="1685" spans="1:19" x14ac:dyDescent="0.3">
      <c r="A1685" t="s">
        <v>26</v>
      </c>
      <c r="B1685" t="s">
        <v>9</v>
      </c>
      <c r="C1685" t="s">
        <v>61</v>
      </c>
      <c r="D1685" t="s">
        <v>11</v>
      </c>
      <c r="E1685" t="s">
        <v>33</v>
      </c>
      <c r="F1685" t="s">
        <v>66</v>
      </c>
      <c r="G1685">
        <v>240</v>
      </c>
      <c r="H1685" s="14">
        <v>386.15999999999997</v>
      </c>
      <c r="I1685" t="s">
        <v>30</v>
      </c>
      <c r="J1685" t="s">
        <v>15</v>
      </c>
      <c r="K1685" t="s">
        <v>25</v>
      </c>
      <c r="L1685" t="s">
        <v>43</v>
      </c>
      <c r="M1685" s="20">
        <f t="shared" si="104"/>
        <v>386.24256000000003</v>
      </c>
      <c r="N1685" s="20">
        <f t="shared" si="105"/>
        <v>0.16664000000000001</v>
      </c>
      <c r="O1685" s="20">
        <f t="shared" si="106"/>
        <v>64.363460198400006</v>
      </c>
      <c r="S1685">
        <f t="shared" si="107"/>
        <v>3</v>
      </c>
    </row>
    <row r="1686" spans="1:19" x14ac:dyDescent="0.3">
      <c r="A1686" t="s">
        <v>7</v>
      </c>
      <c r="B1686" t="s">
        <v>9</v>
      </c>
      <c r="C1686" t="s">
        <v>10</v>
      </c>
      <c r="D1686" t="s">
        <v>11</v>
      </c>
      <c r="E1686" t="s">
        <v>28</v>
      </c>
      <c r="F1686" t="s">
        <v>13</v>
      </c>
      <c r="G1686">
        <v>1.8</v>
      </c>
      <c r="H1686" s="14">
        <v>2.8961999999999999</v>
      </c>
      <c r="I1686" t="s">
        <v>23</v>
      </c>
      <c r="J1686" t="s">
        <v>15</v>
      </c>
      <c r="K1686" t="s">
        <v>16</v>
      </c>
      <c r="L1686" t="s">
        <v>17</v>
      </c>
      <c r="M1686" s="20">
        <f t="shared" si="104"/>
        <v>2.8968192000000004</v>
      </c>
      <c r="N1686" s="20">
        <f t="shared" si="105"/>
        <v>0</v>
      </c>
      <c r="O1686" s="20">
        <f t="shared" si="106"/>
        <v>0</v>
      </c>
      <c r="S1686">
        <f t="shared" si="107"/>
        <v>1</v>
      </c>
    </row>
    <row r="1687" spans="1:19" x14ac:dyDescent="0.3">
      <c r="A1687" t="s">
        <v>58</v>
      </c>
      <c r="B1687" t="s">
        <v>9</v>
      </c>
      <c r="C1687" t="s">
        <v>67</v>
      </c>
      <c r="D1687" t="s">
        <v>41</v>
      </c>
      <c r="E1687" t="s">
        <v>21</v>
      </c>
      <c r="F1687" t="s">
        <v>66</v>
      </c>
      <c r="G1687">
        <v>40</v>
      </c>
      <c r="H1687" s="14">
        <v>64.36</v>
      </c>
      <c r="I1687" t="s">
        <v>30</v>
      </c>
      <c r="J1687" t="s">
        <v>42</v>
      </c>
      <c r="K1687" t="s">
        <v>16</v>
      </c>
      <c r="L1687" t="s">
        <v>43</v>
      </c>
      <c r="M1687" s="20">
        <f t="shared" si="104"/>
        <v>64.373760000000004</v>
      </c>
      <c r="N1687" s="20">
        <f t="shared" si="105"/>
        <v>0.16664000000000001</v>
      </c>
      <c r="O1687" s="20">
        <f t="shared" si="106"/>
        <v>10.727243366400002</v>
      </c>
      <c r="S1687">
        <f t="shared" si="107"/>
        <v>0</v>
      </c>
    </row>
    <row r="1688" spans="1:19" x14ac:dyDescent="0.3">
      <c r="A1688" t="s">
        <v>39</v>
      </c>
      <c r="B1688" t="s">
        <v>51</v>
      </c>
      <c r="C1688" t="s">
        <v>8</v>
      </c>
      <c r="D1688" t="s">
        <v>11</v>
      </c>
      <c r="E1688" t="s">
        <v>21</v>
      </c>
      <c r="F1688" t="s">
        <v>22</v>
      </c>
      <c r="G1688">
        <v>1.6</v>
      </c>
      <c r="H1688" s="14">
        <v>2.5744000000000002</v>
      </c>
      <c r="I1688" t="s">
        <v>23</v>
      </c>
      <c r="J1688" t="s">
        <v>42</v>
      </c>
      <c r="K1688" t="s">
        <v>16</v>
      </c>
      <c r="L1688" t="s">
        <v>43</v>
      </c>
      <c r="M1688" s="20">
        <f t="shared" si="104"/>
        <v>2.5749504000000005</v>
      </c>
      <c r="N1688" s="20">
        <f t="shared" si="105"/>
        <v>0</v>
      </c>
      <c r="O1688" s="20">
        <f t="shared" si="106"/>
        <v>0</v>
      </c>
      <c r="S1688">
        <f t="shared" si="107"/>
        <v>2</v>
      </c>
    </row>
    <row r="1689" spans="1:19" x14ac:dyDescent="0.3">
      <c r="A1689" t="s">
        <v>32</v>
      </c>
      <c r="B1689" t="s">
        <v>51</v>
      </c>
      <c r="C1689" t="s">
        <v>8</v>
      </c>
      <c r="D1689" t="s">
        <v>47</v>
      </c>
      <c r="E1689" t="s">
        <v>28</v>
      </c>
      <c r="F1689" t="s">
        <v>29</v>
      </c>
      <c r="G1689">
        <v>30</v>
      </c>
      <c r="H1689" s="14">
        <v>48.269999999999996</v>
      </c>
      <c r="I1689" t="s">
        <v>30</v>
      </c>
      <c r="J1689" t="s">
        <v>15</v>
      </c>
      <c r="K1689" t="s">
        <v>16</v>
      </c>
      <c r="L1689" t="s">
        <v>43</v>
      </c>
      <c r="M1689" s="20">
        <f t="shared" si="104"/>
        <v>48.280320000000003</v>
      </c>
      <c r="N1689" s="20">
        <f t="shared" si="105"/>
        <v>0.16664000000000001</v>
      </c>
      <c r="O1689" s="20">
        <f t="shared" si="106"/>
        <v>8.0454325248000007</v>
      </c>
      <c r="S1689">
        <f t="shared" si="107"/>
        <v>5</v>
      </c>
    </row>
    <row r="1690" spans="1:19" x14ac:dyDescent="0.3">
      <c r="A1690" t="s">
        <v>39</v>
      </c>
      <c r="B1690" t="s">
        <v>9</v>
      </c>
      <c r="C1690" t="s">
        <v>76</v>
      </c>
      <c r="D1690" t="s">
        <v>20</v>
      </c>
      <c r="E1690" t="s">
        <v>35</v>
      </c>
      <c r="F1690" t="s">
        <v>22</v>
      </c>
      <c r="G1690">
        <v>3</v>
      </c>
      <c r="H1690" s="14">
        <v>4.827</v>
      </c>
      <c r="I1690" t="s">
        <v>23</v>
      </c>
      <c r="J1690" t="s">
        <v>42</v>
      </c>
      <c r="K1690" t="s">
        <v>16</v>
      </c>
      <c r="L1690" t="s">
        <v>43</v>
      </c>
      <c r="M1690" s="20">
        <f t="shared" si="104"/>
        <v>4.8280320000000003</v>
      </c>
      <c r="N1690" s="20">
        <f t="shared" si="105"/>
        <v>0</v>
      </c>
      <c r="O1690" s="20">
        <f t="shared" si="106"/>
        <v>0</v>
      </c>
      <c r="S1690">
        <f t="shared" si="107"/>
        <v>2</v>
      </c>
    </row>
    <row r="1691" spans="1:19" x14ac:dyDescent="0.3">
      <c r="A1691" t="s">
        <v>39</v>
      </c>
      <c r="B1691" t="s">
        <v>55</v>
      </c>
      <c r="C1691" t="s">
        <v>8</v>
      </c>
      <c r="D1691" t="s">
        <v>72</v>
      </c>
      <c r="E1691" t="s">
        <v>45</v>
      </c>
      <c r="F1691" t="s">
        <v>13</v>
      </c>
      <c r="G1691">
        <v>43</v>
      </c>
      <c r="H1691" s="14">
        <v>69.186999999999998</v>
      </c>
      <c r="I1691" t="s">
        <v>52</v>
      </c>
      <c r="J1691" t="s">
        <v>38</v>
      </c>
      <c r="K1691" t="s">
        <v>25</v>
      </c>
      <c r="L1691" t="s">
        <v>43</v>
      </c>
      <c r="M1691" s="20">
        <f t="shared" si="104"/>
        <v>69.201792000000012</v>
      </c>
      <c r="N1691" s="20">
        <f t="shared" si="105"/>
        <v>3.5459999999999998E-2</v>
      </c>
      <c r="O1691" s="20">
        <f t="shared" si="106"/>
        <v>2.4538955443200003</v>
      </c>
      <c r="S1691">
        <f t="shared" si="107"/>
        <v>2</v>
      </c>
    </row>
    <row r="1692" spans="1:19" x14ac:dyDescent="0.3">
      <c r="A1692" t="s">
        <v>39</v>
      </c>
      <c r="B1692" t="s">
        <v>8</v>
      </c>
      <c r="C1692" t="s">
        <v>8</v>
      </c>
      <c r="D1692" t="s">
        <v>11</v>
      </c>
      <c r="E1692" t="s">
        <v>35</v>
      </c>
      <c r="F1692" t="s">
        <v>13</v>
      </c>
      <c r="G1692">
        <v>14</v>
      </c>
      <c r="H1692" s="14">
        <v>22.526</v>
      </c>
      <c r="I1692" t="s">
        <v>30</v>
      </c>
      <c r="J1692" t="s">
        <v>42</v>
      </c>
      <c r="K1692" t="s">
        <v>25</v>
      </c>
      <c r="L1692" t="s">
        <v>17</v>
      </c>
      <c r="M1692" s="20">
        <f t="shared" si="104"/>
        <v>22.530816000000002</v>
      </c>
      <c r="N1692" s="20">
        <f t="shared" si="105"/>
        <v>0.16664000000000001</v>
      </c>
      <c r="O1692" s="20">
        <f t="shared" si="106"/>
        <v>3.7545351782400003</v>
      </c>
      <c r="S1692">
        <f t="shared" si="107"/>
        <v>2</v>
      </c>
    </row>
    <row r="1693" spans="1:19" x14ac:dyDescent="0.3">
      <c r="A1693" t="s">
        <v>18</v>
      </c>
      <c r="B1693" t="s">
        <v>9</v>
      </c>
      <c r="C1693" t="s">
        <v>65</v>
      </c>
      <c r="D1693" t="s">
        <v>11</v>
      </c>
      <c r="E1693" t="s">
        <v>21</v>
      </c>
      <c r="F1693" t="s">
        <v>13</v>
      </c>
      <c r="G1693">
        <v>2.1</v>
      </c>
      <c r="H1693" s="14">
        <v>3.3789000000000002</v>
      </c>
      <c r="I1693" t="s">
        <v>23</v>
      </c>
      <c r="J1693" t="s">
        <v>31</v>
      </c>
      <c r="K1693" t="s">
        <v>25</v>
      </c>
      <c r="L1693" t="s">
        <v>17</v>
      </c>
      <c r="M1693" s="20">
        <f t="shared" si="104"/>
        <v>3.3796224000000006</v>
      </c>
      <c r="N1693" s="20">
        <f t="shared" si="105"/>
        <v>0</v>
      </c>
      <c r="O1693" s="20">
        <f t="shared" si="106"/>
        <v>0</v>
      </c>
      <c r="S1693">
        <f t="shared" si="107"/>
        <v>4</v>
      </c>
    </row>
    <row r="1694" spans="1:19" x14ac:dyDescent="0.3">
      <c r="A1694" t="s">
        <v>39</v>
      </c>
      <c r="B1694" t="s">
        <v>9</v>
      </c>
      <c r="C1694" t="s">
        <v>50</v>
      </c>
      <c r="D1694" t="s">
        <v>41</v>
      </c>
      <c r="E1694" t="s">
        <v>28</v>
      </c>
      <c r="F1694" t="s">
        <v>29</v>
      </c>
      <c r="G1694">
        <v>21.7</v>
      </c>
      <c r="H1694" s="14">
        <v>34.915300000000002</v>
      </c>
      <c r="I1694" t="s">
        <v>30</v>
      </c>
      <c r="J1694" t="s">
        <v>42</v>
      </c>
      <c r="K1694" t="s">
        <v>16</v>
      </c>
      <c r="L1694" t="s">
        <v>17</v>
      </c>
      <c r="M1694" s="20">
        <f t="shared" si="104"/>
        <v>34.922764800000003</v>
      </c>
      <c r="N1694" s="20">
        <f t="shared" si="105"/>
        <v>0.16664000000000001</v>
      </c>
      <c r="O1694" s="20">
        <f t="shared" si="106"/>
        <v>5.8195295262720013</v>
      </c>
      <c r="S1694">
        <f t="shared" si="107"/>
        <v>2</v>
      </c>
    </row>
    <row r="1695" spans="1:19" x14ac:dyDescent="0.3">
      <c r="A1695" t="s">
        <v>58</v>
      </c>
      <c r="B1695" t="s">
        <v>9</v>
      </c>
      <c r="C1695" t="s">
        <v>70</v>
      </c>
      <c r="D1695" t="s">
        <v>20</v>
      </c>
      <c r="E1695" t="s">
        <v>35</v>
      </c>
      <c r="F1695" t="s">
        <v>13</v>
      </c>
      <c r="G1695">
        <v>15</v>
      </c>
      <c r="H1695" s="14">
        <v>24.134999999999998</v>
      </c>
      <c r="I1695" t="s">
        <v>30</v>
      </c>
      <c r="J1695" t="s">
        <v>15</v>
      </c>
      <c r="K1695" t="s">
        <v>25</v>
      </c>
      <c r="L1695" t="s">
        <v>17</v>
      </c>
      <c r="M1695" s="20">
        <f t="shared" si="104"/>
        <v>24.140160000000002</v>
      </c>
      <c r="N1695" s="20">
        <f t="shared" si="105"/>
        <v>0.16664000000000001</v>
      </c>
      <c r="O1695" s="20">
        <f t="shared" si="106"/>
        <v>4.0227162624000004</v>
      </c>
      <c r="S1695">
        <f t="shared" si="107"/>
        <v>0</v>
      </c>
    </row>
    <row r="1696" spans="1:19" x14ac:dyDescent="0.3">
      <c r="A1696" t="s">
        <v>7</v>
      </c>
      <c r="B1696" t="s">
        <v>9</v>
      </c>
      <c r="C1696" t="s">
        <v>67</v>
      </c>
      <c r="D1696" t="s">
        <v>11</v>
      </c>
      <c r="E1696" t="s">
        <v>12</v>
      </c>
      <c r="F1696" t="s">
        <v>66</v>
      </c>
      <c r="G1696">
        <v>70</v>
      </c>
      <c r="H1696" s="14">
        <v>112.63</v>
      </c>
      <c r="I1696" t="s">
        <v>30</v>
      </c>
      <c r="J1696" t="s">
        <v>31</v>
      </c>
      <c r="K1696" t="s">
        <v>16</v>
      </c>
      <c r="L1696" t="s">
        <v>43</v>
      </c>
      <c r="M1696" s="20">
        <f t="shared" si="104"/>
        <v>112.65408000000001</v>
      </c>
      <c r="N1696" s="20">
        <f t="shared" si="105"/>
        <v>0.16664000000000001</v>
      </c>
      <c r="O1696" s="20">
        <f t="shared" si="106"/>
        <v>18.772675891200002</v>
      </c>
      <c r="S1696">
        <f t="shared" si="107"/>
        <v>1</v>
      </c>
    </row>
    <row r="1697" spans="1:19" x14ac:dyDescent="0.3">
      <c r="A1697" t="s">
        <v>58</v>
      </c>
      <c r="B1697" t="s">
        <v>9</v>
      </c>
      <c r="C1697" t="s">
        <v>104</v>
      </c>
      <c r="D1697" t="s">
        <v>41</v>
      </c>
      <c r="E1697" t="s">
        <v>28</v>
      </c>
      <c r="F1697" t="s">
        <v>36</v>
      </c>
      <c r="G1697">
        <v>13</v>
      </c>
      <c r="H1697" s="14">
        <v>20.917000000000002</v>
      </c>
      <c r="I1697" t="s">
        <v>37</v>
      </c>
      <c r="J1697" t="s">
        <v>42</v>
      </c>
      <c r="K1697" t="s">
        <v>16</v>
      </c>
      <c r="L1697" t="s">
        <v>17</v>
      </c>
      <c r="M1697" s="20">
        <f t="shared" si="104"/>
        <v>20.921472000000001</v>
      </c>
      <c r="N1697" s="20">
        <f t="shared" si="105"/>
        <v>0.16664000000000001</v>
      </c>
      <c r="O1697" s="20">
        <f t="shared" si="106"/>
        <v>3.4863540940800006</v>
      </c>
      <c r="S1697">
        <f t="shared" si="107"/>
        <v>0</v>
      </c>
    </row>
    <row r="1698" spans="1:19" x14ac:dyDescent="0.3">
      <c r="A1698" t="s">
        <v>32</v>
      </c>
      <c r="B1698" t="s">
        <v>9</v>
      </c>
      <c r="C1698" t="s">
        <v>40</v>
      </c>
      <c r="D1698" t="s">
        <v>27</v>
      </c>
      <c r="E1698" t="s">
        <v>28</v>
      </c>
      <c r="F1698" t="s">
        <v>13</v>
      </c>
      <c r="G1698">
        <v>24</v>
      </c>
      <c r="H1698" s="14">
        <v>38.616</v>
      </c>
      <c r="I1698" t="s">
        <v>37</v>
      </c>
      <c r="J1698" t="s">
        <v>38</v>
      </c>
      <c r="K1698" t="s">
        <v>16</v>
      </c>
      <c r="L1698" t="s">
        <v>17</v>
      </c>
      <c r="M1698" s="20">
        <f t="shared" si="104"/>
        <v>38.624256000000003</v>
      </c>
      <c r="N1698" s="20">
        <f t="shared" si="105"/>
        <v>0.16664000000000001</v>
      </c>
      <c r="O1698" s="20">
        <f t="shared" si="106"/>
        <v>6.4363460198400011</v>
      </c>
      <c r="S1698">
        <f t="shared" si="107"/>
        <v>5</v>
      </c>
    </row>
    <row r="1699" spans="1:19" x14ac:dyDescent="0.3">
      <c r="A1699" t="s">
        <v>18</v>
      </c>
      <c r="B1699" t="s">
        <v>51</v>
      </c>
      <c r="C1699" t="s">
        <v>8</v>
      </c>
      <c r="D1699" t="s">
        <v>41</v>
      </c>
      <c r="E1699" t="s">
        <v>35</v>
      </c>
      <c r="F1699" t="s">
        <v>62</v>
      </c>
      <c r="G1699">
        <v>2</v>
      </c>
      <c r="H1699" s="14">
        <v>3.218</v>
      </c>
      <c r="I1699" t="s">
        <v>14</v>
      </c>
      <c r="J1699" t="s">
        <v>31</v>
      </c>
      <c r="K1699" t="s">
        <v>25</v>
      </c>
      <c r="L1699" t="s">
        <v>43</v>
      </c>
      <c r="M1699" s="20">
        <f t="shared" si="104"/>
        <v>3.2186880000000002</v>
      </c>
      <c r="N1699" s="20">
        <f t="shared" si="105"/>
        <v>0</v>
      </c>
      <c r="O1699" s="20">
        <f t="shared" si="106"/>
        <v>0</v>
      </c>
      <c r="S1699">
        <f t="shared" si="107"/>
        <v>4</v>
      </c>
    </row>
    <row r="1700" spans="1:19" x14ac:dyDescent="0.3">
      <c r="A1700" t="s">
        <v>32</v>
      </c>
      <c r="B1700" t="s">
        <v>9</v>
      </c>
      <c r="C1700" t="s">
        <v>46</v>
      </c>
      <c r="D1700" t="s">
        <v>11</v>
      </c>
      <c r="E1700" t="s">
        <v>21</v>
      </c>
      <c r="F1700" t="s">
        <v>44</v>
      </c>
      <c r="G1700">
        <v>3</v>
      </c>
      <c r="H1700" s="14">
        <v>4.827</v>
      </c>
      <c r="I1700" t="s">
        <v>30</v>
      </c>
      <c r="J1700" t="s">
        <v>24</v>
      </c>
      <c r="K1700" t="s">
        <v>25</v>
      </c>
      <c r="L1700" t="s">
        <v>17</v>
      </c>
      <c r="M1700" s="20">
        <f t="shared" si="104"/>
        <v>4.8280320000000003</v>
      </c>
      <c r="N1700" s="20">
        <f t="shared" si="105"/>
        <v>0.16664000000000001</v>
      </c>
      <c r="O1700" s="20">
        <f t="shared" si="106"/>
        <v>0.80454325248000014</v>
      </c>
      <c r="S1700">
        <f t="shared" si="107"/>
        <v>5</v>
      </c>
    </row>
    <row r="1701" spans="1:19" x14ac:dyDescent="0.3">
      <c r="A1701" t="s">
        <v>32</v>
      </c>
      <c r="B1701" t="s">
        <v>9</v>
      </c>
      <c r="C1701" t="s">
        <v>8</v>
      </c>
      <c r="D1701" t="s">
        <v>41</v>
      </c>
      <c r="E1701" t="s">
        <v>35</v>
      </c>
      <c r="F1701" t="s">
        <v>22</v>
      </c>
      <c r="G1701">
        <v>1.5</v>
      </c>
      <c r="H1701" s="14">
        <v>2.4135</v>
      </c>
      <c r="I1701" t="s">
        <v>23</v>
      </c>
      <c r="J1701" t="s">
        <v>38</v>
      </c>
      <c r="K1701" t="s">
        <v>25</v>
      </c>
      <c r="L1701" t="s">
        <v>43</v>
      </c>
      <c r="M1701" s="20">
        <f t="shared" si="104"/>
        <v>2.4140160000000002</v>
      </c>
      <c r="N1701" s="20">
        <f t="shared" si="105"/>
        <v>0</v>
      </c>
      <c r="O1701" s="20">
        <f t="shared" si="106"/>
        <v>0</v>
      </c>
      <c r="S1701">
        <f t="shared" si="107"/>
        <v>5</v>
      </c>
    </row>
    <row r="1702" spans="1:19" x14ac:dyDescent="0.3">
      <c r="A1702" t="s">
        <v>39</v>
      </c>
      <c r="B1702" t="s">
        <v>9</v>
      </c>
      <c r="C1702" t="s">
        <v>40</v>
      </c>
      <c r="D1702" t="s">
        <v>41</v>
      </c>
      <c r="E1702" t="s">
        <v>28</v>
      </c>
      <c r="F1702" t="s">
        <v>36</v>
      </c>
      <c r="G1702">
        <v>7.5</v>
      </c>
      <c r="H1702" s="14">
        <v>12.067499999999999</v>
      </c>
      <c r="I1702" t="s">
        <v>30</v>
      </c>
      <c r="J1702" t="s">
        <v>15</v>
      </c>
      <c r="K1702" t="s">
        <v>16</v>
      </c>
      <c r="L1702" t="s">
        <v>17</v>
      </c>
      <c r="M1702" s="20">
        <f t="shared" si="104"/>
        <v>12.070080000000001</v>
      </c>
      <c r="N1702" s="20">
        <f t="shared" si="105"/>
        <v>0.16664000000000001</v>
      </c>
      <c r="O1702" s="20">
        <f t="shared" si="106"/>
        <v>2.0113581312000002</v>
      </c>
      <c r="S1702">
        <f t="shared" si="107"/>
        <v>2</v>
      </c>
    </row>
    <row r="1703" spans="1:19" x14ac:dyDescent="0.3">
      <c r="A1703" t="s">
        <v>18</v>
      </c>
      <c r="B1703" t="s">
        <v>9</v>
      </c>
      <c r="C1703" t="s">
        <v>46</v>
      </c>
      <c r="D1703" t="s">
        <v>20</v>
      </c>
      <c r="E1703" t="s">
        <v>33</v>
      </c>
      <c r="F1703" t="s">
        <v>66</v>
      </c>
      <c r="G1703">
        <v>25</v>
      </c>
      <c r="H1703" s="14">
        <v>40.225000000000001</v>
      </c>
      <c r="I1703" t="s">
        <v>52</v>
      </c>
      <c r="J1703" t="s">
        <v>15</v>
      </c>
      <c r="K1703" t="s">
        <v>25</v>
      </c>
      <c r="L1703" t="s">
        <v>43</v>
      </c>
      <c r="M1703" s="20">
        <f t="shared" si="104"/>
        <v>40.233600000000003</v>
      </c>
      <c r="N1703" s="20">
        <f t="shared" si="105"/>
        <v>3.5459999999999998E-2</v>
      </c>
      <c r="O1703" s="20">
        <f t="shared" si="106"/>
        <v>1.4266834560000001</v>
      </c>
      <c r="S1703">
        <f t="shared" si="107"/>
        <v>4</v>
      </c>
    </row>
    <row r="1704" spans="1:19" x14ac:dyDescent="0.3">
      <c r="A1704" t="s">
        <v>32</v>
      </c>
      <c r="B1704" t="s">
        <v>9</v>
      </c>
      <c r="C1704" t="s">
        <v>61</v>
      </c>
      <c r="D1704" t="s">
        <v>20</v>
      </c>
      <c r="E1704" t="s">
        <v>21</v>
      </c>
      <c r="F1704" t="s">
        <v>44</v>
      </c>
      <c r="G1704">
        <v>2</v>
      </c>
      <c r="H1704" s="14">
        <v>3.218</v>
      </c>
      <c r="I1704" t="s">
        <v>23</v>
      </c>
      <c r="J1704" t="s">
        <v>31</v>
      </c>
      <c r="K1704" t="s">
        <v>25</v>
      </c>
      <c r="L1704" t="s">
        <v>43</v>
      </c>
      <c r="M1704" s="20">
        <f t="shared" si="104"/>
        <v>3.2186880000000002</v>
      </c>
      <c r="N1704" s="20">
        <f t="shared" si="105"/>
        <v>0</v>
      </c>
      <c r="O1704" s="20">
        <f t="shared" si="106"/>
        <v>0</v>
      </c>
      <c r="S1704">
        <f t="shared" si="107"/>
        <v>5</v>
      </c>
    </row>
    <row r="1705" spans="1:19" x14ac:dyDescent="0.3">
      <c r="A1705" t="s">
        <v>32</v>
      </c>
      <c r="B1705" t="s">
        <v>9</v>
      </c>
      <c r="C1705" t="s">
        <v>8</v>
      </c>
      <c r="D1705" t="s">
        <v>27</v>
      </c>
      <c r="E1705" t="s">
        <v>28</v>
      </c>
      <c r="F1705" t="s">
        <v>62</v>
      </c>
      <c r="G1705">
        <v>4</v>
      </c>
      <c r="H1705" s="14">
        <v>6.4359999999999999</v>
      </c>
      <c r="I1705" t="s">
        <v>87</v>
      </c>
      <c r="J1705" t="s">
        <v>42</v>
      </c>
      <c r="K1705" t="s">
        <v>25</v>
      </c>
      <c r="L1705" t="s">
        <v>17</v>
      </c>
      <c r="M1705" s="20">
        <f t="shared" si="104"/>
        <v>6.4373760000000004</v>
      </c>
      <c r="N1705" s="20">
        <f t="shared" si="105"/>
        <v>0.11366999999999999</v>
      </c>
      <c r="O1705" s="20">
        <f t="shared" si="106"/>
        <v>0.73173652992000005</v>
      </c>
      <c r="S1705">
        <f t="shared" si="107"/>
        <v>5</v>
      </c>
    </row>
    <row r="1706" spans="1:19" x14ac:dyDescent="0.3">
      <c r="A1706" t="s">
        <v>58</v>
      </c>
      <c r="B1706" t="s">
        <v>8</v>
      </c>
      <c r="C1706" t="s">
        <v>8</v>
      </c>
      <c r="D1706" t="s">
        <v>8</v>
      </c>
      <c r="E1706" t="s">
        <v>8</v>
      </c>
      <c r="F1706" t="s">
        <v>8</v>
      </c>
      <c r="G1706" t="s">
        <v>8</v>
      </c>
      <c r="H1706" s="14" t="s">
        <v>8</v>
      </c>
      <c r="I1706" t="s">
        <v>8</v>
      </c>
      <c r="J1706" t="s">
        <v>42</v>
      </c>
      <c r="K1706" t="s">
        <v>16</v>
      </c>
      <c r="L1706" t="s">
        <v>17</v>
      </c>
      <c r="M1706" s="20" t="e">
        <f t="shared" si="104"/>
        <v>#VALUE!</v>
      </c>
      <c r="N1706" s="20" t="str">
        <f t="shared" si="105"/>
        <v xml:space="preserve"> </v>
      </c>
      <c r="O1706" s="20" t="e">
        <f t="shared" si="106"/>
        <v>#VALUE!</v>
      </c>
      <c r="S1706">
        <f t="shared" si="107"/>
        <v>0</v>
      </c>
    </row>
    <row r="1707" spans="1:19" x14ac:dyDescent="0.3">
      <c r="A1707" t="s">
        <v>7</v>
      </c>
      <c r="B1707" t="s">
        <v>51</v>
      </c>
      <c r="C1707" t="s">
        <v>8</v>
      </c>
      <c r="D1707" t="s">
        <v>27</v>
      </c>
      <c r="E1707" t="s">
        <v>21</v>
      </c>
      <c r="F1707" t="s">
        <v>66</v>
      </c>
      <c r="G1707">
        <v>57</v>
      </c>
      <c r="H1707" s="14">
        <v>91.712999999999994</v>
      </c>
      <c r="I1707" t="s">
        <v>30</v>
      </c>
      <c r="J1707" t="s">
        <v>31</v>
      </c>
      <c r="K1707" t="s">
        <v>25</v>
      </c>
      <c r="L1707" t="s">
        <v>17</v>
      </c>
      <c r="M1707" s="20">
        <f t="shared" si="104"/>
        <v>91.732607999999999</v>
      </c>
      <c r="N1707" s="20">
        <f t="shared" si="105"/>
        <v>0.16664000000000001</v>
      </c>
      <c r="O1707" s="20">
        <f t="shared" si="106"/>
        <v>15.286321797120001</v>
      </c>
      <c r="S1707">
        <f t="shared" si="107"/>
        <v>1</v>
      </c>
    </row>
    <row r="1708" spans="1:19" x14ac:dyDescent="0.3">
      <c r="A1708" t="s">
        <v>39</v>
      </c>
      <c r="B1708" t="s">
        <v>9</v>
      </c>
      <c r="C1708" t="s">
        <v>67</v>
      </c>
      <c r="D1708" t="s">
        <v>11</v>
      </c>
      <c r="E1708" t="s">
        <v>21</v>
      </c>
      <c r="F1708" t="s">
        <v>66</v>
      </c>
      <c r="G1708">
        <v>32</v>
      </c>
      <c r="H1708" s="14">
        <v>51.488</v>
      </c>
      <c r="I1708" t="s">
        <v>52</v>
      </c>
      <c r="J1708" t="s">
        <v>31</v>
      </c>
      <c r="K1708" t="s">
        <v>25</v>
      </c>
      <c r="L1708" t="s">
        <v>17</v>
      </c>
      <c r="M1708" s="20">
        <f t="shared" si="104"/>
        <v>51.499008000000003</v>
      </c>
      <c r="N1708" s="20">
        <f t="shared" si="105"/>
        <v>3.5459999999999998E-2</v>
      </c>
      <c r="O1708" s="20">
        <f t="shared" si="106"/>
        <v>1.82615482368</v>
      </c>
      <c r="S1708">
        <f t="shared" si="107"/>
        <v>2</v>
      </c>
    </row>
    <row r="1709" spans="1:19" x14ac:dyDescent="0.3">
      <c r="A1709" t="s">
        <v>39</v>
      </c>
      <c r="B1709" t="s">
        <v>55</v>
      </c>
      <c r="C1709" t="s">
        <v>8</v>
      </c>
      <c r="D1709" t="s">
        <v>27</v>
      </c>
      <c r="E1709" t="s">
        <v>35</v>
      </c>
      <c r="F1709" t="s">
        <v>66</v>
      </c>
      <c r="G1709">
        <v>48</v>
      </c>
      <c r="H1709" s="14">
        <v>77.231999999999999</v>
      </c>
      <c r="I1709" t="s">
        <v>37</v>
      </c>
      <c r="J1709" t="s">
        <v>15</v>
      </c>
      <c r="K1709" t="s">
        <v>25</v>
      </c>
      <c r="L1709" t="s">
        <v>43</v>
      </c>
      <c r="M1709" s="20">
        <f t="shared" si="104"/>
        <v>77.248512000000005</v>
      </c>
      <c r="N1709" s="20">
        <f t="shared" si="105"/>
        <v>0.16664000000000001</v>
      </c>
      <c r="O1709" s="20">
        <f t="shared" si="106"/>
        <v>12.872692039680002</v>
      </c>
      <c r="S1709">
        <f t="shared" si="107"/>
        <v>2</v>
      </c>
    </row>
    <row r="1710" spans="1:19" x14ac:dyDescent="0.3">
      <c r="A1710" t="s">
        <v>32</v>
      </c>
      <c r="B1710" t="s">
        <v>9</v>
      </c>
      <c r="C1710" t="s">
        <v>8</v>
      </c>
      <c r="D1710" t="s">
        <v>27</v>
      </c>
      <c r="E1710" t="s">
        <v>64</v>
      </c>
      <c r="F1710" t="s">
        <v>22</v>
      </c>
      <c r="G1710">
        <v>33</v>
      </c>
      <c r="H1710" s="14">
        <v>53.097000000000001</v>
      </c>
      <c r="I1710" t="s">
        <v>30</v>
      </c>
      <c r="J1710" t="s">
        <v>42</v>
      </c>
      <c r="K1710" t="s">
        <v>25</v>
      </c>
      <c r="L1710" t="s">
        <v>17</v>
      </c>
      <c r="M1710" s="20">
        <f t="shared" si="104"/>
        <v>53.108352000000004</v>
      </c>
      <c r="N1710" s="20">
        <f t="shared" si="105"/>
        <v>0.16664000000000001</v>
      </c>
      <c r="O1710" s="20">
        <f t="shared" si="106"/>
        <v>8.849975777280001</v>
      </c>
      <c r="S1710">
        <f t="shared" si="107"/>
        <v>5</v>
      </c>
    </row>
    <row r="1711" spans="1:19" x14ac:dyDescent="0.3">
      <c r="A1711" t="s">
        <v>26</v>
      </c>
      <c r="B1711" t="s">
        <v>9</v>
      </c>
      <c r="C1711" t="s">
        <v>46</v>
      </c>
      <c r="D1711" t="s">
        <v>20</v>
      </c>
      <c r="E1711" t="s">
        <v>45</v>
      </c>
      <c r="F1711" t="s">
        <v>44</v>
      </c>
      <c r="G1711">
        <v>2.1</v>
      </c>
      <c r="H1711" s="14">
        <v>3.3789000000000002</v>
      </c>
      <c r="I1711" t="s">
        <v>49</v>
      </c>
      <c r="J1711" t="s">
        <v>42</v>
      </c>
      <c r="K1711" t="s">
        <v>16</v>
      </c>
      <c r="L1711" t="s">
        <v>43</v>
      </c>
      <c r="M1711" s="20">
        <f t="shared" si="104"/>
        <v>3.3796224000000006</v>
      </c>
      <c r="N1711" s="20">
        <f t="shared" si="105"/>
        <v>0.10215</v>
      </c>
      <c r="O1711" s="20">
        <f t="shared" si="106"/>
        <v>0.3452284281600001</v>
      </c>
      <c r="S1711">
        <f t="shared" si="107"/>
        <v>3</v>
      </c>
    </row>
    <row r="1712" spans="1:19" x14ac:dyDescent="0.3">
      <c r="A1712" t="s">
        <v>39</v>
      </c>
      <c r="B1712" t="s">
        <v>9</v>
      </c>
      <c r="C1712" t="s">
        <v>59</v>
      </c>
      <c r="D1712" t="s">
        <v>41</v>
      </c>
      <c r="E1712" t="s">
        <v>21</v>
      </c>
      <c r="F1712" t="s">
        <v>66</v>
      </c>
      <c r="G1712">
        <v>35</v>
      </c>
      <c r="H1712" s="14">
        <v>56.314999999999998</v>
      </c>
      <c r="I1712" t="s">
        <v>30</v>
      </c>
      <c r="J1712" t="s">
        <v>15</v>
      </c>
      <c r="K1712" t="s">
        <v>25</v>
      </c>
      <c r="L1712" t="s">
        <v>17</v>
      </c>
      <c r="M1712" s="20">
        <f t="shared" si="104"/>
        <v>56.327040000000004</v>
      </c>
      <c r="N1712" s="20">
        <f t="shared" si="105"/>
        <v>0.16664000000000001</v>
      </c>
      <c r="O1712" s="20">
        <f t="shared" si="106"/>
        <v>9.3863379456000011</v>
      </c>
      <c r="S1712">
        <f t="shared" si="107"/>
        <v>2</v>
      </c>
    </row>
    <row r="1713" spans="1:19" x14ac:dyDescent="0.3">
      <c r="A1713" t="s">
        <v>32</v>
      </c>
      <c r="B1713" t="s">
        <v>9</v>
      </c>
      <c r="C1713" t="s">
        <v>46</v>
      </c>
      <c r="D1713" t="s">
        <v>11</v>
      </c>
      <c r="E1713" t="s">
        <v>45</v>
      </c>
      <c r="F1713" t="s">
        <v>44</v>
      </c>
      <c r="G1713">
        <v>1.2</v>
      </c>
      <c r="H1713" s="14">
        <v>1.9307999999999998</v>
      </c>
      <c r="I1713" t="s">
        <v>23</v>
      </c>
      <c r="J1713" t="s">
        <v>31</v>
      </c>
      <c r="K1713" t="s">
        <v>25</v>
      </c>
      <c r="L1713" t="s">
        <v>43</v>
      </c>
      <c r="M1713" s="20">
        <f t="shared" si="104"/>
        <v>1.9312128</v>
      </c>
      <c r="N1713" s="20">
        <f t="shared" si="105"/>
        <v>0</v>
      </c>
      <c r="O1713" s="20">
        <f t="shared" si="106"/>
        <v>0</v>
      </c>
      <c r="S1713">
        <f t="shared" si="107"/>
        <v>5</v>
      </c>
    </row>
    <row r="1714" spans="1:19" x14ac:dyDescent="0.3">
      <c r="A1714" t="s">
        <v>18</v>
      </c>
      <c r="B1714" t="s">
        <v>51</v>
      </c>
      <c r="C1714" t="s">
        <v>8</v>
      </c>
      <c r="D1714" t="s">
        <v>27</v>
      </c>
      <c r="E1714" t="s">
        <v>28</v>
      </c>
      <c r="F1714" t="s">
        <v>22</v>
      </c>
      <c r="G1714">
        <v>5</v>
      </c>
      <c r="H1714" s="14">
        <v>8.0449999999999999</v>
      </c>
      <c r="I1714" t="s">
        <v>75</v>
      </c>
      <c r="J1714" t="s">
        <v>42</v>
      </c>
      <c r="K1714" t="s">
        <v>25</v>
      </c>
      <c r="L1714" t="s">
        <v>43</v>
      </c>
      <c r="M1714" s="20">
        <f t="shared" si="104"/>
        <v>8.0467200000000005</v>
      </c>
      <c r="N1714" s="20">
        <f t="shared" si="105"/>
        <v>5.2670000000000002E-2</v>
      </c>
      <c r="O1714" s="20">
        <f t="shared" si="106"/>
        <v>0.42382074240000006</v>
      </c>
      <c r="S1714">
        <f t="shared" si="107"/>
        <v>4</v>
      </c>
    </row>
    <row r="1715" spans="1:19" x14ac:dyDescent="0.3">
      <c r="A1715" t="s">
        <v>26</v>
      </c>
      <c r="B1715" t="s">
        <v>9</v>
      </c>
      <c r="C1715" t="s">
        <v>97</v>
      </c>
      <c r="D1715" t="s">
        <v>11</v>
      </c>
      <c r="E1715" t="s">
        <v>21</v>
      </c>
      <c r="F1715" t="s">
        <v>22</v>
      </c>
      <c r="G1715">
        <v>15</v>
      </c>
      <c r="H1715" s="14">
        <v>24.134999999999998</v>
      </c>
      <c r="I1715" t="s">
        <v>30</v>
      </c>
      <c r="J1715" t="s">
        <v>31</v>
      </c>
      <c r="K1715" t="s">
        <v>25</v>
      </c>
      <c r="L1715" t="s">
        <v>17</v>
      </c>
      <c r="M1715" s="20">
        <f t="shared" si="104"/>
        <v>24.140160000000002</v>
      </c>
      <c r="N1715" s="20">
        <f t="shared" si="105"/>
        <v>0.16664000000000001</v>
      </c>
      <c r="O1715" s="20">
        <f t="shared" si="106"/>
        <v>4.0227162624000004</v>
      </c>
      <c r="S1715">
        <f t="shared" si="107"/>
        <v>3</v>
      </c>
    </row>
    <row r="1716" spans="1:19" x14ac:dyDescent="0.3">
      <c r="A1716" t="s">
        <v>7</v>
      </c>
      <c r="B1716" t="s">
        <v>9</v>
      </c>
      <c r="C1716" t="s">
        <v>71</v>
      </c>
      <c r="D1716" t="s">
        <v>41</v>
      </c>
      <c r="E1716" t="s">
        <v>28</v>
      </c>
      <c r="F1716" t="s">
        <v>66</v>
      </c>
      <c r="G1716">
        <v>4</v>
      </c>
      <c r="H1716" s="14">
        <v>6.4359999999999999</v>
      </c>
      <c r="I1716" t="s">
        <v>49</v>
      </c>
      <c r="J1716" t="s">
        <v>15</v>
      </c>
      <c r="K1716" t="s">
        <v>25</v>
      </c>
      <c r="L1716" t="s">
        <v>17</v>
      </c>
      <c r="M1716" s="20">
        <f t="shared" si="104"/>
        <v>6.4373760000000004</v>
      </c>
      <c r="N1716" s="20">
        <f t="shared" si="105"/>
        <v>0.10215</v>
      </c>
      <c r="O1716" s="20">
        <f t="shared" si="106"/>
        <v>0.65757795840000011</v>
      </c>
      <c r="S1716">
        <f t="shared" si="107"/>
        <v>1</v>
      </c>
    </row>
    <row r="1717" spans="1:19" x14ac:dyDescent="0.3">
      <c r="A1717" t="s">
        <v>58</v>
      </c>
      <c r="B1717" t="s">
        <v>9</v>
      </c>
      <c r="C1717" t="s">
        <v>67</v>
      </c>
      <c r="D1717" t="s">
        <v>41</v>
      </c>
      <c r="E1717" t="s">
        <v>21</v>
      </c>
      <c r="F1717" t="s">
        <v>13</v>
      </c>
      <c r="G1717">
        <v>15</v>
      </c>
      <c r="H1717" s="14">
        <v>24.134999999999998</v>
      </c>
      <c r="I1717" t="s">
        <v>30</v>
      </c>
      <c r="J1717" t="s">
        <v>42</v>
      </c>
      <c r="K1717" t="s">
        <v>16</v>
      </c>
      <c r="L1717" t="s">
        <v>43</v>
      </c>
      <c r="M1717" s="20">
        <f t="shared" si="104"/>
        <v>24.140160000000002</v>
      </c>
      <c r="N1717" s="20">
        <f t="shared" si="105"/>
        <v>0.16664000000000001</v>
      </c>
      <c r="O1717" s="20">
        <f t="shared" si="106"/>
        <v>4.0227162624000004</v>
      </c>
      <c r="S1717">
        <f t="shared" si="107"/>
        <v>0</v>
      </c>
    </row>
    <row r="1718" spans="1:19" x14ac:dyDescent="0.3">
      <c r="A1718" t="s">
        <v>32</v>
      </c>
      <c r="B1718" t="s">
        <v>9</v>
      </c>
      <c r="C1718" t="s">
        <v>46</v>
      </c>
      <c r="D1718" t="s">
        <v>41</v>
      </c>
      <c r="E1718" t="s">
        <v>21</v>
      </c>
      <c r="F1718" t="s">
        <v>66</v>
      </c>
      <c r="G1718">
        <v>40</v>
      </c>
      <c r="H1718" s="14">
        <v>64.36</v>
      </c>
      <c r="I1718" t="s">
        <v>52</v>
      </c>
      <c r="J1718" t="s">
        <v>38</v>
      </c>
      <c r="K1718" t="s">
        <v>25</v>
      </c>
      <c r="L1718" t="s">
        <v>17</v>
      </c>
      <c r="M1718" s="20">
        <f t="shared" si="104"/>
        <v>64.373760000000004</v>
      </c>
      <c r="N1718" s="20">
        <f t="shared" si="105"/>
        <v>3.5459999999999998E-2</v>
      </c>
      <c r="O1718" s="20">
        <f t="shared" si="106"/>
        <v>2.2826935295999999</v>
      </c>
      <c r="S1718">
        <f t="shared" si="107"/>
        <v>5</v>
      </c>
    </row>
    <row r="1719" spans="1:19" x14ac:dyDescent="0.3">
      <c r="A1719" t="s">
        <v>32</v>
      </c>
      <c r="B1719" t="s">
        <v>9</v>
      </c>
      <c r="C1719" t="s">
        <v>83</v>
      </c>
      <c r="D1719" t="s">
        <v>47</v>
      </c>
      <c r="E1719" t="s">
        <v>33</v>
      </c>
      <c r="F1719" t="s">
        <v>44</v>
      </c>
      <c r="G1719">
        <v>3</v>
      </c>
      <c r="H1719" s="14">
        <v>4.827</v>
      </c>
      <c r="I1719" t="s">
        <v>14</v>
      </c>
      <c r="J1719" t="s">
        <v>31</v>
      </c>
      <c r="K1719" t="s">
        <v>25</v>
      </c>
      <c r="L1719" t="s">
        <v>17</v>
      </c>
      <c r="M1719" s="20">
        <f t="shared" si="104"/>
        <v>4.8280320000000003</v>
      </c>
      <c r="N1719" s="20">
        <f t="shared" si="105"/>
        <v>0</v>
      </c>
      <c r="O1719" s="20">
        <f t="shared" si="106"/>
        <v>0</v>
      </c>
      <c r="S1719">
        <f t="shared" si="107"/>
        <v>5</v>
      </c>
    </row>
    <row r="1720" spans="1:19" x14ac:dyDescent="0.3">
      <c r="A1720" t="s">
        <v>32</v>
      </c>
      <c r="B1720" t="s">
        <v>9</v>
      </c>
      <c r="C1720" t="s">
        <v>40</v>
      </c>
      <c r="D1720" t="s">
        <v>11</v>
      </c>
      <c r="E1720" t="s">
        <v>45</v>
      </c>
      <c r="F1720" t="s">
        <v>44</v>
      </c>
      <c r="G1720">
        <v>2.2999999999999998</v>
      </c>
      <c r="H1720" s="14">
        <v>3.7006999999999999</v>
      </c>
      <c r="I1720" t="s">
        <v>14</v>
      </c>
      <c r="J1720" t="s">
        <v>38</v>
      </c>
      <c r="K1720" t="s">
        <v>25</v>
      </c>
      <c r="L1720" t="s">
        <v>43</v>
      </c>
      <c r="M1720" s="20">
        <f t="shared" si="104"/>
        <v>3.7014912</v>
      </c>
      <c r="N1720" s="20">
        <f t="shared" si="105"/>
        <v>0</v>
      </c>
      <c r="O1720" s="20">
        <f t="shared" si="106"/>
        <v>0</v>
      </c>
      <c r="S1720">
        <f t="shared" si="107"/>
        <v>5</v>
      </c>
    </row>
    <row r="1721" spans="1:19" x14ac:dyDescent="0.3">
      <c r="A1721" t="s">
        <v>32</v>
      </c>
      <c r="B1721" t="s">
        <v>51</v>
      </c>
      <c r="C1721" t="s">
        <v>8</v>
      </c>
      <c r="D1721" t="s">
        <v>11</v>
      </c>
      <c r="E1721" t="s">
        <v>64</v>
      </c>
      <c r="F1721" t="s">
        <v>22</v>
      </c>
      <c r="G1721">
        <v>3</v>
      </c>
      <c r="H1721" s="14">
        <v>4.827</v>
      </c>
      <c r="I1721" t="s">
        <v>14</v>
      </c>
      <c r="J1721" t="s">
        <v>42</v>
      </c>
      <c r="K1721" t="s">
        <v>25</v>
      </c>
      <c r="L1721" t="s">
        <v>43</v>
      </c>
      <c r="M1721" s="20">
        <f t="shared" si="104"/>
        <v>4.8280320000000003</v>
      </c>
      <c r="N1721" s="20">
        <f t="shared" si="105"/>
        <v>0</v>
      </c>
      <c r="O1721" s="20">
        <f t="shared" si="106"/>
        <v>0</v>
      </c>
      <c r="S1721">
        <f t="shared" si="107"/>
        <v>5</v>
      </c>
    </row>
    <row r="1722" spans="1:19" x14ac:dyDescent="0.3">
      <c r="A1722" t="s">
        <v>39</v>
      </c>
      <c r="B1722" t="s">
        <v>9</v>
      </c>
      <c r="C1722" t="s">
        <v>60</v>
      </c>
      <c r="D1722" t="s">
        <v>20</v>
      </c>
      <c r="E1722" t="s">
        <v>28</v>
      </c>
      <c r="F1722" t="s">
        <v>66</v>
      </c>
      <c r="G1722">
        <v>64</v>
      </c>
      <c r="H1722" s="14">
        <v>102.976</v>
      </c>
      <c r="I1722" t="s">
        <v>52</v>
      </c>
      <c r="J1722" t="s">
        <v>42</v>
      </c>
      <c r="K1722" t="s">
        <v>25</v>
      </c>
      <c r="L1722" t="s">
        <v>43</v>
      </c>
      <c r="M1722" s="20">
        <f t="shared" si="104"/>
        <v>102.99801600000001</v>
      </c>
      <c r="N1722" s="20">
        <f t="shared" si="105"/>
        <v>3.5459999999999998E-2</v>
      </c>
      <c r="O1722" s="20">
        <f t="shared" si="106"/>
        <v>3.6523096473600001</v>
      </c>
      <c r="S1722">
        <f t="shared" si="107"/>
        <v>2</v>
      </c>
    </row>
    <row r="1723" spans="1:19" x14ac:dyDescent="0.3">
      <c r="A1723" t="s">
        <v>7</v>
      </c>
      <c r="B1723" t="s">
        <v>9</v>
      </c>
      <c r="C1723" t="s">
        <v>10</v>
      </c>
      <c r="D1723" t="s">
        <v>11</v>
      </c>
      <c r="E1723" t="s">
        <v>21</v>
      </c>
      <c r="F1723" t="s">
        <v>36</v>
      </c>
      <c r="G1723">
        <v>8</v>
      </c>
      <c r="H1723" s="14">
        <v>12.872</v>
      </c>
      <c r="I1723" t="s">
        <v>37</v>
      </c>
      <c r="J1723" t="s">
        <v>31</v>
      </c>
      <c r="K1723" t="s">
        <v>25</v>
      </c>
      <c r="L1723" t="s">
        <v>17</v>
      </c>
      <c r="M1723" s="20">
        <f t="shared" si="104"/>
        <v>12.874752000000001</v>
      </c>
      <c r="N1723" s="20">
        <f t="shared" si="105"/>
        <v>0.16664000000000001</v>
      </c>
      <c r="O1723" s="20">
        <f t="shared" si="106"/>
        <v>2.1454486732800002</v>
      </c>
      <c r="S1723">
        <f t="shared" si="107"/>
        <v>1</v>
      </c>
    </row>
    <row r="1724" spans="1:19" x14ac:dyDescent="0.3">
      <c r="A1724" t="s">
        <v>39</v>
      </c>
      <c r="B1724" t="s">
        <v>9</v>
      </c>
      <c r="C1724" t="s">
        <v>50</v>
      </c>
      <c r="D1724" t="s">
        <v>11</v>
      </c>
      <c r="E1724" t="s">
        <v>21</v>
      </c>
      <c r="F1724" t="s">
        <v>22</v>
      </c>
      <c r="G1724">
        <v>19</v>
      </c>
      <c r="H1724" s="14">
        <v>30.570999999999998</v>
      </c>
      <c r="I1724" t="s">
        <v>30</v>
      </c>
      <c r="J1724" t="s">
        <v>15</v>
      </c>
      <c r="K1724" t="s">
        <v>25</v>
      </c>
      <c r="L1724" t="s">
        <v>17</v>
      </c>
      <c r="M1724" s="20">
        <f t="shared" si="104"/>
        <v>30.577536000000002</v>
      </c>
      <c r="N1724" s="20">
        <f t="shared" si="105"/>
        <v>0.16664000000000001</v>
      </c>
      <c r="O1724" s="20">
        <f t="shared" si="106"/>
        <v>5.0954405990400007</v>
      </c>
      <c r="S1724">
        <f t="shared" si="107"/>
        <v>2</v>
      </c>
    </row>
    <row r="1725" spans="1:19" x14ac:dyDescent="0.3">
      <c r="A1725" t="s">
        <v>26</v>
      </c>
      <c r="B1725" t="s">
        <v>9</v>
      </c>
      <c r="C1725" t="s">
        <v>78</v>
      </c>
      <c r="D1725" t="s">
        <v>27</v>
      </c>
      <c r="E1725" t="s">
        <v>28</v>
      </c>
      <c r="F1725" t="s">
        <v>29</v>
      </c>
      <c r="G1725">
        <v>47</v>
      </c>
      <c r="H1725" s="14">
        <v>75.623000000000005</v>
      </c>
      <c r="I1725" t="s">
        <v>30</v>
      </c>
      <c r="J1725" t="s">
        <v>38</v>
      </c>
      <c r="K1725" t="s">
        <v>25</v>
      </c>
      <c r="L1725" t="s">
        <v>17</v>
      </c>
      <c r="M1725" s="20">
        <f t="shared" si="104"/>
        <v>75.639168000000012</v>
      </c>
      <c r="N1725" s="20">
        <f t="shared" si="105"/>
        <v>0.16664000000000001</v>
      </c>
      <c r="O1725" s="20">
        <f t="shared" si="106"/>
        <v>12.604510955520002</v>
      </c>
      <c r="S1725">
        <f t="shared" si="107"/>
        <v>3</v>
      </c>
    </row>
    <row r="1726" spans="1:19" x14ac:dyDescent="0.3">
      <c r="A1726" t="s">
        <v>39</v>
      </c>
      <c r="B1726" t="s">
        <v>51</v>
      </c>
      <c r="C1726" t="s">
        <v>8</v>
      </c>
      <c r="D1726" t="s">
        <v>27</v>
      </c>
      <c r="E1726" t="s">
        <v>64</v>
      </c>
      <c r="F1726" t="s">
        <v>22</v>
      </c>
      <c r="G1726">
        <v>18</v>
      </c>
      <c r="H1726" s="14">
        <v>28.962</v>
      </c>
      <c r="I1726" t="s">
        <v>30</v>
      </c>
      <c r="J1726" t="s">
        <v>15</v>
      </c>
      <c r="K1726" t="s">
        <v>25</v>
      </c>
      <c r="L1726" t="s">
        <v>43</v>
      </c>
      <c r="M1726" s="20">
        <f t="shared" si="104"/>
        <v>28.968192000000002</v>
      </c>
      <c r="N1726" s="20">
        <f t="shared" si="105"/>
        <v>0.16664000000000001</v>
      </c>
      <c r="O1726" s="20">
        <f t="shared" si="106"/>
        <v>4.8272595148800006</v>
      </c>
      <c r="S1726">
        <f t="shared" si="107"/>
        <v>2</v>
      </c>
    </row>
    <row r="1727" spans="1:19" x14ac:dyDescent="0.3">
      <c r="A1727" t="s">
        <v>18</v>
      </c>
      <c r="B1727" t="s">
        <v>9</v>
      </c>
      <c r="C1727" t="s">
        <v>65</v>
      </c>
      <c r="D1727" t="s">
        <v>11</v>
      </c>
      <c r="E1727" t="s">
        <v>21</v>
      </c>
      <c r="F1727" t="s">
        <v>66</v>
      </c>
      <c r="G1727">
        <v>8</v>
      </c>
      <c r="H1727" s="14">
        <v>12.872</v>
      </c>
      <c r="I1727" t="s">
        <v>49</v>
      </c>
      <c r="J1727" t="s">
        <v>24</v>
      </c>
      <c r="K1727" t="s">
        <v>25</v>
      </c>
      <c r="L1727" t="s">
        <v>17</v>
      </c>
      <c r="M1727" s="20">
        <f t="shared" si="104"/>
        <v>12.874752000000001</v>
      </c>
      <c r="N1727" s="20">
        <f t="shared" si="105"/>
        <v>0.10215</v>
      </c>
      <c r="O1727" s="20">
        <f t="shared" si="106"/>
        <v>1.3151559168000002</v>
      </c>
      <c r="S1727">
        <f t="shared" si="107"/>
        <v>4</v>
      </c>
    </row>
    <row r="1728" spans="1:19" x14ac:dyDescent="0.3">
      <c r="A1728" t="s">
        <v>7</v>
      </c>
      <c r="B1728" t="s">
        <v>51</v>
      </c>
      <c r="C1728" t="s">
        <v>8</v>
      </c>
      <c r="D1728" t="s">
        <v>47</v>
      </c>
      <c r="E1728" t="s">
        <v>28</v>
      </c>
      <c r="F1728" t="s">
        <v>8</v>
      </c>
      <c r="G1728">
        <v>8</v>
      </c>
      <c r="H1728" s="14">
        <v>12.872</v>
      </c>
      <c r="I1728" t="s">
        <v>30</v>
      </c>
      <c r="J1728" t="s">
        <v>15</v>
      </c>
      <c r="K1728" t="s">
        <v>16</v>
      </c>
      <c r="L1728" t="s">
        <v>43</v>
      </c>
      <c r="M1728" s="20">
        <f t="shared" si="104"/>
        <v>12.874752000000001</v>
      </c>
      <c r="N1728" s="20">
        <f t="shared" si="105"/>
        <v>0.16664000000000001</v>
      </c>
      <c r="O1728" s="20">
        <f t="shared" si="106"/>
        <v>2.1454486732800002</v>
      </c>
      <c r="S1728">
        <f t="shared" si="107"/>
        <v>1</v>
      </c>
    </row>
    <row r="1729" spans="1:19" x14ac:dyDescent="0.3">
      <c r="A1729" t="s">
        <v>18</v>
      </c>
      <c r="B1729" t="s">
        <v>9</v>
      </c>
      <c r="C1729" t="s">
        <v>78</v>
      </c>
      <c r="D1729" t="s">
        <v>27</v>
      </c>
      <c r="E1729" t="s">
        <v>28</v>
      </c>
      <c r="F1729" t="s">
        <v>22</v>
      </c>
      <c r="G1729">
        <v>15</v>
      </c>
      <c r="H1729" s="14">
        <v>24.134999999999998</v>
      </c>
      <c r="I1729" t="s">
        <v>88</v>
      </c>
      <c r="J1729" t="s">
        <v>15</v>
      </c>
      <c r="K1729" t="s">
        <v>25</v>
      </c>
      <c r="L1729" t="s">
        <v>17</v>
      </c>
      <c r="M1729" s="20">
        <f t="shared" si="104"/>
        <v>24.140160000000002</v>
      </c>
      <c r="N1729" s="20">
        <f t="shared" si="105"/>
        <v>5.2670000000000002E-2</v>
      </c>
      <c r="O1729" s="20">
        <f t="shared" si="106"/>
        <v>1.2714622272</v>
      </c>
      <c r="S1729">
        <f t="shared" si="107"/>
        <v>4</v>
      </c>
    </row>
    <row r="1730" spans="1:19" x14ac:dyDescent="0.3">
      <c r="A1730" t="s">
        <v>39</v>
      </c>
      <c r="B1730" t="s">
        <v>51</v>
      </c>
      <c r="C1730" t="s">
        <v>8</v>
      </c>
      <c r="D1730" t="s">
        <v>27</v>
      </c>
      <c r="E1730" t="s">
        <v>35</v>
      </c>
      <c r="F1730" t="s">
        <v>13</v>
      </c>
      <c r="G1730">
        <v>12</v>
      </c>
      <c r="H1730" s="14">
        <v>19.308</v>
      </c>
      <c r="I1730" t="s">
        <v>30</v>
      </c>
      <c r="J1730" t="s">
        <v>15</v>
      </c>
      <c r="K1730" t="s">
        <v>25</v>
      </c>
      <c r="L1730" t="s">
        <v>43</v>
      </c>
      <c r="M1730" s="20">
        <f t="shared" si="104"/>
        <v>19.312128000000001</v>
      </c>
      <c r="N1730" s="20">
        <f t="shared" si="105"/>
        <v>0.16664000000000001</v>
      </c>
      <c r="O1730" s="20">
        <f t="shared" si="106"/>
        <v>3.2181730099200005</v>
      </c>
      <c r="S1730">
        <f t="shared" si="107"/>
        <v>2</v>
      </c>
    </row>
    <row r="1731" spans="1:19" x14ac:dyDescent="0.3">
      <c r="A1731" t="s">
        <v>7</v>
      </c>
      <c r="B1731" t="s">
        <v>51</v>
      </c>
      <c r="C1731" t="s">
        <v>8</v>
      </c>
      <c r="D1731" t="s">
        <v>11</v>
      </c>
      <c r="E1731" t="s">
        <v>28</v>
      </c>
      <c r="F1731" t="s">
        <v>66</v>
      </c>
      <c r="G1731">
        <v>45</v>
      </c>
      <c r="H1731" s="14">
        <v>72.405000000000001</v>
      </c>
      <c r="I1731" t="s">
        <v>49</v>
      </c>
      <c r="J1731" t="s">
        <v>15</v>
      </c>
      <c r="K1731" t="s">
        <v>25</v>
      </c>
      <c r="L1731" t="s">
        <v>43</v>
      </c>
      <c r="M1731" s="20">
        <f t="shared" ref="M1731:M1793" si="108">G1731*1.609344</f>
        <v>72.420479999999998</v>
      </c>
      <c r="N1731" s="20">
        <f t="shared" ref="N1731:N1793" si="109">IF(I1731="Bicycle",0,IF(I1731="On foot",0,IF(I1731="Car (alone)",0.16664,IF(I1731="Car (shared / passenger)",0.16664,IF(I1731="Bus",0.10215,IF(I1731="Train",0.03546,IF(I1731="Motorbike",0.11367,IF(I1731="Electric car (alone)",0.05267,IF(I1731="Electric car (shared / passenger)",0.05267,IF(I1731="Taxi",0.148614925938255,IF(I1731="E-bike",0.022,IF(I1731="Flight",0.259, " "))))))))))))</f>
        <v>0.10215</v>
      </c>
      <c r="O1731" s="20">
        <f t="shared" ref="O1731:O1793" si="110">IF(OR(N1731=0, M1731=0), 0, N1731*M1731)</f>
        <v>7.3977520320000005</v>
      </c>
      <c r="S1731">
        <f t="shared" ref="S1731:S1794" si="111">IFERROR(VALUE(MID(A1731, FIND("(", A1731) + 1, FIND(" ", A1731, FIND("(", A1731)) - FIND("(", A1731) - 1)), "N/A")</f>
        <v>1</v>
      </c>
    </row>
    <row r="1732" spans="1:19" x14ac:dyDescent="0.3">
      <c r="A1732" t="s">
        <v>26</v>
      </c>
      <c r="B1732" t="s">
        <v>19</v>
      </c>
      <c r="C1732" t="s">
        <v>8</v>
      </c>
      <c r="D1732" t="s">
        <v>41</v>
      </c>
      <c r="E1732" t="s">
        <v>12</v>
      </c>
      <c r="F1732" t="s">
        <v>66</v>
      </c>
      <c r="G1732">
        <v>58</v>
      </c>
      <c r="H1732" s="14">
        <v>93.322000000000003</v>
      </c>
      <c r="I1732" t="s">
        <v>37</v>
      </c>
      <c r="J1732" t="s">
        <v>15</v>
      </c>
      <c r="K1732" t="s">
        <v>25</v>
      </c>
      <c r="L1732" t="s">
        <v>17</v>
      </c>
      <c r="M1732" s="20">
        <f t="shared" si="108"/>
        <v>93.341952000000006</v>
      </c>
      <c r="N1732" s="20">
        <f t="shared" si="109"/>
        <v>0.16664000000000001</v>
      </c>
      <c r="O1732" s="20">
        <f t="shared" si="110"/>
        <v>15.554502881280001</v>
      </c>
      <c r="S1732">
        <f t="shared" si="111"/>
        <v>3</v>
      </c>
    </row>
    <row r="1733" spans="1:19" x14ac:dyDescent="0.3">
      <c r="A1733" t="s">
        <v>32</v>
      </c>
      <c r="B1733" t="s">
        <v>9</v>
      </c>
      <c r="C1733" t="s">
        <v>83</v>
      </c>
      <c r="D1733" t="s">
        <v>72</v>
      </c>
      <c r="E1733" t="s">
        <v>64</v>
      </c>
      <c r="F1733" t="s">
        <v>13</v>
      </c>
      <c r="G1733">
        <v>49</v>
      </c>
      <c r="H1733" s="14">
        <v>78.840999999999994</v>
      </c>
      <c r="I1733" t="s">
        <v>30</v>
      </c>
      <c r="J1733" t="s">
        <v>15</v>
      </c>
      <c r="K1733" t="s">
        <v>25</v>
      </c>
      <c r="L1733" t="s">
        <v>17</v>
      </c>
      <c r="M1733" s="20">
        <f t="shared" si="108"/>
        <v>78.857855999999998</v>
      </c>
      <c r="N1733" s="20">
        <f t="shared" si="109"/>
        <v>0.16664000000000001</v>
      </c>
      <c r="O1733" s="20">
        <f t="shared" si="110"/>
        <v>13.140873123840001</v>
      </c>
      <c r="S1733">
        <f t="shared" si="111"/>
        <v>5</v>
      </c>
    </row>
    <row r="1734" spans="1:19" x14ac:dyDescent="0.3">
      <c r="A1734" t="s">
        <v>32</v>
      </c>
      <c r="B1734" t="s">
        <v>9</v>
      </c>
      <c r="C1734" t="s">
        <v>77</v>
      </c>
      <c r="D1734" t="s">
        <v>11</v>
      </c>
      <c r="E1734" t="s">
        <v>21</v>
      </c>
      <c r="F1734" t="s">
        <v>44</v>
      </c>
      <c r="G1734">
        <v>15</v>
      </c>
      <c r="H1734" s="14">
        <v>24.134999999999998</v>
      </c>
      <c r="I1734" t="s">
        <v>37</v>
      </c>
      <c r="J1734" t="s">
        <v>24</v>
      </c>
      <c r="K1734" t="s">
        <v>25</v>
      </c>
      <c r="L1734" t="s">
        <v>82</v>
      </c>
      <c r="M1734" s="20">
        <f t="shared" si="108"/>
        <v>24.140160000000002</v>
      </c>
      <c r="N1734" s="20">
        <f t="shared" si="109"/>
        <v>0.16664000000000001</v>
      </c>
      <c r="O1734" s="20">
        <f t="shared" si="110"/>
        <v>4.0227162624000004</v>
      </c>
      <c r="S1734">
        <f t="shared" si="111"/>
        <v>5</v>
      </c>
    </row>
    <row r="1735" spans="1:19" x14ac:dyDescent="0.3">
      <c r="A1735" t="s">
        <v>58</v>
      </c>
      <c r="B1735" t="s">
        <v>57</v>
      </c>
      <c r="C1735" t="s">
        <v>8</v>
      </c>
      <c r="D1735" t="s">
        <v>11</v>
      </c>
      <c r="E1735" t="s">
        <v>21</v>
      </c>
      <c r="F1735" t="s">
        <v>22</v>
      </c>
      <c r="G1735">
        <v>5</v>
      </c>
      <c r="H1735" s="14">
        <v>8.0449999999999999</v>
      </c>
      <c r="I1735" t="s">
        <v>14</v>
      </c>
      <c r="J1735" t="s">
        <v>42</v>
      </c>
      <c r="K1735" t="s">
        <v>16</v>
      </c>
      <c r="L1735" t="s">
        <v>43</v>
      </c>
      <c r="M1735" s="20">
        <f t="shared" si="108"/>
        <v>8.0467200000000005</v>
      </c>
      <c r="N1735" s="20">
        <f t="shared" si="109"/>
        <v>0</v>
      </c>
      <c r="O1735" s="20">
        <f t="shared" si="110"/>
        <v>0</v>
      </c>
      <c r="S1735">
        <f t="shared" si="111"/>
        <v>0</v>
      </c>
    </row>
    <row r="1736" spans="1:19" x14ac:dyDescent="0.3">
      <c r="A1736" t="s">
        <v>58</v>
      </c>
      <c r="B1736" t="s">
        <v>51</v>
      </c>
      <c r="C1736" t="s">
        <v>8</v>
      </c>
      <c r="D1736" t="s">
        <v>27</v>
      </c>
      <c r="E1736" t="s">
        <v>28</v>
      </c>
      <c r="F1736" t="s">
        <v>66</v>
      </c>
      <c r="G1736">
        <v>10</v>
      </c>
      <c r="H1736" s="14">
        <v>16.09</v>
      </c>
      <c r="I1736" t="s">
        <v>37</v>
      </c>
      <c r="J1736" t="s">
        <v>15</v>
      </c>
      <c r="K1736" t="s">
        <v>16</v>
      </c>
      <c r="L1736" t="s">
        <v>43</v>
      </c>
      <c r="M1736" s="20">
        <f t="shared" si="108"/>
        <v>16.093440000000001</v>
      </c>
      <c r="N1736" s="20">
        <f t="shared" si="109"/>
        <v>0.16664000000000001</v>
      </c>
      <c r="O1736" s="20">
        <f t="shared" si="110"/>
        <v>2.6818108416000004</v>
      </c>
      <c r="S1736">
        <f t="shared" si="111"/>
        <v>0</v>
      </c>
    </row>
    <row r="1737" spans="1:19" x14ac:dyDescent="0.3">
      <c r="A1737" t="s">
        <v>18</v>
      </c>
      <c r="B1737" t="s">
        <v>57</v>
      </c>
      <c r="C1737" t="s">
        <v>8</v>
      </c>
      <c r="D1737" t="s">
        <v>11</v>
      </c>
      <c r="E1737" t="s">
        <v>12</v>
      </c>
      <c r="F1737" t="s">
        <v>66</v>
      </c>
      <c r="G1737">
        <v>29</v>
      </c>
      <c r="H1737" s="14">
        <v>46.661000000000001</v>
      </c>
      <c r="I1737" t="s">
        <v>37</v>
      </c>
      <c r="J1737" t="s">
        <v>15</v>
      </c>
      <c r="K1737" t="s">
        <v>25</v>
      </c>
      <c r="L1737" t="s">
        <v>43</v>
      </c>
      <c r="M1737" s="20">
        <f t="shared" si="108"/>
        <v>46.670976000000003</v>
      </c>
      <c r="N1737" s="20">
        <f t="shared" si="109"/>
        <v>0.16664000000000001</v>
      </c>
      <c r="O1737" s="20">
        <f t="shared" si="110"/>
        <v>7.7772514406400006</v>
      </c>
      <c r="S1737">
        <f t="shared" si="111"/>
        <v>4</v>
      </c>
    </row>
    <row r="1738" spans="1:19" x14ac:dyDescent="0.3">
      <c r="A1738" t="s">
        <v>18</v>
      </c>
      <c r="B1738" t="s">
        <v>9</v>
      </c>
      <c r="C1738" t="s">
        <v>77</v>
      </c>
      <c r="D1738" t="s">
        <v>11</v>
      </c>
      <c r="E1738" t="s">
        <v>21</v>
      </c>
      <c r="F1738" t="s">
        <v>36</v>
      </c>
      <c r="G1738">
        <v>7</v>
      </c>
      <c r="H1738" s="14">
        <v>11.263</v>
      </c>
      <c r="I1738" t="s">
        <v>37</v>
      </c>
      <c r="J1738" t="s">
        <v>42</v>
      </c>
      <c r="K1738" t="s">
        <v>25</v>
      </c>
      <c r="L1738" t="s">
        <v>82</v>
      </c>
      <c r="M1738" s="20">
        <f t="shared" si="108"/>
        <v>11.265408000000001</v>
      </c>
      <c r="N1738" s="20">
        <f t="shared" si="109"/>
        <v>0.16664000000000001</v>
      </c>
      <c r="O1738" s="20">
        <f t="shared" si="110"/>
        <v>1.8772675891200001</v>
      </c>
      <c r="S1738">
        <f t="shared" si="111"/>
        <v>4</v>
      </c>
    </row>
    <row r="1739" spans="1:19" x14ac:dyDescent="0.3">
      <c r="A1739" t="s">
        <v>26</v>
      </c>
      <c r="B1739" t="s">
        <v>9</v>
      </c>
      <c r="C1739" t="s">
        <v>10</v>
      </c>
      <c r="D1739" t="s">
        <v>41</v>
      </c>
      <c r="E1739" t="s">
        <v>12</v>
      </c>
      <c r="F1739" t="s">
        <v>36</v>
      </c>
      <c r="G1739">
        <v>3</v>
      </c>
      <c r="H1739" s="14">
        <v>4.827</v>
      </c>
      <c r="I1739" t="s">
        <v>37</v>
      </c>
      <c r="J1739" t="s">
        <v>42</v>
      </c>
      <c r="K1739" t="s">
        <v>25</v>
      </c>
      <c r="L1739" t="s">
        <v>17</v>
      </c>
      <c r="M1739" s="20">
        <f t="shared" si="108"/>
        <v>4.8280320000000003</v>
      </c>
      <c r="N1739" s="20">
        <f t="shared" si="109"/>
        <v>0.16664000000000001</v>
      </c>
      <c r="O1739" s="20">
        <f t="shared" si="110"/>
        <v>0.80454325248000014</v>
      </c>
      <c r="S1739">
        <f t="shared" si="111"/>
        <v>3</v>
      </c>
    </row>
    <row r="1740" spans="1:19" x14ac:dyDescent="0.3">
      <c r="A1740" t="s">
        <v>39</v>
      </c>
      <c r="B1740" t="s">
        <v>9</v>
      </c>
      <c r="C1740" t="s">
        <v>91</v>
      </c>
      <c r="D1740" t="s">
        <v>11</v>
      </c>
      <c r="E1740" t="s">
        <v>12</v>
      </c>
      <c r="F1740" t="s">
        <v>36</v>
      </c>
      <c r="G1740">
        <v>1</v>
      </c>
      <c r="H1740" s="14">
        <v>1.609</v>
      </c>
      <c r="I1740" t="s">
        <v>23</v>
      </c>
      <c r="J1740" t="s">
        <v>42</v>
      </c>
      <c r="K1740" t="s">
        <v>25</v>
      </c>
      <c r="L1740" t="s">
        <v>43</v>
      </c>
      <c r="M1740" s="20">
        <f t="shared" si="108"/>
        <v>1.6093440000000001</v>
      </c>
      <c r="N1740" s="20">
        <f t="shared" si="109"/>
        <v>0</v>
      </c>
      <c r="O1740" s="20">
        <f t="shared" si="110"/>
        <v>0</v>
      </c>
      <c r="S1740">
        <f t="shared" si="111"/>
        <v>2</v>
      </c>
    </row>
    <row r="1741" spans="1:19" x14ac:dyDescent="0.3">
      <c r="A1741" t="s">
        <v>7</v>
      </c>
      <c r="B1741" t="s">
        <v>51</v>
      </c>
      <c r="C1741" t="s">
        <v>8</v>
      </c>
      <c r="D1741" t="s">
        <v>11</v>
      </c>
      <c r="E1741" t="s">
        <v>45</v>
      </c>
      <c r="F1741" t="s">
        <v>66</v>
      </c>
      <c r="G1741">
        <v>99</v>
      </c>
      <c r="H1741" s="14">
        <v>159.291</v>
      </c>
      <c r="I1741" t="s">
        <v>30</v>
      </c>
      <c r="J1741" t="s">
        <v>15</v>
      </c>
      <c r="K1741" t="s">
        <v>25</v>
      </c>
      <c r="L1741" t="s">
        <v>43</v>
      </c>
      <c r="M1741" s="20">
        <f t="shared" si="108"/>
        <v>159.32505600000002</v>
      </c>
      <c r="N1741" s="20">
        <f t="shared" si="109"/>
        <v>0.16664000000000001</v>
      </c>
      <c r="O1741" s="20">
        <f t="shared" si="110"/>
        <v>26.549927331840003</v>
      </c>
      <c r="S1741">
        <f t="shared" si="111"/>
        <v>1</v>
      </c>
    </row>
    <row r="1742" spans="1:19" x14ac:dyDescent="0.3">
      <c r="A1742" t="s">
        <v>32</v>
      </c>
      <c r="B1742" t="s">
        <v>9</v>
      </c>
      <c r="C1742" t="s">
        <v>76</v>
      </c>
      <c r="D1742" t="s">
        <v>41</v>
      </c>
      <c r="E1742" t="s">
        <v>33</v>
      </c>
      <c r="F1742" t="s">
        <v>62</v>
      </c>
      <c r="G1742">
        <v>2</v>
      </c>
      <c r="H1742" s="14">
        <v>3.218</v>
      </c>
      <c r="I1742" t="s">
        <v>37</v>
      </c>
      <c r="J1742" t="s">
        <v>15</v>
      </c>
      <c r="K1742" t="s">
        <v>25</v>
      </c>
      <c r="L1742" t="s">
        <v>43</v>
      </c>
      <c r="M1742" s="20">
        <f t="shared" si="108"/>
        <v>3.2186880000000002</v>
      </c>
      <c r="N1742" s="20">
        <f t="shared" si="109"/>
        <v>0.16664000000000001</v>
      </c>
      <c r="O1742" s="20">
        <f t="shared" si="110"/>
        <v>0.53636216832000005</v>
      </c>
      <c r="S1742">
        <f t="shared" si="111"/>
        <v>5</v>
      </c>
    </row>
    <row r="1743" spans="1:19" x14ac:dyDescent="0.3">
      <c r="A1743" t="s">
        <v>32</v>
      </c>
      <c r="B1743" t="s">
        <v>57</v>
      </c>
      <c r="C1743" t="s">
        <v>8</v>
      </c>
      <c r="D1743" t="s">
        <v>41</v>
      </c>
      <c r="E1743" t="s">
        <v>33</v>
      </c>
      <c r="F1743" t="s">
        <v>44</v>
      </c>
      <c r="G1743">
        <v>1</v>
      </c>
      <c r="H1743" s="14">
        <v>1.609</v>
      </c>
      <c r="I1743" t="s">
        <v>23</v>
      </c>
      <c r="J1743" t="s">
        <v>42</v>
      </c>
      <c r="K1743" t="s">
        <v>16</v>
      </c>
      <c r="L1743" t="s">
        <v>43</v>
      </c>
      <c r="M1743" s="20">
        <f t="shared" si="108"/>
        <v>1.6093440000000001</v>
      </c>
      <c r="N1743" s="20">
        <f t="shared" si="109"/>
        <v>0</v>
      </c>
      <c r="O1743" s="20">
        <f t="shared" si="110"/>
        <v>0</v>
      </c>
      <c r="S1743">
        <f t="shared" si="111"/>
        <v>5</v>
      </c>
    </row>
    <row r="1744" spans="1:19" x14ac:dyDescent="0.3">
      <c r="A1744" t="s">
        <v>18</v>
      </c>
      <c r="B1744" t="s">
        <v>9</v>
      </c>
      <c r="C1744" t="s">
        <v>60</v>
      </c>
      <c r="D1744" t="s">
        <v>47</v>
      </c>
      <c r="E1744" t="s">
        <v>21</v>
      </c>
      <c r="F1744" t="s">
        <v>44</v>
      </c>
      <c r="G1744">
        <v>1</v>
      </c>
      <c r="H1744" s="14">
        <v>1.609</v>
      </c>
      <c r="I1744" t="s">
        <v>23</v>
      </c>
      <c r="J1744" t="s">
        <v>24</v>
      </c>
      <c r="K1744" t="s">
        <v>16</v>
      </c>
      <c r="L1744" t="s">
        <v>43</v>
      </c>
      <c r="M1744" s="20">
        <f t="shared" si="108"/>
        <v>1.6093440000000001</v>
      </c>
      <c r="N1744" s="20">
        <f t="shared" si="109"/>
        <v>0</v>
      </c>
      <c r="O1744" s="20">
        <f t="shared" si="110"/>
        <v>0</v>
      </c>
      <c r="S1744">
        <f t="shared" si="111"/>
        <v>4</v>
      </c>
    </row>
    <row r="1745" spans="1:19" x14ac:dyDescent="0.3">
      <c r="A1745" t="s">
        <v>39</v>
      </c>
      <c r="B1745" t="s">
        <v>9</v>
      </c>
      <c r="C1745" t="s">
        <v>48</v>
      </c>
      <c r="D1745" t="s">
        <v>27</v>
      </c>
      <c r="E1745" t="s">
        <v>28</v>
      </c>
      <c r="F1745" t="s">
        <v>66</v>
      </c>
      <c r="G1745">
        <v>35</v>
      </c>
      <c r="H1745" s="14">
        <v>56.314999999999998</v>
      </c>
      <c r="I1745" t="s">
        <v>30</v>
      </c>
      <c r="J1745" t="s">
        <v>15</v>
      </c>
      <c r="K1745" t="s">
        <v>25</v>
      </c>
      <c r="L1745" t="s">
        <v>17</v>
      </c>
      <c r="M1745" s="20">
        <f t="shared" si="108"/>
        <v>56.327040000000004</v>
      </c>
      <c r="N1745" s="20">
        <f t="shared" si="109"/>
        <v>0.16664000000000001</v>
      </c>
      <c r="O1745" s="20">
        <f t="shared" si="110"/>
        <v>9.3863379456000011</v>
      </c>
      <c r="S1745">
        <f t="shared" si="111"/>
        <v>2</v>
      </c>
    </row>
    <row r="1746" spans="1:19" x14ac:dyDescent="0.3">
      <c r="A1746" t="s">
        <v>18</v>
      </c>
      <c r="B1746" t="s">
        <v>9</v>
      </c>
      <c r="C1746" t="s">
        <v>65</v>
      </c>
      <c r="D1746" t="s">
        <v>27</v>
      </c>
      <c r="E1746" t="s">
        <v>21</v>
      </c>
      <c r="F1746" t="s">
        <v>13</v>
      </c>
      <c r="G1746">
        <v>15</v>
      </c>
      <c r="H1746" s="14">
        <v>24.134999999999998</v>
      </c>
      <c r="I1746" t="s">
        <v>30</v>
      </c>
      <c r="J1746" t="s">
        <v>15</v>
      </c>
      <c r="K1746" t="s">
        <v>25</v>
      </c>
      <c r="L1746" t="s">
        <v>17</v>
      </c>
      <c r="M1746" s="20">
        <f t="shared" si="108"/>
        <v>24.140160000000002</v>
      </c>
      <c r="N1746" s="20">
        <f t="shared" si="109"/>
        <v>0.16664000000000001</v>
      </c>
      <c r="O1746" s="20">
        <f t="shared" si="110"/>
        <v>4.0227162624000004</v>
      </c>
      <c r="S1746">
        <f t="shared" si="111"/>
        <v>4</v>
      </c>
    </row>
    <row r="1747" spans="1:19" x14ac:dyDescent="0.3">
      <c r="A1747" t="s">
        <v>39</v>
      </c>
      <c r="B1747" t="s">
        <v>9</v>
      </c>
      <c r="C1747" t="s">
        <v>8</v>
      </c>
      <c r="D1747" t="s">
        <v>27</v>
      </c>
      <c r="E1747" t="s">
        <v>12</v>
      </c>
      <c r="F1747" t="s">
        <v>22</v>
      </c>
      <c r="G1747">
        <v>26</v>
      </c>
      <c r="H1747" s="14">
        <v>41.834000000000003</v>
      </c>
      <c r="I1747" t="s">
        <v>37</v>
      </c>
      <c r="J1747" t="s">
        <v>38</v>
      </c>
      <c r="K1747" t="s">
        <v>16</v>
      </c>
      <c r="L1747" t="s">
        <v>17</v>
      </c>
      <c r="M1747" s="20">
        <f t="shared" si="108"/>
        <v>41.842944000000003</v>
      </c>
      <c r="N1747" s="20">
        <f t="shared" si="109"/>
        <v>0.16664000000000001</v>
      </c>
      <c r="O1747" s="20">
        <f t="shared" si="110"/>
        <v>6.9727081881600013</v>
      </c>
      <c r="S1747">
        <f t="shared" si="111"/>
        <v>2</v>
      </c>
    </row>
    <row r="1748" spans="1:19" x14ac:dyDescent="0.3">
      <c r="A1748" t="s">
        <v>32</v>
      </c>
      <c r="B1748" t="s">
        <v>9</v>
      </c>
      <c r="C1748" t="s">
        <v>8</v>
      </c>
      <c r="D1748" t="s">
        <v>27</v>
      </c>
      <c r="E1748" t="s">
        <v>12</v>
      </c>
      <c r="F1748" t="s">
        <v>22</v>
      </c>
      <c r="G1748">
        <v>10</v>
      </c>
      <c r="H1748" s="14">
        <v>16.09</v>
      </c>
      <c r="I1748" t="s">
        <v>14</v>
      </c>
      <c r="J1748" t="s">
        <v>42</v>
      </c>
      <c r="K1748" t="s">
        <v>25</v>
      </c>
      <c r="L1748" t="s">
        <v>43</v>
      </c>
      <c r="M1748" s="20">
        <f t="shared" si="108"/>
        <v>16.093440000000001</v>
      </c>
      <c r="N1748" s="20">
        <f t="shared" si="109"/>
        <v>0</v>
      </c>
      <c r="O1748" s="20">
        <f t="shared" si="110"/>
        <v>0</v>
      </c>
      <c r="S1748">
        <f t="shared" si="111"/>
        <v>5</v>
      </c>
    </row>
    <row r="1749" spans="1:19" x14ac:dyDescent="0.3">
      <c r="A1749" t="s">
        <v>7</v>
      </c>
      <c r="B1749" t="s">
        <v>9</v>
      </c>
      <c r="C1749" t="s">
        <v>65</v>
      </c>
      <c r="D1749" t="s">
        <v>27</v>
      </c>
      <c r="E1749" t="s">
        <v>28</v>
      </c>
      <c r="F1749" t="s">
        <v>66</v>
      </c>
      <c r="G1749">
        <v>40</v>
      </c>
      <c r="H1749" s="14">
        <v>64.36</v>
      </c>
      <c r="I1749" t="s">
        <v>37</v>
      </c>
      <c r="J1749" t="s">
        <v>42</v>
      </c>
      <c r="K1749" t="s">
        <v>25</v>
      </c>
      <c r="L1749" t="s">
        <v>17</v>
      </c>
      <c r="M1749" s="20">
        <f t="shared" si="108"/>
        <v>64.373760000000004</v>
      </c>
      <c r="N1749" s="20">
        <f t="shared" si="109"/>
        <v>0.16664000000000001</v>
      </c>
      <c r="O1749" s="20">
        <f t="shared" si="110"/>
        <v>10.727243366400002</v>
      </c>
      <c r="S1749">
        <f t="shared" si="111"/>
        <v>1</v>
      </c>
    </row>
    <row r="1750" spans="1:19" x14ac:dyDescent="0.3">
      <c r="A1750" t="s">
        <v>32</v>
      </c>
      <c r="B1750" t="s">
        <v>9</v>
      </c>
      <c r="C1750" t="s">
        <v>80</v>
      </c>
      <c r="D1750" t="s">
        <v>27</v>
      </c>
      <c r="E1750" t="s">
        <v>64</v>
      </c>
      <c r="F1750" t="s">
        <v>36</v>
      </c>
      <c r="G1750">
        <v>1.5</v>
      </c>
      <c r="H1750" s="14">
        <v>2.4135</v>
      </c>
      <c r="I1750" t="s">
        <v>23</v>
      </c>
      <c r="J1750" t="s">
        <v>15</v>
      </c>
      <c r="K1750" t="s">
        <v>16</v>
      </c>
      <c r="L1750" t="s">
        <v>17</v>
      </c>
      <c r="M1750" s="20">
        <f t="shared" si="108"/>
        <v>2.4140160000000002</v>
      </c>
      <c r="N1750" s="20">
        <f t="shared" si="109"/>
        <v>0</v>
      </c>
      <c r="O1750" s="20">
        <f t="shared" si="110"/>
        <v>0</v>
      </c>
      <c r="S1750">
        <f t="shared" si="111"/>
        <v>5</v>
      </c>
    </row>
    <row r="1751" spans="1:19" x14ac:dyDescent="0.3">
      <c r="A1751" t="s">
        <v>39</v>
      </c>
      <c r="B1751" t="s">
        <v>51</v>
      </c>
      <c r="C1751" t="s">
        <v>8</v>
      </c>
      <c r="D1751" t="s">
        <v>47</v>
      </c>
      <c r="E1751" t="s">
        <v>45</v>
      </c>
      <c r="F1751" t="s">
        <v>13</v>
      </c>
      <c r="G1751">
        <v>13</v>
      </c>
      <c r="H1751" s="14">
        <v>20.917000000000002</v>
      </c>
      <c r="I1751" t="s">
        <v>30</v>
      </c>
      <c r="J1751" t="s">
        <v>42</v>
      </c>
      <c r="K1751" t="s">
        <v>25</v>
      </c>
      <c r="L1751" t="s">
        <v>17</v>
      </c>
      <c r="M1751" s="20">
        <f t="shared" si="108"/>
        <v>20.921472000000001</v>
      </c>
      <c r="N1751" s="20">
        <f t="shared" si="109"/>
        <v>0.16664000000000001</v>
      </c>
      <c r="O1751" s="20">
        <f t="shared" si="110"/>
        <v>3.4863540940800006</v>
      </c>
      <c r="S1751">
        <f t="shared" si="111"/>
        <v>2</v>
      </c>
    </row>
    <row r="1752" spans="1:19" x14ac:dyDescent="0.3">
      <c r="A1752" t="s">
        <v>18</v>
      </c>
      <c r="B1752" t="s">
        <v>9</v>
      </c>
      <c r="C1752" t="s">
        <v>65</v>
      </c>
      <c r="D1752" t="s">
        <v>41</v>
      </c>
      <c r="E1752" t="s">
        <v>28</v>
      </c>
      <c r="F1752" t="s">
        <v>29</v>
      </c>
      <c r="G1752">
        <v>30</v>
      </c>
      <c r="H1752" s="14">
        <v>48.269999999999996</v>
      </c>
      <c r="I1752" t="s">
        <v>30</v>
      </c>
      <c r="J1752" t="s">
        <v>31</v>
      </c>
      <c r="K1752" t="s">
        <v>25</v>
      </c>
      <c r="L1752" t="s">
        <v>17</v>
      </c>
      <c r="M1752" s="20">
        <f t="shared" si="108"/>
        <v>48.280320000000003</v>
      </c>
      <c r="N1752" s="20">
        <f t="shared" si="109"/>
        <v>0.16664000000000001</v>
      </c>
      <c r="O1752" s="20">
        <f t="shared" si="110"/>
        <v>8.0454325248000007</v>
      </c>
      <c r="S1752">
        <f t="shared" si="111"/>
        <v>4</v>
      </c>
    </row>
    <row r="1753" spans="1:19" x14ac:dyDescent="0.3">
      <c r="A1753" t="s">
        <v>58</v>
      </c>
      <c r="B1753" t="s">
        <v>9</v>
      </c>
      <c r="C1753" t="s">
        <v>10</v>
      </c>
      <c r="D1753" t="s">
        <v>27</v>
      </c>
      <c r="E1753" t="s">
        <v>28</v>
      </c>
      <c r="F1753" t="s">
        <v>66</v>
      </c>
      <c r="G1753">
        <v>27</v>
      </c>
      <c r="H1753" s="14">
        <v>43.442999999999998</v>
      </c>
      <c r="I1753" t="s">
        <v>37</v>
      </c>
      <c r="J1753" t="s">
        <v>15</v>
      </c>
      <c r="K1753" t="s">
        <v>25</v>
      </c>
      <c r="L1753" t="s">
        <v>17</v>
      </c>
      <c r="M1753" s="20">
        <f t="shared" si="108"/>
        <v>43.452288000000003</v>
      </c>
      <c r="N1753" s="20">
        <f t="shared" si="109"/>
        <v>0.16664000000000001</v>
      </c>
      <c r="O1753" s="20">
        <f t="shared" si="110"/>
        <v>7.2408892723200013</v>
      </c>
      <c r="S1753">
        <f t="shared" si="111"/>
        <v>0</v>
      </c>
    </row>
    <row r="1754" spans="1:19" x14ac:dyDescent="0.3">
      <c r="A1754" t="s">
        <v>39</v>
      </c>
      <c r="B1754" t="s">
        <v>9</v>
      </c>
      <c r="C1754" t="s">
        <v>50</v>
      </c>
      <c r="D1754" t="s">
        <v>41</v>
      </c>
      <c r="E1754" t="s">
        <v>12</v>
      </c>
      <c r="F1754" t="s">
        <v>66</v>
      </c>
      <c r="G1754">
        <v>13</v>
      </c>
      <c r="H1754" s="14">
        <v>20.917000000000002</v>
      </c>
      <c r="I1754" t="s">
        <v>49</v>
      </c>
      <c r="J1754" t="s">
        <v>31</v>
      </c>
      <c r="K1754" t="s">
        <v>25</v>
      </c>
      <c r="L1754" t="s">
        <v>17</v>
      </c>
      <c r="M1754" s="20">
        <f t="shared" si="108"/>
        <v>20.921472000000001</v>
      </c>
      <c r="N1754" s="20">
        <f t="shared" si="109"/>
        <v>0.10215</v>
      </c>
      <c r="O1754" s="20">
        <f t="shared" si="110"/>
        <v>2.1371283648000001</v>
      </c>
      <c r="S1754">
        <f t="shared" si="111"/>
        <v>2</v>
      </c>
    </row>
    <row r="1755" spans="1:19" x14ac:dyDescent="0.3">
      <c r="A1755" t="s">
        <v>26</v>
      </c>
      <c r="B1755" t="s">
        <v>9</v>
      </c>
      <c r="C1755" t="s">
        <v>60</v>
      </c>
      <c r="D1755" t="s">
        <v>27</v>
      </c>
      <c r="E1755" t="s">
        <v>28</v>
      </c>
      <c r="F1755" t="s">
        <v>13</v>
      </c>
      <c r="G1755">
        <v>17</v>
      </c>
      <c r="H1755" s="14">
        <v>27.353000000000002</v>
      </c>
      <c r="I1755" t="s">
        <v>30</v>
      </c>
      <c r="J1755" t="s">
        <v>15</v>
      </c>
      <c r="K1755" t="s">
        <v>25</v>
      </c>
      <c r="L1755" t="s">
        <v>17</v>
      </c>
      <c r="M1755" s="20">
        <f t="shared" si="108"/>
        <v>27.358848000000002</v>
      </c>
      <c r="N1755" s="20">
        <f t="shared" si="109"/>
        <v>0.16664000000000001</v>
      </c>
      <c r="O1755" s="20">
        <f t="shared" si="110"/>
        <v>4.5590784307200005</v>
      </c>
      <c r="S1755">
        <f t="shared" si="111"/>
        <v>3</v>
      </c>
    </row>
    <row r="1756" spans="1:19" x14ac:dyDescent="0.3">
      <c r="A1756" t="s">
        <v>18</v>
      </c>
      <c r="B1756" t="s">
        <v>9</v>
      </c>
      <c r="C1756" t="s">
        <v>56</v>
      </c>
      <c r="D1756" t="s">
        <v>11</v>
      </c>
      <c r="E1756" t="s">
        <v>64</v>
      </c>
      <c r="F1756" t="s">
        <v>36</v>
      </c>
      <c r="G1756">
        <v>1</v>
      </c>
      <c r="H1756" s="14">
        <v>1.609</v>
      </c>
      <c r="I1756" t="s">
        <v>54</v>
      </c>
      <c r="J1756" t="s">
        <v>38</v>
      </c>
      <c r="K1756" t="s">
        <v>16</v>
      </c>
      <c r="L1756" t="s">
        <v>17</v>
      </c>
      <c r="M1756" s="20">
        <f t="shared" si="108"/>
        <v>1.6093440000000001</v>
      </c>
      <c r="N1756" s="20">
        <f t="shared" si="109"/>
        <v>2.1999999999999999E-2</v>
      </c>
      <c r="O1756" s="20">
        <f t="shared" si="110"/>
        <v>3.5405567999999998E-2</v>
      </c>
      <c r="S1756">
        <f t="shared" si="111"/>
        <v>4</v>
      </c>
    </row>
    <row r="1757" spans="1:19" x14ac:dyDescent="0.3">
      <c r="A1757" t="s">
        <v>7</v>
      </c>
      <c r="B1757" t="s">
        <v>8</v>
      </c>
      <c r="C1757" t="s">
        <v>8</v>
      </c>
      <c r="D1757" t="s">
        <v>41</v>
      </c>
      <c r="E1757" t="s">
        <v>12</v>
      </c>
      <c r="F1757" t="s">
        <v>66</v>
      </c>
      <c r="G1757">
        <v>35</v>
      </c>
      <c r="H1757" s="14">
        <v>56.314999999999998</v>
      </c>
      <c r="I1757" t="s">
        <v>52</v>
      </c>
      <c r="J1757" t="s">
        <v>38</v>
      </c>
      <c r="K1757" t="s">
        <v>25</v>
      </c>
      <c r="L1757" t="s">
        <v>17</v>
      </c>
      <c r="M1757" s="20">
        <f t="shared" si="108"/>
        <v>56.327040000000004</v>
      </c>
      <c r="N1757" s="20">
        <f t="shared" si="109"/>
        <v>3.5459999999999998E-2</v>
      </c>
      <c r="O1757" s="20">
        <f t="shared" si="110"/>
        <v>1.9973568384</v>
      </c>
      <c r="S1757">
        <f t="shared" si="111"/>
        <v>1</v>
      </c>
    </row>
    <row r="1758" spans="1:19" x14ac:dyDescent="0.3">
      <c r="A1758" t="s">
        <v>39</v>
      </c>
      <c r="B1758" t="s">
        <v>9</v>
      </c>
      <c r="C1758" t="s">
        <v>67</v>
      </c>
      <c r="D1758" t="s">
        <v>41</v>
      </c>
      <c r="E1758" t="s">
        <v>28</v>
      </c>
      <c r="F1758" t="s">
        <v>22</v>
      </c>
      <c r="G1758">
        <v>1.5</v>
      </c>
      <c r="H1758" s="14">
        <v>2.4135</v>
      </c>
      <c r="I1758" t="s">
        <v>23</v>
      </c>
      <c r="J1758" t="s">
        <v>31</v>
      </c>
      <c r="K1758" t="s">
        <v>16</v>
      </c>
      <c r="L1758" t="s">
        <v>17</v>
      </c>
      <c r="M1758" s="20">
        <f t="shared" si="108"/>
        <v>2.4140160000000002</v>
      </c>
      <c r="N1758" s="20">
        <f t="shared" si="109"/>
        <v>0</v>
      </c>
      <c r="O1758" s="20">
        <f t="shared" si="110"/>
        <v>0</v>
      </c>
      <c r="S1758">
        <f t="shared" si="111"/>
        <v>2</v>
      </c>
    </row>
    <row r="1759" spans="1:19" x14ac:dyDescent="0.3">
      <c r="A1759" t="s">
        <v>7</v>
      </c>
      <c r="B1759" t="s">
        <v>51</v>
      </c>
      <c r="C1759" t="s">
        <v>8</v>
      </c>
      <c r="D1759" t="s">
        <v>41</v>
      </c>
      <c r="E1759" t="s">
        <v>28</v>
      </c>
      <c r="F1759" t="s">
        <v>22</v>
      </c>
      <c r="G1759">
        <v>8</v>
      </c>
      <c r="H1759" s="14">
        <v>12.872</v>
      </c>
      <c r="I1759" t="s">
        <v>37</v>
      </c>
      <c r="J1759" t="s">
        <v>38</v>
      </c>
      <c r="K1759" t="s">
        <v>16</v>
      </c>
      <c r="L1759" t="s">
        <v>17</v>
      </c>
      <c r="M1759" s="20">
        <f t="shared" si="108"/>
        <v>12.874752000000001</v>
      </c>
      <c r="N1759" s="20">
        <f t="shared" si="109"/>
        <v>0.16664000000000001</v>
      </c>
      <c r="O1759" s="20">
        <f t="shared" si="110"/>
        <v>2.1454486732800002</v>
      </c>
      <c r="S1759">
        <f t="shared" si="111"/>
        <v>1</v>
      </c>
    </row>
    <row r="1760" spans="1:19" x14ac:dyDescent="0.3">
      <c r="A1760" t="s">
        <v>32</v>
      </c>
      <c r="B1760" t="s">
        <v>9</v>
      </c>
      <c r="C1760" t="s">
        <v>98</v>
      </c>
      <c r="D1760" t="s">
        <v>11</v>
      </c>
      <c r="E1760" t="s">
        <v>21</v>
      </c>
      <c r="F1760" t="s">
        <v>22</v>
      </c>
      <c r="G1760">
        <v>10</v>
      </c>
      <c r="H1760" s="14">
        <v>16.09</v>
      </c>
      <c r="I1760" t="s">
        <v>37</v>
      </c>
      <c r="J1760" t="s">
        <v>15</v>
      </c>
      <c r="K1760" t="s">
        <v>25</v>
      </c>
      <c r="L1760" t="s">
        <v>17</v>
      </c>
      <c r="M1760" s="20">
        <f t="shared" si="108"/>
        <v>16.093440000000001</v>
      </c>
      <c r="N1760" s="20">
        <f t="shared" si="109"/>
        <v>0.16664000000000001</v>
      </c>
      <c r="O1760" s="20">
        <f t="shared" si="110"/>
        <v>2.6818108416000004</v>
      </c>
      <c r="S1760">
        <f t="shared" si="111"/>
        <v>5</v>
      </c>
    </row>
    <row r="1761" spans="1:19" x14ac:dyDescent="0.3">
      <c r="A1761" t="s">
        <v>18</v>
      </c>
      <c r="B1761" t="s">
        <v>9</v>
      </c>
      <c r="C1761" t="s">
        <v>77</v>
      </c>
      <c r="D1761" t="s">
        <v>41</v>
      </c>
      <c r="E1761" t="s">
        <v>21</v>
      </c>
      <c r="F1761" t="s">
        <v>22</v>
      </c>
      <c r="G1761">
        <v>18</v>
      </c>
      <c r="H1761" s="14">
        <v>28.962</v>
      </c>
      <c r="I1761" t="s">
        <v>37</v>
      </c>
      <c r="J1761" t="s">
        <v>15</v>
      </c>
      <c r="K1761" t="s">
        <v>25</v>
      </c>
      <c r="L1761" t="s">
        <v>82</v>
      </c>
      <c r="M1761" s="20">
        <f t="shared" si="108"/>
        <v>28.968192000000002</v>
      </c>
      <c r="N1761" s="20">
        <f t="shared" si="109"/>
        <v>0.16664000000000001</v>
      </c>
      <c r="O1761" s="20">
        <f t="shared" si="110"/>
        <v>4.8272595148800006</v>
      </c>
      <c r="S1761">
        <f t="shared" si="111"/>
        <v>4</v>
      </c>
    </row>
    <row r="1762" spans="1:19" x14ac:dyDescent="0.3">
      <c r="A1762" t="s">
        <v>18</v>
      </c>
      <c r="B1762" t="s">
        <v>9</v>
      </c>
      <c r="C1762" t="s">
        <v>48</v>
      </c>
      <c r="D1762" t="s">
        <v>11</v>
      </c>
      <c r="E1762" t="s">
        <v>12</v>
      </c>
      <c r="F1762" t="s">
        <v>36</v>
      </c>
      <c r="G1762">
        <v>1.6</v>
      </c>
      <c r="H1762" s="14">
        <v>2.5744000000000002</v>
      </c>
      <c r="I1762" t="s">
        <v>23</v>
      </c>
      <c r="J1762" t="s">
        <v>31</v>
      </c>
      <c r="K1762" t="s">
        <v>25</v>
      </c>
      <c r="L1762" t="s">
        <v>17</v>
      </c>
      <c r="M1762" s="20">
        <f t="shared" si="108"/>
        <v>2.5749504000000005</v>
      </c>
      <c r="N1762" s="20">
        <f t="shared" si="109"/>
        <v>0</v>
      </c>
      <c r="O1762" s="20">
        <f t="shared" si="110"/>
        <v>0</v>
      </c>
      <c r="S1762">
        <f t="shared" si="111"/>
        <v>4</v>
      </c>
    </row>
    <row r="1763" spans="1:19" x14ac:dyDescent="0.3">
      <c r="A1763" t="s">
        <v>18</v>
      </c>
      <c r="B1763" t="s">
        <v>55</v>
      </c>
      <c r="C1763" t="s">
        <v>8</v>
      </c>
      <c r="D1763" t="s">
        <v>41</v>
      </c>
      <c r="E1763" t="s">
        <v>28</v>
      </c>
      <c r="F1763" t="s">
        <v>29</v>
      </c>
      <c r="G1763">
        <v>24</v>
      </c>
      <c r="H1763" s="14">
        <v>38.616</v>
      </c>
      <c r="I1763" t="s">
        <v>37</v>
      </c>
      <c r="J1763" t="s">
        <v>15</v>
      </c>
      <c r="K1763" t="s">
        <v>25</v>
      </c>
      <c r="L1763" t="s">
        <v>17</v>
      </c>
      <c r="M1763" s="20">
        <f t="shared" si="108"/>
        <v>38.624256000000003</v>
      </c>
      <c r="N1763" s="20">
        <f t="shared" si="109"/>
        <v>0.16664000000000001</v>
      </c>
      <c r="O1763" s="20">
        <f t="shared" si="110"/>
        <v>6.4363460198400011</v>
      </c>
      <c r="S1763">
        <f t="shared" si="111"/>
        <v>4</v>
      </c>
    </row>
    <row r="1764" spans="1:19" x14ac:dyDescent="0.3">
      <c r="A1764" t="s">
        <v>39</v>
      </c>
      <c r="B1764" t="s">
        <v>51</v>
      </c>
      <c r="C1764" t="s">
        <v>8</v>
      </c>
      <c r="D1764" t="s">
        <v>27</v>
      </c>
      <c r="E1764" t="s">
        <v>28</v>
      </c>
      <c r="F1764" t="s">
        <v>22</v>
      </c>
      <c r="G1764">
        <v>28</v>
      </c>
      <c r="H1764" s="14">
        <v>45.052</v>
      </c>
      <c r="I1764" t="s">
        <v>37</v>
      </c>
      <c r="J1764" t="s">
        <v>31</v>
      </c>
      <c r="K1764" t="s">
        <v>25</v>
      </c>
      <c r="L1764" t="s">
        <v>43</v>
      </c>
      <c r="M1764" s="20">
        <f t="shared" si="108"/>
        <v>45.061632000000003</v>
      </c>
      <c r="N1764" s="20">
        <f t="shared" si="109"/>
        <v>0.16664000000000001</v>
      </c>
      <c r="O1764" s="20">
        <f t="shared" si="110"/>
        <v>7.5090703564800005</v>
      </c>
      <c r="S1764">
        <f t="shared" si="111"/>
        <v>2</v>
      </c>
    </row>
    <row r="1765" spans="1:19" x14ac:dyDescent="0.3">
      <c r="A1765" t="s">
        <v>7</v>
      </c>
      <c r="B1765" t="s">
        <v>9</v>
      </c>
      <c r="C1765" t="s">
        <v>10</v>
      </c>
      <c r="D1765" t="s">
        <v>11</v>
      </c>
      <c r="E1765" t="s">
        <v>21</v>
      </c>
      <c r="F1765" t="s">
        <v>66</v>
      </c>
      <c r="G1765">
        <v>18</v>
      </c>
      <c r="H1765" s="14">
        <v>28.962</v>
      </c>
      <c r="I1765" t="s">
        <v>30</v>
      </c>
      <c r="J1765" t="s">
        <v>15</v>
      </c>
      <c r="K1765" t="s">
        <v>25</v>
      </c>
      <c r="L1765" t="s">
        <v>17</v>
      </c>
      <c r="M1765" s="20">
        <f t="shared" si="108"/>
        <v>28.968192000000002</v>
      </c>
      <c r="N1765" s="20">
        <f t="shared" si="109"/>
        <v>0.16664000000000001</v>
      </c>
      <c r="O1765" s="20">
        <f t="shared" si="110"/>
        <v>4.8272595148800006</v>
      </c>
      <c r="S1765">
        <f t="shared" si="111"/>
        <v>1</v>
      </c>
    </row>
    <row r="1766" spans="1:19" x14ac:dyDescent="0.3">
      <c r="A1766" t="s">
        <v>39</v>
      </c>
      <c r="B1766" t="s">
        <v>9</v>
      </c>
      <c r="C1766" t="s">
        <v>50</v>
      </c>
      <c r="D1766" t="s">
        <v>41</v>
      </c>
      <c r="E1766" t="s">
        <v>64</v>
      </c>
      <c r="F1766" t="s">
        <v>66</v>
      </c>
      <c r="G1766">
        <v>3</v>
      </c>
      <c r="H1766" s="14">
        <v>4.827</v>
      </c>
      <c r="I1766" t="s">
        <v>23</v>
      </c>
      <c r="J1766" t="s">
        <v>38</v>
      </c>
      <c r="K1766" t="s">
        <v>16</v>
      </c>
      <c r="L1766" t="s">
        <v>17</v>
      </c>
      <c r="M1766" s="20">
        <f t="shared" si="108"/>
        <v>4.8280320000000003</v>
      </c>
      <c r="N1766" s="20">
        <f t="shared" si="109"/>
        <v>0</v>
      </c>
      <c r="O1766" s="20">
        <f t="shared" si="110"/>
        <v>0</v>
      </c>
      <c r="S1766">
        <f t="shared" si="111"/>
        <v>2</v>
      </c>
    </row>
    <row r="1767" spans="1:19" x14ac:dyDescent="0.3">
      <c r="A1767" t="s">
        <v>39</v>
      </c>
      <c r="B1767" t="s">
        <v>9</v>
      </c>
      <c r="C1767" t="s">
        <v>61</v>
      </c>
      <c r="D1767" t="s">
        <v>11</v>
      </c>
      <c r="E1767" t="s">
        <v>21</v>
      </c>
      <c r="F1767" t="s">
        <v>66</v>
      </c>
      <c r="G1767">
        <v>62</v>
      </c>
      <c r="H1767" s="14">
        <v>99.757999999999996</v>
      </c>
      <c r="I1767" t="s">
        <v>30</v>
      </c>
      <c r="J1767" t="s">
        <v>42</v>
      </c>
      <c r="K1767" t="s">
        <v>25</v>
      </c>
      <c r="L1767" t="s">
        <v>17</v>
      </c>
      <c r="M1767" s="20">
        <f t="shared" si="108"/>
        <v>99.779328000000007</v>
      </c>
      <c r="N1767" s="20">
        <f t="shared" si="109"/>
        <v>0.16664000000000001</v>
      </c>
      <c r="O1767" s="20">
        <f t="shared" si="110"/>
        <v>16.627227217920002</v>
      </c>
      <c r="S1767">
        <f t="shared" si="111"/>
        <v>2</v>
      </c>
    </row>
    <row r="1768" spans="1:19" x14ac:dyDescent="0.3">
      <c r="A1768" t="s">
        <v>18</v>
      </c>
      <c r="B1768" t="s">
        <v>51</v>
      </c>
      <c r="C1768" t="s">
        <v>8</v>
      </c>
      <c r="D1768" t="s">
        <v>11</v>
      </c>
      <c r="E1768" t="s">
        <v>12</v>
      </c>
      <c r="F1768" t="s">
        <v>29</v>
      </c>
      <c r="G1768">
        <v>22</v>
      </c>
      <c r="H1768" s="14">
        <v>35.397999999999996</v>
      </c>
      <c r="I1768" t="s">
        <v>30</v>
      </c>
      <c r="J1768" t="s">
        <v>38</v>
      </c>
      <c r="K1768" t="s">
        <v>16</v>
      </c>
      <c r="L1768" t="s">
        <v>17</v>
      </c>
      <c r="M1768" s="20">
        <f t="shared" si="108"/>
        <v>35.405568000000002</v>
      </c>
      <c r="N1768" s="20">
        <f t="shared" si="109"/>
        <v>0.16664000000000001</v>
      </c>
      <c r="O1768" s="20">
        <f t="shared" si="110"/>
        <v>5.8999838515200009</v>
      </c>
      <c r="S1768">
        <f t="shared" si="111"/>
        <v>4</v>
      </c>
    </row>
    <row r="1769" spans="1:19" x14ac:dyDescent="0.3">
      <c r="A1769" t="s">
        <v>58</v>
      </c>
      <c r="B1769" t="s">
        <v>9</v>
      </c>
      <c r="C1769" t="s">
        <v>10</v>
      </c>
      <c r="D1769" t="s">
        <v>11</v>
      </c>
      <c r="E1769" t="s">
        <v>64</v>
      </c>
      <c r="F1769" t="s">
        <v>29</v>
      </c>
      <c r="G1769">
        <v>16</v>
      </c>
      <c r="H1769" s="14">
        <v>25.744</v>
      </c>
      <c r="I1769" t="s">
        <v>30</v>
      </c>
      <c r="J1769" t="s">
        <v>42</v>
      </c>
      <c r="K1769" t="s">
        <v>25</v>
      </c>
      <c r="L1769" t="s">
        <v>17</v>
      </c>
      <c r="M1769" s="20">
        <f t="shared" si="108"/>
        <v>25.749504000000002</v>
      </c>
      <c r="N1769" s="20">
        <f t="shared" si="109"/>
        <v>0.16664000000000001</v>
      </c>
      <c r="O1769" s="20">
        <f t="shared" si="110"/>
        <v>4.2908973465600004</v>
      </c>
      <c r="S1769">
        <f t="shared" si="111"/>
        <v>0</v>
      </c>
    </row>
    <row r="1770" spans="1:19" x14ac:dyDescent="0.3">
      <c r="A1770" t="s">
        <v>26</v>
      </c>
      <c r="B1770" t="s">
        <v>9</v>
      </c>
      <c r="C1770" t="s">
        <v>97</v>
      </c>
      <c r="D1770" t="s">
        <v>11</v>
      </c>
      <c r="E1770" t="s">
        <v>21</v>
      </c>
      <c r="F1770" t="s">
        <v>22</v>
      </c>
      <c r="G1770">
        <v>13</v>
      </c>
      <c r="H1770" s="14">
        <v>20.917000000000002</v>
      </c>
      <c r="I1770" t="s">
        <v>88</v>
      </c>
      <c r="J1770" t="s">
        <v>42</v>
      </c>
      <c r="K1770" t="s">
        <v>25</v>
      </c>
      <c r="L1770" t="s">
        <v>17</v>
      </c>
      <c r="M1770" s="20">
        <f t="shared" si="108"/>
        <v>20.921472000000001</v>
      </c>
      <c r="N1770" s="20">
        <f t="shared" si="109"/>
        <v>5.2670000000000002E-2</v>
      </c>
      <c r="O1770" s="20">
        <f t="shared" si="110"/>
        <v>1.1019339302400002</v>
      </c>
      <c r="S1770">
        <f t="shared" si="111"/>
        <v>3</v>
      </c>
    </row>
    <row r="1771" spans="1:19" x14ac:dyDescent="0.3">
      <c r="A1771" t="s">
        <v>39</v>
      </c>
      <c r="B1771" t="s">
        <v>51</v>
      </c>
      <c r="C1771" t="s">
        <v>8</v>
      </c>
      <c r="D1771" t="s">
        <v>11</v>
      </c>
      <c r="E1771" t="s">
        <v>12</v>
      </c>
      <c r="F1771" t="s">
        <v>22</v>
      </c>
      <c r="G1771">
        <v>13.3</v>
      </c>
      <c r="H1771" s="14">
        <v>21.399699999999999</v>
      </c>
      <c r="I1771" t="s">
        <v>37</v>
      </c>
      <c r="J1771" t="s">
        <v>15</v>
      </c>
      <c r="K1771" t="s">
        <v>16</v>
      </c>
      <c r="L1771" t="s">
        <v>17</v>
      </c>
      <c r="M1771" s="20">
        <f t="shared" si="108"/>
        <v>21.404275200000004</v>
      </c>
      <c r="N1771" s="20">
        <f t="shared" si="109"/>
        <v>0.16664000000000001</v>
      </c>
      <c r="O1771" s="20">
        <f t="shared" si="110"/>
        <v>3.5668084193280007</v>
      </c>
      <c r="S1771">
        <f t="shared" si="111"/>
        <v>2</v>
      </c>
    </row>
    <row r="1772" spans="1:19" x14ac:dyDescent="0.3">
      <c r="A1772" t="s">
        <v>7</v>
      </c>
      <c r="B1772" t="s">
        <v>9</v>
      </c>
      <c r="C1772" t="s">
        <v>8</v>
      </c>
      <c r="D1772" t="s">
        <v>11</v>
      </c>
      <c r="E1772" t="s">
        <v>21</v>
      </c>
      <c r="F1772" t="s">
        <v>66</v>
      </c>
      <c r="G1772">
        <v>54</v>
      </c>
      <c r="H1772" s="14">
        <v>86.885999999999996</v>
      </c>
      <c r="I1772" t="s">
        <v>52</v>
      </c>
      <c r="J1772" t="s">
        <v>15</v>
      </c>
      <c r="K1772" t="s">
        <v>16</v>
      </c>
      <c r="L1772" t="s">
        <v>17</v>
      </c>
      <c r="M1772" s="20">
        <f t="shared" si="108"/>
        <v>86.904576000000006</v>
      </c>
      <c r="N1772" s="20">
        <f t="shared" si="109"/>
        <v>3.5459999999999998E-2</v>
      </c>
      <c r="O1772" s="20">
        <f t="shared" si="110"/>
        <v>3.0816362649600002</v>
      </c>
      <c r="S1772">
        <f t="shared" si="111"/>
        <v>1</v>
      </c>
    </row>
    <row r="1773" spans="1:19" x14ac:dyDescent="0.3">
      <c r="A1773" t="s">
        <v>58</v>
      </c>
      <c r="B1773" t="s">
        <v>51</v>
      </c>
      <c r="C1773" t="s">
        <v>8</v>
      </c>
      <c r="D1773" t="s">
        <v>41</v>
      </c>
      <c r="E1773" t="s">
        <v>12</v>
      </c>
      <c r="F1773" t="s">
        <v>66</v>
      </c>
      <c r="G1773">
        <v>35</v>
      </c>
      <c r="H1773" s="14">
        <v>56.314999999999998</v>
      </c>
      <c r="I1773" t="s">
        <v>30</v>
      </c>
      <c r="J1773" t="s">
        <v>42</v>
      </c>
      <c r="K1773" t="s">
        <v>25</v>
      </c>
      <c r="L1773" t="s">
        <v>17</v>
      </c>
      <c r="M1773" s="20">
        <f t="shared" si="108"/>
        <v>56.327040000000004</v>
      </c>
      <c r="N1773" s="20">
        <f t="shared" si="109"/>
        <v>0.16664000000000001</v>
      </c>
      <c r="O1773" s="20">
        <f t="shared" si="110"/>
        <v>9.3863379456000011</v>
      </c>
      <c r="S1773">
        <f t="shared" si="111"/>
        <v>0</v>
      </c>
    </row>
    <row r="1774" spans="1:19" x14ac:dyDescent="0.3">
      <c r="A1774" t="s">
        <v>26</v>
      </c>
      <c r="B1774" t="s">
        <v>9</v>
      </c>
      <c r="C1774" t="s">
        <v>10</v>
      </c>
      <c r="D1774" t="s">
        <v>11</v>
      </c>
      <c r="E1774" t="s">
        <v>12</v>
      </c>
      <c r="F1774" t="s">
        <v>36</v>
      </c>
      <c r="G1774">
        <v>3</v>
      </c>
      <c r="H1774" s="14">
        <v>4.827</v>
      </c>
      <c r="I1774" t="s">
        <v>30</v>
      </c>
      <c r="J1774" t="s">
        <v>42</v>
      </c>
      <c r="K1774" t="s">
        <v>25</v>
      </c>
      <c r="L1774" t="s">
        <v>17</v>
      </c>
      <c r="M1774" s="20">
        <f t="shared" si="108"/>
        <v>4.8280320000000003</v>
      </c>
      <c r="N1774" s="20">
        <f t="shared" si="109"/>
        <v>0.16664000000000001</v>
      </c>
      <c r="O1774" s="20">
        <f t="shared" si="110"/>
        <v>0.80454325248000014</v>
      </c>
      <c r="S1774">
        <f t="shared" si="111"/>
        <v>3</v>
      </c>
    </row>
    <row r="1775" spans="1:19" x14ac:dyDescent="0.3">
      <c r="A1775" t="s">
        <v>18</v>
      </c>
      <c r="B1775" t="s">
        <v>55</v>
      </c>
      <c r="C1775" t="s">
        <v>8</v>
      </c>
      <c r="D1775" t="s">
        <v>41</v>
      </c>
      <c r="E1775" t="s">
        <v>12</v>
      </c>
      <c r="F1775" t="s">
        <v>44</v>
      </c>
      <c r="G1775">
        <v>0.6</v>
      </c>
      <c r="H1775" s="14">
        <v>0.96539999999999992</v>
      </c>
      <c r="I1775" t="s">
        <v>23</v>
      </c>
      <c r="J1775" t="s">
        <v>31</v>
      </c>
      <c r="K1775" t="s">
        <v>25</v>
      </c>
      <c r="L1775" t="s">
        <v>43</v>
      </c>
      <c r="M1775" s="20">
        <f t="shared" si="108"/>
        <v>0.96560639999999998</v>
      </c>
      <c r="N1775" s="20">
        <f t="shared" si="109"/>
        <v>0</v>
      </c>
      <c r="O1775" s="20">
        <f t="shared" si="110"/>
        <v>0</v>
      </c>
      <c r="S1775">
        <f t="shared" si="111"/>
        <v>4</v>
      </c>
    </row>
    <row r="1776" spans="1:19" x14ac:dyDescent="0.3">
      <c r="A1776" t="s">
        <v>18</v>
      </c>
      <c r="B1776" t="s">
        <v>9</v>
      </c>
      <c r="C1776" t="s">
        <v>56</v>
      </c>
      <c r="D1776" t="s">
        <v>11</v>
      </c>
      <c r="E1776" t="s">
        <v>12</v>
      </c>
      <c r="F1776" t="s">
        <v>62</v>
      </c>
      <c r="G1776">
        <v>1</v>
      </c>
      <c r="H1776" s="14">
        <v>1.609</v>
      </c>
      <c r="I1776" t="s">
        <v>14</v>
      </c>
      <c r="J1776" t="s">
        <v>42</v>
      </c>
      <c r="K1776" t="s">
        <v>25</v>
      </c>
      <c r="L1776" t="s">
        <v>43</v>
      </c>
      <c r="M1776" s="20">
        <f t="shared" si="108"/>
        <v>1.6093440000000001</v>
      </c>
      <c r="N1776" s="20">
        <f t="shared" si="109"/>
        <v>0</v>
      </c>
      <c r="O1776" s="20">
        <f t="shared" si="110"/>
        <v>0</v>
      </c>
      <c r="S1776">
        <f t="shared" si="111"/>
        <v>4</v>
      </c>
    </row>
    <row r="1777" spans="1:19" x14ac:dyDescent="0.3">
      <c r="A1777" t="s">
        <v>39</v>
      </c>
      <c r="B1777" t="s">
        <v>9</v>
      </c>
      <c r="C1777" t="s">
        <v>70</v>
      </c>
      <c r="D1777" t="s">
        <v>20</v>
      </c>
      <c r="E1777" t="s">
        <v>21</v>
      </c>
      <c r="F1777" t="s">
        <v>36</v>
      </c>
      <c r="G1777">
        <v>1.2583</v>
      </c>
      <c r="H1777" s="14" t="s">
        <v>8</v>
      </c>
      <c r="I1777" t="s">
        <v>23</v>
      </c>
      <c r="J1777" t="s">
        <v>24</v>
      </c>
      <c r="K1777" t="s">
        <v>25</v>
      </c>
      <c r="L1777" t="s">
        <v>17</v>
      </c>
      <c r="M1777" s="20">
        <f t="shared" si="108"/>
        <v>2.0250375552</v>
      </c>
      <c r="N1777" s="20">
        <f t="shared" si="109"/>
        <v>0</v>
      </c>
      <c r="O1777" s="20">
        <f t="shared" si="110"/>
        <v>0</v>
      </c>
      <c r="S1777">
        <f t="shared" si="111"/>
        <v>2</v>
      </c>
    </row>
    <row r="1778" spans="1:19" x14ac:dyDescent="0.3">
      <c r="A1778" t="s">
        <v>39</v>
      </c>
      <c r="B1778" t="s">
        <v>51</v>
      </c>
      <c r="C1778" t="s">
        <v>8</v>
      </c>
      <c r="D1778" t="s">
        <v>8</v>
      </c>
      <c r="E1778" t="s">
        <v>8</v>
      </c>
      <c r="F1778" t="s">
        <v>66</v>
      </c>
      <c r="G1778">
        <v>13.5</v>
      </c>
      <c r="H1778" s="14">
        <v>21.721499999999999</v>
      </c>
      <c r="I1778" t="s">
        <v>52</v>
      </c>
      <c r="J1778" t="s">
        <v>15</v>
      </c>
      <c r="K1778" t="s">
        <v>25</v>
      </c>
      <c r="L1778" t="s">
        <v>17</v>
      </c>
      <c r="M1778" s="20">
        <f t="shared" si="108"/>
        <v>21.726144000000001</v>
      </c>
      <c r="N1778" s="20">
        <f t="shared" si="109"/>
        <v>3.5459999999999998E-2</v>
      </c>
      <c r="O1778" s="20">
        <f t="shared" si="110"/>
        <v>0.77040906624000005</v>
      </c>
      <c r="S1778">
        <f t="shared" si="111"/>
        <v>2</v>
      </c>
    </row>
    <row r="1779" spans="1:19" x14ac:dyDescent="0.3">
      <c r="A1779" t="s">
        <v>26</v>
      </c>
      <c r="B1779" t="s">
        <v>9</v>
      </c>
      <c r="C1779" t="s">
        <v>10</v>
      </c>
      <c r="D1779" t="s">
        <v>41</v>
      </c>
      <c r="E1779" t="s">
        <v>35</v>
      </c>
      <c r="F1779" t="s">
        <v>66</v>
      </c>
      <c r="G1779">
        <v>75</v>
      </c>
      <c r="H1779" s="14">
        <v>120.675</v>
      </c>
      <c r="I1779" t="s">
        <v>30</v>
      </c>
      <c r="J1779" t="s">
        <v>38</v>
      </c>
      <c r="K1779" t="s">
        <v>25</v>
      </c>
      <c r="L1779" t="s">
        <v>17</v>
      </c>
      <c r="M1779" s="20">
        <f t="shared" si="108"/>
        <v>120.70080000000002</v>
      </c>
      <c r="N1779" s="20">
        <f t="shared" si="109"/>
        <v>0.16664000000000001</v>
      </c>
      <c r="O1779" s="20">
        <f t="shared" si="110"/>
        <v>20.113581312000004</v>
      </c>
      <c r="S1779">
        <f t="shared" si="111"/>
        <v>3</v>
      </c>
    </row>
    <row r="1780" spans="1:19" x14ac:dyDescent="0.3">
      <c r="A1780" t="s">
        <v>18</v>
      </c>
      <c r="B1780" t="s">
        <v>55</v>
      </c>
      <c r="C1780" t="s">
        <v>8</v>
      </c>
      <c r="D1780" t="s">
        <v>11</v>
      </c>
      <c r="E1780" t="s">
        <v>28</v>
      </c>
      <c r="F1780" t="s">
        <v>22</v>
      </c>
      <c r="G1780">
        <v>8</v>
      </c>
      <c r="H1780" s="14">
        <v>12.872</v>
      </c>
      <c r="I1780" t="s">
        <v>14</v>
      </c>
      <c r="J1780" t="s">
        <v>15</v>
      </c>
      <c r="K1780" t="s">
        <v>25</v>
      </c>
      <c r="L1780" t="s">
        <v>43</v>
      </c>
      <c r="M1780" s="20">
        <f t="shared" si="108"/>
        <v>12.874752000000001</v>
      </c>
      <c r="N1780" s="20">
        <f t="shared" si="109"/>
        <v>0</v>
      </c>
      <c r="O1780" s="20">
        <f t="shared" si="110"/>
        <v>0</v>
      </c>
      <c r="S1780">
        <f t="shared" si="111"/>
        <v>4</v>
      </c>
    </row>
    <row r="1781" spans="1:19" x14ac:dyDescent="0.3">
      <c r="A1781" t="s">
        <v>39</v>
      </c>
      <c r="B1781" t="s">
        <v>9</v>
      </c>
      <c r="C1781" t="s">
        <v>8</v>
      </c>
      <c r="D1781" t="s">
        <v>11</v>
      </c>
      <c r="E1781" t="s">
        <v>64</v>
      </c>
      <c r="F1781" t="s">
        <v>44</v>
      </c>
      <c r="G1781">
        <v>3</v>
      </c>
      <c r="H1781" s="14">
        <v>4.827</v>
      </c>
      <c r="I1781" t="s">
        <v>37</v>
      </c>
      <c r="J1781" t="s">
        <v>42</v>
      </c>
      <c r="K1781" t="s">
        <v>16</v>
      </c>
      <c r="L1781" t="s">
        <v>17</v>
      </c>
      <c r="M1781" s="20">
        <f t="shared" si="108"/>
        <v>4.8280320000000003</v>
      </c>
      <c r="N1781" s="20">
        <f t="shared" si="109"/>
        <v>0.16664000000000001</v>
      </c>
      <c r="O1781" s="20">
        <f t="shared" si="110"/>
        <v>0.80454325248000014</v>
      </c>
      <c r="S1781">
        <f t="shared" si="111"/>
        <v>2</v>
      </c>
    </row>
    <row r="1782" spans="1:19" x14ac:dyDescent="0.3">
      <c r="A1782" t="s">
        <v>7</v>
      </c>
      <c r="B1782" t="s">
        <v>9</v>
      </c>
      <c r="C1782" t="s">
        <v>10</v>
      </c>
      <c r="D1782" t="s">
        <v>20</v>
      </c>
      <c r="E1782" t="s">
        <v>28</v>
      </c>
      <c r="F1782" t="s">
        <v>13</v>
      </c>
      <c r="G1782">
        <v>17</v>
      </c>
      <c r="H1782" s="14">
        <v>27.353000000000002</v>
      </c>
      <c r="I1782" t="s">
        <v>30</v>
      </c>
      <c r="J1782" t="s">
        <v>42</v>
      </c>
      <c r="K1782" t="s">
        <v>16</v>
      </c>
      <c r="L1782" t="s">
        <v>17</v>
      </c>
      <c r="M1782" s="20">
        <f t="shared" si="108"/>
        <v>27.358848000000002</v>
      </c>
      <c r="N1782" s="20">
        <f t="shared" si="109"/>
        <v>0.16664000000000001</v>
      </c>
      <c r="O1782" s="20">
        <f t="shared" si="110"/>
        <v>4.5590784307200005</v>
      </c>
      <c r="S1782">
        <f t="shared" si="111"/>
        <v>1</v>
      </c>
    </row>
    <row r="1783" spans="1:19" x14ac:dyDescent="0.3">
      <c r="A1783" t="s">
        <v>39</v>
      </c>
      <c r="B1783" t="s">
        <v>9</v>
      </c>
      <c r="C1783" t="s">
        <v>10</v>
      </c>
      <c r="D1783" t="s">
        <v>11</v>
      </c>
      <c r="E1783" t="s">
        <v>12</v>
      </c>
      <c r="F1783" t="s">
        <v>66</v>
      </c>
      <c r="G1783">
        <v>38</v>
      </c>
      <c r="H1783" s="14">
        <v>61.141999999999996</v>
      </c>
      <c r="I1783" t="s">
        <v>30</v>
      </c>
      <c r="J1783" t="s">
        <v>38</v>
      </c>
      <c r="K1783" t="s">
        <v>25</v>
      </c>
      <c r="L1783" t="s">
        <v>17</v>
      </c>
      <c r="M1783" s="20">
        <f t="shared" si="108"/>
        <v>61.155072000000004</v>
      </c>
      <c r="N1783" s="20">
        <f t="shared" si="109"/>
        <v>0.16664000000000001</v>
      </c>
      <c r="O1783" s="20">
        <f t="shared" si="110"/>
        <v>10.190881198080001</v>
      </c>
      <c r="S1783">
        <f t="shared" si="111"/>
        <v>2</v>
      </c>
    </row>
    <row r="1784" spans="1:19" x14ac:dyDescent="0.3">
      <c r="A1784" t="s">
        <v>58</v>
      </c>
      <c r="B1784" t="s">
        <v>9</v>
      </c>
      <c r="C1784" t="s">
        <v>50</v>
      </c>
      <c r="D1784" t="s">
        <v>47</v>
      </c>
      <c r="E1784" t="s">
        <v>64</v>
      </c>
      <c r="F1784" t="s">
        <v>66</v>
      </c>
      <c r="G1784">
        <v>20</v>
      </c>
      <c r="H1784" s="14">
        <v>32.18</v>
      </c>
      <c r="I1784" t="s">
        <v>52</v>
      </c>
      <c r="J1784" t="s">
        <v>15</v>
      </c>
      <c r="K1784" t="s">
        <v>16</v>
      </c>
      <c r="L1784" t="s">
        <v>17</v>
      </c>
      <c r="M1784" s="20">
        <f t="shared" si="108"/>
        <v>32.186880000000002</v>
      </c>
      <c r="N1784" s="20">
        <f t="shared" si="109"/>
        <v>3.5459999999999998E-2</v>
      </c>
      <c r="O1784" s="20">
        <f t="shared" si="110"/>
        <v>1.1413467648</v>
      </c>
      <c r="S1784">
        <f t="shared" si="111"/>
        <v>0</v>
      </c>
    </row>
    <row r="1785" spans="1:19" x14ac:dyDescent="0.3">
      <c r="A1785" t="s">
        <v>39</v>
      </c>
      <c r="B1785" t="s">
        <v>9</v>
      </c>
      <c r="C1785" t="s">
        <v>8</v>
      </c>
      <c r="D1785" t="s">
        <v>11</v>
      </c>
      <c r="E1785" t="s">
        <v>64</v>
      </c>
      <c r="F1785" t="s">
        <v>36</v>
      </c>
      <c r="G1785">
        <v>1</v>
      </c>
      <c r="H1785" s="14">
        <v>1.609</v>
      </c>
      <c r="I1785" t="s">
        <v>23</v>
      </c>
      <c r="J1785" t="s">
        <v>38</v>
      </c>
      <c r="K1785" t="s">
        <v>16</v>
      </c>
      <c r="L1785" t="s">
        <v>17</v>
      </c>
      <c r="M1785" s="20">
        <f t="shared" si="108"/>
        <v>1.6093440000000001</v>
      </c>
      <c r="N1785" s="20">
        <f t="shared" si="109"/>
        <v>0</v>
      </c>
      <c r="O1785" s="20">
        <f t="shared" si="110"/>
        <v>0</v>
      </c>
      <c r="S1785">
        <f t="shared" si="111"/>
        <v>2</v>
      </c>
    </row>
    <row r="1786" spans="1:19" x14ac:dyDescent="0.3">
      <c r="A1786" t="s">
        <v>32</v>
      </c>
      <c r="B1786" t="s">
        <v>9</v>
      </c>
      <c r="C1786" t="s">
        <v>8</v>
      </c>
      <c r="D1786" t="s">
        <v>27</v>
      </c>
      <c r="E1786" t="s">
        <v>35</v>
      </c>
      <c r="F1786" t="s">
        <v>36</v>
      </c>
      <c r="G1786">
        <v>12</v>
      </c>
      <c r="H1786" s="14">
        <v>19.308</v>
      </c>
      <c r="I1786" t="s">
        <v>30</v>
      </c>
      <c r="J1786" t="s">
        <v>38</v>
      </c>
      <c r="K1786" t="s">
        <v>25</v>
      </c>
      <c r="L1786" t="s">
        <v>17</v>
      </c>
      <c r="M1786" s="20">
        <f t="shared" si="108"/>
        <v>19.312128000000001</v>
      </c>
      <c r="N1786" s="20">
        <f t="shared" si="109"/>
        <v>0.16664000000000001</v>
      </c>
      <c r="O1786" s="20">
        <f t="shared" si="110"/>
        <v>3.2181730099200005</v>
      </c>
      <c r="S1786">
        <f t="shared" si="111"/>
        <v>5</v>
      </c>
    </row>
    <row r="1787" spans="1:19" x14ac:dyDescent="0.3">
      <c r="A1787" t="s">
        <v>7</v>
      </c>
      <c r="B1787" t="s">
        <v>9</v>
      </c>
      <c r="C1787" t="s">
        <v>10</v>
      </c>
      <c r="D1787" t="s">
        <v>11</v>
      </c>
      <c r="E1787" t="s">
        <v>12</v>
      </c>
      <c r="F1787" t="s">
        <v>22</v>
      </c>
      <c r="G1787">
        <v>10</v>
      </c>
      <c r="H1787" s="14">
        <v>16.09</v>
      </c>
      <c r="I1787" t="s">
        <v>37</v>
      </c>
      <c r="J1787" t="s">
        <v>42</v>
      </c>
      <c r="K1787" t="s">
        <v>16</v>
      </c>
      <c r="L1787" t="s">
        <v>17</v>
      </c>
      <c r="M1787" s="20">
        <f t="shared" si="108"/>
        <v>16.093440000000001</v>
      </c>
      <c r="N1787" s="20">
        <f t="shared" si="109"/>
        <v>0.16664000000000001</v>
      </c>
      <c r="O1787" s="20">
        <f t="shared" si="110"/>
        <v>2.6818108416000004</v>
      </c>
      <c r="S1787">
        <f t="shared" si="111"/>
        <v>1</v>
      </c>
    </row>
    <row r="1788" spans="1:19" x14ac:dyDescent="0.3">
      <c r="A1788" t="s">
        <v>39</v>
      </c>
      <c r="B1788" t="s">
        <v>9</v>
      </c>
      <c r="C1788" t="s">
        <v>56</v>
      </c>
      <c r="D1788" t="s">
        <v>11</v>
      </c>
      <c r="E1788" t="s">
        <v>12</v>
      </c>
      <c r="F1788" t="s">
        <v>66</v>
      </c>
      <c r="G1788">
        <v>94</v>
      </c>
      <c r="H1788" s="14">
        <v>151.24600000000001</v>
      </c>
      <c r="I1788" t="s">
        <v>30</v>
      </c>
      <c r="J1788" t="s">
        <v>42</v>
      </c>
      <c r="K1788" t="s">
        <v>16</v>
      </c>
      <c r="L1788" t="s">
        <v>43</v>
      </c>
      <c r="M1788" s="20">
        <f t="shared" si="108"/>
        <v>151.27833600000002</v>
      </c>
      <c r="N1788" s="20">
        <f t="shared" si="109"/>
        <v>0.16664000000000001</v>
      </c>
      <c r="O1788" s="20">
        <f t="shared" si="110"/>
        <v>25.209021911040004</v>
      </c>
      <c r="S1788">
        <f t="shared" si="111"/>
        <v>2</v>
      </c>
    </row>
    <row r="1789" spans="1:19" x14ac:dyDescent="0.3">
      <c r="A1789" t="s">
        <v>7</v>
      </c>
      <c r="B1789" t="s">
        <v>9</v>
      </c>
      <c r="C1789" t="s">
        <v>50</v>
      </c>
      <c r="D1789" t="s">
        <v>11</v>
      </c>
      <c r="E1789" t="s">
        <v>21</v>
      </c>
      <c r="F1789" t="s">
        <v>66</v>
      </c>
      <c r="G1789">
        <v>20</v>
      </c>
      <c r="H1789" s="14">
        <v>32.18</v>
      </c>
      <c r="I1789" t="s">
        <v>52</v>
      </c>
      <c r="J1789" t="s">
        <v>31</v>
      </c>
      <c r="K1789" t="s">
        <v>16</v>
      </c>
      <c r="L1789" t="s">
        <v>17</v>
      </c>
      <c r="M1789" s="20">
        <f t="shared" si="108"/>
        <v>32.186880000000002</v>
      </c>
      <c r="N1789" s="20">
        <f t="shared" si="109"/>
        <v>3.5459999999999998E-2</v>
      </c>
      <c r="O1789" s="20">
        <f t="shared" si="110"/>
        <v>1.1413467648</v>
      </c>
      <c r="S1789">
        <f t="shared" si="111"/>
        <v>1</v>
      </c>
    </row>
    <row r="1790" spans="1:19" x14ac:dyDescent="0.3">
      <c r="A1790" t="s">
        <v>32</v>
      </c>
      <c r="B1790" t="s">
        <v>9</v>
      </c>
      <c r="C1790" t="s">
        <v>85</v>
      </c>
      <c r="D1790" t="s">
        <v>47</v>
      </c>
      <c r="E1790" t="s">
        <v>35</v>
      </c>
      <c r="F1790" t="s">
        <v>62</v>
      </c>
      <c r="G1790">
        <v>1</v>
      </c>
      <c r="H1790" s="14">
        <v>1.609</v>
      </c>
      <c r="I1790" t="s">
        <v>14</v>
      </c>
      <c r="J1790" t="s">
        <v>24</v>
      </c>
      <c r="K1790" t="s">
        <v>25</v>
      </c>
      <c r="L1790" t="s">
        <v>82</v>
      </c>
      <c r="M1790" s="20">
        <f t="shared" si="108"/>
        <v>1.6093440000000001</v>
      </c>
      <c r="N1790" s="20">
        <f t="shared" si="109"/>
        <v>0</v>
      </c>
      <c r="O1790" s="20">
        <f t="shared" si="110"/>
        <v>0</v>
      </c>
      <c r="S1790">
        <f t="shared" si="111"/>
        <v>5</v>
      </c>
    </row>
    <row r="1791" spans="1:19" x14ac:dyDescent="0.3">
      <c r="A1791" t="s">
        <v>32</v>
      </c>
      <c r="B1791" t="s">
        <v>9</v>
      </c>
      <c r="C1791" t="s">
        <v>34</v>
      </c>
      <c r="D1791" t="s">
        <v>47</v>
      </c>
      <c r="E1791" t="s">
        <v>33</v>
      </c>
      <c r="F1791" t="s">
        <v>36</v>
      </c>
      <c r="G1791">
        <v>1.2</v>
      </c>
      <c r="H1791" s="14">
        <v>1.9307999999999998</v>
      </c>
      <c r="I1791" t="s">
        <v>23</v>
      </c>
      <c r="J1791" t="s">
        <v>31</v>
      </c>
      <c r="K1791" t="s">
        <v>16</v>
      </c>
      <c r="L1791" t="s">
        <v>17</v>
      </c>
      <c r="M1791" s="20">
        <f t="shared" si="108"/>
        <v>1.9312128</v>
      </c>
      <c r="N1791" s="20">
        <f t="shared" si="109"/>
        <v>0</v>
      </c>
      <c r="O1791" s="20">
        <f t="shared" si="110"/>
        <v>0</v>
      </c>
      <c r="S1791">
        <f t="shared" si="111"/>
        <v>5</v>
      </c>
    </row>
    <row r="1792" spans="1:19" x14ac:dyDescent="0.3">
      <c r="A1792" t="s">
        <v>7</v>
      </c>
      <c r="B1792" t="s">
        <v>9</v>
      </c>
      <c r="C1792" t="s">
        <v>10</v>
      </c>
      <c r="D1792" t="s">
        <v>41</v>
      </c>
      <c r="E1792" t="s">
        <v>28</v>
      </c>
      <c r="F1792" t="s">
        <v>22</v>
      </c>
      <c r="G1792">
        <v>15</v>
      </c>
      <c r="H1792" s="14">
        <v>24.134999999999998</v>
      </c>
      <c r="I1792" t="s">
        <v>30</v>
      </c>
      <c r="J1792" t="s">
        <v>15</v>
      </c>
      <c r="K1792" t="s">
        <v>16</v>
      </c>
      <c r="L1792" t="s">
        <v>17</v>
      </c>
      <c r="M1792" s="20">
        <f t="shared" si="108"/>
        <v>24.140160000000002</v>
      </c>
      <c r="N1792" s="20">
        <f t="shared" si="109"/>
        <v>0.16664000000000001</v>
      </c>
      <c r="O1792" s="20">
        <f t="shared" si="110"/>
        <v>4.0227162624000004</v>
      </c>
      <c r="S1792">
        <f t="shared" si="111"/>
        <v>1</v>
      </c>
    </row>
    <row r="1793" spans="1:19" x14ac:dyDescent="0.3">
      <c r="A1793" t="s">
        <v>32</v>
      </c>
      <c r="B1793" t="s">
        <v>9</v>
      </c>
      <c r="C1793" t="s">
        <v>77</v>
      </c>
      <c r="D1793" t="s">
        <v>47</v>
      </c>
      <c r="E1793" t="s">
        <v>45</v>
      </c>
      <c r="F1793" t="s">
        <v>13</v>
      </c>
      <c r="G1793">
        <v>2.6</v>
      </c>
      <c r="H1793" s="14">
        <v>4.1833999999999998</v>
      </c>
      <c r="I1793" t="s">
        <v>23</v>
      </c>
      <c r="J1793" t="s">
        <v>31</v>
      </c>
      <c r="K1793" t="s">
        <v>25</v>
      </c>
      <c r="L1793" t="s">
        <v>43</v>
      </c>
      <c r="M1793" s="20">
        <f t="shared" si="108"/>
        <v>4.1842944000000006</v>
      </c>
      <c r="N1793" s="20">
        <f t="shared" si="109"/>
        <v>0</v>
      </c>
      <c r="O1793" s="20">
        <f t="shared" si="110"/>
        <v>0</v>
      </c>
      <c r="S1793">
        <f t="shared" si="111"/>
        <v>5</v>
      </c>
    </row>
    <row r="1794" spans="1:19" x14ac:dyDescent="0.3">
      <c r="A1794" t="s">
        <v>7</v>
      </c>
      <c r="B1794" t="s">
        <v>9</v>
      </c>
      <c r="C1794" t="s">
        <v>10</v>
      </c>
      <c r="D1794" t="s">
        <v>27</v>
      </c>
      <c r="E1794" t="s">
        <v>28</v>
      </c>
      <c r="F1794" t="s">
        <v>29</v>
      </c>
      <c r="G1794">
        <v>9.6</v>
      </c>
      <c r="H1794" s="14">
        <v>15.446399999999999</v>
      </c>
      <c r="I1794" t="s">
        <v>30</v>
      </c>
      <c r="J1794" t="s">
        <v>15</v>
      </c>
      <c r="K1794" t="s">
        <v>16</v>
      </c>
      <c r="L1794" t="s">
        <v>17</v>
      </c>
      <c r="M1794" s="20">
        <f t="shared" ref="M1794:M1857" si="112">G1794*1.609344</f>
        <v>15.4497024</v>
      </c>
      <c r="N1794" s="20">
        <f t="shared" ref="N1794:N1857" si="113">IF(I1794="Bicycle",0,IF(I1794="On foot",0,IF(I1794="Car (alone)",0.16664,IF(I1794="Car (shared / passenger)",0.16664,IF(I1794="Bus",0.10215,IF(I1794="Train",0.03546,IF(I1794="Motorbike",0.11367,IF(I1794="Electric car (alone)",0.05267,IF(I1794="Electric car (shared / passenger)",0.05267,IF(I1794="Taxi",0.148614925938255,IF(I1794="E-bike",0.022,IF(I1794="Flight",0.259, " "))))))))))))</f>
        <v>0.16664000000000001</v>
      </c>
      <c r="O1794" s="20">
        <f t="shared" ref="O1794:O1857" si="114">IF(OR(N1794=0, M1794=0), 0, N1794*M1794)</f>
        <v>2.5745384079360001</v>
      </c>
      <c r="S1794">
        <f t="shared" si="111"/>
        <v>1</v>
      </c>
    </row>
    <row r="1795" spans="1:19" x14ac:dyDescent="0.3">
      <c r="A1795" t="s">
        <v>7</v>
      </c>
      <c r="B1795" t="s">
        <v>9</v>
      </c>
      <c r="C1795" t="s">
        <v>95</v>
      </c>
      <c r="D1795" t="s">
        <v>41</v>
      </c>
      <c r="E1795" t="s">
        <v>28</v>
      </c>
      <c r="F1795" t="s">
        <v>29</v>
      </c>
      <c r="G1795">
        <v>38</v>
      </c>
      <c r="H1795" s="14">
        <v>61.141999999999996</v>
      </c>
      <c r="I1795" t="s">
        <v>52</v>
      </c>
      <c r="J1795" t="s">
        <v>38</v>
      </c>
      <c r="K1795" t="s">
        <v>16</v>
      </c>
      <c r="L1795" t="s">
        <v>17</v>
      </c>
      <c r="M1795" s="20">
        <f t="shared" si="112"/>
        <v>61.155072000000004</v>
      </c>
      <c r="N1795" s="20">
        <f t="shared" si="113"/>
        <v>3.5459999999999998E-2</v>
      </c>
      <c r="O1795" s="20">
        <f t="shared" si="114"/>
        <v>2.16855885312</v>
      </c>
      <c r="S1795">
        <f t="shared" ref="S1795:S1858" si="115">IFERROR(VALUE(MID(A1795, FIND("(", A1795) + 1, FIND(" ", A1795, FIND("(", A1795)) - FIND("(", A1795) - 1)), "N/A")</f>
        <v>1</v>
      </c>
    </row>
    <row r="1796" spans="1:19" x14ac:dyDescent="0.3">
      <c r="A1796" t="s">
        <v>7</v>
      </c>
      <c r="B1796" t="s">
        <v>9</v>
      </c>
      <c r="C1796" t="s">
        <v>10</v>
      </c>
      <c r="D1796" t="s">
        <v>41</v>
      </c>
      <c r="E1796" t="s">
        <v>12</v>
      </c>
      <c r="F1796" t="s">
        <v>22</v>
      </c>
      <c r="G1796">
        <v>13</v>
      </c>
      <c r="H1796" s="14">
        <v>20.917000000000002</v>
      </c>
      <c r="I1796" t="s">
        <v>37</v>
      </c>
      <c r="J1796" t="s">
        <v>15</v>
      </c>
      <c r="K1796" t="s">
        <v>16</v>
      </c>
      <c r="L1796" t="s">
        <v>17</v>
      </c>
      <c r="M1796" s="20">
        <f t="shared" si="112"/>
        <v>20.921472000000001</v>
      </c>
      <c r="N1796" s="20">
        <f t="shared" si="113"/>
        <v>0.16664000000000001</v>
      </c>
      <c r="O1796" s="20">
        <f t="shared" si="114"/>
        <v>3.4863540940800006</v>
      </c>
      <c r="S1796">
        <f t="shared" si="115"/>
        <v>1</v>
      </c>
    </row>
    <row r="1797" spans="1:19" x14ac:dyDescent="0.3">
      <c r="A1797" t="s">
        <v>39</v>
      </c>
      <c r="B1797" t="s">
        <v>9</v>
      </c>
      <c r="C1797" t="s">
        <v>70</v>
      </c>
      <c r="D1797" t="s">
        <v>47</v>
      </c>
      <c r="E1797" t="s">
        <v>12</v>
      </c>
      <c r="F1797" t="s">
        <v>44</v>
      </c>
      <c r="G1797">
        <v>1</v>
      </c>
      <c r="H1797" s="14">
        <v>1.609</v>
      </c>
      <c r="I1797" t="s">
        <v>23</v>
      </c>
      <c r="J1797" t="s">
        <v>24</v>
      </c>
      <c r="K1797" t="s">
        <v>16</v>
      </c>
      <c r="L1797" t="s">
        <v>17</v>
      </c>
      <c r="M1797" s="20">
        <f t="shared" si="112"/>
        <v>1.6093440000000001</v>
      </c>
      <c r="N1797" s="20">
        <f t="shared" si="113"/>
        <v>0</v>
      </c>
      <c r="O1797" s="20">
        <f t="shared" si="114"/>
        <v>0</v>
      </c>
      <c r="S1797">
        <f t="shared" si="115"/>
        <v>2</v>
      </c>
    </row>
    <row r="1798" spans="1:19" x14ac:dyDescent="0.3">
      <c r="A1798" t="s">
        <v>26</v>
      </c>
      <c r="B1798" t="s">
        <v>9</v>
      </c>
      <c r="C1798" t="s">
        <v>80</v>
      </c>
      <c r="D1798" t="s">
        <v>11</v>
      </c>
      <c r="E1798" t="s">
        <v>12</v>
      </c>
      <c r="F1798" t="s">
        <v>13</v>
      </c>
      <c r="G1798">
        <v>17</v>
      </c>
      <c r="H1798" s="14">
        <v>27.353000000000002</v>
      </c>
      <c r="I1798" t="s">
        <v>30</v>
      </c>
      <c r="J1798" t="s">
        <v>38</v>
      </c>
      <c r="K1798" t="s">
        <v>16</v>
      </c>
      <c r="L1798" t="s">
        <v>17</v>
      </c>
      <c r="M1798" s="20">
        <f t="shared" si="112"/>
        <v>27.358848000000002</v>
      </c>
      <c r="N1798" s="20">
        <f t="shared" si="113"/>
        <v>0.16664000000000001</v>
      </c>
      <c r="O1798" s="20">
        <f t="shared" si="114"/>
        <v>4.5590784307200005</v>
      </c>
      <c r="S1798">
        <f t="shared" si="115"/>
        <v>3</v>
      </c>
    </row>
    <row r="1799" spans="1:19" x14ac:dyDescent="0.3">
      <c r="A1799" t="s">
        <v>18</v>
      </c>
      <c r="B1799" t="s">
        <v>9</v>
      </c>
      <c r="C1799" t="s">
        <v>61</v>
      </c>
      <c r="D1799" t="s">
        <v>11</v>
      </c>
      <c r="E1799" t="s">
        <v>28</v>
      </c>
      <c r="F1799" t="s">
        <v>44</v>
      </c>
      <c r="G1799">
        <v>3</v>
      </c>
      <c r="H1799" s="14">
        <v>4.827</v>
      </c>
      <c r="I1799" t="s">
        <v>54</v>
      </c>
      <c r="J1799" t="s">
        <v>15</v>
      </c>
      <c r="K1799" t="s">
        <v>25</v>
      </c>
      <c r="L1799" t="s">
        <v>43</v>
      </c>
      <c r="M1799" s="20">
        <f t="shared" si="112"/>
        <v>4.8280320000000003</v>
      </c>
      <c r="N1799" s="20">
        <f t="shared" si="113"/>
        <v>2.1999999999999999E-2</v>
      </c>
      <c r="O1799" s="20">
        <f t="shared" si="114"/>
        <v>0.106216704</v>
      </c>
      <c r="S1799">
        <f t="shared" si="115"/>
        <v>4</v>
      </c>
    </row>
    <row r="1800" spans="1:19" x14ac:dyDescent="0.3">
      <c r="A1800" t="s">
        <v>7</v>
      </c>
      <c r="B1800" t="s">
        <v>9</v>
      </c>
      <c r="C1800" t="s">
        <v>56</v>
      </c>
      <c r="D1800" t="s">
        <v>41</v>
      </c>
      <c r="E1800" t="s">
        <v>28</v>
      </c>
      <c r="F1800" t="s">
        <v>36</v>
      </c>
      <c r="G1800">
        <v>2.5</v>
      </c>
      <c r="H1800" s="14">
        <v>4.0225</v>
      </c>
      <c r="I1800" t="s">
        <v>75</v>
      </c>
      <c r="J1800" t="s">
        <v>15</v>
      </c>
      <c r="K1800" t="s">
        <v>16</v>
      </c>
      <c r="L1800" t="s">
        <v>17</v>
      </c>
      <c r="M1800" s="20">
        <f t="shared" si="112"/>
        <v>4.0233600000000003</v>
      </c>
      <c r="N1800" s="20">
        <f t="shared" si="113"/>
        <v>5.2670000000000002E-2</v>
      </c>
      <c r="O1800" s="20">
        <f t="shared" si="114"/>
        <v>0.21191037120000003</v>
      </c>
      <c r="S1800">
        <f t="shared" si="115"/>
        <v>1</v>
      </c>
    </row>
    <row r="1801" spans="1:19" x14ac:dyDescent="0.3">
      <c r="A1801" t="s">
        <v>39</v>
      </c>
      <c r="B1801" t="s">
        <v>9</v>
      </c>
      <c r="C1801" t="s">
        <v>69</v>
      </c>
      <c r="D1801" t="s">
        <v>27</v>
      </c>
      <c r="E1801" t="s">
        <v>21</v>
      </c>
      <c r="F1801" t="s">
        <v>22</v>
      </c>
      <c r="G1801">
        <v>23</v>
      </c>
      <c r="H1801" s="14">
        <v>37.006999999999998</v>
      </c>
      <c r="I1801" t="s">
        <v>14</v>
      </c>
      <c r="J1801" t="s">
        <v>42</v>
      </c>
      <c r="K1801" t="s">
        <v>25</v>
      </c>
      <c r="L1801" t="s">
        <v>17</v>
      </c>
      <c r="M1801" s="20">
        <f t="shared" si="112"/>
        <v>37.014912000000002</v>
      </c>
      <c r="N1801" s="20">
        <f t="shared" si="113"/>
        <v>0</v>
      </c>
      <c r="O1801" s="20">
        <f t="shared" si="114"/>
        <v>0</v>
      </c>
      <c r="S1801">
        <f t="shared" si="115"/>
        <v>2</v>
      </c>
    </row>
    <row r="1802" spans="1:19" x14ac:dyDescent="0.3">
      <c r="A1802" t="s">
        <v>39</v>
      </c>
      <c r="B1802" t="s">
        <v>57</v>
      </c>
      <c r="C1802" t="s">
        <v>8</v>
      </c>
      <c r="D1802" t="s">
        <v>11</v>
      </c>
      <c r="E1802" t="s">
        <v>21</v>
      </c>
      <c r="F1802" t="s">
        <v>44</v>
      </c>
      <c r="G1802">
        <v>2</v>
      </c>
      <c r="H1802" s="14">
        <v>3.218</v>
      </c>
      <c r="I1802" t="s">
        <v>30</v>
      </c>
      <c r="J1802" t="s">
        <v>31</v>
      </c>
      <c r="K1802" t="s">
        <v>25</v>
      </c>
      <c r="L1802" t="s">
        <v>17</v>
      </c>
      <c r="M1802" s="20">
        <f t="shared" si="112"/>
        <v>3.2186880000000002</v>
      </c>
      <c r="N1802" s="20">
        <f t="shared" si="113"/>
        <v>0.16664000000000001</v>
      </c>
      <c r="O1802" s="20">
        <f t="shared" si="114"/>
        <v>0.53636216832000005</v>
      </c>
      <c r="S1802">
        <f t="shared" si="115"/>
        <v>2</v>
      </c>
    </row>
    <row r="1803" spans="1:19" x14ac:dyDescent="0.3">
      <c r="A1803" t="s">
        <v>39</v>
      </c>
      <c r="B1803" t="s">
        <v>51</v>
      </c>
      <c r="C1803" t="s">
        <v>8</v>
      </c>
      <c r="D1803" t="s">
        <v>11</v>
      </c>
      <c r="E1803" t="s">
        <v>21</v>
      </c>
      <c r="F1803" t="s">
        <v>66</v>
      </c>
      <c r="G1803">
        <v>26</v>
      </c>
      <c r="H1803" s="14">
        <v>41.834000000000003</v>
      </c>
      <c r="I1803" t="s">
        <v>52</v>
      </c>
      <c r="J1803" t="s">
        <v>42</v>
      </c>
      <c r="K1803" t="s">
        <v>16</v>
      </c>
      <c r="L1803" t="s">
        <v>43</v>
      </c>
      <c r="M1803" s="20">
        <f t="shared" si="112"/>
        <v>41.842944000000003</v>
      </c>
      <c r="N1803" s="20">
        <f t="shared" si="113"/>
        <v>3.5459999999999998E-2</v>
      </c>
      <c r="O1803" s="20">
        <f t="shared" si="114"/>
        <v>1.4837507942400001</v>
      </c>
      <c r="S1803">
        <f t="shared" si="115"/>
        <v>2</v>
      </c>
    </row>
    <row r="1804" spans="1:19" x14ac:dyDescent="0.3">
      <c r="A1804" t="s">
        <v>7</v>
      </c>
      <c r="B1804" t="s">
        <v>9</v>
      </c>
      <c r="C1804" t="s">
        <v>69</v>
      </c>
      <c r="D1804" t="s">
        <v>27</v>
      </c>
      <c r="E1804" t="s">
        <v>35</v>
      </c>
      <c r="F1804" t="s">
        <v>62</v>
      </c>
      <c r="G1804">
        <v>1.1000000000000001</v>
      </c>
      <c r="H1804" s="14">
        <v>1.7699</v>
      </c>
      <c r="I1804" t="s">
        <v>54</v>
      </c>
      <c r="J1804" t="s">
        <v>42</v>
      </c>
      <c r="K1804" t="s">
        <v>25</v>
      </c>
      <c r="L1804" t="s">
        <v>17</v>
      </c>
      <c r="M1804" s="20">
        <f t="shared" si="112"/>
        <v>1.7702784000000003</v>
      </c>
      <c r="N1804" s="20">
        <f t="shared" si="113"/>
        <v>2.1999999999999999E-2</v>
      </c>
      <c r="O1804" s="20">
        <f t="shared" si="114"/>
        <v>3.8946124800000002E-2</v>
      </c>
      <c r="S1804">
        <f t="shared" si="115"/>
        <v>1</v>
      </c>
    </row>
    <row r="1805" spans="1:19" x14ac:dyDescent="0.3">
      <c r="A1805" t="s">
        <v>26</v>
      </c>
      <c r="B1805" t="s">
        <v>9</v>
      </c>
      <c r="C1805" t="s">
        <v>56</v>
      </c>
      <c r="D1805" t="s">
        <v>20</v>
      </c>
      <c r="E1805" t="s">
        <v>21</v>
      </c>
      <c r="F1805" t="s">
        <v>44</v>
      </c>
      <c r="G1805">
        <v>2.5</v>
      </c>
      <c r="H1805" s="14">
        <v>4.0225</v>
      </c>
      <c r="I1805" t="s">
        <v>14</v>
      </c>
      <c r="J1805" t="s">
        <v>42</v>
      </c>
      <c r="K1805" t="s">
        <v>25</v>
      </c>
      <c r="L1805" t="s">
        <v>43</v>
      </c>
      <c r="M1805" s="20">
        <f t="shared" si="112"/>
        <v>4.0233600000000003</v>
      </c>
      <c r="N1805" s="20">
        <f t="shared" si="113"/>
        <v>0</v>
      </c>
      <c r="O1805" s="20">
        <f t="shared" si="114"/>
        <v>0</v>
      </c>
      <c r="S1805">
        <f t="shared" si="115"/>
        <v>3</v>
      </c>
    </row>
    <row r="1806" spans="1:19" x14ac:dyDescent="0.3">
      <c r="A1806" t="s">
        <v>39</v>
      </c>
      <c r="B1806" t="s">
        <v>9</v>
      </c>
      <c r="C1806" t="s">
        <v>67</v>
      </c>
      <c r="D1806" t="s">
        <v>11</v>
      </c>
      <c r="E1806" t="s">
        <v>28</v>
      </c>
      <c r="F1806" t="s">
        <v>22</v>
      </c>
      <c r="G1806">
        <v>1.4</v>
      </c>
      <c r="H1806" s="14">
        <v>2.2525999999999997</v>
      </c>
      <c r="I1806" t="s">
        <v>23</v>
      </c>
      <c r="J1806" t="s">
        <v>53</v>
      </c>
      <c r="K1806" t="s">
        <v>16</v>
      </c>
      <c r="L1806" t="s">
        <v>43</v>
      </c>
      <c r="M1806" s="20">
        <f t="shared" si="112"/>
        <v>2.2530815999999998</v>
      </c>
      <c r="N1806" s="20">
        <f t="shared" si="113"/>
        <v>0</v>
      </c>
      <c r="O1806" s="20">
        <f t="shared" si="114"/>
        <v>0</v>
      </c>
      <c r="S1806">
        <f t="shared" si="115"/>
        <v>2</v>
      </c>
    </row>
    <row r="1807" spans="1:19" x14ac:dyDescent="0.3">
      <c r="A1807" t="s">
        <v>18</v>
      </c>
      <c r="B1807" t="s">
        <v>9</v>
      </c>
      <c r="C1807" t="s">
        <v>70</v>
      </c>
      <c r="D1807" t="s">
        <v>11</v>
      </c>
      <c r="E1807" t="s">
        <v>21</v>
      </c>
      <c r="F1807" t="s">
        <v>29</v>
      </c>
      <c r="G1807">
        <v>20</v>
      </c>
      <c r="H1807" s="14">
        <v>32.18</v>
      </c>
      <c r="I1807" t="s">
        <v>30</v>
      </c>
      <c r="J1807" t="s">
        <v>24</v>
      </c>
      <c r="K1807" t="s">
        <v>25</v>
      </c>
      <c r="L1807" t="s">
        <v>17</v>
      </c>
      <c r="M1807" s="20">
        <f t="shared" si="112"/>
        <v>32.186880000000002</v>
      </c>
      <c r="N1807" s="20">
        <f t="shared" si="113"/>
        <v>0.16664000000000001</v>
      </c>
      <c r="O1807" s="20">
        <f t="shared" si="114"/>
        <v>5.3636216832000008</v>
      </c>
      <c r="S1807">
        <f t="shared" si="115"/>
        <v>4</v>
      </c>
    </row>
    <row r="1808" spans="1:19" x14ac:dyDescent="0.3">
      <c r="A1808" t="s">
        <v>18</v>
      </c>
      <c r="B1808" t="s">
        <v>51</v>
      </c>
      <c r="C1808" t="s">
        <v>8</v>
      </c>
      <c r="D1808" t="s">
        <v>41</v>
      </c>
      <c r="E1808" t="s">
        <v>28</v>
      </c>
      <c r="F1808" t="s">
        <v>36</v>
      </c>
      <c r="G1808">
        <v>3.6</v>
      </c>
      <c r="H1808" s="14">
        <v>5.7923999999999998</v>
      </c>
      <c r="I1808" t="s">
        <v>30</v>
      </c>
      <c r="J1808" t="s">
        <v>24</v>
      </c>
      <c r="K1808" t="s">
        <v>25</v>
      </c>
      <c r="L1808" t="s">
        <v>17</v>
      </c>
      <c r="M1808" s="20">
        <f t="shared" si="112"/>
        <v>5.7936384000000007</v>
      </c>
      <c r="N1808" s="20">
        <f t="shared" si="113"/>
        <v>0.16664000000000001</v>
      </c>
      <c r="O1808" s="20">
        <f t="shared" si="114"/>
        <v>0.96545190297600014</v>
      </c>
      <c r="S1808">
        <f t="shared" si="115"/>
        <v>4</v>
      </c>
    </row>
    <row r="1809" spans="1:19" x14ac:dyDescent="0.3">
      <c r="A1809" t="s">
        <v>39</v>
      </c>
      <c r="B1809" t="s">
        <v>9</v>
      </c>
      <c r="C1809" t="s">
        <v>10</v>
      </c>
      <c r="D1809" t="s">
        <v>27</v>
      </c>
      <c r="E1809" t="s">
        <v>12</v>
      </c>
      <c r="F1809" t="s">
        <v>22</v>
      </c>
      <c r="G1809">
        <v>19</v>
      </c>
      <c r="H1809" s="14">
        <v>30.570999999999998</v>
      </c>
      <c r="I1809" t="s">
        <v>30</v>
      </c>
      <c r="J1809" t="s">
        <v>31</v>
      </c>
      <c r="K1809" t="s">
        <v>25</v>
      </c>
      <c r="L1809" t="s">
        <v>17</v>
      </c>
      <c r="M1809" s="20">
        <f t="shared" si="112"/>
        <v>30.577536000000002</v>
      </c>
      <c r="N1809" s="20">
        <f t="shared" si="113"/>
        <v>0.16664000000000001</v>
      </c>
      <c r="O1809" s="20">
        <f t="shared" si="114"/>
        <v>5.0954405990400007</v>
      </c>
      <c r="S1809">
        <f t="shared" si="115"/>
        <v>2</v>
      </c>
    </row>
    <row r="1810" spans="1:19" x14ac:dyDescent="0.3">
      <c r="A1810" t="s">
        <v>26</v>
      </c>
      <c r="B1810" t="s">
        <v>51</v>
      </c>
      <c r="C1810" t="s">
        <v>8</v>
      </c>
      <c r="D1810" t="s">
        <v>20</v>
      </c>
      <c r="E1810" t="s">
        <v>35</v>
      </c>
      <c r="F1810" t="s">
        <v>62</v>
      </c>
      <c r="G1810">
        <v>0.9</v>
      </c>
      <c r="H1810" s="14">
        <v>1.4480999999999999</v>
      </c>
      <c r="I1810" t="s">
        <v>23</v>
      </c>
      <c r="J1810" t="s">
        <v>31</v>
      </c>
      <c r="K1810" t="s">
        <v>25</v>
      </c>
      <c r="L1810" t="s">
        <v>43</v>
      </c>
      <c r="M1810" s="20">
        <f t="shared" si="112"/>
        <v>1.4484096000000002</v>
      </c>
      <c r="N1810" s="20">
        <f t="shared" si="113"/>
        <v>0</v>
      </c>
      <c r="O1810" s="20">
        <f t="shared" si="114"/>
        <v>0</v>
      </c>
      <c r="S1810">
        <f t="shared" si="115"/>
        <v>3</v>
      </c>
    </row>
    <row r="1811" spans="1:19" x14ac:dyDescent="0.3">
      <c r="A1811" t="s">
        <v>39</v>
      </c>
      <c r="B1811" t="s">
        <v>9</v>
      </c>
      <c r="C1811" t="s">
        <v>50</v>
      </c>
      <c r="D1811" t="s">
        <v>11</v>
      </c>
      <c r="E1811" t="s">
        <v>21</v>
      </c>
      <c r="F1811" t="s">
        <v>44</v>
      </c>
      <c r="G1811">
        <v>2</v>
      </c>
      <c r="H1811" s="14">
        <v>3.218</v>
      </c>
      <c r="I1811" t="s">
        <v>30</v>
      </c>
      <c r="J1811" t="s">
        <v>31</v>
      </c>
      <c r="K1811" t="s">
        <v>25</v>
      </c>
      <c r="L1811" t="s">
        <v>17</v>
      </c>
      <c r="M1811" s="20">
        <f t="shared" si="112"/>
        <v>3.2186880000000002</v>
      </c>
      <c r="N1811" s="20">
        <f t="shared" si="113"/>
        <v>0.16664000000000001</v>
      </c>
      <c r="O1811" s="20">
        <f t="shared" si="114"/>
        <v>0.53636216832000005</v>
      </c>
      <c r="S1811">
        <f t="shared" si="115"/>
        <v>2</v>
      </c>
    </row>
    <row r="1812" spans="1:19" x14ac:dyDescent="0.3">
      <c r="A1812" t="s">
        <v>7</v>
      </c>
      <c r="B1812" t="s">
        <v>9</v>
      </c>
      <c r="C1812" t="s">
        <v>10</v>
      </c>
      <c r="D1812" t="s">
        <v>41</v>
      </c>
      <c r="E1812" t="s">
        <v>12</v>
      </c>
      <c r="F1812" t="s">
        <v>44</v>
      </c>
      <c r="G1812">
        <v>4.9000000000000004</v>
      </c>
      <c r="H1812" s="14">
        <v>7.8841000000000001</v>
      </c>
      <c r="I1812" t="s">
        <v>30</v>
      </c>
      <c r="J1812" t="s">
        <v>15</v>
      </c>
      <c r="K1812" t="s">
        <v>25</v>
      </c>
      <c r="L1812" t="s">
        <v>17</v>
      </c>
      <c r="M1812" s="20">
        <f t="shared" si="112"/>
        <v>7.8857856000000011</v>
      </c>
      <c r="N1812" s="20">
        <f t="shared" si="113"/>
        <v>0.16664000000000001</v>
      </c>
      <c r="O1812" s="20">
        <f t="shared" si="114"/>
        <v>1.3140873123840002</v>
      </c>
      <c r="S1812">
        <f t="shared" si="115"/>
        <v>1</v>
      </c>
    </row>
    <row r="1813" spans="1:19" x14ac:dyDescent="0.3">
      <c r="A1813" t="s">
        <v>39</v>
      </c>
      <c r="B1813" t="s">
        <v>51</v>
      </c>
      <c r="C1813" t="s">
        <v>8</v>
      </c>
      <c r="D1813" t="s">
        <v>27</v>
      </c>
      <c r="E1813" t="s">
        <v>28</v>
      </c>
      <c r="F1813" t="s">
        <v>22</v>
      </c>
      <c r="G1813">
        <v>1.5</v>
      </c>
      <c r="H1813" s="14">
        <v>2.4135</v>
      </c>
      <c r="I1813" t="s">
        <v>23</v>
      </c>
      <c r="J1813" t="s">
        <v>31</v>
      </c>
      <c r="K1813" t="s">
        <v>25</v>
      </c>
      <c r="L1813" t="s">
        <v>43</v>
      </c>
      <c r="M1813" s="20">
        <f t="shared" si="112"/>
        <v>2.4140160000000002</v>
      </c>
      <c r="N1813" s="20">
        <f t="shared" si="113"/>
        <v>0</v>
      </c>
      <c r="O1813" s="20">
        <f t="shared" si="114"/>
        <v>0</v>
      </c>
      <c r="S1813">
        <f t="shared" si="115"/>
        <v>2</v>
      </c>
    </row>
    <row r="1814" spans="1:19" x14ac:dyDescent="0.3">
      <c r="A1814" t="s">
        <v>32</v>
      </c>
      <c r="B1814" t="s">
        <v>9</v>
      </c>
      <c r="C1814" t="s">
        <v>59</v>
      </c>
      <c r="D1814" t="s">
        <v>41</v>
      </c>
      <c r="E1814" t="s">
        <v>12</v>
      </c>
      <c r="F1814" t="s">
        <v>36</v>
      </c>
      <c r="G1814">
        <v>5</v>
      </c>
      <c r="H1814" s="14">
        <v>8.0449999999999999</v>
      </c>
      <c r="I1814" t="s">
        <v>37</v>
      </c>
      <c r="J1814" t="s">
        <v>15</v>
      </c>
      <c r="K1814" t="s">
        <v>25</v>
      </c>
      <c r="L1814" t="s">
        <v>43</v>
      </c>
      <c r="M1814" s="20">
        <f t="shared" si="112"/>
        <v>8.0467200000000005</v>
      </c>
      <c r="N1814" s="20">
        <f t="shared" si="113"/>
        <v>0.16664000000000001</v>
      </c>
      <c r="O1814" s="20">
        <f t="shared" si="114"/>
        <v>1.3409054208000002</v>
      </c>
      <c r="S1814">
        <f t="shared" si="115"/>
        <v>5</v>
      </c>
    </row>
    <row r="1815" spans="1:19" x14ac:dyDescent="0.3">
      <c r="A1815" t="s">
        <v>7</v>
      </c>
      <c r="B1815" t="s">
        <v>9</v>
      </c>
      <c r="C1815" t="s">
        <v>10</v>
      </c>
      <c r="D1815" t="s">
        <v>11</v>
      </c>
      <c r="E1815" t="s">
        <v>21</v>
      </c>
      <c r="F1815" t="s">
        <v>66</v>
      </c>
      <c r="G1815">
        <v>33</v>
      </c>
      <c r="H1815" s="14">
        <v>53.097000000000001</v>
      </c>
      <c r="I1815" t="s">
        <v>30</v>
      </c>
      <c r="J1815" t="s">
        <v>42</v>
      </c>
      <c r="K1815" t="s">
        <v>25</v>
      </c>
      <c r="L1815" t="s">
        <v>17</v>
      </c>
      <c r="M1815" s="20">
        <f t="shared" si="112"/>
        <v>53.108352000000004</v>
      </c>
      <c r="N1815" s="20">
        <f t="shared" si="113"/>
        <v>0.16664000000000001</v>
      </c>
      <c r="O1815" s="20">
        <f t="shared" si="114"/>
        <v>8.849975777280001</v>
      </c>
      <c r="S1815">
        <f t="shared" si="115"/>
        <v>1</v>
      </c>
    </row>
    <row r="1816" spans="1:19" x14ac:dyDescent="0.3">
      <c r="A1816" t="s">
        <v>7</v>
      </c>
      <c r="B1816" t="s">
        <v>9</v>
      </c>
      <c r="C1816" t="s">
        <v>71</v>
      </c>
      <c r="D1816" t="s">
        <v>11</v>
      </c>
      <c r="E1816" t="s">
        <v>21</v>
      </c>
      <c r="F1816" t="s">
        <v>29</v>
      </c>
      <c r="G1816">
        <v>17</v>
      </c>
      <c r="H1816" s="14">
        <v>27.353000000000002</v>
      </c>
      <c r="I1816" t="s">
        <v>52</v>
      </c>
      <c r="J1816" t="s">
        <v>24</v>
      </c>
      <c r="K1816" t="s">
        <v>25</v>
      </c>
      <c r="L1816" t="s">
        <v>17</v>
      </c>
      <c r="M1816" s="20">
        <f t="shared" si="112"/>
        <v>27.358848000000002</v>
      </c>
      <c r="N1816" s="20">
        <f t="shared" si="113"/>
        <v>3.5459999999999998E-2</v>
      </c>
      <c r="O1816" s="20">
        <f t="shared" si="114"/>
        <v>0.97014475008000001</v>
      </c>
      <c r="S1816">
        <f t="shared" si="115"/>
        <v>1</v>
      </c>
    </row>
    <row r="1817" spans="1:19" x14ac:dyDescent="0.3">
      <c r="A1817" t="s">
        <v>18</v>
      </c>
      <c r="B1817" t="s">
        <v>9</v>
      </c>
      <c r="C1817" t="s">
        <v>61</v>
      </c>
      <c r="D1817" t="s">
        <v>27</v>
      </c>
      <c r="E1817" t="s">
        <v>35</v>
      </c>
      <c r="F1817" t="s">
        <v>13</v>
      </c>
      <c r="G1817">
        <v>22</v>
      </c>
      <c r="H1817" s="14">
        <v>35.397999999999996</v>
      </c>
      <c r="I1817" t="s">
        <v>30</v>
      </c>
      <c r="J1817" t="s">
        <v>15</v>
      </c>
      <c r="K1817" t="s">
        <v>25</v>
      </c>
      <c r="L1817" t="s">
        <v>17</v>
      </c>
      <c r="M1817" s="20">
        <f t="shared" si="112"/>
        <v>35.405568000000002</v>
      </c>
      <c r="N1817" s="20">
        <f t="shared" si="113"/>
        <v>0.16664000000000001</v>
      </c>
      <c r="O1817" s="20">
        <f t="shared" si="114"/>
        <v>5.8999838515200009</v>
      </c>
      <c r="S1817">
        <f t="shared" si="115"/>
        <v>4</v>
      </c>
    </row>
    <row r="1818" spans="1:19" x14ac:dyDescent="0.3">
      <c r="A1818" t="s">
        <v>18</v>
      </c>
      <c r="B1818" t="s">
        <v>51</v>
      </c>
      <c r="C1818" t="s">
        <v>8</v>
      </c>
      <c r="D1818" t="s">
        <v>27</v>
      </c>
      <c r="E1818" t="s">
        <v>45</v>
      </c>
      <c r="F1818" t="s">
        <v>44</v>
      </c>
      <c r="G1818">
        <v>5</v>
      </c>
      <c r="H1818" s="14">
        <v>8.0449999999999999</v>
      </c>
      <c r="I1818" t="s">
        <v>30</v>
      </c>
      <c r="J1818" t="s">
        <v>38</v>
      </c>
      <c r="K1818" t="s">
        <v>25</v>
      </c>
      <c r="L1818" t="s">
        <v>43</v>
      </c>
      <c r="M1818" s="20">
        <f t="shared" si="112"/>
        <v>8.0467200000000005</v>
      </c>
      <c r="N1818" s="20">
        <f t="shared" si="113"/>
        <v>0.16664000000000001</v>
      </c>
      <c r="O1818" s="20">
        <f t="shared" si="114"/>
        <v>1.3409054208000002</v>
      </c>
      <c r="S1818">
        <f t="shared" si="115"/>
        <v>4</v>
      </c>
    </row>
    <row r="1819" spans="1:19" x14ac:dyDescent="0.3">
      <c r="A1819" t="s">
        <v>39</v>
      </c>
      <c r="B1819" t="s">
        <v>9</v>
      </c>
      <c r="C1819" t="s">
        <v>10</v>
      </c>
      <c r="D1819" t="s">
        <v>41</v>
      </c>
      <c r="E1819" t="s">
        <v>12</v>
      </c>
      <c r="F1819" t="s">
        <v>66</v>
      </c>
      <c r="G1819">
        <v>33.1</v>
      </c>
      <c r="H1819" s="14">
        <v>53.257899999999999</v>
      </c>
      <c r="I1819" t="s">
        <v>30</v>
      </c>
      <c r="J1819" t="s">
        <v>31</v>
      </c>
      <c r="K1819" t="s">
        <v>25</v>
      </c>
      <c r="L1819" t="s">
        <v>17</v>
      </c>
      <c r="M1819" s="20">
        <f t="shared" si="112"/>
        <v>53.269286400000006</v>
      </c>
      <c r="N1819" s="20">
        <f t="shared" si="113"/>
        <v>0.16664000000000001</v>
      </c>
      <c r="O1819" s="20">
        <f t="shared" si="114"/>
        <v>8.8767938856960011</v>
      </c>
      <c r="S1819">
        <f t="shared" si="115"/>
        <v>2</v>
      </c>
    </row>
    <row r="1820" spans="1:19" x14ac:dyDescent="0.3">
      <c r="A1820" t="s">
        <v>18</v>
      </c>
      <c r="B1820" t="s">
        <v>9</v>
      </c>
      <c r="C1820" t="s">
        <v>71</v>
      </c>
      <c r="D1820" t="s">
        <v>41</v>
      </c>
      <c r="E1820" t="s">
        <v>12</v>
      </c>
      <c r="F1820" t="s">
        <v>22</v>
      </c>
      <c r="G1820">
        <v>14</v>
      </c>
      <c r="H1820" s="14">
        <v>22.526</v>
      </c>
      <c r="I1820" t="s">
        <v>30</v>
      </c>
      <c r="J1820" t="s">
        <v>38</v>
      </c>
      <c r="K1820" t="s">
        <v>16</v>
      </c>
      <c r="L1820" t="s">
        <v>17</v>
      </c>
      <c r="M1820" s="20">
        <f t="shared" si="112"/>
        <v>22.530816000000002</v>
      </c>
      <c r="N1820" s="20">
        <f t="shared" si="113"/>
        <v>0.16664000000000001</v>
      </c>
      <c r="O1820" s="20">
        <f t="shared" si="114"/>
        <v>3.7545351782400003</v>
      </c>
      <c r="S1820">
        <f t="shared" si="115"/>
        <v>4</v>
      </c>
    </row>
    <row r="1821" spans="1:19" x14ac:dyDescent="0.3">
      <c r="A1821" t="s">
        <v>7</v>
      </c>
      <c r="B1821" t="s">
        <v>9</v>
      </c>
      <c r="C1821" t="s">
        <v>71</v>
      </c>
      <c r="D1821" t="s">
        <v>41</v>
      </c>
      <c r="E1821" t="s">
        <v>35</v>
      </c>
      <c r="F1821" t="s">
        <v>13</v>
      </c>
      <c r="G1821">
        <v>1.5</v>
      </c>
      <c r="H1821" s="14">
        <v>2.4135</v>
      </c>
      <c r="I1821" t="s">
        <v>23</v>
      </c>
      <c r="J1821" t="s">
        <v>31</v>
      </c>
      <c r="K1821" t="s">
        <v>25</v>
      </c>
      <c r="L1821" t="s">
        <v>17</v>
      </c>
      <c r="M1821" s="20">
        <f t="shared" si="112"/>
        <v>2.4140160000000002</v>
      </c>
      <c r="N1821" s="20">
        <f t="shared" si="113"/>
        <v>0</v>
      </c>
      <c r="O1821" s="20">
        <f t="shared" si="114"/>
        <v>0</v>
      </c>
      <c r="S1821">
        <f t="shared" si="115"/>
        <v>1</v>
      </c>
    </row>
    <row r="1822" spans="1:19" x14ac:dyDescent="0.3">
      <c r="A1822" t="s">
        <v>39</v>
      </c>
      <c r="B1822" t="s">
        <v>9</v>
      </c>
      <c r="C1822" t="s">
        <v>10</v>
      </c>
      <c r="D1822" t="s">
        <v>11</v>
      </c>
      <c r="E1822" t="s">
        <v>28</v>
      </c>
      <c r="F1822" t="s">
        <v>13</v>
      </c>
      <c r="G1822">
        <v>13</v>
      </c>
      <c r="H1822" s="14">
        <v>20.917000000000002</v>
      </c>
      <c r="I1822" t="s">
        <v>30</v>
      </c>
      <c r="J1822" t="s">
        <v>15</v>
      </c>
      <c r="K1822" t="s">
        <v>16</v>
      </c>
      <c r="L1822" t="s">
        <v>17</v>
      </c>
      <c r="M1822" s="20">
        <f t="shared" si="112"/>
        <v>20.921472000000001</v>
      </c>
      <c r="N1822" s="20">
        <f t="shared" si="113"/>
        <v>0.16664000000000001</v>
      </c>
      <c r="O1822" s="20">
        <f t="shared" si="114"/>
        <v>3.4863540940800006</v>
      </c>
      <c r="S1822">
        <f t="shared" si="115"/>
        <v>2</v>
      </c>
    </row>
    <row r="1823" spans="1:19" x14ac:dyDescent="0.3">
      <c r="A1823" t="s">
        <v>32</v>
      </c>
      <c r="B1823" t="s">
        <v>9</v>
      </c>
      <c r="C1823" t="s">
        <v>84</v>
      </c>
      <c r="D1823" t="s">
        <v>27</v>
      </c>
      <c r="E1823" t="s">
        <v>28</v>
      </c>
      <c r="F1823" t="s">
        <v>66</v>
      </c>
      <c r="G1823">
        <v>25</v>
      </c>
      <c r="H1823" s="14">
        <v>40.225000000000001</v>
      </c>
      <c r="I1823" t="s">
        <v>52</v>
      </c>
      <c r="J1823" t="s">
        <v>42</v>
      </c>
      <c r="K1823" t="s">
        <v>25</v>
      </c>
      <c r="L1823" t="s">
        <v>17</v>
      </c>
      <c r="M1823" s="20">
        <f t="shared" si="112"/>
        <v>40.233600000000003</v>
      </c>
      <c r="N1823" s="20">
        <f t="shared" si="113"/>
        <v>3.5459999999999998E-2</v>
      </c>
      <c r="O1823" s="20">
        <f t="shared" si="114"/>
        <v>1.4266834560000001</v>
      </c>
      <c r="S1823">
        <f t="shared" si="115"/>
        <v>5</v>
      </c>
    </row>
    <row r="1824" spans="1:19" x14ac:dyDescent="0.3">
      <c r="A1824" t="s">
        <v>32</v>
      </c>
      <c r="B1824" t="s">
        <v>9</v>
      </c>
      <c r="C1824" t="s">
        <v>95</v>
      </c>
      <c r="D1824" t="s">
        <v>72</v>
      </c>
      <c r="E1824" t="s">
        <v>12</v>
      </c>
      <c r="F1824" t="s">
        <v>29</v>
      </c>
      <c r="G1824">
        <v>16</v>
      </c>
      <c r="H1824" s="14">
        <v>25.744</v>
      </c>
      <c r="I1824" t="s">
        <v>14</v>
      </c>
      <c r="J1824" t="s">
        <v>38</v>
      </c>
      <c r="K1824" t="s">
        <v>16</v>
      </c>
      <c r="L1824" t="s">
        <v>43</v>
      </c>
      <c r="M1824" s="20">
        <f t="shared" si="112"/>
        <v>25.749504000000002</v>
      </c>
      <c r="N1824" s="20">
        <f t="shared" si="113"/>
        <v>0</v>
      </c>
      <c r="O1824" s="20">
        <f t="shared" si="114"/>
        <v>0</v>
      </c>
      <c r="S1824">
        <f t="shared" si="115"/>
        <v>5</v>
      </c>
    </row>
    <row r="1825" spans="1:19" x14ac:dyDescent="0.3">
      <c r="A1825" t="s">
        <v>32</v>
      </c>
      <c r="B1825" t="s">
        <v>9</v>
      </c>
      <c r="C1825" t="s">
        <v>80</v>
      </c>
      <c r="D1825" t="s">
        <v>27</v>
      </c>
      <c r="E1825" t="s">
        <v>45</v>
      </c>
      <c r="F1825" t="s">
        <v>13</v>
      </c>
      <c r="G1825">
        <v>12</v>
      </c>
      <c r="H1825" s="14">
        <v>19.308</v>
      </c>
      <c r="I1825" t="s">
        <v>30</v>
      </c>
      <c r="J1825" t="s">
        <v>15</v>
      </c>
      <c r="K1825" t="s">
        <v>25</v>
      </c>
      <c r="L1825" t="s">
        <v>17</v>
      </c>
      <c r="M1825" s="20">
        <f t="shared" si="112"/>
        <v>19.312128000000001</v>
      </c>
      <c r="N1825" s="20">
        <f t="shared" si="113"/>
        <v>0.16664000000000001</v>
      </c>
      <c r="O1825" s="20">
        <f t="shared" si="114"/>
        <v>3.2181730099200005</v>
      </c>
      <c r="S1825">
        <f t="shared" si="115"/>
        <v>5</v>
      </c>
    </row>
    <row r="1826" spans="1:19" x14ac:dyDescent="0.3">
      <c r="A1826" t="s">
        <v>26</v>
      </c>
      <c r="B1826" t="s">
        <v>9</v>
      </c>
      <c r="C1826" t="s">
        <v>61</v>
      </c>
      <c r="D1826" t="s">
        <v>47</v>
      </c>
      <c r="E1826" t="s">
        <v>28</v>
      </c>
      <c r="F1826" t="s">
        <v>13</v>
      </c>
      <c r="G1826">
        <v>18</v>
      </c>
      <c r="H1826" s="14">
        <v>28.962</v>
      </c>
      <c r="I1826" t="s">
        <v>37</v>
      </c>
      <c r="J1826" t="s">
        <v>15</v>
      </c>
      <c r="K1826" t="s">
        <v>25</v>
      </c>
      <c r="L1826" t="s">
        <v>43</v>
      </c>
      <c r="M1826" s="20">
        <f t="shared" si="112"/>
        <v>28.968192000000002</v>
      </c>
      <c r="N1826" s="20">
        <f t="shared" si="113"/>
        <v>0.16664000000000001</v>
      </c>
      <c r="O1826" s="20">
        <f t="shared" si="114"/>
        <v>4.8272595148800006</v>
      </c>
      <c r="S1826">
        <f t="shared" si="115"/>
        <v>3</v>
      </c>
    </row>
    <row r="1827" spans="1:19" x14ac:dyDescent="0.3">
      <c r="A1827" t="s">
        <v>58</v>
      </c>
      <c r="B1827" t="s">
        <v>8</v>
      </c>
      <c r="C1827" t="s">
        <v>8</v>
      </c>
      <c r="D1827" t="s">
        <v>8</v>
      </c>
      <c r="E1827" t="s">
        <v>8</v>
      </c>
      <c r="F1827" t="s">
        <v>8</v>
      </c>
      <c r="G1827" t="s">
        <v>8</v>
      </c>
      <c r="H1827" s="14" t="s">
        <v>8</v>
      </c>
      <c r="I1827" t="s">
        <v>8</v>
      </c>
      <c r="J1827" t="s">
        <v>38</v>
      </c>
      <c r="K1827" t="s">
        <v>16</v>
      </c>
      <c r="L1827" t="s">
        <v>43</v>
      </c>
      <c r="M1827" s="20" t="e">
        <f t="shared" si="112"/>
        <v>#VALUE!</v>
      </c>
      <c r="N1827" s="20" t="str">
        <f t="shared" si="113"/>
        <v xml:space="preserve"> </v>
      </c>
      <c r="O1827" s="20" t="e">
        <f t="shared" si="114"/>
        <v>#VALUE!</v>
      </c>
      <c r="S1827">
        <f t="shared" si="115"/>
        <v>0</v>
      </c>
    </row>
    <row r="1828" spans="1:19" x14ac:dyDescent="0.3">
      <c r="A1828" t="s">
        <v>7</v>
      </c>
      <c r="B1828" t="s">
        <v>9</v>
      </c>
      <c r="C1828" t="s">
        <v>10</v>
      </c>
      <c r="D1828" t="s">
        <v>41</v>
      </c>
      <c r="E1828" t="s">
        <v>12</v>
      </c>
      <c r="F1828" t="s">
        <v>36</v>
      </c>
      <c r="G1828">
        <v>3.3</v>
      </c>
      <c r="H1828" s="14">
        <v>5.3096999999999994</v>
      </c>
      <c r="I1828" t="s">
        <v>30</v>
      </c>
      <c r="J1828" t="s">
        <v>53</v>
      </c>
      <c r="K1828" t="s">
        <v>25</v>
      </c>
      <c r="L1828" t="s">
        <v>17</v>
      </c>
      <c r="M1828" s="20">
        <f t="shared" si="112"/>
        <v>5.3108351999999996</v>
      </c>
      <c r="N1828" s="20">
        <f t="shared" si="113"/>
        <v>0.16664000000000001</v>
      </c>
      <c r="O1828" s="20">
        <f t="shared" si="114"/>
        <v>0.88499757772800003</v>
      </c>
      <c r="S1828">
        <f t="shared" si="115"/>
        <v>1</v>
      </c>
    </row>
    <row r="1829" spans="1:19" x14ac:dyDescent="0.3">
      <c r="A1829" t="s">
        <v>26</v>
      </c>
      <c r="B1829" t="s">
        <v>51</v>
      </c>
      <c r="C1829" t="s">
        <v>8</v>
      </c>
      <c r="D1829" t="s">
        <v>41</v>
      </c>
      <c r="E1829" t="s">
        <v>21</v>
      </c>
      <c r="F1829" t="s">
        <v>13</v>
      </c>
      <c r="G1829">
        <v>13</v>
      </c>
      <c r="H1829" s="14">
        <v>20.917000000000002</v>
      </c>
      <c r="I1829" t="s">
        <v>30</v>
      </c>
      <c r="J1829" t="s">
        <v>42</v>
      </c>
      <c r="K1829" t="s">
        <v>25</v>
      </c>
      <c r="L1829" t="s">
        <v>43</v>
      </c>
      <c r="M1829" s="20">
        <f t="shared" si="112"/>
        <v>20.921472000000001</v>
      </c>
      <c r="N1829" s="20">
        <f t="shared" si="113"/>
        <v>0.16664000000000001</v>
      </c>
      <c r="O1829" s="20">
        <f t="shared" si="114"/>
        <v>3.4863540940800006</v>
      </c>
      <c r="S1829">
        <f t="shared" si="115"/>
        <v>3</v>
      </c>
    </row>
    <row r="1830" spans="1:19" x14ac:dyDescent="0.3">
      <c r="A1830" t="s">
        <v>26</v>
      </c>
      <c r="B1830" t="s">
        <v>9</v>
      </c>
      <c r="C1830" t="s">
        <v>8</v>
      </c>
      <c r="D1830" t="s">
        <v>27</v>
      </c>
      <c r="E1830" t="s">
        <v>35</v>
      </c>
      <c r="F1830" t="s">
        <v>66</v>
      </c>
      <c r="G1830">
        <v>200</v>
      </c>
      <c r="H1830" s="14">
        <v>321.8</v>
      </c>
      <c r="I1830" t="s">
        <v>52</v>
      </c>
      <c r="J1830" t="s">
        <v>31</v>
      </c>
      <c r="K1830" t="s">
        <v>25</v>
      </c>
      <c r="L1830" t="s">
        <v>43</v>
      </c>
      <c r="M1830" s="20">
        <f t="shared" si="112"/>
        <v>321.86880000000002</v>
      </c>
      <c r="N1830" s="20">
        <f t="shared" si="113"/>
        <v>3.5459999999999998E-2</v>
      </c>
      <c r="O1830" s="20">
        <f t="shared" si="114"/>
        <v>11.413467648000001</v>
      </c>
      <c r="S1830">
        <f t="shared" si="115"/>
        <v>3</v>
      </c>
    </row>
    <row r="1831" spans="1:19" x14ac:dyDescent="0.3">
      <c r="A1831" t="s">
        <v>7</v>
      </c>
      <c r="B1831" t="s">
        <v>9</v>
      </c>
      <c r="C1831" t="s">
        <v>50</v>
      </c>
      <c r="D1831" t="s">
        <v>27</v>
      </c>
      <c r="E1831" t="s">
        <v>28</v>
      </c>
      <c r="F1831" t="s">
        <v>13</v>
      </c>
      <c r="G1831">
        <v>2.7</v>
      </c>
      <c r="H1831" s="14">
        <v>4.3443000000000005</v>
      </c>
      <c r="I1831" t="s">
        <v>23</v>
      </c>
      <c r="J1831" t="s">
        <v>38</v>
      </c>
      <c r="K1831" t="s">
        <v>25</v>
      </c>
      <c r="L1831" t="s">
        <v>17</v>
      </c>
      <c r="M1831" s="20">
        <f t="shared" si="112"/>
        <v>4.345228800000001</v>
      </c>
      <c r="N1831" s="20">
        <f t="shared" si="113"/>
        <v>0</v>
      </c>
      <c r="O1831" s="20">
        <f t="shared" si="114"/>
        <v>0</v>
      </c>
      <c r="S1831">
        <f t="shared" si="115"/>
        <v>1</v>
      </c>
    </row>
    <row r="1832" spans="1:19" x14ac:dyDescent="0.3">
      <c r="A1832" t="s">
        <v>18</v>
      </c>
      <c r="B1832" t="s">
        <v>9</v>
      </c>
      <c r="C1832" t="s">
        <v>78</v>
      </c>
      <c r="D1832" t="s">
        <v>11</v>
      </c>
      <c r="E1832" t="s">
        <v>35</v>
      </c>
      <c r="F1832" t="s">
        <v>8</v>
      </c>
      <c r="G1832">
        <v>3.8334000000000001</v>
      </c>
      <c r="H1832" s="14" t="s">
        <v>8</v>
      </c>
      <c r="I1832" t="s">
        <v>14</v>
      </c>
      <c r="J1832" t="s">
        <v>15</v>
      </c>
      <c r="K1832" t="s">
        <v>25</v>
      </c>
      <c r="L1832" t="s">
        <v>17</v>
      </c>
      <c r="M1832" s="20">
        <f t="shared" si="112"/>
        <v>6.1692592896000003</v>
      </c>
      <c r="N1832" s="20">
        <f t="shared" si="113"/>
        <v>0</v>
      </c>
      <c r="O1832" s="20">
        <f t="shared" si="114"/>
        <v>0</v>
      </c>
      <c r="S1832">
        <f t="shared" si="115"/>
        <v>4</v>
      </c>
    </row>
    <row r="1833" spans="1:19" x14ac:dyDescent="0.3">
      <c r="A1833" t="s">
        <v>18</v>
      </c>
      <c r="B1833" t="s">
        <v>9</v>
      </c>
      <c r="C1833" t="s">
        <v>56</v>
      </c>
      <c r="D1833" t="s">
        <v>11</v>
      </c>
      <c r="E1833" t="s">
        <v>12</v>
      </c>
      <c r="F1833" t="s">
        <v>22</v>
      </c>
      <c r="G1833">
        <v>2</v>
      </c>
      <c r="H1833" s="14">
        <v>3.218</v>
      </c>
      <c r="I1833" t="s">
        <v>23</v>
      </c>
      <c r="J1833" t="s">
        <v>42</v>
      </c>
      <c r="K1833" t="s">
        <v>25</v>
      </c>
      <c r="L1833" t="s">
        <v>17</v>
      </c>
      <c r="M1833" s="20">
        <f t="shared" si="112"/>
        <v>3.2186880000000002</v>
      </c>
      <c r="N1833" s="20">
        <f t="shared" si="113"/>
        <v>0</v>
      </c>
      <c r="O1833" s="20">
        <f t="shared" si="114"/>
        <v>0</v>
      </c>
      <c r="S1833">
        <f t="shared" si="115"/>
        <v>4</v>
      </c>
    </row>
    <row r="1834" spans="1:19" x14ac:dyDescent="0.3">
      <c r="A1834" t="s">
        <v>32</v>
      </c>
      <c r="B1834" t="s">
        <v>9</v>
      </c>
      <c r="C1834" t="s">
        <v>60</v>
      </c>
      <c r="D1834" t="s">
        <v>11</v>
      </c>
      <c r="E1834" t="s">
        <v>21</v>
      </c>
      <c r="F1834" t="s">
        <v>36</v>
      </c>
      <c r="G1834">
        <v>4</v>
      </c>
      <c r="H1834" s="14">
        <v>6.4359999999999999</v>
      </c>
      <c r="I1834" t="s">
        <v>37</v>
      </c>
      <c r="J1834" t="s">
        <v>38</v>
      </c>
      <c r="K1834" t="s">
        <v>25</v>
      </c>
      <c r="L1834" t="s">
        <v>17</v>
      </c>
      <c r="M1834" s="20">
        <f t="shared" si="112"/>
        <v>6.4373760000000004</v>
      </c>
      <c r="N1834" s="20">
        <f t="shared" si="113"/>
        <v>0.16664000000000001</v>
      </c>
      <c r="O1834" s="20">
        <f t="shared" si="114"/>
        <v>1.0727243366400001</v>
      </c>
      <c r="S1834">
        <f t="shared" si="115"/>
        <v>5</v>
      </c>
    </row>
    <row r="1835" spans="1:19" x14ac:dyDescent="0.3">
      <c r="A1835" t="s">
        <v>26</v>
      </c>
      <c r="B1835" t="s">
        <v>9</v>
      </c>
      <c r="C1835" t="s">
        <v>60</v>
      </c>
      <c r="D1835" t="s">
        <v>20</v>
      </c>
      <c r="E1835" t="s">
        <v>64</v>
      </c>
      <c r="F1835" t="s">
        <v>44</v>
      </c>
      <c r="G1835">
        <v>2</v>
      </c>
      <c r="H1835" s="14">
        <v>3.218</v>
      </c>
      <c r="I1835" t="s">
        <v>30</v>
      </c>
      <c r="J1835" t="s">
        <v>15</v>
      </c>
      <c r="K1835" t="s">
        <v>25</v>
      </c>
      <c r="L1835" t="s">
        <v>17</v>
      </c>
      <c r="M1835" s="20">
        <f t="shared" si="112"/>
        <v>3.2186880000000002</v>
      </c>
      <c r="N1835" s="20">
        <f t="shared" si="113"/>
        <v>0.16664000000000001</v>
      </c>
      <c r="O1835" s="20">
        <f t="shared" si="114"/>
        <v>0.53636216832000005</v>
      </c>
      <c r="S1835">
        <f t="shared" si="115"/>
        <v>3</v>
      </c>
    </row>
    <row r="1836" spans="1:19" x14ac:dyDescent="0.3">
      <c r="A1836" t="s">
        <v>26</v>
      </c>
      <c r="B1836" t="s">
        <v>9</v>
      </c>
      <c r="C1836" t="s">
        <v>59</v>
      </c>
      <c r="D1836" t="s">
        <v>27</v>
      </c>
      <c r="E1836" t="s">
        <v>12</v>
      </c>
      <c r="F1836" t="s">
        <v>29</v>
      </c>
      <c r="G1836">
        <v>9</v>
      </c>
      <c r="H1836" s="14">
        <v>14.481</v>
      </c>
      <c r="I1836" t="s">
        <v>52</v>
      </c>
      <c r="J1836" t="s">
        <v>15</v>
      </c>
      <c r="K1836" t="s">
        <v>25</v>
      </c>
      <c r="L1836" t="s">
        <v>17</v>
      </c>
      <c r="M1836" s="20">
        <f t="shared" si="112"/>
        <v>14.484096000000001</v>
      </c>
      <c r="N1836" s="20">
        <f t="shared" si="113"/>
        <v>3.5459999999999998E-2</v>
      </c>
      <c r="O1836" s="20">
        <f t="shared" si="114"/>
        <v>0.51360604416</v>
      </c>
      <c r="S1836">
        <f t="shared" si="115"/>
        <v>3</v>
      </c>
    </row>
    <row r="1837" spans="1:19" x14ac:dyDescent="0.3">
      <c r="A1837" t="s">
        <v>39</v>
      </c>
      <c r="B1837" t="s">
        <v>9</v>
      </c>
      <c r="C1837" t="s">
        <v>86</v>
      </c>
      <c r="D1837" t="s">
        <v>11</v>
      </c>
      <c r="E1837" t="s">
        <v>45</v>
      </c>
      <c r="F1837" t="s">
        <v>29</v>
      </c>
      <c r="G1837">
        <v>5</v>
      </c>
      <c r="H1837" s="14">
        <v>8.0449999999999999</v>
      </c>
      <c r="I1837" t="s">
        <v>49</v>
      </c>
      <c r="J1837" t="s">
        <v>42</v>
      </c>
      <c r="K1837" t="s">
        <v>25</v>
      </c>
      <c r="L1837" t="s">
        <v>43</v>
      </c>
      <c r="M1837" s="20">
        <f t="shared" si="112"/>
        <v>8.0467200000000005</v>
      </c>
      <c r="N1837" s="20">
        <f t="shared" si="113"/>
        <v>0.10215</v>
      </c>
      <c r="O1837" s="20">
        <f t="shared" si="114"/>
        <v>0.82197244800000013</v>
      </c>
      <c r="S1837">
        <f t="shared" si="115"/>
        <v>2</v>
      </c>
    </row>
    <row r="1838" spans="1:19" x14ac:dyDescent="0.3">
      <c r="A1838" t="s">
        <v>39</v>
      </c>
      <c r="B1838" t="s">
        <v>9</v>
      </c>
      <c r="C1838" t="s">
        <v>56</v>
      </c>
      <c r="D1838" t="s">
        <v>11</v>
      </c>
      <c r="E1838" t="s">
        <v>12</v>
      </c>
      <c r="F1838" t="s">
        <v>44</v>
      </c>
      <c r="G1838">
        <v>1.2</v>
      </c>
      <c r="H1838" s="14">
        <v>1.9307999999999998</v>
      </c>
      <c r="I1838" t="s">
        <v>14</v>
      </c>
      <c r="J1838" t="s">
        <v>42</v>
      </c>
      <c r="K1838" t="s">
        <v>25</v>
      </c>
      <c r="L1838" t="s">
        <v>8</v>
      </c>
      <c r="M1838" s="20">
        <f t="shared" si="112"/>
        <v>1.9312128</v>
      </c>
      <c r="N1838" s="20">
        <f t="shared" si="113"/>
        <v>0</v>
      </c>
      <c r="O1838" s="20">
        <f t="shared" si="114"/>
        <v>0</v>
      </c>
      <c r="S1838">
        <f t="shared" si="115"/>
        <v>2</v>
      </c>
    </row>
    <row r="1839" spans="1:19" x14ac:dyDescent="0.3">
      <c r="A1839" t="s">
        <v>26</v>
      </c>
      <c r="B1839" t="s">
        <v>57</v>
      </c>
      <c r="C1839" t="s">
        <v>8</v>
      </c>
      <c r="D1839" t="s">
        <v>11</v>
      </c>
      <c r="E1839" t="s">
        <v>12</v>
      </c>
      <c r="F1839" t="s">
        <v>36</v>
      </c>
      <c r="G1839">
        <v>13.3</v>
      </c>
      <c r="H1839" s="14">
        <v>21.399699999999999</v>
      </c>
      <c r="I1839" t="s">
        <v>30</v>
      </c>
      <c r="J1839" t="s">
        <v>31</v>
      </c>
      <c r="K1839" t="s">
        <v>16</v>
      </c>
      <c r="L1839" t="s">
        <v>43</v>
      </c>
      <c r="M1839" s="20">
        <f t="shared" si="112"/>
        <v>21.404275200000004</v>
      </c>
      <c r="N1839" s="20">
        <f t="shared" si="113"/>
        <v>0.16664000000000001</v>
      </c>
      <c r="O1839" s="20">
        <f t="shared" si="114"/>
        <v>3.5668084193280007</v>
      </c>
      <c r="S1839">
        <f t="shared" si="115"/>
        <v>3</v>
      </c>
    </row>
    <row r="1840" spans="1:19" x14ac:dyDescent="0.3">
      <c r="A1840" t="s">
        <v>39</v>
      </c>
      <c r="B1840" t="s">
        <v>51</v>
      </c>
      <c r="C1840" t="s">
        <v>8</v>
      </c>
      <c r="D1840" t="s">
        <v>11</v>
      </c>
      <c r="E1840" t="s">
        <v>28</v>
      </c>
      <c r="F1840" t="s">
        <v>13</v>
      </c>
      <c r="G1840">
        <v>12</v>
      </c>
      <c r="H1840" s="14">
        <v>19.308</v>
      </c>
      <c r="I1840" t="s">
        <v>52</v>
      </c>
      <c r="J1840" t="s">
        <v>15</v>
      </c>
      <c r="K1840" t="s">
        <v>16</v>
      </c>
      <c r="L1840" t="s">
        <v>43</v>
      </c>
      <c r="M1840" s="20">
        <f t="shared" si="112"/>
        <v>19.312128000000001</v>
      </c>
      <c r="N1840" s="20">
        <f t="shared" si="113"/>
        <v>3.5459999999999998E-2</v>
      </c>
      <c r="O1840" s="20">
        <f t="shared" si="114"/>
        <v>0.68480805888000007</v>
      </c>
      <c r="S1840">
        <f t="shared" si="115"/>
        <v>2</v>
      </c>
    </row>
    <row r="1841" spans="1:19" x14ac:dyDescent="0.3">
      <c r="A1841" t="s">
        <v>39</v>
      </c>
      <c r="B1841" t="s">
        <v>9</v>
      </c>
      <c r="C1841" t="s">
        <v>10</v>
      </c>
      <c r="D1841" t="s">
        <v>41</v>
      </c>
      <c r="E1841" t="s">
        <v>21</v>
      </c>
      <c r="F1841" t="s">
        <v>13</v>
      </c>
      <c r="G1841">
        <v>2</v>
      </c>
      <c r="H1841" s="14">
        <v>3.218</v>
      </c>
      <c r="I1841" t="s">
        <v>23</v>
      </c>
      <c r="J1841" t="s">
        <v>15</v>
      </c>
      <c r="K1841" t="s">
        <v>25</v>
      </c>
      <c r="L1841" t="s">
        <v>17</v>
      </c>
      <c r="M1841" s="20">
        <f t="shared" si="112"/>
        <v>3.2186880000000002</v>
      </c>
      <c r="N1841" s="20">
        <f t="shared" si="113"/>
        <v>0</v>
      </c>
      <c r="O1841" s="20">
        <f t="shared" si="114"/>
        <v>0</v>
      </c>
      <c r="S1841">
        <f t="shared" si="115"/>
        <v>2</v>
      </c>
    </row>
    <row r="1842" spans="1:19" x14ac:dyDescent="0.3">
      <c r="A1842" t="s">
        <v>26</v>
      </c>
      <c r="B1842" t="s">
        <v>9</v>
      </c>
      <c r="C1842" t="s">
        <v>56</v>
      </c>
      <c r="D1842" t="s">
        <v>41</v>
      </c>
      <c r="E1842" t="s">
        <v>12</v>
      </c>
      <c r="F1842" t="s">
        <v>13</v>
      </c>
      <c r="G1842">
        <v>7.5</v>
      </c>
      <c r="H1842" s="14">
        <v>12.067499999999999</v>
      </c>
      <c r="I1842" t="s">
        <v>30</v>
      </c>
      <c r="J1842" t="s">
        <v>31</v>
      </c>
      <c r="K1842" t="s">
        <v>25</v>
      </c>
      <c r="L1842" t="s">
        <v>43</v>
      </c>
      <c r="M1842" s="20">
        <f t="shared" si="112"/>
        <v>12.070080000000001</v>
      </c>
      <c r="N1842" s="20">
        <f t="shared" si="113"/>
        <v>0.16664000000000001</v>
      </c>
      <c r="O1842" s="20">
        <f t="shared" si="114"/>
        <v>2.0113581312000002</v>
      </c>
      <c r="S1842">
        <f t="shared" si="115"/>
        <v>3</v>
      </c>
    </row>
    <row r="1843" spans="1:19" x14ac:dyDescent="0.3">
      <c r="A1843" t="s">
        <v>58</v>
      </c>
      <c r="B1843" t="s">
        <v>9</v>
      </c>
      <c r="C1843" t="s">
        <v>71</v>
      </c>
      <c r="D1843" t="s">
        <v>41</v>
      </c>
      <c r="E1843" t="s">
        <v>28</v>
      </c>
      <c r="F1843" t="s">
        <v>62</v>
      </c>
      <c r="G1843">
        <v>2</v>
      </c>
      <c r="H1843" s="14">
        <v>3.218</v>
      </c>
      <c r="I1843" t="s">
        <v>30</v>
      </c>
      <c r="J1843" t="s">
        <v>31</v>
      </c>
      <c r="K1843" t="s">
        <v>16</v>
      </c>
      <c r="L1843" t="s">
        <v>17</v>
      </c>
      <c r="M1843" s="20">
        <f t="shared" si="112"/>
        <v>3.2186880000000002</v>
      </c>
      <c r="N1843" s="20">
        <f t="shared" si="113"/>
        <v>0.16664000000000001</v>
      </c>
      <c r="O1843" s="20">
        <f t="shared" si="114"/>
        <v>0.53636216832000005</v>
      </c>
      <c r="S1843">
        <f t="shared" si="115"/>
        <v>0</v>
      </c>
    </row>
    <row r="1844" spans="1:19" x14ac:dyDescent="0.3">
      <c r="A1844" t="s">
        <v>32</v>
      </c>
      <c r="B1844" t="s">
        <v>9</v>
      </c>
      <c r="C1844" t="s">
        <v>56</v>
      </c>
      <c r="D1844" t="s">
        <v>41</v>
      </c>
      <c r="E1844" t="s">
        <v>12</v>
      </c>
      <c r="F1844" t="s">
        <v>13</v>
      </c>
      <c r="G1844">
        <v>22</v>
      </c>
      <c r="H1844" s="14">
        <v>35.397999999999996</v>
      </c>
      <c r="I1844" t="s">
        <v>30</v>
      </c>
      <c r="J1844" t="s">
        <v>42</v>
      </c>
      <c r="K1844" t="s">
        <v>16</v>
      </c>
      <c r="L1844" t="s">
        <v>17</v>
      </c>
      <c r="M1844" s="20">
        <f t="shared" si="112"/>
        <v>35.405568000000002</v>
      </c>
      <c r="N1844" s="20">
        <f t="shared" si="113"/>
        <v>0.16664000000000001</v>
      </c>
      <c r="O1844" s="20">
        <f t="shared" si="114"/>
        <v>5.8999838515200009</v>
      </c>
      <c r="S1844">
        <f t="shared" si="115"/>
        <v>5</v>
      </c>
    </row>
    <row r="1845" spans="1:19" x14ac:dyDescent="0.3">
      <c r="A1845" t="s">
        <v>32</v>
      </c>
      <c r="B1845" t="s">
        <v>9</v>
      </c>
      <c r="C1845" t="s">
        <v>34</v>
      </c>
      <c r="D1845" t="s">
        <v>20</v>
      </c>
      <c r="E1845" t="s">
        <v>35</v>
      </c>
      <c r="F1845" t="s">
        <v>36</v>
      </c>
      <c r="G1845">
        <v>1.3</v>
      </c>
      <c r="H1845" s="14">
        <v>2.0916999999999999</v>
      </c>
      <c r="I1845" t="s">
        <v>23</v>
      </c>
      <c r="J1845" t="s">
        <v>42</v>
      </c>
      <c r="K1845" t="s">
        <v>25</v>
      </c>
      <c r="L1845" t="s">
        <v>43</v>
      </c>
      <c r="M1845" s="20">
        <f t="shared" si="112"/>
        <v>2.0921472000000003</v>
      </c>
      <c r="N1845" s="20">
        <f t="shared" si="113"/>
        <v>0</v>
      </c>
      <c r="O1845" s="20">
        <f t="shared" si="114"/>
        <v>0</v>
      </c>
      <c r="S1845">
        <f t="shared" si="115"/>
        <v>5</v>
      </c>
    </row>
    <row r="1846" spans="1:19" x14ac:dyDescent="0.3">
      <c r="A1846" t="s">
        <v>39</v>
      </c>
      <c r="B1846" t="s">
        <v>9</v>
      </c>
      <c r="C1846" t="s">
        <v>71</v>
      </c>
      <c r="D1846" t="s">
        <v>11</v>
      </c>
      <c r="E1846" t="s">
        <v>21</v>
      </c>
      <c r="F1846" t="s">
        <v>36</v>
      </c>
      <c r="G1846">
        <v>2</v>
      </c>
      <c r="H1846" s="14">
        <v>3.218</v>
      </c>
      <c r="I1846" t="s">
        <v>23</v>
      </c>
      <c r="J1846" t="s">
        <v>38</v>
      </c>
      <c r="K1846" t="s">
        <v>25</v>
      </c>
      <c r="L1846" t="s">
        <v>17</v>
      </c>
      <c r="M1846" s="20">
        <f t="shared" si="112"/>
        <v>3.2186880000000002</v>
      </c>
      <c r="N1846" s="20">
        <f t="shared" si="113"/>
        <v>0</v>
      </c>
      <c r="O1846" s="20">
        <f t="shared" si="114"/>
        <v>0</v>
      </c>
      <c r="S1846">
        <f t="shared" si="115"/>
        <v>2</v>
      </c>
    </row>
    <row r="1847" spans="1:19" x14ac:dyDescent="0.3">
      <c r="A1847" t="s">
        <v>7</v>
      </c>
      <c r="B1847" t="s">
        <v>9</v>
      </c>
      <c r="C1847" t="s">
        <v>10</v>
      </c>
      <c r="D1847" t="s">
        <v>27</v>
      </c>
      <c r="E1847" t="s">
        <v>28</v>
      </c>
      <c r="F1847" t="s">
        <v>22</v>
      </c>
      <c r="G1847">
        <v>15</v>
      </c>
      <c r="H1847" s="14">
        <v>24.134999999999998</v>
      </c>
      <c r="I1847" t="s">
        <v>30</v>
      </c>
      <c r="J1847" t="s">
        <v>38</v>
      </c>
      <c r="K1847" t="s">
        <v>16</v>
      </c>
      <c r="L1847" t="s">
        <v>17</v>
      </c>
      <c r="M1847" s="20">
        <f t="shared" si="112"/>
        <v>24.140160000000002</v>
      </c>
      <c r="N1847" s="20">
        <f t="shared" si="113"/>
        <v>0.16664000000000001</v>
      </c>
      <c r="O1847" s="20">
        <f t="shared" si="114"/>
        <v>4.0227162624000004</v>
      </c>
      <c r="S1847">
        <f t="shared" si="115"/>
        <v>1</v>
      </c>
    </row>
    <row r="1848" spans="1:19" x14ac:dyDescent="0.3">
      <c r="A1848" t="s">
        <v>26</v>
      </c>
      <c r="B1848" t="s">
        <v>9</v>
      </c>
      <c r="C1848" t="s">
        <v>56</v>
      </c>
      <c r="D1848" t="s">
        <v>41</v>
      </c>
      <c r="E1848" t="s">
        <v>12</v>
      </c>
      <c r="F1848" t="s">
        <v>13</v>
      </c>
      <c r="G1848">
        <v>15</v>
      </c>
      <c r="H1848" s="14">
        <v>24.134999999999998</v>
      </c>
      <c r="I1848" t="s">
        <v>52</v>
      </c>
      <c r="J1848" t="s">
        <v>15</v>
      </c>
      <c r="K1848" t="s">
        <v>25</v>
      </c>
      <c r="L1848" t="s">
        <v>17</v>
      </c>
      <c r="M1848" s="20">
        <f t="shared" si="112"/>
        <v>24.140160000000002</v>
      </c>
      <c r="N1848" s="20">
        <f t="shared" si="113"/>
        <v>3.5459999999999998E-2</v>
      </c>
      <c r="O1848" s="20">
        <f t="shared" si="114"/>
        <v>0.85601007360000003</v>
      </c>
      <c r="S1848">
        <f t="shared" si="115"/>
        <v>3</v>
      </c>
    </row>
    <row r="1849" spans="1:19" x14ac:dyDescent="0.3">
      <c r="A1849" t="s">
        <v>32</v>
      </c>
      <c r="B1849" t="s">
        <v>51</v>
      </c>
      <c r="C1849" t="s">
        <v>8</v>
      </c>
      <c r="D1849" t="s">
        <v>41</v>
      </c>
      <c r="E1849" t="s">
        <v>12</v>
      </c>
      <c r="F1849" t="s">
        <v>29</v>
      </c>
      <c r="G1849">
        <v>20</v>
      </c>
      <c r="H1849" s="14">
        <v>32.18</v>
      </c>
      <c r="I1849" t="s">
        <v>52</v>
      </c>
      <c r="J1849" t="s">
        <v>31</v>
      </c>
      <c r="K1849" t="s">
        <v>25</v>
      </c>
      <c r="L1849" t="s">
        <v>17</v>
      </c>
      <c r="M1849" s="20">
        <f t="shared" si="112"/>
        <v>32.186880000000002</v>
      </c>
      <c r="N1849" s="20">
        <f t="shared" si="113"/>
        <v>3.5459999999999998E-2</v>
      </c>
      <c r="O1849" s="20">
        <f t="shared" si="114"/>
        <v>1.1413467648</v>
      </c>
      <c r="S1849">
        <f t="shared" si="115"/>
        <v>5</v>
      </c>
    </row>
    <row r="1850" spans="1:19" x14ac:dyDescent="0.3">
      <c r="A1850" t="s">
        <v>32</v>
      </c>
      <c r="B1850" t="s">
        <v>9</v>
      </c>
      <c r="C1850" t="s">
        <v>40</v>
      </c>
      <c r="D1850" t="s">
        <v>41</v>
      </c>
      <c r="E1850" t="s">
        <v>21</v>
      </c>
      <c r="F1850" t="s">
        <v>22</v>
      </c>
      <c r="G1850">
        <v>14</v>
      </c>
      <c r="H1850" s="14">
        <v>22.526</v>
      </c>
      <c r="I1850" t="s">
        <v>37</v>
      </c>
      <c r="J1850" t="s">
        <v>31</v>
      </c>
      <c r="K1850" t="s">
        <v>25</v>
      </c>
      <c r="L1850" t="s">
        <v>17</v>
      </c>
      <c r="M1850" s="20">
        <f t="shared" si="112"/>
        <v>22.530816000000002</v>
      </c>
      <c r="N1850" s="20">
        <f t="shared" si="113"/>
        <v>0.16664000000000001</v>
      </c>
      <c r="O1850" s="20">
        <f t="shared" si="114"/>
        <v>3.7545351782400003</v>
      </c>
      <c r="S1850">
        <f t="shared" si="115"/>
        <v>5</v>
      </c>
    </row>
    <row r="1851" spans="1:19" x14ac:dyDescent="0.3">
      <c r="A1851" t="s">
        <v>39</v>
      </c>
      <c r="B1851" t="s">
        <v>9</v>
      </c>
      <c r="C1851" t="s">
        <v>10</v>
      </c>
      <c r="D1851" t="s">
        <v>11</v>
      </c>
      <c r="E1851" t="s">
        <v>21</v>
      </c>
      <c r="F1851" t="s">
        <v>13</v>
      </c>
      <c r="G1851">
        <v>13</v>
      </c>
      <c r="H1851" s="14">
        <v>20.917000000000002</v>
      </c>
      <c r="I1851" t="s">
        <v>30</v>
      </c>
      <c r="J1851" t="s">
        <v>38</v>
      </c>
      <c r="K1851" t="s">
        <v>25</v>
      </c>
      <c r="L1851" t="s">
        <v>17</v>
      </c>
      <c r="M1851" s="20">
        <f t="shared" si="112"/>
        <v>20.921472000000001</v>
      </c>
      <c r="N1851" s="20">
        <f t="shared" si="113"/>
        <v>0.16664000000000001</v>
      </c>
      <c r="O1851" s="20">
        <f t="shared" si="114"/>
        <v>3.4863540940800006</v>
      </c>
      <c r="S1851">
        <f t="shared" si="115"/>
        <v>2</v>
      </c>
    </row>
    <row r="1852" spans="1:19" x14ac:dyDescent="0.3">
      <c r="A1852" t="s">
        <v>26</v>
      </c>
      <c r="B1852" t="s">
        <v>9</v>
      </c>
      <c r="C1852" t="s">
        <v>67</v>
      </c>
      <c r="D1852" t="s">
        <v>11</v>
      </c>
      <c r="E1852" t="s">
        <v>21</v>
      </c>
      <c r="F1852" t="s">
        <v>36</v>
      </c>
      <c r="G1852">
        <v>1</v>
      </c>
      <c r="H1852" s="14">
        <v>1.609</v>
      </c>
      <c r="I1852" t="s">
        <v>23</v>
      </c>
      <c r="J1852" t="s">
        <v>31</v>
      </c>
      <c r="K1852" t="s">
        <v>25</v>
      </c>
      <c r="L1852" t="s">
        <v>43</v>
      </c>
      <c r="M1852" s="20">
        <f t="shared" si="112"/>
        <v>1.6093440000000001</v>
      </c>
      <c r="N1852" s="20">
        <f t="shared" si="113"/>
        <v>0</v>
      </c>
      <c r="O1852" s="20">
        <f t="shared" si="114"/>
        <v>0</v>
      </c>
      <c r="S1852">
        <f t="shared" si="115"/>
        <v>3</v>
      </c>
    </row>
    <row r="1853" spans="1:19" x14ac:dyDescent="0.3">
      <c r="A1853" t="s">
        <v>26</v>
      </c>
      <c r="B1853" t="s">
        <v>9</v>
      </c>
      <c r="C1853" t="s">
        <v>65</v>
      </c>
      <c r="D1853" t="s">
        <v>20</v>
      </c>
      <c r="E1853" t="s">
        <v>21</v>
      </c>
      <c r="F1853" t="s">
        <v>22</v>
      </c>
      <c r="G1853">
        <v>9</v>
      </c>
      <c r="H1853" s="14">
        <v>14.481</v>
      </c>
      <c r="I1853" t="s">
        <v>37</v>
      </c>
      <c r="J1853" t="s">
        <v>15</v>
      </c>
      <c r="K1853" t="s">
        <v>25</v>
      </c>
      <c r="L1853" t="s">
        <v>17</v>
      </c>
      <c r="M1853" s="20">
        <f t="shared" si="112"/>
        <v>14.484096000000001</v>
      </c>
      <c r="N1853" s="20">
        <f t="shared" si="113"/>
        <v>0.16664000000000001</v>
      </c>
      <c r="O1853" s="20">
        <f t="shared" si="114"/>
        <v>2.4136297574400003</v>
      </c>
      <c r="S1853">
        <f t="shared" si="115"/>
        <v>3</v>
      </c>
    </row>
    <row r="1854" spans="1:19" x14ac:dyDescent="0.3">
      <c r="A1854" t="s">
        <v>26</v>
      </c>
      <c r="B1854" t="s">
        <v>51</v>
      </c>
      <c r="C1854" t="s">
        <v>8</v>
      </c>
      <c r="D1854" t="s">
        <v>41</v>
      </c>
      <c r="E1854" t="s">
        <v>21</v>
      </c>
      <c r="F1854" t="s">
        <v>36</v>
      </c>
      <c r="G1854">
        <v>10</v>
      </c>
      <c r="H1854" s="14">
        <v>16.09</v>
      </c>
      <c r="I1854" t="s">
        <v>14</v>
      </c>
      <c r="J1854" t="s">
        <v>31</v>
      </c>
      <c r="K1854" t="s">
        <v>25</v>
      </c>
      <c r="L1854" t="s">
        <v>43</v>
      </c>
      <c r="M1854" s="20">
        <f t="shared" si="112"/>
        <v>16.093440000000001</v>
      </c>
      <c r="N1854" s="20">
        <f t="shared" si="113"/>
        <v>0</v>
      </c>
      <c r="O1854" s="20">
        <f t="shared" si="114"/>
        <v>0</v>
      </c>
      <c r="S1854">
        <f t="shared" si="115"/>
        <v>3</v>
      </c>
    </row>
    <row r="1855" spans="1:19" x14ac:dyDescent="0.3">
      <c r="A1855" t="s">
        <v>58</v>
      </c>
      <c r="B1855" t="s">
        <v>9</v>
      </c>
      <c r="C1855" t="s">
        <v>10</v>
      </c>
      <c r="D1855" t="s">
        <v>11</v>
      </c>
      <c r="E1855" t="s">
        <v>35</v>
      </c>
      <c r="F1855" t="s">
        <v>66</v>
      </c>
      <c r="G1855">
        <v>50</v>
      </c>
      <c r="H1855" s="14">
        <v>80.45</v>
      </c>
      <c r="I1855" t="s">
        <v>52</v>
      </c>
      <c r="J1855" t="s">
        <v>31</v>
      </c>
      <c r="K1855" t="s">
        <v>25</v>
      </c>
      <c r="L1855" t="s">
        <v>17</v>
      </c>
      <c r="M1855" s="20">
        <f t="shared" si="112"/>
        <v>80.467200000000005</v>
      </c>
      <c r="N1855" s="20">
        <f t="shared" si="113"/>
        <v>3.5459999999999998E-2</v>
      </c>
      <c r="O1855" s="20">
        <f t="shared" si="114"/>
        <v>2.8533669120000003</v>
      </c>
      <c r="S1855">
        <f t="shared" si="115"/>
        <v>0</v>
      </c>
    </row>
    <row r="1856" spans="1:19" x14ac:dyDescent="0.3">
      <c r="A1856" t="s">
        <v>7</v>
      </c>
      <c r="B1856" t="s">
        <v>9</v>
      </c>
      <c r="C1856" t="s">
        <v>8</v>
      </c>
      <c r="D1856" t="s">
        <v>41</v>
      </c>
      <c r="E1856" t="s">
        <v>12</v>
      </c>
      <c r="F1856" t="s">
        <v>29</v>
      </c>
      <c r="G1856">
        <v>9</v>
      </c>
      <c r="H1856" s="14">
        <v>14.481</v>
      </c>
      <c r="I1856" t="s">
        <v>30</v>
      </c>
      <c r="J1856" t="s">
        <v>31</v>
      </c>
      <c r="K1856" t="s">
        <v>16</v>
      </c>
      <c r="L1856" t="s">
        <v>17</v>
      </c>
      <c r="M1856" s="20">
        <f t="shared" si="112"/>
        <v>14.484096000000001</v>
      </c>
      <c r="N1856" s="20">
        <f t="shared" si="113"/>
        <v>0.16664000000000001</v>
      </c>
      <c r="O1856" s="20">
        <f t="shared" si="114"/>
        <v>2.4136297574400003</v>
      </c>
      <c r="S1856">
        <f t="shared" si="115"/>
        <v>1</v>
      </c>
    </row>
    <row r="1857" spans="1:19" x14ac:dyDescent="0.3">
      <c r="A1857" t="s">
        <v>7</v>
      </c>
      <c r="B1857" t="s">
        <v>51</v>
      </c>
      <c r="C1857" t="s">
        <v>8</v>
      </c>
      <c r="D1857" t="s">
        <v>11</v>
      </c>
      <c r="E1857" t="s">
        <v>28</v>
      </c>
      <c r="F1857" t="s">
        <v>22</v>
      </c>
      <c r="G1857">
        <v>19</v>
      </c>
      <c r="H1857" s="14">
        <v>30.570999999999998</v>
      </c>
      <c r="I1857" t="s">
        <v>30</v>
      </c>
      <c r="J1857" t="s">
        <v>15</v>
      </c>
      <c r="K1857" t="s">
        <v>16</v>
      </c>
      <c r="L1857" t="s">
        <v>17</v>
      </c>
      <c r="M1857" s="20">
        <f t="shared" si="112"/>
        <v>30.577536000000002</v>
      </c>
      <c r="N1857" s="20">
        <f t="shared" si="113"/>
        <v>0.16664000000000001</v>
      </c>
      <c r="O1857" s="20">
        <f t="shared" si="114"/>
        <v>5.0954405990400007</v>
      </c>
      <c r="S1857">
        <f t="shared" si="115"/>
        <v>1</v>
      </c>
    </row>
    <row r="1858" spans="1:19" x14ac:dyDescent="0.3">
      <c r="A1858" t="s">
        <v>7</v>
      </c>
      <c r="B1858" t="s">
        <v>9</v>
      </c>
      <c r="C1858" t="s">
        <v>78</v>
      </c>
      <c r="D1858" t="s">
        <v>41</v>
      </c>
      <c r="E1858" t="s">
        <v>28</v>
      </c>
      <c r="F1858" t="s">
        <v>29</v>
      </c>
      <c r="G1858">
        <v>12</v>
      </c>
      <c r="H1858" s="14">
        <v>19.308</v>
      </c>
      <c r="I1858" t="s">
        <v>49</v>
      </c>
      <c r="J1858" t="s">
        <v>15</v>
      </c>
      <c r="K1858" t="s">
        <v>25</v>
      </c>
      <c r="L1858" t="s">
        <v>17</v>
      </c>
      <c r="M1858" s="20">
        <f t="shared" ref="M1858:M1861" si="116">G1858*1.609344</f>
        <v>19.312128000000001</v>
      </c>
      <c r="N1858" s="20">
        <f t="shared" ref="N1858:N1862" si="117">IF(I1858="Bicycle",0,IF(I1858="On foot",0,IF(I1858="Car (alone)",0.16664,IF(I1858="Car (shared / passenger)",0.16664,IF(I1858="Bus",0.10215,IF(I1858="Train",0.03546,IF(I1858="Motorbike",0.11367,IF(I1858="Electric car (alone)",0.05267,IF(I1858="Electric car (shared / passenger)",0.05267,IF(I1858="Taxi",0.148614925938255,IF(I1858="E-bike",0.022,IF(I1858="Flight",0.259, " "))))))))))))</f>
        <v>0.10215</v>
      </c>
      <c r="O1858" s="20">
        <f t="shared" ref="O1858:O1861" si="118">IF(OR(N1858=0, M1858=0), 0, N1858*M1858)</f>
        <v>1.9727338752000003</v>
      </c>
      <c r="S1858">
        <f t="shared" si="115"/>
        <v>1</v>
      </c>
    </row>
    <row r="1859" spans="1:19" x14ac:dyDescent="0.3">
      <c r="A1859" t="s">
        <v>26</v>
      </c>
      <c r="B1859" t="s">
        <v>51</v>
      </c>
      <c r="C1859" t="s">
        <v>8</v>
      </c>
      <c r="D1859" t="s">
        <v>27</v>
      </c>
      <c r="E1859" t="s">
        <v>12</v>
      </c>
      <c r="F1859" t="s">
        <v>36</v>
      </c>
      <c r="G1859">
        <v>11</v>
      </c>
      <c r="H1859" s="14">
        <v>17.698999999999998</v>
      </c>
      <c r="I1859" t="s">
        <v>30</v>
      </c>
      <c r="J1859" t="s">
        <v>42</v>
      </c>
      <c r="K1859" t="s">
        <v>25</v>
      </c>
      <c r="L1859" t="s">
        <v>43</v>
      </c>
      <c r="M1859" s="20">
        <f t="shared" si="116"/>
        <v>17.702784000000001</v>
      </c>
      <c r="N1859" s="20">
        <f t="shared" si="117"/>
        <v>0.16664000000000001</v>
      </c>
      <c r="O1859" s="20">
        <f t="shared" si="118"/>
        <v>2.9499919257600005</v>
      </c>
      <c r="S1859">
        <f t="shared" ref="S1859:S1861" si="119">IFERROR(VALUE(MID(A1859, FIND("(", A1859) + 1, FIND(" ", A1859, FIND("(", A1859)) - FIND("(", A1859) - 1)), "N/A")</f>
        <v>3</v>
      </c>
    </row>
    <row r="1860" spans="1:19" x14ac:dyDescent="0.3">
      <c r="A1860" t="s">
        <v>7</v>
      </c>
      <c r="B1860" t="s">
        <v>51</v>
      </c>
      <c r="C1860" t="s">
        <v>8</v>
      </c>
      <c r="D1860" t="s">
        <v>20</v>
      </c>
      <c r="E1860" t="s">
        <v>21</v>
      </c>
      <c r="F1860" t="s">
        <v>66</v>
      </c>
      <c r="G1860">
        <v>30</v>
      </c>
      <c r="H1860" s="14">
        <v>48.269999999999996</v>
      </c>
      <c r="I1860" t="s">
        <v>30</v>
      </c>
      <c r="J1860" t="s">
        <v>42</v>
      </c>
      <c r="K1860" t="s">
        <v>16</v>
      </c>
      <c r="L1860" t="s">
        <v>43</v>
      </c>
      <c r="M1860" s="20">
        <f t="shared" si="116"/>
        <v>48.280320000000003</v>
      </c>
      <c r="N1860" s="20">
        <f t="shared" si="117"/>
        <v>0.16664000000000001</v>
      </c>
      <c r="O1860" s="20">
        <f t="shared" si="118"/>
        <v>8.0454325248000007</v>
      </c>
      <c r="S1860">
        <f t="shared" si="119"/>
        <v>1</v>
      </c>
    </row>
    <row r="1861" spans="1:19" x14ac:dyDescent="0.3">
      <c r="A1861" t="s">
        <v>39</v>
      </c>
      <c r="B1861" t="s">
        <v>51</v>
      </c>
      <c r="C1861" t="s">
        <v>8</v>
      </c>
      <c r="D1861" t="s">
        <v>11</v>
      </c>
      <c r="E1861" t="s">
        <v>21</v>
      </c>
      <c r="F1861" t="s">
        <v>66</v>
      </c>
      <c r="G1861">
        <v>48</v>
      </c>
      <c r="H1861" s="14">
        <v>77.231999999999999</v>
      </c>
      <c r="I1861" t="s">
        <v>30</v>
      </c>
      <c r="J1861" t="s">
        <v>15</v>
      </c>
      <c r="K1861" t="s">
        <v>8</v>
      </c>
      <c r="L1861" t="s">
        <v>43</v>
      </c>
      <c r="M1861" s="20">
        <f t="shared" si="116"/>
        <v>77.248512000000005</v>
      </c>
      <c r="N1861" s="20">
        <f t="shared" si="117"/>
        <v>0.16664000000000001</v>
      </c>
      <c r="O1861" s="20">
        <f t="shared" si="118"/>
        <v>12.872692039680002</v>
      </c>
      <c r="S1861">
        <f t="shared" si="119"/>
        <v>2</v>
      </c>
    </row>
    <row r="1862" spans="1:19" x14ac:dyDescent="0.3">
      <c r="N1862" s="20" t="str">
        <f t="shared" si="117"/>
        <v xml:space="preserve"> </v>
      </c>
    </row>
  </sheetData>
  <autoFilter ref="A1:O1862" xr:uid="{8CB190AF-4D5A-41EC-9ACE-A259E5BBEE9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99BDA-82F0-496E-B800-F6E1367DC080}">
  <dimension ref="A1:V1790"/>
  <sheetViews>
    <sheetView topLeftCell="M1" zoomScaleNormal="100" workbookViewId="0">
      <selection activeCell="U20" sqref="U20"/>
    </sheetView>
  </sheetViews>
  <sheetFormatPr defaultRowHeight="14.4" x14ac:dyDescent="0.3"/>
  <cols>
    <col min="1" max="1" width="32.44140625" customWidth="1"/>
    <col min="2" max="2" width="16.88671875" customWidth="1"/>
    <col min="3" max="3" width="25.21875" customWidth="1"/>
    <col min="4" max="5" width="15.77734375" customWidth="1"/>
    <col min="6" max="6" width="14.88671875" customWidth="1"/>
    <col min="7" max="7" width="24.21875" customWidth="1"/>
    <col min="8" max="8" width="24.6640625" customWidth="1"/>
    <col min="9" max="9" width="22.21875" customWidth="1"/>
    <col min="10" max="10" width="10.5546875" customWidth="1"/>
    <col min="11" max="11" width="14.77734375" customWidth="1"/>
    <col min="12" max="12" width="19" customWidth="1"/>
    <col min="13" max="13" width="10.109375" customWidth="1"/>
    <col min="14" max="14" width="23.5546875" customWidth="1"/>
    <col min="15" max="15" width="29.77734375" customWidth="1"/>
    <col min="16" max="17" width="22.77734375" customWidth="1"/>
    <col min="20" max="20" width="22.5546875" customWidth="1"/>
    <col min="21" max="21" width="28.6640625" customWidth="1"/>
    <col min="22" max="22" width="25.6640625" customWidth="1"/>
  </cols>
  <sheetData>
    <row r="1" spans="1:22" x14ac:dyDescent="0.3">
      <c r="A1" s="1" t="s">
        <v>137</v>
      </c>
      <c r="B1" s="1" t="s">
        <v>139</v>
      </c>
      <c r="C1" s="1" t="s">
        <v>138</v>
      </c>
      <c r="D1" s="1" t="s">
        <v>140</v>
      </c>
      <c r="E1" s="1" t="s">
        <v>141</v>
      </c>
      <c r="F1" s="1" t="s">
        <v>142</v>
      </c>
      <c r="G1" s="1" t="s">
        <v>143</v>
      </c>
      <c r="H1" s="13" t="s">
        <v>144</v>
      </c>
      <c r="I1" s="1" t="s">
        <v>145</v>
      </c>
      <c r="J1" s="1" t="s">
        <v>146</v>
      </c>
      <c r="K1" s="1" t="s">
        <v>147</v>
      </c>
      <c r="L1" s="1" t="s">
        <v>148</v>
      </c>
      <c r="M1" s="19" t="s">
        <v>152</v>
      </c>
      <c r="N1" s="19" t="s">
        <v>154</v>
      </c>
      <c r="O1" s="19" t="s">
        <v>153</v>
      </c>
      <c r="P1" s="19" t="s">
        <v>157</v>
      </c>
      <c r="Q1" s="19" t="s">
        <v>160</v>
      </c>
      <c r="T1" s="19" t="s">
        <v>168</v>
      </c>
      <c r="U1" s="19" t="s">
        <v>159</v>
      </c>
      <c r="V1" s="1" t="s">
        <v>167</v>
      </c>
    </row>
    <row r="2" spans="1:22" x14ac:dyDescent="0.3">
      <c r="A2" s="2" t="s">
        <v>7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2</v>
      </c>
      <c r="H2" s="14">
        <v>3.218</v>
      </c>
      <c r="I2" t="s">
        <v>14</v>
      </c>
      <c r="J2" t="s">
        <v>15</v>
      </c>
      <c r="K2" t="s">
        <v>16</v>
      </c>
      <c r="L2" t="s">
        <v>17</v>
      </c>
      <c r="M2" s="20">
        <f>G2*1.609344</f>
        <v>3.2186880000000002</v>
      </c>
      <c r="N2" s="20">
        <f>IF(I2="Bicycle",0,IF(I2="On foot",0,IF(I2="Car (alone)",0.16664,IF(I2="Car (shared / passenger)",0.16664,IF(I2="Bus",0.10215,IF(I2="Train",0.03546,IF(I2="Motorbike",0.11367,IF(I2="Electric car (alone)",0.05267,IF(I2="Electric car (shared / passenger)",0.05267,IF(I2="Taxi",0.148614925938255,IF(I2="E-bike",0.022,IF(I2="Flight",0.259, " "))))))))))))</f>
        <v>0</v>
      </c>
      <c r="O2" s="20">
        <f>IF(OR(N2=0, M2=0), 0, N2*M2)</f>
        <v>0</v>
      </c>
      <c r="P2">
        <f t="shared" ref="P2:P65" si="0">IFERROR(VALUE(MID(A2, FIND("(", A2) + 1, FIND(" ", A2, FIND("(", A2)) - FIND("(", A2) - 1)), "N/A")</f>
        <v>1</v>
      </c>
      <c r="Q2">
        <f>O2*P2</f>
        <v>0</v>
      </c>
      <c r="T2">
        <f>AVERAGE(Q2:Q1790)</f>
        <v>5.741724814176818</v>
      </c>
      <c r="U2" s="20">
        <f>T2/7</f>
        <v>0.82024640202525967</v>
      </c>
      <c r="V2">
        <f>U2*5732.3*220</f>
        <v>1034417.6590724671</v>
      </c>
    </row>
    <row r="3" spans="1:22" x14ac:dyDescent="0.3">
      <c r="A3" t="s">
        <v>18</v>
      </c>
      <c r="B3" t="s">
        <v>19</v>
      </c>
      <c r="C3" t="s">
        <v>8</v>
      </c>
      <c r="D3" t="s">
        <v>20</v>
      </c>
      <c r="E3" t="s">
        <v>21</v>
      </c>
      <c r="F3" t="s">
        <v>22</v>
      </c>
      <c r="G3">
        <v>2</v>
      </c>
      <c r="H3" s="14">
        <v>3.218</v>
      </c>
      <c r="I3" t="s">
        <v>23</v>
      </c>
      <c r="J3" t="s">
        <v>24</v>
      </c>
      <c r="K3" t="s">
        <v>25</v>
      </c>
      <c r="L3" t="s">
        <v>17</v>
      </c>
      <c r="M3" s="20">
        <f t="shared" ref="M3:M65" si="1">G3*1.609344</f>
        <v>3.2186880000000002</v>
      </c>
      <c r="N3" s="20">
        <f t="shared" ref="N3:N65" si="2">IF(I3="Bicycle",0,IF(I3="On foot",0,IF(I3="Car (alone)",0.16664,IF(I3="Car (shared / passenger)",0.16664,IF(I3="Bus",0.10215,IF(I3="Train",0.03546,IF(I3="Motorbike",0.11367,IF(I3="Electric car (alone)",0.05267,IF(I3="Electric car (shared / passenger)",0.05267,IF(I3="Taxi",0.148614925938255,IF(I3="E-bike",0.022,IF(I3="Flight",0.259, " "))))))))))))</f>
        <v>0</v>
      </c>
      <c r="O3" s="20">
        <f t="shared" ref="O3:O65" si="3">IF(OR(N3=0, M3=0), 0, N3*M3)</f>
        <v>0</v>
      </c>
      <c r="P3">
        <f t="shared" si="0"/>
        <v>4</v>
      </c>
      <c r="Q3">
        <f t="shared" ref="Q3:Q66" si="4">O3*P3</f>
        <v>0</v>
      </c>
    </row>
    <row r="4" spans="1:22" x14ac:dyDescent="0.3">
      <c r="A4" t="s">
        <v>26</v>
      </c>
      <c r="B4" t="s">
        <v>19</v>
      </c>
      <c r="C4" t="s">
        <v>8</v>
      </c>
      <c r="D4" t="s">
        <v>27</v>
      </c>
      <c r="E4" t="s">
        <v>28</v>
      </c>
      <c r="F4" t="s">
        <v>29</v>
      </c>
      <c r="G4">
        <v>40</v>
      </c>
      <c r="H4" s="14">
        <v>64.36</v>
      </c>
      <c r="I4" t="s">
        <v>30</v>
      </c>
      <c r="J4" t="s">
        <v>31</v>
      </c>
      <c r="K4" t="s">
        <v>25</v>
      </c>
      <c r="L4" t="s">
        <v>17</v>
      </c>
      <c r="M4" s="20">
        <f t="shared" si="1"/>
        <v>64.373760000000004</v>
      </c>
      <c r="N4" s="20">
        <f t="shared" si="2"/>
        <v>0.16664000000000001</v>
      </c>
      <c r="O4" s="20">
        <f t="shared" si="3"/>
        <v>10.727243366400002</v>
      </c>
      <c r="P4">
        <f t="shared" si="0"/>
        <v>3</v>
      </c>
      <c r="Q4">
        <f t="shared" si="4"/>
        <v>32.181730099200003</v>
      </c>
    </row>
    <row r="5" spans="1:22" x14ac:dyDescent="0.3">
      <c r="A5" t="s">
        <v>32</v>
      </c>
      <c r="B5" t="s">
        <v>19</v>
      </c>
      <c r="C5" t="s">
        <v>8</v>
      </c>
      <c r="D5" t="s">
        <v>27</v>
      </c>
      <c r="E5" t="s">
        <v>33</v>
      </c>
      <c r="F5" t="s">
        <v>22</v>
      </c>
      <c r="G5">
        <v>0.6</v>
      </c>
      <c r="H5" s="14">
        <v>0.96539999999999992</v>
      </c>
      <c r="I5" t="s">
        <v>23</v>
      </c>
      <c r="J5" t="s">
        <v>31</v>
      </c>
      <c r="K5" t="s">
        <v>25</v>
      </c>
      <c r="L5" t="s">
        <v>17</v>
      </c>
      <c r="M5" s="20">
        <f t="shared" si="1"/>
        <v>0.96560639999999998</v>
      </c>
      <c r="N5" s="20">
        <f t="shared" si="2"/>
        <v>0</v>
      </c>
      <c r="O5" s="20">
        <f t="shared" si="3"/>
        <v>0</v>
      </c>
      <c r="P5">
        <f t="shared" si="0"/>
        <v>5</v>
      </c>
      <c r="Q5">
        <f t="shared" si="4"/>
        <v>0</v>
      </c>
    </row>
    <row r="6" spans="1:22" x14ac:dyDescent="0.3">
      <c r="A6" t="s">
        <v>32</v>
      </c>
      <c r="B6" t="s">
        <v>9</v>
      </c>
      <c r="C6" t="s">
        <v>34</v>
      </c>
      <c r="D6" t="s">
        <v>11</v>
      </c>
      <c r="E6" t="s">
        <v>35</v>
      </c>
      <c r="F6" t="s">
        <v>36</v>
      </c>
      <c r="G6">
        <v>6</v>
      </c>
      <c r="H6" s="14">
        <v>9.6539999999999999</v>
      </c>
      <c r="I6" s="2" t="s">
        <v>37</v>
      </c>
      <c r="J6" t="s">
        <v>15</v>
      </c>
      <c r="K6" t="s">
        <v>25</v>
      </c>
      <c r="L6" t="s">
        <v>17</v>
      </c>
      <c r="M6" s="20">
        <f t="shared" si="1"/>
        <v>9.6560640000000006</v>
      </c>
      <c r="N6" s="20">
        <f t="shared" si="2"/>
        <v>0.16664000000000001</v>
      </c>
      <c r="O6" s="20">
        <f t="shared" si="3"/>
        <v>1.6090865049600003</v>
      </c>
      <c r="P6">
        <f t="shared" si="0"/>
        <v>5</v>
      </c>
      <c r="Q6">
        <f t="shared" si="4"/>
        <v>8.0454325248000007</v>
      </c>
    </row>
    <row r="7" spans="1:22" x14ac:dyDescent="0.3">
      <c r="A7" t="s">
        <v>26</v>
      </c>
      <c r="B7" t="s">
        <v>9</v>
      </c>
      <c r="C7" t="s">
        <v>8</v>
      </c>
      <c r="D7" t="s">
        <v>27</v>
      </c>
      <c r="E7" t="s">
        <v>12</v>
      </c>
      <c r="F7" t="s">
        <v>13</v>
      </c>
      <c r="G7">
        <v>25</v>
      </c>
      <c r="H7" s="14">
        <v>40.225000000000001</v>
      </c>
      <c r="I7" t="s">
        <v>30</v>
      </c>
      <c r="J7" t="s">
        <v>38</v>
      </c>
      <c r="K7" t="s">
        <v>25</v>
      </c>
      <c r="L7" t="s">
        <v>17</v>
      </c>
      <c r="M7" s="20">
        <f t="shared" si="1"/>
        <v>40.233600000000003</v>
      </c>
      <c r="N7" s="20">
        <f t="shared" si="2"/>
        <v>0.16664000000000001</v>
      </c>
      <c r="O7" s="20">
        <f t="shared" si="3"/>
        <v>6.7045271040000012</v>
      </c>
      <c r="P7">
        <f t="shared" si="0"/>
        <v>3</v>
      </c>
      <c r="Q7">
        <f t="shared" si="4"/>
        <v>20.113581312000004</v>
      </c>
    </row>
    <row r="8" spans="1:22" x14ac:dyDescent="0.3">
      <c r="A8" t="s">
        <v>39</v>
      </c>
      <c r="B8" t="s">
        <v>9</v>
      </c>
      <c r="C8" t="s">
        <v>40</v>
      </c>
      <c r="D8" t="s">
        <v>41</v>
      </c>
      <c r="E8" t="s">
        <v>12</v>
      </c>
      <c r="F8" t="s">
        <v>36</v>
      </c>
      <c r="G8">
        <v>8</v>
      </c>
      <c r="H8" s="14">
        <v>12.872</v>
      </c>
      <c r="I8" t="s">
        <v>30</v>
      </c>
      <c r="J8" t="s">
        <v>42</v>
      </c>
      <c r="K8" t="s">
        <v>25</v>
      </c>
      <c r="L8" t="s">
        <v>17</v>
      </c>
      <c r="M8" s="20">
        <f t="shared" si="1"/>
        <v>12.874752000000001</v>
      </c>
      <c r="N8" s="20">
        <f t="shared" si="2"/>
        <v>0.16664000000000001</v>
      </c>
      <c r="O8" s="20">
        <f>IF(OR(N8=0, M8=0), 0, N8*M8)</f>
        <v>2.1454486732800002</v>
      </c>
      <c r="P8">
        <f t="shared" si="0"/>
        <v>2</v>
      </c>
      <c r="Q8">
        <f t="shared" si="4"/>
        <v>4.2908973465600004</v>
      </c>
    </row>
    <row r="9" spans="1:22" x14ac:dyDescent="0.3">
      <c r="A9" t="s">
        <v>32</v>
      </c>
      <c r="B9" t="s">
        <v>9</v>
      </c>
      <c r="C9" t="s">
        <v>34</v>
      </c>
      <c r="D9" t="s">
        <v>41</v>
      </c>
      <c r="E9" t="s">
        <v>35</v>
      </c>
      <c r="F9" t="s">
        <v>36</v>
      </c>
      <c r="G9">
        <v>1.4896</v>
      </c>
      <c r="H9" s="14" t="s">
        <v>8</v>
      </c>
      <c r="I9" t="s">
        <v>23</v>
      </c>
      <c r="J9" t="s">
        <v>31</v>
      </c>
      <c r="K9" t="s">
        <v>25</v>
      </c>
      <c r="L9" t="s">
        <v>43</v>
      </c>
      <c r="M9" s="20">
        <f t="shared" si="1"/>
        <v>2.3972788224000001</v>
      </c>
      <c r="N9" s="20">
        <f t="shared" si="2"/>
        <v>0</v>
      </c>
      <c r="O9" s="20">
        <f t="shared" si="3"/>
        <v>0</v>
      </c>
      <c r="P9">
        <f t="shared" si="0"/>
        <v>5</v>
      </c>
      <c r="Q9">
        <f t="shared" si="4"/>
        <v>0</v>
      </c>
    </row>
    <row r="10" spans="1:22" x14ac:dyDescent="0.3">
      <c r="A10" t="s">
        <v>18</v>
      </c>
      <c r="B10" t="s">
        <v>9</v>
      </c>
      <c r="C10" t="s">
        <v>34</v>
      </c>
      <c r="D10" t="s">
        <v>11</v>
      </c>
      <c r="E10" t="s">
        <v>35</v>
      </c>
      <c r="F10" t="s">
        <v>44</v>
      </c>
      <c r="G10">
        <v>2</v>
      </c>
      <c r="H10" s="14">
        <v>3.218</v>
      </c>
      <c r="I10" t="s">
        <v>14</v>
      </c>
      <c r="J10" t="s">
        <v>31</v>
      </c>
      <c r="K10" t="s">
        <v>25</v>
      </c>
      <c r="L10" t="s">
        <v>43</v>
      </c>
      <c r="M10" s="20">
        <f t="shared" si="1"/>
        <v>3.2186880000000002</v>
      </c>
      <c r="N10" s="20">
        <f t="shared" si="2"/>
        <v>0</v>
      </c>
      <c r="O10" s="20">
        <f t="shared" si="3"/>
        <v>0</v>
      </c>
      <c r="P10">
        <f t="shared" si="0"/>
        <v>4</v>
      </c>
      <c r="Q10">
        <f t="shared" si="4"/>
        <v>0</v>
      </c>
    </row>
    <row r="11" spans="1:22" x14ac:dyDescent="0.3">
      <c r="A11" t="s">
        <v>32</v>
      </c>
      <c r="B11" t="s">
        <v>9</v>
      </c>
      <c r="C11" t="s">
        <v>34</v>
      </c>
      <c r="D11" t="s">
        <v>11</v>
      </c>
      <c r="E11" t="s">
        <v>33</v>
      </c>
      <c r="F11" t="s">
        <v>36</v>
      </c>
      <c r="G11">
        <v>4</v>
      </c>
      <c r="H11" s="14">
        <v>6.4359999999999999</v>
      </c>
      <c r="I11" t="s">
        <v>30</v>
      </c>
      <c r="J11" t="s">
        <v>42</v>
      </c>
      <c r="K11" t="s">
        <v>25</v>
      </c>
      <c r="L11" t="s">
        <v>43</v>
      </c>
      <c r="M11" s="20">
        <f t="shared" si="1"/>
        <v>6.4373760000000004</v>
      </c>
      <c r="N11" s="20">
        <f t="shared" si="2"/>
        <v>0.16664000000000001</v>
      </c>
      <c r="O11" s="20">
        <f t="shared" si="3"/>
        <v>1.0727243366400001</v>
      </c>
      <c r="P11">
        <f t="shared" si="0"/>
        <v>5</v>
      </c>
      <c r="Q11">
        <f t="shared" si="4"/>
        <v>5.3636216832000008</v>
      </c>
    </row>
    <row r="12" spans="1:22" x14ac:dyDescent="0.3">
      <c r="A12" t="s">
        <v>32</v>
      </c>
      <c r="B12" t="s">
        <v>9</v>
      </c>
      <c r="C12" t="s">
        <v>34</v>
      </c>
      <c r="D12" t="s">
        <v>41</v>
      </c>
      <c r="E12" t="s">
        <v>21</v>
      </c>
      <c r="F12" t="s">
        <v>44</v>
      </c>
      <c r="G12">
        <v>2</v>
      </c>
      <c r="H12" s="14">
        <v>3.218</v>
      </c>
      <c r="I12" t="s">
        <v>14</v>
      </c>
      <c r="J12" t="s">
        <v>15</v>
      </c>
      <c r="K12" t="s">
        <v>16</v>
      </c>
      <c r="L12" t="s">
        <v>43</v>
      </c>
      <c r="M12" s="20">
        <f t="shared" si="1"/>
        <v>3.2186880000000002</v>
      </c>
      <c r="N12" s="20">
        <f t="shared" si="2"/>
        <v>0</v>
      </c>
      <c r="O12" s="20">
        <f t="shared" si="3"/>
        <v>0</v>
      </c>
      <c r="P12">
        <f t="shared" si="0"/>
        <v>5</v>
      </c>
      <c r="Q12">
        <f t="shared" si="4"/>
        <v>0</v>
      </c>
    </row>
    <row r="13" spans="1:22" x14ac:dyDescent="0.3">
      <c r="A13" t="s">
        <v>32</v>
      </c>
      <c r="B13" t="s">
        <v>9</v>
      </c>
      <c r="C13" t="s">
        <v>34</v>
      </c>
      <c r="D13" t="s">
        <v>20</v>
      </c>
      <c r="E13" t="s">
        <v>12</v>
      </c>
      <c r="F13" t="s">
        <v>29</v>
      </c>
      <c r="G13">
        <v>36</v>
      </c>
      <c r="H13" s="14">
        <v>57.923999999999999</v>
      </c>
      <c r="I13" t="s">
        <v>30</v>
      </c>
      <c r="J13" t="s">
        <v>31</v>
      </c>
      <c r="K13" t="s">
        <v>25</v>
      </c>
      <c r="L13" t="s">
        <v>43</v>
      </c>
      <c r="M13" s="20">
        <f t="shared" si="1"/>
        <v>57.936384000000004</v>
      </c>
      <c r="N13" s="20">
        <f t="shared" si="2"/>
        <v>0.16664000000000001</v>
      </c>
      <c r="O13" s="20">
        <f t="shared" si="3"/>
        <v>9.6545190297600012</v>
      </c>
      <c r="P13">
        <f t="shared" si="0"/>
        <v>5</v>
      </c>
      <c r="Q13">
        <f t="shared" si="4"/>
        <v>48.272595148800008</v>
      </c>
    </row>
    <row r="14" spans="1:22" x14ac:dyDescent="0.3">
      <c r="A14" t="s">
        <v>18</v>
      </c>
      <c r="B14" t="s">
        <v>9</v>
      </c>
      <c r="C14" t="s">
        <v>34</v>
      </c>
      <c r="D14" t="s">
        <v>20</v>
      </c>
      <c r="E14" t="s">
        <v>21</v>
      </c>
      <c r="F14" t="s">
        <v>22</v>
      </c>
      <c r="G14">
        <v>1.9</v>
      </c>
      <c r="H14" s="14">
        <v>3.0570999999999997</v>
      </c>
      <c r="I14" t="s">
        <v>23</v>
      </c>
      <c r="J14" t="s">
        <v>42</v>
      </c>
      <c r="K14" t="s">
        <v>25</v>
      </c>
      <c r="L14" t="s">
        <v>43</v>
      </c>
      <c r="M14" s="20">
        <f t="shared" si="1"/>
        <v>3.0577535999999998</v>
      </c>
      <c r="N14" s="20">
        <f t="shared" si="2"/>
        <v>0</v>
      </c>
      <c r="O14" s="20">
        <f t="shared" si="3"/>
        <v>0</v>
      </c>
      <c r="P14">
        <f t="shared" si="0"/>
        <v>4</v>
      </c>
      <c r="Q14">
        <f t="shared" si="4"/>
        <v>0</v>
      </c>
    </row>
    <row r="15" spans="1:22" x14ac:dyDescent="0.3">
      <c r="A15" t="s">
        <v>18</v>
      </c>
      <c r="B15" t="s">
        <v>9</v>
      </c>
      <c r="C15" t="s">
        <v>34</v>
      </c>
      <c r="D15" t="s">
        <v>41</v>
      </c>
      <c r="E15" t="s">
        <v>45</v>
      </c>
      <c r="F15" t="s">
        <v>36</v>
      </c>
      <c r="G15">
        <v>5</v>
      </c>
      <c r="H15" s="14">
        <v>8.0449999999999999</v>
      </c>
      <c r="I15" t="s">
        <v>37</v>
      </c>
      <c r="J15" t="s">
        <v>15</v>
      </c>
      <c r="K15" t="s">
        <v>25</v>
      </c>
      <c r="L15" t="s">
        <v>43</v>
      </c>
      <c r="M15" s="20">
        <f t="shared" si="1"/>
        <v>8.0467200000000005</v>
      </c>
      <c r="N15" s="20">
        <f t="shared" si="2"/>
        <v>0.16664000000000001</v>
      </c>
      <c r="O15" s="20">
        <f t="shared" si="3"/>
        <v>1.3409054208000002</v>
      </c>
      <c r="P15">
        <f t="shared" si="0"/>
        <v>4</v>
      </c>
      <c r="Q15">
        <f t="shared" si="4"/>
        <v>5.3636216832000008</v>
      </c>
    </row>
    <row r="16" spans="1:22" x14ac:dyDescent="0.3">
      <c r="A16" t="s">
        <v>39</v>
      </c>
      <c r="B16" t="s">
        <v>9</v>
      </c>
      <c r="C16" t="s">
        <v>34</v>
      </c>
      <c r="D16" t="s">
        <v>20</v>
      </c>
      <c r="E16" t="s">
        <v>21</v>
      </c>
      <c r="F16" t="s">
        <v>36</v>
      </c>
      <c r="G16">
        <v>1</v>
      </c>
      <c r="H16" s="14">
        <v>1.609</v>
      </c>
      <c r="I16" t="s">
        <v>23</v>
      </c>
      <c r="J16" t="s">
        <v>31</v>
      </c>
      <c r="K16" t="s">
        <v>25</v>
      </c>
      <c r="L16" t="s">
        <v>43</v>
      </c>
      <c r="M16" s="20">
        <f t="shared" si="1"/>
        <v>1.6093440000000001</v>
      </c>
      <c r="N16" s="20">
        <f t="shared" si="2"/>
        <v>0</v>
      </c>
      <c r="O16" s="20">
        <f t="shared" si="3"/>
        <v>0</v>
      </c>
      <c r="P16">
        <f t="shared" si="0"/>
        <v>2</v>
      </c>
      <c r="Q16">
        <f t="shared" si="4"/>
        <v>0</v>
      </c>
    </row>
    <row r="17" spans="1:17" x14ac:dyDescent="0.3">
      <c r="A17" t="s">
        <v>32</v>
      </c>
      <c r="B17" t="s">
        <v>9</v>
      </c>
      <c r="C17" t="s">
        <v>46</v>
      </c>
      <c r="D17" t="s">
        <v>11</v>
      </c>
      <c r="E17" t="s">
        <v>35</v>
      </c>
      <c r="F17" t="s">
        <v>36</v>
      </c>
      <c r="G17">
        <v>5</v>
      </c>
      <c r="H17" s="14">
        <v>8.0449999999999999</v>
      </c>
      <c r="I17" t="s">
        <v>14</v>
      </c>
      <c r="J17" t="s">
        <v>15</v>
      </c>
      <c r="K17" t="s">
        <v>25</v>
      </c>
      <c r="L17" t="s">
        <v>17</v>
      </c>
      <c r="M17" s="20">
        <f t="shared" si="1"/>
        <v>8.0467200000000005</v>
      </c>
      <c r="N17" s="20">
        <f t="shared" si="2"/>
        <v>0</v>
      </c>
      <c r="O17" s="20">
        <f t="shared" si="3"/>
        <v>0</v>
      </c>
      <c r="P17">
        <f t="shared" si="0"/>
        <v>5</v>
      </c>
      <c r="Q17">
        <f t="shared" si="4"/>
        <v>0</v>
      </c>
    </row>
    <row r="18" spans="1:17" x14ac:dyDescent="0.3">
      <c r="A18" t="s">
        <v>32</v>
      </c>
      <c r="B18" t="s">
        <v>9</v>
      </c>
      <c r="C18" t="s">
        <v>34</v>
      </c>
      <c r="D18" t="s">
        <v>47</v>
      </c>
      <c r="E18" t="s">
        <v>35</v>
      </c>
      <c r="F18" t="s">
        <v>36</v>
      </c>
      <c r="G18">
        <v>1.4</v>
      </c>
      <c r="H18" s="14">
        <v>2.2525999999999997</v>
      </c>
      <c r="I18" t="s">
        <v>23</v>
      </c>
      <c r="J18" t="s">
        <v>24</v>
      </c>
      <c r="K18" t="s">
        <v>25</v>
      </c>
      <c r="L18" t="s">
        <v>43</v>
      </c>
      <c r="M18" s="20">
        <f t="shared" si="1"/>
        <v>2.2530815999999998</v>
      </c>
      <c r="N18" s="20">
        <f t="shared" si="2"/>
        <v>0</v>
      </c>
      <c r="O18" s="20">
        <f t="shared" si="3"/>
        <v>0</v>
      </c>
      <c r="P18">
        <f t="shared" si="0"/>
        <v>5</v>
      </c>
      <c r="Q18">
        <f t="shared" si="4"/>
        <v>0</v>
      </c>
    </row>
    <row r="19" spans="1:17" x14ac:dyDescent="0.3">
      <c r="A19" t="s">
        <v>32</v>
      </c>
      <c r="B19" t="s">
        <v>9</v>
      </c>
      <c r="C19" t="s">
        <v>48</v>
      </c>
      <c r="D19" t="s">
        <v>41</v>
      </c>
      <c r="E19" t="s">
        <v>28</v>
      </c>
      <c r="F19" t="s">
        <v>22</v>
      </c>
      <c r="G19">
        <v>2</v>
      </c>
      <c r="H19" s="14">
        <v>3.218</v>
      </c>
      <c r="I19" t="s">
        <v>23</v>
      </c>
      <c r="J19" t="s">
        <v>38</v>
      </c>
      <c r="K19" t="s">
        <v>16</v>
      </c>
      <c r="L19" t="s">
        <v>17</v>
      </c>
      <c r="M19" s="20">
        <f t="shared" si="1"/>
        <v>3.2186880000000002</v>
      </c>
      <c r="N19" s="20">
        <f t="shared" si="2"/>
        <v>0</v>
      </c>
      <c r="O19" s="20">
        <f t="shared" si="3"/>
        <v>0</v>
      </c>
      <c r="P19">
        <f t="shared" si="0"/>
        <v>5</v>
      </c>
      <c r="Q19">
        <f t="shared" si="4"/>
        <v>0</v>
      </c>
    </row>
    <row r="20" spans="1:17" x14ac:dyDescent="0.3">
      <c r="A20" t="s">
        <v>26</v>
      </c>
      <c r="B20" t="s">
        <v>9</v>
      </c>
      <c r="C20" t="s">
        <v>34</v>
      </c>
      <c r="D20" t="s">
        <v>20</v>
      </c>
      <c r="E20" t="s">
        <v>12</v>
      </c>
      <c r="F20" t="s">
        <v>36</v>
      </c>
      <c r="G20">
        <v>1.6</v>
      </c>
      <c r="H20" s="14">
        <v>2.5744000000000002</v>
      </c>
      <c r="I20" s="2" t="s">
        <v>49</v>
      </c>
      <c r="J20" t="s">
        <v>42</v>
      </c>
      <c r="K20" t="s">
        <v>25</v>
      </c>
      <c r="L20" t="s">
        <v>43</v>
      </c>
      <c r="M20" s="20">
        <f t="shared" si="1"/>
        <v>2.5749504000000005</v>
      </c>
      <c r="N20" s="20">
        <f t="shared" si="2"/>
        <v>0.10215</v>
      </c>
      <c r="O20" s="20">
        <f t="shared" si="3"/>
        <v>0.26303118336000009</v>
      </c>
      <c r="P20">
        <f t="shared" si="0"/>
        <v>3</v>
      </c>
      <c r="Q20">
        <f t="shared" si="4"/>
        <v>0.78909355008000026</v>
      </c>
    </row>
    <row r="21" spans="1:17" x14ac:dyDescent="0.3">
      <c r="A21" t="s">
        <v>32</v>
      </c>
      <c r="B21" t="s">
        <v>9</v>
      </c>
      <c r="C21" t="s">
        <v>34</v>
      </c>
      <c r="D21" t="s">
        <v>11</v>
      </c>
      <c r="E21" t="s">
        <v>21</v>
      </c>
      <c r="F21" t="s">
        <v>36</v>
      </c>
      <c r="G21">
        <v>2</v>
      </c>
      <c r="H21" s="14">
        <v>3.218</v>
      </c>
      <c r="I21" t="s">
        <v>14</v>
      </c>
      <c r="J21" t="s">
        <v>42</v>
      </c>
      <c r="K21" t="s">
        <v>25</v>
      </c>
      <c r="L21" t="s">
        <v>43</v>
      </c>
      <c r="M21" s="20">
        <f t="shared" si="1"/>
        <v>3.2186880000000002</v>
      </c>
      <c r="N21" s="20">
        <f t="shared" si="2"/>
        <v>0</v>
      </c>
      <c r="O21" s="20">
        <f t="shared" si="3"/>
        <v>0</v>
      </c>
      <c r="P21">
        <f t="shared" si="0"/>
        <v>5</v>
      </c>
      <c r="Q21">
        <f t="shared" si="4"/>
        <v>0</v>
      </c>
    </row>
    <row r="22" spans="1:17" x14ac:dyDescent="0.3">
      <c r="A22" t="s">
        <v>32</v>
      </c>
      <c r="B22" t="s">
        <v>9</v>
      </c>
      <c r="C22" t="s">
        <v>34</v>
      </c>
      <c r="D22" t="s">
        <v>11</v>
      </c>
      <c r="E22" t="s">
        <v>45</v>
      </c>
      <c r="F22" t="s">
        <v>29</v>
      </c>
      <c r="G22">
        <v>11</v>
      </c>
      <c r="H22" s="14">
        <v>17.698999999999998</v>
      </c>
      <c r="I22" t="s">
        <v>14</v>
      </c>
      <c r="J22" t="s">
        <v>42</v>
      </c>
      <c r="K22" t="s">
        <v>25</v>
      </c>
      <c r="L22" t="s">
        <v>17</v>
      </c>
      <c r="M22" s="20">
        <f t="shared" si="1"/>
        <v>17.702784000000001</v>
      </c>
      <c r="N22" s="20">
        <f t="shared" si="2"/>
        <v>0</v>
      </c>
      <c r="O22" s="20">
        <f t="shared" si="3"/>
        <v>0</v>
      </c>
      <c r="P22">
        <f t="shared" si="0"/>
        <v>5</v>
      </c>
      <c r="Q22">
        <f t="shared" si="4"/>
        <v>0</v>
      </c>
    </row>
    <row r="23" spans="1:17" x14ac:dyDescent="0.3">
      <c r="A23" t="s">
        <v>18</v>
      </c>
      <c r="B23" t="s">
        <v>9</v>
      </c>
      <c r="C23" t="s">
        <v>8</v>
      </c>
      <c r="D23" t="s">
        <v>41</v>
      </c>
      <c r="E23" t="s">
        <v>28</v>
      </c>
      <c r="F23" t="s">
        <v>13</v>
      </c>
      <c r="G23">
        <v>15</v>
      </c>
      <c r="H23" s="14">
        <v>24.134999999999998</v>
      </c>
      <c r="I23" t="s">
        <v>30</v>
      </c>
      <c r="J23" t="s">
        <v>42</v>
      </c>
      <c r="K23" t="s">
        <v>16</v>
      </c>
      <c r="L23" t="s">
        <v>17</v>
      </c>
      <c r="M23" s="20">
        <f t="shared" si="1"/>
        <v>24.140160000000002</v>
      </c>
      <c r="N23" s="20">
        <f t="shared" si="2"/>
        <v>0.16664000000000001</v>
      </c>
      <c r="O23" s="20">
        <f t="shared" si="3"/>
        <v>4.0227162624000004</v>
      </c>
      <c r="P23">
        <f t="shared" si="0"/>
        <v>4</v>
      </c>
      <c r="Q23">
        <f t="shared" si="4"/>
        <v>16.090865049600001</v>
      </c>
    </row>
    <row r="24" spans="1:17" x14ac:dyDescent="0.3">
      <c r="A24" t="s">
        <v>39</v>
      </c>
      <c r="B24" t="s">
        <v>9</v>
      </c>
      <c r="C24" t="s">
        <v>50</v>
      </c>
      <c r="D24" t="s">
        <v>11</v>
      </c>
      <c r="E24" t="s">
        <v>21</v>
      </c>
      <c r="F24" t="s">
        <v>36</v>
      </c>
      <c r="G24">
        <v>11</v>
      </c>
      <c r="H24" s="14">
        <v>17.698999999999998</v>
      </c>
      <c r="I24" t="s">
        <v>30</v>
      </c>
      <c r="J24" t="s">
        <v>42</v>
      </c>
      <c r="K24" t="s">
        <v>25</v>
      </c>
      <c r="L24" t="s">
        <v>17</v>
      </c>
      <c r="M24" s="20">
        <f t="shared" si="1"/>
        <v>17.702784000000001</v>
      </c>
      <c r="N24" s="20">
        <f t="shared" si="2"/>
        <v>0.16664000000000001</v>
      </c>
      <c r="O24" s="20">
        <f t="shared" si="3"/>
        <v>2.9499919257600005</v>
      </c>
      <c r="P24">
        <f t="shared" si="0"/>
        <v>2</v>
      </c>
      <c r="Q24">
        <f t="shared" si="4"/>
        <v>5.8999838515200009</v>
      </c>
    </row>
    <row r="25" spans="1:17" x14ac:dyDescent="0.3">
      <c r="A25" t="s">
        <v>39</v>
      </c>
      <c r="B25" t="s">
        <v>9</v>
      </c>
      <c r="C25" t="s">
        <v>34</v>
      </c>
      <c r="D25" t="s">
        <v>11</v>
      </c>
      <c r="E25" t="s">
        <v>12</v>
      </c>
      <c r="F25" t="s">
        <v>44</v>
      </c>
      <c r="G25">
        <v>2</v>
      </c>
      <c r="H25" s="14">
        <v>3.218</v>
      </c>
      <c r="I25" t="s">
        <v>14</v>
      </c>
      <c r="J25" t="s">
        <v>42</v>
      </c>
      <c r="K25" t="s">
        <v>16</v>
      </c>
      <c r="L25" t="s">
        <v>17</v>
      </c>
      <c r="M25" s="20">
        <f t="shared" si="1"/>
        <v>3.2186880000000002</v>
      </c>
      <c r="N25" s="20">
        <f t="shared" si="2"/>
        <v>0</v>
      </c>
      <c r="O25" s="20">
        <f t="shared" si="3"/>
        <v>0</v>
      </c>
      <c r="P25">
        <f t="shared" si="0"/>
        <v>2</v>
      </c>
      <c r="Q25">
        <f t="shared" si="4"/>
        <v>0</v>
      </c>
    </row>
    <row r="26" spans="1:17" x14ac:dyDescent="0.3">
      <c r="A26" t="s">
        <v>32</v>
      </c>
      <c r="B26" t="s">
        <v>9</v>
      </c>
      <c r="C26" t="s">
        <v>34</v>
      </c>
      <c r="D26" t="s">
        <v>27</v>
      </c>
      <c r="E26" t="s">
        <v>28</v>
      </c>
      <c r="F26" t="s">
        <v>22</v>
      </c>
      <c r="G26">
        <v>11</v>
      </c>
      <c r="H26" s="14">
        <v>17.698999999999998</v>
      </c>
      <c r="I26" t="s">
        <v>30</v>
      </c>
      <c r="J26" t="s">
        <v>42</v>
      </c>
      <c r="K26" t="s">
        <v>16</v>
      </c>
      <c r="L26" t="s">
        <v>17</v>
      </c>
      <c r="M26" s="20">
        <f t="shared" si="1"/>
        <v>17.702784000000001</v>
      </c>
      <c r="N26" s="20">
        <f t="shared" si="2"/>
        <v>0.16664000000000001</v>
      </c>
      <c r="O26" s="20">
        <f t="shared" si="3"/>
        <v>2.9499919257600005</v>
      </c>
      <c r="P26">
        <f t="shared" si="0"/>
        <v>5</v>
      </c>
      <c r="Q26">
        <f t="shared" si="4"/>
        <v>14.749959628800003</v>
      </c>
    </row>
    <row r="27" spans="1:17" x14ac:dyDescent="0.3">
      <c r="A27" t="s">
        <v>32</v>
      </c>
      <c r="B27" t="s">
        <v>9</v>
      </c>
      <c r="C27" t="s">
        <v>34</v>
      </c>
      <c r="D27" t="s">
        <v>47</v>
      </c>
      <c r="E27" t="s">
        <v>33</v>
      </c>
      <c r="F27" t="s">
        <v>13</v>
      </c>
      <c r="G27">
        <v>20</v>
      </c>
      <c r="H27" s="14">
        <v>32.18</v>
      </c>
      <c r="I27" t="s">
        <v>30</v>
      </c>
      <c r="J27" t="s">
        <v>31</v>
      </c>
      <c r="K27" t="s">
        <v>8</v>
      </c>
      <c r="L27" t="s">
        <v>43</v>
      </c>
      <c r="M27" s="20">
        <f t="shared" si="1"/>
        <v>32.186880000000002</v>
      </c>
      <c r="N27" s="20">
        <f t="shared" si="2"/>
        <v>0.16664000000000001</v>
      </c>
      <c r="O27" s="20">
        <f t="shared" si="3"/>
        <v>5.3636216832000008</v>
      </c>
      <c r="P27">
        <f t="shared" si="0"/>
        <v>5</v>
      </c>
      <c r="Q27">
        <f t="shared" si="4"/>
        <v>26.818108416000005</v>
      </c>
    </row>
    <row r="28" spans="1:17" x14ac:dyDescent="0.3">
      <c r="A28" t="s">
        <v>39</v>
      </c>
      <c r="B28" t="s">
        <v>9</v>
      </c>
      <c r="C28" t="s">
        <v>40</v>
      </c>
      <c r="D28" t="s">
        <v>41</v>
      </c>
      <c r="E28" t="s">
        <v>21</v>
      </c>
      <c r="F28" t="s">
        <v>36</v>
      </c>
      <c r="G28">
        <v>1.5</v>
      </c>
      <c r="H28" s="14">
        <v>2.4135</v>
      </c>
      <c r="I28" t="s">
        <v>23</v>
      </c>
      <c r="J28" t="s">
        <v>38</v>
      </c>
      <c r="K28" t="s">
        <v>16</v>
      </c>
      <c r="L28" t="s">
        <v>17</v>
      </c>
      <c r="M28" s="20">
        <f t="shared" si="1"/>
        <v>2.4140160000000002</v>
      </c>
      <c r="N28" s="20">
        <f t="shared" si="2"/>
        <v>0</v>
      </c>
      <c r="O28" s="20">
        <f t="shared" si="3"/>
        <v>0</v>
      </c>
      <c r="P28">
        <f t="shared" si="0"/>
        <v>2</v>
      </c>
      <c r="Q28">
        <f t="shared" si="4"/>
        <v>0</v>
      </c>
    </row>
    <row r="29" spans="1:17" x14ac:dyDescent="0.3">
      <c r="A29" t="s">
        <v>32</v>
      </c>
      <c r="B29" t="s">
        <v>9</v>
      </c>
      <c r="C29" t="s">
        <v>40</v>
      </c>
      <c r="D29" t="s">
        <v>20</v>
      </c>
      <c r="E29" t="s">
        <v>45</v>
      </c>
      <c r="F29" t="s">
        <v>36</v>
      </c>
      <c r="G29">
        <v>2</v>
      </c>
      <c r="H29" s="14">
        <v>3.218</v>
      </c>
      <c r="I29" t="s">
        <v>14</v>
      </c>
      <c r="J29" t="s">
        <v>38</v>
      </c>
      <c r="K29" t="s">
        <v>25</v>
      </c>
      <c r="L29" t="s">
        <v>17</v>
      </c>
      <c r="M29" s="20">
        <f t="shared" si="1"/>
        <v>3.2186880000000002</v>
      </c>
      <c r="N29" s="20">
        <f t="shared" si="2"/>
        <v>0</v>
      </c>
      <c r="O29" s="20">
        <f t="shared" si="3"/>
        <v>0</v>
      </c>
      <c r="P29">
        <f t="shared" si="0"/>
        <v>5</v>
      </c>
      <c r="Q29">
        <f t="shared" si="4"/>
        <v>0</v>
      </c>
    </row>
    <row r="30" spans="1:17" x14ac:dyDescent="0.3">
      <c r="A30" t="s">
        <v>18</v>
      </c>
      <c r="B30" t="s">
        <v>9</v>
      </c>
      <c r="C30" t="s">
        <v>34</v>
      </c>
      <c r="D30" t="s">
        <v>47</v>
      </c>
      <c r="E30" t="s">
        <v>45</v>
      </c>
      <c r="F30" t="s">
        <v>44</v>
      </c>
      <c r="G30" s="17">
        <f>H30*0.62137119</f>
        <v>0.74564542799999989</v>
      </c>
      <c r="H30" s="14">
        <v>1.2</v>
      </c>
      <c r="I30" t="s">
        <v>23</v>
      </c>
      <c r="J30" t="s">
        <v>42</v>
      </c>
      <c r="K30" t="s">
        <v>25</v>
      </c>
      <c r="L30" t="s">
        <v>43</v>
      </c>
      <c r="M30" s="20">
        <f t="shared" si="1"/>
        <v>1.199999995679232</v>
      </c>
      <c r="N30" s="20">
        <f t="shared" si="2"/>
        <v>0</v>
      </c>
      <c r="O30" s="20">
        <f t="shared" si="3"/>
        <v>0</v>
      </c>
      <c r="P30">
        <f t="shared" si="0"/>
        <v>4</v>
      </c>
      <c r="Q30">
        <f t="shared" si="4"/>
        <v>0</v>
      </c>
    </row>
    <row r="31" spans="1:17" x14ac:dyDescent="0.3">
      <c r="A31" t="s">
        <v>26</v>
      </c>
      <c r="B31" t="s">
        <v>51</v>
      </c>
      <c r="C31" t="s">
        <v>8</v>
      </c>
      <c r="D31" t="s">
        <v>11</v>
      </c>
      <c r="E31" t="s">
        <v>12</v>
      </c>
      <c r="F31" t="s">
        <v>44</v>
      </c>
      <c r="G31">
        <v>2.5</v>
      </c>
      <c r="H31" s="14">
        <v>4.0225</v>
      </c>
      <c r="I31" t="s">
        <v>49</v>
      </c>
      <c r="J31" t="s">
        <v>31</v>
      </c>
      <c r="K31" t="s">
        <v>25</v>
      </c>
      <c r="L31" t="s">
        <v>43</v>
      </c>
      <c r="M31" s="20">
        <f t="shared" si="1"/>
        <v>4.0233600000000003</v>
      </c>
      <c r="N31" s="20">
        <f t="shared" si="2"/>
        <v>0.10215</v>
      </c>
      <c r="O31" s="20">
        <f t="shared" si="3"/>
        <v>0.41098622400000007</v>
      </c>
      <c r="P31">
        <f t="shared" si="0"/>
        <v>3</v>
      </c>
      <c r="Q31">
        <f t="shared" si="4"/>
        <v>1.2329586720000001</v>
      </c>
    </row>
    <row r="32" spans="1:17" x14ac:dyDescent="0.3">
      <c r="A32" t="s">
        <v>18</v>
      </c>
      <c r="B32" t="s">
        <v>9</v>
      </c>
      <c r="C32" t="s">
        <v>34</v>
      </c>
      <c r="D32" t="s">
        <v>11</v>
      </c>
      <c r="E32" t="s">
        <v>21</v>
      </c>
      <c r="F32" t="s">
        <v>44</v>
      </c>
      <c r="G32">
        <v>1.1000000000000001</v>
      </c>
      <c r="H32" s="14">
        <v>1.7699</v>
      </c>
      <c r="I32" t="s">
        <v>23</v>
      </c>
      <c r="J32" t="s">
        <v>24</v>
      </c>
      <c r="K32" t="s">
        <v>25</v>
      </c>
      <c r="L32" t="s">
        <v>43</v>
      </c>
      <c r="M32" s="20">
        <f t="shared" si="1"/>
        <v>1.7702784000000003</v>
      </c>
      <c r="N32" s="20">
        <f t="shared" si="2"/>
        <v>0</v>
      </c>
      <c r="O32" s="20">
        <f t="shared" si="3"/>
        <v>0</v>
      </c>
      <c r="P32">
        <f t="shared" si="0"/>
        <v>4</v>
      </c>
      <c r="Q32">
        <f t="shared" si="4"/>
        <v>0</v>
      </c>
    </row>
    <row r="33" spans="1:17" x14ac:dyDescent="0.3">
      <c r="A33" t="s">
        <v>18</v>
      </c>
      <c r="B33" t="s">
        <v>9</v>
      </c>
      <c r="C33" t="s">
        <v>34</v>
      </c>
      <c r="D33" t="s">
        <v>20</v>
      </c>
      <c r="E33" t="s">
        <v>28</v>
      </c>
      <c r="F33" t="s">
        <v>44</v>
      </c>
      <c r="G33">
        <v>0.6</v>
      </c>
      <c r="H33" s="14">
        <v>0.96539999999999992</v>
      </c>
      <c r="I33" t="s">
        <v>23</v>
      </c>
      <c r="J33" t="s">
        <v>31</v>
      </c>
      <c r="K33" t="s">
        <v>25</v>
      </c>
      <c r="L33" t="s">
        <v>43</v>
      </c>
      <c r="M33" s="20">
        <f t="shared" si="1"/>
        <v>0.96560639999999998</v>
      </c>
      <c r="N33" s="20">
        <f t="shared" si="2"/>
        <v>0</v>
      </c>
      <c r="O33" s="20">
        <f t="shared" si="3"/>
        <v>0</v>
      </c>
      <c r="P33">
        <f t="shared" si="0"/>
        <v>4</v>
      </c>
      <c r="Q33">
        <f t="shared" si="4"/>
        <v>0</v>
      </c>
    </row>
    <row r="34" spans="1:17" x14ac:dyDescent="0.3">
      <c r="A34" t="s">
        <v>18</v>
      </c>
      <c r="B34" t="s">
        <v>9</v>
      </c>
      <c r="C34" t="s">
        <v>34</v>
      </c>
      <c r="D34" t="s">
        <v>41</v>
      </c>
      <c r="E34" t="s">
        <v>45</v>
      </c>
      <c r="F34" t="s">
        <v>29</v>
      </c>
      <c r="G34">
        <v>12</v>
      </c>
      <c r="H34" s="14">
        <v>19.308</v>
      </c>
      <c r="I34" s="2" t="s">
        <v>52</v>
      </c>
      <c r="J34" t="s">
        <v>53</v>
      </c>
      <c r="K34" t="s">
        <v>25</v>
      </c>
      <c r="L34" t="s">
        <v>43</v>
      </c>
      <c r="M34" s="20">
        <f t="shared" si="1"/>
        <v>19.312128000000001</v>
      </c>
      <c r="N34" s="20">
        <f t="shared" si="2"/>
        <v>3.5459999999999998E-2</v>
      </c>
      <c r="O34" s="20">
        <f t="shared" si="3"/>
        <v>0.68480805888000007</v>
      </c>
      <c r="P34">
        <f t="shared" si="0"/>
        <v>4</v>
      </c>
      <c r="Q34">
        <f t="shared" si="4"/>
        <v>2.7392322355200003</v>
      </c>
    </row>
    <row r="35" spans="1:17" x14ac:dyDescent="0.3">
      <c r="A35" t="s">
        <v>39</v>
      </c>
      <c r="B35" t="s">
        <v>9</v>
      </c>
      <c r="C35" t="s">
        <v>34</v>
      </c>
      <c r="D35" t="s">
        <v>47</v>
      </c>
      <c r="E35" t="s">
        <v>45</v>
      </c>
      <c r="F35" t="s">
        <v>44</v>
      </c>
      <c r="G35">
        <v>1.3</v>
      </c>
      <c r="H35" s="14">
        <v>2.0916999999999999</v>
      </c>
      <c r="I35" s="2" t="s">
        <v>54</v>
      </c>
      <c r="J35" t="s">
        <v>31</v>
      </c>
      <c r="K35" t="s">
        <v>25</v>
      </c>
      <c r="L35" t="s">
        <v>43</v>
      </c>
      <c r="M35" s="20">
        <f t="shared" si="1"/>
        <v>2.0921472000000003</v>
      </c>
      <c r="N35" s="20">
        <f t="shared" si="2"/>
        <v>2.1999999999999999E-2</v>
      </c>
      <c r="O35" s="20">
        <f t="shared" si="3"/>
        <v>4.6027238400000003E-2</v>
      </c>
      <c r="P35">
        <f t="shared" si="0"/>
        <v>2</v>
      </c>
      <c r="Q35">
        <f t="shared" si="4"/>
        <v>9.2054476800000007E-2</v>
      </c>
    </row>
    <row r="36" spans="1:17" x14ac:dyDescent="0.3">
      <c r="A36" t="s">
        <v>32</v>
      </c>
      <c r="B36" t="s">
        <v>55</v>
      </c>
      <c r="C36" t="s">
        <v>8</v>
      </c>
      <c r="D36" t="s">
        <v>41</v>
      </c>
      <c r="E36" t="s">
        <v>12</v>
      </c>
      <c r="F36" t="s">
        <v>36</v>
      </c>
      <c r="G36">
        <v>3.4</v>
      </c>
      <c r="H36" s="14">
        <v>5.4706000000000001</v>
      </c>
      <c r="I36" t="s">
        <v>14</v>
      </c>
      <c r="J36" t="s">
        <v>31</v>
      </c>
      <c r="K36" t="s">
        <v>25</v>
      </c>
      <c r="L36" t="s">
        <v>17</v>
      </c>
      <c r="M36" s="20">
        <f t="shared" si="1"/>
        <v>5.4717696</v>
      </c>
      <c r="N36" s="20">
        <f t="shared" si="2"/>
        <v>0</v>
      </c>
      <c r="O36" s="20">
        <f t="shared" si="3"/>
        <v>0</v>
      </c>
      <c r="P36">
        <f t="shared" si="0"/>
        <v>5</v>
      </c>
      <c r="Q36">
        <f t="shared" si="4"/>
        <v>0</v>
      </c>
    </row>
    <row r="37" spans="1:17" x14ac:dyDescent="0.3">
      <c r="A37" t="s">
        <v>39</v>
      </c>
      <c r="B37" t="s">
        <v>9</v>
      </c>
      <c r="C37" t="s">
        <v>34</v>
      </c>
      <c r="D37" t="s">
        <v>47</v>
      </c>
      <c r="E37" t="s">
        <v>33</v>
      </c>
      <c r="F37" t="s">
        <v>44</v>
      </c>
      <c r="G37">
        <v>1</v>
      </c>
      <c r="H37" s="14">
        <v>1.609</v>
      </c>
      <c r="I37" t="s">
        <v>14</v>
      </c>
      <c r="J37" t="s">
        <v>31</v>
      </c>
      <c r="K37" t="s">
        <v>25</v>
      </c>
      <c r="L37" t="s">
        <v>43</v>
      </c>
      <c r="M37" s="20">
        <f t="shared" si="1"/>
        <v>1.6093440000000001</v>
      </c>
      <c r="N37" s="20">
        <f t="shared" si="2"/>
        <v>0</v>
      </c>
      <c r="O37" s="20">
        <f t="shared" si="3"/>
        <v>0</v>
      </c>
      <c r="P37">
        <f t="shared" si="0"/>
        <v>2</v>
      </c>
      <c r="Q37">
        <f t="shared" si="4"/>
        <v>0</v>
      </c>
    </row>
    <row r="38" spans="1:17" x14ac:dyDescent="0.3">
      <c r="A38" t="s">
        <v>32</v>
      </c>
      <c r="B38" t="s">
        <v>9</v>
      </c>
      <c r="C38" t="s">
        <v>34</v>
      </c>
      <c r="D38" t="s">
        <v>27</v>
      </c>
      <c r="E38" t="s">
        <v>28</v>
      </c>
      <c r="F38" t="s">
        <v>13</v>
      </c>
      <c r="G38">
        <v>14</v>
      </c>
      <c r="H38" s="14">
        <v>22.526</v>
      </c>
      <c r="I38" t="s">
        <v>37</v>
      </c>
      <c r="J38" t="s">
        <v>31</v>
      </c>
      <c r="K38" t="s">
        <v>25</v>
      </c>
      <c r="L38" t="s">
        <v>17</v>
      </c>
      <c r="M38" s="20">
        <f t="shared" si="1"/>
        <v>22.530816000000002</v>
      </c>
      <c r="N38" s="20">
        <f t="shared" si="2"/>
        <v>0.16664000000000001</v>
      </c>
      <c r="O38" s="20">
        <f t="shared" si="3"/>
        <v>3.7545351782400003</v>
      </c>
      <c r="P38">
        <f t="shared" si="0"/>
        <v>5</v>
      </c>
      <c r="Q38">
        <f t="shared" si="4"/>
        <v>18.772675891200002</v>
      </c>
    </row>
    <row r="39" spans="1:17" x14ac:dyDescent="0.3">
      <c r="A39" t="s">
        <v>32</v>
      </c>
      <c r="B39" t="s">
        <v>9</v>
      </c>
      <c r="C39" t="s">
        <v>34</v>
      </c>
      <c r="D39" t="s">
        <v>41</v>
      </c>
      <c r="E39" t="s">
        <v>21</v>
      </c>
      <c r="F39" t="s">
        <v>13</v>
      </c>
      <c r="G39">
        <v>2</v>
      </c>
      <c r="H39" s="14">
        <v>3.218</v>
      </c>
      <c r="I39" t="s">
        <v>23</v>
      </c>
      <c r="J39" t="s">
        <v>24</v>
      </c>
      <c r="K39" t="s">
        <v>16</v>
      </c>
      <c r="L39" t="s">
        <v>43</v>
      </c>
      <c r="M39" s="20">
        <f t="shared" si="1"/>
        <v>3.2186880000000002</v>
      </c>
      <c r="N39" s="20">
        <f t="shared" si="2"/>
        <v>0</v>
      </c>
      <c r="O39" s="20">
        <f t="shared" si="3"/>
        <v>0</v>
      </c>
      <c r="P39">
        <f t="shared" si="0"/>
        <v>5</v>
      </c>
      <c r="Q39">
        <f t="shared" si="4"/>
        <v>0</v>
      </c>
    </row>
    <row r="40" spans="1:17" x14ac:dyDescent="0.3">
      <c r="A40" t="s">
        <v>39</v>
      </c>
      <c r="B40" t="s">
        <v>9</v>
      </c>
      <c r="C40" t="s">
        <v>56</v>
      </c>
      <c r="D40" t="s">
        <v>20</v>
      </c>
      <c r="E40" t="s">
        <v>21</v>
      </c>
      <c r="F40" t="s">
        <v>22</v>
      </c>
      <c r="G40">
        <v>2</v>
      </c>
      <c r="H40" s="14">
        <v>3.218</v>
      </c>
      <c r="I40" t="s">
        <v>23</v>
      </c>
      <c r="J40" t="s">
        <v>42</v>
      </c>
      <c r="K40" t="s">
        <v>25</v>
      </c>
      <c r="L40" t="s">
        <v>17</v>
      </c>
      <c r="M40" s="20">
        <f t="shared" si="1"/>
        <v>3.2186880000000002</v>
      </c>
      <c r="N40" s="20">
        <f t="shared" si="2"/>
        <v>0</v>
      </c>
      <c r="O40" s="20">
        <f t="shared" si="3"/>
        <v>0</v>
      </c>
      <c r="P40">
        <f t="shared" si="0"/>
        <v>2</v>
      </c>
      <c r="Q40">
        <f t="shared" si="4"/>
        <v>0</v>
      </c>
    </row>
    <row r="41" spans="1:17" x14ac:dyDescent="0.3">
      <c r="A41" t="s">
        <v>39</v>
      </c>
      <c r="B41" t="s">
        <v>9</v>
      </c>
      <c r="C41" t="s">
        <v>48</v>
      </c>
      <c r="D41" t="s">
        <v>27</v>
      </c>
      <c r="E41" t="s">
        <v>28</v>
      </c>
      <c r="F41" t="s">
        <v>22</v>
      </c>
      <c r="G41">
        <v>6.5</v>
      </c>
      <c r="H41" s="14">
        <v>10.458500000000001</v>
      </c>
      <c r="I41" t="s">
        <v>14</v>
      </c>
      <c r="J41" t="s">
        <v>15</v>
      </c>
      <c r="K41" t="s">
        <v>25</v>
      </c>
      <c r="L41" t="s">
        <v>17</v>
      </c>
      <c r="M41" s="20">
        <f t="shared" si="1"/>
        <v>10.460736000000001</v>
      </c>
      <c r="N41" s="20">
        <f t="shared" si="2"/>
        <v>0</v>
      </c>
      <c r="O41" s="20">
        <f t="shared" si="3"/>
        <v>0</v>
      </c>
      <c r="P41">
        <f t="shared" si="0"/>
        <v>2</v>
      </c>
      <c r="Q41">
        <f t="shared" si="4"/>
        <v>0</v>
      </c>
    </row>
    <row r="42" spans="1:17" x14ac:dyDescent="0.3">
      <c r="A42" t="s">
        <v>18</v>
      </c>
      <c r="B42" t="s">
        <v>9</v>
      </c>
      <c r="C42" t="s">
        <v>34</v>
      </c>
      <c r="D42" t="s">
        <v>41</v>
      </c>
      <c r="E42" t="s">
        <v>21</v>
      </c>
      <c r="F42" t="s">
        <v>36</v>
      </c>
      <c r="G42">
        <v>9</v>
      </c>
      <c r="H42" s="14">
        <v>14.481</v>
      </c>
      <c r="I42" t="s">
        <v>37</v>
      </c>
      <c r="J42" t="s">
        <v>15</v>
      </c>
      <c r="K42" t="s">
        <v>25</v>
      </c>
      <c r="L42" t="s">
        <v>43</v>
      </c>
      <c r="M42" s="20">
        <f t="shared" si="1"/>
        <v>14.484096000000001</v>
      </c>
      <c r="N42" s="20">
        <f t="shared" si="2"/>
        <v>0.16664000000000001</v>
      </c>
      <c r="O42" s="20">
        <f t="shared" si="3"/>
        <v>2.4136297574400003</v>
      </c>
      <c r="P42">
        <f t="shared" si="0"/>
        <v>4</v>
      </c>
      <c r="Q42">
        <f t="shared" si="4"/>
        <v>9.6545190297600012</v>
      </c>
    </row>
    <row r="43" spans="1:17" x14ac:dyDescent="0.3">
      <c r="A43" t="s">
        <v>32</v>
      </c>
      <c r="B43" t="s">
        <v>9</v>
      </c>
      <c r="C43" t="s">
        <v>34</v>
      </c>
      <c r="D43" t="s">
        <v>20</v>
      </c>
      <c r="E43" t="s">
        <v>35</v>
      </c>
      <c r="F43" t="s">
        <v>22</v>
      </c>
      <c r="G43">
        <v>2</v>
      </c>
      <c r="H43" s="14">
        <v>3.218</v>
      </c>
      <c r="I43" t="s">
        <v>23</v>
      </c>
      <c r="J43" t="s">
        <v>31</v>
      </c>
      <c r="K43" t="s">
        <v>25</v>
      </c>
      <c r="L43" t="s">
        <v>17</v>
      </c>
      <c r="M43" s="20">
        <f t="shared" si="1"/>
        <v>3.2186880000000002</v>
      </c>
      <c r="N43" s="20">
        <f t="shared" si="2"/>
        <v>0</v>
      </c>
      <c r="O43" s="20">
        <f t="shared" si="3"/>
        <v>0</v>
      </c>
      <c r="P43">
        <f t="shared" si="0"/>
        <v>5</v>
      </c>
      <c r="Q43">
        <f t="shared" si="4"/>
        <v>0</v>
      </c>
    </row>
    <row r="44" spans="1:17" x14ac:dyDescent="0.3">
      <c r="A44" t="s">
        <v>32</v>
      </c>
      <c r="B44" t="s">
        <v>9</v>
      </c>
      <c r="C44" t="s">
        <v>34</v>
      </c>
      <c r="D44" t="s">
        <v>20</v>
      </c>
      <c r="E44" t="s">
        <v>45</v>
      </c>
      <c r="F44" t="s">
        <v>36</v>
      </c>
      <c r="G44">
        <v>1.7</v>
      </c>
      <c r="H44" s="14">
        <v>2.7353000000000001</v>
      </c>
      <c r="I44" t="s">
        <v>14</v>
      </c>
      <c r="J44" t="s">
        <v>31</v>
      </c>
      <c r="K44" t="s">
        <v>25</v>
      </c>
      <c r="L44" t="s">
        <v>43</v>
      </c>
      <c r="M44" s="20">
        <f t="shared" si="1"/>
        <v>2.7358848</v>
      </c>
      <c r="N44" s="20">
        <f t="shared" si="2"/>
        <v>0</v>
      </c>
      <c r="O44" s="20">
        <f t="shared" si="3"/>
        <v>0</v>
      </c>
      <c r="P44">
        <f t="shared" si="0"/>
        <v>5</v>
      </c>
      <c r="Q44">
        <f t="shared" si="4"/>
        <v>0</v>
      </c>
    </row>
    <row r="45" spans="1:17" x14ac:dyDescent="0.3">
      <c r="A45" t="s">
        <v>39</v>
      </c>
      <c r="B45" t="s">
        <v>9</v>
      </c>
      <c r="C45" t="s">
        <v>56</v>
      </c>
      <c r="D45" t="s">
        <v>41</v>
      </c>
      <c r="E45" t="s">
        <v>28</v>
      </c>
      <c r="F45" t="s">
        <v>36</v>
      </c>
      <c r="G45">
        <v>1.7</v>
      </c>
      <c r="H45" s="14">
        <v>2.7353000000000001</v>
      </c>
      <c r="I45" t="s">
        <v>23</v>
      </c>
      <c r="J45" t="s">
        <v>31</v>
      </c>
      <c r="K45" t="s">
        <v>25</v>
      </c>
      <c r="L45" t="s">
        <v>17</v>
      </c>
      <c r="M45" s="20">
        <f t="shared" si="1"/>
        <v>2.7358848</v>
      </c>
      <c r="N45" s="20">
        <f t="shared" si="2"/>
        <v>0</v>
      </c>
      <c r="O45" s="20">
        <f t="shared" si="3"/>
        <v>0</v>
      </c>
      <c r="P45">
        <f t="shared" si="0"/>
        <v>2</v>
      </c>
      <c r="Q45">
        <f t="shared" si="4"/>
        <v>0</v>
      </c>
    </row>
    <row r="46" spans="1:17" x14ac:dyDescent="0.3">
      <c r="A46" t="s">
        <v>32</v>
      </c>
      <c r="B46" t="s">
        <v>9</v>
      </c>
      <c r="C46" t="s">
        <v>59</v>
      </c>
      <c r="D46" t="s">
        <v>27</v>
      </c>
      <c r="E46" t="s">
        <v>45</v>
      </c>
      <c r="F46" t="s">
        <v>36</v>
      </c>
      <c r="G46">
        <v>4.3818000000000001</v>
      </c>
      <c r="H46" s="14" t="s">
        <v>8</v>
      </c>
      <c r="I46" t="s">
        <v>14</v>
      </c>
      <c r="J46" t="s">
        <v>15</v>
      </c>
      <c r="K46" t="s">
        <v>25</v>
      </c>
      <c r="L46" t="s">
        <v>43</v>
      </c>
      <c r="M46" s="20">
        <f t="shared" si="1"/>
        <v>7.0518235392000008</v>
      </c>
      <c r="N46" s="20">
        <f t="shared" si="2"/>
        <v>0</v>
      </c>
      <c r="O46" s="20">
        <f t="shared" si="3"/>
        <v>0</v>
      </c>
      <c r="P46">
        <f t="shared" si="0"/>
        <v>5</v>
      </c>
      <c r="Q46">
        <f t="shared" si="4"/>
        <v>0</v>
      </c>
    </row>
    <row r="47" spans="1:17" x14ac:dyDescent="0.3">
      <c r="A47" t="s">
        <v>32</v>
      </c>
      <c r="B47" t="s">
        <v>9</v>
      </c>
      <c r="C47" t="s">
        <v>60</v>
      </c>
      <c r="D47" t="s">
        <v>20</v>
      </c>
      <c r="E47" t="s">
        <v>12</v>
      </c>
      <c r="F47" t="s">
        <v>44</v>
      </c>
      <c r="G47">
        <v>1</v>
      </c>
      <c r="H47" s="14">
        <v>1.609</v>
      </c>
      <c r="I47" t="s">
        <v>23</v>
      </c>
      <c r="J47" t="s">
        <v>38</v>
      </c>
      <c r="K47" t="s">
        <v>25</v>
      </c>
      <c r="L47" t="s">
        <v>43</v>
      </c>
      <c r="M47" s="20">
        <f t="shared" si="1"/>
        <v>1.6093440000000001</v>
      </c>
      <c r="N47" s="20">
        <f t="shared" si="2"/>
        <v>0</v>
      </c>
      <c r="O47" s="20">
        <f t="shared" si="3"/>
        <v>0</v>
      </c>
      <c r="P47">
        <f t="shared" si="0"/>
        <v>5</v>
      </c>
      <c r="Q47">
        <f t="shared" si="4"/>
        <v>0</v>
      </c>
    </row>
    <row r="48" spans="1:17" x14ac:dyDescent="0.3">
      <c r="A48" t="s">
        <v>18</v>
      </c>
      <c r="B48" t="s">
        <v>9</v>
      </c>
      <c r="C48" t="s">
        <v>10</v>
      </c>
      <c r="D48" t="s">
        <v>27</v>
      </c>
      <c r="E48" t="s">
        <v>28</v>
      </c>
      <c r="F48" t="s">
        <v>36</v>
      </c>
      <c r="G48">
        <v>2</v>
      </c>
      <c r="H48" s="14">
        <v>3.218</v>
      </c>
      <c r="I48" t="s">
        <v>23</v>
      </c>
      <c r="J48" t="s">
        <v>31</v>
      </c>
      <c r="K48" t="s">
        <v>25</v>
      </c>
      <c r="L48" t="s">
        <v>17</v>
      </c>
      <c r="M48" s="20">
        <f t="shared" si="1"/>
        <v>3.2186880000000002</v>
      </c>
      <c r="N48" s="20">
        <f t="shared" si="2"/>
        <v>0</v>
      </c>
      <c r="O48" s="20">
        <f t="shared" si="3"/>
        <v>0</v>
      </c>
      <c r="P48">
        <f t="shared" si="0"/>
        <v>4</v>
      </c>
      <c r="Q48">
        <f t="shared" si="4"/>
        <v>0</v>
      </c>
    </row>
    <row r="49" spans="1:17" x14ac:dyDescent="0.3">
      <c r="A49" t="s">
        <v>7</v>
      </c>
      <c r="B49" t="s">
        <v>9</v>
      </c>
      <c r="C49" t="s">
        <v>10</v>
      </c>
      <c r="D49" t="s">
        <v>20</v>
      </c>
      <c r="E49" t="s">
        <v>21</v>
      </c>
      <c r="F49" t="s">
        <v>13</v>
      </c>
      <c r="G49">
        <v>17</v>
      </c>
      <c r="H49" s="14">
        <v>27.353000000000002</v>
      </c>
      <c r="I49" t="s">
        <v>37</v>
      </c>
      <c r="J49" t="s">
        <v>15</v>
      </c>
      <c r="K49" t="s">
        <v>16</v>
      </c>
      <c r="L49" t="s">
        <v>17</v>
      </c>
      <c r="M49" s="20">
        <f t="shared" si="1"/>
        <v>27.358848000000002</v>
      </c>
      <c r="N49" s="20">
        <f t="shared" si="2"/>
        <v>0.16664000000000001</v>
      </c>
      <c r="O49" s="20">
        <f t="shared" si="3"/>
        <v>4.5590784307200005</v>
      </c>
      <c r="P49">
        <f t="shared" si="0"/>
        <v>1</v>
      </c>
      <c r="Q49">
        <f t="shared" si="4"/>
        <v>4.5590784307200005</v>
      </c>
    </row>
    <row r="50" spans="1:17" x14ac:dyDescent="0.3">
      <c r="A50" t="s">
        <v>32</v>
      </c>
      <c r="B50" t="s">
        <v>9</v>
      </c>
      <c r="C50" t="s">
        <v>10</v>
      </c>
      <c r="D50" t="s">
        <v>47</v>
      </c>
      <c r="E50" t="s">
        <v>33</v>
      </c>
      <c r="F50" t="s">
        <v>36</v>
      </c>
      <c r="G50">
        <v>2.8</v>
      </c>
      <c r="H50" s="14">
        <v>4.5051999999999994</v>
      </c>
      <c r="I50" t="s">
        <v>14</v>
      </c>
      <c r="J50" t="s">
        <v>42</v>
      </c>
      <c r="K50" t="s">
        <v>25</v>
      </c>
      <c r="L50" t="s">
        <v>17</v>
      </c>
      <c r="M50" s="20">
        <f t="shared" si="1"/>
        <v>4.5061631999999996</v>
      </c>
      <c r="N50" s="20">
        <f t="shared" si="2"/>
        <v>0</v>
      </c>
      <c r="O50" s="20">
        <f t="shared" si="3"/>
        <v>0</v>
      </c>
      <c r="P50">
        <f t="shared" si="0"/>
        <v>5</v>
      </c>
      <c r="Q50">
        <f t="shared" si="4"/>
        <v>0</v>
      </c>
    </row>
    <row r="51" spans="1:17" x14ac:dyDescent="0.3">
      <c r="A51" t="s">
        <v>18</v>
      </c>
      <c r="B51" t="s">
        <v>9</v>
      </c>
      <c r="C51" t="s">
        <v>56</v>
      </c>
      <c r="D51" t="s">
        <v>27</v>
      </c>
      <c r="E51" t="s">
        <v>45</v>
      </c>
      <c r="F51" t="s">
        <v>22</v>
      </c>
      <c r="G51">
        <v>2.7</v>
      </c>
      <c r="H51" s="14">
        <v>4.3443000000000005</v>
      </c>
      <c r="I51" t="s">
        <v>23</v>
      </c>
      <c r="J51" t="s">
        <v>15</v>
      </c>
      <c r="K51" t="s">
        <v>25</v>
      </c>
      <c r="L51" t="s">
        <v>43</v>
      </c>
      <c r="M51" s="20">
        <f t="shared" si="1"/>
        <v>4.345228800000001</v>
      </c>
      <c r="N51" s="20">
        <f t="shared" si="2"/>
        <v>0</v>
      </c>
      <c r="O51" s="20">
        <f t="shared" si="3"/>
        <v>0</v>
      </c>
      <c r="P51">
        <f t="shared" si="0"/>
        <v>4</v>
      </c>
      <c r="Q51">
        <f t="shared" si="4"/>
        <v>0</v>
      </c>
    </row>
    <row r="52" spans="1:17" x14ac:dyDescent="0.3">
      <c r="A52" t="s">
        <v>32</v>
      </c>
      <c r="B52" t="s">
        <v>9</v>
      </c>
      <c r="C52" t="s">
        <v>34</v>
      </c>
      <c r="D52" t="s">
        <v>20</v>
      </c>
      <c r="E52" t="s">
        <v>33</v>
      </c>
      <c r="F52" t="s">
        <v>22</v>
      </c>
      <c r="G52">
        <v>2.2999999999999998</v>
      </c>
      <c r="H52" s="14">
        <v>3.7006999999999999</v>
      </c>
      <c r="I52" t="s">
        <v>23</v>
      </c>
      <c r="J52" t="s">
        <v>31</v>
      </c>
      <c r="K52" t="s">
        <v>25</v>
      </c>
      <c r="L52" t="s">
        <v>43</v>
      </c>
      <c r="M52" s="20">
        <f t="shared" si="1"/>
        <v>3.7014912</v>
      </c>
      <c r="N52" s="20">
        <f t="shared" si="2"/>
        <v>0</v>
      </c>
      <c r="O52" s="20">
        <f t="shared" si="3"/>
        <v>0</v>
      </c>
      <c r="P52">
        <f t="shared" si="0"/>
        <v>5</v>
      </c>
      <c r="Q52">
        <f t="shared" si="4"/>
        <v>0</v>
      </c>
    </row>
    <row r="53" spans="1:17" x14ac:dyDescent="0.3">
      <c r="A53" t="s">
        <v>39</v>
      </c>
      <c r="B53" t="s">
        <v>9</v>
      </c>
      <c r="C53" t="s">
        <v>61</v>
      </c>
      <c r="D53" t="s">
        <v>11</v>
      </c>
      <c r="E53" t="s">
        <v>21</v>
      </c>
      <c r="F53" t="s">
        <v>13</v>
      </c>
      <c r="G53">
        <v>2.7</v>
      </c>
      <c r="H53" s="14">
        <v>4.3443000000000005</v>
      </c>
      <c r="I53" t="s">
        <v>23</v>
      </c>
      <c r="J53" t="s">
        <v>24</v>
      </c>
      <c r="K53" t="s">
        <v>25</v>
      </c>
      <c r="L53" t="s">
        <v>17</v>
      </c>
      <c r="M53" s="20">
        <f t="shared" si="1"/>
        <v>4.345228800000001</v>
      </c>
      <c r="N53" s="20">
        <f t="shared" si="2"/>
        <v>0</v>
      </c>
      <c r="O53" s="20">
        <f t="shared" si="3"/>
        <v>0</v>
      </c>
      <c r="P53">
        <f t="shared" si="0"/>
        <v>2</v>
      </c>
      <c r="Q53">
        <f t="shared" si="4"/>
        <v>0</v>
      </c>
    </row>
    <row r="54" spans="1:17" x14ac:dyDescent="0.3">
      <c r="A54" t="s">
        <v>39</v>
      </c>
      <c r="B54" t="s">
        <v>51</v>
      </c>
      <c r="C54" t="s">
        <v>8</v>
      </c>
      <c r="D54" t="s">
        <v>11</v>
      </c>
      <c r="E54" t="s">
        <v>21</v>
      </c>
      <c r="F54" t="s">
        <v>62</v>
      </c>
      <c r="G54">
        <v>0.6</v>
      </c>
      <c r="H54" s="14">
        <v>0.96539999999999992</v>
      </c>
      <c r="I54" t="s">
        <v>23</v>
      </c>
      <c r="J54" t="s">
        <v>31</v>
      </c>
      <c r="K54" t="s">
        <v>8</v>
      </c>
      <c r="L54" t="s">
        <v>43</v>
      </c>
      <c r="M54" s="20">
        <f t="shared" si="1"/>
        <v>0.96560639999999998</v>
      </c>
      <c r="N54" s="20">
        <f t="shared" si="2"/>
        <v>0</v>
      </c>
      <c r="O54" s="20">
        <f t="shared" si="3"/>
        <v>0</v>
      </c>
      <c r="P54">
        <f t="shared" si="0"/>
        <v>2</v>
      </c>
      <c r="Q54">
        <f t="shared" si="4"/>
        <v>0</v>
      </c>
    </row>
    <row r="55" spans="1:17" x14ac:dyDescent="0.3">
      <c r="A55" t="s">
        <v>26</v>
      </c>
      <c r="B55" t="s">
        <v>9</v>
      </c>
      <c r="C55" t="s">
        <v>63</v>
      </c>
      <c r="D55" t="s">
        <v>41</v>
      </c>
      <c r="E55" t="s">
        <v>21</v>
      </c>
      <c r="F55" t="s">
        <v>29</v>
      </c>
      <c r="G55">
        <v>36</v>
      </c>
      <c r="H55" s="14">
        <v>57.923999999999999</v>
      </c>
      <c r="I55" t="s">
        <v>52</v>
      </c>
      <c r="J55" t="s">
        <v>15</v>
      </c>
      <c r="K55" t="s">
        <v>25</v>
      </c>
      <c r="L55" t="s">
        <v>17</v>
      </c>
      <c r="M55" s="20">
        <f t="shared" si="1"/>
        <v>57.936384000000004</v>
      </c>
      <c r="N55" s="20">
        <f t="shared" si="2"/>
        <v>3.5459999999999998E-2</v>
      </c>
      <c r="O55" s="20">
        <f t="shared" si="3"/>
        <v>2.05442417664</v>
      </c>
      <c r="P55">
        <f t="shared" si="0"/>
        <v>3</v>
      </c>
      <c r="Q55">
        <f t="shared" si="4"/>
        <v>6.1632725299200004</v>
      </c>
    </row>
    <row r="56" spans="1:17" x14ac:dyDescent="0.3">
      <c r="A56" t="s">
        <v>39</v>
      </c>
      <c r="B56" t="s">
        <v>51</v>
      </c>
      <c r="C56" t="s">
        <v>8</v>
      </c>
      <c r="D56" t="s">
        <v>11</v>
      </c>
      <c r="E56" t="s">
        <v>21</v>
      </c>
      <c r="F56" t="s">
        <v>13</v>
      </c>
      <c r="G56">
        <v>4</v>
      </c>
      <c r="H56" s="14">
        <v>6.4359999999999999</v>
      </c>
      <c r="I56" t="s">
        <v>49</v>
      </c>
      <c r="J56" t="s">
        <v>42</v>
      </c>
      <c r="K56" t="s">
        <v>25</v>
      </c>
      <c r="L56" t="s">
        <v>17</v>
      </c>
      <c r="M56" s="20">
        <f t="shared" si="1"/>
        <v>6.4373760000000004</v>
      </c>
      <c r="N56" s="20">
        <f t="shared" si="2"/>
        <v>0.10215</v>
      </c>
      <c r="O56" s="20">
        <f t="shared" si="3"/>
        <v>0.65757795840000011</v>
      </c>
      <c r="P56">
        <f t="shared" si="0"/>
        <v>2</v>
      </c>
      <c r="Q56">
        <f t="shared" si="4"/>
        <v>1.3151559168000002</v>
      </c>
    </row>
    <row r="57" spans="1:17" x14ac:dyDescent="0.3">
      <c r="A57" t="s">
        <v>26</v>
      </c>
      <c r="B57" t="s">
        <v>9</v>
      </c>
      <c r="C57" t="s">
        <v>59</v>
      </c>
      <c r="D57" t="s">
        <v>11</v>
      </c>
      <c r="E57" t="s">
        <v>21</v>
      </c>
      <c r="F57" t="s">
        <v>13</v>
      </c>
      <c r="G57">
        <v>10.9</v>
      </c>
      <c r="H57" s="14">
        <v>17.5381</v>
      </c>
      <c r="I57" t="s">
        <v>52</v>
      </c>
      <c r="J57" t="s">
        <v>31</v>
      </c>
      <c r="K57" t="s">
        <v>25</v>
      </c>
      <c r="L57" t="s">
        <v>17</v>
      </c>
      <c r="M57" s="20">
        <f t="shared" si="1"/>
        <v>17.541849600000003</v>
      </c>
      <c r="N57" s="20">
        <f t="shared" si="2"/>
        <v>3.5459999999999998E-2</v>
      </c>
      <c r="O57" s="20">
        <f t="shared" si="3"/>
        <v>0.62203398681600008</v>
      </c>
      <c r="P57">
        <f t="shared" si="0"/>
        <v>3</v>
      </c>
      <c r="Q57">
        <f t="shared" si="4"/>
        <v>1.8661019604480003</v>
      </c>
    </row>
    <row r="58" spans="1:17" x14ac:dyDescent="0.3">
      <c r="A58" t="s">
        <v>32</v>
      </c>
      <c r="B58" t="s">
        <v>9</v>
      </c>
      <c r="C58" t="s">
        <v>61</v>
      </c>
      <c r="D58" t="s">
        <v>20</v>
      </c>
      <c r="E58" t="s">
        <v>33</v>
      </c>
      <c r="F58" t="s">
        <v>44</v>
      </c>
      <c r="G58">
        <v>2</v>
      </c>
      <c r="H58" s="14">
        <v>3.218</v>
      </c>
      <c r="I58" t="s">
        <v>14</v>
      </c>
      <c r="J58" t="s">
        <v>31</v>
      </c>
      <c r="K58" t="s">
        <v>25</v>
      </c>
      <c r="L58" t="s">
        <v>43</v>
      </c>
      <c r="M58" s="20">
        <f t="shared" si="1"/>
        <v>3.2186880000000002</v>
      </c>
      <c r="N58" s="20">
        <f t="shared" si="2"/>
        <v>0</v>
      </c>
      <c r="O58" s="20">
        <f t="shared" si="3"/>
        <v>0</v>
      </c>
      <c r="P58">
        <f t="shared" si="0"/>
        <v>5</v>
      </c>
      <c r="Q58">
        <f t="shared" si="4"/>
        <v>0</v>
      </c>
    </row>
    <row r="59" spans="1:17" x14ac:dyDescent="0.3">
      <c r="A59" t="s">
        <v>26</v>
      </c>
      <c r="B59" t="s">
        <v>9</v>
      </c>
      <c r="C59" t="s">
        <v>8</v>
      </c>
      <c r="D59" t="s">
        <v>20</v>
      </c>
      <c r="E59" t="s">
        <v>45</v>
      </c>
      <c r="F59" t="s">
        <v>62</v>
      </c>
      <c r="G59">
        <v>0.99990000000000001</v>
      </c>
      <c r="H59" s="14" t="s">
        <v>8</v>
      </c>
      <c r="I59" t="s">
        <v>14</v>
      </c>
      <c r="J59" t="s">
        <v>38</v>
      </c>
      <c r="K59" t="s">
        <v>25</v>
      </c>
      <c r="L59" t="s">
        <v>43</v>
      </c>
      <c r="M59" s="20">
        <f t="shared" si="1"/>
        <v>1.6091830656000001</v>
      </c>
      <c r="N59" s="20">
        <f t="shared" si="2"/>
        <v>0</v>
      </c>
      <c r="O59" s="20">
        <f t="shared" si="3"/>
        <v>0</v>
      </c>
      <c r="P59">
        <f t="shared" si="0"/>
        <v>3</v>
      </c>
      <c r="Q59">
        <f t="shared" si="4"/>
        <v>0</v>
      </c>
    </row>
    <row r="60" spans="1:17" x14ac:dyDescent="0.3">
      <c r="A60" t="s">
        <v>18</v>
      </c>
      <c r="B60" t="s">
        <v>51</v>
      </c>
      <c r="C60" t="s">
        <v>8</v>
      </c>
      <c r="D60" t="s">
        <v>41</v>
      </c>
      <c r="E60" t="s">
        <v>28</v>
      </c>
      <c r="F60" t="s">
        <v>22</v>
      </c>
      <c r="G60">
        <v>11.5</v>
      </c>
      <c r="H60" s="14">
        <v>18.503499999999999</v>
      </c>
      <c r="I60" t="s">
        <v>30</v>
      </c>
      <c r="J60" t="s">
        <v>15</v>
      </c>
      <c r="K60" t="s">
        <v>25</v>
      </c>
      <c r="L60" t="s">
        <v>43</v>
      </c>
      <c r="M60" s="20">
        <f t="shared" si="1"/>
        <v>18.507456000000001</v>
      </c>
      <c r="N60" s="20">
        <f t="shared" si="2"/>
        <v>0.16664000000000001</v>
      </c>
      <c r="O60" s="20">
        <f t="shared" si="3"/>
        <v>3.0840824678400005</v>
      </c>
      <c r="P60">
        <f t="shared" si="0"/>
        <v>4</v>
      </c>
      <c r="Q60">
        <f t="shared" si="4"/>
        <v>12.336329871360002</v>
      </c>
    </row>
    <row r="61" spans="1:17" x14ac:dyDescent="0.3">
      <c r="A61" t="s">
        <v>32</v>
      </c>
      <c r="B61" t="s">
        <v>9</v>
      </c>
      <c r="C61" t="s">
        <v>59</v>
      </c>
      <c r="D61" t="s">
        <v>41</v>
      </c>
      <c r="E61" t="s">
        <v>28</v>
      </c>
      <c r="F61" t="s">
        <v>44</v>
      </c>
      <c r="G61">
        <v>1.5</v>
      </c>
      <c r="H61" s="14">
        <v>2.4135</v>
      </c>
      <c r="I61" t="s">
        <v>14</v>
      </c>
      <c r="J61" t="s">
        <v>38</v>
      </c>
      <c r="K61" t="s">
        <v>25</v>
      </c>
      <c r="L61" t="s">
        <v>17</v>
      </c>
      <c r="M61" s="20">
        <f t="shared" si="1"/>
        <v>2.4140160000000002</v>
      </c>
      <c r="N61" s="20">
        <f t="shared" si="2"/>
        <v>0</v>
      </c>
      <c r="O61" s="20">
        <f t="shared" si="3"/>
        <v>0</v>
      </c>
      <c r="P61">
        <f t="shared" si="0"/>
        <v>5</v>
      </c>
      <c r="Q61">
        <f t="shared" si="4"/>
        <v>0</v>
      </c>
    </row>
    <row r="62" spans="1:17" x14ac:dyDescent="0.3">
      <c r="A62" t="s">
        <v>32</v>
      </c>
      <c r="B62" t="s">
        <v>9</v>
      </c>
      <c r="C62" t="s">
        <v>60</v>
      </c>
      <c r="D62" t="s">
        <v>11</v>
      </c>
      <c r="E62" t="s">
        <v>21</v>
      </c>
      <c r="F62" t="s">
        <v>13</v>
      </c>
      <c r="G62">
        <v>3</v>
      </c>
      <c r="H62" s="14">
        <v>4.827</v>
      </c>
      <c r="I62" t="s">
        <v>23</v>
      </c>
      <c r="J62" t="s">
        <v>15</v>
      </c>
      <c r="K62" t="s">
        <v>25</v>
      </c>
      <c r="L62" t="s">
        <v>17</v>
      </c>
      <c r="M62" s="20">
        <f t="shared" si="1"/>
        <v>4.8280320000000003</v>
      </c>
      <c r="N62" s="20">
        <f t="shared" si="2"/>
        <v>0</v>
      </c>
      <c r="O62" s="20">
        <f t="shared" si="3"/>
        <v>0</v>
      </c>
      <c r="P62">
        <f t="shared" si="0"/>
        <v>5</v>
      </c>
      <c r="Q62">
        <f t="shared" si="4"/>
        <v>0</v>
      </c>
    </row>
    <row r="63" spans="1:17" x14ac:dyDescent="0.3">
      <c r="A63" t="s">
        <v>7</v>
      </c>
      <c r="B63" t="s">
        <v>9</v>
      </c>
      <c r="C63" t="s">
        <v>48</v>
      </c>
      <c r="D63" t="s">
        <v>41</v>
      </c>
      <c r="E63" t="s">
        <v>28</v>
      </c>
      <c r="F63" t="s">
        <v>36</v>
      </c>
      <c r="G63">
        <v>1.2</v>
      </c>
      <c r="H63" s="14">
        <v>1.9307999999999998</v>
      </c>
      <c r="I63" t="s">
        <v>49</v>
      </c>
      <c r="J63" t="s">
        <v>24</v>
      </c>
      <c r="K63" t="s">
        <v>25</v>
      </c>
      <c r="L63" t="s">
        <v>17</v>
      </c>
      <c r="M63" s="20">
        <f t="shared" si="1"/>
        <v>1.9312128</v>
      </c>
      <c r="N63" s="20">
        <f t="shared" si="2"/>
        <v>0.10215</v>
      </c>
      <c r="O63" s="20">
        <f t="shared" si="3"/>
        <v>0.19727338752000001</v>
      </c>
      <c r="P63">
        <f t="shared" si="0"/>
        <v>1</v>
      </c>
      <c r="Q63">
        <f t="shared" si="4"/>
        <v>0.19727338752000001</v>
      </c>
    </row>
    <row r="64" spans="1:17" x14ac:dyDescent="0.3">
      <c r="A64" t="s">
        <v>7</v>
      </c>
      <c r="B64" t="s">
        <v>9</v>
      </c>
      <c r="C64" t="s">
        <v>10</v>
      </c>
      <c r="D64" t="s">
        <v>41</v>
      </c>
      <c r="E64" t="s">
        <v>64</v>
      </c>
      <c r="F64" t="s">
        <v>29</v>
      </c>
      <c r="G64">
        <v>17</v>
      </c>
      <c r="H64" s="14">
        <v>27.353000000000002</v>
      </c>
      <c r="I64" t="s">
        <v>30</v>
      </c>
      <c r="J64" t="s">
        <v>15</v>
      </c>
      <c r="K64" t="s">
        <v>25</v>
      </c>
      <c r="L64" t="s">
        <v>17</v>
      </c>
      <c r="M64" s="20">
        <f t="shared" si="1"/>
        <v>27.358848000000002</v>
      </c>
      <c r="N64" s="20">
        <f t="shared" si="2"/>
        <v>0.16664000000000001</v>
      </c>
      <c r="O64" s="20">
        <f t="shared" si="3"/>
        <v>4.5590784307200005</v>
      </c>
      <c r="P64">
        <f t="shared" si="0"/>
        <v>1</v>
      </c>
      <c r="Q64">
        <f t="shared" si="4"/>
        <v>4.5590784307200005</v>
      </c>
    </row>
    <row r="65" spans="1:17" x14ac:dyDescent="0.3">
      <c r="A65" t="s">
        <v>39</v>
      </c>
      <c r="B65" t="s">
        <v>9</v>
      </c>
      <c r="C65" t="s">
        <v>50</v>
      </c>
      <c r="D65" t="s">
        <v>41</v>
      </c>
      <c r="E65" t="s">
        <v>12</v>
      </c>
      <c r="F65" t="s">
        <v>22</v>
      </c>
      <c r="G65">
        <v>13</v>
      </c>
      <c r="H65" s="14">
        <v>20.917000000000002</v>
      </c>
      <c r="I65" t="s">
        <v>30</v>
      </c>
      <c r="J65" t="s">
        <v>42</v>
      </c>
      <c r="K65" t="s">
        <v>25</v>
      </c>
      <c r="L65" t="s">
        <v>17</v>
      </c>
      <c r="M65" s="20">
        <f t="shared" si="1"/>
        <v>20.921472000000001</v>
      </c>
      <c r="N65" s="20">
        <f t="shared" si="2"/>
        <v>0.16664000000000001</v>
      </c>
      <c r="O65" s="20">
        <f t="shared" si="3"/>
        <v>3.4863540940800006</v>
      </c>
      <c r="P65">
        <f t="shared" si="0"/>
        <v>2</v>
      </c>
      <c r="Q65">
        <f t="shared" si="4"/>
        <v>6.9727081881600013</v>
      </c>
    </row>
    <row r="66" spans="1:17" x14ac:dyDescent="0.3">
      <c r="A66" t="s">
        <v>18</v>
      </c>
      <c r="B66" t="s">
        <v>9</v>
      </c>
      <c r="C66" t="s">
        <v>46</v>
      </c>
      <c r="D66" t="s">
        <v>27</v>
      </c>
      <c r="E66" t="s">
        <v>21</v>
      </c>
      <c r="F66" t="s">
        <v>44</v>
      </c>
      <c r="G66">
        <v>0.5</v>
      </c>
      <c r="H66" s="14">
        <v>0.80449999999999999</v>
      </c>
      <c r="I66" t="s">
        <v>23</v>
      </c>
      <c r="J66" t="s">
        <v>15</v>
      </c>
      <c r="K66" t="s">
        <v>25</v>
      </c>
      <c r="L66" t="s">
        <v>17</v>
      </c>
      <c r="M66" s="20">
        <f t="shared" ref="M66:M125" si="5">G66*1.609344</f>
        <v>0.80467200000000005</v>
      </c>
      <c r="N66" s="20">
        <f t="shared" ref="N66:N125" si="6">IF(I66="Bicycle",0,IF(I66="On foot",0,IF(I66="Car (alone)",0.16664,IF(I66="Car (shared / passenger)",0.16664,IF(I66="Bus",0.10215,IF(I66="Train",0.03546,IF(I66="Motorbike",0.11367,IF(I66="Electric car (alone)",0.05267,IF(I66="Electric car (shared / passenger)",0.05267,IF(I66="Taxi",0.148614925938255,IF(I66="E-bike",0.022,IF(I66="Flight",0.259, " "))))))))))))</f>
        <v>0</v>
      </c>
      <c r="O66" s="20">
        <f t="shared" ref="O66:O125" si="7">IF(OR(N66=0, M66=0), 0, N66*M66)</f>
        <v>0</v>
      </c>
      <c r="P66">
        <f t="shared" ref="P66:P129" si="8">IFERROR(VALUE(MID(A66, FIND("(", A66) + 1, FIND(" ", A66, FIND("(", A66)) - FIND("(", A66) - 1)), "N/A")</f>
        <v>4</v>
      </c>
      <c r="Q66">
        <f t="shared" si="4"/>
        <v>0</v>
      </c>
    </row>
    <row r="67" spans="1:17" x14ac:dyDescent="0.3">
      <c r="A67" t="s">
        <v>18</v>
      </c>
      <c r="B67" t="s">
        <v>9</v>
      </c>
      <c r="C67" t="s">
        <v>65</v>
      </c>
      <c r="D67" t="s">
        <v>27</v>
      </c>
      <c r="E67" t="s">
        <v>28</v>
      </c>
      <c r="F67" t="s">
        <v>29</v>
      </c>
      <c r="G67">
        <v>15</v>
      </c>
      <c r="H67" s="14">
        <v>24.134999999999998</v>
      </c>
      <c r="I67" t="s">
        <v>52</v>
      </c>
      <c r="J67" t="s">
        <v>15</v>
      </c>
      <c r="K67" t="s">
        <v>25</v>
      </c>
      <c r="L67" t="s">
        <v>17</v>
      </c>
      <c r="M67" s="20">
        <f t="shared" si="5"/>
        <v>24.140160000000002</v>
      </c>
      <c r="N67" s="20">
        <f t="shared" si="6"/>
        <v>3.5459999999999998E-2</v>
      </c>
      <c r="O67" s="20">
        <f t="shared" si="7"/>
        <v>0.85601007360000003</v>
      </c>
      <c r="P67">
        <f t="shared" si="8"/>
        <v>4</v>
      </c>
      <c r="Q67">
        <f t="shared" ref="Q67:Q130" si="9">O67*P67</f>
        <v>3.4240402944000001</v>
      </c>
    </row>
    <row r="68" spans="1:17" x14ac:dyDescent="0.3">
      <c r="A68" t="s">
        <v>26</v>
      </c>
      <c r="B68" t="s">
        <v>9</v>
      </c>
      <c r="C68" t="s">
        <v>67</v>
      </c>
      <c r="D68" t="s">
        <v>27</v>
      </c>
      <c r="E68" t="s">
        <v>28</v>
      </c>
      <c r="F68" t="s">
        <v>44</v>
      </c>
      <c r="G68">
        <v>3.5</v>
      </c>
      <c r="H68" s="14">
        <v>5.6315</v>
      </c>
      <c r="I68" t="s">
        <v>14</v>
      </c>
      <c r="J68" t="s">
        <v>38</v>
      </c>
      <c r="K68" t="s">
        <v>25</v>
      </c>
      <c r="L68" t="s">
        <v>17</v>
      </c>
      <c r="M68" s="20">
        <f t="shared" si="5"/>
        <v>5.6327040000000004</v>
      </c>
      <c r="N68" s="20">
        <f t="shared" si="6"/>
        <v>0</v>
      </c>
      <c r="O68" s="20">
        <f t="shared" si="7"/>
        <v>0</v>
      </c>
      <c r="P68">
        <f t="shared" si="8"/>
        <v>3</v>
      </c>
      <c r="Q68">
        <f t="shared" si="9"/>
        <v>0</v>
      </c>
    </row>
    <row r="69" spans="1:17" x14ac:dyDescent="0.3">
      <c r="A69" t="s">
        <v>7</v>
      </c>
      <c r="B69" t="s">
        <v>9</v>
      </c>
      <c r="C69" t="s">
        <v>68</v>
      </c>
      <c r="D69" t="s">
        <v>41</v>
      </c>
      <c r="E69" t="s">
        <v>12</v>
      </c>
      <c r="F69" t="s">
        <v>22</v>
      </c>
      <c r="G69">
        <v>20</v>
      </c>
      <c r="H69" s="14">
        <v>32.18</v>
      </c>
      <c r="I69" t="s">
        <v>30</v>
      </c>
      <c r="J69" t="s">
        <v>15</v>
      </c>
      <c r="K69" t="s">
        <v>16</v>
      </c>
      <c r="L69" t="s">
        <v>17</v>
      </c>
      <c r="M69" s="20">
        <f t="shared" si="5"/>
        <v>32.186880000000002</v>
      </c>
      <c r="N69" s="20">
        <f t="shared" si="6"/>
        <v>0.16664000000000001</v>
      </c>
      <c r="O69" s="20">
        <f t="shared" si="7"/>
        <v>5.3636216832000008</v>
      </c>
      <c r="P69">
        <f t="shared" si="8"/>
        <v>1</v>
      </c>
      <c r="Q69">
        <f t="shared" si="9"/>
        <v>5.3636216832000008</v>
      </c>
    </row>
    <row r="70" spans="1:17" x14ac:dyDescent="0.3">
      <c r="A70" t="s">
        <v>7</v>
      </c>
      <c r="B70" t="s">
        <v>9</v>
      </c>
      <c r="C70" t="s">
        <v>50</v>
      </c>
      <c r="D70" t="s">
        <v>11</v>
      </c>
      <c r="E70" t="s">
        <v>35</v>
      </c>
      <c r="F70" t="s">
        <v>29</v>
      </c>
      <c r="G70">
        <v>17</v>
      </c>
      <c r="H70" s="14">
        <v>27.353000000000002</v>
      </c>
      <c r="I70" t="s">
        <v>30</v>
      </c>
      <c r="J70" t="s">
        <v>42</v>
      </c>
      <c r="K70" t="s">
        <v>25</v>
      </c>
      <c r="L70" t="s">
        <v>17</v>
      </c>
      <c r="M70" s="20">
        <f t="shared" si="5"/>
        <v>27.358848000000002</v>
      </c>
      <c r="N70" s="20">
        <f t="shared" si="6"/>
        <v>0.16664000000000001</v>
      </c>
      <c r="O70" s="20">
        <f t="shared" si="7"/>
        <v>4.5590784307200005</v>
      </c>
      <c r="P70">
        <f t="shared" si="8"/>
        <v>1</v>
      </c>
      <c r="Q70">
        <f t="shared" si="9"/>
        <v>4.5590784307200005</v>
      </c>
    </row>
    <row r="71" spans="1:17" x14ac:dyDescent="0.3">
      <c r="A71" t="s">
        <v>32</v>
      </c>
      <c r="B71" t="s">
        <v>9</v>
      </c>
      <c r="C71" t="s">
        <v>46</v>
      </c>
      <c r="D71" t="s">
        <v>41</v>
      </c>
      <c r="E71" t="s">
        <v>35</v>
      </c>
      <c r="F71" t="s">
        <v>44</v>
      </c>
      <c r="G71">
        <v>3</v>
      </c>
      <c r="H71" s="14">
        <v>4.827</v>
      </c>
      <c r="I71" t="s">
        <v>14</v>
      </c>
      <c r="J71" t="s">
        <v>42</v>
      </c>
      <c r="K71" t="s">
        <v>25</v>
      </c>
      <c r="L71" t="s">
        <v>43</v>
      </c>
      <c r="M71" s="20">
        <f t="shared" si="5"/>
        <v>4.8280320000000003</v>
      </c>
      <c r="N71" s="20">
        <f t="shared" si="6"/>
        <v>0</v>
      </c>
      <c r="O71" s="20">
        <f t="shared" si="7"/>
        <v>0</v>
      </c>
      <c r="P71">
        <f t="shared" si="8"/>
        <v>5</v>
      </c>
      <c r="Q71">
        <f t="shared" si="9"/>
        <v>0</v>
      </c>
    </row>
    <row r="72" spans="1:17" x14ac:dyDescent="0.3">
      <c r="A72" t="s">
        <v>39</v>
      </c>
      <c r="B72" t="s">
        <v>51</v>
      </c>
      <c r="C72" t="s">
        <v>8</v>
      </c>
      <c r="D72" t="s">
        <v>11</v>
      </c>
      <c r="E72" t="s">
        <v>21</v>
      </c>
      <c r="F72" t="s">
        <v>44</v>
      </c>
      <c r="G72">
        <v>0.8</v>
      </c>
      <c r="H72" s="14">
        <v>1.2872000000000001</v>
      </c>
      <c r="I72" t="s">
        <v>23</v>
      </c>
      <c r="J72" t="s">
        <v>31</v>
      </c>
      <c r="K72" t="s">
        <v>25</v>
      </c>
      <c r="L72" t="s">
        <v>43</v>
      </c>
      <c r="M72" s="20">
        <f t="shared" si="5"/>
        <v>1.2874752000000003</v>
      </c>
      <c r="N72" s="20">
        <f t="shared" si="6"/>
        <v>0</v>
      </c>
      <c r="O72" s="20">
        <f t="shared" si="7"/>
        <v>0</v>
      </c>
      <c r="P72">
        <f t="shared" si="8"/>
        <v>2</v>
      </c>
      <c r="Q72">
        <f t="shared" si="9"/>
        <v>0</v>
      </c>
    </row>
    <row r="73" spans="1:17" x14ac:dyDescent="0.3">
      <c r="A73" t="s">
        <v>39</v>
      </c>
      <c r="B73" t="s">
        <v>9</v>
      </c>
      <c r="C73" t="s">
        <v>69</v>
      </c>
      <c r="D73" t="s">
        <v>27</v>
      </c>
      <c r="E73" t="s">
        <v>28</v>
      </c>
      <c r="F73" t="s">
        <v>36</v>
      </c>
      <c r="G73">
        <v>4.5</v>
      </c>
      <c r="H73" s="14">
        <v>7.2404999999999999</v>
      </c>
      <c r="I73" t="s">
        <v>30</v>
      </c>
      <c r="J73" t="s">
        <v>31</v>
      </c>
      <c r="K73" t="s">
        <v>25</v>
      </c>
      <c r="L73" t="s">
        <v>17</v>
      </c>
      <c r="M73" s="20">
        <f t="shared" si="5"/>
        <v>7.2420480000000005</v>
      </c>
      <c r="N73" s="20">
        <f t="shared" si="6"/>
        <v>0.16664000000000001</v>
      </c>
      <c r="O73" s="20">
        <f t="shared" si="7"/>
        <v>1.2068148787200002</v>
      </c>
      <c r="P73">
        <f t="shared" si="8"/>
        <v>2</v>
      </c>
      <c r="Q73">
        <f t="shared" si="9"/>
        <v>2.4136297574400003</v>
      </c>
    </row>
    <row r="74" spans="1:17" x14ac:dyDescent="0.3">
      <c r="A74" t="s">
        <v>39</v>
      </c>
      <c r="B74" t="s">
        <v>9</v>
      </c>
      <c r="C74" t="s">
        <v>67</v>
      </c>
      <c r="D74" t="s">
        <v>11</v>
      </c>
      <c r="E74" t="s">
        <v>21</v>
      </c>
      <c r="F74" t="s">
        <v>22</v>
      </c>
      <c r="G74">
        <v>13</v>
      </c>
      <c r="H74" s="14">
        <v>20.917000000000002</v>
      </c>
      <c r="I74" t="s">
        <v>30</v>
      </c>
      <c r="J74" t="s">
        <v>42</v>
      </c>
      <c r="K74" t="s">
        <v>25</v>
      </c>
      <c r="L74" t="s">
        <v>17</v>
      </c>
      <c r="M74" s="20">
        <f t="shared" si="5"/>
        <v>20.921472000000001</v>
      </c>
      <c r="N74" s="20">
        <f t="shared" si="6"/>
        <v>0.16664000000000001</v>
      </c>
      <c r="O74" s="20">
        <f t="shared" si="7"/>
        <v>3.4863540940800006</v>
      </c>
      <c r="P74">
        <f t="shared" si="8"/>
        <v>2</v>
      </c>
      <c r="Q74">
        <f t="shared" si="9"/>
        <v>6.9727081881600013</v>
      </c>
    </row>
    <row r="75" spans="1:17" x14ac:dyDescent="0.3">
      <c r="A75" t="s">
        <v>32</v>
      </c>
      <c r="B75" t="s">
        <v>9</v>
      </c>
      <c r="C75" t="s">
        <v>70</v>
      </c>
      <c r="D75" t="s">
        <v>41</v>
      </c>
      <c r="E75" t="s">
        <v>21</v>
      </c>
      <c r="F75" t="s">
        <v>66</v>
      </c>
      <c r="G75">
        <v>7</v>
      </c>
      <c r="H75" s="14">
        <v>11.263</v>
      </c>
      <c r="I75" t="s">
        <v>49</v>
      </c>
      <c r="J75" t="s">
        <v>31</v>
      </c>
      <c r="K75" t="s">
        <v>25</v>
      </c>
      <c r="L75" t="s">
        <v>17</v>
      </c>
      <c r="M75" s="20">
        <f t="shared" si="5"/>
        <v>11.265408000000001</v>
      </c>
      <c r="N75" s="20">
        <f t="shared" si="6"/>
        <v>0.10215</v>
      </c>
      <c r="O75" s="20">
        <f t="shared" si="7"/>
        <v>1.1507614272000002</v>
      </c>
      <c r="P75">
        <f t="shared" si="8"/>
        <v>5</v>
      </c>
      <c r="Q75">
        <f t="shared" si="9"/>
        <v>5.7538071360000007</v>
      </c>
    </row>
    <row r="76" spans="1:17" x14ac:dyDescent="0.3">
      <c r="A76" t="s">
        <v>7</v>
      </c>
      <c r="B76" t="s">
        <v>9</v>
      </c>
      <c r="C76" t="s">
        <v>48</v>
      </c>
      <c r="D76" t="s">
        <v>20</v>
      </c>
      <c r="E76" t="s">
        <v>12</v>
      </c>
      <c r="F76" t="s">
        <v>22</v>
      </c>
      <c r="G76">
        <v>1.3</v>
      </c>
      <c r="H76" s="14">
        <v>2.0916999999999999</v>
      </c>
      <c r="I76" t="s">
        <v>23</v>
      </c>
      <c r="J76" t="s">
        <v>31</v>
      </c>
      <c r="K76" t="s">
        <v>25</v>
      </c>
      <c r="L76" t="s">
        <v>17</v>
      </c>
      <c r="M76" s="20">
        <f t="shared" si="5"/>
        <v>2.0921472000000003</v>
      </c>
      <c r="N76" s="20">
        <f t="shared" si="6"/>
        <v>0</v>
      </c>
      <c r="O76" s="20">
        <f t="shared" si="7"/>
        <v>0</v>
      </c>
      <c r="P76">
        <f t="shared" si="8"/>
        <v>1</v>
      </c>
      <c r="Q76">
        <f t="shared" si="9"/>
        <v>0</v>
      </c>
    </row>
    <row r="77" spans="1:17" x14ac:dyDescent="0.3">
      <c r="A77" t="s">
        <v>32</v>
      </c>
      <c r="B77" t="s">
        <v>9</v>
      </c>
      <c r="C77" t="s">
        <v>71</v>
      </c>
      <c r="D77" t="s">
        <v>20</v>
      </c>
      <c r="E77" t="s">
        <v>21</v>
      </c>
      <c r="F77" t="s">
        <v>22</v>
      </c>
      <c r="G77">
        <v>2.4</v>
      </c>
      <c r="H77" s="14">
        <v>3.8615999999999997</v>
      </c>
      <c r="I77" t="s">
        <v>23</v>
      </c>
      <c r="J77" t="s">
        <v>31</v>
      </c>
      <c r="K77" t="s">
        <v>25</v>
      </c>
      <c r="L77" t="s">
        <v>17</v>
      </c>
      <c r="M77" s="20">
        <f t="shared" si="5"/>
        <v>3.8624255999999999</v>
      </c>
      <c r="N77" s="20">
        <f t="shared" si="6"/>
        <v>0</v>
      </c>
      <c r="O77" s="20">
        <f t="shared" si="7"/>
        <v>0</v>
      </c>
      <c r="P77">
        <f t="shared" si="8"/>
        <v>5</v>
      </c>
      <c r="Q77">
        <f t="shared" si="9"/>
        <v>0</v>
      </c>
    </row>
    <row r="78" spans="1:17" x14ac:dyDescent="0.3">
      <c r="A78" t="s">
        <v>39</v>
      </c>
      <c r="B78" t="s">
        <v>51</v>
      </c>
      <c r="C78" t="s">
        <v>8</v>
      </c>
      <c r="D78" t="s">
        <v>27</v>
      </c>
      <c r="E78" t="s">
        <v>28</v>
      </c>
      <c r="F78" t="s">
        <v>13</v>
      </c>
      <c r="G78">
        <v>10</v>
      </c>
      <c r="H78" s="14">
        <v>16.09</v>
      </c>
      <c r="I78" t="s">
        <v>54</v>
      </c>
      <c r="J78" t="s">
        <v>38</v>
      </c>
      <c r="K78" t="s">
        <v>25</v>
      </c>
      <c r="L78" t="s">
        <v>43</v>
      </c>
      <c r="M78" s="20">
        <f t="shared" si="5"/>
        <v>16.093440000000001</v>
      </c>
      <c r="N78" s="20">
        <f t="shared" si="6"/>
        <v>2.1999999999999999E-2</v>
      </c>
      <c r="O78" s="20">
        <f t="shared" si="7"/>
        <v>0.35405567999999998</v>
      </c>
      <c r="P78">
        <f t="shared" si="8"/>
        <v>2</v>
      </c>
      <c r="Q78">
        <f t="shared" si="9"/>
        <v>0.70811135999999997</v>
      </c>
    </row>
    <row r="79" spans="1:17" x14ac:dyDescent="0.3">
      <c r="A79" t="s">
        <v>26</v>
      </c>
      <c r="B79" t="s">
        <v>9</v>
      </c>
      <c r="C79" t="s">
        <v>67</v>
      </c>
      <c r="D79" t="s">
        <v>41</v>
      </c>
      <c r="E79" t="s">
        <v>28</v>
      </c>
      <c r="F79" t="s">
        <v>36</v>
      </c>
      <c r="G79">
        <v>7.3</v>
      </c>
      <c r="H79" s="14">
        <v>11.745699999999999</v>
      </c>
      <c r="I79" t="s">
        <v>30</v>
      </c>
      <c r="J79" t="s">
        <v>15</v>
      </c>
      <c r="K79" t="s">
        <v>25</v>
      </c>
      <c r="L79" t="s">
        <v>43</v>
      </c>
      <c r="M79" s="20">
        <f t="shared" si="5"/>
        <v>11.7482112</v>
      </c>
      <c r="N79" s="20">
        <f t="shared" si="6"/>
        <v>0.16664000000000001</v>
      </c>
      <c r="O79" s="20">
        <f t="shared" si="7"/>
        <v>1.957721914368</v>
      </c>
      <c r="P79">
        <f t="shared" si="8"/>
        <v>3</v>
      </c>
      <c r="Q79">
        <f t="shared" si="9"/>
        <v>5.8731657431039999</v>
      </c>
    </row>
    <row r="80" spans="1:17" x14ac:dyDescent="0.3">
      <c r="A80" t="s">
        <v>7</v>
      </c>
      <c r="B80" t="s">
        <v>9</v>
      </c>
      <c r="C80" t="s">
        <v>50</v>
      </c>
      <c r="D80" t="s">
        <v>41</v>
      </c>
      <c r="E80" t="s">
        <v>12</v>
      </c>
      <c r="F80" t="s">
        <v>44</v>
      </c>
      <c r="G80">
        <v>2</v>
      </c>
      <c r="H80" s="14">
        <v>3.218</v>
      </c>
      <c r="I80" t="s">
        <v>14</v>
      </c>
      <c r="J80" t="s">
        <v>31</v>
      </c>
      <c r="K80" t="s">
        <v>25</v>
      </c>
      <c r="L80" t="s">
        <v>17</v>
      </c>
      <c r="M80" s="20">
        <f t="shared" si="5"/>
        <v>3.2186880000000002</v>
      </c>
      <c r="N80" s="20">
        <f t="shared" si="6"/>
        <v>0</v>
      </c>
      <c r="O80" s="20">
        <f t="shared" si="7"/>
        <v>0</v>
      </c>
      <c r="P80">
        <f t="shared" si="8"/>
        <v>1</v>
      </c>
      <c r="Q80">
        <f t="shared" si="9"/>
        <v>0</v>
      </c>
    </row>
    <row r="81" spans="1:17" x14ac:dyDescent="0.3">
      <c r="A81" t="s">
        <v>7</v>
      </c>
      <c r="B81" t="s">
        <v>51</v>
      </c>
      <c r="C81" t="s">
        <v>8</v>
      </c>
      <c r="D81" t="s">
        <v>11</v>
      </c>
      <c r="E81" t="s">
        <v>21</v>
      </c>
      <c r="F81" t="s">
        <v>36</v>
      </c>
      <c r="G81">
        <v>1</v>
      </c>
      <c r="H81" s="14">
        <v>1.609</v>
      </c>
      <c r="I81" t="s">
        <v>23</v>
      </c>
      <c r="J81" t="s">
        <v>42</v>
      </c>
      <c r="K81" t="s">
        <v>25</v>
      </c>
      <c r="L81" t="s">
        <v>17</v>
      </c>
      <c r="M81" s="20">
        <f t="shared" si="5"/>
        <v>1.6093440000000001</v>
      </c>
      <c r="N81" s="20">
        <f t="shared" si="6"/>
        <v>0</v>
      </c>
      <c r="O81" s="20">
        <f t="shared" si="7"/>
        <v>0</v>
      </c>
      <c r="P81">
        <f t="shared" si="8"/>
        <v>1</v>
      </c>
      <c r="Q81">
        <f t="shared" si="9"/>
        <v>0</v>
      </c>
    </row>
    <row r="82" spans="1:17" x14ac:dyDescent="0.3">
      <c r="A82" t="s">
        <v>7</v>
      </c>
      <c r="B82" t="s">
        <v>9</v>
      </c>
      <c r="C82" t="s">
        <v>67</v>
      </c>
      <c r="D82" t="s">
        <v>20</v>
      </c>
      <c r="E82" t="s">
        <v>12</v>
      </c>
      <c r="F82" t="s">
        <v>29</v>
      </c>
      <c r="G82">
        <v>13.3</v>
      </c>
      <c r="H82" s="14">
        <v>21.399699999999999</v>
      </c>
      <c r="I82" t="s">
        <v>30</v>
      </c>
      <c r="J82" t="s">
        <v>42</v>
      </c>
      <c r="K82" t="s">
        <v>25</v>
      </c>
      <c r="L82" t="s">
        <v>43</v>
      </c>
      <c r="M82" s="20">
        <f t="shared" si="5"/>
        <v>21.404275200000004</v>
      </c>
      <c r="N82" s="20">
        <f t="shared" si="6"/>
        <v>0.16664000000000001</v>
      </c>
      <c r="O82" s="20">
        <f t="shared" si="7"/>
        <v>3.5668084193280007</v>
      </c>
      <c r="P82">
        <f t="shared" si="8"/>
        <v>1</v>
      </c>
      <c r="Q82">
        <f t="shared" si="9"/>
        <v>3.5668084193280007</v>
      </c>
    </row>
    <row r="83" spans="1:17" x14ac:dyDescent="0.3">
      <c r="A83" t="s">
        <v>39</v>
      </c>
      <c r="B83" t="s">
        <v>9</v>
      </c>
      <c r="C83" t="s">
        <v>59</v>
      </c>
      <c r="D83" t="s">
        <v>20</v>
      </c>
      <c r="E83" t="s">
        <v>21</v>
      </c>
      <c r="F83" t="s">
        <v>44</v>
      </c>
      <c r="G83">
        <v>1.5</v>
      </c>
      <c r="H83" s="14">
        <v>2.4135</v>
      </c>
      <c r="I83" t="s">
        <v>23</v>
      </c>
      <c r="J83" t="s">
        <v>38</v>
      </c>
      <c r="K83" t="s">
        <v>25</v>
      </c>
      <c r="L83" t="s">
        <v>17</v>
      </c>
      <c r="M83" s="20">
        <f t="shared" si="5"/>
        <v>2.4140160000000002</v>
      </c>
      <c r="N83" s="20">
        <f t="shared" si="6"/>
        <v>0</v>
      </c>
      <c r="O83" s="20">
        <f t="shared" si="7"/>
        <v>0</v>
      </c>
      <c r="P83">
        <f t="shared" si="8"/>
        <v>2</v>
      </c>
      <c r="Q83">
        <f t="shared" si="9"/>
        <v>0</v>
      </c>
    </row>
    <row r="84" spans="1:17" x14ac:dyDescent="0.3">
      <c r="A84" t="s">
        <v>39</v>
      </c>
      <c r="B84" t="s">
        <v>9</v>
      </c>
      <c r="C84" t="s">
        <v>10</v>
      </c>
      <c r="D84" t="s">
        <v>27</v>
      </c>
      <c r="E84" t="s">
        <v>28</v>
      </c>
      <c r="F84" t="s">
        <v>22</v>
      </c>
      <c r="G84">
        <v>20</v>
      </c>
      <c r="H84" s="14">
        <v>32.18</v>
      </c>
      <c r="I84" t="s">
        <v>30</v>
      </c>
      <c r="J84" t="s">
        <v>31</v>
      </c>
      <c r="K84" t="s">
        <v>25</v>
      </c>
      <c r="L84" t="s">
        <v>17</v>
      </c>
      <c r="M84" s="20">
        <f t="shared" si="5"/>
        <v>32.186880000000002</v>
      </c>
      <c r="N84" s="20">
        <f t="shared" si="6"/>
        <v>0.16664000000000001</v>
      </c>
      <c r="O84" s="20">
        <f t="shared" si="7"/>
        <v>5.3636216832000008</v>
      </c>
      <c r="P84">
        <f t="shared" si="8"/>
        <v>2</v>
      </c>
      <c r="Q84">
        <f t="shared" si="9"/>
        <v>10.727243366400002</v>
      </c>
    </row>
    <row r="85" spans="1:17" x14ac:dyDescent="0.3">
      <c r="A85" t="s">
        <v>39</v>
      </c>
      <c r="B85" t="s">
        <v>9</v>
      </c>
      <c r="C85" t="s">
        <v>10</v>
      </c>
      <c r="D85" t="s">
        <v>11</v>
      </c>
      <c r="E85" t="s">
        <v>12</v>
      </c>
      <c r="F85" t="s">
        <v>22</v>
      </c>
      <c r="G85">
        <v>2.5</v>
      </c>
      <c r="H85" s="14">
        <v>4.0225</v>
      </c>
      <c r="I85" t="s">
        <v>49</v>
      </c>
      <c r="J85" t="s">
        <v>31</v>
      </c>
      <c r="K85" t="s">
        <v>25</v>
      </c>
      <c r="L85" t="s">
        <v>17</v>
      </c>
      <c r="M85" s="20">
        <f t="shared" si="5"/>
        <v>4.0233600000000003</v>
      </c>
      <c r="N85" s="20">
        <f t="shared" si="6"/>
        <v>0.10215</v>
      </c>
      <c r="O85" s="20">
        <f t="shared" si="7"/>
        <v>0.41098622400000007</v>
      </c>
      <c r="P85">
        <f t="shared" si="8"/>
        <v>2</v>
      </c>
      <c r="Q85">
        <f t="shared" si="9"/>
        <v>0.82197244800000013</v>
      </c>
    </row>
    <row r="86" spans="1:17" x14ac:dyDescent="0.3">
      <c r="A86" t="s">
        <v>39</v>
      </c>
      <c r="B86" t="s">
        <v>51</v>
      </c>
      <c r="C86" t="s">
        <v>8</v>
      </c>
      <c r="D86" t="s">
        <v>72</v>
      </c>
      <c r="E86" t="s">
        <v>35</v>
      </c>
      <c r="F86" t="s">
        <v>22</v>
      </c>
      <c r="G86">
        <v>18</v>
      </c>
      <c r="H86" s="14">
        <v>28.962</v>
      </c>
      <c r="I86" t="s">
        <v>37</v>
      </c>
      <c r="J86" t="s">
        <v>15</v>
      </c>
      <c r="K86" t="s">
        <v>25</v>
      </c>
      <c r="L86" t="s">
        <v>43</v>
      </c>
      <c r="M86" s="20">
        <f t="shared" si="5"/>
        <v>28.968192000000002</v>
      </c>
      <c r="N86" s="20">
        <f t="shared" si="6"/>
        <v>0.16664000000000001</v>
      </c>
      <c r="O86" s="20">
        <f t="shared" si="7"/>
        <v>4.8272595148800006</v>
      </c>
      <c r="P86">
        <f t="shared" si="8"/>
        <v>2</v>
      </c>
      <c r="Q86">
        <f t="shared" si="9"/>
        <v>9.6545190297600012</v>
      </c>
    </row>
    <row r="87" spans="1:17" x14ac:dyDescent="0.3">
      <c r="A87" t="s">
        <v>7</v>
      </c>
      <c r="B87" t="s">
        <v>9</v>
      </c>
      <c r="C87" t="s">
        <v>10</v>
      </c>
      <c r="D87" t="s">
        <v>11</v>
      </c>
      <c r="E87" t="s">
        <v>21</v>
      </c>
      <c r="F87" t="s">
        <v>22</v>
      </c>
      <c r="G87">
        <v>2</v>
      </c>
      <c r="H87" s="14">
        <v>3.218</v>
      </c>
      <c r="I87" t="s">
        <v>14</v>
      </c>
      <c r="J87" t="s">
        <v>38</v>
      </c>
      <c r="K87" t="s">
        <v>25</v>
      </c>
      <c r="L87" t="s">
        <v>17</v>
      </c>
      <c r="M87" s="20">
        <f t="shared" si="5"/>
        <v>3.2186880000000002</v>
      </c>
      <c r="N87" s="20">
        <f t="shared" si="6"/>
        <v>0</v>
      </c>
      <c r="O87" s="20">
        <f t="shared" si="7"/>
        <v>0</v>
      </c>
      <c r="P87">
        <f t="shared" si="8"/>
        <v>1</v>
      </c>
      <c r="Q87">
        <f t="shared" si="9"/>
        <v>0</v>
      </c>
    </row>
    <row r="88" spans="1:17" x14ac:dyDescent="0.3">
      <c r="A88" t="s">
        <v>32</v>
      </c>
      <c r="B88" t="s">
        <v>51</v>
      </c>
      <c r="C88" t="s">
        <v>8</v>
      </c>
      <c r="D88" t="s">
        <v>41</v>
      </c>
      <c r="E88" t="s">
        <v>28</v>
      </c>
      <c r="F88" t="s">
        <v>36</v>
      </c>
      <c r="G88">
        <v>1.5</v>
      </c>
      <c r="H88" s="14">
        <v>2.4135</v>
      </c>
      <c r="I88" t="s">
        <v>54</v>
      </c>
      <c r="J88" t="s">
        <v>31</v>
      </c>
      <c r="K88" t="s">
        <v>25</v>
      </c>
      <c r="L88" t="s">
        <v>43</v>
      </c>
      <c r="M88" s="20">
        <f t="shared" si="5"/>
        <v>2.4140160000000002</v>
      </c>
      <c r="N88" s="20">
        <f t="shared" si="6"/>
        <v>2.1999999999999999E-2</v>
      </c>
      <c r="O88" s="20">
        <f t="shared" si="7"/>
        <v>5.3108351999999998E-2</v>
      </c>
      <c r="P88">
        <f t="shared" si="8"/>
        <v>5</v>
      </c>
      <c r="Q88">
        <f t="shared" si="9"/>
        <v>0.26554175999999996</v>
      </c>
    </row>
    <row r="89" spans="1:17" x14ac:dyDescent="0.3">
      <c r="A89" t="s">
        <v>18</v>
      </c>
      <c r="B89" t="s">
        <v>9</v>
      </c>
      <c r="C89" t="s">
        <v>63</v>
      </c>
      <c r="D89" t="s">
        <v>27</v>
      </c>
      <c r="E89" t="s">
        <v>12</v>
      </c>
      <c r="F89" t="s">
        <v>13</v>
      </c>
      <c r="G89">
        <v>8</v>
      </c>
      <c r="H89" s="14">
        <v>12.872</v>
      </c>
      <c r="I89" t="s">
        <v>14</v>
      </c>
      <c r="J89" t="s">
        <v>31</v>
      </c>
      <c r="K89" t="s">
        <v>25</v>
      </c>
      <c r="L89" t="s">
        <v>43</v>
      </c>
      <c r="M89" s="20">
        <f t="shared" si="5"/>
        <v>12.874752000000001</v>
      </c>
      <c r="N89" s="20">
        <f t="shared" si="6"/>
        <v>0</v>
      </c>
      <c r="O89" s="20">
        <f t="shared" si="7"/>
        <v>0</v>
      </c>
      <c r="P89">
        <f t="shared" si="8"/>
        <v>4</v>
      </c>
      <c r="Q89">
        <f t="shared" si="9"/>
        <v>0</v>
      </c>
    </row>
    <row r="90" spans="1:17" x14ac:dyDescent="0.3">
      <c r="A90" t="s">
        <v>39</v>
      </c>
      <c r="B90" t="s">
        <v>57</v>
      </c>
      <c r="C90" t="s">
        <v>8</v>
      </c>
      <c r="D90" t="s">
        <v>27</v>
      </c>
      <c r="E90" t="s">
        <v>12</v>
      </c>
      <c r="F90" t="s">
        <v>22</v>
      </c>
      <c r="G90">
        <v>17.5</v>
      </c>
      <c r="H90" s="14">
        <v>28.157499999999999</v>
      </c>
      <c r="I90" t="s">
        <v>30</v>
      </c>
      <c r="J90" t="s">
        <v>38</v>
      </c>
      <c r="K90" t="s">
        <v>25</v>
      </c>
      <c r="L90" t="s">
        <v>17</v>
      </c>
      <c r="M90" s="20">
        <f t="shared" si="5"/>
        <v>28.163520000000002</v>
      </c>
      <c r="N90" s="20">
        <f t="shared" si="6"/>
        <v>0.16664000000000001</v>
      </c>
      <c r="O90" s="20">
        <f t="shared" si="7"/>
        <v>4.6931689728000006</v>
      </c>
      <c r="P90">
        <f t="shared" si="8"/>
        <v>2</v>
      </c>
      <c r="Q90">
        <f t="shared" si="9"/>
        <v>9.3863379456000011</v>
      </c>
    </row>
    <row r="91" spans="1:17" x14ac:dyDescent="0.3">
      <c r="A91" t="s">
        <v>39</v>
      </c>
      <c r="B91" t="s">
        <v>9</v>
      </c>
      <c r="C91" t="s">
        <v>56</v>
      </c>
      <c r="D91" t="s">
        <v>27</v>
      </c>
      <c r="E91" t="s">
        <v>28</v>
      </c>
      <c r="F91" t="s">
        <v>13</v>
      </c>
      <c r="G91">
        <v>16</v>
      </c>
      <c r="H91" s="14">
        <v>25.744</v>
      </c>
      <c r="I91" t="s">
        <v>37</v>
      </c>
      <c r="J91" t="s">
        <v>38</v>
      </c>
      <c r="K91" t="s">
        <v>25</v>
      </c>
      <c r="L91" t="s">
        <v>17</v>
      </c>
      <c r="M91" s="20">
        <f t="shared" si="5"/>
        <v>25.749504000000002</v>
      </c>
      <c r="N91" s="20">
        <f t="shared" si="6"/>
        <v>0.16664000000000001</v>
      </c>
      <c r="O91" s="20">
        <f t="shared" si="7"/>
        <v>4.2908973465600004</v>
      </c>
      <c r="P91">
        <f t="shared" si="8"/>
        <v>2</v>
      </c>
      <c r="Q91">
        <f t="shared" si="9"/>
        <v>8.5817946931200009</v>
      </c>
    </row>
    <row r="92" spans="1:17" x14ac:dyDescent="0.3">
      <c r="A92" t="s">
        <v>39</v>
      </c>
      <c r="B92" t="s">
        <v>9</v>
      </c>
      <c r="C92" t="s">
        <v>48</v>
      </c>
      <c r="D92" t="s">
        <v>72</v>
      </c>
      <c r="E92" t="s">
        <v>12</v>
      </c>
      <c r="F92" t="s">
        <v>66</v>
      </c>
      <c r="G92">
        <v>34</v>
      </c>
      <c r="H92" s="14">
        <v>54.706000000000003</v>
      </c>
      <c r="I92" t="s">
        <v>30</v>
      </c>
      <c r="J92" t="s">
        <v>15</v>
      </c>
      <c r="K92" t="s">
        <v>25</v>
      </c>
      <c r="L92" t="s">
        <v>17</v>
      </c>
      <c r="M92" s="20">
        <f t="shared" si="5"/>
        <v>54.717696000000004</v>
      </c>
      <c r="N92" s="20">
        <f t="shared" si="6"/>
        <v>0.16664000000000001</v>
      </c>
      <c r="O92" s="20">
        <f t="shared" si="7"/>
        <v>9.118156861440001</v>
      </c>
      <c r="P92">
        <f t="shared" si="8"/>
        <v>2</v>
      </c>
      <c r="Q92">
        <f t="shared" si="9"/>
        <v>18.236313722880002</v>
      </c>
    </row>
    <row r="93" spans="1:17" x14ac:dyDescent="0.3">
      <c r="A93" t="s">
        <v>39</v>
      </c>
      <c r="B93" t="s">
        <v>51</v>
      </c>
      <c r="C93" t="s">
        <v>8</v>
      </c>
      <c r="D93" t="s">
        <v>11</v>
      </c>
      <c r="E93" t="s">
        <v>12</v>
      </c>
      <c r="F93" t="s">
        <v>22</v>
      </c>
      <c r="G93">
        <v>2</v>
      </c>
      <c r="H93" s="14">
        <v>3.218</v>
      </c>
      <c r="I93" t="s">
        <v>23</v>
      </c>
      <c r="J93" t="s">
        <v>42</v>
      </c>
      <c r="K93" t="s">
        <v>25</v>
      </c>
      <c r="L93" t="s">
        <v>17</v>
      </c>
      <c r="M93" s="20">
        <f t="shared" si="5"/>
        <v>3.2186880000000002</v>
      </c>
      <c r="N93" s="20">
        <f t="shared" si="6"/>
        <v>0</v>
      </c>
      <c r="O93" s="20">
        <f t="shared" si="7"/>
        <v>0</v>
      </c>
      <c r="P93">
        <f t="shared" si="8"/>
        <v>2</v>
      </c>
      <c r="Q93">
        <f t="shared" si="9"/>
        <v>0</v>
      </c>
    </row>
    <row r="94" spans="1:17" x14ac:dyDescent="0.3">
      <c r="A94" t="s">
        <v>18</v>
      </c>
      <c r="B94" t="s">
        <v>9</v>
      </c>
      <c r="C94" t="s">
        <v>74</v>
      </c>
      <c r="D94" t="s">
        <v>11</v>
      </c>
      <c r="E94" t="s">
        <v>21</v>
      </c>
      <c r="F94" t="s">
        <v>22</v>
      </c>
      <c r="G94">
        <v>2</v>
      </c>
      <c r="H94" s="14">
        <v>3.218</v>
      </c>
      <c r="I94" t="s">
        <v>23</v>
      </c>
      <c r="J94" t="s">
        <v>31</v>
      </c>
      <c r="K94" t="s">
        <v>25</v>
      </c>
      <c r="L94" t="s">
        <v>17</v>
      </c>
      <c r="M94" s="20">
        <f t="shared" si="5"/>
        <v>3.2186880000000002</v>
      </c>
      <c r="N94" s="20">
        <f t="shared" si="6"/>
        <v>0</v>
      </c>
      <c r="O94" s="20">
        <f t="shared" si="7"/>
        <v>0</v>
      </c>
      <c r="P94">
        <f t="shared" si="8"/>
        <v>4</v>
      </c>
      <c r="Q94">
        <f t="shared" si="9"/>
        <v>0</v>
      </c>
    </row>
    <row r="95" spans="1:17" x14ac:dyDescent="0.3">
      <c r="A95" t="s">
        <v>32</v>
      </c>
      <c r="B95" t="s">
        <v>9</v>
      </c>
      <c r="C95" t="s">
        <v>60</v>
      </c>
      <c r="D95" t="s">
        <v>27</v>
      </c>
      <c r="E95" t="s">
        <v>21</v>
      </c>
      <c r="F95" t="s">
        <v>29</v>
      </c>
      <c r="G95">
        <v>7.8</v>
      </c>
      <c r="H95" s="14">
        <v>12.5502</v>
      </c>
      <c r="I95" t="s">
        <v>49</v>
      </c>
      <c r="J95" t="s">
        <v>42</v>
      </c>
      <c r="K95" t="s">
        <v>25</v>
      </c>
      <c r="L95" t="s">
        <v>17</v>
      </c>
      <c r="M95" s="20">
        <f t="shared" si="5"/>
        <v>12.5528832</v>
      </c>
      <c r="N95" s="20">
        <f t="shared" si="6"/>
        <v>0.10215</v>
      </c>
      <c r="O95" s="20">
        <f t="shared" si="7"/>
        <v>1.2822770188800001</v>
      </c>
      <c r="P95">
        <f t="shared" si="8"/>
        <v>5</v>
      </c>
      <c r="Q95">
        <f t="shared" si="9"/>
        <v>6.4113850944000008</v>
      </c>
    </row>
    <row r="96" spans="1:17" x14ac:dyDescent="0.3">
      <c r="A96" t="s">
        <v>26</v>
      </c>
      <c r="B96" t="s">
        <v>9</v>
      </c>
      <c r="C96" t="s">
        <v>10</v>
      </c>
      <c r="D96" t="s">
        <v>27</v>
      </c>
      <c r="E96" t="s">
        <v>28</v>
      </c>
      <c r="F96" t="s">
        <v>22</v>
      </c>
      <c r="G96">
        <v>6</v>
      </c>
      <c r="H96" s="14">
        <v>9.6539999999999999</v>
      </c>
      <c r="I96" t="s">
        <v>14</v>
      </c>
      <c r="J96" t="s">
        <v>15</v>
      </c>
      <c r="K96" t="s">
        <v>25</v>
      </c>
      <c r="L96" t="s">
        <v>17</v>
      </c>
      <c r="M96" s="20">
        <f t="shared" si="5"/>
        <v>9.6560640000000006</v>
      </c>
      <c r="N96" s="20">
        <f t="shared" si="6"/>
        <v>0</v>
      </c>
      <c r="O96" s="20">
        <f t="shared" si="7"/>
        <v>0</v>
      </c>
      <c r="P96">
        <f t="shared" si="8"/>
        <v>3</v>
      </c>
      <c r="Q96">
        <f t="shared" si="9"/>
        <v>0</v>
      </c>
    </row>
    <row r="97" spans="1:17" x14ac:dyDescent="0.3">
      <c r="A97" t="s">
        <v>18</v>
      </c>
      <c r="B97" t="s">
        <v>9</v>
      </c>
      <c r="C97" t="s">
        <v>67</v>
      </c>
      <c r="D97" t="s">
        <v>27</v>
      </c>
      <c r="E97" t="s">
        <v>35</v>
      </c>
      <c r="F97" t="s">
        <v>22</v>
      </c>
      <c r="G97">
        <v>7</v>
      </c>
      <c r="H97" s="14">
        <v>11.263</v>
      </c>
      <c r="I97" t="s">
        <v>54</v>
      </c>
      <c r="J97" t="s">
        <v>31</v>
      </c>
      <c r="K97" t="s">
        <v>16</v>
      </c>
      <c r="L97" t="s">
        <v>43</v>
      </c>
      <c r="M97" s="20">
        <f t="shared" si="5"/>
        <v>11.265408000000001</v>
      </c>
      <c r="N97" s="20">
        <f t="shared" si="6"/>
        <v>2.1999999999999999E-2</v>
      </c>
      <c r="O97" s="20">
        <f t="shared" si="7"/>
        <v>0.24783897599999999</v>
      </c>
      <c r="P97">
        <f t="shared" si="8"/>
        <v>4</v>
      </c>
      <c r="Q97">
        <f t="shared" si="9"/>
        <v>0.99135590399999995</v>
      </c>
    </row>
    <row r="98" spans="1:17" x14ac:dyDescent="0.3">
      <c r="A98" t="s">
        <v>39</v>
      </c>
      <c r="B98" t="s">
        <v>51</v>
      </c>
      <c r="C98" t="s">
        <v>8</v>
      </c>
      <c r="D98" t="s">
        <v>20</v>
      </c>
      <c r="E98" t="s">
        <v>35</v>
      </c>
      <c r="F98" t="s">
        <v>44</v>
      </c>
      <c r="G98">
        <v>2</v>
      </c>
      <c r="H98" s="14">
        <v>3.218</v>
      </c>
      <c r="I98" t="s">
        <v>14</v>
      </c>
      <c r="J98" t="s">
        <v>38</v>
      </c>
      <c r="K98" t="s">
        <v>16</v>
      </c>
      <c r="L98" t="s">
        <v>43</v>
      </c>
      <c r="M98" s="20">
        <f t="shared" si="5"/>
        <v>3.2186880000000002</v>
      </c>
      <c r="N98" s="20">
        <f t="shared" si="6"/>
        <v>0</v>
      </c>
      <c r="O98" s="20">
        <f t="shared" si="7"/>
        <v>0</v>
      </c>
      <c r="P98">
        <f t="shared" si="8"/>
        <v>2</v>
      </c>
      <c r="Q98">
        <f t="shared" si="9"/>
        <v>0</v>
      </c>
    </row>
    <row r="99" spans="1:17" x14ac:dyDescent="0.3">
      <c r="A99" t="s">
        <v>32</v>
      </c>
      <c r="B99" t="s">
        <v>9</v>
      </c>
      <c r="C99" t="s">
        <v>65</v>
      </c>
      <c r="D99" t="s">
        <v>11</v>
      </c>
      <c r="E99" t="s">
        <v>12</v>
      </c>
      <c r="F99" t="s">
        <v>22</v>
      </c>
      <c r="G99">
        <v>2</v>
      </c>
      <c r="H99" s="14">
        <v>3.218</v>
      </c>
      <c r="I99" t="s">
        <v>23</v>
      </c>
      <c r="J99" t="s">
        <v>15</v>
      </c>
      <c r="K99" t="s">
        <v>25</v>
      </c>
      <c r="L99" t="s">
        <v>17</v>
      </c>
      <c r="M99" s="20">
        <f t="shared" si="5"/>
        <v>3.2186880000000002</v>
      </c>
      <c r="N99" s="20">
        <f t="shared" si="6"/>
        <v>0</v>
      </c>
      <c r="O99" s="20">
        <f t="shared" si="7"/>
        <v>0</v>
      </c>
      <c r="P99">
        <f t="shared" si="8"/>
        <v>5</v>
      </c>
      <c r="Q99">
        <f t="shared" si="9"/>
        <v>0</v>
      </c>
    </row>
    <row r="100" spans="1:17" x14ac:dyDescent="0.3">
      <c r="A100" t="s">
        <v>7</v>
      </c>
      <c r="B100" t="s">
        <v>9</v>
      </c>
      <c r="C100" t="s">
        <v>71</v>
      </c>
      <c r="D100" t="s">
        <v>20</v>
      </c>
      <c r="E100" t="s">
        <v>12</v>
      </c>
      <c r="F100" t="s">
        <v>66</v>
      </c>
      <c r="G100">
        <v>30.2</v>
      </c>
      <c r="H100" s="14">
        <v>48.591799999999999</v>
      </c>
      <c r="I100" t="s">
        <v>52</v>
      </c>
      <c r="J100" t="s">
        <v>24</v>
      </c>
      <c r="K100" t="s">
        <v>25</v>
      </c>
      <c r="L100" t="s">
        <v>17</v>
      </c>
      <c r="M100" s="20">
        <f t="shared" si="5"/>
        <v>48.6021888</v>
      </c>
      <c r="N100" s="20">
        <f t="shared" si="6"/>
        <v>3.5459999999999998E-2</v>
      </c>
      <c r="O100" s="20">
        <f t="shared" si="7"/>
        <v>1.7234336148479998</v>
      </c>
      <c r="P100">
        <f t="shared" si="8"/>
        <v>1</v>
      </c>
      <c r="Q100">
        <f t="shared" si="9"/>
        <v>1.7234336148479998</v>
      </c>
    </row>
    <row r="101" spans="1:17" x14ac:dyDescent="0.3">
      <c r="A101" t="s">
        <v>39</v>
      </c>
      <c r="B101" t="s">
        <v>9</v>
      </c>
      <c r="C101" t="s">
        <v>10</v>
      </c>
      <c r="D101" t="s">
        <v>20</v>
      </c>
      <c r="E101" t="s">
        <v>21</v>
      </c>
      <c r="F101" t="s">
        <v>22</v>
      </c>
      <c r="G101">
        <v>6.5</v>
      </c>
      <c r="H101" s="14">
        <v>10.458500000000001</v>
      </c>
      <c r="I101" t="s">
        <v>30</v>
      </c>
      <c r="J101" t="s">
        <v>42</v>
      </c>
      <c r="K101" t="s">
        <v>25</v>
      </c>
      <c r="L101" t="s">
        <v>17</v>
      </c>
      <c r="M101" s="20">
        <f t="shared" si="5"/>
        <v>10.460736000000001</v>
      </c>
      <c r="N101" s="20">
        <f t="shared" si="6"/>
        <v>0.16664000000000001</v>
      </c>
      <c r="O101" s="20">
        <f t="shared" si="7"/>
        <v>1.7431770470400003</v>
      </c>
      <c r="P101">
        <f t="shared" si="8"/>
        <v>2</v>
      </c>
      <c r="Q101">
        <f t="shared" si="9"/>
        <v>3.4863540940800006</v>
      </c>
    </row>
    <row r="102" spans="1:17" x14ac:dyDescent="0.3">
      <c r="A102" t="s">
        <v>18</v>
      </c>
      <c r="B102" t="s">
        <v>9</v>
      </c>
      <c r="C102" t="s">
        <v>56</v>
      </c>
      <c r="D102" t="s">
        <v>11</v>
      </c>
      <c r="E102" t="s">
        <v>21</v>
      </c>
      <c r="F102" t="s">
        <v>22</v>
      </c>
      <c r="G102">
        <v>10</v>
      </c>
      <c r="H102" s="14">
        <v>16.09</v>
      </c>
      <c r="I102" s="2" t="s">
        <v>75</v>
      </c>
      <c r="J102" t="s">
        <v>42</v>
      </c>
      <c r="K102" t="s">
        <v>25</v>
      </c>
      <c r="L102" t="s">
        <v>43</v>
      </c>
      <c r="M102" s="20">
        <f t="shared" si="5"/>
        <v>16.093440000000001</v>
      </c>
      <c r="N102" s="20">
        <f t="shared" si="6"/>
        <v>5.2670000000000002E-2</v>
      </c>
      <c r="O102" s="20">
        <f t="shared" si="7"/>
        <v>0.84764148480000012</v>
      </c>
      <c r="P102">
        <f t="shared" si="8"/>
        <v>4</v>
      </c>
      <c r="Q102">
        <f t="shared" si="9"/>
        <v>3.3905659392000005</v>
      </c>
    </row>
    <row r="103" spans="1:17" x14ac:dyDescent="0.3">
      <c r="A103" t="s">
        <v>26</v>
      </c>
      <c r="B103" t="s">
        <v>9</v>
      </c>
      <c r="C103" t="s">
        <v>76</v>
      </c>
      <c r="D103" t="s">
        <v>11</v>
      </c>
      <c r="E103" t="s">
        <v>21</v>
      </c>
      <c r="F103" t="s">
        <v>66</v>
      </c>
      <c r="G103">
        <v>40</v>
      </c>
      <c r="H103" s="14">
        <v>64.36</v>
      </c>
      <c r="I103" t="s">
        <v>52</v>
      </c>
      <c r="J103" t="s">
        <v>31</v>
      </c>
      <c r="K103" t="s">
        <v>25</v>
      </c>
      <c r="L103" t="s">
        <v>17</v>
      </c>
      <c r="M103" s="20">
        <f t="shared" si="5"/>
        <v>64.373760000000004</v>
      </c>
      <c r="N103" s="20">
        <f t="shared" si="6"/>
        <v>3.5459999999999998E-2</v>
      </c>
      <c r="O103" s="20">
        <f t="shared" si="7"/>
        <v>2.2826935295999999</v>
      </c>
      <c r="P103">
        <f t="shared" si="8"/>
        <v>3</v>
      </c>
      <c r="Q103">
        <f t="shared" si="9"/>
        <v>6.8480805888000003</v>
      </c>
    </row>
    <row r="104" spans="1:17" x14ac:dyDescent="0.3">
      <c r="A104" t="s">
        <v>39</v>
      </c>
      <c r="B104" t="s">
        <v>9</v>
      </c>
      <c r="C104" t="s">
        <v>8</v>
      </c>
      <c r="D104" t="s">
        <v>41</v>
      </c>
      <c r="E104" t="s">
        <v>28</v>
      </c>
      <c r="F104" t="s">
        <v>22</v>
      </c>
      <c r="G104">
        <v>20</v>
      </c>
      <c r="H104" s="14">
        <v>32.18</v>
      </c>
      <c r="I104" t="s">
        <v>75</v>
      </c>
      <c r="J104" t="s">
        <v>53</v>
      </c>
      <c r="K104" t="s">
        <v>16</v>
      </c>
      <c r="L104" t="s">
        <v>43</v>
      </c>
      <c r="M104" s="20">
        <f t="shared" si="5"/>
        <v>32.186880000000002</v>
      </c>
      <c r="N104" s="20">
        <f t="shared" si="6"/>
        <v>5.2670000000000002E-2</v>
      </c>
      <c r="O104" s="20">
        <f t="shared" si="7"/>
        <v>1.6952829696000002</v>
      </c>
      <c r="P104">
        <f t="shared" si="8"/>
        <v>2</v>
      </c>
      <c r="Q104">
        <f t="shared" si="9"/>
        <v>3.3905659392000005</v>
      </c>
    </row>
    <row r="105" spans="1:17" x14ac:dyDescent="0.3">
      <c r="A105" t="s">
        <v>39</v>
      </c>
      <c r="B105" t="s">
        <v>9</v>
      </c>
      <c r="C105" t="s">
        <v>65</v>
      </c>
      <c r="D105" t="s">
        <v>11</v>
      </c>
      <c r="E105" t="s">
        <v>45</v>
      </c>
      <c r="F105" t="s">
        <v>36</v>
      </c>
      <c r="G105">
        <v>2</v>
      </c>
      <c r="H105" s="14">
        <v>3.218</v>
      </c>
      <c r="I105" t="s">
        <v>52</v>
      </c>
      <c r="J105" t="s">
        <v>15</v>
      </c>
      <c r="K105" t="s">
        <v>25</v>
      </c>
      <c r="L105" t="s">
        <v>17</v>
      </c>
      <c r="M105" s="20">
        <f t="shared" si="5"/>
        <v>3.2186880000000002</v>
      </c>
      <c r="N105" s="20">
        <f t="shared" si="6"/>
        <v>3.5459999999999998E-2</v>
      </c>
      <c r="O105" s="20">
        <f t="shared" si="7"/>
        <v>0.11413467648</v>
      </c>
      <c r="P105">
        <f t="shared" si="8"/>
        <v>2</v>
      </c>
      <c r="Q105">
        <f t="shared" si="9"/>
        <v>0.22826935296</v>
      </c>
    </row>
    <row r="106" spans="1:17" x14ac:dyDescent="0.3">
      <c r="A106" t="s">
        <v>32</v>
      </c>
      <c r="B106" t="s">
        <v>9</v>
      </c>
      <c r="C106" t="s">
        <v>40</v>
      </c>
      <c r="D106" t="s">
        <v>41</v>
      </c>
      <c r="E106" t="s">
        <v>21</v>
      </c>
      <c r="F106" t="s">
        <v>29</v>
      </c>
      <c r="G106">
        <v>12</v>
      </c>
      <c r="H106" s="14">
        <v>19.308</v>
      </c>
      <c r="I106" t="s">
        <v>14</v>
      </c>
      <c r="J106" t="s">
        <v>31</v>
      </c>
      <c r="K106" t="s">
        <v>25</v>
      </c>
      <c r="L106" t="s">
        <v>17</v>
      </c>
      <c r="M106" s="20">
        <f t="shared" si="5"/>
        <v>19.312128000000001</v>
      </c>
      <c r="N106" s="20">
        <f t="shared" si="6"/>
        <v>0</v>
      </c>
      <c r="O106" s="20">
        <f t="shared" si="7"/>
        <v>0</v>
      </c>
      <c r="P106">
        <f t="shared" si="8"/>
        <v>5</v>
      </c>
      <c r="Q106">
        <f t="shared" si="9"/>
        <v>0</v>
      </c>
    </row>
    <row r="107" spans="1:17" x14ac:dyDescent="0.3">
      <c r="A107" t="s">
        <v>7</v>
      </c>
      <c r="B107" t="s">
        <v>9</v>
      </c>
      <c r="C107" t="s">
        <v>67</v>
      </c>
      <c r="D107" t="s">
        <v>20</v>
      </c>
      <c r="E107" t="s">
        <v>12</v>
      </c>
      <c r="F107" t="s">
        <v>36</v>
      </c>
      <c r="G107">
        <v>2.7</v>
      </c>
      <c r="H107" s="14">
        <v>4.3443000000000005</v>
      </c>
      <c r="I107" t="s">
        <v>30</v>
      </c>
      <c r="J107" t="s">
        <v>31</v>
      </c>
      <c r="K107" t="s">
        <v>25</v>
      </c>
      <c r="L107" t="s">
        <v>43</v>
      </c>
      <c r="M107" s="20">
        <f t="shared" si="5"/>
        <v>4.345228800000001</v>
      </c>
      <c r="N107" s="20">
        <f t="shared" si="6"/>
        <v>0.16664000000000001</v>
      </c>
      <c r="O107" s="20">
        <f t="shared" si="7"/>
        <v>0.72408892723200025</v>
      </c>
      <c r="P107">
        <f t="shared" si="8"/>
        <v>1</v>
      </c>
      <c r="Q107">
        <f t="shared" si="9"/>
        <v>0.72408892723200025</v>
      </c>
    </row>
    <row r="108" spans="1:17" x14ac:dyDescent="0.3">
      <c r="A108" t="s">
        <v>39</v>
      </c>
      <c r="B108" t="s">
        <v>9</v>
      </c>
      <c r="C108" t="s">
        <v>10</v>
      </c>
      <c r="D108" t="s">
        <v>41</v>
      </c>
      <c r="E108" t="s">
        <v>28</v>
      </c>
      <c r="F108" t="s">
        <v>36</v>
      </c>
      <c r="G108">
        <v>3</v>
      </c>
      <c r="H108" s="14">
        <v>4.827</v>
      </c>
      <c r="I108" t="s">
        <v>49</v>
      </c>
      <c r="J108" t="s">
        <v>31</v>
      </c>
      <c r="K108" t="s">
        <v>25</v>
      </c>
      <c r="L108" t="s">
        <v>17</v>
      </c>
      <c r="M108" s="20">
        <f t="shared" si="5"/>
        <v>4.8280320000000003</v>
      </c>
      <c r="N108" s="20">
        <f t="shared" si="6"/>
        <v>0.10215</v>
      </c>
      <c r="O108" s="20">
        <f t="shared" si="7"/>
        <v>0.49318346880000008</v>
      </c>
      <c r="P108">
        <f t="shared" si="8"/>
        <v>2</v>
      </c>
      <c r="Q108">
        <f t="shared" si="9"/>
        <v>0.98636693760000016</v>
      </c>
    </row>
    <row r="109" spans="1:17" x14ac:dyDescent="0.3">
      <c r="A109" t="s">
        <v>7</v>
      </c>
      <c r="B109" t="s">
        <v>9</v>
      </c>
      <c r="C109" t="s">
        <v>70</v>
      </c>
      <c r="D109" t="s">
        <v>27</v>
      </c>
      <c r="E109" t="s">
        <v>28</v>
      </c>
      <c r="F109" t="s">
        <v>13</v>
      </c>
      <c r="G109">
        <v>22</v>
      </c>
      <c r="H109" s="14">
        <v>35.397999999999996</v>
      </c>
      <c r="I109" t="s">
        <v>30</v>
      </c>
      <c r="J109" t="s">
        <v>42</v>
      </c>
      <c r="K109" t="s">
        <v>25</v>
      </c>
      <c r="L109" t="s">
        <v>17</v>
      </c>
      <c r="M109" s="20">
        <f t="shared" si="5"/>
        <v>35.405568000000002</v>
      </c>
      <c r="N109" s="20">
        <f t="shared" si="6"/>
        <v>0.16664000000000001</v>
      </c>
      <c r="O109" s="20">
        <f t="shared" si="7"/>
        <v>5.8999838515200009</v>
      </c>
      <c r="P109">
        <f t="shared" si="8"/>
        <v>1</v>
      </c>
      <c r="Q109">
        <f t="shared" si="9"/>
        <v>5.8999838515200009</v>
      </c>
    </row>
    <row r="110" spans="1:17" x14ac:dyDescent="0.3">
      <c r="A110" t="s">
        <v>32</v>
      </c>
      <c r="B110" t="s">
        <v>9</v>
      </c>
      <c r="C110" t="s">
        <v>40</v>
      </c>
      <c r="D110" t="s">
        <v>41</v>
      </c>
      <c r="E110" t="s">
        <v>33</v>
      </c>
      <c r="F110" t="s">
        <v>22</v>
      </c>
      <c r="G110">
        <v>5</v>
      </c>
      <c r="H110" s="14">
        <v>8.0449999999999999</v>
      </c>
      <c r="I110" t="s">
        <v>37</v>
      </c>
      <c r="J110" t="s">
        <v>42</v>
      </c>
      <c r="K110" t="s">
        <v>25</v>
      </c>
      <c r="L110" t="s">
        <v>43</v>
      </c>
      <c r="M110" s="20">
        <f t="shared" si="5"/>
        <v>8.0467200000000005</v>
      </c>
      <c r="N110" s="20">
        <f t="shared" si="6"/>
        <v>0.16664000000000001</v>
      </c>
      <c r="O110" s="20">
        <f t="shared" si="7"/>
        <v>1.3409054208000002</v>
      </c>
      <c r="P110">
        <f t="shared" si="8"/>
        <v>5</v>
      </c>
      <c r="Q110">
        <f t="shared" si="9"/>
        <v>6.7045271040000012</v>
      </c>
    </row>
    <row r="111" spans="1:17" x14ac:dyDescent="0.3">
      <c r="A111" t="s">
        <v>39</v>
      </c>
      <c r="B111" t="s">
        <v>51</v>
      </c>
      <c r="C111" t="s">
        <v>8</v>
      </c>
      <c r="D111" t="s">
        <v>41</v>
      </c>
      <c r="E111" t="s">
        <v>12</v>
      </c>
      <c r="F111" t="s">
        <v>13</v>
      </c>
      <c r="G111">
        <v>7.4</v>
      </c>
      <c r="H111" s="14">
        <v>11.906600000000001</v>
      </c>
      <c r="I111" t="s">
        <v>49</v>
      </c>
      <c r="J111" t="s">
        <v>15</v>
      </c>
      <c r="K111" t="s">
        <v>25</v>
      </c>
      <c r="L111" t="s">
        <v>17</v>
      </c>
      <c r="M111" s="20">
        <f t="shared" si="5"/>
        <v>11.909145600000002</v>
      </c>
      <c r="N111" s="20">
        <f t="shared" si="6"/>
        <v>0.10215</v>
      </c>
      <c r="O111" s="20">
        <f t="shared" si="7"/>
        <v>1.2165192230400004</v>
      </c>
      <c r="P111">
        <f t="shared" si="8"/>
        <v>2</v>
      </c>
      <c r="Q111">
        <f t="shared" si="9"/>
        <v>2.4330384460800007</v>
      </c>
    </row>
    <row r="112" spans="1:17" x14ac:dyDescent="0.3">
      <c r="A112" t="s">
        <v>32</v>
      </c>
      <c r="B112" t="s">
        <v>9</v>
      </c>
      <c r="C112" t="s">
        <v>60</v>
      </c>
      <c r="D112" t="s">
        <v>41</v>
      </c>
      <c r="E112" t="s">
        <v>28</v>
      </c>
      <c r="F112" t="s">
        <v>44</v>
      </c>
      <c r="G112">
        <v>4</v>
      </c>
      <c r="H112" s="14">
        <v>6.4359999999999999</v>
      </c>
      <c r="I112" t="s">
        <v>30</v>
      </c>
      <c r="J112" t="s">
        <v>15</v>
      </c>
      <c r="K112" t="s">
        <v>25</v>
      </c>
      <c r="L112" t="s">
        <v>17</v>
      </c>
      <c r="M112" s="20">
        <f t="shared" si="5"/>
        <v>6.4373760000000004</v>
      </c>
      <c r="N112" s="20">
        <f t="shared" si="6"/>
        <v>0.16664000000000001</v>
      </c>
      <c r="O112" s="20">
        <f t="shared" si="7"/>
        <v>1.0727243366400001</v>
      </c>
      <c r="P112">
        <f t="shared" si="8"/>
        <v>5</v>
      </c>
      <c r="Q112">
        <f t="shared" si="9"/>
        <v>5.3636216832000008</v>
      </c>
    </row>
    <row r="113" spans="1:17" x14ac:dyDescent="0.3">
      <c r="A113" t="s">
        <v>32</v>
      </c>
      <c r="B113" t="s">
        <v>9</v>
      </c>
      <c r="C113" t="s">
        <v>40</v>
      </c>
      <c r="D113" t="s">
        <v>41</v>
      </c>
      <c r="E113" t="s">
        <v>12</v>
      </c>
      <c r="F113" t="s">
        <v>36</v>
      </c>
      <c r="G113">
        <v>1.1000000000000001</v>
      </c>
      <c r="H113" s="14">
        <v>1.7699</v>
      </c>
      <c r="I113" t="s">
        <v>23</v>
      </c>
      <c r="J113" t="s">
        <v>24</v>
      </c>
      <c r="K113" t="s">
        <v>25</v>
      </c>
      <c r="L113" t="s">
        <v>17</v>
      </c>
      <c r="M113" s="20">
        <f t="shared" si="5"/>
        <v>1.7702784000000003</v>
      </c>
      <c r="N113" s="20">
        <f t="shared" si="6"/>
        <v>0</v>
      </c>
      <c r="O113" s="20">
        <f t="shared" si="7"/>
        <v>0</v>
      </c>
      <c r="P113">
        <f t="shared" si="8"/>
        <v>5</v>
      </c>
      <c r="Q113">
        <f t="shared" si="9"/>
        <v>0</v>
      </c>
    </row>
    <row r="114" spans="1:17" x14ac:dyDescent="0.3">
      <c r="A114" t="s">
        <v>7</v>
      </c>
      <c r="B114" t="s">
        <v>9</v>
      </c>
      <c r="C114" t="s">
        <v>48</v>
      </c>
      <c r="D114" t="s">
        <v>11</v>
      </c>
      <c r="E114" t="s">
        <v>12</v>
      </c>
      <c r="F114" t="s">
        <v>29</v>
      </c>
      <c r="G114">
        <v>2.5</v>
      </c>
      <c r="H114" s="14">
        <v>4.0225</v>
      </c>
      <c r="I114" t="s">
        <v>23</v>
      </c>
      <c r="J114" t="s">
        <v>42</v>
      </c>
      <c r="K114" t="s">
        <v>25</v>
      </c>
      <c r="L114" t="s">
        <v>17</v>
      </c>
      <c r="M114" s="20">
        <f t="shared" si="5"/>
        <v>4.0233600000000003</v>
      </c>
      <c r="N114" s="20">
        <f t="shared" si="6"/>
        <v>0</v>
      </c>
      <c r="O114" s="20">
        <f t="shared" si="7"/>
        <v>0</v>
      </c>
      <c r="P114">
        <f t="shared" si="8"/>
        <v>1</v>
      </c>
      <c r="Q114">
        <f t="shared" si="9"/>
        <v>0</v>
      </c>
    </row>
    <row r="115" spans="1:17" x14ac:dyDescent="0.3">
      <c r="A115" t="s">
        <v>39</v>
      </c>
      <c r="B115" t="s">
        <v>9</v>
      </c>
      <c r="C115" t="s">
        <v>48</v>
      </c>
      <c r="D115" t="s">
        <v>11</v>
      </c>
      <c r="E115" t="s">
        <v>12</v>
      </c>
      <c r="F115" t="s">
        <v>22</v>
      </c>
      <c r="G115">
        <v>9</v>
      </c>
      <c r="H115" s="14">
        <v>14.481</v>
      </c>
      <c r="I115" t="s">
        <v>30</v>
      </c>
      <c r="J115" t="s">
        <v>31</v>
      </c>
      <c r="K115" t="s">
        <v>25</v>
      </c>
      <c r="L115" t="s">
        <v>17</v>
      </c>
      <c r="M115" s="20">
        <f t="shared" si="5"/>
        <v>14.484096000000001</v>
      </c>
      <c r="N115" s="20">
        <f t="shared" si="6"/>
        <v>0.16664000000000001</v>
      </c>
      <c r="O115" s="20">
        <f t="shared" si="7"/>
        <v>2.4136297574400003</v>
      </c>
      <c r="P115">
        <f t="shared" si="8"/>
        <v>2</v>
      </c>
      <c r="Q115">
        <f t="shared" si="9"/>
        <v>4.8272595148800006</v>
      </c>
    </row>
    <row r="116" spans="1:17" x14ac:dyDescent="0.3">
      <c r="A116" t="s">
        <v>7</v>
      </c>
      <c r="B116" t="s">
        <v>51</v>
      </c>
      <c r="C116" t="s">
        <v>8</v>
      </c>
      <c r="D116" t="s">
        <v>20</v>
      </c>
      <c r="E116" t="s">
        <v>35</v>
      </c>
      <c r="F116" t="s">
        <v>44</v>
      </c>
      <c r="G116">
        <v>1.5</v>
      </c>
      <c r="H116" s="14">
        <v>2.4135</v>
      </c>
      <c r="I116" s="2" t="s">
        <v>54</v>
      </c>
      <c r="J116" t="s">
        <v>42</v>
      </c>
      <c r="K116" t="s">
        <v>25</v>
      </c>
      <c r="L116" t="s">
        <v>43</v>
      </c>
      <c r="M116" s="20">
        <f t="shared" si="5"/>
        <v>2.4140160000000002</v>
      </c>
      <c r="N116" s="20">
        <f t="shared" si="6"/>
        <v>2.1999999999999999E-2</v>
      </c>
      <c r="O116" s="20">
        <f t="shared" si="7"/>
        <v>5.3108351999999998E-2</v>
      </c>
      <c r="P116">
        <f t="shared" si="8"/>
        <v>1</v>
      </c>
      <c r="Q116">
        <f t="shared" si="9"/>
        <v>5.3108351999999998E-2</v>
      </c>
    </row>
    <row r="117" spans="1:17" x14ac:dyDescent="0.3">
      <c r="A117" t="s">
        <v>26</v>
      </c>
      <c r="B117" t="s">
        <v>9</v>
      </c>
      <c r="C117" t="s">
        <v>8</v>
      </c>
      <c r="D117" t="s">
        <v>11</v>
      </c>
      <c r="E117" t="s">
        <v>45</v>
      </c>
      <c r="F117" t="s">
        <v>29</v>
      </c>
      <c r="G117">
        <v>4.125</v>
      </c>
      <c r="H117" s="14" t="s">
        <v>8</v>
      </c>
      <c r="I117" t="s">
        <v>23</v>
      </c>
      <c r="J117" t="s">
        <v>8</v>
      </c>
      <c r="K117" t="s">
        <v>8</v>
      </c>
      <c r="L117" t="s">
        <v>8</v>
      </c>
      <c r="M117" s="20">
        <f t="shared" si="5"/>
        <v>6.6385440000000004</v>
      </c>
      <c r="N117" s="20">
        <f t="shared" si="6"/>
        <v>0</v>
      </c>
      <c r="O117" s="20">
        <f t="shared" si="7"/>
        <v>0</v>
      </c>
      <c r="P117">
        <f t="shared" si="8"/>
        <v>3</v>
      </c>
      <c r="Q117">
        <f t="shared" si="9"/>
        <v>0</v>
      </c>
    </row>
    <row r="118" spans="1:17" x14ac:dyDescent="0.3">
      <c r="A118" t="s">
        <v>39</v>
      </c>
      <c r="B118" t="s">
        <v>9</v>
      </c>
      <c r="C118" t="s">
        <v>67</v>
      </c>
      <c r="D118" t="s">
        <v>41</v>
      </c>
      <c r="E118" t="s">
        <v>12</v>
      </c>
      <c r="F118" t="s">
        <v>22</v>
      </c>
      <c r="G118">
        <v>1.8</v>
      </c>
      <c r="H118" s="14">
        <v>2.8961999999999999</v>
      </c>
      <c r="I118" s="2" t="s">
        <v>14</v>
      </c>
      <c r="J118" t="s">
        <v>31</v>
      </c>
      <c r="K118" t="s">
        <v>25</v>
      </c>
      <c r="L118" t="s">
        <v>17</v>
      </c>
      <c r="M118" s="20">
        <f t="shared" si="5"/>
        <v>2.8968192000000004</v>
      </c>
      <c r="N118" s="20">
        <f t="shared" si="6"/>
        <v>0</v>
      </c>
      <c r="O118" s="20">
        <f t="shared" si="7"/>
        <v>0</v>
      </c>
      <c r="P118">
        <f t="shared" si="8"/>
        <v>2</v>
      </c>
      <c r="Q118">
        <f t="shared" si="9"/>
        <v>0</v>
      </c>
    </row>
    <row r="119" spans="1:17" x14ac:dyDescent="0.3">
      <c r="A119" t="s">
        <v>7</v>
      </c>
      <c r="B119" t="s">
        <v>9</v>
      </c>
      <c r="C119" t="s">
        <v>10</v>
      </c>
      <c r="D119" t="s">
        <v>11</v>
      </c>
      <c r="E119" t="s">
        <v>28</v>
      </c>
      <c r="F119" t="s">
        <v>36</v>
      </c>
      <c r="G119">
        <v>4.5</v>
      </c>
      <c r="H119" s="14">
        <v>7.2404999999999999</v>
      </c>
      <c r="I119" t="s">
        <v>30</v>
      </c>
      <c r="J119" t="s">
        <v>15</v>
      </c>
      <c r="K119" t="s">
        <v>16</v>
      </c>
      <c r="L119" t="s">
        <v>17</v>
      </c>
      <c r="M119" s="20">
        <f t="shared" si="5"/>
        <v>7.2420480000000005</v>
      </c>
      <c r="N119" s="20">
        <f t="shared" si="6"/>
        <v>0.16664000000000001</v>
      </c>
      <c r="O119" s="20">
        <f t="shared" si="7"/>
        <v>1.2068148787200002</v>
      </c>
      <c r="P119">
        <f t="shared" si="8"/>
        <v>1</v>
      </c>
      <c r="Q119">
        <f t="shared" si="9"/>
        <v>1.2068148787200002</v>
      </c>
    </row>
    <row r="120" spans="1:17" x14ac:dyDescent="0.3">
      <c r="A120" t="s">
        <v>39</v>
      </c>
      <c r="B120" t="s">
        <v>9</v>
      </c>
      <c r="C120" t="s">
        <v>77</v>
      </c>
      <c r="D120" t="s">
        <v>20</v>
      </c>
      <c r="E120" t="s">
        <v>12</v>
      </c>
      <c r="F120" t="s">
        <v>44</v>
      </c>
      <c r="G120">
        <v>1</v>
      </c>
      <c r="H120" s="14">
        <v>1.609</v>
      </c>
      <c r="I120" t="s">
        <v>23</v>
      </c>
      <c r="J120" t="s">
        <v>38</v>
      </c>
      <c r="K120" t="s">
        <v>16</v>
      </c>
      <c r="L120" t="s">
        <v>17</v>
      </c>
      <c r="M120" s="20">
        <f t="shared" si="5"/>
        <v>1.6093440000000001</v>
      </c>
      <c r="N120" s="20">
        <f t="shared" si="6"/>
        <v>0</v>
      </c>
      <c r="O120" s="20">
        <f t="shared" si="7"/>
        <v>0</v>
      </c>
      <c r="P120">
        <f t="shared" si="8"/>
        <v>2</v>
      </c>
      <c r="Q120">
        <f t="shared" si="9"/>
        <v>0</v>
      </c>
    </row>
    <row r="121" spans="1:17" x14ac:dyDescent="0.3">
      <c r="A121" t="s">
        <v>18</v>
      </c>
      <c r="B121" t="s">
        <v>9</v>
      </c>
      <c r="C121" t="s">
        <v>59</v>
      </c>
      <c r="D121" t="s">
        <v>11</v>
      </c>
      <c r="E121" t="s">
        <v>35</v>
      </c>
      <c r="F121" t="s">
        <v>36</v>
      </c>
      <c r="G121">
        <v>1</v>
      </c>
      <c r="H121" s="14">
        <v>1.609</v>
      </c>
      <c r="I121" t="s">
        <v>23</v>
      </c>
      <c r="J121" t="s">
        <v>31</v>
      </c>
      <c r="K121" t="s">
        <v>25</v>
      </c>
      <c r="L121" t="s">
        <v>43</v>
      </c>
      <c r="M121" s="20">
        <f t="shared" si="5"/>
        <v>1.6093440000000001</v>
      </c>
      <c r="N121" s="20">
        <f t="shared" si="6"/>
        <v>0</v>
      </c>
      <c r="O121" s="20">
        <f t="shared" si="7"/>
        <v>0</v>
      </c>
      <c r="P121">
        <f t="shared" si="8"/>
        <v>4</v>
      </c>
      <c r="Q121">
        <f t="shared" si="9"/>
        <v>0</v>
      </c>
    </row>
    <row r="122" spans="1:17" x14ac:dyDescent="0.3">
      <c r="A122" t="s">
        <v>26</v>
      </c>
      <c r="B122" t="s">
        <v>9</v>
      </c>
      <c r="C122" t="s">
        <v>56</v>
      </c>
      <c r="D122" t="s">
        <v>20</v>
      </c>
      <c r="E122" t="s">
        <v>35</v>
      </c>
      <c r="F122" t="s">
        <v>29</v>
      </c>
      <c r="G122">
        <v>16</v>
      </c>
      <c r="H122" s="14">
        <v>25.744</v>
      </c>
      <c r="I122" t="s">
        <v>52</v>
      </c>
      <c r="J122" t="s">
        <v>38</v>
      </c>
      <c r="K122" t="s">
        <v>25</v>
      </c>
      <c r="L122" t="s">
        <v>43</v>
      </c>
      <c r="M122" s="20">
        <f t="shared" si="5"/>
        <v>25.749504000000002</v>
      </c>
      <c r="N122" s="20">
        <f t="shared" si="6"/>
        <v>3.5459999999999998E-2</v>
      </c>
      <c r="O122" s="20">
        <f t="shared" si="7"/>
        <v>0.91307741184000002</v>
      </c>
      <c r="P122">
        <f t="shared" si="8"/>
        <v>3</v>
      </c>
      <c r="Q122">
        <f t="shared" si="9"/>
        <v>2.7392322355200003</v>
      </c>
    </row>
    <row r="123" spans="1:17" x14ac:dyDescent="0.3">
      <c r="A123" t="s">
        <v>39</v>
      </c>
      <c r="B123" t="s">
        <v>9</v>
      </c>
      <c r="C123" t="s">
        <v>71</v>
      </c>
      <c r="D123" t="s">
        <v>20</v>
      </c>
      <c r="E123" t="s">
        <v>35</v>
      </c>
      <c r="F123" t="s">
        <v>44</v>
      </c>
      <c r="G123">
        <v>0.7</v>
      </c>
      <c r="H123" s="14">
        <v>1.1262999999999999</v>
      </c>
      <c r="I123" t="s">
        <v>23</v>
      </c>
      <c r="J123" t="s">
        <v>24</v>
      </c>
      <c r="K123" t="s">
        <v>25</v>
      </c>
      <c r="L123" t="s">
        <v>17</v>
      </c>
      <c r="M123" s="20">
        <f t="shared" si="5"/>
        <v>1.1265407999999999</v>
      </c>
      <c r="N123" s="20">
        <f t="shared" si="6"/>
        <v>0</v>
      </c>
      <c r="O123" s="20">
        <f t="shared" si="7"/>
        <v>0</v>
      </c>
      <c r="P123">
        <f t="shared" si="8"/>
        <v>2</v>
      </c>
      <c r="Q123">
        <f t="shared" si="9"/>
        <v>0</v>
      </c>
    </row>
    <row r="124" spans="1:17" x14ac:dyDescent="0.3">
      <c r="A124" t="s">
        <v>26</v>
      </c>
      <c r="B124" t="s">
        <v>9</v>
      </c>
      <c r="C124" t="s">
        <v>8</v>
      </c>
      <c r="D124" t="s">
        <v>20</v>
      </c>
      <c r="E124" t="s">
        <v>21</v>
      </c>
      <c r="F124" t="s">
        <v>13</v>
      </c>
      <c r="G124">
        <v>20</v>
      </c>
      <c r="H124" s="14">
        <v>32.18</v>
      </c>
      <c r="I124" t="s">
        <v>52</v>
      </c>
      <c r="J124" t="s">
        <v>15</v>
      </c>
      <c r="K124" t="s">
        <v>25</v>
      </c>
      <c r="L124" t="s">
        <v>43</v>
      </c>
      <c r="M124" s="20">
        <f t="shared" si="5"/>
        <v>32.186880000000002</v>
      </c>
      <c r="N124" s="20">
        <f t="shared" si="6"/>
        <v>3.5459999999999998E-2</v>
      </c>
      <c r="O124" s="20">
        <f t="shared" si="7"/>
        <v>1.1413467648</v>
      </c>
      <c r="P124">
        <f t="shared" si="8"/>
        <v>3</v>
      </c>
      <c r="Q124">
        <f t="shared" si="9"/>
        <v>3.4240402944000001</v>
      </c>
    </row>
    <row r="125" spans="1:17" x14ac:dyDescent="0.3">
      <c r="A125" t="s">
        <v>39</v>
      </c>
      <c r="B125" t="s">
        <v>9</v>
      </c>
      <c r="C125" t="s">
        <v>56</v>
      </c>
      <c r="D125" t="s">
        <v>47</v>
      </c>
      <c r="E125" t="s">
        <v>64</v>
      </c>
      <c r="F125" t="s">
        <v>62</v>
      </c>
      <c r="G125">
        <v>0.5</v>
      </c>
      <c r="H125" s="14">
        <v>0.80449999999999999</v>
      </c>
      <c r="I125" t="s">
        <v>23</v>
      </c>
      <c r="J125" t="s">
        <v>38</v>
      </c>
      <c r="K125" t="s">
        <v>25</v>
      </c>
      <c r="L125" t="s">
        <v>43</v>
      </c>
      <c r="M125" s="20">
        <f t="shared" si="5"/>
        <v>0.80467200000000005</v>
      </c>
      <c r="N125" s="20">
        <f t="shared" si="6"/>
        <v>0</v>
      </c>
      <c r="O125" s="20">
        <f t="shared" si="7"/>
        <v>0</v>
      </c>
      <c r="P125">
        <f t="shared" si="8"/>
        <v>2</v>
      </c>
      <c r="Q125">
        <f t="shared" si="9"/>
        <v>0</v>
      </c>
    </row>
    <row r="126" spans="1:17" x14ac:dyDescent="0.3">
      <c r="A126" t="s">
        <v>39</v>
      </c>
      <c r="B126" t="s">
        <v>51</v>
      </c>
      <c r="C126" t="s">
        <v>8</v>
      </c>
      <c r="D126" t="s">
        <v>11</v>
      </c>
      <c r="E126" t="s">
        <v>12</v>
      </c>
      <c r="F126" t="s">
        <v>36</v>
      </c>
      <c r="G126">
        <v>2</v>
      </c>
      <c r="H126" s="14">
        <v>3.218</v>
      </c>
      <c r="I126" t="s">
        <v>23</v>
      </c>
      <c r="J126" t="s">
        <v>31</v>
      </c>
      <c r="K126" t="s">
        <v>25</v>
      </c>
      <c r="L126" t="s">
        <v>17</v>
      </c>
      <c r="M126" s="20">
        <f t="shared" ref="M126:M185" si="10">G126*1.609344</f>
        <v>3.2186880000000002</v>
      </c>
      <c r="N126" s="20">
        <f t="shared" ref="N126:N185" si="11">IF(I126="Bicycle",0,IF(I126="On foot",0,IF(I126="Car (alone)",0.16664,IF(I126="Car (shared / passenger)",0.16664,IF(I126="Bus",0.10215,IF(I126="Train",0.03546,IF(I126="Motorbike",0.11367,IF(I126="Electric car (alone)",0.05267,IF(I126="Electric car (shared / passenger)",0.05267,IF(I126="Taxi",0.148614925938255,IF(I126="E-bike",0.022,IF(I126="Flight",0.259, " "))))))))))))</f>
        <v>0</v>
      </c>
      <c r="O126" s="20">
        <f t="shared" ref="O126:O185" si="12">IF(OR(N126=0, M126=0), 0, N126*M126)</f>
        <v>0</v>
      </c>
      <c r="P126">
        <f t="shared" si="8"/>
        <v>2</v>
      </c>
      <c r="Q126">
        <f t="shared" si="9"/>
        <v>0</v>
      </c>
    </row>
    <row r="127" spans="1:17" x14ac:dyDescent="0.3">
      <c r="A127" t="s">
        <v>7</v>
      </c>
      <c r="B127" t="s">
        <v>9</v>
      </c>
      <c r="C127" t="s">
        <v>59</v>
      </c>
      <c r="D127" t="s">
        <v>20</v>
      </c>
      <c r="E127" t="s">
        <v>21</v>
      </c>
      <c r="F127" t="s">
        <v>44</v>
      </c>
      <c r="G127">
        <v>1</v>
      </c>
      <c r="H127" s="14">
        <v>1.609</v>
      </c>
      <c r="I127" t="s">
        <v>23</v>
      </c>
      <c r="J127" t="s">
        <v>31</v>
      </c>
      <c r="K127" t="s">
        <v>25</v>
      </c>
      <c r="L127" t="s">
        <v>43</v>
      </c>
      <c r="M127" s="20">
        <f t="shared" si="10"/>
        <v>1.6093440000000001</v>
      </c>
      <c r="N127" s="20">
        <f t="shared" si="11"/>
        <v>0</v>
      </c>
      <c r="O127" s="20">
        <f t="shared" si="12"/>
        <v>0</v>
      </c>
      <c r="P127">
        <f t="shared" si="8"/>
        <v>1</v>
      </c>
      <c r="Q127">
        <f t="shared" si="9"/>
        <v>0</v>
      </c>
    </row>
    <row r="128" spans="1:17" x14ac:dyDescent="0.3">
      <c r="A128" t="s">
        <v>18</v>
      </c>
      <c r="B128" t="s">
        <v>51</v>
      </c>
      <c r="C128" t="s">
        <v>8</v>
      </c>
      <c r="D128" t="s">
        <v>41</v>
      </c>
      <c r="E128" t="s">
        <v>45</v>
      </c>
      <c r="F128" t="s">
        <v>36</v>
      </c>
      <c r="G128">
        <v>2.5</v>
      </c>
      <c r="H128" s="14">
        <v>4.0225</v>
      </c>
      <c r="I128" t="s">
        <v>23</v>
      </c>
      <c r="J128" t="s">
        <v>42</v>
      </c>
      <c r="K128" t="s">
        <v>25</v>
      </c>
      <c r="L128" t="s">
        <v>43</v>
      </c>
      <c r="M128" s="20">
        <f t="shared" si="10"/>
        <v>4.0233600000000003</v>
      </c>
      <c r="N128" s="20">
        <f t="shared" si="11"/>
        <v>0</v>
      </c>
      <c r="O128" s="20">
        <f t="shared" si="12"/>
        <v>0</v>
      </c>
      <c r="P128">
        <f t="shared" si="8"/>
        <v>4</v>
      </c>
      <c r="Q128">
        <f t="shared" si="9"/>
        <v>0</v>
      </c>
    </row>
    <row r="129" spans="1:17" x14ac:dyDescent="0.3">
      <c r="A129" t="s">
        <v>26</v>
      </c>
      <c r="B129" t="s">
        <v>55</v>
      </c>
      <c r="C129" t="s">
        <v>8</v>
      </c>
      <c r="D129" t="s">
        <v>20</v>
      </c>
      <c r="E129" t="s">
        <v>21</v>
      </c>
      <c r="F129" t="s">
        <v>66</v>
      </c>
      <c r="G129">
        <v>71.031800000000004</v>
      </c>
      <c r="H129" s="14" t="s">
        <v>8</v>
      </c>
      <c r="I129" t="s">
        <v>52</v>
      </c>
      <c r="J129" t="s">
        <v>31</v>
      </c>
      <c r="K129" t="s">
        <v>25</v>
      </c>
      <c r="L129" t="s">
        <v>43</v>
      </c>
      <c r="M129" s="20">
        <f t="shared" si="10"/>
        <v>114.31460113920001</v>
      </c>
      <c r="N129" s="20">
        <f t="shared" si="11"/>
        <v>3.5459999999999998E-2</v>
      </c>
      <c r="O129" s="20">
        <f t="shared" si="12"/>
        <v>4.0535957563960325</v>
      </c>
      <c r="P129">
        <f t="shared" si="8"/>
        <v>3</v>
      </c>
      <c r="Q129">
        <f t="shared" si="9"/>
        <v>12.160787269188098</v>
      </c>
    </row>
    <row r="130" spans="1:17" x14ac:dyDescent="0.3">
      <c r="A130" t="s">
        <v>39</v>
      </c>
      <c r="B130" t="s">
        <v>9</v>
      </c>
      <c r="C130" t="s">
        <v>48</v>
      </c>
      <c r="D130" t="s">
        <v>41</v>
      </c>
      <c r="E130" t="s">
        <v>28</v>
      </c>
      <c r="F130" t="s">
        <v>44</v>
      </c>
      <c r="G130">
        <v>1.5</v>
      </c>
      <c r="H130" s="14">
        <v>2.4135</v>
      </c>
      <c r="I130" t="s">
        <v>14</v>
      </c>
      <c r="J130" t="s">
        <v>38</v>
      </c>
      <c r="K130" t="s">
        <v>25</v>
      </c>
      <c r="L130" t="s">
        <v>17</v>
      </c>
      <c r="M130" s="20">
        <f t="shared" si="10"/>
        <v>2.4140160000000002</v>
      </c>
      <c r="N130" s="20">
        <f t="shared" si="11"/>
        <v>0</v>
      </c>
      <c r="O130" s="20">
        <f t="shared" si="12"/>
        <v>0</v>
      </c>
      <c r="P130">
        <f t="shared" ref="P130:P193" si="13">IFERROR(VALUE(MID(A130, FIND("(", A130) + 1, FIND(" ", A130, FIND("(", A130)) - FIND("(", A130) - 1)), "N/A")</f>
        <v>2</v>
      </c>
      <c r="Q130">
        <f t="shared" si="9"/>
        <v>0</v>
      </c>
    </row>
    <row r="131" spans="1:17" x14ac:dyDescent="0.3">
      <c r="A131" t="s">
        <v>32</v>
      </c>
      <c r="B131" t="s">
        <v>51</v>
      </c>
      <c r="C131" t="s">
        <v>8</v>
      </c>
      <c r="D131" t="s">
        <v>11</v>
      </c>
      <c r="E131" t="s">
        <v>12</v>
      </c>
      <c r="F131" t="s">
        <v>36</v>
      </c>
      <c r="G131">
        <v>4</v>
      </c>
      <c r="H131" s="14">
        <v>6.4359999999999999</v>
      </c>
      <c r="I131" t="s">
        <v>14</v>
      </c>
      <c r="J131" t="s">
        <v>42</v>
      </c>
      <c r="K131" t="s">
        <v>25</v>
      </c>
      <c r="L131" t="s">
        <v>43</v>
      </c>
      <c r="M131" s="20">
        <f t="shared" si="10"/>
        <v>6.4373760000000004</v>
      </c>
      <c r="N131" s="20">
        <f t="shared" si="11"/>
        <v>0</v>
      </c>
      <c r="O131" s="20">
        <f t="shared" si="12"/>
        <v>0</v>
      </c>
      <c r="P131">
        <f t="shared" si="13"/>
        <v>5</v>
      </c>
      <c r="Q131">
        <f t="shared" ref="Q131:Q194" si="14">O131*P131</f>
        <v>0</v>
      </c>
    </row>
    <row r="132" spans="1:17" x14ac:dyDescent="0.3">
      <c r="A132" t="s">
        <v>32</v>
      </c>
      <c r="B132" t="s">
        <v>9</v>
      </c>
      <c r="C132" t="s">
        <v>8</v>
      </c>
      <c r="D132" t="s">
        <v>72</v>
      </c>
      <c r="E132" t="s">
        <v>64</v>
      </c>
      <c r="F132" t="s">
        <v>44</v>
      </c>
      <c r="G132">
        <v>3.6</v>
      </c>
      <c r="H132" s="14">
        <v>5.7923999999999998</v>
      </c>
      <c r="I132" t="s">
        <v>14</v>
      </c>
      <c r="J132" t="s">
        <v>53</v>
      </c>
      <c r="K132" t="s">
        <v>16</v>
      </c>
      <c r="L132" t="s">
        <v>17</v>
      </c>
      <c r="M132" s="20">
        <f t="shared" si="10"/>
        <v>5.7936384000000007</v>
      </c>
      <c r="N132" s="20">
        <f t="shared" si="11"/>
        <v>0</v>
      </c>
      <c r="O132" s="20">
        <f t="shared" si="12"/>
        <v>0</v>
      </c>
      <c r="P132">
        <f t="shared" si="13"/>
        <v>5</v>
      </c>
      <c r="Q132">
        <f t="shared" si="14"/>
        <v>0</v>
      </c>
    </row>
    <row r="133" spans="1:17" x14ac:dyDescent="0.3">
      <c r="A133" t="s">
        <v>18</v>
      </c>
      <c r="B133" t="s">
        <v>9</v>
      </c>
      <c r="C133" t="s">
        <v>78</v>
      </c>
      <c r="D133" t="s">
        <v>27</v>
      </c>
      <c r="E133" t="s">
        <v>28</v>
      </c>
      <c r="F133" t="s">
        <v>8</v>
      </c>
      <c r="G133">
        <v>14</v>
      </c>
      <c r="H133" s="14">
        <v>22.526</v>
      </c>
      <c r="I133" t="s">
        <v>37</v>
      </c>
      <c r="J133" t="s">
        <v>15</v>
      </c>
      <c r="K133" t="s">
        <v>25</v>
      </c>
      <c r="L133" t="s">
        <v>17</v>
      </c>
      <c r="M133" s="20">
        <f t="shared" si="10"/>
        <v>22.530816000000002</v>
      </c>
      <c r="N133" s="20">
        <f t="shared" si="11"/>
        <v>0.16664000000000001</v>
      </c>
      <c r="O133" s="20">
        <f t="shared" si="12"/>
        <v>3.7545351782400003</v>
      </c>
      <c r="P133">
        <f t="shared" si="13"/>
        <v>4</v>
      </c>
      <c r="Q133">
        <f t="shared" si="14"/>
        <v>15.018140712960001</v>
      </c>
    </row>
    <row r="134" spans="1:17" x14ac:dyDescent="0.3">
      <c r="A134" t="s">
        <v>7</v>
      </c>
      <c r="B134" t="s">
        <v>51</v>
      </c>
      <c r="C134" t="s">
        <v>8</v>
      </c>
      <c r="D134" t="s">
        <v>11</v>
      </c>
      <c r="E134" t="s">
        <v>28</v>
      </c>
      <c r="F134" t="s">
        <v>29</v>
      </c>
      <c r="G134">
        <v>12</v>
      </c>
      <c r="H134" s="14">
        <v>19.308</v>
      </c>
      <c r="I134" t="s">
        <v>52</v>
      </c>
      <c r="J134" t="s">
        <v>31</v>
      </c>
      <c r="K134" t="s">
        <v>25</v>
      </c>
      <c r="L134" t="s">
        <v>43</v>
      </c>
      <c r="M134" s="20">
        <f t="shared" si="10"/>
        <v>19.312128000000001</v>
      </c>
      <c r="N134" s="20">
        <f t="shared" si="11"/>
        <v>3.5459999999999998E-2</v>
      </c>
      <c r="O134" s="20">
        <f t="shared" si="12"/>
        <v>0.68480805888000007</v>
      </c>
      <c r="P134">
        <f t="shared" si="13"/>
        <v>1</v>
      </c>
      <c r="Q134">
        <f t="shared" si="14"/>
        <v>0.68480805888000007</v>
      </c>
    </row>
    <row r="135" spans="1:17" x14ac:dyDescent="0.3">
      <c r="A135" t="s">
        <v>39</v>
      </c>
      <c r="B135" t="s">
        <v>57</v>
      </c>
      <c r="C135" t="s">
        <v>8</v>
      </c>
      <c r="D135" t="s">
        <v>27</v>
      </c>
      <c r="E135" t="s">
        <v>12</v>
      </c>
      <c r="F135" t="s">
        <v>22</v>
      </c>
      <c r="G135">
        <v>17.5</v>
      </c>
      <c r="H135" s="14">
        <v>28.157499999999999</v>
      </c>
      <c r="I135" t="s">
        <v>30</v>
      </c>
      <c r="J135" t="s">
        <v>38</v>
      </c>
      <c r="K135" t="s">
        <v>25</v>
      </c>
      <c r="L135" t="s">
        <v>17</v>
      </c>
      <c r="M135" s="20">
        <f t="shared" si="10"/>
        <v>28.163520000000002</v>
      </c>
      <c r="N135" s="20">
        <f t="shared" si="11"/>
        <v>0.16664000000000001</v>
      </c>
      <c r="O135" s="20">
        <f t="shared" si="12"/>
        <v>4.6931689728000006</v>
      </c>
      <c r="P135">
        <f t="shared" si="13"/>
        <v>2</v>
      </c>
      <c r="Q135">
        <f t="shared" si="14"/>
        <v>9.3863379456000011</v>
      </c>
    </row>
    <row r="136" spans="1:17" x14ac:dyDescent="0.3">
      <c r="A136" t="s">
        <v>39</v>
      </c>
      <c r="B136" t="s">
        <v>9</v>
      </c>
      <c r="C136" t="s">
        <v>59</v>
      </c>
      <c r="D136" t="s">
        <v>20</v>
      </c>
      <c r="E136" t="s">
        <v>28</v>
      </c>
      <c r="F136" t="s">
        <v>44</v>
      </c>
      <c r="G136">
        <v>2</v>
      </c>
      <c r="H136" s="14">
        <v>3.218</v>
      </c>
      <c r="I136" t="s">
        <v>14</v>
      </c>
      <c r="J136" t="s">
        <v>31</v>
      </c>
      <c r="K136" t="s">
        <v>25</v>
      </c>
      <c r="L136" t="s">
        <v>17</v>
      </c>
      <c r="M136" s="20">
        <f t="shared" si="10"/>
        <v>3.2186880000000002</v>
      </c>
      <c r="N136" s="20">
        <f t="shared" si="11"/>
        <v>0</v>
      </c>
      <c r="O136" s="20">
        <f t="shared" si="12"/>
        <v>0</v>
      </c>
      <c r="P136">
        <f t="shared" si="13"/>
        <v>2</v>
      </c>
      <c r="Q136">
        <f t="shared" si="14"/>
        <v>0</v>
      </c>
    </row>
    <row r="137" spans="1:17" x14ac:dyDescent="0.3">
      <c r="A137" t="s">
        <v>39</v>
      </c>
      <c r="B137" t="s">
        <v>9</v>
      </c>
      <c r="C137" t="s">
        <v>69</v>
      </c>
      <c r="D137" t="s">
        <v>11</v>
      </c>
      <c r="E137" t="s">
        <v>12</v>
      </c>
      <c r="F137" t="s">
        <v>36</v>
      </c>
      <c r="G137">
        <v>5</v>
      </c>
      <c r="H137" s="14">
        <v>8.0449999999999999</v>
      </c>
      <c r="I137" t="s">
        <v>52</v>
      </c>
      <c r="J137" t="s">
        <v>42</v>
      </c>
      <c r="K137" t="s">
        <v>25</v>
      </c>
      <c r="L137" t="s">
        <v>17</v>
      </c>
      <c r="M137" s="20">
        <f t="shared" si="10"/>
        <v>8.0467200000000005</v>
      </c>
      <c r="N137" s="20">
        <f t="shared" si="11"/>
        <v>3.5459999999999998E-2</v>
      </c>
      <c r="O137" s="20">
        <f t="shared" si="12"/>
        <v>0.28533669119999999</v>
      </c>
      <c r="P137">
        <f t="shared" si="13"/>
        <v>2</v>
      </c>
      <c r="Q137">
        <f t="shared" si="14"/>
        <v>0.57067338239999998</v>
      </c>
    </row>
    <row r="138" spans="1:17" x14ac:dyDescent="0.3">
      <c r="A138" t="s">
        <v>7</v>
      </c>
      <c r="B138" t="s">
        <v>9</v>
      </c>
      <c r="C138" t="s">
        <v>48</v>
      </c>
      <c r="D138" t="s">
        <v>11</v>
      </c>
      <c r="E138" t="s">
        <v>21</v>
      </c>
      <c r="F138" t="s">
        <v>13</v>
      </c>
      <c r="G138">
        <v>8</v>
      </c>
      <c r="H138" s="14">
        <v>12.872</v>
      </c>
      <c r="I138" t="s">
        <v>52</v>
      </c>
      <c r="J138" t="s">
        <v>24</v>
      </c>
      <c r="K138" t="s">
        <v>25</v>
      </c>
      <c r="L138" t="s">
        <v>17</v>
      </c>
      <c r="M138" s="20">
        <f t="shared" si="10"/>
        <v>12.874752000000001</v>
      </c>
      <c r="N138" s="20">
        <f t="shared" si="11"/>
        <v>3.5459999999999998E-2</v>
      </c>
      <c r="O138" s="20">
        <f t="shared" si="12"/>
        <v>0.45653870592000001</v>
      </c>
      <c r="P138">
        <f t="shared" si="13"/>
        <v>1</v>
      </c>
      <c r="Q138">
        <f t="shared" si="14"/>
        <v>0.45653870592000001</v>
      </c>
    </row>
    <row r="139" spans="1:17" x14ac:dyDescent="0.3">
      <c r="A139" t="s">
        <v>32</v>
      </c>
      <c r="B139" t="s">
        <v>9</v>
      </c>
      <c r="C139" t="s">
        <v>48</v>
      </c>
      <c r="D139" t="s">
        <v>41</v>
      </c>
      <c r="E139" t="s">
        <v>28</v>
      </c>
      <c r="F139" t="s">
        <v>22</v>
      </c>
      <c r="G139">
        <v>3</v>
      </c>
      <c r="H139" s="14">
        <v>4.827</v>
      </c>
      <c r="I139" t="s">
        <v>14</v>
      </c>
      <c r="J139" t="s">
        <v>38</v>
      </c>
      <c r="K139" t="s">
        <v>25</v>
      </c>
      <c r="L139" t="s">
        <v>17</v>
      </c>
      <c r="M139" s="20">
        <f t="shared" si="10"/>
        <v>4.8280320000000003</v>
      </c>
      <c r="N139" s="20">
        <f t="shared" si="11"/>
        <v>0</v>
      </c>
      <c r="O139" s="20">
        <f t="shared" si="12"/>
        <v>0</v>
      </c>
      <c r="P139">
        <f t="shared" si="13"/>
        <v>5</v>
      </c>
      <c r="Q139">
        <f t="shared" si="14"/>
        <v>0</v>
      </c>
    </row>
    <row r="140" spans="1:17" x14ac:dyDescent="0.3">
      <c r="A140" t="s">
        <v>32</v>
      </c>
      <c r="B140" t="s">
        <v>9</v>
      </c>
      <c r="C140" t="s">
        <v>8</v>
      </c>
      <c r="D140" t="s">
        <v>41</v>
      </c>
      <c r="E140" t="s">
        <v>12</v>
      </c>
      <c r="F140" t="s">
        <v>36</v>
      </c>
      <c r="G140">
        <v>4</v>
      </c>
      <c r="H140" s="14">
        <v>6.4359999999999999</v>
      </c>
      <c r="I140" t="s">
        <v>23</v>
      </c>
      <c r="J140" t="s">
        <v>38</v>
      </c>
      <c r="K140" t="s">
        <v>16</v>
      </c>
      <c r="L140" t="s">
        <v>17</v>
      </c>
      <c r="M140" s="20">
        <f t="shared" si="10"/>
        <v>6.4373760000000004</v>
      </c>
      <c r="N140" s="20">
        <f t="shared" si="11"/>
        <v>0</v>
      </c>
      <c r="O140" s="20">
        <f t="shared" si="12"/>
        <v>0</v>
      </c>
      <c r="P140">
        <f t="shared" si="13"/>
        <v>5</v>
      </c>
      <c r="Q140">
        <f t="shared" si="14"/>
        <v>0</v>
      </c>
    </row>
    <row r="141" spans="1:17" x14ac:dyDescent="0.3">
      <c r="A141" t="s">
        <v>26</v>
      </c>
      <c r="B141" t="s">
        <v>51</v>
      </c>
      <c r="C141" t="s">
        <v>8</v>
      </c>
      <c r="D141" t="s">
        <v>11</v>
      </c>
      <c r="E141" t="s">
        <v>21</v>
      </c>
      <c r="F141" t="s">
        <v>13</v>
      </c>
      <c r="G141">
        <v>8</v>
      </c>
      <c r="H141" s="14">
        <v>12.872</v>
      </c>
      <c r="I141" t="s">
        <v>30</v>
      </c>
      <c r="J141" t="s">
        <v>42</v>
      </c>
      <c r="K141" t="s">
        <v>16</v>
      </c>
      <c r="L141" t="s">
        <v>17</v>
      </c>
      <c r="M141" s="20">
        <f t="shared" si="10"/>
        <v>12.874752000000001</v>
      </c>
      <c r="N141" s="20">
        <f t="shared" si="11"/>
        <v>0.16664000000000001</v>
      </c>
      <c r="O141" s="20">
        <f t="shared" si="12"/>
        <v>2.1454486732800002</v>
      </c>
      <c r="P141">
        <f t="shared" si="13"/>
        <v>3</v>
      </c>
      <c r="Q141">
        <f t="shared" si="14"/>
        <v>6.4363460198400002</v>
      </c>
    </row>
    <row r="142" spans="1:17" x14ac:dyDescent="0.3">
      <c r="A142" t="s">
        <v>32</v>
      </c>
      <c r="B142" t="s">
        <v>51</v>
      </c>
      <c r="C142" t="s">
        <v>8</v>
      </c>
      <c r="D142" t="s">
        <v>27</v>
      </c>
      <c r="E142" t="s">
        <v>28</v>
      </c>
      <c r="F142" t="s">
        <v>36</v>
      </c>
      <c r="G142">
        <v>4</v>
      </c>
      <c r="H142" s="14">
        <v>6.4359999999999999</v>
      </c>
      <c r="I142" t="s">
        <v>14</v>
      </c>
      <c r="J142" t="s">
        <v>31</v>
      </c>
      <c r="K142" t="s">
        <v>25</v>
      </c>
      <c r="L142" t="s">
        <v>17</v>
      </c>
      <c r="M142" s="20">
        <f t="shared" si="10"/>
        <v>6.4373760000000004</v>
      </c>
      <c r="N142" s="20">
        <f t="shared" si="11"/>
        <v>0</v>
      </c>
      <c r="O142" s="20">
        <f t="shared" si="12"/>
        <v>0</v>
      </c>
      <c r="P142">
        <f t="shared" si="13"/>
        <v>5</v>
      </c>
      <c r="Q142">
        <f t="shared" si="14"/>
        <v>0</v>
      </c>
    </row>
    <row r="143" spans="1:17" x14ac:dyDescent="0.3">
      <c r="A143" t="s">
        <v>32</v>
      </c>
      <c r="B143" t="s">
        <v>9</v>
      </c>
      <c r="C143" t="s">
        <v>79</v>
      </c>
      <c r="D143" t="s">
        <v>11</v>
      </c>
      <c r="E143" t="s">
        <v>21</v>
      </c>
      <c r="F143" t="s">
        <v>29</v>
      </c>
      <c r="G143">
        <v>15</v>
      </c>
      <c r="H143" s="14">
        <v>24.134999999999998</v>
      </c>
      <c r="I143" t="s">
        <v>49</v>
      </c>
      <c r="J143" t="s">
        <v>42</v>
      </c>
      <c r="K143" t="s">
        <v>25</v>
      </c>
      <c r="L143" t="s">
        <v>43</v>
      </c>
      <c r="M143" s="20">
        <f t="shared" si="10"/>
        <v>24.140160000000002</v>
      </c>
      <c r="N143" s="20">
        <f t="shared" si="11"/>
        <v>0.10215</v>
      </c>
      <c r="O143" s="20">
        <f t="shared" si="12"/>
        <v>2.4659173440000002</v>
      </c>
      <c r="P143">
        <f t="shared" si="13"/>
        <v>5</v>
      </c>
      <c r="Q143">
        <f t="shared" si="14"/>
        <v>12.329586720000002</v>
      </c>
    </row>
    <row r="144" spans="1:17" x14ac:dyDescent="0.3">
      <c r="A144" t="s">
        <v>26</v>
      </c>
      <c r="B144" t="s">
        <v>51</v>
      </c>
      <c r="C144" t="s">
        <v>8</v>
      </c>
      <c r="D144" t="s">
        <v>11</v>
      </c>
      <c r="E144" t="s">
        <v>12</v>
      </c>
      <c r="F144" t="s">
        <v>36</v>
      </c>
      <c r="G144">
        <v>1.5</v>
      </c>
      <c r="H144" s="14">
        <v>2.4135</v>
      </c>
      <c r="I144" t="s">
        <v>23</v>
      </c>
      <c r="J144" t="s">
        <v>38</v>
      </c>
      <c r="K144" t="s">
        <v>25</v>
      </c>
      <c r="L144" t="s">
        <v>17</v>
      </c>
      <c r="M144" s="20">
        <f t="shared" si="10"/>
        <v>2.4140160000000002</v>
      </c>
      <c r="N144" s="20">
        <f t="shared" si="11"/>
        <v>0</v>
      </c>
      <c r="O144" s="20">
        <f t="shared" si="12"/>
        <v>0</v>
      </c>
      <c r="P144">
        <f t="shared" si="13"/>
        <v>3</v>
      </c>
      <c r="Q144">
        <f t="shared" si="14"/>
        <v>0</v>
      </c>
    </row>
    <row r="145" spans="1:17" x14ac:dyDescent="0.3">
      <c r="A145" t="s">
        <v>39</v>
      </c>
      <c r="B145" t="s">
        <v>9</v>
      </c>
      <c r="C145" t="s">
        <v>80</v>
      </c>
      <c r="D145" t="s">
        <v>41</v>
      </c>
      <c r="E145" t="s">
        <v>35</v>
      </c>
      <c r="F145" t="s">
        <v>22</v>
      </c>
      <c r="G145">
        <v>12</v>
      </c>
      <c r="H145" s="14">
        <v>19.308</v>
      </c>
      <c r="I145" t="s">
        <v>37</v>
      </c>
      <c r="J145" t="s">
        <v>15</v>
      </c>
      <c r="K145" t="s">
        <v>25</v>
      </c>
      <c r="L145" t="s">
        <v>17</v>
      </c>
      <c r="M145" s="20">
        <f t="shared" si="10"/>
        <v>19.312128000000001</v>
      </c>
      <c r="N145" s="20">
        <f t="shared" si="11"/>
        <v>0.16664000000000001</v>
      </c>
      <c r="O145" s="20">
        <f t="shared" si="12"/>
        <v>3.2181730099200005</v>
      </c>
      <c r="P145">
        <f t="shared" si="13"/>
        <v>2</v>
      </c>
      <c r="Q145">
        <f t="shared" si="14"/>
        <v>6.4363460198400011</v>
      </c>
    </row>
    <row r="146" spans="1:17" x14ac:dyDescent="0.3">
      <c r="A146" t="s">
        <v>26</v>
      </c>
      <c r="B146" t="s">
        <v>81</v>
      </c>
      <c r="C146" t="s">
        <v>8</v>
      </c>
      <c r="D146" t="s">
        <v>11</v>
      </c>
      <c r="E146" t="s">
        <v>12</v>
      </c>
      <c r="F146" t="s">
        <v>22</v>
      </c>
      <c r="G146">
        <v>2</v>
      </c>
      <c r="H146" s="14">
        <v>3.218</v>
      </c>
      <c r="I146" t="s">
        <v>54</v>
      </c>
      <c r="J146" t="s">
        <v>31</v>
      </c>
      <c r="K146" t="s">
        <v>25</v>
      </c>
      <c r="L146" t="s">
        <v>82</v>
      </c>
      <c r="M146" s="20">
        <f t="shared" si="10"/>
        <v>3.2186880000000002</v>
      </c>
      <c r="N146" s="20">
        <f t="shared" si="11"/>
        <v>2.1999999999999999E-2</v>
      </c>
      <c r="O146" s="20">
        <f t="shared" si="12"/>
        <v>7.0811135999999997E-2</v>
      </c>
      <c r="P146">
        <f t="shared" si="13"/>
        <v>3</v>
      </c>
      <c r="Q146">
        <f t="shared" si="14"/>
        <v>0.21243340799999999</v>
      </c>
    </row>
    <row r="147" spans="1:17" x14ac:dyDescent="0.3">
      <c r="A147" t="s">
        <v>26</v>
      </c>
      <c r="B147" t="s">
        <v>9</v>
      </c>
      <c r="C147" t="s">
        <v>10</v>
      </c>
      <c r="D147" t="s">
        <v>11</v>
      </c>
      <c r="E147" t="s">
        <v>35</v>
      </c>
      <c r="F147" t="s">
        <v>22</v>
      </c>
      <c r="G147">
        <v>22</v>
      </c>
      <c r="H147" s="14">
        <v>35.397999999999996</v>
      </c>
      <c r="I147" t="s">
        <v>30</v>
      </c>
      <c r="J147" t="s">
        <v>42</v>
      </c>
      <c r="K147" t="s">
        <v>25</v>
      </c>
      <c r="L147" t="s">
        <v>17</v>
      </c>
      <c r="M147" s="20">
        <f t="shared" si="10"/>
        <v>35.405568000000002</v>
      </c>
      <c r="N147" s="20">
        <f t="shared" si="11"/>
        <v>0.16664000000000001</v>
      </c>
      <c r="O147" s="20">
        <f t="shared" si="12"/>
        <v>5.8999838515200009</v>
      </c>
      <c r="P147">
        <f t="shared" si="13"/>
        <v>3</v>
      </c>
      <c r="Q147">
        <f t="shared" si="14"/>
        <v>17.699951554560002</v>
      </c>
    </row>
    <row r="148" spans="1:17" x14ac:dyDescent="0.3">
      <c r="A148" t="s">
        <v>18</v>
      </c>
      <c r="B148" t="s">
        <v>9</v>
      </c>
      <c r="C148" t="s">
        <v>60</v>
      </c>
      <c r="D148" t="s">
        <v>11</v>
      </c>
      <c r="E148" t="s">
        <v>45</v>
      </c>
      <c r="F148" t="s">
        <v>36</v>
      </c>
      <c r="G148">
        <v>2</v>
      </c>
      <c r="H148" s="14">
        <v>3.218</v>
      </c>
      <c r="I148" t="s">
        <v>23</v>
      </c>
      <c r="J148" t="s">
        <v>42</v>
      </c>
      <c r="K148" t="s">
        <v>25</v>
      </c>
      <c r="L148" t="s">
        <v>43</v>
      </c>
      <c r="M148" s="20">
        <f t="shared" si="10"/>
        <v>3.2186880000000002</v>
      </c>
      <c r="N148" s="20">
        <f t="shared" si="11"/>
        <v>0</v>
      </c>
      <c r="O148" s="20">
        <f t="shared" si="12"/>
        <v>0</v>
      </c>
      <c r="P148">
        <f t="shared" si="13"/>
        <v>4</v>
      </c>
      <c r="Q148">
        <f t="shared" si="14"/>
        <v>0</v>
      </c>
    </row>
    <row r="149" spans="1:17" x14ac:dyDescent="0.3">
      <c r="A149" t="s">
        <v>7</v>
      </c>
      <c r="B149" t="s">
        <v>57</v>
      </c>
      <c r="C149" t="s">
        <v>8</v>
      </c>
      <c r="D149" t="s">
        <v>11</v>
      </c>
      <c r="E149" t="s">
        <v>21</v>
      </c>
      <c r="F149" t="s">
        <v>44</v>
      </c>
      <c r="G149">
        <v>4</v>
      </c>
      <c r="H149" s="14">
        <v>6.4359999999999999</v>
      </c>
      <c r="I149" t="s">
        <v>30</v>
      </c>
      <c r="J149" t="s">
        <v>31</v>
      </c>
      <c r="K149" t="s">
        <v>25</v>
      </c>
      <c r="L149" t="s">
        <v>17</v>
      </c>
      <c r="M149" s="20">
        <f t="shared" si="10"/>
        <v>6.4373760000000004</v>
      </c>
      <c r="N149" s="20">
        <f t="shared" si="11"/>
        <v>0.16664000000000001</v>
      </c>
      <c r="O149" s="20">
        <f t="shared" si="12"/>
        <v>1.0727243366400001</v>
      </c>
      <c r="P149">
        <f t="shared" si="13"/>
        <v>1</v>
      </c>
      <c r="Q149">
        <f t="shared" si="14"/>
        <v>1.0727243366400001</v>
      </c>
    </row>
    <row r="150" spans="1:17" x14ac:dyDescent="0.3">
      <c r="A150" t="s">
        <v>7</v>
      </c>
      <c r="B150" t="s">
        <v>51</v>
      </c>
      <c r="C150" t="s">
        <v>8</v>
      </c>
      <c r="D150" t="s">
        <v>27</v>
      </c>
      <c r="E150" t="s">
        <v>21</v>
      </c>
      <c r="F150" t="s">
        <v>44</v>
      </c>
      <c r="G150">
        <v>1</v>
      </c>
      <c r="H150" s="14">
        <v>1.609</v>
      </c>
      <c r="I150" t="s">
        <v>23</v>
      </c>
      <c r="J150" t="s">
        <v>42</v>
      </c>
      <c r="K150" t="s">
        <v>25</v>
      </c>
      <c r="L150" t="s">
        <v>17</v>
      </c>
      <c r="M150" s="20">
        <f t="shared" si="10"/>
        <v>1.6093440000000001</v>
      </c>
      <c r="N150" s="20">
        <f t="shared" si="11"/>
        <v>0</v>
      </c>
      <c r="O150" s="20">
        <f t="shared" si="12"/>
        <v>0</v>
      </c>
      <c r="P150">
        <f t="shared" si="13"/>
        <v>1</v>
      </c>
      <c r="Q150">
        <f t="shared" si="14"/>
        <v>0</v>
      </c>
    </row>
    <row r="151" spans="1:17" x14ac:dyDescent="0.3">
      <c r="A151" t="s">
        <v>39</v>
      </c>
      <c r="B151" t="s">
        <v>9</v>
      </c>
      <c r="C151" t="s">
        <v>10</v>
      </c>
      <c r="D151" t="s">
        <v>11</v>
      </c>
      <c r="E151" t="s">
        <v>45</v>
      </c>
      <c r="F151" t="s">
        <v>13</v>
      </c>
      <c r="G151">
        <v>13.2</v>
      </c>
      <c r="H151" s="14">
        <v>21.238799999999998</v>
      </c>
      <c r="I151" t="s">
        <v>14</v>
      </c>
      <c r="J151" t="s">
        <v>42</v>
      </c>
      <c r="K151" t="s">
        <v>25</v>
      </c>
      <c r="L151" t="s">
        <v>17</v>
      </c>
      <c r="M151" s="20">
        <f t="shared" si="10"/>
        <v>21.243340799999999</v>
      </c>
      <c r="N151" s="20">
        <f t="shared" si="11"/>
        <v>0</v>
      </c>
      <c r="O151" s="20">
        <f t="shared" si="12"/>
        <v>0</v>
      </c>
      <c r="P151">
        <f t="shared" si="13"/>
        <v>2</v>
      </c>
      <c r="Q151">
        <f t="shared" si="14"/>
        <v>0</v>
      </c>
    </row>
    <row r="152" spans="1:17" x14ac:dyDescent="0.3">
      <c r="A152" t="s">
        <v>32</v>
      </c>
      <c r="B152" t="s">
        <v>9</v>
      </c>
      <c r="C152" t="s">
        <v>70</v>
      </c>
      <c r="D152" t="s">
        <v>41</v>
      </c>
      <c r="E152" t="s">
        <v>12</v>
      </c>
      <c r="F152" t="s">
        <v>44</v>
      </c>
      <c r="G152">
        <v>1</v>
      </c>
      <c r="H152" s="14">
        <v>1.609</v>
      </c>
      <c r="I152" t="s">
        <v>23</v>
      </c>
      <c r="J152" t="s">
        <v>31</v>
      </c>
      <c r="K152" t="s">
        <v>25</v>
      </c>
      <c r="L152" t="s">
        <v>17</v>
      </c>
      <c r="M152" s="20">
        <f t="shared" si="10"/>
        <v>1.6093440000000001</v>
      </c>
      <c r="N152" s="20">
        <f t="shared" si="11"/>
        <v>0</v>
      </c>
      <c r="O152" s="20">
        <f t="shared" si="12"/>
        <v>0</v>
      </c>
      <c r="P152">
        <f t="shared" si="13"/>
        <v>5</v>
      </c>
      <c r="Q152">
        <f t="shared" si="14"/>
        <v>0</v>
      </c>
    </row>
    <row r="153" spans="1:17" x14ac:dyDescent="0.3">
      <c r="A153" t="s">
        <v>39</v>
      </c>
      <c r="B153" t="s">
        <v>51</v>
      </c>
      <c r="C153" t="s">
        <v>8</v>
      </c>
      <c r="D153" t="s">
        <v>27</v>
      </c>
      <c r="E153" t="s">
        <v>35</v>
      </c>
      <c r="F153" t="s">
        <v>36</v>
      </c>
      <c r="G153">
        <v>3</v>
      </c>
      <c r="H153" s="14">
        <v>4.827</v>
      </c>
      <c r="I153" t="s">
        <v>54</v>
      </c>
      <c r="J153" t="s">
        <v>42</v>
      </c>
      <c r="K153" t="s">
        <v>25</v>
      </c>
      <c r="L153" t="s">
        <v>17</v>
      </c>
      <c r="M153" s="20">
        <f t="shared" si="10"/>
        <v>4.8280320000000003</v>
      </c>
      <c r="N153" s="20">
        <f t="shared" si="11"/>
        <v>2.1999999999999999E-2</v>
      </c>
      <c r="O153" s="20">
        <f t="shared" si="12"/>
        <v>0.106216704</v>
      </c>
      <c r="P153">
        <f t="shared" si="13"/>
        <v>2</v>
      </c>
      <c r="Q153">
        <f t="shared" si="14"/>
        <v>0.21243340799999999</v>
      </c>
    </row>
    <row r="154" spans="1:17" x14ac:dyDescent="0.3">
      <c r="A154" t="s">
        <v>32</v>
      </c>
      <c r="B154" t="s">
        <v>9</v>
      </c>
      <c r="C154" t="s">
        <v>10</v>
      </c>
      <c r="D154" t="s">
        <v>41</v>
      </c>
      <c r="E154" t="s">
        <v>12</v>
      </c>
      <c r="F154" t="s">
        <v>36</v>
      </c>
      <c r="G154">
        <v>4.2</v>
      </c>
      <c r="H154" s="14">
        <v>6.7578000000000005</v>
      </c>
      <c r="I154" t="s">
        <v>14</v>
      </c>
      <c r="J154" t="s">
        <v>31</v>
      </c>
      <c r="K154" t="s">
        <v>25</v>
      </c>
      <c r="L154" t="s">
        <v>17</v>
      </c>
      <c r="M154" s="20">
        <f t="shared" si="10"/>
        <v>6.7592448000000012</v>
      </c>
      <c r="N154" s="20">
        <f t="shared" si="11"/>
        <v>0</v>
      </c>
      <c r="O154" s="20">
        <f t="shared" si="12"/>
        <v>0</v>
      </c>
      <c r="P154">
        <f t="shared" si="13"/>
        <v>5</v>
      </c>
      <c r="Q154">
        <f t="shared" si="14"/>
        <v>0</v>
      </c>
    </row>
    <row r="155" spans="1:17" x14ac:dyDescent="0.3">
      <c r="A155" t="s">
        <v>26</v>
      </c>
      <c r="B155" t="s">
        <v>9</v>
      </c>
      <c r="C155" t="s">
        <v>70</v>
      </c>
      <c r="D155" t="s">
        <v>11</v>
      </c>
      <c r="E155" t="s">
        <v>21</v>
      </c>
      <c r="F155" t="s">
        <v>36</v>
      </c>
      <c r="G155">
        <v>2</v>
      </c>
      <c r="H155" s="14">
        <v>3.218</v>
      </c>
      <c r="I155" t="s">
        <v>14</v>
      </c>
      <c r="J155" t="s">
        <v>42</v>
      </c>
      <c r="K155" t="s">
        <v>25</v>
      </c>
      <c r="L155" t="s">
        <v>17</v>
      </c>
      <c r="M155" s="20">
        <f t="shared" si="10"/>
        <v>3.2186880000000002</v>
      </c>
      <c r="N155" s="20">
        <f t="shared" si="11"/>
        <v>0</v>
      </c>
      <c r="O155" s="20">
        <f t="shared" si="12"/>
        <v>0</v>
      </c>
      <c r="P155">
        <f t="shared" si="13"/>
        <v>3</v>
      </c>
      <c r="Q155">
        <f t="shared" si="14"/>
        <v>0</v>
      </c>
    </row>
    <row r="156" spans="1:17" x14ac:dyDescent="0.3">
      <c r="A156" t="s">
        <v>32</v>
      </c>
      <c r="B156" t="s">
        <v>9</v>
      </c>
      <c r="C156" t="s">
        <v>40</v>
      </c>
      <c r="D156" t="s">
        <v>41</v>
      </c>
      <c r="E156" t="s">
        <v>12</v>
      </c>
      <c r="F156" t="s">
        <v>22</v>
      </c>
      <c r="G156">
        <v>1.7</v>
      </c>
      <c r="H156" s="14">
        <v>2.7353000000000001</v>
      </c>
      <c r="I156" t="s">
        <v>23</v>
      </c>
      <c r="J156" t="s">
        <v>31</v>
      </c>
      <c r="K156" t="s">
        <v>25</v>
      </c>
      <c r="L156" t="s">
        <v>17</v>
      </c>
      <c r="M156" s="20">
        <f t="shared" si="10"/>
        <v>2.7358848</v>
      </c>
      <c r="N156" s="20">
        <f t="shared" si="11"/>
        <v>0</v>
      </c>
      <c r="O156" s="20">
        <f t="shared" si="12"/>
        <v>0</v>
      </c>
      <c r="P156">
        <f t="shared" si="13"/>
        <v>5</v>
      </c>
      <c r="Q156">
        <f t="shared" si="14"/>
        <v>0</v>
      </c>
    </row>
    <row r="157" spans="1:17" x14ac:dyDescent="0.3">
      <c r="A157" t="s">
        <v>39</v>
      </c>
      <c r="B157" t="s">
        <v>9</v>
      </c>
      <c r="C157" t="s">
        <v>50</v>
      </c>
      <c r="D157" t="s">
        <v>20</v>
      </c>
      <c r="E157" t="s">
        <v>21</v>
      </c>
      <c r="F157" t="s">
        <v>66</v>
      </c>
      <c r="G157">
        <v>4</v>
      </c>
      <c r="H157" s="14">
        <v>6.4359999999999999</v>
      </c>
      <c r="I157" t="s">
        <v>49</v>
      </c>
      <c r="J157" t="s">
        <v>31</v>
      </c>
      <c r="K157" t="s">
        <v>25</v>
      </c>
      <c r="L157" t="s">
        <v>17</v>
      </c>
      <c r="M157" s="20">
        <f t="shared" si="10"/>
        <v>6.4373760000000004</v>
      </c>
      <c r="N157" s="20">
        <f t="shared" si="11"/>
        <v>0.10215</v>
      </c>
      <c r="O157" s="20">
        <f t="shared" si="12"/>
        <v>0.65757795840000011</v>
      </c>
      <c r="P157">
        <f t="shared" si="13"/>
        <v>2</v>
      </c>
      <c r="Q157">
        <f t="shared" si="14"/>
        <v>1.3151559168000002</v>
      </c>
    </row>
    <row r="158" spans="1:17" x14ac:dyDescent="0.3">
      <c r="A158" t="s">
        <v>32</v>
      </c>
      <c r="B158" t="s">
        <v>9</v>
      </c>
      <c r="C158" t="s">
        <v>56</v>
      </c>
      <c r="D158" t="s">
        <v>11</v>
      </c>
      <c r="E158" t="s">
        <v>12</v>
      </c>
      <c r="F158" t="s">
        <v>13</v>
      </c>
      <c r="G158">
        <v>2.5</v>
      </c>
      <c r="H158" s="14">
        <v>4.0225</v>
      </c>
      <c r="I158" t="s">
        <v>52</v>
      </c>
      <c r="J158" t="s">
        <v>24</v>
      </c>
      <c r="K158" t="s">
        <v>25</v>
      </c>
      <c r="L158" t="s">
        <v>43</v>
      </c>
      <c r="M158" s="20">
        <f t="shared" si="10"/>
        <v>4.0233600000000003</v>
      </c>
      <c r="N158" s="20">
        <f t="shared" si="11"/>
        <v>3.5459999999999998E-2</v>
      </c>
      <c r="O158" s="20">
        <f t="shared" si="12"/>
        <v>0.1426683456</v>
      </c>
      <c r="P158">
        <f t="shared" si="13"/>
        <v>5</v>
      </c>
      <c r="Q158">
        <f t="shared" si="14"/>
        <v>0.71334172799999995</v>
      </c>
    </row>
    <row r="159" spans="1:17" x14ac:dyDescent="0.3">
      <c r="A159" t="s">
        <v>18</v>
      </c>
      <c r="B159" t="s">
        <v>9</v>
      </c>
      <c r="C159" t="s">
        <v>46</v>
      </c>
      <c r="D159" t="s">
        <v>41</v>
      </c>
      <c r="E159" t="s">
        <v>35</v>
      </c>
      <c r="F159" t="s">
        <v>13</v>
      </c>
      <c r="G159">
        <v>15</v>
      </c>
      <c r="H159" s="14">
        <v>24.134999999999998</v>
      </c>
      <c r="I159" t="s">
        <v>30</v>
      </c>
      <c r="J159" t="s">
        <v>15</v>
      </c>
      <c r="K159" t="s">
        <v>25</v>
      </c>
      <c r="L159" t="s">
        <v>43</v>
      </c>
      <c r="M159" s="20">
        <f t="shared" si="10"/>
        <v>24.140160000000002</v>
      </c>
      <c r="N159" s="20">
        <f t="shared" si="11"/>
        <v>0.16664000000000001</v>
      </c>
      <c r="O159" s="20">
        <f t="shared" si="12"/>
        <v>4.0227162624000004</v>
      </c>
      <c r="P159">
        <f t="shared" si="13"/>
        <v>4</v>
      </c>
      <c r="Q159">
        <f t="shared" si="14"/>
        <v>16.090865049600001</v>
      </c>
    </row>
    <row r="160" spans="1:17" x14ac:dyDescent="0.3">
      <c r="A160" t="s">
        <v>7</v>
      </c>
      <c r="B160" t="s">
        <v>9</v>
      </c>
      <c r="C160" t="s">
        <v>50</v>
      </c>
      <c r="D160" t="s">
        <v>41</v>
      </c>
      <c r="E160" t="s">
        <v>28</v>
      </c>
      <c r="F160" t="s">
        <v>22</v>
      </c>
      <c r="G160">
        <v>2.5</v>
      </c>
      <c r="H160" s="14">
        <v>4.0225</v>
      </c>
      <c r="I160" t="s">
        <v>23</v>
      </c>
      <c r="J160" t="s">
        <v>15</v>
      </c>
      <c r="K160" t="s">
        <v>25</v>
      </c>
      <c r="L160" t="s">
        <v>17</v>
      </c>
      <c r="M160" s="20">
        <f t="shared" si="10"/>
        <v>4.0233600000000003</v>
      </c>
      <c r="N160" s="20">
        <f t="shared" si="11"/>
        <v>0</v>
      </c>
      <c r="O160" s="20">
        <f t="shared" si="12"/>
        <v>0</v>
      </c>
      <c r="P160">
        <f t="shared" si="13"/>
        <v>1</v>
      </c>
      <c r="Q160">
        <f t="shared" si="14"/>
        <v>0</v>
      </c>
    </row>
    <row r="161" spans="1:17" x14ac:dyDescent="0.3">
      <c r="A161" t="s">
        <v>7</v>
      </c>
      <c r="B161" t="s">
        <v>9</v>
      </c>
      <c r="C161" t="s">
        <v>8</v>
      </c>
      <c r="D161" t="s">
        <v>41</v>
      </c>
      <c r="E161" t="s">
        <v>12</v>
      </c>
      <c r="F161" t="s">
        <v>66</v>
      </c>
      <c r="G161">
        <v>12</v>
      </c>
      <c r="H161" s="14">
        <v>19.308</v>
      </c>
      <c r="I161" t="s">
        <v>30</v>
      </c>
      <c r="J161" t="s">
        <v>38</v>
      </c>
      <c r="K161" t="s">
        <v>16</v>
      </c>
      <c r="L161" t="s">
        <v>17</v>
      </c>
      <c r="M161" s="20">
        <f t="shared" si="10"/>
        <v>19.312128000000001</v>
      </c>
      <c r="N161" s="20">
        <f t="shared" si="11"/>
        <v>0.16664000000000001</v>
      </c>
      <c r="O161" s="20">
        <f t="shared" si="12"/>
        <v>3.2181730099200005</v>
      </c>
      <c r="P161">
        <f t="shared" si="13"/>
        <v>1</v>
      </c>
      <c r="Q161">
        <f t="shared" si="14"/>
        <v>3.2181730099200005</v>
      </c>
    </row>
    <row r="162" spans="1:17" x14ac:dyDescent="0.3">
      <c r="A162" t="s">
        <v>18</v>
      </c>
      <c r="B162" t="s">
        <v>9</v>
      </c>
      <c r="C162" t="s">
        <v>10</v>
      </c>
      <c r="D162" t="s">
        <v>27</v>
      </c>
      <c r="E162" t="s">
        <v>45</v>
      </c>
      <c r="F162" t="s">
        <v>44</v>
      </c>
      <c r="G162">
        <v>4</v>
      </c>
      <c r="H162" s="14">
        <v>6.4359999999999999</v>
      </c>
      <c r="I162" t="s">
        <v>14</v>
      </c>
      <c r="J162" t="s">
        <v>15</v>
      </c>
      <c r="K162" t="s">
        <v>25</v>
      </c>
      <c r="L162" t="s">
        <v>17</v>
      </c>
      <c r="M162" s="20">
        <f t="shared" si="10"/>
        <v>6.4373760000000004</v>
      </c>
      <c r="N162" s="20">
        <f t="shared" si="11"/>
        <v>0</v>
      </c>
      <c r="O162" s="20">
        <f t="shared" si="12"/>
        <v>0</v>
      </c>
      <c r="P162">
        <f t="shared" si="13"/>
        <v>4</v>
      </c>
      <c r="Q162">
        <f t="shared" si="14"/>
        <v>0</v>
      </c>
    </row>
    <row r="163" spans="1:17" x14ac:dyDescent="0.3">
      <c r="A163" t="s">
        <v>32</v>
      </c>
      <c r="B163" t="s">
        <v>9</v>
      </c>
      <c r="C163" t="s">
        <v>34</v>
      </c>
      <c r="D163" t="s">
        <v>20</v>
      </c>
      <c r="E163" t="s">
        <v>35</v>
      </c>
      <c r="F163" t="s">
        <v>66</v>
      </c>
      <c r="G163">
        <v>42</v>
      </c>
      <c r="H163" s="14">
        <v>67.578000000000003</v>
      </c>
      <c r="I163" t="s">
        <v>30</v>
      </c>
      <c r="J163" t="s">
        <v>15</v>
      </c>
      <c r="K163" t="s">
        <v>25</v>
      </c>
      <c r="L163" t="s">
        <v>43</v>
      </c>
      <c r="M163" s="20">
        <f t="shared" si="10"/>
        <v>67.592448000000005</v>
      </c>
      <c r="N163" s="20">
        <f t="shared" si="11"/>
        <v>0.16664000000000001</v>
      </c>
      <c r="O163" s="20">
        <f t="shared" si="12"/>
        <v>11.263605534720002</v>
      </c>
      <c r="P163">
        <f t="shared" si="13"/>
        <v>5</v>
      </c>
      <c r="Q163">
        <f t="shared" si="14"/>
        <v>56.318027673600007</v>
      </c>
    </row>
    <row r="164" spans="1:17" x14ac:dyDescent="0.3">
      <c r="A164" t="s">
        <v>39</v>
      </c>
      <c r="B164" t="s">
        <v>9</v>
      </c>
      <c r="C164" t="s">
        <v>10</v>
      </c>
      <c r="D164" t="s">
        <v>20</v>
      </c>
      <c r="E164" t="s">
        <v>28</v>
      </c>
      <c r="F164" t="s">
        <v>29</v>
      </c>
      <c r="G164">
        <v>25</v>
      </c>
      <c r="H164" s="14">
        <v>40.225000000000001</v>
      </c>
      <c r="I164" t="s">
        <v>30</v>
      </c>
      <c r="J164" t="s">
        <v>42</v>
      </c>
      <c r="K164" t="s">
        <v>16</v>
      </c>
      <c r="L164" t="s">
        <v>17</v>
      </c>
      <c r="M164" s="20">
        <f t="shared" si="10"/>
        <v>40.233600000000003</v>
      </c>
      <c r="N164" s="20">
        <f t="shared" si="11"/>
        <v>0.16664000000000001</v>
      </c>
      <c r="O164" s="20">
        <f t="shared" si="12"/>
        <v>6.7045271040000012</v>
      </c>
      <c r="P164">
        <f t="shared" si="13"/>
        <v>2</v>
      </c>
      <c r="Q164">
        <f t="shared" si="14"/>
        <v>13.409054208000002</v>
      </c>
    </row>
    <row r="165" spans="1:17" x14ac:dyDescent="0.3">
      <c r="A165" t="s">
        <v>32</v>
      </c>
      <c r="B165" t="s">
        <v>9</v>
      </c>
      <c r="C165" t="s">
        <v>83</v>
      </c>
      <c r="D165" t="s">
        <v>41</v>
      </c>
      <c r="E165" t="s">
        <v>35</v>
      </c>
      <c r="F165" t="s">
        <v>62</v>
      </c>
      <c r="G165">
        <v>0.56659999999999999</v>
      </c>
      <c r="H165" s="14" t="s">
        <v>8</v>
      </c>
      <c r="I165" t="s">
        <v>23</v>
      </c>
      <c r="J165" t="s">
        <v>31</v>
      </c>
      <c r="K165" t="s">
        <v>25</v>
      </c>
      <c r="L165" t="s">
        <v>17</v>
      </c>
      <c r="M165" s="20">
        <f t="shared" si="10"/>
        <v>0.91185431040000009</v>
      </c>
      <c r="N165" s="20">
        <f t="shared" si="11"/>
        <v>0</v>
      </c>
      <c r="O165" s="20">
        <f t="shared" si="12"/>
        <v>0</v>
      </c>
      <c r="P165">
        <f t="shared" si="13"/>
        <v>5</v>
      </c>
      <c r="Q165">
        <f t="shared" si="14"/>
        <v>0</v>
      </c>
    </row>
    <row r="166" spans="1:17" x14ac:dyDescent="0.3">
      <c r="A166" t="s">
        <v>26</v>
      </c>
      <c r="B166" t="s">
        <v>9</v>
      </c>
      <c r="C166" t="s">
        <v>76</v>
      </c>
      <c r="D166" t="s">
        <v>41</v>
      </c>
      <c r="E166" t="s">
        <v>12</v>
      </c>
      <c r="F166" t="s">
        <v>36</v>
      </c>
      <c r="G166">
        <v>4.5999999999999996</v>
      </c>
      <c r="H166" s="14">
        <v>7.4013999999999998</v>
      </c>
      <c r="I166" t="s">
        <v>30</v>
      </c>
      <c r="J166" t="s">
        <v>31</v>
      </c>
      <c r="K166" t="s">
        <v>25</v>
      </c>
      <c r="L166" t="s">
        <v>17</v>
      </c>
      <c r="M166" s="20">
        <f t="shared" si="10"/>
        <v>7.4029824</v>
      </c>
      <c r="N166" s="20">
        <f t="shared" si="11"/>
        <v>0.16664000000000001</v>
      </c>
      <c r="O166" s="20">
        <f t="shared" si="12"/>
        <v>1.2336329871360001</v>
      </c>
      <c r="P166">
        <f t="shared" si="13"/>
        <v>3</v>
      </c>
      <c r="Q166">
        <f t="shared" si="14"/>
        <v>3.7008989614080003</v>
      </c>
    </row>
    <row r="167" spans="1:17" x14ac:dyDescent="0.3">
      <c r="A167" t="s">
        <v>18</v>
      </c>
      <c r="B167" t="s">
        <v>9</v>
      </c>
      <c r="C167" t="s">
        <v>65</v>
      </c>
      <c r="D167" t="s">
        <v>41</v>
      </c>
      <c r="E167" t="s">
        <v>28</v>
      </c>
      <c r="F167" t="s">
        <v>36</v>
      </c>
      <c r="G167">
        <v>1.3</v>
      </c>
      <c r="H167" s="14">
        <v>2.0916999999999999</v>
      </c>
      <c r="I167" t="s">
        <v>23</v>
      </c>
      <c r="J167" t="s">
        <v>38</v>
      </c>
      <c r="K167" t="s">
        <v>25</v>
      </c>
      <c r="L167" t="s">
        <v>17</v>
      </c>
      <c r="M167" s="20">
        <f t="shared" si="10"/>
        <v>2.0921472000000003</v>
      </c>
      <c r="N167" s="20">
        <f t="shared" si="11"/>
        <v>0</v>
      </c>
      <c r="O167" s="20">
        <f t="shared" si="12"/>
        <v>0</v>
      </c>
      <c r="P167">
        <f t="shared" si="13"/>
        <v>4</v>
      </c>
      <c r="Q167">
        <f t="shared" si="14"/>
        <v>0</v>
      </c>
    </row>
    <row r="168" spans="1:17" x14ac:dyDescent="0.3">
      <c r="A168" t="s">
        <v>26</v>
      </c>
      <c r="B168" t="s">
        <v>51</v>
      </c>
      <c r="C168" t="s">
        <v>8</v>
      </c>
      <c r="D168" t="s">
        <v>11</v>
      </c>
      <c r="E168" t="s">
        <v>12</v>
      </c>
      <c r="F168" t="s">
        <v>44</v>
      </c>
      <c r="G168">
        <v>1</v>
      </c>
      <c r="H168" s="14">
        <v>1.609</v>
      </c>
      <c r="I168" t="s">
        <v>23</v>
      </c>
      <c r="J168" t="s">
        <v>42</v>
      </c>
      <c r="K168" t="s">
        <v>16</v>
      </c>
      <c r="L168" t="s">
        <v>43</v>
      </c>
      <c r="M168" s="20">
        <f t="shared" si="10"/>
        <v>1.6093440000000001</v>
      </c>
      <c r="N168" s="20">
        <f t="shared" si="11"/>
        <v>0</v>
      </c>
      <c r="O168" s="20">
        <f t="shared" si="12"/>
        <v>0</v>
      </c>
      <c r="P168">
        <f t="shared" si="13"/>
        <v>3</v>
      </c>
      <c r="Q168">
        <f t="shared" si="14"/>
        <v>0</v>
      </c>
    </row>
    <row r="169" spans="1:17" x14ac:dyDescent="0.3">
      <c r="A169" t="s">
        <v>39</v>
      </c>
      <c r="B169" t="s">
        <v>51</v>
      </c>
      <c r="C169" t="s">
        <v>8</v>
      </c>
      <c r="D169" t="s">
        <v>27</v>
      </c>
      <c r="E169" t="s">
        <v>12</v>
      </c>
      <c r="F169" t="s">
        <v>44</v>
      </c>
      <c r="G169">
        <v>3</v>
      </c>
      <c r="H169" s="14">
        <v>4.827</v>
      </c>
      <c r="I169" t="s">
        <v>37</v>
      </c>
      <c r="J169" t="s">
        <v>42</v>
      </c>
      <c r="K169" t="s">
        <v>25</v>
      </c>
      <c r="L169" t="s">
        <v>43</v>
      </c>
      <c r="M169" s="20">
        <f t="shared" si="10"/>
        <v>4.8280320000000003</v>
      </c>
      <c r="N169" s="20">
        <f t="shared" si="11"/>
        <v>0.16664000000000001</v>
      </c>
      <c r="O169" s="20">
        <f t="shared" si="12"/>
        <v>0.80454325248000014</v>
      </c>
      <c r="P169">
        <f t="shared" si="13"/>
        <v>2</v>
      </c>
      <c r="Q169">
        <f t="shared" si="14"/>
        <v>1.6090865049600003</v>
      </c>
    </row>
    <row r="170" spans="1:17" x14ac:dyDescent="0.3">
      <c r="A170" t="s">
        <v>7</v>
      </c>
      <c r="B170" t="s">
        <v>9</v>
      </c>
      <c r="C170" t="s">
        <v>50</v>
      </c>
      <c r="D170" t="s">
        <v>27</v>
      </c>
      <c r="E170" t="s">
        <v>64</v>
      </c>
      <c r="F170" t="s">
        <v>13</v>
      </c>
      <c r="G170">
        <v>25</v>
      </c>
      <c r="H170" s="14">
        <v>40.225000000000001</v>
      </c>
      <c r="I170" t="s">
        <v>30</v>
      </c>
      <c r="J170" t="s">
        <v>38</v>
      </c>
      <c r="K170" t="s">
        <v>25</v>
      </c>
      <c r="L170" t="s">
        <v>17</v>
      </c>
      <c r="M170" s="20">
        <f t="shared" si="10"/>
        <v>40.233600000000003</v>
      </c>
      <c r="N170" s="20">
        <f t="shared" si="11"/>
        <v>0.16664000000000001</v>
      </c>
      <c r="O170" s="20">
        <f t="shared" si="12"/>
        <v>6.7045271040000012</v>
      </c>
      <c r="P170">
        <f t="shared" si="13"/>
        <v>1</v>
      </c>
      <c r="Q170">
        <f t="shared" si="14"/>
        <v>6.7045271040000012</v>
      </c>
    </row>
    <row r="171" spans="1:17" x14ac:dyDescent="0.3">
      <c r="A171" t="s">
        <v>18</v>
      </c>
      <c r="B171" t="s">
        <v>9</v>
      </c>
      <c r="C171" t="s">
        <v>84</v>
      </c>
      <c r="D171" t="s">
        <v>41</v>
      </c>
      <c r="E171" t="s">
        <v>12</v>
      </c>
      <c r="F171" t="s">
        <v>13</v>
      </c>
      <c r="G171">
        <v>7</v>
      </c>
      <c r="H171" s="14">
        <v>11.263</v>
      </c>
      <c r="I171" t="s">
        <v>14</v>
      </c>
      <c r="J171" t="s">
        <v>15</v>
      </c>
      <c r="K171" t="s">
        <v>16</v>
      </c>
      <c r="L171" t="s">
        <v>17</v>
      </c>
      <c r="M171" s="20">
        <f t="shared" si="10"/>
        <v>11.265408000000001</v>
      </c>
      <c r="N171" s="20">
        <f t="shared" si="11"/>
        <v>0</v>
      </c>
      <c r="O171" s="20">
        <f t="shared" si="12"/>
        <v>0</v>
      </c>
      <c r="P171">
        <f t="shared" si="13"/>
        <v>4</v>
      </c>
      <c r="Q171">
        <f t="shared" si="14"/>
        <v>0</v>
      </c>
    </row>
    <row r="172" spans="1:17" x14ac:dyDescent="0.3">
      <c r="A172" t="s">
        <v>39</v>
      </c>
      <c r="B172" t="s">
        <v>51</v>
      </c>
      <c r="C172" t="s">
        <v>8</v>
      </c>
      <c r="D172" t="s">
        <v>41</v>
      </c>
      <c r="E172" t="s">
        <v>21</v>
      </c>
      <c r="F172" t="s">
        <v>22</v>
      </c>
      <c r="G172">
        <v>12</v>
      </c>
      <c r="H172" s="14">
        <v>19.308</v>
      </c>
      <c r="I172" t="s">
        <v>30</v>
      </c>
      <c r="J172" t="s">
        <v>15</v>
      </c>
      <c r="K172" t="s">
        <v>25</v>
      </c>
      <c r="L172" t="s">
        <v>43</v>
      </c>
      <c r="M172" s="20">
        <f t="shared" si="10"/>
        <v>19.312128000000001</v>
      </c>
      <c r="N172" s="20">
        <f t="shared" si="11"/>
        <v>0.16664000000000001</v>
      </c>
      <c r="O172" s="20">
        <f t="shared" si="12"/>
        <v>3.2181730099200005</v>
      </c>
      <c r="P172">
        <f t="shared" si="13"/>
        <v>2</v>
      </c>
      <c r="Q172">
        <f t="shared" si="14"/>
        <v>6.4363460198400011</v>
      </c>
    </row>
    <row r="173" spans="1:17" x14ac:dyDescent="0.3">
      <c r="A173" t="s">
        <v>32</v>
      </c>
      <c r="B173" t="s">
        <v>9</v>
      </c>
      <c r="C173" t="s">
        <v>10</v>
      </c>
      <c r="D173" t="s">
        <v>11</v>
      </c>
      <c r="E173" t="s">
        <v>21</v>
      </c>
      <c r="F173" t="s">
        <v>22</v>
      </c>
      <c r="G173">
        <v>2</v>
      </c>
      <c r="H173" s="14">
        <v>3.218</v>
      </c>
      <c r="I173" t="s">
        <v>23</v>
      </c>
      <c r="J173" t="s">
        <v>31</v>
      </c>
      <c r="K173" t="s">
        <v>25</v>
      </c>
      <c r="L173" t="s">
        <v>17</v>
      </c>
      <c r="M173" s="20">
        <f t="shared" si="10"/>
        <v>3.2186880000000002</v>
      </c>
      <c r="N173" s="20">
        <f t="shared" si="11"/>
        <v>0</v>
      </c>
      <c r="O173" s="20">
        <f t="shared" si="12"/>
        <v>0</v>
      </c>
      <c r="P173">
        <f t="shared" si="13"/>
        <v>5</v>
      </c>
      <c r="Q173">
        <f t="shared" si="14"/>
        <v>0</v>
      </c>
    </row>
    <row r="174" spans="1:17" x14ac:dyDescent="0.3">
      <c r="A174" t="s">
        <v>26</v>
      </c>
      <c r="B174" t="s">
        <v>9</v>
      </c>
      <c r="C174" t="s">
        <v>79</v>
      </c>
      <c r="D174" t="s">
        <v>27</v>
      </c>
      <c r="E174" t="s">
        <v>28</v>
      </c>
      <c r="F174" t="s">
        <v>13</v>
      </c>
      <c r="G174">
        <v>16</v>
      </c>
      <c r="H174" s="14">
        <v>25.744</v>
      </c>
      <c r="I174" t="s">
        <v>30</v>
      </c>
      <c r="J174" t="s">
        <v>31</v>
      </c>
      <c r="K174" t="s">
        <v>25</v>
      </c>
      <c r="L174" t="s">
        <v>17</v>
      </c>
      <c r="M174" s="20">
        <f t="shared" si="10"/>
        <v>25.749504000000002</v>
      </c>
      <c r="N174" s="20">
        <f t="shared" si="11"/>
        <v>0.16664000000000001</v>
      </c>
      <c r="O174" s="20">
        <f t="shared" si="12"/>
        <v>4.2908973465600004</v>
      </c>
      <c r="P174">
        <f t="shared" si="13"/>
        <v>3</v>
      </c>
      <c r="Q174">
        <f t="shared" si="14"/>
        <v>12.87269203968</v>
      </c>
    </row>
    <row r="175" spans="1:17" x14ac:dyDescent="0.3">
      <c r="A175" t="s">
        <v>39</v>
      </c>
      <c r="B175" t="s">
        <v>9</v>
      </c>
      <c r="C175" t="s">
        <v>70</v>
      </c>
      <c r="D175" t="s">
        <v>27</v>
      </c>
      <c r="E175" t="s">
        <v>12</v>
      </c>
      <c r="F175" t="s">
        <v>22</v>
      </c>
      <c r="G175">
        <v>2.5</v>
      </c>
      <c r="H175" s="14">
        <v>4.0225</v>
      </c>
      <c r="I175" t="s">
        <v>49</v>
      </c>
      <c r="J175" t="s">
        <v>42</v>
      </c>
      <c r="K175" t="s">
        <v>25</v>
      </c>
      <c r="L175" t="s">
        <v>17</v>
      </c>
      <c r="M175" s="20">
        <f t="shared" si="10"/>
        <v>4.0233600000000003</v>
      </c>
      <c r="N175" s="20">
        <f t="shared" si="11"/>
        <v>0.10215</v>
      </c>
      <c r="O175" s="20">
        <f t="shared" si="12"/>
        <v>0.41098622400000007</v>
      </c>
      <c r="P175">
        <f t="shared" si="13"/>
        <v>2</v>
      </c>
      <c r="Q175">
        <f t="shared" si="14"/>
        <v>0.82197244800000013</v>
      </c>
    </row>
    <row r="176" spans="1:17" x14ac:dyDescent="0.3">
      <c r="A176" t="s">
        <v>7</v>
      </c>
      <c r="B176" t="s">
        <v>9</v>
      </c>
      <c r="C176" t="s">
        <v>10</v>
      </c>
      <c r="D176" t="s">
        <v>41</v>
      </c>
      <c r="E176" t="s">
        <v>28</v>
      </c>
      <c r="F176" t="s">
        <v>29</v>
      </c>
      <c r="G176">
        <v>20</v>
      </c>
      <c r="H176" s="14">
        <v>32.18</v>
      </c>
      <c r="I176" t="s">
        <v>49</v>
      </c>
      <c r="J176" t="s">
        <v>15</v>
      </c>
      <c r="K176" t="s">
        <v>25</v>
      </c>
      <c r="L176" t="s">
        <v>17</v>
      </c>
      <c r="M176" s="20">
        <f t="shared" si="10"/>
        <v>32.186880000000002</v>
      </c>
      <c r="N176" s="20">
        <f t="shared" si="11"/>
        <v>0.10215</v>
      </c>
      <c r="O176" s="20">
        <f t="shared" si="12"/>
        <v>3.2878897920000005</v>
      </c>
      <c r="P176">
        <f t="shared" si="13"/>
        <v>1</v>
      </c>
      <c r="Q176">
        <f t="shared" si="14"/>
        <v>3.2878897920000005</v>
      </c>
    </row>
    <row r="177" spans="1:17" x14ac:dyDescent="0.3">
      <c r="A177" t="s">
        <v>39</v>
      </c>
      <c r="B177" t="s">
        <v>9</v>
      </c>
      <c r="C177" t="s">
        <v>10</v>
      </c>
      <c r="D177" t="s">
        <v>41</v>
      </c>
      <c r="E177" t="s">
        <v>35</v>
      </c>
      <c r="F177" t="s">
        <v>29</v>
      </c>
      <c r="G177">
        <v>17</v>
      </c>
      <c r="H177" s="14">
        <v>27.353000000000002</v>
      </c>
      <c r="I177" t="s">
        <v>52</v>
      </c>
      <c r="J177" t="s">
        <v>15</v>
      </c>
      <c r="K177" t="s">
        <v>25</v>
      </c>
      <c r="L177" t="s">
        <v>17</v>
      </c>
      <c r="M177" s="20">
        <f t="shared" si="10"/>
        <v>27.358848000000002</v>
      </c>
      <c r="N177" s="20">
        <f t="shared" si="11"/>
        <v>3.5459999999999998E-2</v>
      </c>
      <c r="O177" s="20">
        <f t="shared" si="12"/>
        <v>0.97014475008000001</v>
      </c>
      <c r="P177">
        <f t="shared" si="13"/>
        <v>2</v>
      </c>
      <c r="Q177">
        <f t="shared" si="14"/>
        <v>1.94028950016</v>
      </c>
    </row>
    <row r="178" spans="1:17" x14ac:dyDescent="0.3">
      <c r="A178" t="s">
        <v>39</v>
      </c>
      <c r="B178" t="s">
        <v>9</v>
      </c>
      <c r="C178" t="s">
        <v>48</v>
      </c>
      <c r="D178" t="s">
        <v>27</v>
      </c>
      <c r="E178" t="s">
        <v>28</v>
      </c>
      <c r="F178" t="s">
        <v>13</v>
      </c>
      <c r="G178">
        <v>13</v>
      </c>
      <c r="H178" s="14">
        <v>20.917000000000002</v>
      </c>
      <c r="I178" t="s">
        <v>30</v>
      </c>
      <c r="J178" t="s">
        <v>42</v>
      </c>
      <c r="K178" t="s">
        <v>25</v>
      </c>
      <c r="L178" t="s">
        <v>17</v>
      </c>
      <c r="M178" s="20">
        <f t="shared" si="10"/>
        <v>20.921472000000001</v>
      </c>
      <c r="N178" s="20">
        <f t="shared" si="11"/>
        <v>0.16664000000000001</v>
      </c>
      <c r="O178" s="20">
        <f t="shared" si="12"/>
        <v>3.4863540940800006</v>
      </c>
      <c r="P178">
        <f t="shared" si="13"/>
        <v>2</v>
      </c>
      <c r="Q178">
        <f t="shared" si="14"/>
        <v>6.9727081881600013</v>
      </c>
    </row>
    <row r="179" spans="1:17" x14ac:dyDescent="0.3">
      <c r="A179" t="s">
        <v>18</v>
      </c>
      <c r="B179" t="s">
        <v>9</v>
      </c>
      <c r="C179" t="s">
        <v>50</v>
      </c>
      <c r="D179" t="s">
        <v>11</v>
      </c>
      <c r="E179" t="s">
        <v>12</v>
      </c>
      <c r="F179" t="s">
        <v>22</v>
      </c>
      <c r="G179">
        <v>1.1000000000000001</v>
      </c>
      <c r="H179" s="14">
        <v>1.7699</v>
      </c>
      <c r="I179" t="s">
        <v>23</v>
      </c>
      <c r="J179" t="s">
        <v>31</v>
      </c>
      <c r="K179" t="s">
        <v>25</v>
      </c>
      <c r="L179" t="s">
        <v>17</v>
      </c>
      <c r="M179" s="20">
        <f t="shared" si="10"/>
        <v>1.7702784000000003</v>
      </c>
      <c r="N179" s="20">
        <f t="shared" si="11"/>
        <v>0</v>
      </c>
      <c r="O179" s="20">
        <f t="shared" si="12"/>
        <v>0</v>
      </c>
      <c r="P179">
        <f t="shared" si="13"/>
        <v>4</v>
      </c>
      <c r="Q179">
        <f t="shared" si="14"/>
        <v>0</v>
      </c>
    </row>
    <row r="180" spans="1:17" x14ac:dyDescent="0.3">
      <c r="A180" t="s">
        <v>32</v>
      </c>
      <c r="B180" t="s">
        <v>51</v>
      </c>
      <c r="C180" t="s">
        <v>8</v>
      </c>
      <c r="D180" t="s">
        <v>41</v>
      </c>
      <c r="E180" t="s">
        <v>21</v>
      </c>
      <c r="F180" t="s">
        <v>44</v>
      </c>
      <c r="G180">
        <v>0.8</v>
      </c>
      <c r="H180" s="14">
        <v>1.2872000000000001</v>
      </c>
      <c r="I180" t="s">
        <v>23</v>
      </c>
      <c r="J180" t="s">
        <v>38</v>
      </c>
      <c r="K180" t="s">
        <v>25</v>
      </c>
      <c r="L180" t="s">
        <v>17</v>
      </c>
      <c r="M180" s="20">
        <f t="shared" si="10"/>
        <v>1.2874752000000003</v>
      </c>
      <c r="N180" s="20">
        <f t="shared" si="11"/>
        <v>0</v>
      </c>
      <c r="O180" s="20">
        <f t="shared" si="12"/>
        <v>0</v>
      </c>
      <c r="P180">
        <f t="shared" si="13"/>
        <v>5</v>
      </c>
      <c r="Q180">
        <f t="shared" si="14"/>
        <v>0</v>
      </c>
    </row>
    <row r="181" spans="1:17" x14ac:dyDescent="0.3">
      <c r="A181" t="s">
        <v>39</v>
      </c>
      <c r="B181" t="s">
        <v>9</v>
      </c>
      <c r="C181" t="s">
        <v>65</v>
      </c>
      <c r="D181" t="s">
        <v>11</v>
      </c>
      <c r="E181" t="s">
        <v>21</v>
      </c>
      <c r="F181" t="s">
        <v>29</v>
      </c>
      <c r="G181">
        <v>13</v>
      </c>
      <c r="H181" s="14">
        <v>20.917000000000002</v>
      </c>
      <c r="I181" t="s">
        <v>37</v>
      </c>
      <c r="J181" t="s">
        <v>15</v>
      </c>
      <c r="K181" t="s">
        <v>16</v>
      </c>
      <c r="L181" t="s">
        <v>17</v>
      </c>
      <c r="M181" s="20">
        <f t="shared" si="10"/>
        <v>20.921472000000001</v>
      </c>
      <c r="N181" s="20">
        <f t="shared" si="11"/>
        <v>0.16664000000000001</v>
      </c>
      <c r="O181" s="20">
        <f t="shared" si="12"/>
        <v>3.4863540940800006</v>
      </c>
      <c r="P181">
        <f t="shared" si="13"/>
        <v>2</v>
      </c>
      <c r="Q181">
        <f t="shared" si="14"/>
        <v>6.9727081881600013</v>
      </c>
    </row>
    <row r="182" spans="1:17" x14ac:dyDescent="0.3">
      <c r="A182" t="s">
        <v>26</v>
      </c>
      <c r="B182" t="s">
        <v>51</v>
      </c>
      <c r="C182" t="s">
        <v>8</v>
      </c>
      <c r="D182" t="s">
        <v>20</v>
      </c>
      <c r="E182" t="s">
        <v>21</v>
      </c>
      <c r="F182" t="s">
        <v>22</v>
      </c>
      <c r="G182">
        <v>20</v>
      </c>
      <c r="H182" s="14">
        <v>32.18</v>
      </c>
      <c r="I182" t="s">
        <v>30</v>
      </c>
      <c r="J182" t="s">
        <v>42</v>
      </c>
      <c r="K182" t="s">
        <v>25</v>
      </c>
      <c r="L182" t="s">
        <v>43</v>
      </c>
      <c r="M182" s="20">
        <f t="shared" si="10"/>
        <v>32.186880000000002</v>
      </c>
      <c r="N182" s="20">
        <f t="shared" si="11"/>
        <v>0.16664000000000001</v>
      </c>
      <c r="O182" s="20">
        <f t="shared" si="12"/>
        <v>5.3636216832000008</v>
      </c>
      <c r="P182">
        <f t="shared" si="13"/>
        <v>3</v>
      </c>
      <c r="Q182">
        <f t="shared" si="14"/>
        <v>16.090865049600001</v>
      </c>
    </row>
    <row r="183" spans="1:17" x14ac:dyDescent="0.3">
      <c r="A183" t="s">
        <v>32</v>
      </c>
      <c r="B183" t="s">
        <v>51</v>
      </c>
      <c r="C183" t="s">
        <v>8</v>
      </c>
      <c r="D183" t="s">
        <v>11</v>
      </c>
      <c r="E183" t="s">
        <v>21</v>
      </c>
      <c r="F183" t="s">
        <v>44</v>
      </c>
      <c r="G183">
        <v>0.5</v>
      </c>
      <c r="H183" s="14">
        <v>0.80449999999999999</v>
      </c>
      <c r="I183" t="s">
        <v>23</v>
      </c>
      <c r="J183" t="s">
        <v>24</v>
      </c>
      <c r="K183" t="s">
        <v>25</v>
      </c>
      <c r="L183" t="s">
        <v>43</v>
      </c>
      <c r="M183" s="20">
        <f t="shared" si="10"/>
        <v>0.80467200000000005</v>
      </c>
      <c r="N183" s="20">
        <f t="shared" si="11"/>
        <v>0</v>
      </c>
      <c r="O183" s="20">
        <f t="shared" si="12"/>
        <v>0</v>
      </c>
      <c r="P183">
        <f t="shared" si="13"/>
        <v>5</v>
      </c>
      <c r="Q183">
        <f t="shared" si="14"/>
        <v>0</v>
      </c>
    </row>
    <row r="184" spans="1:17" x14ac:dyDescent="0.3">
      <c r="A184" t="s">
        <v>32</v>
      </c>
      <c r="B184" t="s">
        <v>9</v>
      </c>
      <c r="C184" t="s">
        <v>69</v>
      </c>
      <c r="D184" t="s">
        <v>11</v>
      </c>
      <c r="E184" t="s">
        <v>12</v>
      </c>
      <c r="F184" t="s">
        <v>36</v>
      </c>
      <c r="G184">
        <v>1</v>
      </c>
      <c r="H184" s="14">
        <v>1.609</v>
      </c>
      <c r="I184" t="s">
        <v>23</v>
      </c>
      <c r="J184" t="s">
        <v>31</v>
      </c>
      <c r="K184" t="s">
        <v>25</v>
      </c>
      <c r="L184" t="s">
        <v>17</v>
      </c>
      <c r="M184" s="20">
        <f t="shared" si="10"/>
        <v>1.6093440000000001</v>
      </c>
      <c r="N184" s="20">
        <f t="shared" si="11"/>
        <v>0</v>
      </c>
      <c r="O184" s="20">
        <f t="shared" si="12"/>
        <v>0</v>
      </c>
      <c r="P184">
        <f t="shared" si="13"/>
        <v>5</v>
      </c>
      <c r="Q184">
        <f t="shared" si="14"/>
        <v>0</v>
      </c>
    </row>
    <row r="185" spans="1:17" x14ac:dyDescent="0.3">
      <c r="A185" t="s">
        <v>39</v>
      </c>
      <c r="B185" t="s">
        <v>9</v>
      </c>
      <c r="C185" t="s">
        <v>71</v>
      </c>
      <c r="D185" t="s">
        <v>41</v>
      </c>
      <c r="E185" t="s">
        <v>28</v>
      </c>
      <c r="F185" t="s">
        <v>29</v>
      </c>
      <c r="G185">
        <v>15</v>
      </c>
      <c r="H185" s="14">
        <v>24.134999999999998</v>
      </c>
      <c r="I185" t="s">
        <v>30</v>
      </c>
      <c r="J185" t="s">
        <v>31</v>
      </c>
      <c r="K185" t="s">
        <v>25</v>
      </c>
      <c r="L185" t="s">
        <v>17</v>
      </c>
      <c r="M185" s="20">
        <f t="shared" si="10"/>
        <v>24.140160000000002</v>
      </c>
      <c r="N185" s="20">
        <f t="shared" si="11"/>
        <v>0.16664000000000001</v>
      </c>
      <c r="O185" s="20">
        <f t="shared" si="12"/>
        <v>4.0227162624000004</v>
      </c>
      <c r="P185">
        <f t="shared" si="13"/>
        <v>2</v>
      </c>
      <c r="Q185">
        <f t="shared" si="14"/>
        <v>8.0454325248000007</v>
      </c>
    </row>
    <row r="186" spans="1:17" x14ac:dyDescent="0.3">
      <c r="A186" t="s">
        <v>32</v>
      </c>
      <c r="B186" t="s">
        <v>9</v>
      </c>
      <c r="C186" t="s">
        <v>56</v>
      </c>
      <c r="D186" t="s">
        <v>41</v>
      </c>
      <c r="E186" t="s">
        <v>35</v>
      </c>
      <c r="F186" t="s">
        <v>36</v>
      </c>
      <c r="G186">
        <v>1.5</v>
      </c>
      <c r="H186" s="14">
        <v>2.4135</v>
      </c>
      <c r="I186" t="s">
        <v>23</v>
      </c>
      <c r="J186" t="s">
        <v>15</v>
      </c>
      <c r="K186" t="s">
        <v>25</v>
      </c>
      <c r="L186" t="s">
        <v>43</v>
      </c>
      <c r="M186" s="20">
        <f t="shared" ref="M186:M248" si="15">G186*1.609344</f>
        <v>2.4140160000000002</v>
      </c>
      <c r="N186" s="20">
        <f t="shared" ref="N186:N248" si="16">IF(I186="Bicycle",0,IF(I186="On foot",0,IF(I186="Car (alone)",0.16664,IF(I186="Car (shared / passenger)",0.16664,IF(I186="Bus",0.10215,IF(I186="Train",0.03546,IF(I186="Motorbike",0.11367,IF(I186="Electric car (alone)",0.05267,IF(I186="Electric car (shared / passenger)",0.05267,IF(I186="Taxi",0.148614925938255,IF(I186="E-bike",0.022,IF(I186="Flight",0.259, " "))))))))))))</f>
        <v>0</v>
      </c>
      <c r="O186" s="20">
        <f t="shared" ref="O186:O248" si="17">IF(OR(N186=0, M186=0), 0, N186*M186)</f>
        <v>0</v>
      </c>
      <c r="P186">
        <f t="shared" si="13"/>
        <v>5</v>
      </c>
      <c r="Q186">
        <f t="shared" si="14"/>
        <v>0</v>
      </c>
    </row>
    <row r="187" spans="1:17" x14ac:dyDescent="0.3">
      <c r="A187" t="s">
        <v>39</v>
      </c>
      <c r="B187" t="s">
        <v>9</v>
      </c>
      <c r="C187" t="s">
        <v>67</v>
      </c>
      <c r="D187" t="s">
        <v>20</v>
      </c>
      <c r="E187" t="s">
        <v>35</v>
      </c>
      <c r="F187" t="s">
        <v>36</v>
      </c>
      <c r="G187">
        <v>1.3</v>
      </c>
      <c r="H187" s="14">
        <v>2.0916999999999999</v>
      </c>
      <c r="I187" t="s">
        <v>23</v>
      </c>
      <c r="J187" t="s">
        <v>31</v>
      </c>
      <c r="K187" t="s">
        <v>25</v>
      </c>
      <c r="L187" t="s">
        <v>17</v>
      </c>
      <c r="M187" s="20">
        <f t="shared" si="15"/>
        <v>2.0921472000000003</v>
      </c>
      <c r="N187" s="20">
        <f t="shared" si="16"/>
        <v>0</v>
      </c>
      <c r="O187" s="20">
        <f t="shared" si="17"/>
        <v>0</v>
      </c>
      <c r="P187">
        <f t="shared" si="13"/>
        <v>2</v>
      </c>
      <c r="Q187">
        <f t="shared" si="14"/>
        <v>0</v>
      </c>
    </row>
    <row r="188" spans="1:17" x14ac:dyDescent="0.3">
      <c r="A188" t="s">
        <v>7</v>
      </c>
      <c r="B188" t="s">
        <v>9</v>
      </c>
      <c r="C188" t="s">
        <v>10</v>
      </c>
      <c r="D188" t="s">
        <v>11</v>
      </c>
      <c r="E188" t="s">
        <v>28</v>
      </c>
      <c r="F188" t="s">
        <v>36</v>
      </c>
      <c r="G188">
        <v>2</v>
      </c>
      <c r="H188" s="14">
        <v>3.218</v>
      </c>
      <c r="I188" t="s">
        <v>23</v>
      </c>
      <c r="J188" t="s">
        <v>31</v>
      </c>
      <c r="K188" t="s">
        <v>16</v>
      </c>
      <c r="L188" t="s">
        <v>17</v>
      </c>
      <c r="M188" s="20">
        <f t="shared" si="15"/>
        <v>3.2186880000000002</v>
      </c>
      <c r="N188" s="20">
        <f t="shared" si="16"/>
        <v>0</v>
      </c>
      <c r="O188" s="20">
        <f t="shared" si="17"/>
        <v>0</v>
      </c>
      <c r="P188">
        <f t="shared" si="13"/>
        <v>1</v>
      </c>
      <c r="Q188">
        <f t="shared" si="14"/>
        <v>0</v>
      </c>
    </row>
    <row r="189" spans="1:17" x14ac:dyDescent="0.3">
      <c r="A189" t="s">
        <v>39</v>
      </c>
      <c r="B189" t="s">
        <v>51</v>
      </c>
      <c r="C189" t="s">
        <v>8</v>
      </c>
      <c r="D189" t="s">
        <v>41</v>
      </c>
      <c r="E189" t="s">
        <v>12</v>
      </c>
      <c r="F189" t="s">
        <v>66</v>
      </c>
      <c r="G189">
        <v>24</v>
      </c>
      <c r="H189" s="14">
        <v>38.616</v>
      </c>
      <c r="I189" t="s">
        <v>52</v>
      </c>
      <c r="J189" t="s">
        <v>15</v>
      </c>
      <c r="K189" t="s">
        <v>25</v>
      </c>
      <c r="L189" t="s">
        <v>17</v>
      </c>
      <c r="M189" s="20">
        <f t="shared" si="15"/>
        <v>38.624256000000003</v>
      </c>
      <c r="N189" s="20">
        <f t="shared" si="16"/>
        <v>3.5459999999999998E-2</v>
      </c>
      <c r="O189" s="20">
        <f t="shared" si="17"/>
        <v>1.3696161177600001</v>
      </c>
      <c r="P189">
        <f t="shared" si="13"/>
        <v>2</v>
      </c>
      <c r="Q189">
        <f t="shared" si="14"/>
        <v>2.7392322355200003</v>
      </c>
    </row>
    <row r="190" spans="1:17" x14ac:dyDescent="0.3">
      <c r="A190" t="s">
        <v>7</v>
      </c>
      <c r="B190" t="s">
        <v>51</v>
      </c>
      <c r="C190" t="s">
        <v>8</v>
      </c>
      <c r="D190" t="s">
        <v>41</v>
      </c>
      <c r="E190" t="s">
        <v>12</v>
      </c>
      <c r="F190" t="s">
        <v>22</v>
      </c>
      <c r="G190">
        <v>4.9000000000000004</v>
      </c>
      <c r="H190" s="14">
        <v>7.8841000000000001</v>
      </c>
      <c r="I190" t="s">
        <v>37</v>
      </c>
      <c r="J190" t="s">
        <v>38</v>
      </c>
      <c r="K190" t="s">
        <v>16</v>
      </c>
      <c r="L190" t="s">
        <v>17</v>
      </c>
      <c r="M190" s="20">
        <f t="shared" si="15"/>
        <v>7.8857856000000011</v>
      </c>
      <c r="N190" s="20">
        <f t="shared" si="16"/>
        <v>0.16664000000000001</v>
      </c>
      <c r="O190" s="20">
        <f t="shared" si="17"/>
        <v>1.3140873123840002</v>
      </c>
      <c r="P190">
        <f t="shared" si="13"/>
        <v>1</v>
      </c>
      <c r="Q190">
        <f t="shared" si="14"/>
        <v>1.3140873123840002</v>
      </c>
    </row>
    <row r="191" spans="1:17" x14ac:dyDescent="0.3">
      <c r="A191" t="s">
        <v>18</v>
      </c>
      <c r="B191" t="s">
        <v>9</v>
      </c>
      <c r="C191" t="s">
        <v>61</v>
      </c>
      <c r="D191" t="s">
        <v>11</v>
      </c>
      <c r="E191" t="s">
        <v>21</v>
      </c>
      <c r="F191" t="s">
        <v>44</v>
      </c>
      <c r="G191">
        <v>2</v>
      </c>
      <c r="H191" s="14">
        <v>3.218</v>
      </c>
      <c r="I191" t="s">
        <v>30</v>
      </c>
      <c r="J191" t="s">
        <v>15</v>
      </c>
      <c r="K191" t="s">
        <v>25</v>
      </c>
      <c r="L191" t="s">
        <v>17</v>
      </c>
      <c r="M191" s="20">
        <f t="shared" si="15"/>
        <v>3.2186880000000002</v>
      </c>
      <c r="N191" s="20">
        <f t="shared" si="16"/>
        <v>0.16664000000000001</v>
      </c>
      <c r="O191" s="20">
        <f t="shared" si="17"/>
        <v>0.53636216832000005</v>
      </c>
      <c r="P191">
        <f t="shared" si="13"/>
        <v>4</v>
      </c>
      <c r="Q191">
        <f t="shared" si="14"/>
        <v>2.1454486732800002</v>
      </c>
    </row>
    <row r="192" spans="1:17" x14ac:dyDescent="0.3">
      <c r="A192" t="s">
        <v>32</v>
      </c>
      <c r="B192" t="s">
        <v>9</v>
      </c>
      <c r="C192" t="s">
        <v>60</v>
      </c>
      <c r="D192" t="s">
        <v>11</v>
      </c>
      <c r="E192" t="s">
        <v>21</v>
      </c>
      <c r="F192" t="s">
        <v>13</v>
      </c>
      <c r="G192">
        <v>3.5</v>
      </c>
      <c r="H192" s="14">
        <v>5.6315</v>
      </c>
      <c r="I192" t="s">
        <v>23</v>
      </c>
      <c r="J192" t="s">
        <v>31</v>
      </c>
      <c r="K192" t="s">
        <v>25</v>
      </c>
      <c r="L192" t="s">
        <v>17</v>
      </c>
      <c r="M192" s="20">
        <f t="shared" si="15"/>
        <v>5.6327040000000004</v>
      </c>
      <c r="N192" s="20">
        <f t="shared" si="16"/>
        <v>0</v>
      </c>
      <c r="O192" s="20">
        <f t="shared" si="17"/>
        <v>0</v>
      </c>
      <c r="P192">
        <f t="shared" si="13"/>
        <v>5</v>
      </c>
      <c r="Q192">
        <f t="shared" si="14"/>
        <v>0</v>
      </c>
    </row>
    <row r="193" spans="1:17" x14ac:dyDescent="0.3">
      <c r="A193" t="s">
        <v>7</v>
      </c>
      <c r="B193" t="s">
        <v>51</v>
      </c>
      <c r="C193" t="s">
        <v>8</v>
      </c>
      <c r="D193" t="s">
        <v>11</v>
      </c>
      <c r="E193" t="s">
        <v>12</v>
      </c>
      <c r="F193" t="s">
        <v>13</v>
      </c>
      <c r="G193">
        <v>25</v>
      </c>
      <c r="H193" s="14">
        <v>40.225000000000001</v>
      </c>
      <c r="I193" t="s">
        <v>30</v>
      </c>
      <c r="J193" t="s">
        <v>15</v>
      </c>
      <c r="K193" t="s">
        <v>25</v>
      </c>
      <c r="L193" t="s">
        <v>43</v>
      </c>
      <c r="M193" s="20">
        <f t="shared" si="15"/>
        <v>40.233600000000003</v>
      </c>
      <c r="N193" s="20">
        <f t="shared" si="16"/>
        <v>0.16664000000000001</v>
      </c>
      <c r="O193" s="20">
        <f t="shared" si="17"/>
        <v>6.7045271040000012</v>
      </c>
      <c r="P193">
        <f t="shared" si="13"/>
        <v>1</v>
      </c>
      <c r="Q193">
        <f t="shared" si="14"/>
        <v>6.7045271040000012</v>
      </c>
    </row>
    <row r="194" spans="1:17" x14ac:dyDescent="0.3">
      <c r="A194" t="s">
        <v>32</v>
      </c>
      <c r="B194" t="s">
        <v>9</v>
      </c>
      <c r="C194" t="s">
        <v>46</v>
      </c>
      <c r="D194" t="s">
        <v>11</v>
      </c>
      <c r="E194" t="s">
        <v>35</v>
      </c>
      <c r="F194" t="s">
        <v>36</v>
      </c>
      <c r="G194">
        <v>3</v>
      </c>
      <c r="H194" s="14">
        <v>4.827</v>
      </c>
      <c r="I194" t="s">
        <v>14</v>
      </c>
      <c r="J194" t="s">
        <v>31</v>
      </c>
      <c r="K194" t="s">
        <v>25</v>
      </c>
      <c r="L194" t="s">
        <v>43</v>
      </c>
      <c r="M194" s="20">
        <f t="shared" si="15"/>
        <v>4.8280320000000003</v>
      </c>
      <c r="N194" s="20">
        <f t="shared" si="16"/>
        <v>0</v>
      </c>
      <c r="O194" s="20">
        <f t="shared" si="17"/>
        <v>0</v>
      </c>
      <c r="P194">
        <f t="shared" ref="P194:P257" si="18">IFERROR(VALUE(MID(A194, FIND("(", A194) + 1, FIND(" ", A194, FIND("(", A194)) - FIND("(", A194) - 1)), "N/A")</f>
        <v>5</v>
      </c>
      <c r="Q194">
        <f t="shared" si="14"/>
        <v>0</v>
      </c>
    </row>
    <row r="195" spans="1:17" x14ac:dyDescent="0.3">
      <c r="A195" t="s">
        <v>18</v>
      </c>
      <c r="B195" t="s">
        <v>9</v>
      </c>
      <c r="C195" t="s">
        <v>46</v>
      </c>
      <c r="D195" t="s">
        <v>11</v>
      </c>
      <c r="E195" t="s">
        <v>21</v>
      </c>
      <c r="F195" t="s">
        <v>36</v>
      </c>
      <c r="G195">
        <v>1.5</v>
      </c>
      <c r="H195" s="14">
        <v>2.4135</v>
      </c>
      <c r="I195" t="s">
        <v>49</v>
      </c>
      <c r="J195" t="s">
        <v>31</v>
      </c>
      <c r="K195" t="s">
        <v>16</v>
      </c>
      <c r="L195" t="s">
        <v>43</v>
      </c>
      <c r="M195" s="20">
        <f t="shared" si="15"/>
        <v>2.4140160000000002</v>
      </c>
      <c r="N195" s="20">
        <f t="shared" si="16"/>
        <v>0.10215</v>
      </c>
      <c r="O195" s="20">
        <f t="shared" si="17"/>
        <v>0.24659173440000004</v>
      </c>
      <c r="P195">
        <f t="shared" si="18"/>
        <v>4</v>
      </c>
      <c r="Q195">
        <f t="shared" ref="Q195:Q258" si="19">O195*P195</f>
        <v>0.98636693760000016</v>
      </c>
    </row>
    <row r="196" spans="1:17" x14ac:dyDescent="0.3">
      <c r="A196" t="s">
        <v>32</v>
      </c>
      <c r="B196" t="s">
        <v>9</v>
      </c>
      <c r="C196" t="s">
        <v>85</v>
      </c>
      <c r="D196" t="s">
        <v>20</v>
      </c>
      <c r="E196" t="s">
        <v>45</v>
      </c>
      <c r="F196" t="s">
        <v>22</v>
      </c>
      <c r="G196">
        <v>1.6</v>
      </c>
      <c r="H196" s="14">
        <v>2.5744000000000002</v>
      </c>
      <c r="I196" t="s">
        <v>23</v>
      </c>
      <c r="J196" t="s">
        <v>31</v>
      </c>
      <c r="K196" t="s">
        <v>25</v>
      </c>
      <c r="L196" t="s">
        <v>43</v>
      </c>
      <c r="M196" s="20">
        <f t="shared" si="15"/>
        <v>2.5749504000000005</v>
      </c>
      <c r="N196" s="20">
        <f t="shared" si="16"/>
        <v>0</v>
      </c>
      <c r="O196" s="20">
        <f t="shared" si="17"/>
        <v>0</v>
      </c>
      <c r="P196">
        <f t="shared" si="18"/>
        <v>5</v>
      </c>
      <c r="Q196">
        <f t="shared" si="19"/>
        <v>0</v>
      </c>
    </row>
    <row r="197" spans="1:17" x14ac:dyDescent="0.3">
      <c r="A197" t="s">
        <v>32</v>
      </c>
      <c r="B197" t="s">
        <v>9</v>
      </c>
      <c r="C197" t="s">
        <v>69</v>
      </c>
      <c r="D197" t="s">
        <v>41</v>
      </c>
      <c r="E197" t="s">
        <v>12</v>
      </c>
      <c r="F197" t="s">
        <v>13</v>
      </c>
      <c r="G197">
        <v>11</v>
      </c>
      <c r="H197" s="14">
        <v>17.698999999999998</v>
      </c>
      <c r="I197" t="s">
        <v>30</v>
      </c>
      <c r="J197" t="s">
        <v>42</v>
      </c>
      <c r="K197" t="s">
        <v>25</v>
      </c>
      <c r="L197" t="s">
        <v>17</v>
      </c>
      <c r="M197" s="20">
        <f t="shared" si="15"/>
        <v>17.702784000000001</v>
      </c>
      <c r="N197" s="20">
        <f t="shared" si="16"/>
        <v>0.16664000000000001</v>
      </c>
      <c r="O197" s="20">
        <f t="shared" si="17"/>
        <v>2.9499919257600005</v>
      </c>
      <c r="P197">
        <f t="shared" si="18"/>
        <v>5</v>
      </c>
      <c r="Q197">
        <f t="shared" si="19"/>
        <v>14.749959628800003</v>
      </c>
    </row>
    <row r="198" spans="1:17" x14ac:dyDescent="0.3">
      <c r="A198" t="s">
        <v>18</v>
      </c>
      <c r="B198" t="s">
        <v>51</v>
      </c>
      <c r="C198" t="s">
        <v>8</v>
      </c>
      <c r="D198" t="s">
        <v>27</v>
      </c>
      <c r="E198" t="s">
        <v>45</v>
      </c>
      <c r="F198" t="s">
        <v>36</v>
      </c>
      <c r="G198">
        <v>4</v>
      </c>
      <c r="H198" s="14">
        <v>6.4359999999999999</v>
      </c>
      <c r="I198" t="s">
        <v>37</v>
      </c>
      <c r="J198" t="s">
        <v>38</v>
      </c>
      <c r="K198" t="s">
        <v>25</v>
      </c>
      <c r="L198" t="s">
        <v>43</v>
      </c>
      <c r="M198" s="20">
        <f t="shared" si="15"/>
        <v>6.4373760000000004</v>
      </c>
      <c r="N198" s="20">
        <f t="shared" si="16"/>
        <v>0.16664000000000001</v>
      </c>
      <c r="O198" s="20">
        <f t="shared" si="17"/>
        <v>1.0727243366400001</v>
      </c>
      <c r="P198">
        <f t="shared" si="18"/>
        <v>4</v>
      </c>
      <c r="Q198">
        <f t="shared" si="19"/>
        <v>4.2908973465600004</v>
      </c>
    </row>
    <row r="199" spans="1:17" x14ac:dyDescent="0.3">
      <c r="A199" t="s">
        <v>18</v>
      </c>
      <c r="B199" t="s">
        <v>9</v>
      </c>
      <c r="C199" t="s">
        <v>10</v>
      </c>
      <c r="D199" t="s">
        <v>72</v>
      </c>
      <c r="E199" t="s">
        <v>45</v>
      </c>
      <c r="F199" t="s">
        <v>44</v>
      </c>
      <c r="G199">
        <v>3</v>
      </c>
      <c r="H199" s="14">
        <v>4.827</v>
      </c>
      <c r="I199" t="s">
        <v>30</v>
      </c>
      <c r="J199" t="s">
        <v>38</v>
      </c>
      <c r="K199" t="s">
        <v>25</v>
      </c>
      <c r="L199" t="s">
        <v>17</v>
      </c>
      <c r="M199" s="20">
        <f t="shared" si="15"/>
        <v>4.8280320000000003</v>
      </c>
      <c r="N199" s="20">
        <f t="shared" si="16"/>
        <v>0.16664000000000001</v>
      </c>
      <c r="O199" s="20">
        <f t="shared" si="17"/>
        <v>0.80454325248000014</v>
      </c>
      <c r="P199">
        <f t="shared" si="18"/>
        <v>4</v>
      </c>
      <c r="Q199">
        <f t="shared" si="19"/>
        <v>3.2181730099200005</v>
      </c>
    </row>
    <row r="200" spans="1:17" x14ac:dyDescent="0.3">
      <c r="A200" t="s">
        <v>39</v>
      </c>
      <c r="B200" t="s">
        <v>9</v>
      </c>
      <c r="C200" t="s">
        <v>10</v>
      </c>
      <c r="D200" t="s">
        <v>20</v>
      </c>
      <c r="E200" t="s">
        <v>28</v>
      </c>
      <c r="F200" t="s">
        <v>36</v>
      </c>
      <c r="G200">
        <v>1.2</v>
      </c>
      <c r="H200" s="14">
        <v>1.9307999999999998</v>
      </c>
      <c r="I200" t="s">
        <v>30</v>
      </c>
      <c r="J200" t="s">
        <v>42</v>
      </c>
      <c r="K200" t="s">
        <v>16</v>
      </c>
      <c r="L200" t="s">
        <v>17</v>
      </c>
      <c r="M200" s="20">
        <f t="shared" si="15"/>
        <v>1.9312128</v>
      </c>
      <c r="N200" s="20">
        <f t="shared" si="16"/>
        <v>0.16664000000000001</v>
      </c>
      <c r="O200" s="20">
        <f t="shared" si="17"/>
        <v>0.32181730099200001</v>
      </c>
      <c r="P200">
        <f t="shared" si="18"/>
        <v>2</v>
      </c>
      <c r="Q200">
        <f t="shared" si="19"/>
        <v>0.64363460198400002</v>
      </c>
    </row>
    <row r="201" spans="1:17" x14ac:dyDescent="0.3">
      <c r="A201" t="s">
        <v>39</v>
      </c>
      <c r="B201" t="s">
        <v>51</v>
      </c>
      <c r="C201" t="s">
        <v>8</v>
      </c>
      <c r="D201" t="s">
        <v>41</v>
      </c>
      <c r="E201" t="s">
        <v>12</v>
      </c>
      <c r="F201" t="s">
        <v>36</v>
      </c>
      <c r="G201">
        <v>8</v>
      </c>
      <c r="H201" s="14">
        <v>12.872</v>
      </c>
      <c r="I201" t="s">
        <v>37</v>
      </c>
      <c r="J201" t="s">
        <v>31</v>
      </c>
      <c r="K201" t="s">
        <v>25</v>
      </c>
      <c r="L201" t="s">
        <v>17</v>
      </c>
      <c r="M201" s="20">
        <f t="shared" si="15"/>
        <v>12.874752000000001</v>
      </c>
      <c r="N201" s="20">
        <f t="shared" si="16"/>
        <v>0.16664000000000001</v>
      </c>
      <c r="O201" s="20">
        <f t="shared" si="17"/>
        <v>2.1454486732800002</v>
      </c>
      <c r="P201">
        <f t="shared" si="18"/>
        <v>2</v>
      </c>
      <c r="Q201">
        <f t="shared" si="19"/>
        <v>4.2908973465600004</v>
      </c>
    </row>
    <row r="202" spans="1:17" x14ac:dyDescent="0.3">
      <c r="A202" t="s">
        <v>7</v>
      </c>
      <c r="B202" t="s">
        <v>9</v>
      </c>
      <c r="C202" t="s">
        <v>10</v>
      </c>
      <c r="D202" t="s">
        <v>11</v>
      </c>
      <c r="E202" t="s">
        <v>12</v>
      </c>
      <c r="F202" t="s">
        <v>66</v>
      </c>
      <c r="G202">
        <v>25</v>
      </c>
      <c r="H202" s="14">
        <v>40.225000000000001</v>
      </c>
      <c r="I202" t="s">
        <v>37</v>
      </c>
      <c r="J202" t="s">
        <v>42</v>
      </c>
      <c r="K202" t="s">
        <v>8</v>
      </c>
      <c r="L202" t="s">
        <v>17</v>
      </c>
      <c r="M202" s="20">
        <f t="shared" si="15"/>
        <v>40.233600000000003</v>
      </c>
      <c r="N202" s="20">
        <f t="shared" si="16"/>
        <v>0.16664000000000001</v>
      </c>
      <c r="O202" s="20">
        <f t="shared" si="17"/>
        <v>6.7045271040000012</v>
      </c>
      <c r="P202">
        <f t="shared" si="18"/>
        <v>1</v>
      </c>
      <c r="Q202">
        <f t="shared" si="19"/>
        <v>6.7045271040000012</v>
      </c>
    </row>
    <row r="203" spans="1:17" x14ac:dyDescent="0.3">
      <c r="A203" t="s">
        <v>39</v>
      </c>
      <c r="B203" t="s">
        <v>9</v>
      </c>
      <c r="C203" t="s">
        <v>10</v>
      </c>
      <c r="D203" t="s">
        <v>27</v>
      </c>
      <c r="E203" t="s">
        <v>35</v>
      </c>
      <c r="F203" t="s">
        <v>44</v>
      </c>
      <c r="G203">
        <v>2.5</v>
      </c>
      <c r="H203" s="14">
        <v>4.0225</v>
      </c>
      <c r="I203" t="s">
        <v>30</v>
      </c>
      <c r="J203" t="s">
        <v>42</v>
      </c>
      <c r="K203" t="s">
        <v>25</v>
      </c>
      <c r="L203" t="s">
        <v>17</v>
      </c>
      <c r="M203" s="20">
        <f t="shared" si="15"/>
        <v>4.0233600000000003</v>
      </c>
      <c r="N203" s="20">
        <f t="shared" si="16"/>
        <v>0.16664000000000001</v>
      </c>
      <c r="O203" s="20">
        <f t="shared" si="17"/>
        <v>0.6704527104000001</v>
      </c>
      <c r="P203">
        <f t="shared" si="18"/>
        <v>2</v>
      </c>
      <c r="Q203">
        <f t="shared" si="19"/>
        <v>1.3409054208000002</v>
      </c>
    </row>
    <row r="204" spans="1:17" x14ac:dyDescent="0.3">
      <c r="A204" t="s">
        <v>39</v>
      </c>
      <c r="B204" t="s">
        <v>9</v>
      </c>
      <c r="C204" t="s">
        <v>56</v>
      </c>
      <c r="D204" t="s">
        <v>41</v>
      </c>
      <c r="E204" t="s">
        <v>21</v>
      </c>
      <c r="F204" t="s">
        <v>66</v>
      </c>
      <c r="G204">
        <v>25</v>
      </c>
      <c r="H204" s="14">
        <v>40.225000000000001</v>
      </c>
      <c r="I204" t="s">
        <v>52</v>
      </c>
      <c r="J204" t="s">
        <v>42</v>
      </c>
      <c r="K204" t="s">
        <v>25</v>
      </c>
      <c r="L204" t="s">
        <v>8</v>
      </c>
      <c r="M204" s="20">
        <f t="shared" si="15"/>
        <v>40.233600000000003</v>
      </c>
      <c r="N204" s="20">
        <f t="shared" si="16"/>
        <v>3.5459999999999998E-2</v>
      </c>
      <c r="O204" s="20">
        <f t="shared" si="17"/>
        <v>1.4266834560000001</v>
      </c>
      <c r="P204">
        <f t="shared" si="18"/>
        <v>2</v>
      </c>
      <c r="Q204">
        <f t="shared" si="19"/>
        <v>2.8533669120000003</v>
      </c>
    </row>
    <row r="205" spans="1:17" x14ac:dyDescent="0.3">
      <c r="A205" t="s">
        <v>32</v>
      </c>
      <c r="B205" t="s">
        <v>57</v>
      </c>
      <c r="C205" t="s">
        <v>8</v>
      </c>
      <c r="D205" t="s">
        <v>11</v>
      </c>
      <c r="E205" t="s">
        <v>21</v>
      </c>
      <c r="F205" t="s">
        <v>44</v>
      </c>
      <c r="G205">
        <v>4</v>
      </c>
      <c r="H205" s="14">
        <v>6.4359999999999999</v>
      </c>
      <c r="I205" t="s">
        <v>30</v>
      </c>
      <c r="J205" t="s">
        <v>38</v>
      </c>
      <c r="K205" t="s">
        <v>16</v>
      </c>
      <c r="L205" t="s">
        <v>17</v>
      </c>
      <c r="M205" s="20">
        <f t="shared" si="15"/>
        <v>6.4373760000000004</v>
      </c>
      <c r="N205" s="20">
        <f t="shared" si="16"/>
        <v>0.16664000000000001</v>
      </c>
      <c r="O205" s="20">
        <f t="shared" si="17"/>
        <v>1.0727243366400001</v>
      </c>
      <c r="P205">
        <f t="shared" si="18"/>
        <v>5</v>
      </c>
      <c r="Q205">
        <f t="shared" si="19"/>
        <v>5.3636216832000008</v>
      </c>
    </row>
    <row r="206" spans="1:17" x14ac:dyDescent="0.3">
      <c r="A206" t="s">
        <v>26</v>
      </c>
      <c r="B206" t="s">
        <v>51</v>
      </c>
      <c r="C206" t="s">
        <v>8</v>
      </c>
      <c r="D206" t="s">
        <v>20</v>
      </c>
      <c r="E206" t="s">
        <v>35</v>
      </c>
      <c r="F206" t="s">
        <v>22</v>
      </c>
      <c r="G206">
        <v>2</v>
      </c>
      <c r="H206" s="14">
        <v>3.218</v>
      </c>
      <c r="I206" t="s">
        <v>23</v>
      </c>
      <c r="J206" t="s">
        <v>15</v>
      </c>
      <c r="K206" t="s">
        <v>25</v>
      </c>
      <c r="L206" t="s">
        <v>43</v>
      </c>
      <c r="M206" s="20">
        <f t="shared" si="15"/>
        <v>3.2186880000000002</v>
      </c>
      <c r="N206" s="20">
        <f t="shared" si="16"/>
        <v>0</v>
      </c>
      <c r="O206" s="20">
        <f t="shared" si="17"/>
        <v>0</v>
      </c>
      <c r="P206">
        <f t="shared" si="18"/>
        <v>3</v>
      </c>
      <c r="Q206">
        <f t="shared" si="19"/>
        <v>0</v>
      </c>
    </row>
    <row r="207" spans="1:17" x14ac:dyDescent="0.3">
      <c r="A207" t="s">
        <v>32</v>
      </c>
      <c r="B207" t="s">
        <v>9</v>
      </c>
      <c r="C207" t="s">
        <v>40</v>
      </c>
      <c r="D207" t="s">
        <v>27</v>
      </c>
      <c r="E207" t="s">
        <v>28</v>
      </c>
      <c r="F207" t="s">
        <v>13</v>
      </c>
      <c r="G207">
        <v>36</v>
      </c>
      <c r="H207" s="14">
        <v>57.923999999999999</v>
      </c>
      <c r="I207" t="s">
        <v>37</v>
      </c>
      <c r="J207" t="s">
        <v>38</v>
      </c>
      <c r="K207" t="s">
        <v>25</v>
      </c>
      <c r="L207" t="s">
        <v>17</v>
      </c>
      <c r="M207" s="20">
        <f t="shared" si="15"/>
        <v>57.936384000000004</v>
      </c>
      <c r="N207" s="20">
        <f t="shared" si="16"/>
        <v>0.16664000000000001</v>
      </c>
      <c r="O207" s="20">
        <f t="shared" si="17"/>
        <v>9.6545190297600012</v>
      </c>
      <c r="P207">
        <f t="shared" si="18"/>
        <v>5</v>
      </c>
      <c r="Q207">
        <f t="shared" si="19"/>
        <v>48.272595148800008</v>
      </c>
    </row>
    <row r="208" spans="1:17" x14ac:dyDescent="0.3">
      <c r="A208" t="s">
        <v>32</v>
      </c>
      <c r="B208" t="s">
        <v>9</v>
      </c>
      <c r="C208" t="s">
        <v>40</v>
      </c>
      <c r="D208" t="s">
        <v>20</v>
      </c>
      <c r="E208" t="s">
        <v>12</v>
      </c>
      <c r="F208" t="s">
        <v>22</v>
      </c>
      <c r="G208">
        <v>2</v>
      </c>
      <c r="H208" s="14">
        <v>3.218</v>
      </c>
      <c r="I208" t="s">
        <v>23</v>
      </c>
      <c r="J208" t="s">
        <v>42</v>
      </c>
      <c r="K208" t="s">
        <v>25</v>
      </c>
      <c r="L208" t="s">
        <v>43</v>
      </c>
      <c r="M208" s="20">
        <f t="shared" si="15"/>
        <v>3.2186880000000002</v>
      </c>
      <c r="N208" s="20">
        <f t="shared" si="16"/>
        <v>0</v>
      </c>
      <c r="O208" s="20">
        <f t="shared" si="17"/>
        <v>0</v>
      </c>
      <c r="P208">
        <f t="shared" si="18"/>
        <v>5</v>
      </c>
      <c r="Q208">
        <f t="shared" si="19"/>
        <v>0</v>
      </c>
    </row>
    <row r="209" spans="1:17" x14ac:dyDescent="0.3">
      <c r="A209" t="s">
        <v>32</v>
      </c>
      <c r="B209" t="s">
        <v>9</v>
      </c>
      <c r="C209" t="s">
        <v>86</v>
      </c>
      <c r="D209" t="s">
        <v>27</v>
      </c>
      <c r="E209" t="s">
        <v>35</v>
      </c>
      <c r="F209" t="s">
        <v>44</v>
      </c>
      <c r="G209">
        <v>2.5</v>
      </c>
      <c r="H209" s="14">
        <v>4.0225</v>
      </c>
      <c r="I209" t="s">
        <v>14</v>
      </c>
      <c r="J209" t="s">
        <v>42</v>
      </c>
      <c r="K209" t="s">
        <v>25</v>
      </c>
      <c r="L209" t="s">
        <v>43</v>
      </c>
      <c r="M209" s="20">
        <f t="shared" si="15"/>
        <v>4.0233600000000003</v>
      </c>
      <c r="N209" s="20">
        <f t="shared" si="16"/>
        <v>0</v>
      </c>
      <c r="O209" s="20">
        <f t="shared" si="17"/>
        <v>0</v>
      </c>
      <c r="P209">
        <f t="shared" si="18"/>
        <v>5</v>
      </c>
      <c r="Q209">
        <f t="shared" si="19"/>
        <v>0</v>
      </c>
    </row>
    <row r="210" spans="1:17" x14ac:dyDescent="0.3">
      <c r="A210" t="s">
        <v>7</v>
      </c>
      <c r="B210" t="s">
        <v>9</v>
      </c>
      <c r="C210" t="s">
        <v>10</v>
      </c>
      <c r="D210" t="s">
        <v>11</v>
      </c>
      <c r="E210" t="s">
        <v>12</v>
      </c>
      <c r="F210" t="s">
        <v>66</v>
      </c>
      <c r="G210">
        <v>71.031800000000004</v>
      </c>
      <c r="H210" s="14" t="s">
        <v>8</v>
      </c>
      <c r="I210" t="s">
        <v>52</v>
      </c>
      <c r="J210" t="s">
        <v>31</v>
      </c>
      <c r="K210" t="s">
        <v>25</v>
      </c>
      <c r="L210" t="s">
        <v>17</v>
      </c>
      <c r="M210" s="20">
        <f t="shared" si="15"/>
        <v>114.31460113920001</v>
      </c>
      <c r="N210" s="20">
        <f t="shared" si="16"/>
        <v>3.5459999999999998E-2</v>
      </c>
      <c r="O210" s="20">
        <f t="shared" si="17"/>
        <v>4.0535957563960325</v>
      </c>
      <c r="P210">
        <f t="shared" si="18"/>
        <v>1</v>
      </c>
      <c r="Q210">
        <f t="shared" si="19"/>
        <v>4.0535957563960325</v>
      </c>
    </row>
    <row r="211" spans="1:17" x14ac:dyDescent="0.3">
      <c r="A211" t="s">
        <v>7</v>
      </c>
      <c r="B211" t="s">
        <v>9</v>
      </c>
      <c r="C211" t="s">
        <v>48</v>
      </c>
      <c r="D211" t="s">
        <v>20</v>
      </c>
      <c r="E211" t="s">
        <v>28</v>
      </c>
      <c r="F211" t="s">
        <v>13</v>
      </c>
      <c r="G211">
        <v>2.2000000000000002</v>
      </c>
      <c r="H211" s="14">
        <v>3.5398000000000001</v>
      </c>
      <c r="I211" t="s">
        <v>23</v>
      </c>
      <c r="J211" t="s">
        <v>15</v>
      </c>
      <c r="K211" t="s">
        <v>25</v>
      </c>
      <c r="L211" t="s">
        <v>17</v>
      </c>
      <c r="M211" s="20">
        <f t="shared" si="15"/>
        <v>3.5405568000000005</v>
      </c>
      <c r="N211" s="20">
        <f t="shared" si="16"/>
        <v>0</v>
      </c>
      <c r="O211" s="20">
        <f t="shared" si="17"/>
        <v>0</v>
      </c>
      <c r="P211">
        <f t="shared" si="18"/>
        <v>1</v>
      </c>
      <c r="Q211">
        <f t="shared" si="19"/>
        <v>0</v>
      </c>
    </row>
    <row r="212" spans="1:17" x14ac:dyDescent="0.3">
      <c r="A212" t="s">
        <v>7</v>
      </c>
      <c r="B212" t="s">
        <v>9</v>
      </c>
      <c r="C212" t="s">
        <v>10</v>
      </c>
      <c r="D212" t="s">
        <v>11</v>
      </c>
      <c r="E212" t="s">
        <v>64</v>
      </c>
      <c r="F212" t="s">
        <v>44</v>
      </c>
      <c r="G212">
        <v>3</v>
      </c>
      <c r="H212" s="14">
        <v>4.827</v>
      </c>
      <c r="I212" t="s">
        <v>23</v>
      </c>
      <c r="J212" t="s">
        <v>42</v>
      </c>
      <c r="K212" t="s">
        <v>25</v>
      </c>
      <c r="L212" t="s">
        <v>17</v>
      </c>
      <c r="M212" s="20">
        <f t="shared" si="15"/>
        <v>4.8280320000000003</v>
      </c>
      <c r="N212" s="20">
        <f t="shared" si="16"/>
        <v>0</v>
      </c>
      <c r="O212" s="20">
        <f t="shared" si="17"/>
        <v>0</v>
      </c>
      <c r="P212">
        <f t="shared" si="18"/>
        <v>1</v>
      </c>
      <c r="Q212">
        <f t="shared" si="19"/>
        <v>0</v>
      </c>
    </row>
    <row r="213" spans="1:17" x14ac:dyDescent="0.3">
      <c r="A213" t="s">
        <v>39</v>
      </c>
      <c r="B213" t="s">
        <v>9</v>
      </c>
      <c r="C213" t="s">
        <v>8</v>
      </c>
      <c r="D213" t="s">
        <v>41</v>
      </c>
      <c r="E213" t="s">
        <v>28</v>
      </c>
      <c r="F213" t="s">
        <v>66</v>
      </c>
      <c r="G213">
        <v>90</v>
      </c>
      <c r="H213" s="14">
        <v>144.81</v>
      </c>
      <c r="I213" t="s">
        <v>30</v>
      </c>
      <c r="J213" t="s">
        <v>42</v>
      </c>
      <c r="K213" t="s">
        <v>16</v>
      </c>
      <c r="L213" t="s">
        <v>17</v>
      </c>
      <c r="M213" s="20">
        <f t="shared" si="15"/>
        <v>144.84096</v>
      </c>
      <c r="N213" s="20">
        <f t="shared" si="16"/>
        <v>0.16664000000000001</v>
      </c>
      <c r="O213" s="20">
        <f t="shared" si="17"/>
        <v>24.1362975744</v>
      </c>
      <c r="P213">
        <f t="shared" si="18"/>
        <v>2</v>
      </c>
      <c r="Q213">
        <f t="shared" si="19"/>
        <v>48.272595148800001</v>
      </c>
    </row>
    <row r="214" spans="1:17" x14ac:dyDescent="0.3">
      <c r="A214" t="s">
        <v>39</v>
      </c>
      <c r="B214" t="s">
        <v>9</v>
      </c>
      <c r="C214" t="s">
        <v>8</v>
      </c>
      <c r="D214" t="s">
        <v>41</v>
      </c>
      <c r="E214" t="s">
        <v>12</v>
      </c>
      <c r="F214" t="s">
        <v>62</v>
      </c>
      <c r="G214">
        <v>2.5</v>
      </c>
      <c r="H214" s="14">
        <v>4.0225</v>
      </c>
      <c r="I214" t="s">
        <v>87</v>
      </c>
      <c r="J214" t="s">
        <v>42</v>
      </c>
      <c r="K214" t="s">
        <v>25</v>
      </c>
      <c r="L214" t="s">
        <v>17</v>
      </c>
      <c r="M214" s="20">
        <f t="shared" si="15"/>
        <v>4.0233600000000003</v>
      </c>
      <c r="N214" s="20">
        <f t="shared" si="16"/>
        <v>0.11366999999999999</v>
      </c>
      <c r="O214" s="20">
        <f t="shared" si="17"/>
        <v>0.45733533120000003</v>
      </c>
      <c r="P214">
        <f t="shared" si="18"/>
        <v>2</v>
      </c>
      <c r="Q214">
        <f t="shared" si="19"/>
        <v>0.91467066240000006</v>
      </c>
    </row>
    <row r="215" spans="1:17" x14ac:dyDescent="0.3">
      <c r="A215" t="s">
        <v>32</v>
      </c>
      <c r="B215" t="s">
        <v>51</v>
      </c>
      <c r="C215" t="s">
        <v>8</v>
      </c>
      <c r="D215" t="s">
        <v>41</v>
      </c>
      <c r="E215" t="s">
        <v>35</v>
      </c>
      <c r="F215" t="s">
        <v>13</v>
      </c>
      <c r="G215">
        <v>17</v>
      </c>
      <c r="H215" s="14">
        <v>27.353000000000002</v>
      </c>
      <c r="I215" t="s">
        <v>88</v>
      </c>
      <c r="J215" t="s">
        <v>15</v>
      </c>
      <c r="K215" t="s">
        <v>25</v>
      </c>
      <c r="L215" t="s">
        <v>43</v>
      </c>
      <c r="M215" s="20">
        <f t="shared" si="15"/>
        <v>27.358848000000002</v>
      </c>
      <c r="N215" s="20">
        <f t="shared" si="16"/>
        <v>5.2670000000000002E-2</v>
      </c>
      <c r="O215" s="20">
        <f t="shared" si="17"/>
        <v>1.4409905241600001</v>
      </c>
      <c r="P215">
        <f t="shared" si="18"/>
        <v>5</v>
      </c>
      <c r="Q215">
        <f t="shared" si="19"/>
        <v>7.2049526208000003</v>
      </c>
    </row>
    <row r="216" spans="1:17" x14ac:dyDescent="0.3">
      <c r="A216" t="s">
        <v>7</v>
      </c>
      <c r="B216" t="s">
        <v>9</v>
      </c>
      <c r="C216" t="s">
        <v>50</v>
      </c>
      <c r="D216" t="s">
        <v>27</v>
      </c>
      <c r="E216" t="s">
        <v>12</v>
      </c>
      <c r="F216" t="s">
        <v>44</v>
      </c>
      <c r="G216">
        <v>3</v>
      </c>
      <c r="H216" s="14">
        <v>4.827</v>
      </c>
      <c r="I216" t="s">
        <v>14</v>
      </c>
      <c r="J216" t="s">
        <v>42</v>
      </c>
      <c r="K216" t="s">
        <v>25</v>
      </c>
      <c r="L216" t="s">
        <v>17</v>
      </c>
      <c r="M216" s="20">
        <f t="shared" si="15"/>
        <v>4.8280320000000003</v>
      </c>
      <c r="N216" s="20">
        <f t="shared" si="16"/>
        <v>0</v>
      </c>
      <c r="O216" s="20">
        <f t="shared" si="17"/>
        <v>0</v>
      </c>
      <c r="P216">
        <f t="shared" si="18"/>
        <v>1</v>
      </c>
      <c r="Q216">
        <f t="shared" si="19"/>
        <v>0</v>
      </c>
    </row>
    <row r="217" spans="1:17" x14ac:dyDescent="0.3">
      <c r="A217" t="s">
        <v>32</v>
      </c>
      <c r="B217" t="s">
        <v>9</v>
      </c>
      <c r="C217" t="s">
        <v>8</v>
      </c>
      <c r="D217" t="s">
        <v>20</v>
      </c>
      <c r="E217" t="s">
        <v>35</v>
      </c>
      <c r="F217" t="s">
        <v>36</v>
      </c>
      <c r="G217">
        <v>3</v>
      </c>
      <c r="H217" s="14">
        <v>4.827</v>
      </c>
      <c r="I217" t="s">
        <v>14</v>
      </c>
      <c r="J217" t="s">
        <v>42</v>
      </c>
      <c r="K217" t="s">
        <v>25</v>
      </c>
      <c r="L217" t="s">
        <v>43</v>
      </c>
      <c r="M217" s="20">
        <f t="shared" si="15"/>
        <v>4.8280320000000003</v>
      </c>
      <c r="N217" s="20">
        <f t="shared" si="16"/>
        <v>0</v>
      </c>
      <c r="O217" s="20">
        <f t="shared" si="17"/>
        <v>0</v>
      </c>
      <c r="P217">
        <f t="shared" si="18"/>
        <v>5</v>
      </c>
      <c r="Q217">
        <f t="shared" si="19"/>
        <v>0</v>
      </c>
    </row>
    <row r="218" spans="1:17" x14ac:dyDescent="0.3">
      <c r="A218" t="s">
        <v>32</v>
      </c>
      <c r="B218" t="s">
        <v>9</v>
      </c>
      <c r="C218" t="s">
        <v>83</v>
      </c>
      <c r="D218" t="s">
        <v>27</v>
      </c>
      <c r="E218" t="s">
        <v>28</v>
      </c>
      <c r="F218" t="s">
        <v>13</v>
      </c>
      <c r="G218">
        <v>2</v>
      </c>
      <c r="H218" s="14">
        <v>3.218</v>
      </c>
      <c r="I218" t="s">
        <v>23</v>
      </c>
      <c r="J218" t="s">
        <v>24</v>
      </c>
      <c r="K218" t="s">
        <v>16</v>
      </c>
      <c r="L218" t="s">
        <v>17</v>
      </c>
      <c r="M218" s="20">
        <f t="shared" si="15"/>
        <v>3.2186880000000002</v>
      </c>
      <c r="N218" s="20">
        <f t="shared" si="16"/>
        <v>0</v>
      </c>
      <c r="O218" s="20">
        <f t="shared" si="17"/>
        <v>0</v>
      </c>
      <c r="P218">
        <f t="shared" si="18"/>
        <v>5</v>
      </c>
      <c r="Q218">
        <f t="shared" si="19"/>
        <v>0</v>
      </c>
    </row>
    <row r="219" spans="1:17" x14ac:dyDescent="0.3">
      <c r="A219" t="s">
        <v>32</v>
      </c>
      <c r="B219" t="s">
        <v>55</v>
      </c>
      <c r="C219" t="s">
        <v>8</v>
      </c>
      <c r="D219" t="s">
        <v>20</v>
      </c>
      <c r="E219" t="s">
        <v>21</v>
      </c>
      <c r="F219" t="s">
        <v>44</v>
      </c>
      <c r="G219">
        <v>1.1000000000000001</v>
      </c>
      <c r="H219" s="14">
        <v>1.7699</v>
      </c>
      <c r="I219" t="s">
        <v>23</v>
      </c>
      <c r="J219" t="s">
        <v>31</v>
      </c>
      <c r="K219" t="s">
        <v>25</v>
      </c>
      <c r="L219" t="s">
        <v>43</v>
      </c>
      <c r="M219" s="20">
        <f t="shared" si="15"/>
        <v>1.7702784000000003</v>
      </c>
      <c r="N219" s="20">
        <f t="shared" si="16"/>
        <v>0</v>
      </c>
      <c r="O219" s="20">
        <f t="shared" si="17"/>
        <v>0</v>
      </c>
      <c r="P219">
        <f t="shared" si="18"/>
        <v>5</v>
      </c>
      <c r="Q219">
        <f t="shared" si="19"/>
        <v>0</v>
      </c>
    </row>
    <row r="220" spans="1:17" x14ac:dyDescent="0.3">
      <c r="A220" t="s">
        <v>7</v>
      </c>
      <c r="B220" t="s">
        <v>51</v>
      </c>
      <c r="C220" t="s">
        <v>8</v>
      </c>
      <c r="D220" t="s">
        <v>27</v>
      </c>
      <c r="E220" t="s">
        <v>12</v>
      </c>
      <c r="F220" t="s">
        <v>13</v>
      </c>
      <c r="G220">
        <v>5</v>
      </c>
      <c r="H220" s="14">
        <v>8.0449999999999999</v>
      </c>
      <c r="I220" t="s">
        <v>49</v>
      </c>
      <c r="J220" t="s">
        <v>15</v>
      </c>
      <c r="K220" t="s">
        <v>25</v>
      </c>
      <c r="L220" t="s">
        <v>17</v>
      </c>
      <c r="M220" s="20">
        <f t="shared" si="15"/>
        <v>8.0467200000000005</v>
      </c>
      <c r="N220" s="20">
        <f t="shared" si="16"/>
        <v>0.10215</v>
      </c>
      <c r="O220" s="20">
        <f t="shared" si="17"/>
        <v>0.82197244800000013</v>
      </c>
      <c r="P220">
        <f t="shared" si="18"/>
        <v>1</v>
      </c>
      <c r="Q220">
        <f t="shared" si="19"/>
        <v>0.82197244800000013</v>
      </c>
    </row>
    <row r="221" spans="1:17" x14ac:dyDescent="0.3">
      <c r="A221" t="s">
        <v>26</v>
      </c>
      <c r="B221" t="s">
        <v>9</v>
      </c>
      <c r="C221" t="s">
        <v>60</v>
      </c>
      <c r="D221" t="s">
        <v>27</v>
      </c>
      <c r="E221" t="s">
        <v>35</v>
      </c>
      <c r="F221" t="s">
        <v>13</v>
      </c>
      <c r="G221">
        <v>16</v>
      </c>
      <c r="H221" s="14">
        <v>25.744</v>
      </c>
      <c r="I221" t="s">
        <v>52</v>
      </c>
      <c r="J221" t="s">
        <v>38</v>
      </c>
      <c r="K221" t="s">
        <v>25</v>
      </c>
      <c r="L221" t="s">
        <v>43</v>
      </c>
      <c r="M221" s="20">
        <f t="shared" si="15"/>
        <v>25.749504000000002</v>
      </c>
      <c r="N221" s="20">
        <f t="shared" si="16"/>
        <v>3.5459999999999998E-2</v>
      </c>
      <c r="O221" s="20">
        <f t="shared" si="17"/>
        <v>0.91307741184000002</v>
      </c>
      <c r="P221">
        <f t="shared" si="18"/>
        <v>3</v>
      </c>
      <c r="Q221">
        <f t="shared" si="19"/>
        <v>2.7392322355200003</v>
      </c>
    </row>
    <row r="222" spans="1:17" x14ac:dyDescent="0.3">
      <c r="A222" t="s">
        <v>39</v>
      </c>
      <c r="B222" t="s">
        <v>9</v>
      </c>
      <c r="C222" t="s">
        <v>59</v>
      </c>
      <c r="D222" t="s">
        <v>11</v>
      </c>
      <c r="E222" t="s">
        <v>35</v>
      </c>
      <c r="F222" t="s">
        <v>44</v>
      </c>
      <c r="G222">
        <v>1</v>
      </c>
      <c r="H222" s="14">
        <v>1.609</v>
      </c>
      <c r="I222" t="s">
        <v>23</v>
      </c>
      <c r="J222" t="s">
        <v>42</v>
      </c>
      <c r="K222" t="s">
        <v>25</v>
      </c>
      <c r="L222" t="s">
        <v>43</v>
      </c>
      <c r="M222" s="20">
        <f t="shared" si="15"/>
        <v>1.6093440000000001</v>
      </c>
      <c r="N222" s="20">
        <f t="shared" si="16"/>
        <v>0</v>
      </c>
      <c r="O222" s="20">
        <f t="shared" si="17"/>
        <v>0</v>
      </c>
      <c r="P222">
        <f t="shared" si="18"/>
        <v>2</v>
      </c>
      <c r="Q222">
        <f t="shared" si="19"/>
        <v>0</v>
      </c>
    </row>
    <row r="223" spans="1:17" x14ac:dyDescent="0.3">
      <c r="A223" t="s">
        <v>26</v>
      </c>
      <c r="B223" t="s">
        <v>9</v>
      </c>
      <c r="C223" t="s">
        <v>65</v>
      </c>
      <c r="D223" t="s">
        <v>20</v>
      </c>
      <c r="E223" t="s">
        <v>21</v>
      </c>
      <c r="F223" t="s">
        <v>66</v>
      </c>
      <c r="G223">
        <v>23</v>
      </c>
      <c r="H223" s="14">
        <v>37.006999999999998</v>
      </c>
      <c r="I223" t="s">
        <v>52</v>
      </c>
      <c r="J223" t="s">
        <v>31</v>
      </c>
      <c r="K223" t="s">
        <v>25</v>
      </c>
      <c r="L223" t="s">
        <v>17</v>
      </c>
      <c r="M223" s="20">
        <f t="shared" si="15"/>
        <v>37.014912000000002</v>
      </c>
      <c r="N223" s="20">
        <f t="shared" si="16"/>
        <v>3.5459999999999998E-2</v>
      </c>
      <c r="O223" s="20">
        <f t="shared" si="17"/>
        <v>1.3125487795199999</v>
      </c>
      <c r="P223">
        <f t="shared" si="18"/>
        <v>3</v>
      </c>
      <c r="Q223">
        <f t="shared" si="19"/>
        <v>3.9376463385599996</v>
      </c>
    </row>
    <row r="224" spans="1:17" x14ac:dyDescent="0.3">
      <c r="A224" t="s">
        <v>7</v>
      </c>
      <c r="B224" t="s">
        <v>9</v>
      </c>
      <c r="C224" t="s">
        <v>10</v>
      </c>
      <c r="D224" t="s">
        <v>41</v>
      </c>
      <c r="E224" t="s">
        <v>21</v>
      </c>
      <c r="F224" t="s">
        <v>44</v>
      </c>
      <c r="G224">
        <v>5</v>
      </c>
      <c r="H224" s="14">
        <v>8.0449999999999999</v>
      </c>
      <c r="I224" t="s">
        <v>30</v>
      </c>
      <c r="J224" t="s">
        <v>15</v>
      </c>
      <c r="K224" t="s">
        <v>25</v>
      </c>
      <c r="L224" t="s">
        <v>17</v>
      </c>
      <c r="M224" s="20">
        <f t="shared" si="15"/>
        <v>8.0467200000000005</v>
      </c>
      <c r="N224" s="20">
        <f t="shared" si="16"/>
        <v>0.16664000000000001</v>
      </c>
      <c r="O224" s="20">
        <f t="shared" si="17"/>
        <v>1.3409054208000002</v>
      </c>
      <c r="P224">
        <f t="shared" si="18"/>
        <v>1</v>
      </c>
      <c r="Q224">
        <f t="shared" si="19"/>
        <v>1.3409054208000002</v>
      </c>
    </row>
    <row r="225" spans="1:17" x14ac:dyDescent="0.3">
      <c r="A225" t="s">
        <v>32</v>
      </c>
      <c r="B225" t="s">
        <v>9</v>
      </c>
      <c r="C225" t="s">
        <v>83</v>
      </c>
      <c r="D225" t="s">
        <v>41</v>
      </c>
      <c r="E225" t="s">
        <v>21</v>
      </c>
      <c r="F225" t="s">
        <v>66</v>
      </c>
      <c r="G225">
        <v>8</v>
      </c>
      <c r="H225" s="14">
        <v>12.872</v>
      </c>
      <c r="I225" t="s">
        <v>49</v>
      </c>
      <c r="J225" t="s">
        <v>15</v>
      </c>
      <c r="K225" t="s">
        <v>25</v>
      </c>
      <c r="L225" t="s">
        <v>17</v>
      </c>
      <c r="M225" s="20">
        <f t="shared" si="15"/>
        <v>12.874752000000001</v>
      </c>
      <c r="N225" s="20">
        <f t="shared" si="16"/>
        <v>0.10215</v>
      </c>
      <c r="O225" s="20">
        <f t="shared" si="17"/>
        <v>1.3151559168000002</v>
      </c>
      <c r="P225">
        <f t="shared" si="18"/>
        <v>5</v>
      </c>
      <c r="Q225">
        <f t="shared" si="19"/>
        <v>6.5757795840000011</v>
      </c>
    </row>
    <row r="226" spans="1:17" x14ac:dyDescent="0.3">
      <c r="A226" t="s">
        <v>32</v>
      </c>
      <c r="B226" t="s">
        <v>9</v>
      </c>
      <c r="C226" t="s">
        <v>56</v>
      </c>
      <c r="D226" t="s">
        <v>11</v>
      </c>
      <c r="E226" t="s">
        <v>21</v>
      </c>
      <c r="F226" t="s">
        <v>22</v>
      </c>
      <c r="G226">
        <v>2</v>
      </c>
      <c r="H226" s="14">
        <v>3.218</v>
      </c>
      <c r="I226" t="s">
        <v>23</v>
      </c>
      <c r="J226" t="s">
        <v>15</v>
      </c>
      <c r="K226" t="s">
        <v>25</v>
      </c>
      <c r="L226" t="s">
        <v>17</v>
      </c>
      <c r="M226" s="20">
        <f t="shared" si="15"/>
        <v>3.2186880000000002</v>
      </c>
      <c r="N226" s="20">
        <f t="shared" si="16"/>
        <v>0</v>
      </c>
      <c r="O226" s="20">
        <f t="shared" si="17"/>
        <v>0</v>
      </c>
      <c r="P226">
        <f t="shared" si="18"/>
        <v>5</v>
      </c>
      <c r="Q226">
        <f t="shared" si="19"/>
        <v>0</v>
      </c>
    </row>
    <row r="227" spans="1:17" x14ac:dyDescent="0.3">
      <c r="A227" t="s">
        <v>32</v>
      </c>
      <c r="B227" t="s">
        <v>51</v>
      </c>
      <c r="C227" t="s">
        <v>8</v>
      </c>
      <c r="D227" t="s">
        <v>27</v>
      </c>
      <c r="E227" t="s">
        <v>12</v>
      </c>
      <c r="F227" t="s">
        <v>13</v>
      </c>
      <c r="G227">
        <v>4.5</v>
      </c>
      <c r="H227" s="14">
        <v>7.2404999999999999</v>
      </c>
      <c r="I227" t="s">
        <v>54</v>
      </c>
      <c r="J227" t="s">
        <v>42</v>
      </c>
      <c r="K227" t="s">
        <v>25</v>
      </c>
      <c r="L227" t="s">
        <v>43</v>
      </c>
      <c r="M227" s="20">
        <f t="shared" si="15"/>
        <v>7.2420480000000005</v>
      </c>
      <c r="N227" s="20">
        <f t="shared" si="16"/>
        <v>2.1999999999999999E-2</v>
      </c>
      <c r="O227" s="20">
        <f t="shared" si="17"/>
        <v>0.15932505599999999</v>
      </c>
      <c r="P227">
        <f t="shared" si="18"/>
        <v>5</v>
      </c>
      <c r="Q227">
        <f t="shared" si="19"/>
        <v>0.79662527999999999</v>
      </c>
    </row>
    <row r="228" spans="1:17" x14ac:dyDescent="0.3">
      <c r="A228" t="s">
        <v>32</v>
      </c>
      <c r="B228" t="s">
        <v>9</v>
      </c>
      <c r="C228" t="s">
        <v>34</v>
      </c>
      <c r="D228" t="s">
        <v>11</v>
      </c>
      <c r="E228" t="s">
        <v>33</v>
      </c>
      <c r="F228" t="s">
        <v>36</v>
      </c>
      <c r="G228">
        <v>1.5</v>
      </c>
      <c r="H228" s="14">
        <v>2.4135</v>
      </c>
      <c r="I228" t="s">
        <v>23</v>
      </c>
      <c r="J228" t="s">
        <v>42</v>
      </c>
      <c r="K228" t="s">
        <v>25</v>
      </c>
      <c r="L228" t="s">
        <v>43</v>
      </c>
      <c r="M228" s="20">
        <f t="shared" si="15"/>
        <v>2.4140160000000002</v>
      </c>
      <c r="N228" s="20">
        <f t="shared" si="16"/>
        <v>0</v>
      </c>
      <c r="O228" s="20">
        <f t="shared" si="17"/>
        <v>0</v>
      </c>
      <c r="P228">
        <f t="shared" si="18"/>
        <v>5</v>
      </c>
      <c r="Q228">
        <f t="shared" si="19"/>
        <v>0</v>
      </c>
    </row>
    <row r="229" spans="1:17" x14ac:dyDescent="0.3">
      <c r="A229" t="s">
        <v>39</v>
      </c>
      <c r="B229" t="s">
        <v>51</v>
      </c>
      <c r="C229" t="s">
        <v>8</v>
      </c>
      <c r="D229" t="s">
        <v>41</v>
      </c>
      <c r="E229" t="s">
        <v>12</v>
      </c>
      <c r="F229" t="s">
        <v>22</v>
      </c>
      <c r="G229">
        <v>13.8</v>
      </c>
      <c r="H229" s="14">
        <v>22.2042</v>
      </c>
      <c r="I229" t="s">
        <v>30</v>
      </c>
      <c r="J229" t="s">
        <v>15</v>
      </c>
      <c r="K229" t="s">
        <v>16</v>
      </c>
      <c r="L229" t="s">
        <v>17</v>
      </c>
      <c r="M229" s="20">
        <f t="shared" si="15"/>
        <v>22.208947200000004</v>
      </c>
      <c r="N229" s="20">
        <f t="shared" si="16"/>
        <v>0.16664000000000001</v>
      </c>
      <c r="O229" s="20">
        <f t="shared" si="17"/>
        <v>3.7008989614080008</v>
      </c>
      <c r="P229">
        <f t="shared" si="18"/>
        <v>2</v>
      </c>
      <c r="Q229">
        <f t="shared" si="19"/>
        <v>7.4017979228160016</v>
      </c>
    </row>
    <row r="230" spans="1:17" x14ac:dyDescent="0.3">
      <c r="A230" t="s">
        <v>26</v>
      </c>
      <c r="B230" t="s">
        <v>51</v>
      </c>
      <c r="C230" t="s">
        <v>8</v>
      </c>
      <c r="D230" t="s">
        <v>20</v>
      </c>
      <c r="E230" t="s">
        <v>35</v>
      </c>
      <c r="F230" t="s">
        <v>29</v>
      </c>
      <c r="G230">
        <v>11</v>
      </c>
      <c r="H230" s="14">
        <v>17.698999999999998</v>
      </c>
      <c r="I230" t="s">
        <v>23</v>
      </c>
      <c r="J230" t="s">
        <v>38</v>
      </c>
      <c r="K230" t="s">
        <v>25</v>
      </c>
      <c r="L230" t="s">
        <v>17</v>
      </c>
      <c r="M230" s="20">
        <f t="shared" si="15"/>
        <v>17.702784000000001</v>
      </c>
      <c r="N230" s="20">
        <f t="shared" si="16"/>
        <v>0</v>
      </c>
      <c r="O230" s="20">
        <f t="shared" si="17"/>
        <v>0</v>
      </c>
      <c r="P230">
        <f t="shared" si="18"/>
        <v>3</v>
      </c>
      <c r="Q230">
        <f t="shared" si="19"/>
        <v>0</v>
      </c>
    </row>
    <row r="231" spans="1:17" x14ac:dyDescent="0.3">
      <c r="A231" t="s">
        <v>26</v>
      </c>
      <c r="B231" t="s">
        <v>9</v>
      </c>
      <c r="C231" t="s">
        <v>74</v>
      </c>
      <c r="D231" t="s">
        <v>11</v>
      </c>
      <c r="E231" t="s">
        <v>21</v>
      </c>
      <c r="F231" t="s">
        <v>13</v>
      </c>
      <c r="G231">
        <v>6.5</v>
      </c>
      <c r="H231" s="14">
        <v>10.458500000000001</v>
      </c>
      <c r="I231" t="s">
        <v>14</v>
      </c>
      <c r="J231" t="s">
        <v>31</v>
      </c>
      <c r="K231" t="s">
        <v>16</v>
      </c>
      <c r="L231" t="s">
        <v>17</v>
      </c>
      <c r="M231" s="20">
        <f t="shared" si="15"/>
        <v>10.460736000000001</v>
      </c>
      <c r="N231" s="20">
        <f t="shared" si="16"/>
        <v>0</v>
      </c>
      <c r="O231" s="20">
        <f t="shared" si="17"/>
        <v>0</v>
      </c>
      <c r="P231">
        <f t="shared" si="18"/>
        <v>3</v>
      </c>
      <c r="Q231">
        <f t="shared" si="19"/>
        <v>0</v>
      </c>
    </row>
    <row r="232" spans="1:17" x14ac:dyDescent="0.3">
      <c r="A232" t="s">
        <v>32</v>
      </c>
      <c r="B232" t="s">
        <v>9</v>
      </c>
      <c r="C232" t="s">
        <v>10</v>
      </c>
      <c r="D232" t="s">
        <v>11</v>
      </c>
      <c r="E232" t="s">
        <v>64</v>
      </c>
      <c r="F232" t="s">
        <v>36</v>
      </c>
      <c r="G232">
        <v>1.5</v>
      </c>
      <c r="H232" s="14">
        <v>2.4135</v>
      </c>
      <c r="I232" t="s">
        <v>23</v>
      </c>
      <c r="J232" t="s">
        <v>15</v>
      </c>
      <c r="K232" t="s">
        <v>25</v>
      </c>
      <c r="L232" t="s">
        <v>17</v>
      </c>
      <c r="M232" s="20">
        <f t="shared" si="15"/>
        <v>2.4140160000000002</v>
      </c>
      <c r="N232" s="20">
        <f t="shared" si="16"/>
        <v>0</v>
      </c>
      <c r="O232" s="20">
        <f t="shared" si="17"/>
        <v>0</v>
      </c>
      <c r="P232">
        <f t="shared" si="18"/>
        <v>5</v>
      </c>
      <c r="Q232">
        <f t="shared" si="19"/>
        <v>0</v>
      </c>
    </row>
    <row r="233" spans="1:17" x14ac:dyDescent="0.3">
      <c r="A233" t="s">
        <v>7</v>
      </c>
      <c r="B233" t="s">
        <v>9</v>
      </c>
      <c r="C233" t="s">
        <v>10</v>
      </c>
      <c r="D233" t="s">
        <v>20</v>
      </c>
      <c r="E233" t="s">
        <v>21</v>
      </c>
      <c r="F233" t="s">
        <v>22</v>
      </c>
      <c r="G233">
        <v>17</v>
      </c>
      <c r="H233" s="14">
        <v>27.353000000000002</v>
      </c>
      <c r="I233" t="s">
        <v>30</v>
      </c>
      <c r="J233" t="s">
        <v>15</v>
      </c>
      <c r="K233" t="s">
        <v>25</v>
      </c>
      <c r="L233" t="s">
        <v>17</v>
      </c>
      <c r="M233" s="20">
        <f t="shared" si="15"/>
        <v>27.358848000000002</v>
      </c>
      <c r="N233" s="20">
        <f t="shared" si="16"/>
        <v>0.16664000000000001</v>
      </c>
      <c r="O233" s="20">
        <f t="shared" si="17"/>
        <v>4.5590784307200005</v>
      </c>
      <c r="P233">
        <f t="shared" si="18"/>
        <v>1</v>
      </c>
      <c r="Q233">
        <f t="shared" si="19"/>
        <v>4.5590784307200005</v>
      </c>
    </row>
    <row r="234" spans="1:17" x14ac:dyDescent="0.3">
      <c r="A234" t="s">
        <v>32</v>
      </c>
      <c r="B234" t="s">
        <v>9</v>
      </c>
      <c r="C234" t="s">
        <v>84</v>
      </c>
      <c r="D234" t="s">
        <v>11</v>
      </c>
      <c r="E234" t="s">
        <v>12</v>
      </c>
      <c r="F234" t="s">
        <v>44</v>
      </c>
      <c r="G234">
        <v>3</v>
      </c>
      <c r="H234" s="14">
        <v>4.827</v>
      </c>
      <c r="I234" t="s">
        <v>54</v>
      </c>
      <c r="J234" t="s">
        <v>38</v>
      </c>
      <c r="K234" t="s">
        <v>25</v>
      </c>
      <c r="L234" t="s">
        <v>17</v>
      </c>
      <c r="M234" s="20">
        <f t="shared" si="15"/>
        <v>4.8280320000000003</v>
      </c>
      <c r="N234" s="20">
        <f t="shared" si="16"/>
        <v>2.1999999999999999E-2</v>
      </c>
      <c r="O234" s="20">
        <f t="shared" si="17"/>
        <v>0.106216704</v>
      </c>
      <c r="P234">
        <f t="shared" si="18"/>
        <v>5</v>
      </c>
      <c r="Q234">
        <f t="shared" si="19"/>
        <v>0.53108351999999992</v>
      </c>
    </row>
    <row r="235" spans="1:17" x14ac:dyDescent="0.3">
      <c r="A235" t="s">
        <v>7</v>
      </c>
      <c r="B235" t="s">
        <v>9</v>
      </c>
      <c r="C235" t="s">
        <v>48</v>
      </c>
      <c r="D235" t="s">
        <v>11</v>
      </c>
      <c r="E235" t="s">
        <v>28</v>
      </c>
      <c r="F235" t="s">
        <v>36</v>
      </c>
      <c r="G235">
        <v>3</v>
      </c>
      <c r="H235" s="14">
        <v>4.827</v>
      </c>
      <c r="I235" t="s">
        <v>54</v>
      </c>
      <c r="J235" t="s">
        <v>42</v>
      </c>
      <c r="K235" t="s">
        <v>16</v>
      </c>
      <c r="L235" t="s">
        <v>17</v>
      </c>
      <c r="M235" s="20">
        <f t="shared" si="15"/>
        <v>4.8280320000000003</v>
      </c>
      <c r="N235" s="20">
        <f t="shared" si="16"/>
        <v>2.1999999999999999E-2</v>
      </c>
      <c r="O235" s="20">
        <f t="shared" si="17"/>
        <v>0.106216704</v>
      </c>
      <c r="P235">
        <f t="shared" si="18"/>
        <v>1</v>
      </c>
      <c r="Q235">
        <f t="shared" si="19"/>
        <v>0.106216704</v>
      </c>
    </row>
    <row r="236" spans="1:17" x14ac:dyDescent="0.3">
      <c r="A236" t="s">
        <v>18</v>
      </c>
      <c r="B236" t="s">
        <v>9</v>
      </c>
      <c r="C236" t="s">
        <v>89</v>
      </c>
      <c r="D236" t="s">
        <v>11</v>
      </c>
      <c r="E236" t="s">
        <v>21</v>
      </c>
      <c r="F236" t="s">
        <v>44</v>
      </c>
      <c r="G236">
        <v>1.5</v>
      </c>
      <c r="H236" s="14">
        <v>2.4135</v>
      </c>
      <c r="I236" t="s">
        <v>30</v>
      </c>
      <c r="J236" t="s">
        <v>42</v>
      </c>
      <c r="K236" t="s">
        <v>8</v>
      </c>
      <c r="L236" t="s">
        <v>43</v>
      </c>
      <c r="M236" s="20">
        <f t="shared" si="15"/>
        <v>2.4140160000000002</v>
      </c>
      <c r="N236" s="20">
        <f t="shared" si="16"/>
        <v>0.16664000000000001</v>
      </c>
      <c r="O236" s="20">
        <f t="shared" si="17"/>
        <v>0.40227162624000007</v>
      </c>
      <c r="P236">
        <f t="shared" si="18"/>
        <v>4</v>
      </c>
      <c r="Q236">
        <f t="shared" si="19"/>
        <v>1.6090865049600003</v>
      </c>
    </row>
    <row r="237" spans="1:17" x14ac:dyDescent="0.3">
      <c r="A237" t="s">
        <v>32</v>
      </c>
      <c r="B237" t="s">
        <v>51</v>
      </c>
      <c r="C237" t="s">
        <v>8</v>
      </c>
      <c r="D237" t="s">
        <v>41</v>
      </c>
      <c r="E237" t="s">
        <v>21</v>
      </c>
      <c r="F237" t="s">
        <v>13</v>
      </c>
      <c r="G237">
        <v>2.5</v>
      </c>
      <c r="H237" s="14">
        <v>4.0225</v>
      </c>
      <c r="I237" t="s">
        <v>23</v>
      </c>
      <c r="J237" t="s">
        <v>15</v>
      </c>
      <c r="K237" t="s">
        <v>25</v>
      </c>
      <c r="L237" t="s">
        <v>17</v>
      </c>
      <c r="M237" s="20">
        <f t="shared" si="15"/>
        <v>4.0233600000000003</v>
      </c>
      <c r="N237" s="20">
        <f t="shared" si="16"/>
        <v>0</v>
      </c>
      <c r="O237" s="20">
        <f t="shared" si="17"/>
        <v>0</v>
      </c>
      <c r="P237">
        <f t="shared" si="18"/>
        <v>5</v>
      </c>
      <c r="Q237">
        <f t="shared" si="19"/>
        <v>0</v>
      </c>
    </row>
    <row r="238" spans="1:17" x14ac:dyDescent="0.3">
      <c r="A238" t="s">
        <v>7</v>
      </c>
      <c r="B238" t="s">
        <v>9</v>
      </c>
      <c r="C238" t="s">
        <v>70</v>
      </c>
      <c r="D238" t="s">
        <v>11</v>
      </c>
      <c r="E238" t="s">
        <v>35</v>
      </c>
      <c r="F238" t="s">
        <v>22</v>
      </c>
      <c r="G238">
        <v>1.6</v>
      </c>
      <c r="H238" s="14">
        <v>2.5744000000000002</v>
      </c>
      <c r="I238" t="s">
        <v>23</v>
      </c>
      <c r="J238" t="s">
        <v>31</v>
      </c>
      <c r="K238" t="s">
        <v>25</v>
      </c>
      <c r="L238" t="s">
        <v>17</v>
      </c>
      <c r="M238" s="20">
        <f t="shared" si="15"/>
        <v>2.5749504000000005</v>
      </c>
      <c r="N238" s="20">
        <f t="shared" si="16"/>
        <v>0</v>
      </c>
      <c r="O238" s="20">
        <f t="shared" si="17"/>
        <v>0</v>
      </c>
      <c r="P238">
        <f t="shared" si="18"/>
        <v>1</v>
      </c>
      <c r="Q238">
        <f t="shared" si="19"/>
        <v>0</v>
      </c>
    </row>
    <row r="239" spans="1:17" x14ac:dyDescent="0.3">
      <c r="A239" t="s">
        <v>39</v>
      </c>
      <c r="B239" t="s">
        <v>9</v>
      </c>
      <c r="C239" t="s">
        <v>48</v>
      </c>
      <c r="D239" t="s">
        <v>11</v>
      </c>
      <c r="E239" t="s">
        <v>35</v>
      </c>
      <c r="F239" t="s">
        <v>36</v>
      </c>
      <c r="G239">
        <v>1</v>
      </c>
      <c r="H239" s="14">
        <v>1.609</v>
      </c>
      <c r="I239" t="s">
        <v>23</v>
      </c>
      <c r="J239" t="s">
        <v>42</v>
      </c>
      <c r="K239" t="s">
        <v>25</v>
      </c>
      <c r="L239" t="s">
        <v>17</v>
      </c>
      <c r="M239" s="20">
        <f t="shared" si="15"/>
        <v>1.6093440000000001</v>
      </c>
      <c r="N239" s="20">
        <f t="shared" si="16"/>
        <v>0</v>
      </c>
      <c r="O239" s="20">
        <f t="shared" si="17"/>
        <v>0</v>
      </c>
      <c r="P239">
        <f t="shared" si="18"/>
        <v>2</v>
      </c>
      <c r="Q239">
        <f t="shared" si="19"/>
        <v>0</v>
      </c>
    </row>
    <row r="240" spans="1:17" x14ac:dyDescent="0.3">
      <c r="A240" t="s">
        <v>7</v>
      </c>
      <c r="B240" t="s">
        <v>51</v>
      </c>
      <c r="C240" t="s">
        <v>8</v>
      </c>
      <c r="D240" t="s">
        <v>27</v>
      </c>
      <c r="E240" t="s">
        <v>28</v>
      </c>
      <c r="F240" t="s">
        <v>22</v>
      </c>
      <c r="G240">
        <v>12</v>
      </c>
      <c r="H240" s="14">
        <v>19.308</v>
      </c>
      <c r="I240" t="s">
        <v>30</v>
      </c>
      <c r="J240" t="s">
        <v>15</v>
      </c>
      <c r="K240" t="s">
        <v>25</v>
      </c>
      <c r="L240" t="s">
        <v>17</v>
      </c>
      <c r="M240" s="20">
        <f t="shared" si="15"/>
        <v>19.312128000000001</v>
      </c>
      <c r="N240" s="20">
        <f t="shared" si="16"/>
        <v>0.16664000000000001</v>
      </c>
      <c r="O240" s="20">
        <f t="shared" si="17"/>
        <v>3.2181730099200005</v>
      </c>
      <c r="P240">
        <f t="shared" si="18"/>
        <v>1</v>
      </c>
      <c r="Q240">
        <f t="shared" si="19"/>
        <v>3.2181730099200005</v>
      </c>
    </row>
    <row r="241" spans="1:17" x14ac:dyDescent="0.3">
      <c r="A241" t="s">
        <v>26</v>
      </c>
      <c r="B241" t="s">
        <v>9</v>
      </c>
      <c r="C241" t="s">
        <v>65</v>
      </c>
      <c r="D241" t="s">
        <v>20</v>
      </c>
      <c r="E241" t="s">
        <v>64</v>
      </c>
      <c r="F241" t="s">
        <v>29</v>
      </c>
      <c r="G241">
        <v>16</v>
      </c>
      <c r="H241" s="14">
        <v>25.744</v>
      </c>
      <c r="I241" t="s">
        <v>52</v>
      </c>
      <c r="J241" t="s">
        <v>38</v>
      </c>
      <c r="K241" t="s">
        <v>16</v>
      </c>
      <c r="L241" t="s">
        <v>17</v>
      </c>
      <c r="M241" s="20">
        <f t="shared" si="15"/>
        <v>25.749504000000002</v>
      </c>
      <c r="N241" s="20">
        <f t="shared" si="16"/>
        <v>3.5459999999999998E-2</v>
      </c>
      <c r="O241" s="20">
        <f t="shared" si="17"/>
        <v>0.91307741184000002</v>
      </c>
      <c r="P241">
        <f t="shared" si="18"/>
        <v>3</v>
      </c>
      <c r="Q241">
        <f t="shared" si="19"/>
        <v>2.7392322355200003</v>
      </c>
    </row>
    <row r="242" spans="1:17" x14ac:dyDescent="0.3">
      <c r="A242" t="s">
        <v>7</v>
      </c>
      <c r="B242" t="s">
        <v>9</v>
      </c>
      <c r="C242" t="s">
        <v>78</v>
      </c>
      <c r="D242" t="s">
        <v>20</v>
      </c>
      <c r="E242" t="s">
        <v>28</v>
      </c>
      <c r="F242" t="s">
        <v>66</v>
      </c>
      <c r="G242">
        <v>46</v>
      </c>
      <c r="H242" s="14">
        <v>74.013999999999996</v>
      </c>
      <c r="I242" t="s">
        <v>30</v>
      </c>
      <c r="J242" t="s">
        <v>38</v>
      </c>
      <c r="K242" t="s">
        <v>25</v>
      </c>
      <c r="L242" t="s">
        <v>17</v>
      </c>
      <c r="M242" s="20">
        <f t="shared" si="15"/>
        <v>74.029824000000005</v>
      </c>
      <c r="N242" s="20">
        <f t="shared" si="16"/>
        <v>0.16664000000000001</v>
      </c>
      <c r="O242" s="20">
        <f t="shared" si="17"/>
        <v>12.336329871360002</v>
      </c>
      <c r="P242">
        <f t="shared" si="18"/>
        <v>1</v>
      </c>
      <c r="Q242">
        <f t="shared" si="19"/>
        <v>12.336329871360002</v>
      </c>
    </row>
    <row r="243" spans="1:17" x14ac:dyDescent="0.3">
      <c r="A243" t="s">
        <v>39</v>
      </c>
      <c r="B243" t="s">
        <v>9</v>
      </c>
      <c r="C243" t="s">
        <v>79</v>
      </c>
      <c r="D243" t="s">
        <v>41</v>
      </c>
      <c r="E243" t="s">
        <v>21</v>
      </c>
      <c r="F243" t="s">
        <v>66</v>
      </c>
      <c r="G243">
        <v>40</v>
      </c>
      <c r="H243" s="14">
        <v>64.36</v>
      </c>
      <c r="I243" t="s">
        <v>30</v>
      </c>
      <c r="J243" t="s">
        <v>31</v>
      </c>
      <c r="K243" t="s">
        <v>25</v>
      </c>
      <c r="L243" t="s">
        <v>17</v>
      </c>
      <c r="M243" s="20">
        <f t="shared" si="15"/>
        <v>64.373760000000004</v>
      </c>
      <c r="N243" s="20">
        <f t="shared" si="16"/>
        <v>0.16664000000000001</v>
      </c>
      <c r="O243" s="20">
        <f t="shared" si="17"/>
        <v>10.727243366400002</v>
      </c>
      <c r="P243">
        <f t="shared" si="18"/>
        <v>2</v>
      </c>
      <c r="Q243">
        <f t="shared" si="19"/>
        <v>21.454486732800003</v>
      </c>
    </row>
    <row r="244" spans="1:17" x14ac:dyDescent="0.3">
      <c r="A244" t="s">
        <v>32</v>
      </c>
      <c r="B244" t="s">
        <v>51</v>
      </c>
      <c r="C244" t="s">
        <v>8</v>
      </c>
      <c r="D244" t="s">
        <v>20</v>
      </c>
      <c r="E244" t="s">
        <v>35</v>
      </c>
      <c r="F244" t="s">
        <v>44</v>
      </c>
      <c r="G244">
        <v>0.94540000000000002</v>
      </c>
      <c r="H244" s="14" t="s">
        <v>8</v>
      </c>
      <c r="I244" t="s">
        <v>23</v>
      </c>
      <c r="J244" t="s">
        <v>24</v>
      </c>
      <c r="K244" t="s">
        <v>16</v>
      </c>
      <c r="L244" t="s">
        <v>43</v>
      </c>
      <c r="M244" s="20">
        <f t="shared" si="15"/>
        <v>1.5214738176000002</v>
      </c>
      <c r="N244" s="20">
        <f t="shared" si="16"/>
        <v>0</v>
      </c>
      <c r="O244" s="20">
        <f t="shared" si="17"/>
        <v>0</v>
      </c>
      <c r="P244">
        <f t="shared" si="18"/>
        <v>5</v>
      </c>
      <c r="Q244">
        <f t="shared" si="19"/>
        <v>0</v>
      </c>
    </row>
    <row r="245" spans="1:17" x14ac:dyDescent="0.3">
      <c r="A245" t="s">
        <v>7</v>
      </c>
      <c r="B245" t="s">
        <v>9</v>
      </c>
      <c r="C245" t="s">
        <v>90</v>
      </c>
      <c r="D245" t="s">
        <v>47</v>
      </c>
      <c r="E245" t="s">
        <v>33</v>
      </c>
      <c r="F245" t="s">
        <v>36</v>
      </c>
      <c r="G245">
        <v>1.2</v>
      </c>
      <c r="H245" s="14">
        <v>1.9307999999999998</v>
      </c>
      <c r="I245" t="s">
        <v>23</v>
      </c>
      <c r="J245" t="s">
        <v>24</v>
      </c>
      <c r="K245" t="s">
        <v>16</v>
      </c>
      <c r="L245" t="s">
        <v>17</v>
      </c>
      <c r="M245" s="20">
        <f t="shared" si="15"/>
        <v>1.9312128</v>
      </c>
      <c r="N245" s="20">
        <f t="shared" si="16"/>
        <v>0</v>
      </c>
      <c r="O245" s="20">
        <f t="shared" si="17"/>
        <v>0</v>
      </c>
      <c r="P245">
        <f t="shared" si="18"/>
        <v>1</v>
      </c>
      <c r="Q245">
        <f t="shared" si="19"/>
        <v>0</v>
      </c>
    </row>
    <row r="246" spans="1:17" x14ac:dyDescent="0.3">
      <c r="A246" t="s">
        <v>26</v>
      </c>
      <c r="B246" t="s">
        <v>9</v>
      </c>
      <c r="C246" t="s">
        <v>56</v>
      </c>
      <c r="D246" t="s">
        <v>20</v>
      </c>
      <c r="E246" t="s">
        <v>28</v>
      </c>
      <c r="F246" t="s">
        <v>22</v>
      </c>
      <c r="G246">
        <v>13</v>
      </c>
      <c r="H246" s="14">
        <v>20.917000000000002</v>
      </c>
      <c r="I246" t="s">
        <v>30</v>
      </c>
      <c r="J246" t="s">
        <v>38</v>
      </c>
      <c r="K246" t="s">
        <v>25</v>
      </c>
      <c r="L246" t="s">
        <v>43</v>
      </c>
      <c r="M246" s="20">
        <f t="shared" si="15"/>
        <v>20.921472000000001</v>
      </c>
      <c r="N246" s="20">
        <f t="shared" si="16"/>
        <v>0.16664000000000001</v>
      </c>
      <c r="O246" s="20">
        <f t="shared" si="17"/>
        <v>3.4863540940800006</v>
      </c>
      <c r="P246">
        <f t="shared" si="18"/>
        <v>3</v>
      </c>
      <c r="Q246">
        <f t="shared" si="19"/>
        <v>10.459062282240001</v>
      </c>
    </row>
    <row r="247" spans="1:17" x14ac:dyDescent="0.3">
      <c r="A247" t="s">
        <v>7</v>
      </c>
      <c r="B247" t="s">
        <v>9</v>
      </c>
      <c r="C247" t="s">
        <v>71</v>
      </c>
      <c r="D247" t="s">
        <v>47</v>
      </c>
      <c r="E247" t="s">
        <v>28</v>
      </c>
      <c r="F247" t="s">
        <v>66</v>
      </c>
      <c r="G247">
        <v>36</v>
      </c>
      <c r="H247" s="14">
        <v>57.923999999999999</v>
      </c>
      <c r="I247" t="s">
        <v>52</v>
      </c>
      <c r="J247" t="s">
        <v>15</v>
      </c>
      <c r="K247" t="s">
        <v>25</v>
      </c>
      <c r="L247" t="s">
        <v>17</v>
      </c>
      <c r="M247" s="20">
        <f t="shared" si="15"/>
        <v>57.936384000000004</v>
      </c>
      <c r="N247" s="20">
        <f t="shared" si="16"/>
        <v>3.5459999999999998E-2</v>
      </c>
      <c r="O247" s="20">
        <f t="shared" si="17"/>
        <v>2.05442417664</v>
      </c>
      <c r="P247">
        <f t="shared" si="18"/>
        <v>1</v>
      </c>
      <c r="Q247">
        <f t="shared" si="19"/>
        <v>2.05442417664</v>
      </c>
    </row>
    <row r="248" spans="1:17" x14ac:dyDescent="0.3">
      <c r="A248" t="s">
        <v>39</v>
      </c>
      <c r="B248" t="s">
        <v>57</v>
      </c>
      <c r="C248" t="s">
        <v>8</v>
      </c>
      <c r="D248" t="s">
        <v>72</v>
      </c>
      <c r="E248" t="s">
        <v>28</v>
      </c>
      <c r="F248" t="s">
        <v>44</v>
      </c>
      <c r="G248">
        <v>2</v>
      </c>
      <c r="H248" s="14">
        <v>3.218</v>
      </c>
      <c r="I248" t="s">
        <v>54</v>
      </c>
      <c r="J248" t="s">
        <v>38</v>
      </c>
      <c r="K248" t="s">
        <v>25</v>
      </c>
      <c r="L248" t="s">
        <v>17</v>
      </c>
      <c r="M248" s="20">
        <f t="shared" si="15"/>
        <v>3.2186880000000002</v>
      </c>
      <c r="N248" s="20">
        <f t="shared" si="16"/>
        <v>2.1999999999999999E-2</v>
      </c>
      <c r="O248" s="20">
        <f t="shared" si="17"/>
        <v>7.0811135999999997E-2</v>
      </c>
      <c r="P248">
        <f t="shared" si="18"/>
        <v>2</v>
      </c>
      <c r="Q248">
        <f t="shared" si="19"/>
        <v>0.14162227199999999</v>
      </c>
    </row>
    <row r="249" spans="1:17" x14ac:dyDescent="0.3">
      <c r="A249" t="s">
        <v>18</v>
      </c>
      <c r="B249" t="s">
        <v>9</v>
      </c>
      <c r="C249" t="s">
        <v>70</v>
      </c>
      <c r="D249" t="s">
        <v>20</v>
      </c>
      <c r="E249" t="s">
        <v>21</v>
      </c>
      <c r="F249" t="s">
        <v>44</v>
      </c>
      <c r="G249">
        <v>2.2000000000000002</v>
      </c>
      <c r="H249" s="14">
        <v>3.5398000000000001</v>
      </c>
      <c r="I249" t="s">
        <v>54</v>
      </c>
      <c r="J249" t="s">
        <v>38</v>
      </c>
      <c r="K249" t="s">
        <v>16</v>
      </c>
      <c r="L249" t="s">
        <v>82</v>
      </c>
      <c r="M249" s="20">
        <f t="shared" ref="M249:M309" si="20">G249*1.609344</f>
        <v>3.5405568000000005</v>
      </c>
      <c r="N249" s="20">
        <f t="shared" ref="N249:N309" si="21">IF(I249="Bicycle",0,IF(I249="On foot",0,IF(I249="Car (alone)",0.16664,IF(I249="Car (shared / passenger)",0.16664,IF(I249="Bus",0.10215,IF(I249="Train",0.03546,IF(I249="Motorbike",0.11367,IF(I249="Electric car (alone)",0.05267,IF(I249="Electric car (shared / passenger)",0.05267,IF(I249="Taxi",0.148614925938255,IF(I249="E-bike",0.022,IF(I249="Flight",0.259, " "))))))))))))</f>
        <v>2.1999999999999999E-2</v>
      </c>
      <c r="O249" s="20">
        <f t="shared" ref="O249:O309" si="22">IF(OR(N249=0, M249=0), 0, N249*M249)</f>
        <v>7.7892249600000005E-2</v>
      </c>
      <c r="P249">
        <f t="shared" si="18"/>
        <v>4</v>
      </c>
      <c r="Q249">
        <f t="shared" si="19"/>
        <v>0.31156899840000002</v>
      </c>
    </row>
    <row r="250" spans="1:17" x14ac:dyDescent="0.3">
      <c r="A250" t="s">
        <v>32</v>
      </c>
      <c r="B250" t="s">
        <v>9</v>
      </c>
      <c r="C250" t="s">
        <v>79</v>
      </c>
      <c r="D250" t="s">
        <v>20</v>
      </c>
      <c r="E250" t="s">
        <v>12</v>
      </c>
      <c r="F250" t="s">
        <v>36</v>
      </c>
      <c r="G250">
        <v>2</v>
      </c>
      <c r="H250" s="14">
        <v>3.218</v>
      </c>
      <c r="I250" t="s">
        <v>54</v>
      </c>
      <c r="J250" t="s">
        <v>42</v>
      </c>
      <c r="K250" t="s">
        <v>25</v>
      </c>
      <c r="L250" t="s">
        <v>43</v>
      </c>
      <c r="M250" s="20">
        <f t="shared" si="20"/>
        <v>3.2186880000000002</v>
      </c>
      <c r="N250" s="20">
        <f t="shared" si="21"/>
        <v>2.1999999999999999E-2</v>
      </c>
      <c r="O250" s="20">
        <f t="shared" si="22"/>
        <v>7.0811135999999997E-2</v>
      </c>
      <c r="P250">
        <f t="shared" si="18"/>
        <v>5</v>
      </c>
      <c r="Q250">
        <f t="shared" si="19"/>
        <v>0.35405567999999998</v>
      </c>
    </row>
    <row r="251" spans="1:17" x14ac:dyDescent="0.3">
      <c r="A251" t="s">
        <v>32</v>
      </c>
      <c r="B251" t="s">
        <v>9</v>
      </c>
      <c r="C251" t="s">
        <v>50</v>
      </c>
      <c r="D251" t="s">
        <v>41</v>
      </c>
      <c r="E251" t="s">
        <v>35</v>
      </c>
      <c r="F251" t="s">
        <v>44</v>
      </c>
      <c r="G251">
        <v>10</v>
      </c>
      <c r="H251" s="14">
        <v>16.09</v>
      </c>
      <c r="I251" t="s">
        <v>30</v>
      </c>
      <c r="J251" t="s">
        <v>38</v>
      </c>
      <c r="K251" t="s">
        <v>25</v>
      </c>
      <c r="L251" t="s">
        <v>43</v>
      </c>
      <c r="M251" s="20">
        <f t="shared" si="20"/>
        <v>16.093440000000001</v>
      </c>
      <c r="N251" s="20">
        <f t="shared" si="21"/>
        <v>0.16664000000000001</v>
      </c>
      <c r="O251" s="20">
        <f t="shared" si="22"/>
        <v>2.6818108416000004</v>
      </c>
      <c r="P251">
        <f t="shared" si="18"/>
        <v>5</v>
      </c>
      <c r="Q251">
        <f t="shared" si="19"/>
        <v>13.409054208000002</v>
      </c>
    </row>
    <row r="252" spans="1:17" x14ac:dyDescent="0.3">
      <c r="A252" t="s">
        <v>32</v>
      </c>
      <c r="B252" t="s">
        <v>9</v>
      </c>
      <c r="C252" t="s">
        <v>56</v>
      </c>
      <c r="D252" t="s">
        <v>11</v>
      </c>
      <c r="E252" t="s">
        <v>21</v>
      </c>
      <c r="F252" t="s">
        <v>44</v>
      </c>
      <c r="G252">
        <v>1</v>
      </c>
      <c r="H252" s="14">
        <v>1.609</v>
      </c>
      <c r="I252" t="s">
        <v>23</v>
      </c>
      <c r="J252" t="s">
        <v>31</v>
      </c>
      <c r="K252" t="s">
        <v>25</v>
      </c>
      <c r="L252" t="s">
        <v>43</v>
      </c>
      <c r="M252" s="20">
        <f t="shared" si="20"/>
        <v>1.6093440000000001</v>
      </c>
      <c r="N252" s="20">
        <f t="shared" si="21"/>
        <v>0</v>
      </c>
      <c r="O252" s="20">
        <f t="shared" si="22"/>
        <v>0</v>
      </c>
      <c r="P252">
        <f t="shared" si="18"/>
        <v>5</v>
      </c>
      <c r="Q252">
        <f t="shared" si="19"/>
        <v>0</v>
      </c>
    </row>
    <row r="253" spans="1:17" x14ac:dyDescent="0.3">
      <c r="A253" t="s">
        <v>39</v>
      </c>
      <c r="B253" t="s">
        <v>9</v>
      </c>
      <c r="C253" t="s">
        <v>48</v>
      </c>
      <c r="D253" t="s">
        <v>27</v>
      </c>
      <c r="E253" t="s">
        <v>28</v>
      </c>
      <c r="F253" t="s">
        <v>22</v>
      </c>
      <c r="G253">
        <v>15</v>
      </c>
      <c r="H253" s="14">
        <v>24.134999999999998</v>
      </c>
      <c r="I253" t="s">
        <v>30</v>
      </c>
      <c r="J253" t="s">
        <v>42</v>
      </c>
      <c r="K253" t="s">
        <v>25</v>
      </c>
      <c r="L253" t="s">
        <v>17</v>
      </c>
      <c r="M253" s="20">
        <f t="shared" si="20"/>
        <v>24.140160000000002</v>
      </c>
      <c r="N253" s="20">
        <f t="shared" si="21"/>
        <v>0.16664000000000001</v>
      </c>
      <c r="O253" s="20">
        <f t="shared" si="22"/>
        <v>4.0227162624000004</v>
      </c>
      <c r="P253">
        <f t="shared" si="18"/>
        <v>2</v>
      </c>
      <c r="Q253">
        <f t="shared" si="19"/>
        <v>8.0454325248000007</v>
      </c>
    </row>
    <row r="254" spans="1:17" x14ac:dyDescent="0.3">
      <c r="A254" t="s">
        <v>26</v>
      </c>
      <c r="B254" t="s">
        <v>9</v>
      </c>
      <c r="C254" t="s">
        <v>56</v>
      </c>
      <c r="D254" t="s">
        <v>41</v>
      </c>
      <c r="E254" t="s">
        <v>12</v>
      </c>
      <c r="F254" t="s">
        <v>22</v>
      </c>
      <c r="G254">
        <v>1.8</v>
      </c>
      <c r="H254" s="14">
        <v>2.8961999999999999</v>
      </c>
      <c r="I254" t="s">
        <v>23</v>
      </c>
      <c r="J254" t="s">
        <v>15</v>
      </c>
      <c r="K254" t="s">
        <v>25</v>
      </c>
      <c r="L254" t="s">
        <v>17</v>
      </c>
      <c r="M254" s="20">
        <f t="shared" si="20"/>
        <v>2.8968192000000004</v>
      </c>
      <c r="N254" s="20">
        <f t="shared" si="21"/>
        <v>0</v>
      </c>
      <c r="O254" s="20">
        <f t="shared" si="22"/>
        <v>0</v>
      </c>
      <c r="P254">
        <f t="shared" si="18"/>
        <v>3</v>
      </c>
      <c r="Q254">
        <f t="shared" si="19"/>
        <v>0</v>
      </c>
    </row>
    <row r="255" spans="1:17" x14ac:dyDescent="0.3">
      <c r="A255" t="s">
        <v>18</v>
      </c>
      <c r="B255" t="s">
        <v>55</v>
      </c>
      <c r="C255" t="s">
        <v>8</v>
      </c>
      <c r="D255" t="s">
        <v>41</v>
      </c>
      <c r="E255" t="s">
        <v>12</v>
      </c>
      <c r="F255" t="s">
        <v>44</v>
      </c>
      <c r="G255">
        <v>1</v>
      </c>
      <c r="H255" s="14">
        <v>1.609</v>
      </c>
      <c r="I255" t="s">
        <v>23</v>
      </c>
      <c r="J255" t="s">
        <v>15</v>
      </c>
      <c r="K255" t="s">
        <v>25</v>
      </c>
      <c r="L255" t="s">
        <v>17</v>
      </c>
      <c r="M255" s="20">
        <f t="shared" si="20"/>
        <v>1.6093440000000001</v>
      </c>
      <c r="N255" s="20">
        <f t="shared" si="21"/>
        <v>0</v>
      </c>
      <c r="O255" s="20">
        <f t="shared" si="22"/>
        <v>0</v>
      </c>
      <c r="P255">
        <f t="shared" si="18"/>
        <v>4</v>
      </c>
      <c r="Q255">
        <f t="shared" si="19"/>
        <v>0</v>
      </c>
    </row>
    <row r="256" spans="1:17" x14ac:dyDescent="0.3">
      <c r="A256" t="s">
        <v>18</v>
      </c>
      <c r="B256" t="s">
        <v>9</v>
      </c>
      <c r="C256" t="s">
        <v>60</v>
      </c>
      <c r="D256" t="s">
        <v>11</v>
      </c>
      <c r="E256" t="s">
        <v>35</v>
      </c>
      <c r="F256" t="s">
        <v>44</v>
      </c>
      <c r="G256">
        <v>2</v>
      </c>
      <c r="H256" s="14">
        <v>3.218</v>
      </c>
      <c r="I256" t="s">
        <v>14</v>
      </c>
      <c r="J256" t="s">
        <v>15</v>
      </c>
      <c r="K256" t="s">
        <v>25</v>
      </c>
      <c r="L256" t="s">
        <v>43</v>
      </c>
      <c r="M256" s="20">
        <f t="shared" si="20"/>
        <v>3.2186880000000002</v>
      </c>
      <c r="N256" s="20">
        <f t="shared" si="21"/>
        <v>0</v>
      </c>
      <c r="O256" s="20">
        <f t="shared" si="22"/>
        <v>0</v>
      </c>
      <c r="P256">
        <f t="shared" si="18"/>
        <v>4</v>
      </c>
      <c r="Q256">
        <f t="shared" si="19"/>
        <v>0</v>
      </c>
    </row>
    <row r="257" spans="1:17" x14ac:dyDescent="0.3">
      <c r="A257" t="s">
        <v>26</v>
      </c>
      <c r="B257" t="s">
        <v>9</v>
      </c>
      <c r="C257" t="s">
        <v>60</v>
      </c>
      <c r="D257" t="s">
        <v>27</v>
      </c>
      <c r="E257" t="s">
        <v>64</v>
      </c>
      <c r="F257" t="s">
        <v>22</v>
      </c>
      <c r="G257">
        <v>8</v>
      </c>
      <c r="H257" s="14">
        <v>12.872</v>
      </c>
      <c r="I257" t="s">
        <v>52</v>
      </c>
      <c r="J257" t="s">
        <v>42</v>
      </c>
      <c r="K257" t="s">
        <v>25</v>
      </c>
      <c r="L257" t="s">
        <v>17</v>
      </c>
      <c r="M257" s="20">
        <f t="shared" si="20"/>
        <v>12.874752000000001</v>
      </c>
      <c r="N257" s="20">
        <f t="shared" si="21"/>
        <v>3.5459999999999998E-2</v>
      </c>
      <c r="O257" s="20">
        <f t="shared" si="22"/>
        <v>0.45653870592000001</v>
      </c>
      <c r="P257">
        <f t="shared" si="18"/>
        <v>3</v>
      </c>
      <c r="Q257">
        <f t="shared" si="19"/>
        <v>1.3696161177600001</v>
      </c>
    </row>
    <row r="258" spans="1:17" x14ac:dyDescent="0.3">
      <c r="A258" t="s">
        <v>7</v>
      </c>
      <c r="B258" t="s">
        <v>9</v>
      </c>
      <c r="C258" t="s">
        <v>10</v>
      </c>
      <c r="D258" t="s">
        <v>11</v>
      </c>
      <c r="E258" t="s">
        <v>28</v>
      </c>
      <c r="F258" t="s">
        <v>29</v>
      </c>
      <c r="G258">
        <v>2.2999999999999998</v>
      </c>
      <c r="H258" s="14">
        <v>3.7006999999999999</v>
      </c>
      <c r="I258" t="s">
        <v>49</v>
      </c>
      <c r="J258" t="s">
        <v>42</v>
      </c>
      <c r="K258" t="s">
        <v>25</v>
      </c>
      <c r="L258" t="s">
        <v>17</v>
      </c>
      <c r="M258" s="20">
        <f t="shared" si="20"/>
        <v>3.7014912</v>
      </c>
      <c r="N258" s="20">
        <f t="shared" si="21"/>
        <v>0.10215</v>
      </c>
      <c r="O258" s="20">
        <f t="shared" si="22"/>
        <v>0.37810732608000003</v>
      </c>
      <c r="P258">
        <f t="shared" ref="P258:P321" si="23">IFERROR(VALUE(MID(A258, FIND("(", A258) + 1, FIND(" ", A258, FIND("(", A258)) - FIND("(", A258) - 1)), "N/A")</f>
        <v>1</v>
      </c>
      <c r="Q258">
        <f t="shared" si="19"/>
        <v>0.37810732608000003</v>
      </c>
    </row>
    <row r="259" spans="1:17" x14ac:dyDescent="0.3">
      <c r="A259" t="s">
        <v>39</v>
      </c>
      <c r="B259" t="s">
        <v>9</v>
      </c>
      <c r="C259" t="s">
        <v>50</v>
      </c>
      <c r="D259" t="s">
        <v>11</v>
      </c>
      <c r="E259" t="s">
        <v>12</v>
      </c>
      <c r="F259" t="s">
        <v>13</v>
      </c>
      <c r="G259">
        <v>1.3</v>
      </c>
      <c r="H259" s="14">
        <v>2.0916999999999999</v>
      </c>
      <c r="I259" t="s">
        <v>23</v>
      </c>
      <c r="J259" t="s">
        <v>31</v>
      </c>
      <c r="K259" t="s">
        <v>25</v>
      </c>
      <c r="L259" t="s">
        <v>17</v>
      </c>
      <c r="M259" s="20">
        <f t="shared" si="20"/>
        <v>2.0921472000000003</v>
      </c>
      <c r="N259" s="20">
        <f t="shared" si="21"/>
        <v>0</v>
      </c>
      <c r="O259" s="20">
        <f t="shared" si="22"/>
        <v>0</v>
      </c>
      <c r="P259">
        <f t="shared" si="23"/>
        <v>2</v>
      </c>
      <c r="Q259">
        <f t="shared" ref="Q259:Q322" si="24">O259*P259</f>
        <v>0</v>
      </c>
    </row>
    <row r="260" spans="1:17" x14ac:dyDescent="0.3">
      <c r="A260" t="s">
        <v>39</v>
      </c>
      <c r="B260" t="s">
        <v>9</v>
      </c>
      <c r="C260" t="s">
        <v>10</v>
      </c>
      <c r="D260" t="s">
        <v>27</v>
      </c>
      <c r="E260" t="s">
        <v>21</v>
      </c>
      <c r="F260" t="s">
        <v>29</v>
      </c>
      <c r="G260">
        <v>26</v>
      </c>
      <c r="H260" s="14">
        <v>41.834000000000003</v>
      </c>
      <c r="I260" t="s">
        <v>37</v>
      </c>
      <c r="J260" t="s">
        <v>38</v>
      </c>
      <c r="K260" t="s">
        <v>16</v>
      </c>
      <c r="L260" t="s">
        <v>17</v>
      </c>
      <c r="M260" s="20">
        <f t="shared" si="20"/>
        <v>41.842944000000003</v>
      </c>
      <c r="N260" s="20">
        <f t="shared" si="21"/>
        <v>0.16664000000000001</v>
      </c>
      <c r="O260" s="20">
        <f t="shared" si="22"/>
        <v>6.9727081881600013</v>
      </c>
      <c r="P260">
        <f t="shared" si="23"/>
        <v>2</v>
      </c>
      <c r="Q260">
        <f t="shared" si="24"/>
        <v>13.945416376320003</v>
      </c>
    </row>
    <row r="261" spans="1:17" x14ac:dyDescent="0.3">
      <c r="A261" t="s">
        <v>39</v>
      </c>
      <c r="B261" t="s">
        <v>9</v>
      </c>
      <c r="C261" t="s">
        <v>69</v>
      </c>
      <c r="D261" t="s">
        <v>41</v>
      </c>
      <c r="E261" t="s">
        <v>21</v>
      </c>
      <c r="F261" t="s">
        <v>36</v>
      </c>
      <c r="G261">
        <v>1.3</v>
      </c>
      <c r="H261" s="14">
        <v>2.0916999999999999</v>
      </c>
      <c r="I261" t="s">
        <v>23</v>
      </c>
      <c r="J261" t="s">
        <v>42</v>
      </c>
      <c r="K261" t="s">
        <v>25</v>
      </c>
      <c r="L261" t="s">
        <v>17</v>
      </c>
      <c r="M261" s="20">
        <f t="shared" si="20"/>
        <v>2.0921472000000003</v>
      </c>
      <c r="N261" s="20">
        <f t="shared" si="21"/>
        <v>0</v>
      </c>
      <c r="O261" s="20">
        <f t="shared" si="22"/>
        <v>0</v>
      </c>
      <c r="P261">
        <f t="shared" si="23"/>
        <v>2</v>
      </c>
      <c r="Q261">
        <f t="shared" si="24"/>
        <v>0</v>
      </c>
    </row>
    <row r="262" spans="1:17" x14ac:dyDescent="0.3">
      <c r="A262" t="s">
        <v>26</v>
      </c>
      <c r="B262" t="s">
        <v>9</v>
      </c>
      <c r="C262" t="s">
        <v>59</v>
      </c>
      <c r="D262" t="s">
        <v>20</v>
      </c>
      <c r="E262" t="s">
        <v>28</v>
      </c>
      <c r="F262" t="s">
        <v>66</v>
      </c>
      <c r="G262">
        <v>14.5</v>
      </c>
      <c r="H262" s="14">
        <v>23.330500000000001</v>
      </c>
      <c r="I262" t="s">
        <v>49</v>
      </c>
      <c r="J262" t="s">
        <v>31</v>
      </c>
      <c r="K262" t="s">
        <v>25</v>
      </c>
      <c r="L262" t="s">
        <v>17</v>
      </c>
      <c r="M262" s="20">
        <f t="shared" si="20"/>
        <v>23.335488000000002</v>
      </c>
      <c r="N262" s="20">
        <f t="shared" si="21"/>
        <v>0.10215</v>
      </c>
      <c r="O262" s="20">
        <f t="shared" si="22"/>
        <v>2.3837200992000001</v>
      </c>
      <c r="P262">
        <f t="shared" si="23"/>
        <v>3</v>
      </c>
      <c r="Q262">
        <f t="shared" si="24"/>
        <v>7.1511602976000006</v>
      </c>
    </row>
    <row r="263" spans="1:17" x14ac:dyDescent="0.3">
      <c r="A263" t="s">
        <v>18</v>
      </c>
      <c r="B263" t="s">
        <v>51</v>
      </c>
      <c r="C263" t="s">
        <v>8</v>
      </c>
      <c r="D263" t="s">
        <v>27</v>
      </c>
      <c r="E263" t="s">
        <v>35</v>
      </c>
      <c r="F263" t="s">
        <v>22</v>
      </c>
      <c r="G263">
        <v>16</v>
      </c>
      <c r="H263" s="14">
        <v>25.744</v>
      </c>
      <c r="I263" t="s">
        <v>87</v>
      </c>
      <c r="J263" t="s">
        <v>15</v>
      </c>
      <c r="K263" t="s">
        <v>25</v>
      </c>
      <c r="L263" t="s">
        <v>43</v>
      </c>
      <c r="M263" s="20">
        <f t="shared" si="20"/>
        <v>25.749504000000002</v>
      </c>
      <c r="N263" s="20">
        <f t="shared" si="21"/>
        <v>0.11366999999999999</v>
      </c>
      <c r="O263" s="20">
        <f t="shared" si="22"/>
        <v>2.9269461196800002</v>
      </c>
      <c r="P263">
        <f t="shared" si="23"/>
        <v>4</v>
      </c>
      <c r="Q263">
        <f t="shared" si="24"/>
        <v>11.707784478720001</v>
      </c>
    </row>
    <row r="264" spans="1:17" x14ac:dyDescent="0.3">
      <c r="A264" t="s">
        <v>39</v>
      </c>
      <c r="B264" t="s">
        <v>9</v>
      </c>
      <c r="C264" t="s">
        <v>48</v>
      </c>
      <c r="D264" t="s">
        <v>11</v>
      </c>
      <c r="E264" t="s">
        <v>21</v>
      </c>
      <c r="F264" t="s">
        <v>13</v>
      </c>
      <c r="G264">
        <v>23</v>
      </c>
      <c r="H264" s="14">
        <v>37.006999999999998</v>
      </c>
      <c r="I264" t="s">
        <v>37</v>
      </c>
      <c r="J264" t="s">
        <v>31</v>
      </c>
      <c r="K264" t="s">
        <v>25</v>
      </c>
      <c r="L264" t="s">
        <v>17</v>
      </c>
      <c r="M264" s="20">
        <f t="shared" si="20"/>
        <v>37.014912000000002</v>
      </c>
      <c r="N264" s="20">
        <f t="shared" si="21"/>
        <v>0.16664000000000001</v>
      </c>
      <c r="O264" s="20">
        <f t="shared" si="22"/>
        <v>6.168164935680001</v>
      </c>
      <c r="P264">
        <f t="shared" si="23"/>
        <v>2</v>
      </c>
      <c r="Q264">
        <f t="shared" si="24"/>
        <v>12.336329871360002</v>
      </c>
    </row>
    <row r="265" spans="1:17" x14ac:dyDescent="0.3">
      <c r="A265" t="s">
        <v>26</v>
      </c>
      <c r="B265" t="s">
        <v>51</v>
      </c>
      <c r="C265" t="s">
        <v>8</v>
      </c>
      <c r="D265" t="s">
        <v>11</v>
      </c>
      <c r="E265" t="s">
        <v>12</v>
      </c>
      <c r="F265" t="s">
        <v>29</v>
      </c>
      <c r="G265">
        <v>3</v>
      </c>
      <c r="H265" s="14">
        <v>4.827</v>
      </c>
      <c r="I265" t="s">
        <v>23</v>
      </c>
      <c r="J265" t="s">
        <v>38</v>
      </c>
      <c r="K265" t="s">
        <v>16</v>
      </c>
      <c r="L265" t="s">
        <v>43</v>
      </c>
      <c r="M265" s="20">
        <f t="shared" si="20"/>
        <v>4.8280320000000003</v>
      </c>
      <c r="N265" s="20">
        <f t="shared" si="21"/>
        <v>0</v>
      </c>
      <c r="O265" s="20">
        <f t="shared" si="22"/>
        <v>0</v>
      </c>
      <c r="P265">
        <f t="shared" si="23"/>
        <v>3</v>
      </c>
      <c r="Q265">
        <f t="shared" si="24"/>
        <v>0</v>
      </c>
    </row>
    <row r="266" spans="1:17" x14ac:dyDescent="0.3">
      <c r="A266" t="s">
        <v>7</v>
      </c>
      <c r="B266" t="s">
        <v>51</v>
      </c>
      <c r="C266" t="s">
        <v>8</v>
      </c>
      <c r="D266" t="s">
        <v>41</v>
      </c>
      <c r="E266" t="s">
        <v>45</v>
      </c>
      <c r="F266" t="s">
        <v>66</v>
      </c>
      <c r="G266">
        <v>36</v>
      </c>
      <c r="H266" s="14">
        <v>57.923999999999999</v>
      </c>
      <c r="I266" t="s">
        <v>52</v>
      </c>
      <c r="J266" t="s">
        <v>38</v>
      </c>
      <c r="K266" t="s">
        <v>25</v>
      </c>
      <c r="L266" t="s">
        <v>17</v>
      </c>
      <c r="M266" s="20">
        <f t="shared" si="20"/>
        <v>57.936384000000004</v>
      </c>
      <c r="N266" s="20">
        <f t="shared" si="21"/>
        <v>3.5459999999999998E-2</v>
      </c>
      <c r="O266" s="20">
        <f t="shared" si="22"/>
        <v>2.05442417664</v>
      </c>
      <c r="P266">
        <f t="shared" si="23"/>
        <v>1</v>
      </c>
      <c r="Q266">
        <f t="shared" si="24"/>
        <v>2.05442417664</v>
      </c>
    </row>
    <row r="267" spans="1:17" x14ac:dyDescent="0.3">
      <c r="A267" t="s">
        <v>7</v>
      </c>
      <c r="B267" t="s">
        <v>9</v>
      </c>
      <c r="C267" t="s">
        <v>10</v>
      </c>
      <c r="D267" t="s">
        <v>11</v>
      </c>
      <c r="E267" t="s">
        <v>21</v>
      </c>
      <c r="F267" t="s">
        <v>66</v>
      </c>
      <c r="G267">
        <v>17</v>
      </c>
      <c r="H267" s="14">
        <v>27.353000000000002</v>
      </c>
      <c r="I267" s="2" t="s">
        <v>30</v>
      </c>
      <c r="J267" t="s">
        <v>15</v>
      </c>
      <c r="K267" t="s">
        <v>25</v>
      </c>
      <c r="L267" t="s">
        <v>17</v>
      </c>
      <c r="M267" s="20">
        <f t="shared" si="20"/>
        <v>27.358848000000002</v>
      </c>
      <c r="N267" s="20">
        <f t="shared" si="21"/>
        <v>0.16664000000000001</v>
      </c>
      <c r="O267" s="20">
        <f t="shared" si="22"/>
        <v>4.5590784307200005</v>
      </c>
      <c r="P267">
        <f t="shared" si="23"/>
        <v>1</v>
      </c>
      <c r="Q267">
        <f t="shared" si="24"/>
        <v>4.5590784307200005</v>
      </c>
    </row>
    <row r="268" spans="1:17" x14ac:dyDescent="0.3">
      <c r="A268" t="s">
        <v>39</v>
      </c>
      <c r="B268" t="s">
        <v>9</v>
      </c>
      <c r="C268" t="s">
        <v>50</v>
      </c>
      <c r="D268" t="s">
        <v>41</v>
      </c>
      <c r="E268" t="s">
        <v>21</v>
      </c>
      <c r="F268" t="s">
        <v>13</v>
      </c>
      <c r="G268">
        <v>25</v>
      </c>
      <c r="H268" s="14">
        <v>40.225000000000001</v>
      </c>
      <c r="I268" t="s">
        <v>30</v>
      </c>
      <c r="J268" t="s">
        <v>31</v>
      </c>
      <c r="K268" t="s">
        <v>25</v>
      </c>
      <c r="L268" t="s">
        <v>17</v>
      </c>
      <c r="M268" s="20">
        <f t="shared" si="20"/>
        <v>40.233600000000003</v>
      </c>
      <c r="N268" s="20">
        <f t="shared" si="21"/>
        <v>0.16664000000000001</v>
      </c>
      <c r="O268" s="20">
        <f t="shared" si="22"/>
        <v>6.7045271040000012</v>
      </c>
      <c r="P268">
        <f t="shared" si="23"/>
        <v>2</v>
      </c>
      <c r="Q268">
        <f t="shared" si="24"/>
        <v>13.409054208000002</v>
      </c>
    </row>
    <row r="269" spans="1:17" x14ac:dyDescent="0.3">
      <c r="A269" t="s">
        <v>26</v>
      </c>
      <c r="B269" t="s">
        <v>9</v>
      </c>
      <c r="C269" t="s">
        <v>83</v>
      </c>
      <c r="D269" t="s">
        <v>20</v>
      </c>
      <c r="E269" t="s">
        <v>45</v>
      </c>
      <c r="F269" t="s">
        <v>36</v>
      </c>
      <c r="G269">
        <v>4</v>
      </c>
      <c r="H269" s="14">
        <v>6.4359999999999999</v>
      </c>
      <c r="I269" t="s">
        <v>14</v>
      </c>
      <c r="J269" t="s">
        <v>42</v>
      </c>
      <c r="K269" t="s">
        <v>25</v>
      </c>
      <c r="L269" t="s">
        <v>17</v>
      </c>
      <c r="M269" s="20">
        <f t="shared" si="20"/>
        <v>6.4373760000000004</v>
      </c>
      <c r="N269" s="20">
        <f t="shared" si="21"/>
        <v>0</v>
      </c>
      <c r="O269" s="20">
        <f t="shared" si="22"/>
        <v>0</v>
      </c>
      <c r="P269">
        <f t="shared" si="23"/>
        <v>3</v>
      </c>
      <c r="Q269">
        <f t="shared" si="24"/>
        <v>0</v>
      </c>
    </row>
    <row r="270" spans="1:17" x14ac:dyDescent="0.3">
      <c r="A270" t="s">
        <v>39</v>
      </c>
      <c r="B270" t="s">
        <v>9</v>
      </c>
      <c r="C270" t="s">
        <v>10</v>
      </c>
      <c r="D270" t="s">
        <v>41</v>
      </c>
      <c r="E270" t="s">
        <v>21</v>
      </c>
      <c r="F270" t="s">
        <v>29</v>
      </c>
      <c r="G270">
        <v>24</v>
      </c>
      <c r="H270" s="14">
        <v>38.616</v>
      </c>
      <c r="I270" t="s">
        <v>30</v>
      </c>
      <c r="J270" t="s">
        <v>15</v>
      </c>
      <c r="K270" t="s">
        <v>25</v>
      </c>
      <c r="L270" t="s">
        <v>17</v>
      </c>
      <c r="M270" s="20">
        <f t="shared" si="20"/>
        <v>38.624256000000003</v>
      </c>
      <c r="N270" s="20">
        <f t="shared" si="21"/>
        <v>0.16664000000000001</v>
      </c>
      <c r="O270" s="20">
        <f t="shared" si="22"/>
        <v>6.4363460198400011</v>
      </c>
      <c r="P270">
        <f t="shared" si="23"/>
        <v>2</v>
      </c>
      <c r="Q270">
        <f t="shared" si="24"/>
        <v>12.872692039680002</v>
      </c>
    </row>
    <row r="271" spans="1:17" x14ac:dyDescent="0.3">
      <c r="A271" t="s">
        <v>26</v>
      </c>
      <c r="B271" t="s">
        <v>9</v>
      </c>
      <c r="C271" t="s">
        <v>91</v>
      </c>
      <c r="D271" t="s">
        <v>11</v>
      </c>
      <c r="E271" t="s">
        <v>28</v>
      </c>
      <c r="F271" t="s">
        <v>36</v>
      </c>
      <c r="G271">
        <v>3</v>
      </c>
      <c r="H271" s="14">
        <v>4.827</v>
      </c>
      <c r="I271" t="s">
        <v>30</v>
      </c>
      <c r="J271" t="s">
        <v>42</v>
      </c>
      <c r="K271" t="s">
        <v>25</v>
      </c>
      <c r="L271" t="s">
        <v>43</v>
      </c>
      <c r="M271" s="20">
        <f t="shared" si="20"/>
        <v>4.8280320000000003</v>
      </c>
      <c r="N271" s="20">
        <f t="shared" si="21"/>
        <v>0.16664000000000001</v>
      </c>
      <c r="O271" s="20">
        <f t="shared" si="22"/>
        <v>0.80454325248000014</v>
      </c>
      <c r="P271">
        <f t="shared" si="23"/>
        <v>3</v>
      </c>
      <c r="Q271">
        <f t="shared" si="24"/>
        <v>2.4136297574400003</v>
      </c>
    </row>
    <row r="272" spans="1:17" x14ac:dyDescent="0.3">
      <c r="A272" t="s">
        <v>39</v>
      </c>
      <c r="B272" t="s">
        <v>9</v>
      </c>
      <c r="C272" t="s">
        <v>10</v>
      </c>
      <c r="D272" t="s">
        <v>11</v>
      </c>
      <c r="E272" t="s">
        <v>21</v>
      </c>
      <c r="F272" t="s">
        <v>36</v>
      </c>
      <c r="G272">
        <v>1.3</v>
      </c>
      <c r="H272" s="14">
        <v>2.0916999999999999</v>
      </c>
      <c r="I272" t="s">
        <v>23</v>
      </c>
      <c r="J272" t="s">
        <v>31</v>
      </c>
      <c r="K272" t="s">
        <v>25</v>
      </c>
      <c r="L272" t="s">
        <v>17</v>
      </c>
      <c r="M272" s="20">
        <f t="shared" si="20"/>
        <v>2.0921472000000003</v>
      </c>
      <c r="N272" s="20">
        <f t="shared" si="21"/>
        <v>0</v>
      </c>
      <c r="O272" s="20">
        <f t="shared" si="22"/>
        <v>0</v>
      </c>
      <c r="P272">
        <f t="shared" si="23"/>
        <v>2</v>
      </c>
      <c r="Q272">
        <f t="shared" si="24"/>
        <v>0</v>
      </c>
    </row>
    <row r="273" spans="1:17" x14ac:dyDescent="0.3">
      <c r="A273" t="s">
        <v>26</v>
      </c>
      <c r="B273" t="s">
        <v>9</v>
      </c>
      <c r="C273" t="s">
        <v>48</v>
      </c>
      <c r="D273" t="s">
        <v>11</v>
      </c>
      <c r="E273" t="s">
        <v>35</v>
      </c>
      <c r="F273" t="s">
        <v>22</v>
      </c>
      <c r="G273">
        <v>2.5</v>
      </c>
      <c r="H273" s="14">
        <v>4.0225</v>
      </c>
      <c r="I273" t="s">
        <v>23</v>
      </c>
      <c r="J273" t="s">
        <v>15</v>
      </c>
      <c r="K273" t="s">
        <v>25</v>
      </c>
      <c r="L273" t="s">
        <v>17</v>
      </c>
      <c r="M273" s="20">
        <f t="shared" si="20"/>
        <v>4.0233600000000003</v>
      </c>
      <c r="N273" s="20">
        <f t="shared" si="21"/>
        <v>0</v>
      </c>
      <c r="O273" s="20">
        <f t="shared" si="22"/>
        <v>0</v>
      </c>
      <c r="P273">
        <f t="shared" si="23"/>
        <v>3</v>
      </c>
      <c r="Q273">
        <f t="shared" si="24"/>
        <v>0</v>
      </c>
    </row>
    <row r="274" spans="1:17" x14ac:dyDescent="0.3">
      <c r="A274" t="s">
        <v>7</v>
      </c>
      <c r="B274" t="s">
        <v>9</v>
      </c>
      <c r="C274" t="s">
        <v>67</v>
      </c>
      <c r="D274" t="s">
        <v>20</v>
      </c>
      <c r="E274" t="s">
        <v>12</v>
      </c>
      <c r="F274" t="s">
        <v>66</v>
      </c>
      <c r="G274">
        <v>78</v>
      </c>
      <c r="H274" s="14">
        <v>125.502</v>
      </c>
      <c r="I274" t="s">
        <v>52</v>
      </c>
      <c r="J274" t="s">
        <v>31</v>
      </c>
      <c r="K274" t="s">
        <v>25</v>
      </c>
      <c r="L274" t="s">
        <v>43</v>
      </c>
      <c r="M274" s="20">
        <f t="shared" si="20"/>
        <v>125.52883200000001</v>
      </c>
      <c r="N274" s="20">
        <f t="shared" si="21"/>
        <v>3.5459999999999998E-2</v>
      </c>
      <c r="O274" s="20">
        <f t="shared" si="22"/>
        <v>4.4512523827199999</v>
      </c>
      <c r="P274">
        <f t="shared" si="23"/>
        <v>1</v>
      </c>
      <c r="Q274">
        <f t="shared" si="24"/>
        <v>4.4512523827199999</v>
      </c>
    </row>
    <row r="275" spans="1:17" x14ac:dyDescent="0.3">
      <c r="A275" t="s">
        <v>18</v>
      </c>
      <c r="B275" t="s">
        <v>9</v>
      </c>
      <c r="C275" t="s">
        <v>8</v>
      </c>
      <c r="D275" t="s">
        <v>27</v>
      </c>
      <c r="E275" t="s">
        <v>21</v>
      </c>
      <c r="F275" t="s">
        <v>22</v>
      </c>
      <c r="G275">
        <v>26</v>
      </c>
      <c r="H275" s="14">
        <v>41.834000000000003</v>
      </c>
      <c r="I275" t="s">
        <v>30</v>
      </c>
      <c r="J275" t="s">
        <v>15</v>
      </c>
      <c r="K275" t="s">
        <v>25</v>
      </c>
      <c r="L275" t="s">
        <v>8</v>
      </c>
      <c r="M275" s="20">
        <f t="shared" si="20"/>
        <v>41.842944000000003</v>
      </c>
      <c r="N275" s="20">
        <f t="shared" si="21"/>
        <v>0.16664000000000001</v>
      </c>
      <c r="O275" s="20">
        <f t="shared" si="22"/>
        <v>6.9727081881600013</v>
      </c>
      <c r="P275">
        <f t="shared" si="23"/>
        <v>4</v>
      </c>
      <c r="Q275">
        <f t="shared" si="24"/>
        <v>27.890832752640005</v>
      </c>
    </row>
    <row r="276" spans="1:17" x14ac:dyDescent="0.3">
      <c r="A276" t="s">
        <v>39</v>
      </c>
      <c r="B276" t="s">
        <v>9</v>
      </c>
      <c r="C276" t="s">
        <v>71</v>
      </c>
      <c r="D276" t="s">
        <v>11</v>
      </c>
      <c r="E276" t="s">
        <v>35</v>
      </c>
      <c r="F276" t="s">
        <v>29</v>
      </c>
      <c r="G276">
        <v>22</v>
      </c>
      <c r="H276" s="14">
        <v>35.397999999999996</v>
      </c>
      <c r="I276" t="s">
        <v>37</v>
      </c>
      <c r="J276" t="s">
        <v>31</v>
      </c>
      <c r="K276" t="s">
        <v>25</v>
      </c>
      <c r="L276" t="s">
        <v>17</v>
      </c>
      <c r="M276" s="20">
        <f t="shared" si="20"/>
        <v>35.405568000000002</v>
      </c>
      <c r="N276" s="20">
        <f t="shared" si="21"/>
        <v>0.16664000000000001</v>
      </c>
      <c r="O276" s="20">
        <f t="shared" si="22"/>
        <v>5.8999838515200009</v>
      </c>
      <c r="P276">
        <f t="shared" si="23"/>
        <v>2</v>
      </c>
      <c r="Q276">
        <f t="shared" si="24"/>
        <v>11.799967703040002</v>
      </c>
    </row>
    <row r="277" spans="1:17" x14ac:dyDescent="0.3">
      <c r="A277" t="s">
        <v>26</v>
      </c>
      <c r="B277" t="s">
        <v>9</v>
      </c>
      <c r="C277" t="s">
        <v>70</v>
      </c>
      <c r="D277" t="s">
        <v>11</v>
      </c>
      <c r="E277" t="s">
        <v>21</v>
      </c>
      <c r="F277" t="s">
        <v>44</v>
      </c>
      <c r="G277">
        <v>0.6</v>
      </c>
      <c r="H277" s="14">
        <v>0.96539999999999992</v>
      </c>
      <c r="I277" t="s">
        <v>23</v>
      </c>
      <c r="J277" t="s">
        <v>38</v>
      </c>
      <c r="K277" t="s">
        <v>25</v>
      </c>
      <c r="L277" t="s">
        <v>17</v>
      </c>
      <c r="M277" s="20">
        <f t="shared" si="20"/>
        <v>0.96560639999999998</v>
      </c>
      <c r="N277" s="20">
        <f t="shared" si="21"/>
        <v>0</v>
      </c>
      <c r="O277" s="20">
        <f t="shared" si="22"/>
        <v>0</v>
      </c>
      <c r="P277">
        <f t="shared" si="23"/>
        <v>3</v>
      </c>
      <c r="Q277">
        <f t="shared" si="24"/>
        <v>0</v>
      </c>
    </row>
    <row r="278" spans="1:17" x14ac:dyDescent="0.3">
      <c r="A278" t="s">
        <v>39</v>
      </c>
      <c r="B278" t="s">
        <v>9</v>
      </c>
      <c r="C278" t="s">
        <v>48</v>
      </c>
      <c r="D278" t="s">
        <v>11</v>
      </c>
      <c r="E278" t="s">
        <v>35</v>
      </c>
      <c r="F278" t="s">
        <v>13</v>
      </c>
      <c r="G278">
        <v>2</v>
      </c>
      <c r="H278" s="14">
        <v>3.218</v>
      </c>
      <c r="I278" t="s">
        <v>49</v>
      </c>
      <c r="J278" t="s">
        <v>31</v>
      </c>
      <c r="K278" t="s">
        <v>25</v>
      </c>
      <c r="L278" t="s">
        <v>17</v>
      </c>
      <c r="M278" s="20">
        <f t="shared" si="20"/>
        <v>3.2186880000000002</v>
      </c>
      <c r="N278" s="20">
        <f t="shared" si="21"/>
        <v>0.10215</v>
      </c>
      <c r="O278" s="20">
        <f t="shared" si="22"/>
        <v>0.32878897920000005</v>
      </c>
      <c r="P278">
        <f t="shared" si="23"/>
        <v>2</v>
      </c>
      <c r="Q278">
        <f t="shared" si="24"/>
        <v>0.65757795840000011</v>
      </c>
    </row>
    <row r="279" spans="1:17" x14ac:dyDescent="0.3">
      <c r="A279" t="s">
        <v>39</v>
      </c>
      <c r="B279" t="s">
        <v>9</v>
      </c>
      <c r="C279" t="s">
        <v>61</v>
      </c>
      <c r="D279" t="s">
        <v>41</v>
      </c>
      <c r="E279" t="s">
        <v>12</v>
      </c>
      <c r="F279" t="s">
        <v>44</v>
      </c>
      <c r="G279">
        <v>3</v>
      </c>
      <c r="H279" s="14">
        <v>4.827</v>
      </c>
      <c r="I279" t="s">
        <v>30</v>
      </c>
      <c r="J279" t="s">
        <v>15</v>
      </c>
      <c r="K279" t="s">
        <v>25</v>
      </c>
      <c r="L279" t="s">
        <v>17</v>
      </c>
      <c r="M279" s="20">
        <f t="shared" si="20"/>
        <v>4.8280320000000003</v>
      </c>
      <c r="N279" s="20">
        <f t="shared" si="21"/>
        <v>0.16664000000000001</v>
      </c>
      <c r="O279" s="20">
        <f t="shared" si="22"/>
        <v>0.80454325248000014</v>
      </c>
      <c r="P279">
        <f t="shared" si="23"/>
        <v>2</v>
      </c>
      <c r="Q279">
        <f t="shared" si="24"/>
        <v>1.6090865049600003</v>
      </c>
    </row>
    <row r="280" spans="1:17" x14ac:dyDescent="0.3">
      <c r="A280" t="s">
        <v>32</v>
      </c>
      <c r="B280" t="s">
        <v>9</v>
      </c>
      <c r="C280" t="s">
        <v>8</v>
      </c>
      <c r="D280" t="s">
        <v>47</v>
      </c>
      <c r="E280" t="s">
        <v>33</v>
      </c>
      <c r="F280" t="s">
        <v>62</v>
      </c>
      <c r="G280">
        <v>0</v>
      </c>
      <c r="H280" s="14">
        <v>0</v>
      </c>
      <c r="I280" t="s">
        <v>23</v>
      </c>
      <c r="J280" t="s">
        <v>31</v>
      </c>
      <c r="K280" t="s">
        <v>16</v>
      </c>
      <c r="L280" t="s">
        <v>17</v>
      </c>
      <c r="M280" s="20">
        <f t="shared" si="20"/>
        <v>0</v>
      </c>
      <c r="N280" s="20">
        <f t="shared" si="21"/>
        <v>0</v>
      </c>
      <c r="O280" s="20">
        <f t="shared" si="22"/>
        <v>0</v>
      </c>
      <c r="P280">
        <f t="shared" si="23"/>
        <v>5</v>
      </c>
      <c r="Q280">
        <f t="shared" si="24"/>
        <v>0</v>
      </c>
    </row>
    <row r="281" spans="1:17" x14ac:dyDescent="0.3">
      <c r="A281" t="s">
        <v>32</v>
      </c>
      <c r="B281" t="s">
        <v>9</v>
      </c>
      <c r="C281" t="s">
        <v>34</v>
      </c>
      <c r="D281" t="s">
        <v>41</v>
      </c>
      <c r="E281" t="s">
        <v>12</v>
      </c>
      <c r="F281" t="s">
        <v>66</v>
      </c>
      <c r="G281">
        <v>25</v>
      </c>
      <c r="H281" s="14">
        <v>40.225000000000001</v>
      </c>
      <c r="I281" t="s">
        <v>30</v>
      </c>
      <c r="J281" t="s">
        <v>24</v>
      </c>
      <c r="K281" t="s">
        <v>25</v>
      </c>
      <c r="L281" t="s">
        <v>43</v>
      </c>
      <c r="M281" s="20">
        <f t="shared" si="20"/>
        <v>40.233600000000003</v>
      </c>
      <c r="N281" s="20">
        <f t="shared" si="21"/>
        <v>0.16664000000000001</v>
      </c>
      <c r="O281" s="20">
        <f t="shared" si="22"/>
        <v>6.7045271040000012</v>
      </c>
      <c r="P281">
        <f t="shared" si="23"/>
        <v>5</v>
      </c>
      <c r="Q281">
        <f t="shared" si="24"/>
        <v>33.522635520000009</v>
      </c>
    </row>
    <row r="282" spans="1:17" x14ac:dyDescent="0.3">
      <c r="A282" t="s">
        <v>26</v>
      </c>
      <c r="B282" t="s">
        <v>9</v>
      </c>
      <c r="C282" t="s">
        <v>56</v>
      </c>
      <c r="D282" t="s">
        <v>20</v>
      </c>
      <c r="E282" t="s">
        <v>35</v>
      </c>
      <c r="F282" t="s">
        <v>13</v>
      </c>
      <c r="G282">
        <v>12</v>
      </c>
      <c r="H282" s="14">
        <v>19.308</v>
      </c>
      <c r="I282" t="s">
        <v>30</v>
      </c>
      <c r="J282" t="s">
        <v>38</v>
      </c>
      <c r="K282" t="s">
        <v>25</v>
      </c>
      <c r="L282" t="s">
        <v>43</v>
      </c>
      <c r="M282" s="20">
        <f t="shared" si="20"/>
        <v>19.312128000000001</v>
      </c>
      <c r="N282" s="20">
        <f t="shared" si="21"/>
        <v>0.16664000000000001</v>
      </c>
      <c r="O282" s="20">
        <f t="shared" si="22"/>
        <v>3.2181730099200005</v>
      </c>
      <c r="P282">
        <f t="shared" si="23"/>
        <v>3</v>
      </c>
      <c r="Q282">
        <f t="shared" si="24"/>
        <v>9.6545190297600012</v>
      </c>
    </row>
    <row r="283" spans="1:17" x14ac:dyDescent="0.3">
      <c r="A283" t="s">
        <v>7</v>
      </c>
      <c r="B283" t="s">
        <v>9</v>
      </c>
      <c r="C283" t="s">
        <v>50</v>
      </c>
      <c r="D283" t="s">
        <v>20</v>
      </c>
      <c r="E283" t="s">
        <v>28</v>
      </c>
      <c r="F283" t="s">
        <v>36</v>
      </c>
      <c r="G283">
        <v>5.3</v>
      </c>
      <c r="H283" s="14">
        <v>8.5276999999999994</v>
      </c>
      <c r="I283" t="s">
        <v>30</v>
      </c>
      <c r="J283" t="s">
        <v>42</v>
      </c>
      <c r="K283" t="s">
        <v>8</v>
      </c>
      <c r="L283" t="s">
        <v>17</v>
      </c>
      <c r="M283" s="20">
        <f t="shared" si="20"/>
        <v>8.5295231999999999</v>
      </c>
      <c r="N283" s="20">
        <f t="shared" si="21"/>
        <v>0.16664000000000001</v>
      </c>
      <c r="O283" s="20">
        <f t="shared" si="22"/>
        <v>1.4213597460480001</v>
      </c>
      <c r="P283">
        <f t="shared" si="23"/>
        <v>1</v>
      </c>
      <c r="Q283">
        <f t="shared" si="24"/>
        <v>1.4213597460480001</v>
      </c>
    </row>
    <row r="284" spans="1:17" x14ac:dyDescent="0.3">
      <c r="A284" t="s">
        <v>39</v>
      </c>
      <c r="B284" t="s">
        <v>9</v>
      </c>
      <c r="C284" t="s">
        <v>50</v>
      </c>
      <c r="D284" t="s">
        <v>41</v>
      </c>
      <c r="E284" t="s">
        <v>12</v>
      </c>
      <c r="F284" t="s">
        <v>22</v>
      </c>
      <c r="G284">
        <v>17</v>
      </c>
      <c r="H284" s="14">
        <v>27.353000000000002</v>
      </c>
      <c r="I284" t="s">
        <v>37</v>
      </c>
      <c r="J284" t="s">
        <v>31</v>
      </c>
      <c r="K284" t="s">
        <v>25</v>
      </c>
      <c r="L284" t="s">
        <v>17</v>
      </c>
      <c r="M284" s="20">
        <f t="shared" si="20"/>
        <v>27.358848000000002</v>
      </c>
      <c r="N284" s="20">
        <f t="shared" si="21"/>
        <v>0.16664000000000001</v>
      </c>
      <c r="O284" s="20">
        <f t="shared" si="22"/>
        <v>4.5590784307200005</v>
      </c>
      <c r="P284">
        <f t="shared" si="23"/>
        <v>2</v>
      </c>
      <c r="Q284">
        <f t="shared" si="24"/>
        <v>9.118156861440001</v>
      </c>
    </row>
    <row r="285" spans="1:17" x14ac:dyDescent="0.3">
      <c r="A285" t="s">
        <v>39</v>
      </c>
      <c r="B285" t="s">
        <v>9</v>
      </c>
      <c r="C285" t="s">
        <v>65</v>
      </c>
      <c r="D285" t="s">
        <v>41</v>
      </c>
      <c r="E285" t="s">
        <v>21</v>
      </c>
      <c r="F285" t="s">
        <v>36</v>
      </c>
      <c r="G285">
        <v>9</v>
      </c>
      <c r="H285" s="14">
        <v>14.481</v>
      </c>
      <c r="I285" t="s">
        <v>37</v>
      </c>
      <c r="J285" t="s">
        <v>15</v>
      </c>
      <c r="K285" t="s">
        <v>25</v>
      </c>
      <c r="L285" t="s">
        <v>17</v>
      </c>
      <c r="M285" s="20">
        <f t="shared" si="20"/>
        <v>14.484096000000001</v>
      </c>
      <c r="N285" s="20">
        <f t="shared" si="21"/>
        <v>0.16664000000000001</v>
      </c>
      <c r="O285" s="20">
        <f t="shared" si="22"/>
        <v>2.4136297574400003</v>
      </c>
      <c r="P285">
        <f t="shared" si="23"/>
        <v>2</v>
      </c>
      <c r="Q285">
        <f t="shared" si="24"/>
        <v>4.8272595148800006</v>
      </c>
    </row>
    <row r="286" spans="1:17" x14ac:dyDescent="0.3">
      <c r="A286" t="s">
        <v>39</v>
      </c>
      <c r="B286" t="s">
        <v>9</v>
      </c>
      <c r="C286" t="s">
        <v>50</v>
      </c>
      <c r="D286" t="s">
        <v>41</v>
      </c>
      <c r="E286" t="s">
        <v>28</v>
      </c>
      <c r="F286" t="s">
        <v>29</v>
      </c>
      <c r="G286">
        <v>23</v>
      </c>
      <c r="H286" s="14">
        <v>37.006999999999998</v>
      </c>
      <c r="I286" t="s">
        <v>30</v>
      </c>
      <c r="J286" t="s">
        <v>31</v>
      </c>
      <c r="K286" t="s">
        <v>25</v>
      </c>
      <c r="L286" t="s">
        <v>17</v>
      </c>
      <c r="M286" s="20">
        <f t="shared" si="20"/>
        <v>37.014912000000002</v>
      </c>
      <c r="N286" s="20">
        <f t="shared" si="21"/>
        <v>0.16664000000000001</v>
      </c>
      <c r="O286" s="20">
        <f t="shared" si="22"/>
        <v>6.168164935680001</v>
      </c>
      <c r="P286">
        <f t="shared" si="23"/>
        <v>2</v>
      </c>
      <c r="Q286">
        <f t="shared" si="24"/>
        <v>12.336329871360002</v>
      </c>
    </row>
    <row r="287" spans="1:17" x14ac:dyDescent="0.3">
      <c r="A287" t="s">
        <v>26</v>
      </c>
      <c r="B287" t="s">
        <v>9</v>
      </c>
      <c r="C287" t="s">
        <v>80</v>
      </c>
      <c r="D287" t="s">
        <v>20</v>
      </c>
      <c r="E287" t="s">
        <v>21</v>
      </c>
      <c r="F287" t="s">
        <v>66</v>
      </c>
      <c r="G287">
        <v>43.2</v>
      </c>
      <c r="H287" s="14">
        <v>69.508800000000008</v>
      </c>
      <c r="I287" t="s">
        <v>52</v>
      </c>
      <c r="J287" t="s">
        <v>24</v>
      </c>
      <c r="K287" t="s">
        <v>25</v>
      </c>
      <c r="L287" t="s">
        <v>17</v>
      </c>
      <c r="M287" s="20">
        <f t="shared" si="20"/>
        <v>69.523660800000016</v>
      </c>
      <c r="N287" s="20">
        <f t="shared" si="21"/>
        <v>3.5459999999999998E-2</v>
      </c>
      <c r="O287" s="20">
        <f t="shared" si="22"/>
        <v>2.4653090119680003</v>
      </c>
      <c r="P287">
        <f t="shared" si="23"/>
        <v>3</v>
      </c>
      <c r="Q287">
        <f t="shared" si="24"/>
        <v>7.395927035904001</v>
      </c>
    </row>
    <row r="288" spans="1:17" x14ac:dyDescent="0.3">
      <c r="A288" t="s">
        <v>32</v>
      </c>
      <c r="B288" t="s">
        <v>51</v>
      </c>
      <c r="C288" t="s">
        <v>8</v>
      </c>
      <c r="D288" t="s">
        <v>20</v>
      </c>
      <c r="E288" t="s">
        <v>45</v>
      </c>
      <c r="F288" t="s">
        <v>36</v>
      </c>
      <c r="G288">
        <v>1.5</v>
      </c>
      <c r="H288" s="14">
        <v>2.4135</v>
      </c>
      <c r="I288" t="s">
        <v>23</v>
      </c>
      <c r="J288" t="s">
        <v>31</v>
      </c>
      <c r="K288" t="s">
        <v>25</v>
      </c>
      <c r="L288" t="s">
        <v>43</v>
      </c>
      <c r="M288" s="20">
        <f t="shared" si="20"/>
        <v>2.4140160000000002</v>
      </c>
      <c r="N288" s="20">
        <f t="shared" si="21"/>
        <v>0</v>
      </c>
      <c r="O288" s="20">
        <f t="shared" si="22"/>
        <v>0</v>
      </c>
      <c r="P288">
        <f t="shared" si="23"/>
        <v>5</v>
      </c>
      <c r="Q288">
        <f t="shared" si="24"/>
        <v>0</v>
      </c>
    </row>
    <row r="289" spans="1:17" x14ac:dyDescent="0.3">
      <c r="A289" t="s">
        <v>39</v>
      </c>
      <c r="B289" t="s">
        <v>9</v>
      </c>
      <c r="C289" t="s">
        <v>10</v>
      </c>
      <c r="D289" t="s">
        <v>27</v>
      </c>
      <c r="E289" t="s">
        <v>35</v>
      </c>
      <c r="F289" t="s">
        <v>22</v>
      </c>
      <c r="G289">
        <v>6</v>
      </c>
      <c r="H289" s="14">
        <v>9.6539999999999999</v>
      </c>
      <c r="I289" t="s">
        <v>14</v>
      </c>
      <c r="J289" t="s">
        <v>15</v>
      </c>
      <c r="K289" t="s">
        <v>25</v>
      </c>
      <c r="L289" t="s">
        <v>17</v>
      </c>
      <c r="M289" s="20">
        <f t="shared" si="20"/>
        <v>9.6560640000000006</v>
      </c>
      <c r="N289" s="20">
        <f t="shared" si="21"/>
        <v>0</v>
      </c>
      <c r="O289" s="20">
        <f t="shared" si="22"/>
        <v>0</v>
      </c>
      <c r="P289">
        <f t="shared" si="23"/>
        <v>2</v>
      </c>
      <c r="Q289">
        <f t="shared" si="24"/>
        <v>0</v>
      </c>
    </row>
    <row r="290" spans="1:17" x14ac:dyDescent="0.3">
      <c r="A290" t="s">
        <v>7</v>
      </c>
      <c r="B290" t="s">
        <v>9</v>
      </c>
      <c r="C290" t="s">
        <v>50</v>
      </c>
      <c r="D290" t="s">
        <v>27</v>
      </c>
      <c r="E290" t="s">
        <v>28</v>
      </c>
      <c r="F290" t="s">
        <v>22</v>
      </c>
      <c r="G290">
        <v>8</v>
      </c>
      <c r="H290" s="14">
        <v>12.872</v>
      </c>
      <c r="I290" t="s">
        <v>30</v>
      </c>
      <c r="J290" t="s">
        <v>31</v>
      </c>
      <c r="K290" t="s">
        <v>25</v>
      </c>
      <c r="L290" t="s">
        <v>17</v>
      </c>
      <c r="M290" s="20">
        <f t="shared" si="20"/>
        <v>12.874752000000001</v>
      </c>
      <c r="N290" s="20">
        <f t="shared" si="21"/>
        <v>0.16664000000000001</v>
      </c>
      <c r="O290" s="20">
        <f t="shared" si="22"/>
        <v>2.1454486732800002</v>
      </c>
      <c r="P290">
        <f t="shared" si="23"/>
        <v>1</v>
      </c>
      <c r="Q290">
        <f t="shared" si="24"/>
        <v>2.1454486732800002</v>
      </c>
    </row>
    <row r="291" spans="1:17" x14ac:dyDescent="0.3">
      <c r="A291" t="s">
        <v>39</v>
      </c>
      <c r="B291" t="s">
        <v>9</v>
      </c>
      <c r="C291" t="s">
        <v>69</v>
      </c>
      <c r="D291" t="s">
        <v>11</v>
      </c>
      <c r="E291" t="s">
        <v>21</v>
      </c>
      <c r="F291" t="s">
        <v>36</v>
      </c>
      <c r="G291">
        <v>2.6</v>
      </c>
      <c r="H291" s="14">
        <v>4.1833999999999998</v>
      </c>
      <c r="I291" t="s">
        <v>30</v>
      </c>
      <c r="J291" t="s">
        <v>42</v>
      </c>
      <c r="K291" t="s">
        <v>25</v>
      </c>
      <c r="L291" t="s">
        <v>17</v>
      </c>
      <c r="M291" s="20">
        <f t="shared" si="20"/>
        <v>4.1842944000000006</v>
      </c>
      <c r="N291" s="20">
        <f t="shared" si="21"/>
        <v>0.16664000000000001</v>
      </c>
      <c r="O291" s="20">
        <f t="shared" si="22"/>
        <v>0.69727081881600017</v>
      </c>
      <c r="P291">
        <f t="shared" si="23"/>
        <v>2</v>
      </c>
      <c r="Q291">
        <f t="shared" si="24"/>
        <v>1.3945416376320003</v>
      </c>
    </row>
    <row r="292" spans="1:17" x14ac:dyDescent="0.3">
      <c r="A292" t="s">
        <v>18</v>
      </c>
      <c r="B292" t="s">
        <v>9</v>
      </c>
      <c r="C292" t="s">
        <v>67</v>
      </c>
      <c r="D292" t="s">
        <v>20</v>
      </c>
      <c r="E292" t="s">
        <v>45</v>
      </c>
      <c r="F292" t="s">
        <v>13</v>
      </c>
      <c r="G292">
        <v>8</v>
      </c>
      <c r="H292" s="14">
        <v>12.872</v>
      </c>
      <c r="I292" t="s">
        <v>14</v>
      </c>
      <c r="J292" t="s">
        <v>42</v>
      </c>
      <c r="K292" t="s">
        <v>25</v>
      </c>
      <c r="L292" t="s">
        <v>43</v>
      </c>
      <c r="M292" s="20">
        <f t="shared" si="20"/>
        <v>12.874752000000001</v>
      </c>
      <c r="N292" s="20">
        <f t="shared" si="21"/>
        <v>0</v>
      </c>
      <c r="O292" s="20">
        <f t="shared" si="22"/>
        <v>0</v>
      </c>
      <c r="P292">
        <f t="shared" si="23"/>
        <v>4</v>
      </c>
      <c r="Q292">
        <f t="shared" si="24"/>
        <v>0</v>
      </c>
    </row>
    <row r="293" spans="1:17" x14ac:dyDescent="0.3">
      <c r="A293" t="s">
        <v>39</v>
      </c>
      <c r="B293" t="s">
        <v>9</v>
      </c>
      <c r="C293" t="s">
        <v>61</v>
      </c>
      <c r="D293" t="s">
        <v>20</v>
      </c>
      <c r="E293" t="s">
        <v>28</v>
      </c>
      <c r="F293" t="s">
        <v>66</v>
      </c>
      <c r="G293">
        <v>90</v>
      </c>
      <c r="H293" s="14">
        <v>144.81</v>
      </c>
      <c r="I293" t="s">
        <v>52</v>
      </c>
      <c r="J293" t="s">
        <v>42</v>
      </c>
      <c r="K293" t="s">
        <v>25</v>
      </c>
      <c r="L293" t="s">
        <v>43</v>
      </c>
      <c r="M293" s="20">
        <f t="shared" si="20"/>
        <v>144.84096</v>
      </c>
      <c r="N293" s="20">
        <f t="shared" si="21"/>
        <v>3.5459999999999998E-2</v>
      </c>
      <c r="O293" s="20">
        <f t="shared" si="22"/>
        <v>5.1360604415999997</v>
      </c>
      <c r="P293">
        <f t="shared" si="23"/>
        <v>2</v>
      </c>
      <c r="Q293">
        <f t="shared" si="24"/>
        <v>10.272120883199999</v>
      </c>
    </row>
    <row r="294" spans="1:17" x14ac:dyDescent="0.3">
      <c r="A294" t="s">
        <v>39</v>
      </c>
      <c r="B294" t="s">
        <v>9</v>
      </c>
      <c r="C294" t="s">
        <v>50</v>
      </c>
      <c r="D294" t="s">
        <v>27</v>
      </c>
      <c r="E294" t="s">
        <v>21</v>
      </c>
      <c r="F294" t="s">
        <v>66</v>
      </c>
      <c r="G294">
        <v>8</v>
      </c>
      <c r="H294" s="14">
        <v>12.872</v>
      </c>
      <c r="I294" t="s">
        <v>49</v>
      </c>
      <c r="J294" t="s">
        <v>38</v>
      </c>
      <c r="K294" t="s">
        <v>25</v>
      </c>
      <c r="L294" t="s">
        <v>17</v>
      </c>
      <c r="M294" s="20">
        <f t="shared" si="20"/>
        <v>12.874752000000001</v>
      </c>
      <c r="N294" s="20">
        <f t="shared" si="21"/>
        <v>0.10215</v>
      </c>
      <c r="O294" s="20">
        <f t="shared" si="22"/>
        <v>1.3151559168000002</v>
      </c>
      <c r="P294">
        <f t="shared" si="23"/>
        <v>2</v>
      </c>
      <c r="Q294">
        <f t="shared" si="24"/>
        <v>2.6303118336000004</v>
      </c>
    </row>
    <row r="295" spans="1:17" x14ac:dyDescent="0.3">
      <c r="A295" t="s">
        <v>39</v>
      </c>
      <c r="B295" t="s">
        <v>9</v>
      </c>
      <c r="C295" t="s">
        <v>61</v>
      </c>
      <c r="D295" t="s">
        <v>20</v>
      </c>
      <c r="E295" t="s">
        <v>28</v>
      </c>
      <c r="F295" t="s">
        <v>66</v>
      </c>
      <c r="G295">
        <v>90</v>
      </c>
      <c r="H295" s="14">
        <v>144.81</v>
      </c>
      <c r="I295" t="s">
        <v>52</v>
      </c>
      <c r="J295" t="s">
        <v>42</v>
      </c>
      <c r="K295" t="s">
        <v>25</v>
      </c>
      <c r="L295" t="s">
        <v>43</v>
      </c>
      <c r="M295" s="20">
        <f t="shared" si="20"/>
        <v>144.84096</v>
      </c>
      <c r="N295" s="20">
        <f t="shared" si="21"/>
        <v>3.5459999999999998E-2</v>
      </c>
      <c r="O295" s="20">
        <f t="shared" si="22"/>
        <v>5.1360604415999997</v>
      </c>
      <c r="P295">
        <f t="shared" si="23"/>
        <v>2</v>
      </c>
      <c r="Q295">
        <f t="shared" si="24"/>
        <v>10.272120883199999</v>
      </c>
    </row>
    <row r="296" spans="1:17" x14ac:dyDescent="0.3">
      <c r="A296" t="s">
        <v>26</v>
      </c>
      <c r="B296" t="s">
        <v>9</v>
      </c>
      <c r="C296" t="s">
        <v>56</v>
      </c>
      <c r="D296" t="s">
        <v>20</v>
      </c>
      <c r="E296" t="s">
        <v>12</v>
      </c>
      <c r="F296" t="s">
        <v>22</v>
      </c>
      <c r="G296">
        <v>2</v>
      </c>
      <c r="H296" s="14">
        <v>3.218</v>
      </c>
      <c r="I296" t="s">
        <v>49</v>
      </c>
      <c r="J296" t="s">
        <v>42</v>
      </c>
      <c r="K296" t="s">
        <v>25</v>
      </c>
      <c r="L296" t="s">
        <v>43</v>
      </c>
      <c r="M296" s="20">
        <f t="shared" si="20"/>
        <v>3.2186880000000002</v>
      </c>
      <c r="N296" s="20">
        <f t="shared" si="21"/>
        <v>0.10215</v>
      </c>
      <c r="O296" s="20">
        <f t="shared" si="22"/>
        <v>0.32878897920000005</v>
      </c>
      <c r="P296">
        <f t="shared" si="23"/>
        <v>3</v>
      </c>
      <c r="Q296">
        <f t="shared" si="24"/>
        <v>0.98636693760000016</v>
      </c>
    </row>
    <row r="297" spans="1:17" x14ac:dyDescent="0.3">
      <c r="A297" t="s">
        <v>32</v>
      </c>
      <c r="B297" t="s">
        <v>9</v>
      </c>
      <c r="C297" t="s">
        <v>50</v>
      </c>
      <c r="D297" t="s">
        <v>11</v>
      </c>
      <c r="E297" t="s">
        <v>33</v>
      </c>
      <c r="F297" t="s">
        <v>36</v>
      </c>
      <c r="G297">
        <v>1.5</v>
      </c>
      <c r="H297" s="14">
        <v>2.4135</v>
      </c>
      <c r="I297" t="s">
        <v>23</v>
      </c>
      <c r="J297" t="s">
        <v>31</v>
      </c>
      <c r="K297" t="s">
        <v>25</v>
      </c>
      <c r="L297" t="s">
        <v>43</v>
      </c>
      <c r="M297" s="20">
        <f t="shared" si="20"/>
        <v>2.4140160000000002</v>
      </c>
      <c r="N297" s="20">
        <f t="shared" si="21"/>
        <v>0</v>
      </c>
      <c r="O297" s="20">
        <f t="shared" si="22"/>
        <v>0</v>
      </c>
      <c r="P297">
        <f t="shared" si="23"/>
        <v>5</v>
      </c>
      <c r="Q297">
        <f t="shared" si="24"/>
        <v>0</v>
      </c>
    </row>
    <row r="298" spans="1:17" x14ac:dyDescent="0.3">
      <c r="A298" t="s">
        <v>39</v>
      </c>
      <c r="B298" t="s">
        <v>9</v>
      </c>
      <c r="C298" t="s">
        <v>50</v>
      </c>
      <c r="D298" t="s">
        <v>41</v>
      </c>
      <c r="E298" t="s">
        <v>28</v>
      </c>
      <c r="F298" t="s">
        <v>66</v>
      </c>
      <c r="G298">
        <v>29</v>
      </c>
      <c r="H298" s="14">
        <v>46.661000000000001</v>
      </c>
      <c r="I298" t="s">
        <v>30</v>
      </c>
      <c r="J298" t="s">
        <v>15</v>
      </c>
      <c r="K298" t="s">
        <v>25</v>
      </c>
      <c r="L298" t="s">
        <v>17</v>
      </c>
      <c r="M298" s="20">
        <f t="shared" si="20"/>
        <v>46.670976000000003</v>
      </c>
      <c r="N298" s="20">
        <f t="shared" si="21"/>
        <v>0.16664000000000001</v>
      </c>
      <c r="O298" s="20">
        <f t="shared" si="22"/>
        <v>7.7772514406400006</v>
      </c>
      <c r="P298">
        <f t="shared" si="23"/>
        <v>2</v>
      </c>
      <c r="Q298">
        <f t="shared" si="24"/>
        <v>15.554502881280001</v>
      </c>
    </row>
    <row r="299" spans="1:17" x14ac:dyDescent="0.3">
      <c r="A299" t="s">
        <v>7</v>
      </c>
      <c r="B299" t="s">
        <v>9</v>
      </c>
      <c r="C299" t="s">
        <v>48</v>
      </c>
      <c r="D299" t="s">
        <v>11</v>
      </c>
      <c r="E299" t="s">
        <v>21</v>
      </c>
      <c r="F299" t="s">
        <v>36</v>
      </c>
      <c r="G299">
        <v>4</v>
      </c>
      <c r="H299" s="14">
        <v>6.4359999999999999</v>
      </c>
      <c r="I299" t="s">
        <v>30</v>
      </c>
      <c r="J299" t="s">
        <v>15</v>
      </c>
      <c r="K299" t="s">
        <v>16</v>
      </c>
      <c r="L299" t="s">
        <v>17</v>
      </c>
      <c r="M299" s="20">
        <f t="shared" si="20"/>
        <v>6.4373760000000004</v>
      </c>
      <c r="N299" s="20">
        <f t="shared" si="21"/>
        <v>0.16664000000000001</v>
      </c>
      <c r="O299" s="20">
        <f t="shared" si="22"/>
        <v>1.0727243366400001</v>
      </c>
      <c r="P299">
        <f t="shared" si="23"/>
        <v>1</v>
      </c>
      <c r="Q299">
        <f t="shared" si="24"/>
        <v>1.0727243366400001</v>
      </c>
    </row>
    <row r="300" spans="1:17" x14ac:dyDescent="0.3">
      <c r="A300" t="s">
        <v>26</v>
      </c>
      <c r="B300" t="s">
        <v>9</v>
      </c>
      <c r="C300" t="s">
        <v>76</v>
      </c>
      <c r="D300" t="s">
        <v>11</v>
      </c>
      <c r="E300" t="s">
        <v>35</v>
      </c>
      <c r="F300" t="s">
        <v>13</v>
      </c>
      <c r="G300">
        <v>2.1</v>
      </c>
      <c r="H300" s="14">
        <v>3.3789000000000002</v>
      </c>
      <c r="I300" t="s">
        <v>23</v>
      </c>
      <c r="J300" t="s">
        <v>31</v>
      </c>
      <c r="K300" t="s">
        <v>25</v>
      </c>
      <c r="L300" t="s">
        <v>17</v>
      </c>
      <c r="M300" s="20">
        <f t="shared" si="20"/>
        <v>3.3796224000000006</v>
      </c>
      <c r="N300" s="20">
        <f t="shared" si="21"/>
        <v>0</v>
      </c>
      <c r="O300" s="20">
        <f t="shared" si="22"/>
        <v>0</v>
      </c>
      <c r="P300">
        <f t="shared" si="23"/>
        <v>3</v>
      </c>
      <c r="Q300">
        <f t="shared" si="24"/>
        <v>0</v>
      </c>
    </row>
    <row r="301" spans="1:17" x14ac:dyDescent="0.3">
      <c r="A301" t="s">
        <v>7</v>
      </c>
      <c r="B301" t="s">
        <v>9</v>
      </c>
      <c r="C301" t="s">
        <v>10</v>
      </c>
      <c r="D301" t="s">
        <v>11</v>
      </c>
      <c r="E301" t="s">
        <v>21</v>
      </c>
      <c r="F301" t="s">
        <v>44</v>
      </c>
      <c r="G301">
        <v>1</v>
      </c>
      <c r="H301" s="14">
        <v>1.609</v>
      </c>
      <c r="I301" t="s">
        <v>23</v>
      </c>
      <c r="J301" t="s">
        <v>38</v>
      </c>
      <c r="K301" t="s">
        <v>25</v>
      </c>
      <c r="L301" t="s">
        <v>17</v>
      </c>
      <c r="M301" s="20">
        <f t="shared" si="20"/>
        <v>1.6093440000000001</v>
      </c>
      <c r="N301" s="20">
        <f t="shared" si="21"/>
        <v>0</v>
      </c>
      <c r="O301" s="20">
        <f t="shared" si="22"/>
        <v>0</v>
      </c>
      <c r="P301">
        <f t="shared" si="23"/>
        <v>1</v>
      </c>
      <c r="Q301">
        <f t="shared" si="24"/>
        <v>0</v>
      </c>
    </row>
    <row r="302" spans="1:17" x14ac:dyDescent="0.3">
      <c r="A302" t="s">
        <v>18</v>
      </c>
      <c r="B302" t="s">
        <v>9</v>
      </c>
      <c r="C302" t="s">
        <v>60</v>
      </c>
      <c r="D302" t="s">
        <v>11</v>
      </c>
      <c r="E302" t="s">
        <v>21</v>
      </c>
      <c r="F302" t="s">
        <v>36</v>
      </c>
      <c r="G302">
        <v>4</v>
      </c>
      <c r="H302" s="14">
        <v>6.4359999999999999</v>
      </c>
      <c r="I302" t="s">
        <v>37</v>
      </c>
      <c r="J302" t="s">
        <v>38</v>
      </c>
      <c r="K302" t="s">
        <v>25</v>
      </c>
      <c r="L302" t="s">
        <v>17</v>
      </c>
      <c r="M302" s="20">
        <f t="shared" si="20"/>
        <v>6.4373760000000004</v>
      </c>
      <c r="N302" s="20">
        <f t="shared" si="21"/>
        <v>0.16664000000000001</v>
      </c>
      <c r="O302" s="20">
        <f t="shared" si="22"/>
        <v>1.0727243366400001</v>
      </c>
      <c r="P302">
        <f t="shared" si="23"/>
        <v>4</v>
      </c>
      <c r="Q302">
        <f t="shared" si="24"/>
        <v>4.2908973465600004</v>
      </c>
    </row>
    <row r="303" spans="1:17" x14ac:dyDescent="0.3">
      <c r="A303" t="s">
        <v>39</v>
      </c>
      <c r="B303" t="s">
        <v>9</v>
      </c>
      <c r="C303" t="s">
        <v>60</v>
      </c>
      <c r="D303" t="s">
        <v>20</v>
      </c>
      <c r="E303" t="s">
        <v>45</v>
      </c>
      <c r="F303" t="s">
        <v>36</v>
      </c>
      <c r="G303">
        <v>6.5</v>
      </c>
      <c r="H303" s="14">
        <v>10.458500000000001</v>
      </c>
      <c r="I303" t="s">
        <v>30</v>
      </c>
      <c r="J303" t="s">
        <v>42</v>
      </c>
      <c r="K303" t="s">
        <v>25</v>
      </c>
      <c r="L303" t="s">
        <v>17</v>
      </c>
      <c r="M303" s="20">
        <f t="shared" si="20"/>
        <v>10.460736000000001</v>
      </c>
      <c r="N303" s="20">
        <f t="shared" si="21"/>
        <v>0.16664000000000001</v>
      </c>
      <c r="O303" s="20">
        <f t="shared" si="22"/>
        <v>1.7431770470400003</v>
      </c>
      <c r="P303">
        <f t="shared" si="23"/>
        <v>2</v>
      </c>
      <c r="Q303">
        <f t="shared" si="24"/>
        <v>3.4863540940800006</v>
      </c>
    </row>
    <row r="304" spans="1:17" x14ac:dyDescent="0.3">
      <c r="A304" t="s">
        <v>7</v>
      </c>
      <c r="B304" t="s">
        <v>9</v>
      </c>
      <c r="C304" t="s">
        <v>8</v>
      </c>
      <c r="D304" t="s">
        <v>20</v>
      </c>
      <c r="E304" t="s">
        <v>21</v>
      </c>
      <c r="F304" t="s">
        <v>36</v>
      </c>
      <c r="G304">
        <v>1.5</v>
      </c>
      <c r="H304" s="14">
        <v>2.4135</v>
      </c>
      <c r="I304" t="s">
        <v>23</v>
      </c>
      <c r="J304" t="s">
        <v>53</v>
      </c>
      <c r="K304" t="s">
        <v>16</v>
      </c>
      <c r="L304" t="s">
        <v>43</v>
      </c>
      <c r="M304" s="20">
        <f t="shared" si="20"/>
        <v>2.4140160000000002</v>
      </c>
      <c r="N304" s="20">
        <f t="shared" si="21"/>
        <v>0</v>
      </c>
      <c r="O304" s="20">
        <f t="shared" si="22"/>
        <v>0</v>
      </c>
      <c r="P304">
        <f t="shared" si="23"/>
        <v>1</v>
      </c>
      <c r="Q304">
        <f t="shared" si="24"/>
        <v>0</v>
      </c>
    </row>
    <row r="305" spans="1:17" x14ac:dyDescent="0.3">
      <c r="A305" t="s">
        <v>39</v>
      </c>
      <c r="B305" t="s">
        <v>9</v>
      </c>
      <c r="C305" t="s">
        <v>56</v>
      </c>
      <c r="D305" t="s">
        <v>27</v>
      </c>
      <c r="E305" t="s">
        <v>45</v>
      </c>
      <c r="F305" t="s">
        <v>66</v>
      </c>
      <c r="G305">
        <v>200</v>
      </c>
      <c r="H305" s="14">
        <v>321.8</v>
      </c>
      <c r="I305" t="s">
        <v>52</v>
      </c>
      <c r="J305" t="s">
        <v>42</v>
      </c>
      <c r="K305" t="s">
        <v>25</v>
      </c>
      <c r="L305" t="s">
        <v>43</v>
      </c>
      <c r="M305" s="20">
        <f t="shared" si="20"/>
        <v>321.86880000000002</v>
      </c>
      <c r="N305" s="20">
        <f t="shared" si="21"/>
        <v>3.5459999999999998E-2</v>
      </c>
      <c r="O305" s="20">
        <f t="shared" si="22"/>
        <v>11.413467648000001</v>
      </c>
      <c r="P305">
        <f t="shared" si="23"/>
        <v>2</v>
      </c>
      <c r="Q305">
        <f t="shared" si="24"/>
        <v>22.826935296000002</v>
      </c>
    </row>
    <row r="306" spans="1:17" x14ac:dyDescent="0.3">
      <c r="A306" t="s">
        <v>7</v>
      </c>
      <c r="B306" t="s">
        <v>9</v>
      </c>
      <c r="C306" t="s">
        <v>10</v>
      </c>
      <c r="D306" t="s">
        <v>11</v>
      </c>
      <c r="E306" t="s">
        <v>12</v>
      </c>
      <c r="F306" t="s">
        <v>22</v>
      </c>
      <c r="G306">
        <v>8</v>
      </c>
      <c r="H306" s="14">
        <v>12.872</v>
      </c>
      <c r="I306" t="s">
        <v>30</v>
      </c>
      <c r="J306" t="s">
        <v>42</v>
      </c>
      <c r="K306" t="s">
        <v>16</v>
      </c>
      <c r="L306" t="s">
        <v>17</v>
      </c>
      <c r="M306" s="20">
        <f t="shared" si="20"/>
        <v>12.874752000000001</v>
      </c>
      <c r="N306" s="20">
        <f t="shared" si="21"/>
        <v>0.16664000000000001</v>
      </c>
      <c r="O306" s="20">
        <f t="shared" si="22"/>
        <v>2.1454486732800002</v>
      </c>
      <c r="P306">
        <f t="shared" si="23"/>
        <v>1</v>
      </c>
      <c r="Q306">
        <f t="shared" si="24"/>
        <v>2.1454486732800002</v>
      </c>
    </row>
    <row r="307" spans="1:17" x14ac:dyDescent="0.3">
      <c r="A307" t="s">
        <v>7</v>
      </c>
      <c r="B307" t="s">
        <v>51</v>
      </c>
      <c r="C307" t="s">
        <v>8</v>
      </c>
      <c r="D307" t="s">
        <v>20</v>
      </c>
      <c r="E307" t="s">
        <v>21</v>
      </c>
      <c r="F307" t="s">
        <v>66</v>
      </c>
      <c r="G307">
        <v>78</v>
      </c>
      <c r="H307" s="14">
        <v>125.502</v>
      </c>
      <c r="I307" t="s">
        <v>52</v>
      </c>
      <c r="J307" t="s">
        <v>24</v>
      </c>
      <c r="K307" t="s">
        <v>25</v>
      </c>
      <c r="L307" t="s">
        <v>43</v>
      </c>
      <c r="M307" s="20">
        <f t="shared" si="20"/>
        <v>125.52883200000001</v>
      </c>
      <c r="N307" s="20">
        <f t="shared" si="21"/>
        <v>3.5459999999999998E-2</v>
      </c>
      <c r="O307" s="20">
        <f t="shared" si="22"/>
        <v>4.4512523827199999</v>
      </c>
      <c r="P307">
        <f t="shared" si="23"/>
        <v>1</v>
      </c>
      <c r="Q307">
        <f t="shared" si="24"/>
        <v>4.4512523827199999</v>
      </c>
    </row>
    <row r="308" spans="1:17" x14ac:dyDescent="0.3">
      <c r="A308" t="s">
        <v>7</v>
      </c>
      <c r="B308" t="s">
        <v>9</v>
      </c>
      <c r="C308" t="s">
        <v>10</v>
      </c>
      <c r="D308" t="s">
        <v>20</v>
      </c>
      <c r="E308" t="s">
        <v>35</v>
      </c>
      <c r="F308" t="s">
        <v>66</v>
      </c>
      <c r="G308">
        <v>42</v>
      </c>
      <c r="H308" s="14">
        <v>67.578000000000003</v>
      </c>
      <c r="I308" t="s">
        <v>30</v>
      </c>
      <c r="J308" t="s">
        <v>38</v>
      </c>
      <c r="K308" t="s">
        <v>25</v>
      </c>
      <c r="L308" t="s">
        <v>17</v>
      </c>
      <c r="M308" s="20">
        <f t="shared" si="20"/>
        <v>67.592448000000005</v>
      </c>
      <c r="N308" s="20">
        <f t="shared" si="21"/>
        <v>0.16664000000000001</v>
      </c>
      <c r="O308" s="20">
        <f t="shared" si="22"/>
        <v>11.263605534720002</v>
      </c>
      <c r="P308">
        <f t="shared" si="23"/>
        <v>1</v>
      </c>
      <c r="Q308">
        <f t="shared" si="24"/>
        <v>11.263605534720002</v>
      </c>
    </row>
    <row r="309" spans="1:17" x14ac:dyDescent="0.3">
      <c r="A309" t="s">
        <v>7</v>
      </c>
      <c r="B309" t="s">
        <v>9</v>
      </c>
      <c r="C309" t="s">
        <v>10</v>
      </c>
      <c r="D309" t="s">
        <v>27</v>
      </c>
      <c r="E309" t="s">
        <v>64</v>
      </c>
      <c r="F309" t="s">
        <v>22</v>
      </c>
      <c r="G309">
        <v>12</v>
      </c>
      <c r="H309" s="14">
        <v>19.308</v>
      </c>
      <c r="I309" t="s">
        <v>30</v>
      </c>
      <c r="J309" t="s">
        <v>15</v>
      </c>
      <c r="K309" t="s">
        <v>16</v>
      </c>
      <c r="L309" t="s">
        <v>17</v>
      </c>
      <c r="M309" s="20">
        <f t="shared" si="20"/>
        <v>19.312128000000001</v>
      </c>
      <c r="N309" s="20">
        <f t="shared" si="21"/>
        <v>0.16664000000000001</v>
      </c>
      <c r="O309" s="20">
        <f t="shared" si="22"/>
        <v>3.2181730099200005</v>
      </c>
      <c r="P309">
        <f t="shared" si="23"/>
        <v>1</v>
      </c>
      <c r="Q309">
        <f t="shared" si="24"/>
        <v>3.2181730099200005</v>
      </c>
    </row>
    <row r="310" spans="1:17" x14ac:dyDescent="0.3">
      <c r="A310" t="s">
        <v>18</v>
      </c>
      <c r="B310" t="s">
        <v>9</v>
      </c>
      <c r="C310" t="s">
        <v>92</v>
      </c>
      <c r="D310" t="s">
        <v>27</v>
      </c>
      <c r="E310" t="s">
        <v>12</v>
      </c>
      <c r="F310" t="s">
        <v>36</v>
      </c>
      <c r="G310">
        <v>5</v>
      </c>
      <c r="H310" s="14">
        <v>8.0449999999999999</v>
      </c>
      <c r="I310" t="s">
        <v>30</v>
      </c>
      <c r="J310" t="s">
        <v>38</v>
      </c>
      <c r="K310" t="s">
        <v>25</v>
      </c>
      <c r="L310" t="s">
        <v>82</v>
      </c>
      <c r="M310" s="20">
        <f t="shared" ref="M310:M370" si="25">G310*1.609344</f>
        <v>8.0467200000000005</v>
      </c>
      <c r="N310" s="20">
        <f t="shared" ref="N310:N370" si="26">IF(I310="Bicycle",0,IF(I310="On foot",0,IF(I310="Car (alone)",0.16664,IF(I310="Car (shared / passenger)",0.16664,IF(I310="Bus",0.10215,IF(I310="Train",0.03546,IF(I310="Motorbike",0.11367,IF(I310="Electric car (alone)",0.05267,IF(I310="Electric car (shared / passenger)",0.05267,IF(I310="Taxi",0.148614925938255,IF(I310="E-bike",0.022,IF(I310="Flight",0.259, " "))))))))))))</f>
        <v>0.16664000000000001</v>
      </c>
      <c r="O310" s="20">
        <f t="shared" ref="O310:O370" si="27">IF(OR(N310=0, M310=0), 0, N310*M310)</f>
        <v>1.3409054208000002</v>
      </c>
      <c r="P310">
        <f t="shared" si="23"/>
        <v>4</v>
      </c>
      <c r="Q310">
        <f t="shared" si="24"/>
        <v>5.3636216832000008</v>
      </c>
    </row>
    <row r="311" spans="1:17" x14ac:dyDescent="0.3">
      <c r="A311" t="s">
        <v>39</v>
      </c>
      <c r="B311" t="s">
        <v>9</v>
      </c>
      <c r="C311" t="s">
        <v>10</v>
      </c>
      <c r="D311" t="s">
        <v>11</v>
      </c>
      <c r="E311" t="s">
        <v>21</v>
      </c>
      <c r="F311" t="s">
        <v>22</v>
      </c>
      <c r="G311">
        <v>19</v>
      </c>
      <c r="H311" s="14">
        <v>30.570999999999998</v>
      </c>
      <c r="I311" t="s">
        <v>30</v>
      </c>
      <c r="J311" t="s">
        <v>38</v>
      </c>
      <c r="K311" t="s">
        <v>16</v>
      </c>
      <c r="L311" t="s">
        <v>17</v>
      </c>
      <c r="M311" s="20">
        <f t="shared" si="25"/>
        <v>30.577536000000002</v>
      </c>
      <c r="N311" s="20">
        <f t="shared" si="26"/>
        <v>0.16664000000000001</v>
      </c>
      <c r="O311" s="20">
        <f t="shared" si="27"/>
        <v>5.0954405990400007</v>
      </c>
      <c r="P311">
        <f t="shared" si="23"/>
        <v>2</v>
      </c>
      <c r="Q311">
        <f t="shared" si="24"/>
        <v>10.190881198080001</v>
      </c>
    </row>
    <row r="312" spans="1:17" x14ac:dyDescent="0.3">
      <c r="A312" t="s">
        <v>26</v>
      </c>
      <c r="B312" t="s">
        <v>9</v>
      </c>
      <c r="C312" t="s">
        <v>79</v>
      </c>
      <c r="D312" t="s">
        <v>11</v>
      </c>
      <c r="E312" t="s">
        <v>21</v>
      </c>
      <c r="F312" t="s">
        <v>22</v>
      </c>
      <c r="G312">
        <v>1.8</v>
      </c>
      <c r="H312" s="14">
        <v>2.8961999999999999</v>
      </c>
      <c r="I312" t="s">
        <v>23</v>
      </c>
      <c r="J312" t="s">
        <v>31</v>
      </c>
      <c r="K312" t="s">
        <v>25</v>
      </c>
      <c r="L312" t="s">
        <v>17</v>
      </c>
      <c r="M312" s="20">
        <f t="shared" si="25"/>
        <v>2.8968192000000004</v>
      </c>
      <c r="N312" s="20">
        <f t="shared" si="26"/>
        <v>0</v>
      </c>
      <c r="O312" s="20">
        <f t="shared" si="27"/>
        <v>0</v>
      </c>
      <c r="P312">
        <f t="shared" si="23"/>
        <v>3</v>
      </c>
      <c r="Q312">
        <f t="shared" si="24"/>
        <v>0</v>
      </c>
    </row>
    <row r="313" spans="1:17" x14ac:dyDescent="0.3">
      <c r="A313" t="s">
        <v>39</v>
      </c>
      <c r="B313" t="s">
        <v>9</v>
      </c>
      <c r="C313" t="s">
        <v>69</v>
      </c>
      <c r="D313" t="s">
        <v>11</v>
      </c>
      <c r="E313" t="s">
        <v>21</v>
      </c>
      <c r="F313" t="s">
        <v>22</v>
      </c>
      <c r="G313">
        <v>6</v>
      </c>
      <c r="H313" s="14">
        <v>9.6539999999999999</v>
      </c>
      <c r="I313" t="s">
        <v>54</v>
      </c>
      <c r="J313" t="s">
        <v>38</v>
      </c>
      <c r="K313" t="s">
        <v>25</v>
      </c>
      <c r="L313" t="s">
        <v>17</v>
      </c>
      <c r="M313" s="20">
        <f t="shared" si="25"/>
        <v>9.6560640000000006</v>
      </c>
      <c r="N313" s="20">
        <f t="shared" si="26"/>
        <v>2.1999999999999999E-2</v>
      </c>
      <c r="O313" s="20">
        <f t="shared" si="27"/>
        <v>0.21243340799999999</v>
      </c>
      <c r="P313">
        <f t="shared" si="23"/>
        <v>2</v>
      </c>
      <c r="Q313">
        <f t="shared" si="24"/>
        <v>0.42486681599999998</v>
      </c>
    </row>
    <row r="314" spans="1:17" x14ac:dyDescent="0.3">
      <c r="A314" t="s">
        <v>39</v>
      </c>
      <c r="B314" t="s">
        <v>9</v>
      </c>
      <c r="C314" t="s">
        <v>10</v>
      </c>
      <c r="D314" t="s">
        <v>47</v>
      </c>
      <c r="E314" t="s">
        <v>35</v>
      </c>
      <c r="F314" t="s">
        <v>36</v>
      </c>
      <c r="G314">
        <v>1.4</v>
      </c>
      <c r="H314" s="14">
        <v>2.2525999999999997</v>
      </c>
      <c r="I314" t="s">
        <v>23</v>
      </c>
      <c r="J314" t="s">
        <v>42</v>
      </c>
      <c r="K314" t="s">
        <v>25</v>
      </c>
      <c r="L314" t="s">
        <v>17</v>
      </c>
      <c r="M314" s="20">
        <f t="shared" si="25"/>
        <v>2.2530815999999998</v>
      </c>
      <c r="N314" s="20">
        <f t="shared" si="26"/>
        <v>0</v>
      </c>
      <c r="O314" s="20">
        <f t="shared" si="27"/>
        <v>0</v>
      </c>
      <c r="P314">
        <f t="shared" si="23"/>
        <v>2</v>
      </c>
      <c r="Q314">
        <f t="shared" si="24"/>
        <v>0</v>
      </c>
    </row>
    <row r="315" spans="1:17" x14ac:dyDescent="0.3">
      <c r="A315" t="s">
        <v>26</v>
      </c>
      <c r="B315" t="s">
        <v>9</v>
      </c>
      <c r="C315" t="s">
        <v>71</v>
      </c>
      <c r="D315" t="s">
        <v>41</v>
      </c>
      <c r="E315" t="s">
        <v>21</v>
      </c>
      <c r="F315" t="s">
        <v>22</v>
      </c>
      <c r="G315">
        <v>6</v>
      </c>
      <c r="H315" s="14">
        <v>9.6539999999999999</v>
      </c>
      <c r="I315" t="s">
        <v>14</v>
      </c>
      <c r="J315" t="s">
        <v>15</v>
      </c>
      <c r="K315" t="s">
        <v>25</v>
      </c>
      <c r="L315" t="s">
        <v>43</v>
      </c>
      <c r="M315" s="20">
        <f t="shared" si="25"/>
        <v>9.6560640000000006</v>
      </c>
      <c r="N315" s="20">
        <f t="shared" si="26"/>
        <v>0</v>
      </c>
      <c r="O315" s="20">
        <f t="shared" si="27"/>
        <v>0</v>
      </c>
      <c r="P315">
        <f t="shared" si="23"/>
        <v>3</v>
      </c>
      <c r="Q315">
        <f t="shared" si="24"/>
        <v>0</v>
      </c>
    </row>
    <row r="316" spans="1:17" x14ac:dyDescent="0.3">
      <c r="A316" t="s">
        <v>39</v>
      </c>
      <c r="B316" t="s">
        <v>9</v>
      </c>
      <c r="C316" t="s">
        <v>76</v>
      </c>
      <c r="D316" t="s">
        <v>41</v>
      </c>
      <c r="E316" t="s">
        <v>21</v>
      </c>
      <c r="F316" t="s">
        <v>22</v>
      </c>
      <c r="G316">
        <v>15</v>
      </c>
      <c r="H316" s="14">
        <v>24.134999999999998</v>
      </c>
      <c r="I316" t="s">
        <v>30</v>
      </c>
      <c r="J316" t="s">
        <v>38</v>
      </c>
      <c r="K316" t="s">
        <v>25</v>
      </c>
      <c r="L316" t="s">
        <v>43</v>
      </c>
      <c r="M316" s="20">
        <f t="shared" si="25"/>
        <v>24.140160000000002</v>
      </c>
      <c r="N316" s="20">
        <f t="shared" si="26"/>
        <v>0.16664000000000001</v>
      </c>
      <c r="O316" s="20">
        <f t="shared" si="27"/>
        <v>4.0227162624000004</v>
      </c>
      <c r="P316">
        <f t="shared" si="23"/>
        <v>2</v>
      </c>
      <c r="Q316">
        <f t="shared" si="24"/>
        <v>8.0454325248000007</v>
      </c>
    </row>
    <row r="317" spans="1:17" x14ac:dyDescent="0.3">
      <c r="A317" t="s">
        <v>18</v>
      </c>
      <c r="B317" t="s">
        <v>9</v>
      </c>
      <c r="C317" t="s">
        <v>34</v>
      </c>
      <c r="D317" t="s">
        <v>41</v>
      </c>
      <c r="E317" t="s">
        <v>21</v>
      </c>
      <c r="F317" t="s">
        <v>36</v>
      </c>
      <c r="G317">
        <v>1.1000000000000001</v>
      </c>
      <c r="H317" s="14">
        <v>1.7699</v>
      </c>
      <c r="I317" t="s">
        <v>23</v>
      </c>
      <c r="J317" t="s">
        <v>42</v>
      </c>
      <c r="K317" t="s">
        <v>25</v>
      </c>
      <c r="L317" t="s">
        <v>43</v>
      </c>
      <c r="M317" s="20">
        <f t="shared" si="25"/>
        <v>1.7702784000000003</v>
      </c>
      <c r="N317" s="20">
        <f t="shared" si="26"/>
        <v>0</v>
      </c>
      <c r="O317" s="20">
        <f t="shared" si="27"/>
        <v>0</v>
      </c>
      <c r="P317">
        <f t="shared" si="23"/>
        <v>4</v>
      </c>
      <c r="Q317">
        <f t="shared" si="24"/>
        <v>0</v>
      </c>
    </row>
    <row r="318" spans="1:17" x14ac:dyDescent="0.3">
      <c r="A318" t="s">
        <v>18</v>
      </c>
      <c r="B318" t="s">
        <v>51</v>
      </c>
      <c r="C318" t="s">
        <v>8</v>
      </c>
      <c r="D318" t="s">
        <v>11</v>
      </c>
      <c r="E318" t="s">
        <v>33</v>
      </c>
      <c r="F318" t="s">
        <v>44</v>
      </c>
      <c r="G318">
        <v>3</v>
      </c>
      <c r="H318" s="14">
        <v>4.827</v>
      </c>
      <c r="I318" t="s">
        <v>75</v>
      </c>
      <c r="J318" t="s">
        <v>42</v>
      </c>
      <c r="K318" t="s">
        <v>16</v>
      </c>
      <c r="L318" t="s">
        <v>43</v>
      </c>
      <c r="M318" s="20">
        <f t="shared" si="25"/>
        <v>4.8280320000000003</v>
      </c>
      <c r="N318" s="20">
        <f t="shared" si="26"/>
        <v>5.2670000000000002E-2</v>
      </c>
      <c r="O318" s="20">
        <f t="shared" si="27"/>
        <v>0.25429244544000001</v>
      </c>
      <c r="P318">
        <f t="shared" si="23"/>
        <v>4</v>
      </c>
      <c r="Q318">
        <f t="shared" si="24"/>
        <v>1.0171697817600001</v>
      </c>
    </row>
    <row r="319" spans="1:17" x14ac:dyDescent="0.3">
      <c r="A319" t="s">
        <v>7</v>
      </c>
      <c r="B319" t="s">
        <v>9</v>
      </c>
      <c r="C319" t="s">
        <v>10</v>
      </c>
      <c r="D319" t="s">
        <v>20</v>
      </c>
      <c r="E319" t="s">
        <v>21</v>
      </c>
      <c r="F319" t="s">
        <v>13</v>
      </c>
      <c r="G319">
        <v>18.916599999999999</v>
      </c>
      <c r="H319" s="14" t="s">
        <v>8</v>
      </c>
      <c r="I319" t="s">
        <v>30</v>
      </c>
      <c r="J319" t="s">
        <v>15</v>
      </c>
      <c r="K319" t="s">
        <v>16</v>
      </c>
      <c r="L319" t="s">
        <v>17</v>
      </c>
      <c r="M319" s="20">
        <f t="shared" si="25"/>
        <v>30.443316710400001</v>
      </c>
      <c r="N319" s="20">
        <f t="shared" si="26"/>
        <v>0.16664000000000001</v>
      </c>
      <c r="O319" s="20">
        <f t="shared" si="27"/>
        <v>5.0730742966210567</v>
      </c>
      <c r="P319">
        <f t="shared" si="23"/>
        <v>1</v>
      </c>
      <c r="Q319">
        <f t="shared" si="24"/>
        <v>5.0730742966210567</v>
      </c>
    </row>
    <row r="320" spans="1:17" x14ac:dyDescent="0.3">
      <c r="A320" t="s">
        <v>39</v>
      </c>
      <c r="B320" t="s">
        <v>9</v>
      </c>
      <c r="C320" t="s">
        <v>56</v>
      </c>
      <c r="D320" t="s">
        <v>11</v>
      </c>
      <c r="E320" t="s">
        <v>21</v>
      </c>
      <c r="F320" t="s">
        <v>13</v>
      </c>
      <c r="G320">
        <v>15</v>
      </c>
      <c r="H320" s="14">
        <v>24.134999999999998</v>
      </c>
      <c r="I320" t="s">
        <v>37</v>
      </c>
      <c r="J320" t="s">
        <v>31</v>
      </c>
      <c r="K320" t="s">
        <v>25</v>
      </c>
      <c r="L320" t="s">
        <v>17</v>
      </c>
      <c r="M320" s="20">
        <f t="shared" si="25"/>
        <v>24.140160000000002</v>
      </c>
      <c r="N320" s="20">
        <f t="shared" si="26"/>
        <v>0.16664000000000001</v>
      </c>
      <c r="O320" s="20">
        <f t="shared" si="27"/>
        <v>4.0227162624000004</v>
      </c>
      <c r="P320">
        <f t="shared" si="23"/>
        <v>2</v>
      </c>
      <c r="Q320">
        <f t="shared" si="24"/>
        <v>8.0454325248000007</v>
      </c>
    </row>
    <row r="321" spans="1:17" x14ac:dyDescent="0.3">
      <c r="A321" t="s">
        <v>32</v>
      </c>
      <c r="B321" t="s">
        <v>51</v>
      </c>
      <c r="C321" t="s">
        <v>8</v>
      </c>
      <c r="D321" t="s">
        <v>20</v>
      </c>
      <c r="E321" t="s">
        <v>35</v>
      </c>
      <c r="F321" t="s">
        <v>36</v>
      </c>
      <c r="G321">
        <v>1</v>
      </c>
      <c r="H321" s="14">
        <v>1.609</v>
      </c>
      <c r="I321" t="s">
        <v>23</v>
      </c>
      <c r="J321" t="s">
        <v>15</v>
      </c>
      <c r="K321" t="s">
        <v>25</v>
      </c>
      <c r="L321" t="s">
        <v>43</v>
      </c>
      <c r="M321" s="20">
        <f t="shared" si="25"/>
        <v>1.6093440000000001</v>
      </c>
      <c r="N321" s="20">
        <f t="shared" si="26"/>
        <v>0</v>
      </c>
      <c r="O321" s="20">
        <f t="shared" si="27"/>
        <v>0</v>
      </c>
      <c r="P321">
        <f t="shared" si="23"/>
        <v>5</v>
      </c>
      <c r="Q321">
        <f t="shared" si="24"/>
        <v>0</v>
      </c>
    </row>
    <row r="322" spans="1:17" x14ac:dyDescent="0.3">
      <c r="A322" t="s">
        <v>7</v>
      </c>
      <c r="B322" t="s">
        <v>9</v>
      </c>
      <c r="C322" t="s">
        <v>60</v>
      </c>
      <c r="D322" t="s">
        <v>47</v>
      </c>
      <c r="E322" t="s">
        <v>64</v>
      </c>
      <c r="F322" t="s">
        <v>66</v>
      </c>
      <c r="G322">
        <v>250</v>
      </c>
      <c r="H322" s="14">
        <v>402.25</v>
      </c>
      <c r="I322" t="s">
        <v>52</v>
      </c>
      <c r="J322" t="s">
        <v>38</v>
      </c>
      <c r="K322" t="s">
        <v>16</v>
      </c>
      <c r="L322" t="s">
        <v>43</v>
      </c>
      <c r="M322" s="20">
        <f t="shared" si="25"/>
        <v>402.33600000000001</v>
      </c>
      <c r="N322" s="20">
        <f t="shared" si="26"/>
        <v>3.5459999999999998E-2</v>
      </c>
      <c r="O322" s="20">
        <f t="shared" si="27"/>
        <v>14.266834559999999</v>
      </c>
      <c r="P322">
        <f t="shared" ref="P322:P385" si="28">IFERROR(VALUE(MID(A322, FIND("(", A322) + 1, FIND(" ", A322, FIND("(", A322)) - FIND("(", A322) - 1)), "N/A")</f>
        <v>1</v>
      </c>
      <c r="Q322">
        <f t="shared" si="24"/>
        <v>14.266834559999999</v>
      </c>
    </row>
    <row r="323" spans="1:17" x14ac:dyDescent="0.3">
      <c r="A323" t="s">
        <v>32</v>
      </c>
      <c r="B323" t="s">
        <v>9</v>
      </c>
      <c r="C323" t="s">
        <v>79</v>
      </c>
      <c r="D323" t="s">
        <v>72</v>
      </c>
      <c r="E323" t="s">
        <v>64</v>
      </c>
      <c r="F323" t="s">
        <v>36</v>
      </c>
      <c r="G323">
        <v>2.2000000000000002</v>
      </c>
      <c r="H323" s="14">
        <v>3.5398000000000001</v>
      </c>
      <c r="I323" t="s">
        <v>54</v>
      </c>
      <c r="J323" t="s">
        <v>38</v>
      </c>
      <c r="K323" t="s">
        <v>16</v>
      </c>
      <c r="L323" t="s">
        <v>17</v>
      </c>
      <c r="M323" s="20">
        <f t="shared" si="25"/>
        <v>3.5405568000000005</v>
      </c>
      <c r="N323" s="20">
        <f t="shared" si="26"/>
        <v>2.1999999999999999E-2</v>
      </c>
      <c r="O323" s="20">
        <f t="shared" si="27"/>
        <v>7.7892249600000005E-2</v>
      </c>
      <c r="P323">
        <f t="shared" si="28"/>
        <v>5</v>
      </c>
      <c r="Q323">
        <f t="shared" ref="Q323:Q386" si="29">O323*P323</f>
        <v>0.38946124800000004</v>
      </c>
    </row>
    <row r="324" spans="1:17" x14ac:dyDescent="0.3">
      <c r="A324" t="s">
        <v>26</v>
      </c>
      <c r="B324" t="s">
        <v>9</v>
      </c>
      <c r="C324" t="s">
        <v>48</v>
      </c>
      <c r="D324" t="s">
        <v>11</v>
      </c>
      <c r="E324" t="s">
        <v>35</v>
      </c>
      <c r="F324" t="s">
        <v>44</v>
      </c>
      <c r="G324">
        <v>2.2999999999999998</v>
      </c>
      <c r="H324" s="14">
        <v>3.7006999999999999</v>
      </c>
      <c r="I324" t="s">
        <v>49</v>
      </c>
      <c r="J324" t="s">
        <v>31</v>
      </c>
      <c r="K324" t="s">
        <v>25</v>
      </c>
      <c r="L324" t="s">
        <v>17</v>
      </c>
      <c r="M324" s="20">
        <f t="shared" si="25"/>
        <v>3.7014912</v>
      </c>
      <c r="N324" s="20">
        <f t="shared" si="26"/>
        <v>0.10215</v>
      </c>
      <c r="O324" s="20">
        <f t="shared" si="27"/>
        <v>0.37810732608000003</v>
      </c>
      <c r="P324">
        <f t="shared" si="28"/>
        <v>3</v>
      </c>
      <c r="Q324">
        <f t="shared" si="29"/>
        <v>1.13432197824</v>
      </c>
    </row>
    <row r="325" spans="1:17" x14ac:dyDescent="0.3">
      <c r="A325" t="s">
        <v>18</v>
      </c>
      <c r="B325" t="s">
        <v>9</v>
      </c>
      <c r="C325" t="s">
        <v>80</v>
      </c>
      <c r="D325" t="s">
        <v>27</v>
      </c>
      <c r="E325" t="s">
        <v>21</v>
      </c>
      <c r="F325" t="s">
        <v>66</v>
      </c>
      <c r="G325">
        <v>45</v>
      </c>
      <c r="H325" s="14">
        <v>72.405000000000001</v>
      </c>
      <c r="I325" t="s">
        <v>30</v>
      </c>
      <c r="J325" t="s">
        <v>15</v>
      </c>
      <c r="K325" t="s">
        <v>25</v>
      </c>
      <c r="L325" t="s">
        <v>17</v>
      </c>
      <c r="M325" s="20">
        <f t="shared" si="25"/>
        <v>72.420479999999998</v>
      </c>
      <c r="N325" s="20">
        <f t="shared" si="26"/>
        <v>0.16664000000000001</v>
      </c>
      <c r="O325" s="20">
        <f t="shared" si="27"/>
        <v>12.0681487872</v>
      </c>
      <c r="P325">
        <f t="shared" si="28"/>
        <v>4</v>
      </c>
      <c r="Q325">
        <f t="shared" si="29"/>
        <v>48.272595148800001</v>
      </c>
    </row>
    <row r="326" spans="1:17" x14ac:dyDescent="0.3">
      <c r="A326" t="s">
        <v>7</v>
      </c>
      <c r="B326" t="s">
        <v>9</v>
      </c>
      <c r="C326" t="s">
        <v>70</v>
      </c>
      <c r="D326" t="s">
        <v>11</v>
      </c>
      <c r="E326" t="s">
        <v>21</v>
      </c>
      <c r="F326" t="s">
        <v>44</v>
      </c>
      <c r="G326">
        <v>1</v>
      </c>
      <c r="H326" s="14">
        <v>1.609</v>
      </c>
      <c r="I326" t="s">
        <v>23</v>
      </c>
      <c r="J326" t="s">
        <v>15</v>
      </c>
      <c r="K326" t="s">
        <v>16</v>
      </c>
      <c r="L326" t="s">
        <v>17</v>
      </c>
      <c r="M326" s="20">
        <f t="shared" si="25"/>
        <v>1.6093440000000001</v>
      </c>
      <c r="N326" s="20">
        <f t="shared" si="26"/>
        <v>0</v>
      </c>
      <c r="O326" s="20">
        <f t="shared" si="27"/>
        <v>0</v>
      </c>
      <c r="P326">
        <f t="shared" si="28"/>
        <v>1</v>
      </c>
      <c r="Q326">
        <f t="shared" si="29"/>
        <v>0</v>
      </c>
    </row>
    <row r="327" spans="1:17" x14ac:dyDescent="0.3">
      <c r="A327" t="s">
        <v>18</v>
      </c>
      <c r="B327" t="s">
        <v>51</v>
      </c>
      <c r="C327" t="s">
        <v>8</v>
      </c>
      <c r="D327" t="s">
        <v>11</v>
      </c>
      <c r="E327" t="s">
        <v>35</v>
      </c>
      <c r="F327" t="s">
        <v>36</v>
      </c>
      <c r="G327">
        <v>3</v>
      </c>
      <c r="H327" s="14">
        <v>4.827</v>
      </c>
      <c r="I327" t="s">
        <v>14</v>
      </c>
      <c r="J327" t="s">
        <v>42</v>
      </c>
      <c r="K327" t="s">
        <v>8</v>
      </c>
      <c r="L327" t="s">
        <v>43</v>
      </c>
      <c r="M327" s="20">
        <f t="shared" si="25"/>
        <v>4.8280320000000003</v>
      </c>
      <c r="N327" s="20">
        <f t="shared" si="26"/>
        <v>0</v>
      </c>
      <c r="O327" s="20">
        <f t="shared" si="27"/>
        <v>0</v>
      </c>
      <c r="P327">
        <f t="shared" si="28"/>
        <v>4</v>
      </c>
      <c r="Q327">
        <f t="shared" si="29"/>
        <v>0</v>
      </c>
    </row>
    <row r="328" spans="1:17" x14ac:dyDescent="0.3">
      <c r="A328" t="s">
        <v>26</v>
      </c>
      <c r="B328" t="s">
        <v>51</v>
      </c>
      <c r="C328" t="s">
        <v>8</v>
      </c>
      <c r="D328" t="s">
        <v>20</v>
      </c>
      <c r="E328" t="s">
        <v>35</v>
      </c>
      <c r="F328" t="s">
        <v>22</v>
      </c>
      <c r="G328">
        <v>18</v>
      </c>
      <c r="H328" s="14">
        <v>28.962</v>
      </c>
      <c r="I328" t="s">
        <v>30</v>
      </c>
      <c r="J328" t="s">
        <v>31</v>
      </c>
      <c r="K328" t="s">
        <v>25</v>
      </c>
      <c r="L328" t="s">
        <v>17</v>
      </c>
      <c r="M328" s="20">
        <f t="shared" si="25"/>
        <v>28.968192000000002</v>
      </c>
      <c r="N328" s="20">
        <f t="shared" si="26"/>
        <v>0.16664000000000001</v>
      </c>
      <c r="O328" s="20">
        <f t="shared" si="27"/>
        <v>4.8272595148800006</v>
      </c>
      <c r="P328">
        <f t="shared" si="28"/>
        <v>3</v>
      </c>
      <c r="Q328">
        <f t="shared" si="29"/>
        <v>14.481778544640001</v>
      </c>
    </row>
    <row r="329" spans="1:17" x14ac:dyDescent="0.3">
      <c r="A329" t="s">
        <v>32</v>
      </c>
      <c r="B329" t="s">
        <v>51</v>
      </c>
      <c r="C329" t="s">
        <v>8</v>
      </c>
      <c r="D329" t="s">
        <v>72</v>
      </c>
      <c r="E329" t="s">
        <v>33</v>
      </c>
      <c r="F329" t="s">
        <v>62</v>
      </c>
      <c r="G329">
        <v>0</v>
      </c>
      <c r="H329" s="14">
        <v>0</v>
      </c>
      <c r="I329" t="s">
        <v>23</v>
      </c>
      <c r="J329" t="s">
        <v>53</v>
      </c>
      <c r="K329" t="s">
        <v>16</v>
      </c>
      <c r="L329" t="s">
        <v>17</v>
      </c>
      <c r="M329" s="20">
        <f t="shared" si="25"/>
        <v>0</v>
      </c>
      <c r="N329" s="20">
        <f t="shared" si="26"/>
        <v>0</v>
      </c>
      <c r="O329" s="20">
        <f t="shared" si="27"/>
        <v>0</v>
      </c>
      <c r="P329">
        <f t="shared" si="28"/>
        <v>5</v>
      </c>
      <c r="Q329">
        <f t="shared" si="29"/>
        <v>0</v>
      </c>
    </row>
    <row r="330" spans="1:17" x14ac:dyDescent="0.3">
      <c r="A330" t="s">
        <v>26</v>
      </c>
      <c r="B330" t="s">
        <v>9</v>
      </c>
      <c r="C330" t="s">
        <v>70</v>
      </c>
      <c r="D330" t="s">
        <v>20</v>
      </c>
      <c r="E330" t="s">
        <v>21</v>
      </c>
      <c r="F330" t="s">
        <v>36</v>
      </c>
      <c r="G330">
        <v>1.3</v>
      </c>
      <c r="H330" s="14">
        <v>2.0916999999999999</v>
      </c>
      <c r="I330" t="s">
        <v>23</v>
      </c>
      <c r="J330" t="s">
        <v>24</v>
      </c>
      <c r="K330" t="s">
        <v>25</v>
      </c>
      <c r="L330" t="s">
        <v>17</v>
      </c>
      <c r="M330" s="20">
        <f t="shared" si="25"/>
        <v>2.0921472000000003</v>
      </c>
      <c r="N330" s="20">
        <f t="shared" si="26"/>
        <v>0</v>
      </c>
      <c r="O330" s="20">
        <f t="shared" si="27"/>
        <v>0</v>
      </c>
      <c r="P330">
        <f t="shared" si="28"/>
        <v>3</v>
      </c>
      <c r="Q330">
        <f t="shared" si="29"/>
        <v>0</v>
      </c>
    </row>
    <row r="331" spans="1:17" x14ac:dyDescent="0.3">
      <c r="A331" t="s">
        <v>39</v>
      </c>
      <c r="B331" t="s">
        <v>51</v>
      </c>
      <c r="C331" t="s">
        <v>8</v>
      </c>
      <c r="D331" t="s">
        <v>20</v>
      </c>
      <c r="E331" t="s">
        <v>35</v>
      </c>
      <c r="F331" t="s">
        <v>22</v>
      </c>
      <c r="G331">
        <v>1.6</v>
      </c>
      <c r="H331" s="14">
        <v>2.5744000000000002</v>
      </c>
      <c r="I331" t="s">
        <v>23</v>
      </c>
      <c r="J331" t="s">
        <v>42</v>
      </c>
      <c r="K331" t="s">
        <v>25</v>
      </c>
      <c r="L331" t="s">
        <v>17</v>
      </c>
      <c r="M331" s="20">
        <f t="shared" si="25"/>
        <v>2.5749504000000005</v>
      </c>
      <c r="N331" s="20">
        <f t="shared" si="26"/>
        <v>0</v>
      </c>
      <c r="O331" s="20">
        <f t="shared" si="27"/>
        <v>0</v>
      </c>
      <c r="P331">
        <f t="shared" si="28"/>
        <v>2</v>
      </c>
      <c r="Q331">
        <f t="shared" si="29"/>
        <v>0</v>
      </c>
    </row>
    <row r="332" spans="1:17" x14ac:dyDescent="0.3">
      <c r="A332" t="s">
        <v>18</v>
      </c>
      <c r="B332" t="s">
        <v>9</v>
      </c>
      <c r="C332" t="s">
        <v>69</v>
      </c>
      <c r="D332" t="s">
        <v>11</v>
      </c>
      <c r="E332" t="s">
        <v>45</v>
      </c>
      <c r="F332" t="s">
        <v>13</v>
      </c>
      <c r="G332">
        <v>18</v>
      </c>
      <c r="H332" s="14">
        <v>28.962</v>
      </c>
      <c r="I332" t="s">
        <v>30</v>
      </c>
      <c r="J332" t="s">
        <v>42</v>
      </c>
      <c r="K332" t="s">
        <v>25</v>
      </c>
      <c r="L332" t="s">
        <v>17</v>
      </c>
      <c r="M332" s="20">
        <f t="shared" si="25"/>
        <v>28.968192000000002</v>
      </c>
      <c r="N332" s="20">
        <f t="shared" si="26"/>
        <v>0.16664000000000001</v>
      </c>
      <c r="O332" s="20">
        <f t="shared" si="27"/>
        <v>4.8272595148800006</v>
      </c>
      <c r="P332">
        <f t="shared" si="28"/>
        <v>4</v>
      </c>
      <c r="Q332">
        <f t="shared" si="29"/>
        <v>19.309038059520002</v>
      </c>
    </row>
    <row r="333" spans="1:17" x14ac:dyDescent="0.3">
      <c r="A333" t="s">
        <v>39</v>
      </c>
      <c r="B333" t="s">
        <v>9</v>
      </c>
      <c r="C333" t="s">
        <v>79</v>
      </c>
      <c r="D333" t="s">
        <v>27</v>
      </c>
      <c r="E333" t="s">
        <v>12</v>
      </c>
      <c r="F333" t="s">
        <v>29</v>
      </c>
      <c r="G333">
        <v>10</v>
      </c>
      <c r="H333" s="14">
        <v>16.09</v>
      </c>
      <c r="I333" t="s">
        <v>30</v>
      </c>
      <c r="J333" t="s">
        <v>38</v>
      </c>
      <c r="K333" t="s">
        <v>16</v>
      </c>
      <c r="L333" t="s">
        <v>43</v>
      </c>
      <c r="M333" s="20">
        <f t="shared" si="25"/>
        <v>16.093440000000001</v>
      </c>
      <c r="N333" s="20">
        <f t="shared" si="26"/>
        <v>0.16664000000000001</v>
      </c>
      <c r="O333" s="20">
        <f t="shared" si="27"/>
        <v>2.6818108416000004</v>
      </c>
      <c r="P333">
        <f t="shared" si="28"/>
        <v>2</v>
      </c>
      <c r="Q333">
        <f t="shared" si="29"/>
        <v>5.3636216832000008</v>
      </c>
    </row>
    <row r="334" spans="1:17" x14ac:dyDescent="0.3">
      <c r="A334" t="s">
        <v>32</v>
      </c>
      <c r="B334" t="s">
        <v>9</v>
      </c>
      <c r="C334" t="s">
        <v>8</v>
      </c>
      <c r="D334" t="s">
        <v>27</v>
      </c>
      <c r="E334" t="s">
        <v>28</v>
      </c>
      <c r="F334" t="s">
        <v>44</v>
      </c>
      <c r="G334">
        <v>2</v>
      </c>
      <c r="H334" s="14">
        <v>3.218</v>
      </c>
      <c r="I334" t="s">
        <v>30</v>
      </c>
      <c r="J334" t="s">
        <v>38</v>
      </c>
      <c r="K334" t="s">
        <v>16</v>
      </c>
      <c r="L334" t="s">
        <v>17</v>
      </c>
      <c r="M334" s="20">
        <f t="shared" si="25"/>
        <v>3.2186880000000002</v>
      </c>
      <c r="N334" s="20">
        <f t="shared" si="26"/>
        <v>0.16664000000000001</v>
      </c>
      <c r="O334" s="20">
        <f t="shared" si="27"/>
        <v>0.53636216832000005</v>
      </c>
      <c r="P334">
        <f t="shared" si="28"/>
        <v>5</v>
      </c>
      <c r="Q334">
        <f t="shared" si="29"/>
        <v>2.6818108416000004</v>
      </c>
    </row>
    <row r="335" spans="1:17" x14ac:dyDescent="0.3">
      <c r="A335" t="s">
        <v>26</v>
      </c>
      <c r="B335" t="s">
        <v>9</v>
      </c>
      <c r="C335" t="s">
        <v>59</v>
      </c>
      <c r="D335" t="s">
        <v>41</v>
      </c>
      <c r="E335" t="s">
        <v>12</v>
      </c>
      <c r="F335" t="s">
        <v>22</v>
      </c>
      <c r="G335">
        <v>4</v>
      </c>
      <c r="H335" s="14">
        <v>6.4359999999999999</v>
      </c>
      <c r="I335" t="s">
        <v>52</v>
      </c>
      <c r="J335" t="s">
        <v>38</v>
      </c>
      <c r="K335" t="s">
        <v>25</v>
      </c>
      <c r="L335" t="s">
        <v>43</v>
      </c>
      <c r="M335" s="20">
        <f t="shared" si="25"/>
        <v>6.4373760000000004</v>
      </c>
      <c r="N335" s="20">
        <f t="shared" si="26"/>
        <v>3.5459999999999998E-2</v>
      </c>
      <c r="O335" s="20">
        <f t="shared" si="27"/>
        <v>0.22826935296</v>
      </c>
      <c r="P335">
        <f t="shared" si="28"/>
        <v>3</v>
      </c>
      <c r="Q335">
        <f t="shared" si="29"/>
        <v>0.68480805888000007</v>
      </c>
    </row>
    <row r="336" spans="1:17" x14ac:dyDescent="0.3">
      <c r="A336" t="s">
        <v>18</v>
      </c>
      <c r="B336" t="s">
        <v>9</v>
      </c>
      <c r="C336" t="s">
        <v>34</v>
      </c>
      <c r="D336" t="s">
        <v>20</v>
      </c>
      <c r="E336" t="s">
        <v>35</v>
      </c>
      <c r="F336" t="s">
        <v>22</v>
      </c>
      <c r="G336">
        <v>18</v>
      </c>
      <c r="H336" s="14">
        <v>28.962</v>
      </c>
      <c r="I336" t="s">
        <v>30</v>
      </c>
      <c r="J336" t="s">
        <v>15</v>
      </c>
      <c r="K336" t="s">
        <v>25</v>
      </c>
      <c r="L336" t="s">
        <v>17</v>
      </c>
      <c r="M336" s="20">
        <f t="shared" si="25"/>
        <v>28.968192000000002</v>
      </c>
      <c r="N336" s="20">
        <f t="shared" si="26"/>
        <v>0.16664000000000001</v>
      </c>
      <c r="O336" s="20">
        <f t="shared" si="27"/>
        <v>4.8272595148800006</v>
      </c>
      <c r="P336">
        <f t="shared" si="28"/>
        <v>4</v>
      </c>
      <c r="Q336">
        <f t="shared" si="29"/>
        <v>19.309038059520002</v>
      </c>
    </row>
    <row r="337" spans="1:17" x14ac:dyDescent="0.3">
      <c r="A337" t="s">
        <v>39</v>
      </c>
      <c r="B337" t="s">
        <v>9</v>
      </c>
      <c r="C337" t="s">
        <v>90</v>
      </c>
      <c r="D337" t="s">
        <v>47</v>
      </c>
      <c r="E337" t="s">
        <v>33</v>
      </c>
      <c r="F337" t="s">
        <v>44</v>
      </c>
      <c r="G337">
        <v>1</v>
      </c>
      <c r="H337" s="14">
        <v>1.609</v>
      </c>
      <c r="I337" t="s">
        <v>23</v>
      </c>
      <c r="J337" t="s">
        <v>24</v>
      </c>
      <c r="K337" t="s">
        <v>16</v>
      </c>
      <c r="L337" t="s">
        <v>43</v>
      </c>
      <c r="M337" s="20">
        <f t="shared" si="25"/>
        <v>1.6093440000000001</v>
      </c>
      <c r="N337" s="20">
        <f t="shared" si="26"/>
        <v>0</v>
      </c>
      <c r="O337" s="20">
        <f t="shared" si="27"/>
        <v>0</v>
      </c>
      <c r="P337">
        <f t="shared" si="28"/>
        <v>2</v>
      </c>
      <c r="Q337">
        <f t="shared" si="29"/>
        <v>0</v>
      </c>
    </row>
    <row r="338" spans="1:17" x14ac:dyDescent="0.3">
      <c r="A338" t="s">
        <v>18</v>
      </c>
      <c r="B338" t="s">
        <v>9</v>
      </c>
      <c r="C338" t="s">
        <v>90</v>
      </c>
      <c r="D338" t="s">
        <v>11</v>
      </c>
      <c r="E338" t="s">
        <v>33</v>
      </c>
      <c r="F338" t="s">
        <v>44</v>
      </c>
      <c r="G338">
        <v>0.8</v>
      </c>
      <c r="H338" s="14">
        <v>1.2872000000000001</v>
      </c>
      <c r="I338" t="s">
        <v>23</v>
      </c>
      <c r="J338" t="s">
        <v>24</v>
      </c>
      <c r="K338" t="s">
        <v>16</v>
      </c>
      <c r="L338" t="s">
        <v>17</v>
      </c>
      <c r="M338" s="20">
        <f t="shared" si="25"/>
        <v>1.2874752000000003</v>
      </c>
      <c r="N338" s="20">
        <f t="shared" si="26"/>
        <v>0</v>
      </c>
      <c r="O338" s="20">
        <f t="shared" si="27"/>
        <v>0</v>
      </c>
      <c r="P338">
        <f t="shared" si="28"/>
        <v>4</v>
      </c>
      <c r="Q338">
        <f t="shared" si="29"/>
        <v>0</v>
      </c>
    </row>
    <row r="339" spans="1:17" x14ac:dyDescent="0.3">
      <c r="A339" t="s">
        <v>26</v>
      </c>
      <c r="B339" t="s">
        <v>9</v>
      </c>
      <c r="C339" t="s">
        <v>59</v>
      </c>
      <c r="D339" t="s">
        <v>41</v>
      </c>
      <c r="E339" t="s">
        <v>45</v>
      </c>
      <c r="F339" t="s">
        <v>13</v>
      </c>
      <c r="G339">
        <v>5</v>
      </c>
      <c r="H339" s="14">
        <v>8.0449999999999999</v>
      </c>
      <c r="I339" t="s">
        <v>52</v>
      </c>
      <c r="J339" t="s">
        <v>15</v>
      </c>
      <c r="K339" t="s">
        <v>25</v>
      </c>
      <c r="L339" t="s">
        <v>17</v>
      </c>
      <c r="M339" s="20">
        <f t="shared" si="25"/>
        <v>8.0467200000000005</v>
      </c>
      <c r="N339" s="20">
        <f t="shared" si="26"/>
        <v>3.5459999999999998E-2</v>
      </c>
      <c r="O339" s="20">
        <f t="shared" si="27"/>
        <v>0.28533669119999999</v>
      </c>
      <c r="P339">
        <f t="shared" si="28"/>
        <v>3</v>
      </c>
      <c r="Q339">
        <f t="shared" si="29"/>
        <v>0.85601007360000003</v>
      </c>
    </row>
    <row r="340" spans="1:17" x14ac:dyDescent="0.3">
      <c r="A340" t="s">
        <v>7</v>
      </c>
      <c r="B340" t="s">
        <v>51</v>
      </c>
      <c r="C340" t="s">
        <v>8</v>
      </c>
      <c r="D340" t="s">
        <v>20</v>
      </c>
      <c r="E340" t="s">
        <v>35</v>
      </c>
      <c r="F340" t="s">
        <v>44</v>
      </c>
      <c r="G340">
        <v>0.8</v>
      </c>
      <c r="H340" s="14">
        <v>1.2872000000000001</v>
      </c>
      <c r="I340" t="s">
        <v>23</v>
      </c>
      <c r="J340" t="s">
        <v>38</v>
      </c>
      <c r="K340" t="s">
        <v>25</v>
      </c>
      <c r="L340" t="s">
        <v>17</v>
      </c>
      <c r="M340" s="20">
        <f t="shared" si="25"/>
        <v>1.2874752000000003</v>
      </c>
      <c r="N340" s="20">
        <f t="shared" si="26"/>
        <v>0</v>
      </c>
      <c r="O340" s="20">
        <f t="shared" si="27"/>
        <v>0</v>
      </c>
      <c r="P340">
        <f t="shared" si="28"/>
        <v>1</v>
      </c>
      <c r="Q340">
        <f t="shared" si="29"/>
        <v>0</v>
      </c>
    </row>
    <row r="341" spans="1:17" x14ac:dyDescent="0.3">
      <c r="A341" t="s">
        <v>32</v>
      </c>
      <c r="B341" t="s">
        <v>9</v>
      </c>
      <c r="C341" t="s">
        <v>8</v>
      </c>
      <c r="D341" t="s">
        <v>20</v>
      </c>
      <c r="E341" t="s">
        <v>21</v>
      </c>
      <c r="F341" t="s">
        <v>22</v>
      </c>
      <c r="G341">
        <v>16</v>
      </c>
      <c r="H341" s="14">
        <v>25.744</v>
      </c>
      <c r="I341" t="s">
        <v>30</v>
      </c>
      <c r="J341" t="s">
        <v>31</v>
      </c>
      <c r="K341" t="s">
        <v>25</v>
      </c>
      <c r="L341" t="s">
        <v>17</v>
      </c>
      <c r="M341" s="20">
        <f t="shared" si="25"/>
        <v>25.749504000000002</v>
      </c>
      <c r="N341" s="20">
        <f t="shared" si="26"/>
        <v>0.16664000000000001</v>
      </c>
      <c r="O341" s="20">
        <f t="shared" si="27"/>
        <v>4.2908973465600004</v>
      </c>
      <c r="P341">
        <f t="shared" si="28"/>
        <v>5</v>
      </c>
      <c r="Q341">
        <f t="shared" si="29"/>
        <v>21.454486732800003</v>
      </c>
    </row>
    <row r="342" spans="1:17" x14ac:dyDescent="0.3">
      <c r="A342" t="s">
        <v>39</v>
      </c>
      <c r="B342" t="s">
        <v>51</v>
      </c>
      <c r="C342" t="s">
        <v>8</v>
      </c>
      <c r="D342" t="s">
        <v>20</v>
      </c>
      <c r="E342" t="s">
        <v>35</v>
      </c>
      <c r="F342" t="s">
        <v>66</v>
      </c>
      <c r="G342">
        <v>37</v>
      </c>
      <c r="H342" s="14">
        <v>59.533000000000001</v>
      </c>
      <c r="I342" t="s">
        <v>30</v>
      </c>
      <c r="J342" t="s">
        <v>15</v>
      </c>
      <c r="K342" t="s">
        <v>16</v>
      </c>
      <c r="L342" t="s">
        <v>43</v>
      </c>
      <c r="M342" s="20">
        <f t="shared" si="25"/>
        <v>59.545728000000004</v>
      </c>
      <c r="N342" s="20">
        <f t="shared" si="26"/>
        <v>0.16664000000000001</v>
      </c>
      <c r="O342" s="20">
        <f t="shared" si="27"/>
        <v>9.9227001139200013</v>
      </c>
      <c r="P342">
        <f t="shared" si="28"/>
        <v>2</v>
      </c>
      <c r="Q342">
        <f t="shared" si="29"/>
        <v>19.845400227840003</v>
      </c>
    </row>
    <row r="343" spans="1:17" x14ac:dyDescent="0.3">
      <c r="A343" t="s">
        <v>39</v>
      </c>
      <c r="B343" t="s">
        <v>9</v>
      </c>
      <c r="C343" t="s">
        <v>48</v>
      </c>
      <c r="D343" t="s">
        <v>11</v>
      </c>
      <c r="E343" t="s">
        <v>21</v>
      </c>
      <c r="F343" t="s">
        <v>29</v>
      </c>
      <c r="G343">
        <v>6</v>
      </c>
      <c r="H343" s="14">
        <v>9.6539999999999999</v>
      </c>
      <c r="I343" t="s">
        <v>52</v>
      </c>
      <c r="J343" t="s">
        <v>15</v>
      </c>
      <c r="K343" t="s">
        <v>25</v>
      </c>
      <c r="L343" t="s">
        <v>17</v>
      </c>
      <c r="M343" s="20">
        <f t="shared" si="25"/>
        <v>9.6560640000000006</v>
      </c>
      <c r="N343" s="20">
        <f t="shared" si="26"/>
        <v>3.5459999999999998E-2</v>
      </c>
      <c r="O343" s="20">
        <f t="shared" si="27"/>
        <v>0.34240402944000004</v>
      </c>
      <c r="P343">
        <f t="shared" si="28"/>
        <v>2</v>
      </c>
      <c r="Q343">
        <f t="shared" si="29"/>
        <v>0.68480805888000007</v>
      </c>
    </row>
    <row r="344" spans="1:17" x14ac:dyDescent="0.3">
      <c r="A344" t="s">
        <v>39</v>
      </c>
      <c r="B344" t="s">
        <v>9</v>
      </c>
      <c r="C344" t="s">
        <v>71</v>
      </c>
      <c r="D344" t="s">
        <v>20</v>
      </c>
      <c r="E344" t="s">
        <v>28</v>
      </c>
      <c r="F344" t="s">
        <v>13</v>
      </c>
      <c r="G344">
        <v>12</v>
      </c>
      <c r="H344" s="14">
        <v>19.308</v>
      </c>
      <c r="I344" t="s">
        <v>75</v>
      </c>
      <c r="J344" t="s">
        <v>15</v>
      </c>
      <c r="K344" t="s">
        <v>16</v>
      </c>
      <c r="L344" t="s">
        <v>17</v>
      </c>
      <c r="M344" s="20">
        <f t="shared" si="25"/>
        <v>19.312128000000001</v>
      </c>
      <c r="N344" s="20">
        <f t="shared" si="26"/>
        <v>5.2670000000000002E-2</v>
      </c>
      <c r="O344" s="20">
        <f t="shared" si="27"/>
        <v>1.0171697817600001</v>
      </c>
      <c r="P344">
        <f t="shared" si="28"/>
        <v>2</v>
      </c>
      <c r="Q344">
        <f t="shared" si="29"/>
        <v>2.0343395635200001</v>
      </c>
    </row>
    <row r="345" spans="1:17" x14ac:dyDescent="0.3">
      <c r="A345" t="s">
        <v>39</v>
      </c>
      <c r="B345" t="s">
        <v>9</v>
      </c>
      <c r="C345" t="s">
        <v>48</v>
      </c>
      <c r="D345" t="s">
        <v>72</v>
      </c>
      <c r="E345" t="s">
        <v>28</v>
      </c>
      <c r="F345" t="s">
        <v>44</v>
      </c>
      <c r="G345">
        <v>4</v>
      </c>
      <c r="H345" s="14">
        <v>6.4359999999999999</v>
      </c>
      <c r="I345" t="s">
        <v>37</v>
      </c>
      <c r="J345" t="s">
        <v>38</v>
      </c>
      <c r="K345" t="s">
        <v>25</v>
      </c>
      <c r="L345" t="s">
        <v>17</v>
      </c>
      <c r="M345" s="20">
        <f t="shared" si="25"/>
        <v>6.4373760000000004</v>
      </c>
      <c r="N345" s="20">
        <f t="shared" si="26"/>
        <v>0.16664000000000001</v>
      </c>
      <c r="O345" s="20">
        <f t="shared" si="27"/>
        <v>1.0727243366400001</v>
      </c>
      <c r="P345">
        <f t="shared" si="28"/>
        <v>2</v>
      </c>
      <c r="Q345">
        <f t="shared" si="29"/>
        <v>2.1454486732800002</v>
      </c>
    </row>
    <row r="346" spans="1:17" x14ac:dyDescent="0.3">
      <c r="A346" t="s">
        <v>39</v>
      </c>
      <c r="B346" t="s">
        <v>51</v>
      </c>
      <c r="C346" t="s">
        <v>8</v>
      </c>
      <c r="D346" t="s">
        <v>27</v>
      </c>
      <c r="E346" t="s">
        <v>12</v>
      </c>
      <c r="F346" t="s">
        <v>36</v>
      </c>
      <c r="G346">
        <v>2</v>
      </c>
      <c r="H346" s="14">
        <v>3.218</v>
      </c>
      <c r="I346" t="s">
        <v>14</v>
      </c>
      <c r="J346" t="s">
        <v>15</v>
      </c>
      <c r="K346" t="s">
        <v>25</v>
      </c>
      <c r="L346" t="s">
        <v>17</v>
      </c>
      <c r="M346" s="20">
        <f t="shared" si="25"/>
        <v>3.2186880000000002</v>
      </c>
      <c r="N346" s="20">
        <f t="shared" si="26"/>
        <v>0</v>
      </c>
      <c r="O346" s="20">
        <f t="shared" si="27"/>
        <v>0</v>
      </c>
      <c r="P346">
        <f t="shared" si="28"/>
        <v>2</v>
      </c>
      <c r="Q346">
        <f t="shared" si="29"/>
        <v>0</v>
      </c>
    </row>
    <row r="347" spans="1:17" x14ac:dyDescent="0.3">
      <c r="A347" t="s">
        <v>32</v>
      </c>
      <c r="B347" t="s">
        <v>9</v>
      </c>
      <c r="C347" t="s">
        <v>60</v>
      </c>
      <c r="D347" t="s">
        <v>11</v>
      </c>
      <c r="E347" t="s">
        <v>28</v>
      </c>
      <c r="F347" t="s">
        <v>36</v>
      </c>
      <c r="G347">
        <v>1.2</v>
      </c>
      <c r="H347" s="14">
        <v>1.9307999999999998</v>
      </c>
      <c r="I347" t="s">
        <v>23</v>
      </c>
      <c r="J347" t="s">
        <v>42</v>
      </c>
      <c r="K347" t="s">
        <v>16</v>
      </c>
      <c r="L347" t="s">
        <v>43</v>
      </c>
      <c r="M347" s="20">
        <f t="shared" si="25"/>
        <v>1.9312128</v>
      </c>
      <c r="N347" s="20">
        <f t="shared" si="26"/>
        <v>0</v>
      </c>
      <c r="O347" s="20">
        <f t="shared" si="27"/>
        <v>0</v>
      </c>
      <c r="P347">
        <f t="shared" si="28"/>
        <v>5</v>
      </c>
      <c r="Q347">
        <f t="shared" si="29"/>
        <v>0</v>
      </c>
    </row>
    <row r="348" spans="1:17" x14ac:dyDescent="0.3">
      <c r="A348" t="s">
        <v>26</v>
      </c>
      <c r="B348" t="s">
        <v>9</v>
      </c>
      <c r="C348" t="s">
        <v>71</v>
      </c>
      <c r="D348" t="s">
        <v>20</v>
      </c>
      <c r="E348" t="s">
        <v>21</v>
      </c>
      <c r="F348" t="s">
        <v>13</v>
      </c>
      <c r="G348">
        <v>22</v>
      </c>
      <c r="H348" s="14">
        <v>35.397999999999996</v>
      </c>
      <c r="I348" t="s">
        <v>30</v>
      </c>
      <c r="J348" t="s">
        <v>42</v>
      </c>
      <c r="K348" t="s">
        <v>16</v>
      </c>
      <c r="L348" t="s">
        <v>17</v>
      </c>
      <c r="M348" s="20">
        <f t="shared" si="25"/>
        <v>35.405568000000002</v>
      </c>
      <c r="N348" s="20">
        <f t="shared" si="26"/>
        <v>0.16664000000000001</v>
      </c>
      <c r="O348" s="20">
        <f t="shared" si="27"/>
        <v>5.8999838515200009</v>
      </c>
      <c r="P348">
        <f t="shared" si="28"/>
        <v>3</v>
      </c>
      <c r="Q348">
        <f t="shared" si="29"/>
        <v>17.699951554560002</v>
      </c>
    </row>
    <row r="349" spans="1:17" x14ac:dyDescent="0.3">
      <c r="A349" t="s">
        <v>32</v>
      </c>
      <c r="B349" t="s">
        <v>9</v>
      </c>
      <c r="C349" t="s">
        <v>79</v>
      </c>
      <c r="D349" t="s">
        <v>20</v>
      </c>
      <c r="E349" t="s">
        <v>45</v>
      </c>
      <c r="F349" t="s">
        <v>62</v>
      </c>
      <c r="G349">
        <v>2.5</v>
      </c>
      <c r="H349" s="14" t="s">
        <v>8</v>
      </c>
      <c r="I349" t="s">
        <v>30</v>
      </c>
      <c r="J349" t="s">
        <v>42</v>
      </c>
      <c r="K349" t="s">
        <v>25</v>
      </c>
      <c r="L349" t="s">
        <v>43</v>
      </c>
      <c r="M349" s="20">
        <f t="shared" si="25"/>
        <v>4.0233600000000003</v>
      </c>
      <c r="N349" s="20">
        <f t="shared" si="26"/>
        <v>0.16664000000000001</v>
      </c>
      <c r="O349" s="20">
        <f t="shared" si="27"/>
        <v>0.6704527104000001</v>
      </c>
      <c r="P349">
        <f t="shared" si="28"/>
        <v>5</v>
      </c>
      <c r="Q349">
        <f t="shared" si="29"/>
        <v>3.3522635520000006</v>
      </c>
    </row>
    <row r="350" spans="1:17" x14ac:dyDescent="0.3">
      <c r="A350" t="s">
        <v>18</v>
      </c>
      <c r="B350" t="s">
        <v>9</v>
      </c>
      <c r="C350" t="s">
        <v>8</v>
      </c>
      <c r="D350" t="s">
        <v>20</v>
      </c>
      <c r="E350" t="s">
        <v>45</v>
      </c>
      <c r="F350" t="s">
        <v>36</v>
      </c>
      <c r="G350">
        <v>2.8</v>
      </c>
      <c r="H350" s="14">
        <v>4.5051999999999994</v>
      </c>
      <c r="I350" t="s">
        <v>37</v>
      </c>
      <c r="J350" t="s">
        <v>31</v>
      </c>
      <c r="K350" t="s">
        <v>25</v>
      </c>
      <c r="L350" t="s">
        <v>43</v>
      </c>
      <c r="M350" s="20">
        <f t="shared" si="25"/>
        <v>4.5061631999999996</v>
      </c>
      <c r="N350" s="20">
        <f t="shared" si="26"/>
        <v>0.16664000000000001</v>
      </c>
      <c r="O350" s="20">
        <f t="shared" si="27"/>
        <v>0.75090703564799999</v>
      </c>
      <c r="P350">
        <f t="shared" si="28"/>
        <v>4</v>
      </c>
      <c r="Q350">
        <f t="shared" si="29"/>
        <v>3.0036281425919999</v>
      </c>
    </row>
    <row r="351" spans="1:17" x14ac:dyDescent="0.3">
      <c r="A351" t="s">
        <v>18</v>
      </c>
      <c r="B351" t="s">
        <v>9</v>
      </c>
      <c r="C351" t="s">
        <v>59</v>
      </c>
      <c r="D351" t="s">
        <v>27</v>
      </c>
      <c r="E351" t="s">
        <v>45</v>
      </c>
      <c r="F351" t="s">
        <v>44</v>
      </c>
      <c r="G351">
        <v>1.1000000000000001</v>
      </c>
      <c r="H351" s="14">
        <v>1.7699</v>
      </c>
      <c r="I351" t="s">
        <v>23</v>
      </c>
      <c r="J351" t="s">
        <v>38</v>
      </c>
      <c r="K351" t="s">
        <v>25</v>
      </c>
      <c r="L351" t="s">
        <v>43</v>
      </c>
      <c r="M351" s="20">
        <f t="shared" si="25"/>
        <v>1.7702784000000003</v>
      </c>
      <c r="N351" s="20">
        <f t="shared" si="26"/>
        <v>0</v>
      </c>
      <c r="O351" s="20">
        <f t="shared" si="27"/>
        <v>0</v>
      </c>
      <c r="P351">
        <f t="shared" si="28"/>
        <v>4</v>
      </c>
      <c r="Q351">
        <f t="shared" si="29"/>
        <v>0</v>
      </c>
    </row>
    <row r="352" spans="1:17" x14ac:dyDescent="0.3">
      <c r="A352" t="s">
        <v>39</v>
      </c>
      <c r="B352" t="s">
        <v>9</v>
      </c>
      <c r="C352" t="s">
        <v>90</v>
      </c>
      <c r="D352" t="s">
        <v>47</v>
      </c>
      <c r="E352" t="s">
        <v>33</v>
      </c>
      <c r="F352" t="s">
        <v>13</v>
      </c>
      <c r="G352">
        <v>1.8</v>
      </c>
      <c r="H352" s="14">
        <v>2.8961999999999999</v>
      </c>
      <c r="I352" t="s">
        <v>23</v>
      </c>
      <c r="J352" t="s">
        <v>24</v>
      </c>
      <c r="K352" t="s">
        <v>16</v>
      </c>
      <c r="L352" t="s">
        <v>17</v>
      </c>
      <c r="M352" s="20">
        <f t="shared" si="25"/>
        <v>2.8968192000000004</v>
      </c>
      <c r="N352" s="20">
        <f t="shared" si="26"/>
        <v>0</v>
      </c>
      <c r="O352" s="20">
        <f t="shared" si="27"/>
        <v>0</v>
      </c>
      <c r="P352">
        <f t="shared" si="28"/>
        <v>2</v>
      </c>
      <c r="Q352">
        <f t="shared" si="29"/>
        <v>0</v>
      </c>
    </row>
    <row r="353" spans="1:17" x14ac:dyDescent="0.3">
      <c r="A353" t="s">
        <v>39</v>
      </c>
      <c r="B353" t="s">
        <v>9</v>
      </c>
      <c r="C353" t="s">
        <v>90</v>
      </c>
      <c r="D353" t="s">
        <v>47</v>
      </c>
      <c r="E353" t="s">
        <v>33</v>
      </c>
      <c r="F353" t="s">
        <v>22</v>
      </c>
      <c r="G353">
        <v>1.7</v>
      </c>
      <c r="H353" s="14">
        <v>2.7353000000000001</v>
      </c>
      <c r="I353" t="s">
        <v>23</v>
      </c>
      <c r="J353" t="s">
        <v>24</v>
      </c>
      <c r="K353" t="s">
        <v>16</v>
      </c>
      <c r="L353" t="s">
        <v>17</v>
      </c>
      <c r="M353" s="20">
        <f t="shared" si="25"/>
        <v>2.7358848</v>
      </c>
      <c r="N353" s="20">
        <f t="shared" si="26"/>
        <v>0</v>
      </c>
      <c r="O353" s="20">
        <f t="shared" si="27"/>
        <v>0</v>
      </c>
      <c r="P353">
        <f t="shared" si="28"/>
        <v>2</v>
      </c>
      <c r="Q353">
        <f t="shared" si="29"/>
        <v>0</v>
      </c>
    </row>
    <row r="354" spans="1:17" x14ac:dyDescent="0.3">
      <c r="A354" t="s">
        <v>32</v>
      </c>
      <c r="B354" t="s">
        <v>9</v>
      </c>
      <c r="C354" t="s">
        <v>61</v>
      </c>
      <c r="D354" t="s">
        <v>20</v>
      </c>
      <c r="E354" t="s">
        <v>12</v>
      </c>
      <c r="F354" t="s">
        <v>36</v>
      </c>
      <c r="G354">
        <v>4.5</v>
      </c>
      <c r="H354" s="14">
        <v>7.2404999999999999</v>
      </c>
      <c r="I354" t="s">
        <v>37</v>
      </c>
      <c r="J354" t="s">
        <v>15</v>
      </c>
      <c r="K354" t="s">
        <v>25</v>
      </c>
      <c r="L354" t="s">
        <v>17</v>
      </c>
      <c r="M354" s="20">
        <f t="shared" si="25"/>
        <v>7.2420480000000005</v>
      </c>
      <c r="N354" s="20">
        <f t="shared" si="26"/>
        <v>0.16664000000000001</v>
      </c>
      <c r="O354" s="20">
        <f t="shared" si="27"/>
        <v>1.2068148787200002</v>
      </c>
      <c r="P354">
        <f t="shared" si="28"/>
        <v>5</v>
      </c>
      <c r="Q354">
        <f t="shared" si="29"/>
        <v>6.034074393600001</v>
      </c>
    </row>
    <row r="355" spans="1:17" x14ac:dyDescent="0.3">
      <c r="A355" t="s">
        <v>39</v>
      </c>
      <c r="B355" t="s">
        <v>9</v>
      </c>
      <c r="C355" t="s">
        <v>10</v>
      </c>
      <c r="D355" t="s">
        <v>27</v>
      </c>
      <c r="E355" t="s">
        <v>12</v>
      </c>
      <c r="F355" t="s">
        <v>36</v>
      </c>
      <c r="G355">
        <v>1</v>
      </c>
      <c r="H355" s="14">
        <v>1.609</v>
      </c>
      <c r="I355" t="s">
        <v>23</v>
      </c>
      <c r="J355" t="s">
        <v>42</v>
      </c>
      <c r="K355" t="s">
        <v>25</v>
      </c>
      <c r="L355" t="s">
        <v>17</v>
      </c>
      <c r="M355" s="20">
        <f t="shared" si="25"/>
        <v>1.6093440000000001</v>
      </c>
      <c r="N355" s="20">
        <f t="shared" si="26"/>
        <v>0</v>
      </c>
      <c r="O355" s="20">
        <f t="shared" si="27"/>
        <v>0</v>
      </c>
      <c r="P355">
        <f t="shared" si="28"/>
        <v>2</v>
      </c>
      <c r="Q355">
        <f t="shared" si="29"/>
        <v>0</v>
      </c>
    </row>
    <row r="356" spans="1:17" x14ac:dyDescent="0.3">
      <c r="A356" t="s">
        <v>32</v>
      </c>
      <c r="B356" t="s">
        <v>9</v>
      </c>
      <c r="C356" t="s">
        <v>69</v>
      </c>
      <c r="D356" t="s">
        <v>20</v>
      </c>
      <c r="E356" t="s">
        <v>45</v>
      </c>
      <c r="F356" t="s">
        <v>44</v>
      </c>
      <c r="G356">
        <v>6</v>
      </c>
      <c r="H356" s="14">
        <v>9.6539999999999999</v>
      </c>
      <c r="I356" t="s">
        <v>37</v>
      </c>
      <c r="J356" t="s">
        <v>42</v>
      </c>
      <c r="K356" t="s">
        <v>25</v>
      </c>
      <c r="L356" t="s">
        <v>17</v>
      </c>
      <c r="M356" s="20">
        <f t="shared" si="25"/>
        <v>9.6560640000000006</v>
      </c>
      <c r="N356" s="20">
        <f t="shared" si="26"/>
        <v>0.16664000000000001</v>
      </c>
      <c r="O356" s="20">
        <f t="shared" si="27"/>
        <v>1.6090865049600003</v>
      </c>
      <c r="P356">
        <f t="shared" si="28"/>
        <v>5</v>
      </c>
      <c r="Q356">
        <f t="shared" si="29"/>
        <v>8.0454325248000007</v>
      </c>
    </row>
    <row r="357" spans="1:17" x14ac:dyDescent="0.3">
      <c r="A357" t="s">
        <v>32</v>
      </c>
      <c r="B357" t="s">
        <v>9</v>
      </c>
      <c r="C357" t="s">
        <v>50</v>
      </c>
      <c r="D357" t="s">
        <v>20</v>
      </c>
      <c r="E357" t="s">
        <v>45</v>
      </c>
      <c r="F357" t="s">
        <v>36</v>
      </c>
      <c r="G357">
        <v>2.8</v>
      </c>
      <c r="H357" s="14">
        <v>4.5051999999999994</v>
      </c>
      <c r="I357" t="s">
        <v>14</v>
      </c>
      <c r="J357" t="s">
        <v>42</v>
      </c>
      <c r="K357" t="s">
        <v>25</v>
      </c>
      <c r="L357" t="s">
        <v>43</v>
      </c>
      <c r="M357" s="20">
        <f t="shared" si="25"/>
        <v>4.5061631999999996</v>
      </c>
      <c r="N357" s="20">
        <f t="shared" si="26"/>
        <v>0</v>
      </c>
      <c r="O357" s="20">
        <f t="shared" si="27"/>
        <v>0</v>
      </c>
      <c r="P357">
        <f t="shared" si="28"/>
        <v>5</v>
      </c>
      <c r="Q357">
        <f t="shared" si="29"/>
        <v>0</v>
      </c>
    </row>
    <row r="358" spans="1:17" x14ac:dyDescent="0.3">
      <c r="A358" t="s">
        <v>26</v>
      </c>
      <c r="B358" t="s">
        <v>9</v>
      </c>
      <c r="C358" t="s">
        <v>79</v>
      </c>
      <c r="D358" t="s">
        <v>11</v>
      </c>
      <c r="E358" t="s">
        <v>64</v>
      </c>
      <c r="F358" t="s">
        <v>22</v>
      </c>
      <c r="G358">
        <v>7</v>
      </c>
      <c r="H358" s="14">
        <v>11.263</v>
      </c>
      <c r="I358" t="s">
        <v>52</v>
      </c>
      <c r="J358" t="s">
        <v>38</v>
      </c>
      <c r="K358" t="s">
        <v>25</v>
      </c>
      <c r="L358" t="s">
        <v>43</v>
      </c>
      <c r="M358" s="20">
        <f t="shared" si="25"/>
        <v>11.265408000000001</v>
      </c>
      <c r="N358" s="20">
        <f t="shared" si="26"/>
        <v>3.5459999999999998E-2</v>
      </c>
      <c r="O358" s="20">
        <f t="shared" si="27"/>
        <v>0.39947136768000002</v>
      </c>
      <c r="P358">
        <f t="shared" si="28"/>
        <v>3</v>
      </c>
      <c r="Q358">
        <f t="shared" si="29"/>
        <v>1.1984141030400002</v>
      </c>
    </row>
    <row r="359" spans="1:17" x14ac:dyDescent="0.3">
      <c r="A359" t="s">
        <v>7</v>
      </c>
      <c r="B359" t="s">
        <v>9</v>
      </c>
      <c r="C359" t="s">
        <v>48</v>
      </c>
      <c r="D359" t="s">
        <v>27</v>
      </c>
      <c r="E359" t="s">
        <v>35</v>
      </c>
      <c r="F359" t="s">
        <v>66</v>
      </c>
      <c r="G359">
        <v>50</v>
      </c>
      <c r="H359" s="14">
        <v>80.45</v>
      </c>
      <c r="I359" t="s">
        <v>37</v>
      </c>
      <c r="J359" t="s">
        <v>38</v>
      </c>
      <c r="K359" t="s">
        <v>16</v>
      </c>
      <c r="L359" t="s">
        <v>17</v>
      </c>
      <c r="M359" s="20">
        <f t="shared" si="25"/>
        <v>80.467200000000005</v>
      </c>
      <c r="N359" s="20">
        <f t="shared" si="26"/>
        <v>0.16664000000000001</v>
      </c>
      <c r="O359" s="20">
        <f t="shared" si="27"/>
        <v>13.409054208000002</v>
      </c>
      <c r="P359">
        <f t="shared" si="28"/>
        <v>1</v>
      </c>
      <c r="Q359">
        <f t="shared" si="29"/>
        <v>13.409054208000002</v>
      </c>
    </row>
    <row r="360" spans="1:17" x14ac:dyDescent="0.3">
      <c r="A360" t="s">
        <v>39</v>
      </c>
      <c r="B360" t="s">
        <v>9</v>
      </c>
      <c r="C360" t="s">
        <v>48</v>
      </c>
      <c r="D360" t="s">
        <v>11</v>
      </c>
      <c r="E360" t="s">
        <v>35</v>
      </c>
      <c r="F360" t="s">
        <v>22</v>
      </c>
      <c r="G360">
        <v>1.8</v>
      </c>
      <c r="H360" s="14">
        <v>2.8961999999999999</v>
      </c>
      <c r="I360" t="s">
        <v>49</v>
      </c>
      <c r="J360" t="s">
        <v>15</v>
      </c>
      <c r="K360" t="s">
        <v>25</v>
      </c>
      <c r="L360" t="s">
        <v>17</v>
      </c>
      <c r="M360" s="20">
        <f t="shared" si="25"/>
        <v>2.8968192000000004</v>
      </c>
      <c r="N360" s="20">
        <f t="shared" si="26"/>
        <v>0.10215</v>
      </c>
      <c r="O360" s="20">
        <f t="shared" si="27"/>
        <v>0.29591008128000007</v>
      </c>
      <c r="P360">
        <f t="shared" si="28"/>
        <v>2</v>
      </c>
      <c r="Q360">
        <f t="shared" si="29"/>
        <v>0.59182016256000014</v>
      </c>
    </row>
    <row r="361" spans="1:17" x14ac:dyDescent="0.3">
      <c r="A361" t="s">
        <v>32</v>
      </c>
      <c r="B361" t="s">
        <v>51</v>
      </c>
      <c r="C361" t="s">
        <v>8</v>
      </c>
      <c r="D361" t="s">
        <v>41</v>
      </c>
      <c r="E361" t="s">
        <v>45</v>
      </c>
      <c r="F361" t="s">
        <v>13</v>
      </c>
      <c r="G361">
        <v>10</v>
      </c>
      <c r="H361" s="14">
        <v>16.09</v>
      </c>
      <c r="I361" t="s">
        <v>30</v>
      </c>
      <c r="J361" t="s">
        <v>31</v>
      </c>
      <c r="K361" t="s">
        <v>25</v>
      </c>
      <c r="L361" t="s">
        <v>43</v>
      </c>
      <c r="M361" s="20">
        <f t="shared" si="25"/>
        <v>16.093440000000001</v>
      </c>
      <c r="N361" s="20">
        <f t="shared" si="26"/>
        <v>0.16664000000000001</v>
      </c>
      <c r="O361" s="20">
        <f t="shared" si="27"/>
        <v>2.6818108416000004</v>
      </c>
      <c r="P361">
        <f t="shared" si="28"/>
        <v>5</v>
      </c>
      <c r="Q361">
        <f t="shared" si="29"/>
        <v>13.409054208000002</v>
      </c>
    </row>
    <row r="362" spans="1:17" x14ac:dyDescent="0.3">
      <c r="A362" t="s">
        <v>32</v>
      </c>
      <c r="B362" t="s">
        <v>9</v>
      </c>
      <c r="C362" t="s">
        <v>67</v>
      </c>
      <c r="D362" t="s">
        <v>20</v>
      </c>
      <c r="E362" t="s">
        <v>45</v>
      </c>
      <c r="F362" t="s">
        <v>44</v>
      </c>
      <c r="G362">
        <v>2.7</v>
      </c>
      <c r="H362" s="14">
        <v>4.3443000000000005</v>
      </c>
      <c r="I362" t="s">
        <v>14</v>
      </c>
      <c r="J362" t="s">
        <v>31</v>
      </c>
      <c r="K362" t="s">
        <v>25</v>
      </c>
      <c r="L362" t="s">
        <v>43</v>
      </c>
      <c r="M362" s="20">
        <f t="shared" si="25"/>
        <v>4.345228800000001</v>
      </c>
      <c r="N362" s="20">
        <f t="shared" si="26"/>
        <v>0</v>
      </c>
      <c r="O362" s="20">
        <f t="shared" si="27"/>
        <v>0</v>
      </c>
      <c r="P362">
        <f t="shared" si="28"/>
        <v>5</v>
      </c>
      <c r="Q362">
        <f t="shared" si="29"/>
        <v>0</v>
      </c>
    </row>
    <row r="363" spans="1:17" x14ac:dyDescent="0.3">
      <c r="A363" t="s">
        <v>7</v>
      </c>
      <c r="B363" t="s">
        <v>51</v>
      </c>
      <c r="C363" t="s">
        <v>8</v>
      </c>
      <c r="D363" t="s">
        <v>27</v>
      </c>
      <c r="E363" t="s">
        <v>45</v>
      </c>
      <c r="F363" t="s">
        <v>66</v>
      </c>
      <c r="G363">
        <v>45</v>
      </c>
      <c r="H363" s="14">
        <v>72.405000000000001</v>
      </c>
      <c r="I363" t="s">
        <v>37</v>
      </c>
      <c r="J363" t="s">
        <v>15</v>
      </c>
      <c r="K363" t="s">
        <v>25</v>
      </c>
      <c r="L363" t="s">
        <v>43</v>
      </c>
      <c r="M363" s="20">
        <f t="shared" si="25"/>
        <v>72.420479999999998</v>
      </c>
      <c r="N363" s="20">
        <f t="shared" si="26"/>
        <v>0.16664000000000001</v>
      </c>
      <c r="O363" s="20">
        <f t="shared" si="27"/>
        <v>12.0681487872</v>
      </c>
      <c r="P363">
        <f t="shared" si="28"/>
        <v>1</v>
      </c>
      <c r="Q363">
        <f t="shared" si="29"/>
        <v>12.0681487872</v>
      </c>
    </row>
    <row r="364" spans="1:17" x14ac:dyDescent="0.3">
      <c r="A364" t="s">
        <v>18</v>
      </c>
      <c r="B364" t="s">
        <v>9</v>
      </c>
      <c r="C364" t="s">
        <v>40</v>
      </c>
      <c r="D364" t="s">
        <v>20</v>
      </c>
      <c r="E364" t="s">
        <v>45</v>
      </c>
      <c r="F364" t="s">
        <v>36</v>
      </c>
      <c r="G364">
        <v>1</v>
      </c>
      <c r="H364" s="14">
        <v>1.609</v>
      </c>
      <c r="I364" t="s">
        <v>23</v>
      </c>
      <c r="J364" t="s">
        <v>15</v>
      </c>
      <c r="K364" t="s">
        <v>25</v>
      </c>
      <c r="L364" t="s">
        <v>43</v>
      </c>
      <c r="M364" s="20">
        <f t="shared" si="25"/>
        <v>1.6093440000000001</v>
      </c>
      <c r="N364" s="20">
        <f t="shared" si="26"/>
        <v>0</v>
      </c>
      <c r="O364" s="20">
        <f t="shared" si="27"/>
        <v>0</v>
      </c>
      <c r="P364">
        <f t="shared" si="28"/>
        <v>4</v>
      </c>
      <c r="Q364">
        <f t="shared" si="29"/>
        <v>0</v>
      </c>
    </row>
    <row r="365" spans="1:17" x14ac:dyDescent="0.3">
      <c r="A365" t="s">
        <v>7</v>
      </c>
      <c r="B365" t="s">
        <v>9</v>
      </c>
      <c r="C365" t="s">
        <v>86</v>
      </c>
      <c r="D365" t="s">
        <v>20</v>
      </c>
      <c r="E365" t="s">
        <v>64</v>
      </c>
      <c r="F365" t="s">
        <v>66</v>
      </c>
      <c r="G365">
        <v>25</v>
      </c>
      <c r="H365" s="14">
        <v>40.225000000000001</v>
      </c>
      <c r="I365" t="s">
        <v>52</v>
      </c>
      <c r="J365" t="s">
        <v>53</v>
      </c>
      <c r="K365" t="s">
        <v>16</v>
      </c>
      <c r="L365" t="s">
        <v>43</v>
      </c>
      <c r="M365" s="20">
        <f t="shared" si="25"/>
        <v>40.233600000000003</v>
      </c>
      <c r="N365" s="20">
        <f t="shared" si="26"/>
        <v>3.5459999999999998E-2</v>
      </c>
      <c r="O365" s="20">
        <f t="shared" si="27"/>
        <v>1.4266834560000001</v>
      </c>
      <c r="P365">
        <f t="shared" si="28"/>
        <v>1</v>
      </c>
      <c r="Q365">
        <f t="shared" si="29"/>
        <v>1.4266834560000001</v>
      </c>
    </row>
    <row r="366" spans="1:17" x14ac:dyDescent="0.3">
      <c r="A366" t="s">
        <v>7</v>
      </c>
      <c r="B366" t="s">
        <v>9</v>
      </c>
      <c r="C366" t="s">
        <v>8</v>
      </c>
      <c r="D366" t="s">
        <v>47</v>
      </c>
      <c r="E366" t="s">
        <v>64</v>
      </c>
      <c r="F366" t="s">
        <v>22</v>
      </c>
      <c r="G366">
        <v>1.5</v>
      </c>
      <c r="H366" s="14">
        <v>2.4135</v>
      </c>
      <c r="I366" t="s">
        <v>23</v>
      </c>
      <c r="J366" t="s">
        <v>15</v>
      </c>
      <c r="K366" t="s">
        <v>25</v>
      </c>
      <c r="L366" t="s">
        <v>43</v>
      </c>
      <c r="M366" s="20">
        <f t="shared" si="25"/>
        <v>2.4140160000000002</v>
      </c>
      <c r="N366" s="20">
        <f t="shared" si="26"/>
        <v>0</v>
      </c>
      <c r="O366" s="20">
        <f t="shared" si="27"/>
        <v>0</v>
      </c>
      <c r="P366">
        <f t="shared" si="28"/>
        <v>1</v>
      </c>
      <c r="Q366">
        <f t="shared" si="29"/>
        <v>0</v>
      </c>
    </row>
    <row r="367" spans="1:17" x14ac:dyDescent="0.3">
      <c r="A367" t="s">
        <v>26</v>
      </c>
      <c r="B367" t="s">
        <v>9</v>
      </c>
      <c r="C367" t="s">
        <v>59</v>
      </c>
      <c r="D367" t="s">
        <v>47</v>
      </c>
      <c r="E367" t="s">
        <v>12</v>
      </c>
      <c r="F367" t="s">
        <v>36</v>
      </c>
      <c r="G367">
        <v>2</v>
      </c>
      <c r="H367" s="14">
        <v>3.218</v>
      </c>
      <c r="I367" t="s">
        <v>23</v>
      </c>
      <c r="J367" t="s">
        <v>15</v>
      </c>
      <c r="K367" t="s">
        <v>25</v>
      </c>
      <c r="L367" t="s">
        <v>43</v>
      </c>
      <c r="M367" s="20">
        <f t="shared" si="25"/>
        <v>3.2186880000000002</v>
      </c>
      <c r="N367" s="20">
        <f t="shared" si="26"/>
        <v>0</v>
      </c>
      <c r="O367" s="20">
        <f t="shared" si="27"/>
        <v>0</v>
      </c>
      <c r="P367">
        <f t="shared" si="28"/>
        <v>3</v>
      </c>
      <c r="Q367">
        <f t="shared" si="29"/>
        <v>0</v>
      </c>
    </row>
    <row r="368" spans="1:17" x14ac:dyDescent="0.3">
      <c r="A368" t="s">
        <v>39</v>
      </c>
      <c r="B368" t="s">
        <v>9</v>
      </c>
      <c r="C368" t="s">
        <v>93</v>
      </c>
      <c r="D368" t="s">
        <v>20</v>
      </c>
      <c r="E368" t="s">
        <v>21</v>
      </c>
      <c r="F368" t="s">
        <v>22</v>
      </c>
      <c r="G368">
        <v>13</v>
      </c>
      <c r="H368" s="14">
        <v>20.917000000000002</v>
      </c>
      <c r="I368" t="s">
        <v>30</v>
      </c>
      <c r="J368" t="s">
        <v>38</v>
      </c>
      <c r="K368" t="s">
        <v>25</v>
      </c>
      <c r="L368" t="s">
        <v>17</v>
      </c>
      <c r="M368" s="20">
        <f t="shared" si="25"/>
        <v>20.921472000000001</v>
      </c>
      <c r="N368" s="20">
        <f t="shared" si="26"/>
        <v>0.16664000000000001</v>
      </c>
      <c r="O368" s="20">
        <f t="shared" si="27"/>
        <v>3.4863540940800006</v>
      </c>
      <c r="P368">
        <f t="shared" si="28"/>
        <v>2</v>
      </c>
      <c r="Q368">
        <f t="shared" si="29"/>
        <v>6.9727081881600013</v>
      </c>
    </row>
    <row r="369" spans="1:17" x14ac:dyDescent="0.3">
      <c r="A369" t="s">
        <v>32</v>
      </c>
      <c r="B369" t="s">
        <v>9</v>
      </c>
      <c r="C369" t="s">
        <v>61</v>
      </c>
      <c r="D369" t="s">
        <v>11</v>
      </c>
      <c r="E369" t="s">
        <v>21</v>
      </c>
      <c r="F369" t="s">
        <v>62</v>
      </c>
      <c r="G369">
        <v>2</v>
      </c>
      <c r="H369" s="14">
        <v>3.218</v>
      </c>
      <c r="I369" t="s">
        <v>14</v>
      </c>
      <c r="J369" t="s">
        <v>15</v>
      </c>
      <c r="K369" t="s">
        <v>25</v>
      </c>
      <c r="L369" t="s">
        <v>43</v>
      </c>
      <c r="M369" s="20">
        <f t="shared" si="25"/>
        <v>3.2186880000000002</v>
      </c>
      <c r="N369" s="20">
        <f t="shared" si="26"/>
        <v>0</v>
      </c>
      <c r="O369" s="20">
        <f t="shared" si="27"/>
        <v>0</v>
      </c>
      <c r="P369">
        <f t="shared" si="28"/>
        <v>5</v>
      </c>
      <c r="Q369">
        <f t="shared" si="29"/>
        <v>0</v>
      </c>
    </row>
    <row r="370" spans="1:17" x14ac:dyDescent="0.3">
      <c r="A370" t="s">
        <v>39</v>
      </c>
      <c r="B370" t="s">
        <v>51</v>
      </c>
      <c r="C370" t="s">
        <v>8</v>
      </c>
      <c r="D370" t="s">
        <v>27</v>
      </c>
      <c r="E370" t="s">
        <v>21</v>
      </c>
      <c r="F370" t="s">
        <v>29</v>
      </c>
      <c r="G370">
        <v>15</v>
      </c>
      <c r="H370" s="14">
        <v>24.134999999999998</v>
      </c>
      <c r="I370" t="s">
        <v>14</v>
      </c>
      <c r="J370" t="s">
        <v>38</v>
      </c>
      <c r="K370" t="s">
        <v>25</v>
      </c>
      <c r="L370" t="s">
        <v>43</v>
      </c>
      <c r="M370" s="20">
        <f t="shared" si="25"/>
        <v>24.140160000000002</v>
      </c>
      <c r="N370" s="20">
        <f t="shared" si="26"/>
        <v>0</v>
      </c>
      <c r="O370" s="20">
        <f t="shared" si="27"/>
        <v>0</v>
      </c>
      <c r="P370">
        <f t="shared" si="28"/>
        <v>2</v>
      </c>
      <c r="Q370">
        <f t="shared" si="29"/>
        <v>0</v>
      </c>
    </row>
    <row r="371" spans="1:17" x14ac:dyDescent="0.3">
      <c r="A371" t="s">
        <v>32</v>
      </c>
      <c r="B371" t="s">
        <v>9</v>
      </c>
      <c r="C371" t="s">
        <v>59</v>
      </c>
      <c r="D371" t="s">
        <v>20</v>
      </c>
      <c r="E371" t="s">
        <v>33</v>
      </c>
      <c r="F371" t="s">
        <v>44</v>
      </c>
      <c r="G371">
        <v>1.5</v>
      </c>
      <c r="H371" s="14">
        <v>2.4135</v>
      </c>
      <c r="I371" t="s">
        <v>14</v>
      </c>
      <c r="J371" t="s">
        <v>15</v>
      </c>
      <c r="K371" t="s">
        <v>25</v>
      </c>
      <c r="L371" t="s">
        <v>43</v>
      </c>
      <c r="M371" s="20">
        <f t="shared" ref="M371:M432" si="30">G371*1.609344</f>
        <v>2.4140160000000002</v>
      </c>
      <c r="N371" s="20">
        <f t="shared" ref="N371:N432" si="31">IF(I371="Bicycle",0,IF(I371="On foot",0,IF(I371="Car (alone)",0.16664,IF(I371="Car (shared / passenger)",0.16664,IF(I371="Bus",0.10215,IF(I371="Train",0.03546,IF(I371="Motorbike",0.11367,IF(I371="Electric car (alone)",0.05267,IF(I371="Electric car (shared / passenger)",0.05267,IF(I371="Taxi",0.148614925938255,IF(I371="E-bike",0.022,IF(I371="Flight",0.259, " "))))))))))))</f>
        <v>0</v>
      </c>
      <c r="O371" s="20">
        <f t="shared" ref="O371:O432" si="32">IF(OR(N371=0, M371=0), 0, N371*M371)</f>
        <v>0</v>
      </c>
      <c r="P371">
        <f t="shared" si="28"/>
        <v>5</v>
      </c>
      <c r="Q371">
        <f t="shared" si="29"/>
        <v>0</v>
      </c>
    </row>
    <row r="372" spans="1:17" x14ac:dyDescent="0.3">
      <c r="A372" t="s">
        <v>26</v>
      </c>
      <c r="B372" t="s">
        <v>9</v>
      </c>
      <c r="C372" t="s">
        <v>61</v>
      </c>
      <c r="D372" t="s">
        <v>20</v>
      </c>
      <c r="E372" t="s">
        <v>21</v>
      </c>
      <c r="F372" t="s">
        <v>66</v>
      </c>
      <c r="G372">
        <v>35</v>
      </c>
      <c r="H372" s="14">
        <v>56.314999999999998</v>
      </c>
      <c r="I372" t="s">
        <v>52</v>
      </c>
      <c r="J372" t="s">
        <v>15</v>
      </c>
      <c r="K372" t="s">
        <v>16</v>
      </c>
      <c r="L372" t="s">
        <v>43</v>
      </c>
      <c r="M372" s="20">
        <f t="shared" si="30"/>
        <v>56.327040000000004</v>
      </c>
      <c r="N372" s="20">
        <f t="shared" si="31"/>
        <v>3.5459999999999998E-2</v>
      </c>
      <c r="O372" s="20">
        <f t="shared" si="32"/>
        <v>1.9973568384</v>
      </c>
      <c r="P372">
        <f t="shared" si="28"/>
        <v>3</v>
      </c>
      <c r="Q372">
        <f t="shared" si="29"/>
        <v>5.9920705152</v>
      </c>
    </row>
    <row r="373" spans="1:17" x14ac:dyDescent="0.3">
      <c r="A373" t="s">
        <v>7</v>
      </c>
      <c r="B373" t="s">
        <v>51</v>
      </c>
      <c r="C373" t="s">
        <v>8</v>
      </c>
      <c r="D373" t="s">
        <v>41</v>
      </c>
      <c r="E373" t="s">
        <v>28</v>
      </c>
      <c r="F373" t="s">
        <v>29</v>
      </c>
      <c r="G373">
        <v>4</v>
      </c>
      <c r="H373" s="14">
        <v>6.4359999999999999</v>
      </c>
      <c r="I373" t="s">
        <v>49</v>
      </c>
      <c r="J373" t="s">
        <v>15</v>
      </c>
      <c r="K373" t="s">
        <v>25</v>
      </c>
      <c r="L373" t="s">
        <v>43</v>
      </c>
      <c r="M373" s="20">
        <f t="shared" si="30"/>
        <v>6.4373760000000004</v>
      </c>
      <c r="N373" s="20">
        <f t="shared" si="31"/>
        <v>0.10215</v>
      </c>
      <c r="O373" s="20">
        <f t="shared" si="32"/>
        <v>0.65757795840000011</v>
      </c>
      <c r="P373">
        <f t="shared" si="28"/>
        <v>1</v>
      </c>
      <c r="Q373">
        <f t="shared" si="29"/>
        <v>0.65757795840000011</v>
      </c>
    </row>
    <row r="374" spans="1:17" x14ac:dyDescent="0.3">
      <c r="A374" t="s">
        <v>39</v>
      </c>
      <c r="B374" t="s">
        <v>51</v>
      </c>
      <c r="C374" t="s">
        <v>8</v>
      </c>
      <c r="D374" t="s">
        <v>41</v>
      </c>
      <c r="E374" t="s">
        <v>21</v>
      </c>
      <c r="F374" t="s">
        <v>36</v>
      </c>
      <c r="G374">
        <v>3.5</v>
      </c>
      <c r="H374" s="14">
        <v>5.6315</v>
      </c>
      <c r="I374" t="s">
        <v>14</v>
      </c>
      <c r="J374" t="s">
        <v>42</v>
      </c>
      <c r="K374" t="s">
        <v>25</v>
      </c>
      <c r="L374" t="s">
        <v>17</v>
      </c>
      <c r="M374" s="20">
        <f t="shared" si="30"/>
        <v>5.6327040000000004</v>
      </c>
      <c r="N374" s="20">
        <f t="shared" si="31"/>
        <v>0</v>
      </c>
      <c r="O374" s="20">
        <f t="shared" si="32"/>
        <v>0</v>
      </c>
      <c r="P374">
        <f t="shared" si="28"/>
        <v>2</v>
      </c>
      <c r="Q374">
        <f t="shared" si="29"/>
        <v>0</v>
      </c>
    </row>
    <row r="375" spans="1:17" x14ac:dyDescent="0.3">
      <c r="A375" t="s">
        <v>39</v>
      </c>
      <c r="B375" t="s">
        <v>9</v>
      </c>
      <c r="C375" t="s">
        <v>50</v>
      </c>
      <c r="D375" t="s">
        <v>41</v>
      </c>
      <c r="E375" t="s">
        <v>28</v>
      </c>
      <c r="F375" t="s">
        <v>36</v>
      </c>
      <c r="G375">
        <v>3</v>
      </c>
      <c r="H375" s="14">
        <v>4.827</v>
      </c>
      <c r="I375" t="s">
        <v>30</v>
      </c>
      <c r="J375" t="s">
        <v>31</v>
      </c>
      <c r="K375" t="s">
        <v>25</v>
      </c>
      <c r="L375" t="s">
        <v>17</v>
      </c>
      <c r="M375" s="20">
        <f t="shared" si="30"/>
        <v>4.8280320000000003</v>
      </c>
      <c r="N375" s="20">
        <f t="shared" si="31"/>
        <v>0.16664000000000001</v>
      </c>
      <c r="O375" s="20">
        <f t="shared" si="32"/>
        <v>0.80454325248000014</v>
      </c>
      <c r="P375">
        <f t="shared" si="28"/>
        <v>2</v>
      </c>
      <c r="Q375">
        <f t="shared" si="29"/>
        <v>1.6090865049600003</v>
      </c>
    </row>
    <row r="376" spans="1:17" x14ac:dyDescent="0.3">
      <c r="A376" t="s">
        <v>39</v>
      </c>
      <c r="B376" t="s">
        <v>9</v>
      </c>
      <c r="C376" t="s">
        <v>48</v>
      </c>
      <c r="D376" t="s">
        <v>41</v>
      </c>
      <c r="E376" t="s">
        <v>21</v>
      </c>
      <c r="F376" t="s">
        <v>29</v>
      </c>
      <c r="G376">
        <v>2</v>
      </c>
      <c r="H376" s="14">
        <v>3.218</v>
      </c>
      <c r="I376" t="s">
        <v>23</v>
      </c>
      <c r="J376" t="s">
        <v>31</v>
      </c>
      <c r="K376" t="s">
        <v>25</v>
      </c>
      <c r="L376" t="s">
        <v>17</v>
      </c>
      <c r="M376" s="20">
        <f t="shared" si="30"/>
        <v>3.2186880000000002</v>
      </c>
      <c r="N376" s="20">
        <f t="shared" si="31"/>
        <v>0</v>
      </c>
      <c r="O376" s="20">
        <f t="shared" si="32"/>
        <v>0</v>
      </c>
      <c r="P376">
        <f t="shared" si="28"/>
        <v>2</v>
      </c>
      <c r="Q376">
        <f t="shared" si="29"/>
        <v>0</v>
      </c>
    </row>
    <row r="377" spans="1:17" x14ac:dyDescent="0.3">
      <c r="A377" t="s">
        <v>26</v>
      </c>
      <c r="B377" t="s">
        <v>9</v>
      </c>
      <c r="C377" t="s">
        <v>8</v>
      </c>
      <c r="D377" t="s">
        <v>27</v>
      </c>
      <c r="E377" t="s">
        <v>35</v>
      </c>
      <c r="F377" t="s">
        <v>44</v>
      </c>
      <c r="G377">
        <v>4</v>
      </c>
      <c r="H377" s="14">
        <v>6.4359999999999999</v>
      </c>
      <c r="I377" t="s">
        <v>30</v>
      </c>
      <c r="J377" t="s">
        <v>38</v>
      </c>
      <c r="K377" t="s">
        <v>25</v>
      </c>
      <c r="L377" t="s">
        <v>43</v>
      </c>
      <c r="M377" s="20">
        <f t="shared" si="30"/>
        <v>6.4373760000000004</v>
      </c>
      <c r="N377" s="20">
        <f t="shared" si="31"/>
        <v>0.16664000000000001</v>
      </c>
      <c r="O377" s="20">
        <f t="shared" si="32"/>
        <v>1.0727243366400001</v>
      </c>
      <c r="P377">
        <f t="shared" si="28"/>
        <v>3</v>
      </c>
      <c r="Q377">
        <f t="shared" si="29"/>
        <v>3.2181730099200001</v>
      </c>
    </row>
    <row r="378" spans="1:17" x14ac:dyDescent="0.3">
      <c r="A378" t="s">
        <v>26</v>
      </c>
      <c r="B378" t="s">
        <v>9</v>
      </c>
      <c r="C378" t="s">
        <v>94</v>
      </c>
      <c r="D378" t="s">
        <v>47</v>
      </c>
      <c r="E378" t="s">
        <v>35</v>
      </c>
      <c r="F378" t="s">
        <v>36</v>
      </c>
      <c r="G378">
        <v>1.4</v>
      </c>
      <c r="H378" s="14">
        <v>2.2525999999999997</v>
      </c>
      <c r="I378" t="s">
        <v>23</v>
      </c>
      <c r="J378" t="s">
        <v>38</v>
      </c>
      <c r="K378" t="s">
        <v>25</v>
      </c>
      <c r="L378" t="s">
        <v>43</v>
      </c>
      <c r="M378" s="20">
        <f t="shared" si="30"/>
        <v>2.2530815999999998</v>
      </c>
      <c r="N378" s="20">
        <f t="shared" si="31"/>
        <v>0</v>
      </c>
      <c r="O378" s="20">
        <f t="shared" si="32"/>
        <v>0</v>
      </c>
      <c r="P378">
        <f t="shared" si="28"/>
        <v>3</v>
      </c>
      <c r="Q378">
        <f t="shared" si="29"/>
        <v>0</v>
      </c>
    </row>
    <row r="379" spans="1:17" x14ac:dyDescent="0.3">
      <c r="A379" t="s">
        <v>39</v>
      </c>
      <c r="B379" t="s">
        <v>19</v>
      </c>
      <c r="C379" t="s">
        <v>8</v>
      </c>
      <c r="D379" t="s">
        <v>47</v>
      </c>
      <c r="E379" t="s">
        <v>33</v>
      </c>
      <c r="F379" t="s">
        <v>44</v>
      </c>
      <c r="G379">
        <v>2</v>
      </c>
      <c r="H379" s="14">
        <v>3.218</v>
      </c>
      <c r="I379" t="s">
        <v>37</v>
      </c>
      <c r="J379" t="s">
        <v>38</v>
      </c>
      <c r="K379" t="s">
        <v>16</v>
      </c>
      <c r="L379" t="s">
        <v>17</v>
      </c>
      <c r="M379" s="20">
        <f t="shared" si="30"/>
        <v>3.2186880000000002</v>
      </c>
      <c r="N379" s="20">
        <f t="shared" si="31"/>
        <v>0.16664000000000001</v>
      </c>
      <c r="O379" s="20">
        <f t="shared" si="32"/>
        <v>0.53636216832000005</v>
      </c>
      <c r="P379">
        <f t="shared" si="28"/>
        <v>2</v>
      </c>
      <c r="Q379">
        <f t="shared" si="29"/>
        <v>1.0727243366400001</v>
      </c>
    </row>
    <row r="380" spans="1:17" x14ac:dyDescent="0.3">
      <c r="A380" t="s">
        <v>32</v>
      </c>
      <c r="B380" t="s">
        <v>9</v>
      </c>
      <c r="C380" t="s">
        <v>46</v>
      </c>
      <c r="D380" t="s">
        <v>11</v>
      </c>
      <c r="E380" t="s">
        <v>12</v>
      </c>
      <c r="F380" t="s">
        <v>44</v>
      </c>
      <c r="G380">
        <v>3</v>
      </c>
      <c r="H380" s="14">
        <v>4.827</v>
      </c>
      <c r="I380" t="s">
        <v>54</v>
      </c>
      <c r="J380" t="s">
        <v>31</v>
      </c>
      <c r="K380" t="s">
        <v>25</v>
      </c>
      <c r="L380" t="s">
        <v>43</v>
      </c>
      <c r="M380" s="20">
        <f t="shared" si="30"/>
        <v>4.8280320000000003</v>
      </c>
      <c r="N380" s="20">
        <f t="shared" si="31"/>
        <v>2.1999999999999999E-2</v>
      </c>
      <c r="O380" s="20">
        <f t="shared" si="32"/>
        <v>0.106216704</v>
      </c>
      <c r="P380">
        <f t="shared" si="28"/>
        <v>5</v>
      </c>
      <c r="Q380">
        <f t="shared" si="29"/>
        <v>0.53108351999999992</v>
      </c>
    </row>
    <row r="381" spans="1:17" x14ac:dyDescent="0.3">
      <c r="A381" t="s">
        <v>39</v>
      </c>
      <c r="B381" t="s">
        <v>57</v>
      </c>
      <c r="C381" t="s">
        <v>8</v>
      </c>
      <c r="D381" t="s">
        <v>47</v>
      </c>
      <c r="E381" t="s">
        <v>33</v>
      </c>
      <c r="F381" t="s">
        <v>36</v>
      </c>
      <c r="G381">
        <v>1</v>
      </c>
      <c r="H381" s="14">
        <v>1.609</v>
      </c>
      <c r="I381" t="s">
        <v>23</v>
      </c>
      <c r="J381" t="s">
        <v>24</v>
      </c>
      <c r="K381" t="s">
        <v>16</v>
      </c>
      <c r="L381" t="s">
        <v>82</v>
      </c>
      <c r="M381" s="20">
        <f t="shared" si="30"/>
        <v>1.6093440000000001</v>
      </c>
      <c r="N381" s="20">
        <f t="shared" si="31"/>
        <v>0</v>
      </c>
      <c r="O381" s="20">
        <f t="shared" si="32"/>
        <v>0</v>
      </c>
      <c r="P381">
        <f t="shared" si="28"/>
        <v>2</v>
      </c>
      <c r="Q381">
        <f t="shared" si="29"/>
        <v>0</v>
      </c>
    </row>
    <row r="382" spans="1:17" x14ac:dyDescent="0.3">
      <c r="A382" t="s">
        <v>39</v>
      </c>
      <c r="B382" t="s">
        <v>9</v>
      </c>
      <c r="C382" t="s">
        <v>34</v>
      </c>
      <c r="D382" t="s">
        <v>47</v>
      </c>
      <c r="E382" t="s">
        <v>12</v>
      </c>
      <c r="F382" t="s">
        <v>44</v>
      </c>
      <c r="G382">
        <v>2</v>
      </c>
      <c r="H382" s="14">
        <v>3.218</v>
      </c>
      <c r="I382" t="s">
        <v>30</v>
      </c>
      <c r="J382" t="s">
        <v>15</v>
      </c>
      <c r="K382" t="s">
        <v>25</v>
      </c>
      <c r="L382" t="s">
        <v>17</v>
      </c>
      <c r="M382" s="20">
        <f t="shared" si="30"/>
        <v>3.2186880000000002</v>
      </c>
      <c r="N382" s="20">
        <f t="shared" si="31"/>
        <v>0.16664000000000001</v>
      </c>
      <c r="O382" s="20">
        <f t="shared" si="32"/>
        <v>0.53636216832000005</v>
      </c>
      <c r="P382">
        <f t="shared" si="28"/>
        <v>2</v>
      </c>
      <c r="Q382">
        <f t="shared" si="29"/>
        <v>1.0727243366400001</v>
      </c>
    </row>
    <row r="383" spans="1:17" x14ac:dyDescent="0.3">
      <c r="A383" t="s">
        <v>26</v>
      </c>
      <c r="B383" t="s">
        <v>9</v>
      </c>
      <c r="C383" t="s">
        <v>84</v>
      </c>
      <c r="D383" t="s">
        <v>47</v>
      </c>
      <c r="E383" t="s">
        <v>33</v>
      </c>
      <c r="F383" t="s">
        <v>36</v>
      </c>
      <c r="G383">
        <v>0.6</v>
      </c>
      <c r="H383" s="14">
        <v>0.96539999999999992</v>
      </c>
      <c r="I383" t="s">
        <v>23</v>
      </c>
      <c r="J383" t="s">
        <v>38</v>
      </c>
      <c r="K383" t="s">
        <v>25</v>
      </c>
      <c r="L383" t="s">
        <v>43</v>
      </c>
      <c r="M383" s="20">
        <f t="shared" si="30"/>
        <v>0.96560639999999998</v>
      </c>
      <c r="N383" s="20">
        <f t="shared" si="31"/>
        <v>0</v>
      </c>
      <c r="O383" s="20">
        <f t="shared" si="32"/>
        <v>0</v>
      </c>
      <c r="P383">
        <f t="shared" si="28"/>
        <v>3</v>
      </c>
      <c r="Q383">
        <f t="shared" si="29"/>
        <v>0</v>
      </c>
    </row>
    <row r="384" spans="1:17" x14ac:dyDescent="0.3">
      <c r="A384" t="s">
        <v>26</v>
      </c>
      <c r="B384" t="s">
        <v>9</v>
      </c>
      <c r="C384" t="s">
        <v>50</v>
      </c>
      <c r="D384" t="s">
        <v>27</v>
      </c>
      <c r="E384" t="s">
        <v>35</v>
      </c>
      <c r="F384" t="s">
        <v>36</v>
      </c>
      <c r="G384">
        <v>4</v>
      </c>
      <c r="H384" s="14">
        <v>6.4359999999999999</v>
      </c>
      <c r="I384" t="s">
        <v>14</v>
      </c>
      <c r="J384" t="s">
        <v>8</v>
      </c>
      <c r="K384" t="s">
        <v>8</v>
      </c>
      <c r="L384" t="s">
        <v>8</v>
      </c>
      <c r="M384" s="20">
        <f t="shared" si="30"/>
        <v>6.4373760000000004</v>
      </c>
      <c r="N384" s="20">
        <f t="shared" si="31"/>
        <v>0</v>
      </c>
      <c r="O384" s="20">
        <f t="shared" si="32"/>
        <v>0</v>
      </c>
      <c r="P384">
        <f t="shared" si="28"/>
        <v>3</v>
      </c>
      <c r="Q384">
        <f t="shared" si="29"/>
        <v>0</v>
      </c>
    </row>
    <row r="385" spans="1:17" x14ac:dyDescent="0.3">
      <c r="A385" t="s">
        <v>26</v>
      </c>
      <c r="B385" t="s">
        <v>9</v>
      </c>
      <c r="C385" t="s">
        <v>70</v>
      </c>
      <c r="D385" t="s">
        <v>20</v>
      </c>
      <c r="E385" t="s">
        <v>12</v>
      </c>
      <c r="F385" t="s">
        <v>22</v>
      </c>
      <c r="G385">
        <v>2.1</v>
      </c>
      <c r="H385" s="14">
        <v>3.3789000000000002</v>
      </c>
      <c r="I385" t="s">
        <v>30</v>
      </c>
      <c r="J385" t="s">
        <v>31</v>
      </c>
      <c r="K385" t="s">
        <v>25</v>
      </c>
      <c r="L385" t="s">
        <v>17</v>
      </c>
      <c r="M385" s="20">
        <f t="shared" si="30"/>
        <v>3.3796224000000006</v>
      </c>
      <c r="N385" s="20">
        <f t="shared" si="31"/>
        <v>0.16664000000000001</v>
      </c>
      <c r="O385" s="20">
        <f t="shared" si="32"/>
        <v>0.56318027673600013</v>
      </c>
      <c r="P385">
        <f t="shared" si="28"/>
        <v>3</v>
      </c>
      <c r="Q385">
        <f t="shared" si="29"/>
        <v>1.6895408302080004</v>
      </c>
    </row>
    <row r="386" spans="1:17" x14ac:dyDescent="0.3">
      <c r="A386" t="s">
        <v>26</v>
      </c>
      <c r="B386" t="s">
        <v>9</v>
      </c>
      <c r="C386" t="s">
        <v>65</v>
      </c>
      <c r="D386" t="s">
        <v>27</v>
      </c>
      <c r="E386" t="s">
        <v>28</v>
      </c>
      <c r="F386" t="s">
        <v>44</v>
      </c>
      <c r="G386">
        <v>2</v>
      </c>
      <c r="H386" s="14">
        <v>3.218</v>
      </c>
      <c r="I386" t="s">
        <v>14</v>
      </c>
      <c r="J386" t="s">
        <v>42</v>
      </c>
      <c r="K386" t="s">
        <v>25</v>
      </c>
      <c r="L386" t="s">
        <v>17</v>
      </c>
      <c r="M386" s="20">
        <f t="shared" si="30"/>
        <v>3.2186880000000002</v>
      </c>
      <c r="N386" s="20">
        <f t="shared" si="31"/>
        <v>0</v>
      </c>
      <c r="O386" s="20">
        <f t="shared" si="32"/>
        <v>0</v>
      </c>
      <c r="P386">
        <f t="shared" ref="P386:P449" si="33">IFERROR(VALUE(MID(A386, FIND("(", A386) + 1, FIND(" ", A386, FIND("(", A386)) - FIND("(", A386) - 1)), "N/A")</f>
        <v>3</v>
      </c>
      <c r="Q386">
        <f t="shared" si="29"/>
        <v>0</v>
      </c>
    </row>
    <row r="387" spans="1:17" x14ac:dyDescent="0.3">
      <c r="A387" t="s">
        <v>18</v>
      </c>
      <c r="B387" t="s">
        <v>51</v>
      </c>
      <c r="C387" t="s">
        <v>8</v>
      </c>
      <c r="D387" t="s">
        <v>11</v>
      </c>
      <c r="E387" t="s">
        <v>35</v>
      </c>
      <c r="F387" t="s">
        <v>36</v>
      </c>
      <c r="G387">
        <v>1</v>
      </c>
      <c r="H387" s="14">
        <v>1.609</v>
      </c>
      <c r="I387" t="s">
        <v>23</v>
      </c>
      <c r="J387" t="s">
        <v>15</v>
      </c>
      <c r="K387" t="s">
        <v>25</v>
      </c>
      <c r="L387" t="s">
        <v>43</v>
      </c>
      <c r="M387" s="20">
        <f t="shared" si="30"/>
        <v>1.6093440000000001</v>
      </c>
      <c r="N387" s="20">
        <f t="shared" si="31"/>
        <v>0</v>
      </c>
      <c r="O387" s="20">
        <f t="shared" si="32"/>
        <v>0</v>
      </c>
      <c r="P387">
        <f t="shared" si="33"/>
        <v>4</v>
      </c>
      <c r="Q387">
        <f t="shared" ref="Q387:Q450" si="34">O387*P387</f>
        <v>0</v>
      </c>
    </row>
    <row r="388" spans="1:17" x14ac:dyDescent="0.3">
      <c r="A388" t="s">
        <v>7</v>
      </c>
      <c r="B388" t="s">
        <v>9</v>
      </c>
      <c r="C388" t="s">
        <v>10</v>
      </c>
      <c r="D388" t="s">
        <v>41</v>
      </c>
      <c r="E388" t="s">
        <v>21</v>
      </c>
      <c r="F388" t="s">
        <v>13</v>
      </c>
      <c r="G388">
        <v>37</v>
      </c>
      <c r="H388" s="14">
        <v>59.533000000000001</v>
      </c>
      <c r="I388" t="s">
        <v>30</v>
      </c>
      <c r="J388" t="s">
        <v>42</v>
      </c>
      <c r="K388" t="s">
        <v>16</v>
      </c>
      <c r="L388" t="s">
        <v>17</v>
      </c>
      <c r="M388" s="20">
        <f t="shared" si="30"/>
        <v>59.545728000000004</v>
      </c>
      <c r="N388" s="20">
        <f t="shared" si="31"/>
        <v>0.16664000000000001</v>
      </c>
      <c r="O388" s="20">
        <f t="shared" si="32"/>
        <v>9.9227001139200013</v>
      </c>
      <c r="P388">
        <f t="shared" si="33"/>
        <v>1</v>
      </c>
      <c r="Q388">
        <f t="shared" si="34"/>
        <v>9.9227001139200013</v>
      </c>
    </row>
    <row r="389" spans="1:17" x14ac:dyDescent="0.3">
      <c r="A389" t="s">
        <v>7</v>
      </c>
      <c r="B389" t="s">
        <v>9</v>
      </c>
      <c r="C389" t="s">
        <v>10</v>
      </c>
      <c r="D389" t="s">
        <v>27</v>
      </c>
      <c r="E389" t="s">
        <v>28</v>
      </c>
      <c r="F389" t="s">
        <v>29</v>
      </c>
      <c r="G389">
        <v>3</v>
      </c>
      <c r="H389" s="14">
        <v>4.827</v>
      </c>
      <c r="I389" t="s">
        <v>30</v>
      </c>
      <c r="J389" t="s">
        <v>15</v>
      </c>
      <c r="K389" t="s">
        <v>25</v>
      </c>
      <c r="L389" t="s">
        <v>17</v>
      </c>
      <c r="M389" s="20">
        <f t="shared" si="30"/>
        <v>4.8280320000000003</v>
      </c>
      <c r="N389" s="20">
        <f t="shared" si="31"/>
        <v>0.16664000000000001</v>
      </c>
      <c r="O389" s="20">
        <f t="shared" si="32"/>
        <v>0.80454325248000014</v>
      </c>
      <c r="P389">
        <f t="shared" si="33"/>
        <v>1</v>
      </c>
      <c r="Q389">
        <f t="shared" si="34"/>
        <v>0.80454325248000014</v>
      </c>
    </row>
    <row r="390" spans="1:17" x14ac:dyDescent="0.3">
      <c r="A390" t="s">
        <v>32</v>
      </c>
      <c r="B390" t="s">
        <v>9</v>
      </c>
      <c r="C390" t="s">
        <v>8</v>
      </c>
      <c r="D390" t="s">
        <v>72</v>
      </c>
      <c r="E390" t="s">
        <v>64</v>
      </c>
      <c r="F390" t="s">
        <v>44</v>
      </c>
      <c r="G390">
        <v>3</v>
      </c>
      <c r="H390" s="14">
        <v>4.827</v>
      </c>
      <c r="I390" t="s">
        <v>30</v>
      </c>
      <c r="J390" t="s">
        <v>38</v>
      </c>
      <c r="K390" t="s">
        <v>16</v>
      </c>
      <c r="L390" t="s">
        <v>43</v>
      </c>
      <c r="M390" s="20">
        <f t="shared" si="30"/>
        <v>4.8280320000000003</v>
      </c>
      <c r="N390" s="20">
        <f t="shared" si="31"/>
        <v>0.16664000000000001</v>
      </c>
      <c r="O390" s="20">
        <f t="shared" si="32"/>
        <v>0.80454325248000014</v>
      </c>
      <c r="P390">
        <f t="shared" si="33"/>
        <v>5</v>
      </c>
      <c r="Q390">
        <f t="shared" si="34"/>
        <v>4.0227162624000004</v>
      </c>
    </row>
    <row r="391" spans="1:17" x14ac:dyDescent="0.3">
      <c r="A391" t="s">
        <v>32</v>
      </c>
      <c r="B391" t="s">
        <v>9</v>
      </c>
      <c r="C391" t="s">
        <v>70</v>
      </c>
      <c r="D391" t="s">
        <v>27</v>
      </c>
      <c r="E391" t="s">
        <v>12</v>
      </c>
      <c r="F391" t="s">
        <v>36</v>
      </c>
      <c r="G391">
        <v>6.5</v>
      </c>
      <c r="H391" s="14">
        <v>10.458500000000001</v>
      </c>
      <c r="I391" t="s">
        <v>14</v>
      </c>
      <c r="J391" t="s">
        <v>42</v>
      </c>
      <c r="K391" t="s">
        <v>25</v>
      </c>
      <c r="L391" t="s">
        <v>17</v>
      </c>
      <c r="M391" s="20">
        <f t="shared" si="30"/>
        <v>10.460736000000001</v>
      </c>
      <c r="N391" s="20">
        <f t="shared" si="31"/>
        <v>0</v>
      </c>
      <c r="O391" s="20">
        <f t="shared" si="32"/>
        <v>0</v>
      </c>
      <c r="P391">
        <f t="shared" si="33"/>
        <v>5</v>
      </c>
      <c r="Q391">
        <f t="shared" si="34"/>
        <v>0</v>
      </c>
    </row>
    <row r="392" spans="1:17" x14ac:dyDescent="0.3">
      <c r="A392" t="s">
        <v>7</v>
      </c>
      <c r="B392" t="s">
        <v>9</v>
      </c>
      <c r="C392" t="s">
        <v>48</v>
      </c>
      <c r="D392" t="s">
        <v>27</v>
      </c>
      <c r="E392" t="s">
        <v>28</v>
      </c>
      <c r="F392" t="s">
        <v>44</v>
      </c>
      <c r="G392">
        <v>3</v>
      </c>
      <c r="H392" s="14">
        <v>4.827</v>
      </c>
      <c r="I392" t="s">
        <v>52</v>
      </c>
      <c r="J392" t="s">
        <v>15</v>
      </c>
      <c r="K392" t="s">
        <v>25</v>
      </c>
      <c r="L392" t="s">
        <v>17</v>
      </c>
      <c r="M392" s="20">
        <f t="shared" si="30"/>
        <v>4.8280320000000003</v>
      </c>
      <c r="N392" s="20">
        <f t="shared" si="31"/>
        <v>3.5459999999999998E-2</v>
      </c>
      <c r="O392" s="20">
        <f t="shared" si="32"/>
        <v>0.17120201472000002</v>
      </c>
      <c r="P392">
        <f t="shared" si="33"/>
        <v>1</v>
      </c>
      <c r="Q392">
        <f t="shared" si="34"/>
        <v>0.17120201472000002</v>
      </c>
    </row>
    <row r="393" spans="1:17" x14ac:dyDescent="0.3">
      <c r="A393" t="s">
        <v>32</v>
      </c>
      <c r="B393" t="s">
        <v>9</v>
      </c>
      <c r="C393" t="s">
        <v>8</v>
      </c>
      <c r="D393" t="s">
        <v>11</v>
      </c>
      <c r="E393" t="s">
        <v>21</v>
      </c>
      <c r="F393" t="s">
        <v>13</v>
      </c>
      <c r="G393">
        <v>2</v>
      </c>
      <c r="H393" s="14">
        <v>3.218</v>
      </c>
      <c r="I393" t="s">
        <v>49</v>
      </c>
      <c r="J393" t="s">
        <v>38</v>
      </c>
      <c r="K393" t="s">
        <v>25</v>
      </c>
      <c r="L393" t="s">
        <v>43</v>
      </c>
      <c r="M393" s="20">
        <f t="shared" si="30"/>
        <v>3.2186880000000002</v>
      </c>
      <c r="N393" s="20">
        <f t="shared" si="31"/>
        <v>0.10215</v>
      </c>
      <c r="O393" s="20">
        <f t="shared" si="32"/>
        <v>0.32878897920000005</v>
      </c>
      <c r="P393">
        <f t="shared" si="33"/>
        <v>5</v>
      </c>
      <c r="Q393">
        <f t="shared" si="34"/>
        <v>1.6439448960000003</v>
      </c>
    </row>
    <row r="394" spans="1:17" x14ac:dyDescent="0.3">
      <c r="A394" t="s">
        <v>18</v>
      </c>
      <c r="B394" t="s">
        <v>9</v>
      </c>
      <c r="C394" t="s">
        <v>56</v>
      </c>
      <c r="D394" t="s">
        <v>41</v>
      </c>
      <c r="E394" t="s">
        <v>28</v>
      </c>
      <c r="F394" t="s">
        <v>22</v>
      </c>
      <c r="G394">
        <v>16</v>
      </c>
      <c r="H394" s="14">
        <v>25.744</v>
      </c>
      <c r="I394" t="s">
        <v>37</v>
      </c>
      <c r="J394" t="s">
        <v>31</v>
      </c>
      <c r="K394" t="s">
        <v>25</v>
      </c>
      <c r="L394" t="s">
        <v>17</v>
      </c>
      <c r="M394" s="20">
        <f t="shared" si="30"/>
        <v>25.749504000000002</v>
      </c>
      <c r="N394" s="20">
        <f t="shared" si="31"/>
        <v>0.16664000000000001</v>
      </c>
      <c r="O394" s="20">
        <f t="shared" si="32"/>
        <v>4.2908973465600004</v>
      </c>
      <c r="P394">
        <f t="shared" si="33"/>
        <v>4</v>
      </c>
      <c r="Q394">
        <f t="shared" si="34"/>
        <v>17.163589386240002</v>
      </c>
    </row>
    <row r="395" spans="1:17" x14ac:dyDescent="0.3">
      <c r="A395" t="s">
        <v>18</v>
      </c>
      <c r="B395" t="s">
        <v>9</v>
      </c>
      <c r="C395" t="s">
        <v>95</v>
      </c>
      <c r="D395" t="s">
        <v>72</v>
      </c>
      <c r="E395" t="s">
        <v>64</v>
      </c>
      <c r="F395" t="s">
        <v>62</v>
      </c>
      <c r="G395">
        <v>2</v>
      </c>
      <c r="H395" s="14">
        <v>3.218</v>
      </c>
      <c r="I395" t="s">
        <v>30</v>
      </c>
      <c r="J395" t="s">
        <v>38</v>
      </c>
      <c r="K395" t="s">
        <v>25</v>
      </c>
      <c r="L395" t="s">
        <v>17</v>
      </c>
      <c r="M395" s="20">
        <f t="shared" si="30"/>
        <v>3.2186880000000002</v>
      </c>
      <c r="N395" s="20">
        <f t="shared" si="31"/>
        <v>0.16664000000000001</v>
      </c>
      <c r="O395" s="20">
        <f t="shared" si="32"/>
        <v>0.53636216832000005</v>
      </c>
      <c r="P395">
        <f t="shared" si="33"/>
        <v>4</v>
      </c>
      <c r="Q395">
        <f t="shared" si="34"/>
        <v>2.1454486732800002</v>
      </c>
    </row>
    <row r="396" spans="1:17" x14ac:dyDescent="0.3">
      <c r="A396" t="s">
        <v>7</v>
      </c>
      <c r="B396" t="s">
        <v>51</v>
      </c>
      <c r="C396" t="s">
        <v>8</v>
      </c>
      <c r="D396" t="s">
        <v>27</v>
      </c>
      <c r="E396" t="s">
        <v>28</v>
      </c>
      <c r="F396" t="s">
        <v>36</v>
      </c>
      <c r="G396">
        <v>5</v>
      </c>
      <c r="H396" s="14">
        <v>8.0449999999999999</v>
      </c>
      <c r="I396" t="s">
        <v>30</v>
      </c>
      <c r="J396" t="s">
        <v>53</v>
      </c>
      <c r="K396" t="s">
        <v>16</v>
      </c>
      <c r="L396" t="s">
        <v>17</v>
      </c>
      <c r="M396" s="20">
        <f t="shared" si="30"/>
        <v>8.0467200000000005</v>
      </c>
      <c r="N396" s="20">
        <f t="shared" si="31"/>
        <v>0.16664000000000001</v>
      </c>
      <c r="O396" s="20">
        <f t="shared" si="32"/>
        <v>1.3409054208000002</v>
      </c>
      <c r="P396">
        <f t="shared" si="33"/>
        <v>1</v>
      </c>
      <c r="Q396">
        <f t="shared" si="34"/>
        <v>1.3409054208000002</v>
      </c>
    </row>
    <row r="397" spans="1:17" x14ac:dyDescent="0.3">
      <c r="A397" t="s">
        <v>7</v>
      </c>
      <c r="B397" t="s">
        <v>9</v>
      </c>
      <c r="C397" t="s">
        <v>65</v>
      </c>
      <c r="D397" t="s">
        <v>27</v>
      </c>
      <c r="E397" t="s">
        <v>64</v>
      </c>
      <c r="F397" t="s">
        <v>29</v>
      </c>
      <c r="G397">
        <v>15</v>
      </c>
      <c r="H397" s="14">
        <v>24.134999999999998</v>
      </c>
      <c r="I397" t="s">
        <v>30</v>
      </c>
      <c r="J397" t="s">
        <v>42</v>
      </c>
      <c r="K397" t="s">
        <v>25</v>
      </c>
      <c r="L397" t="s">
        <v>17</v>
      </c>
      <c r="M397" s="20">
        <f t="shared" si="30"/>
        <v>24.140160000000002</v>
      </c>
      <c r="N397" s="20">
        <f t="shared" si="31"/>
        <v>0.16664000000000001</v>
      </c>
      <c r="O397" s="20">
        <f t="shared" si="32"/>
        <v>4.0227162624000004</v>
      </c>
      <c r="P397">
        <f t="shared" si="33"/>
        <v>1</v>
      </c>
      <c r="Q397">
        <f t="shared" si="34"/>
        <v>4.0227162624000004</v>
      </c>
    </row>
    <row r="398" spans="1:17" x14ac:dyDescent="0.3">
      <c r="A398" t="s">
        <v>39</v>
      </c>
      <c r="B398" t="s">
        <v>9</v>
      </c>
      <c r="C398" t="s">
        <v>78</v>
      </c>
      <c r="D398" t="s">
        <v>27</v>
      </c>
      <c r="E398" t="s">
        <v>28</v>
      </c>
      <c r="F398" t="s">
        <v>22</v>
      </c>
      <c r="G398">
        <v>1.2</v>
      </c>
      <c r="H398" s="14">
        <v>1.9307999999999998</v>
      </c>
      <c r="I398" t="s">
        <v>23</v>
      </c>
      <c r="J398" t="s">
        <v>31</v>
      </c>
      <c r="K398" t="s">
        <v>25</v>
      </c>
      <c r="L398" t="s">
        <v>17</v>
      </c>
      <c r="M398" s="20">
        <f t="shared" si="30"/>
        <v>1.9312128</v>
      </c>
      <c r="N398" s="20">
        <f t="shared" si="31"/>
        <v>0</v>
      </c>
      <c r="O398" s="20">
        <f t="shared" si="32"/>
        <v>0</v>
      </c>
      <c r="P398">
        <f t="shared" si="33"/>
        <v>2</v>
      </c>
      <c r="Q398">
        <f t="shared" si="34"/>
        <v>0</v>
      </c>
    </row>
    <row r="399" spans="1:17" x14ac:dyDescent="0.3">
      <c r="A399" t="s">
        <v>7</v>
      </c>
      <c r="B399" t="s">
        <v>9</v>
      </c>
      <c r="C399" t="s">
        <v>10</v>
      </c>
      <c r="D399" t="s">
        <v>27</v>
      </c>
      <c r="E399" t="s">
        <v>28</v>
      </c>
      <c r="F399" t="s">
        <v>44</v>
      </c>
      <c r="G399">
        <v>3</v>
      </c>
      <c r="H399" s="14">
        <v>4.827</v>
      </c>
      <c r="I399" t="s">
        <v>30</v>
      </c>
      <c r="J399" t="s">
        <v>42</v>
      </c>
      <c r="K399" t="s">
        <v>16</v>
      </c>
      <c r="L399" t="s">
        <v>17</v>
      </c>
      <c r="M399" s="20">
        <f t="shared" si="30"/>
        <v>4.8280320000000003</v>
      </c>
      <c r="N399" s="20">
        <f t="shared" si="31"/>
        <v>0.16664000000000001</v>
      </c>
      <c r="O399" s="20">
        <f t="shared" si="32"/>
        <v>0.80454325248000014</v>
      </c>
      <c r="P399">
        <f t="shared" si="33"/>
        <v>1</v>
      </c>
      <c r="Q399">
        <f t="shared" si="34"/>
        <v>0.80454325248000014</v>
      </c>
    </row>
    <row r="400" spans="1:17" x14ac:dyDescent="0.3">
      <c r="A400" t="s">
        <v>39</v>
      </c>
      <c r="B400" t="s">
        <v>51</v>
      </c>
      <c r="C400" t="s">
        <v>8</v>
      </c>
      <c r="D400" t="s">
        <v>11</v>
      </c>
      <c r="E400" t="s">
        <v>21</v>
      </c>
      <c r="F400" t="s">
        <v>36</v>
      </c>
      <c r="G400">
        <v>1.5</v>
      </c>
      <c r="H400" s="14">
        <v>2.4135</v>
      </c>
      <c r="I400" t="s">
        <v>23</v>
      </c>
      <c r="J400" t="s">
        <v>53</v>
      </c>
      <c r="K400" t="s">
        <v>25</v>
      </c>
      <c r="L400" t="s">
        <v>43</v>
      </c>
      <c r="M400" s="20">
        <f t="shared" si="30"/>
        <v>2.4140160000000002</v>
      </c>
      <c r="N400" s="20">
        <f t="shared" si="31"/>
        <v>0</v>
      </c>
      <c r="O400" s="20">
        <f t="shared" si="32"/>
        <v>0</v>
      </c>
      <c r="P400">
        <f t="shared" si="33"/>
        <v>2</v>
      </c>
      <c r="Q400">
        <f t="shared" si="34"/>
        <v>0</v>
      </c>
    </row>
    <row r="401" spans="1:17" x14ac:dyDescent="0.3">
      <c r="A401" t="s">
        <v>7</v>
      </c>
      <c r="B401" t="s">
        <v>9</v>
      </c>
      <c r="C401" t="s">
        <v>50</v>
      </c>
      <c r="D401" t="s">
        <v>41</v>
      </c>
      <c r="E401" t="s">
        <v>12</v>
      </c>
      <c r="F401" t="s">
        <v>44</v>
      </c>
      <c r="G401">
        <v>3</v>
      </c>
      <c r="H401" s="14">
        <v>4.827</v>
      </c>
      <c r="I401" t="s">
        <v>37</v>
      </c>
      <c r="J401" t="s">
        <v>15</v>
      </c>
      <c r="K401" t="s">
        <v>16</v>
      </c>
      <c r="L401" t="s">
        <v>17</v>
      </c>
      <c r="M401" s="20">
        <f t="shared" si="30"/>
        <v>4.8280320000000003</v>
      </c>
      <c r="N401" s="20">
        <f t="shared" si="31"/>
        <v>0.16664000000000001</v>
      </c>
      <c r="O401" s="20">
        <f t="shared" si="32"/>
        <v>0.80454325248000014</v>
      </c>
      <c r="P401">
        <f t="shared" si="33"/>
        <v>1</v>
      </c>
      <c r="Q401">
        <f t="shared" si="34"/>
        <v>0.80454325248000014</v>
      </c>
    </row>
    <row r="402" spans="1:17" x14ac:dyDescent="0.3">
      <c r="A402" t="s">
        <v>7</v>
      </c>
      <c r="B402" t="s">
        <v>9</v>
      </c>
      <c r="C402" t="s">
        <v>86</v>
      </c>
      <c r="D402" t="s">
        <v>41</v>
      </c>
      <c r="E402" t="s">
        <v>12</v>
      </c>
      <c r="F402" t="s">
        <v>13</v>
      </c>
      <c r="G402">
        <v>10</v>
      </c>
      <c r="H402" s="14">
        <v>16.09</v>
      </c>
      <c r="I402" t="s">
        <v>14</v>
      </c>
      <c r="J402" t="s">
        <v>42</v>
      </c>
      <c r="K402" t="s">
        <v>16</v>
      </c>
      <c r="L402" t="s">
        <v>43</v>
      </c>
      <c r="M402" s="20">
        <f t="shared" si="30"/>
        <v>16.093440000000001</v>
      </c>
      <c r="N402" s="20">
        <f t="shared" si="31"/>
        <v>0</v>
      </c>
      <c r="O402" s="20">
        <f t="shared" si="32"/>
        <v>0</v>
      </c>
      <c r="P402">
        <f t="shared" si="33"/>
        <v>1</v>
      </c>
      <c r="Q402">
        <f t="shared" si="34"/>
        <v>0</v>
      </c>
    </row>
    <row r="403" spans="1:17" x14ac:dyDescent="0.3">
      <c r="A403" t="s">
        <v>32</v>
      </c>
      <c r="B403" t="s">
        <v>9</v>
      </c>
      <c r="C403" t="s">
        <v>8</v>
      </c>
      <c r="D403" t="s">
        <v>27</v>
      </c>
      <c r="E403" t="s">
        <v>45</v>
      </c>
      <c r="F403" t="s">
        <v>13</v>
      </c>
      <c r="G403">
        <v>16</v>
      </c>
      <c r="H403" s="14">
        <v>25.744</v>
      </c>
      <c r="I403" t="s">
        <v>30</v>
      </c>
      <c r="J403" t="s">
        <v>38</v>
      </c>
      <c r="K403" t="s">
        <v>25</v>
      </c>
      <c r="L403" t="s">
        <v>17</v>
      </c>
      <c r="M403" s="20">
        <f t="shared" si="30"/>
        <v>25.749504000000002</v>
      </c>
      <c r="N403" s="20">
        <f t="shared" si="31"/>
        <v>0.16664000000000001</v>
      </c>
      <c r="O403" s="20">
        <f t="shared" si="32"/>
        <v>4.2908973465600004</v>
      </c>
      <c r="P403">
        <f t="shared" si="33"/>
        <v>5</v>
      </c>
      <c r="Q403">
        <f t="shared" si="34"/>
        <v>21.454486732800003</v>
      </c>
    </row>
    <row r="404" spans="1:17" x14ac:dyDescent="0.3">
      <c r="A404" t="s">
        <v>18</v>
      </c>
      <c r="B404" t="s">
        <v>9</v>
      </c>
      <c r="C404" t="s">
        <v>34</v>
      </c>
      <c r="D404" t="s">
        <v>41</v>
      </c>
      <c r="E404" t="s">
        <v>12</v>
      </c>
      <c r="F404" t="s">
        <v>66</v>
      </c>
      <c r="G404">
        <v>12</v>
      </c>
      <c r="H404" s="14">
        <v>19.308</v>
      </c>
      <c r="I404" t="s">
        <v>52</v>
      </c>
      <c r="J404" t="s">
        <v>38</v>
      </c>
      <c r="K404" t="s">
        <v>25</v>
      </c>
      <c r="L404" t="s">
        <v>17</v>
      </c>
      <c r="M404" s="20">
        <f t="shared" si="30"/>
        <v>19.312128000000001</v>
      </c>
      <c r="N404" s="20">
        <f t="shared" si="31"/>
        <v>3.5459999999999998E-2</v>
      </c>
      <c r="O404" s="20">
        <f t="shared" si="32"/>
        <v>0.68480805888000007</v>
      </c>
      <c r="P404">
        <f t="shared" si="33"/>
        <v>4</v>
      </c>
      <c r="Q404">
        <f t="shared" si="34"/>
        <v>2.7392322355200003</v>
      </c>
    </row>
    <row r="405" spans="1:17" x14ac:dyDescent="0.3">
      <c r="A405" t="s">
        <v>26</v>
      </c>
      <c r="B405" t="s">
        <v>9</v>
      </c>
      <c r="C405" t="s">
        <v>10</v>
      </c>
      <c r="D405" t="s">
        <v>27</v>
      </c>
      <c r="E405" t="s">
        <v>21</v>
      </c>
      <c r="F405" t="s">
        <v>29</v>
      </c>
      <c r="G405">
        <v>17</v>
      </c>
      <c r="H405" s="14">
        <v>27.353000000000002</v>
      </c>
      <c r="I405" t="s">
        <v>52</v>
      </c>
      <c r="J405" t="s">
        <v>15</v>
      </c>
      <c r="K405" t="s">
        <v>25</v>
      </c>
      <c r="L405" t="s">
        <v>17</v>
      </c>
      <c r="M405" s="20">
        <f t="shared" si="30"/>
        <v>27.358848000000002</v>
      </c>
      <c r="N405" s="20">
        <f t="shared" si="31"/>
        <v>3.5459999999999998E-2</v>
      </c>
      <c r="O405" s="20">
        <f t="shared" si="32"/>
        <v>0.97014475008000001</v>
      </c>
      <c r="P405">
        <f t="shared" si="33"/>
        <v>3</v>
      </c>
      <c r="Q405">
        <f t="shared" si="34"/>
        <v>2.9104342502399998</v>
      </c>
    </row>
    <row r="406" spans="1:17" x14ac:dyDescent="0.3">
      <c r="A406" t="s">
        <v>39</v>
      </c>
      <c r="B406" t="s">
        <v>9</v>
      </c>
      <c r="C406" t="s">
        <v>50</v>
      </c>
      <c r="D406" t="s">
        <v>11</v>
      </c>
      <c r="E406" t="s">
        <v>21</v>
      </c>
      <c r="F406" t="s">
        <v>8</v>
      </c>
      <c r="G406">
        <v>1.5</v>
      </c>
      <c r="H406" s="14">
        <v>2.4135</v>
      </c>
      <c r="I406" t="s">
        <v>23</v>
      </c>
      <c r="J406" t="s">
        <v>15</v>
      </c>
      <c r="K406" t="s">
        <v>16</v>
      </c>
      <c r="L406" t="s">
        <v>17</v>
      </c>
      <c r="M406" s="20">
        <f t="shared" si="30"/>
        <v>2.4140160000000002</v>
      </c>
      <c r="N406" s="20">
        <f t="shared" si="31"/>
        <v>0</v>
      </c>
      <c r="O406" s="20">
        <f t="shared" si="32"/>
        <v>0</v>
      </c>
      <c r="P406">
        <f t="shared" si="33"/>
        <v>2</v>
      </c>
      <c r="Q406">
        <f t="shared" si="34"/>
        <v>0</v>
      </c>
    </row>
    <row r="407" spans="1:17" x14ac:dyDescent="0.3">
      <c r="A407" t="s">
        <v>32</v>
      </c>
      <c r="B407" t="s">
        <v>9</v>
      </c>
      <c r="C407" t="s">
        <v>69</v>
      </c>
      <c r="D407" t="s">
        <v>41</v>
      </c>
      <c r="E407" t="s">
        <v>21</v>
      </c>
      <c r="F407" t="s">
        <v>29</v>
      </c>
      <c r="G407">
        <v>40</v>
      </c>
      <c r="H407" s="14">
        <v>64.36</v>
      </c>
      <c r="I407" t="s">
        <v>52</v>
      </c>
      <c r="J407" t="s">
        <v>15</v>
      </c>
      <c r="K407" t="s">
        <v>25</v>
      </c>
      <c r="L407" t="s">
        <v>17</v>
      </c>
      <c r="M407" s="20">
        <f t="shared" si="30"/>
        <v>64.373760000000004</v>
      </c>
      <c r="N407" s="20">
        <f t="shared" si="31"/>
        <v>3.5459999999999998E-2</v>
      </c>
      <c r="O407" s="20">
        <f t="shared" si="32"/>
        <v>2.2826935295999999</v>
      </c>
      <c r="P407">
        <f t="shared" si="33"/>
        <v>5</v>
      </c>
      <c r="Q407">
        <f t="shared" si="34"/>
        <v>11.413467647999999</v>
      </c>
    </row>
    <row r="408" spans="1:17" x14ac:dyDescent="0.3">
      <c r="A408" t="s">
        <v>7</v>
      </c>
      <c r="B408" t="s">
        <v>9</v>
      </c>
      <c r="C408" t="s">
        <v>10</v>
      </c>
      <c r="D408" t="s">
        <v>41</v>
      </c>
      <c r="E408" t="s">
        <v>28</v>
      </c>
      <c r="F408" t="s">
        <v>66</v>
      </c>
      <c r="G408">
        <v>14</v>
      </c>
      <c r="H408" s="14">
        <v>22.526</v>
      </c>
      <c r="I408" t="s">
        <v>52</v>
      </c>
      <c r="J408" t="s">
        <v>42</v>
      </c>
      <c r="K408" t="s">
        <v>25</v>
      </c>
      <c r="L408" t="s">
        <v>17</v>
      </c>
      <c r="M408" s="20">
        <f t="shared" si="30"/>
        <v>22.530816000000002</v>
      </c>
      <c r="N408" s="20">
        <f t="shared" si="31"/>
        <v>3.5459999999999998E-2</v>
      </c>
      <c r="O408" s="20">
        <f t="shared" si="32"/>
        <v>0.79894273536000004</v>
      </c>
      <c r="P408">
        <f t="shared" si="33"/>
        <v>1</v>
      </c>
      <c r="Q408">
        <f t="shared" si="34"/>
        <v>0.79894273536000004</v>
      </c>
    </row>
    <row r="409" spans="1:17" x14ac:dyDescent="0.3">
      <c r="A409" t="s">
        <v>32</v>
      </c>
      <c r="B409" t="s">
        <v>9</v>
      </c>
      <c r="C409" t="s">
        <v>50</v>
      </c>
      <c r="D409" t="s">
        <v>41</v>
      </c>
      <c r="E409" t="s">
        <v>28</v>
      </c>
      <c r="F409" t="s">
        <v>44</v>
      </c>
      <c r="G409">
        <v>2</v>
      </c>
      <c r="H409" s="14">
        <v>3.218</v>
      </c>
      <c r="I409" s="2" t="s">
        <v>87</v>
      </c>
      <c r="J409" t="s">
        <v>15</v>
      </c>
      <c r="K409" t="s">
        <v>25</v>
      </c>
      <c r="L409" t="s">
        <v>17</v>
      </c>
      <c r="M409" s="20">
        <f t="shared" si="30"/>
        <v>3.2186880000000002</v>
      </c>
      <c r="N409" s="20">
        <f t="shared" si="31"/>
        <v>0.11366999999999999</v>
      </c>
      <c r="O409" s="20">
        <f t="shared" si="32"/>
        <v>0.36586826496000002</v>
      </c>
      <c r="P409">
        <f t="shared" si="33"/>
        <v>5</v>
      </c>
      <c r="Q409">
        <f t="shared" si="34"/>
        <v>1.8293413248000001</v>
      </c>
    </row>
    <row r="410" spans="1:17" x14ac:dyDescent="0.3">
      <c r="A410" t="s">
        <v>39</v>
      </c>
      <c r="B410" t="s">
        <v>9</v>
      </c>
      <c r="C410" t="s">
        <v>48</v>
      </c>
      <c r="D410" t="s">
        <v>41</v>
      </c>
      <c r="E410" t="s">
        <v>28</v>
      </c>
      <c r="F410" t="s">
        <v>44</v>
      </c>
      <c r="G410">
        <v>0.5</v>
      </c>
      <c r="H410" s="14">
        <v>0.80449999999999999</v>
      </c>
      <c r="I410" t="s">
        <v>23</v>
      </c>
      <c r="J410" t="s">
        <v>38</v>
      </c>
      <c r="K410" t="s">
        <v>16</v>
      </c>
      <c r="L410" t="s">
        <v>17</v>
      </c>
      <c r="M410" s="20">
        <f t="shared" si="30"/>
        <v>0.80467200000000005</v>
      </c>
      <c r="N410" s="20">
        <f t="shared" si="31"/>
        <v>0</v>
      </c>
      <c r="O410" s="20">
        <f t="shared" si="32"/>
        <v>0</v>
      </c>
      <c r="P410">
        <f t="shared" si="33"/>
        <v>2</v>
      </c>
      <c r="Q410">
        <f t="shared" si="34"/>
        <v>0</v>
      </c>
    </row>
    <row r="411" spans="1:17" x14ac:dyDescent="0.3">
      <c r="A411" t="s">
        <v>7</v>
      </c>
      <c r="B411" t="s">
        <v>9</v>
      </c>
      <c r="C411" t="s">
        <v>10</v>
      </c>
      <c r="D411" t="s">
        <v>41</v>
      </c>
      <c r="E411" t="s">
        <v>12</v>
      </c>
      <c r="F411" t="s">
        <v>36</v>
      </c>
      <c r="G411">
        <v>11</v>
      </c>
      <c r="H411" s="14">
        <v>17.698999999999998</v>
      </c>
      <c r="I411" t="s">
        <v>30</v>
      </c>
      <c r="J411" t="s">
        <v>42</v>
      </c>
      <c r="K411" t="s">
        <v>25</v>
      </c>
      <c r="L411" t="s">
        <v>17</v>
      </c>
      <c r="M411" s="20">
        <f t="shared" si="30"/>
        <v>17.702784000000001</v>
      </c>
      <c r="N411" s="20">
        <f t="shared" si="31"/>
        <v>0.16664000000000001</v>
      </c>
      <c r="O411" s="20">
        <f t="shared" si="32"/>
        <v>2.9499919257600005</v>
      </c>
      <c r="P411">
        <f t="shared" si="33"/>
        <v>1</v>
      </c>
      <c r="Q411">
        <f t="shared" si="34"/>
        <v>2.9499919257600005</v>
      </c>
    </row>
    <row r="412" spans="1:17" x14ac:dyDescent="0.3">
      <c r="A412" t="s">
        <v>18</v>
      </c>
      <c r="B412" t="s">
        <v>9</v>
      </c>
      <c r="C412" t="s">
        <v>78</v>
      </c>
      <c r="D412" t="s">
        <v>41</v>
      </c>
      <c r="E412" t="s">
        <v>12</v>
      </c>
      <c r="F412" t="s">
        <v>13</v>
      </c>
      <c r="G412">
        <v>27</v>
      </c>
      <c r="H412" s="14">
        <v>43.442999999999998</v>
      </c>
      <c r="I412" t="s">
        <v>30</v>
      </c>
      <c r="J412" t="s">
        <v>15</v>
      </c>
      <c r="K412" t="s">
        <v>8</v>
      </c>
      <c r="L412" t="s">
        <v>17</v>
      </c>
      <c r="M412" s="20">
        <f t="shared" si="30"/>
        <v>43.452288000000003</v>
      </c>
      <c r="N412" s="20">
        <f t="shared" si="31"/>
        <v>0.16664000000000001</v>
      </c>
      <c r="O412" s="20">
        <f t="shared" si="32"/>
        <v>7.2408892723200013</v>
      </c>
      <c r="P412">
        <f t="shared" si="33"/>
        <v>4</v>
      </c>
      <c r="Q412">
        <f t="shared" si="34"/>
        <v>28.963557089280005</v>
      </c>
    </row>
    <row r="413" spans="1:17" x14ac:dyDescent="0.3">
      <c r="A413" t="s">
        <v>26</v>
      </c>
      <c r="B413" t="s">
        <v>9</v>
      </c>
      <c r="C413" t="s">
        <v>65</v>
      </c>
      <c r="D413" t="s">
        <v>27</v>
      </c>
      <c r="E413" t="s">
        <v>12</v>
      </c>
      <c r="F413" t="s">
        <v>13</v>
      </c>
      <c r="G413">
        <v>6</v>
      </c>
      <c r="H413" s="14">
        <v>9.6539999999999999</v>
      </c>
      <c r="I413" t="s">
        <v>49</v>
      </c>
      <c r="J413" t="s">
        <v>38</v>
      </c>
      <c r="K413" t="s">
        <v>25</v>
      </c>
      <c r="L413" t="s">
        <v>17</v>
      </c>
      <c r="M413" s="20">
        <f t="shared" si="30"/>
        <v>9.6560640000000006</v>
      </c>
      <c r="N413" s="20">
        <f t="shared" si="31"/>
        <v>0.10215</v>
      </c>
      <c r="O413" s="20">
        <f t="shared" si="32"/>
        <v>0.98636693760000016</v>
      </c>
      <c r="P413">
        <f t="shared" si="33"/>
        <v>3</v>
      </c>
      <c r="Q413">
        <f t="shared" si="34"/>
        <v>2.9591008128000005</v>
      </c>
    </row>
    <row r="414" spans="1:17" x14ac:dyDescent="0.3">
      <c r="A414" t="s">
        <v>26</v>
      </c>
      <c r="B414" t="s">
        <v>51</v>
      </c>
      <c r="C414" t="s">
        <v>8</v>
      </c>
      <c r="D414" t="s">
        <v>27</v>
      </c>
      <c r="E414" t="s">
        <v>21</v>
      </c>
      <c r="F414" t="s">
        <v>13</v>
      </c>
      <c r="G414">
        <v>19</v>
      </c>
      <c r="H414" s="14">
        <v>30.570999999999998</v>
      </c>
      <c r="I414" t="s">
        <v>30</v>
      </c>
      <c r="J414" t="s">
        <v>15</v>
      </c>
      <c r="K414" t="s">
        <v>25</v>
      </c>
      <c r="L414" t="s">
        <v>17</v>
      </c>
      <c r="M414" s="20">
        <f t="shared" si="30"/>
        <v>30.577536000000002</v>
      </c>
      <c r="N414" s="20">
        <f t="shared" si="31"/>
        <v>0.16664000000000001</v>
      </c>
      <c r="O414" s="20">
        <f t="shared" si="32"/>
        <v>5.0954405990400007</v>
      </c>
      <c r="P414">
        <f t="shared" si="33"/>
        <v>3</v>
      </c>
      <c r="Q414">
        <f t="shared" si="34"/>
        <v>15.286321797120003</v>
      </c>
    </row>
    <row r="415" spans="1:17" x14ac:dyDescent="0.3">
      <c r="A415" t="s">
        <v>39</v>
      </c>
      <c r="B415" t="s">
        <v>9</v>
      </c>
      <c r="C415" t="s">
        <v>46</v>
      </c>
      <c r="D415" t="s">
        <v>27</v>
      </c>
      <c r="E415" t="s">
        <v>12</v>
      </c>
      <c r="F415" t="s">
        <v>22</v>
      </c>
      <c r="G415">
        <v>2</v>
      </c>
      <c r="H415" s="14">
        <v>3.218</v>
      </c>
      <c r="I415" t="s">
        <v>49</v>
      </c>
      <c r="J415" t="s">
        <v>42</v>
      </c>
      <c r="K415" t="s">
        <v>25</v>
      </c>
      <c r="L415" t="s">
        <v>17</v>
      </c>
      <c r="M415" s="20">
        <f t="shared" si="30"/>
        <v>3.2186880000000002</v>
      </c>
      <c r="N415" s="20">
        <f t="shared" si="31"/>
        <v>0.10215</v>
      </c>
      <c r="O415" s="20">
        <f t="shared" si="32"/>
        <v>0.32878897920000005</v>
      </c>
      <c r="P415">
        <f t="shared" si="33"/>
        <v>2</v>
      </c>
      <c r="Q415">
        <f t="shared" si="34"/>
        <v>0.65757795840000011</v>
      </c>
    </row>
    <row r="416" spans="1:17" x14ac:dyDescent="0.3">
      <c r="A416" t="s">
        <v>26</v>
      </c>
      <c r="B416" t="s">
        <v>9</v>
      </c>
      <c r="C416" t="s">
        <v>59</v>
      </c>
      <c r="D416" t="s">
        <v>41</v>
      </c>
      <c r="E416" t="s">
        <v>28</v>
      </c>
      <c r="F416" t="s">
        <v>36</v>
      </c>
      <c r="G416">
        <v>4</v>
      </c>
      <c r="H416" s="14">
        <v>6.4359999999999999</v>
      </c>
      <c r="I416" t="s">
        <v>75</v>
      </c>
      <c r="J416" t="s">
        <v>15</v>
      </c>
      <c r="K416" t="s">
        <v>25</v>
      </c>
      <c r="L416" t="s">
        <v>17</v>
      </c>
      <c r="M416" s="20">
        <f t="shared" si="30"/>
        <v>6.4373760000000004</v>
      </c>
      <c r="N416" s="20">
        <f t="shared" si="31"/>
        <v>5.2670000000000002E-2</v>
      </c>
      <c r="O416" s="20">
        <f t="shared" si="32"/>
        <v>0.33905659392000004</v>
      </c>
      <c r="P416">
        <f t="shared" si="33"/>
        <v>3</v>
      </c>
      <c r="Q416">
        <f t="shared" si="34"/>
        <v>1.0171697817600001</v>
      </c>
    </row>
    <row r="417" spans="1:17" x14ac:dyDescent="0.3">
      <c r="A417" t="s">
        <v>32</v>
      </c>
      <c r="B417" t="s">
        <v>9</v>
      </c>
      <c r="C417" t="s">
        <v>8</v>
      </c>
      <c r="D417" t="s">
        <v>27</v>
      </c>
      <c r="E417" t="s">
        <v>28</v>
      </c>
      <c r="F417" t="s">
        <v>66</v>
      </c>
      <c r="G417">
        <v>30</v>
      </c>
      <c r="H417" s="14">
        <v>48.269999999999996</v>
      </c>
      <c r="I417" t="s">
        <v>30</v>
      </c>
      <c r="J417" t="s">
        <v>38</v>
      </c>
      <c r="K417" t="s">
        <v>25</v>
      </c>
      <c r="L417" t="s">
        <v>43</v>
      </c>
      <c r="M417" s="20">
        <f t="shared" si="30"/>
        <v>48.280320000000003</v>
      </c>
      <c r="N417" s="20">
        <f t="shared" si="31"/>
        <v>0.16664000000000001</v>
      </c>
      <c r="O417" s="20">
        <f t="shared" si="32"/>
        <v>8.0454325248000007</v>
      </c>
      <c r="P417">
        <f t="shared" si="33"/>
        <v>5</v>
      </c>
      <c r="Q417">
        <f t="shared" si="34"/>
        <v>40.227162624000002</v>
      </c>
    </row>
    <row r="418" spans="1:17" x14ac:dyDescent="0.3">
      <c r="A418" t="s">
        <v>7</v>
      </c>
      <c r="B418" t="s">
        <v>9</v>
      </c>
      <c r="C418" t="s">
        <v>10</v>
      </c>
      <c r="D418" t="s">
        <v>27</v>
      </c>
      <c r="E418" t="s">
        <v>12</v>
      </c>
      <c r="F418" t="s">
        <v>62</v>
      </c>
      <c r="G418">
        <v>1.5</v>
      </c>
      <c r="H418" s="14">
        <v>2.4135</v>
      </c>
      <c r="I418" t="s">
        <v>37</v>
      </c>
      <c r="J418" t="s">
        <v>15</v>
      </c>
      <c r="K418" t="s">
        <v>16</v>
      </c>
      <c r="L418" t="s">
        <v>17</v>
      </c>
      <c r="M418" s="20">
        <f t="shared" si="30"/>
        <v>2.4140160000000002</v>
      </c>
      <c r="N418" s="20">
        <f t="shared" si="31"/>
        <v>0.16664000000000001</v>
      </c>
      <c r="O418" s="20">
        <f t="shared" si="32"/>
        <v>0.40227162624000007</v>
      </c>
      <c r="P418">
        <f t="shared" si="33"/>
        <v>1</v>
      </c>
      <c r="Q418">
        <f t="shared" si="34"/>
        <v>0.40227162624000007</v>
      </c>
    </row>
    <row r="419" spans="1:17" x14ac:dyDescent="0.3">
      <c r="A419" t="s">
        <v>7</v>
      </c>
      <c r="B419" t="s">
        <v>9</v>
      </c>
      <c r="C419" t="s">
        <v>69</v>
      </c>
      <c r="D419" t="s">
        <v>41</v>
      </c>
      <c r="E419" t="s">
        <v>28</v>
      </c>
      <c r="F419" t="s">
        <v>29</v>
      </c>
      <c r="G419">
        <v>23</v>
      </c>
      <c r="H419" s="14">
        <v>37.006999999999998</v>
      </c>
      <c r="I419" t="s">
        <v>52</v>
      </c>
      <c r="J419" t="s">
        <v>38</v>
      </c>
      <c r="K419" t="s">
        <v>25</v>
      </c>
      <c r="L419" t="s">
        <v>17</v>
      </c>
      <c r="M419" s="20">
        <f t="shared" si="30"/>
        <v>37.014912000000002</v>
      </c>
      <c r="N419" s="20">
        <f t="shared" si="31"/>
        <v>3.5459999999999998E-2</v>
      </c>
      <c r="O419" s="20">
        <f t="shared" si="32"/>
        <v>1.3125487795199999</v>
      </c>
      <c r="P419">
        <f t="shared" si="33"/>
        <v>1</v>
      </c>
      <c r="Q419">
        <f t="shared" si="34"/>
        <v>1.3125487795199999</v>
      </c>
    </row>
    <row r="420" spans="1:17" x14ac:dyDescent="0.3">
      <c r="A420" t="s">
        <v>7</v>
      </c>
      <c r="B420" t="s">
        <v>9</v>
      </c>
      <c r="C420" t="s">
        <v>95</v>
      </c>
      <c r="D420" t="s">
        <v>27</v>
      </c>
      <c r="E420" t="s">
        <v>28</v>
      </c>
      <c r="F420" t="s">
        <v>66</v>
      </c>
      <c r="G420">
        <v>47.2</v>
      </c>
      <c r="H420" s="14">
        <v>75.944800000000001</v>
      </c>
      <c r="I420" t="s">
        <v>52</v>
      </c>
      <c r="J420" t="s">
        <v>38</v>
      </c>
      <c r="K420" t="s">
        <v>16</v>
      </c>
      <c r="L420" t="s">
        <v>17</v>
      </c>
      <c r="M420" s="20">
        <f t="shared" si="30"/>
        <v>75.961036800000016</v>
      </c>
      <c r="N420" s="20">
        <f t="shared" si="31"/>
        <v>3.5459999999999998E-2</v>
      </c>
      <c r="O420" s="20">
        <f t="shared" si="32"/>
        <v>2.6935783649280003</v>
      </c>
      <c r="P420">
        <f t="shared" si="33"/>
        <v>1</v>
      </c>
      <c r="Q420">
        <f t="shared" si="34"/>
        <v>2.6935783649280003</v>
      </c>
    </row>
    <row r="421" spans="1:17" x14ac:dyDescent="0.3">
      <c r="A421" t="s">
        <v>39</v>
      </c>
      <c r="B421" t="s">
        <v>9</v>
      </c>
      <c r="C421" t="s">
        <v>50</v>
      </c>
      <c r="D421" t="s">
        <v>41</v>
      </c>
      <c r="E421" t="s">
        <v>12</v>
      </c>
      <c r="F421" t="s">
        <v>13</v>
      </c>
      <c r="G421">
        <v>13</v>
      </c>
      <c r="H421" s="14">
        <v>20.917000000000002</v>
      </c>
      <c r="I421" t="s">
        <v>30</v>
      </c>
      <c r="J421" t="s">
        <v>38</v>
      </c>
      <c r="K421" t="s">
        <v>25</v>
      </c>
      <c r="L421" t="s">
        <v>17</v>
      </c>
      <c r="M421" s="20">
        <f t="shared" si="30"/>
        <v>20.921472000000001</v>
      </c>
      <c r="N421" s="20">
        <f t="shared" si="31"/>
        <v>0.16664000000000001</v>
      </c>
      <c r="O421" s="20">
        <f t="shared" si="32"/>
        <v>3.4863540940800006</v>
      </c>
      <c r="P421">
        <f t="shared" si="33"/>
        <v>2</v>
      </c>
      <c r="Q421">
        <f t="shared" si="34"/>
        <v>6.9727081881600013</v>
      </c>
    </row>
    <row r="422" spans="1:17" x14ac:dyDescent="0.3">
      <c r="A422" t="s">
        <v>32</v>
      </c>
      <c r="B422" t="s">
        <v>9</v>
      </c>
      <c r="C422" t="s">
        <v>69</v>
      </c>
      <c r="D422" t="s">
        <v>11</v>
      </c>
      <c r="E422" t="s">
        <v>12</v>
      </c>
      <c r="F422" t="s">
        <v>22</v>
      </c>
      <c r="G422">
        <v>16</v>
      </c>
      <c r="H422" s="14">
        <v>25.744</v>
      </c>
      <c r="I422" t="s">
        <v>37</v>
      </c>
      <c r="J422" t="s">
        <v>31</v>
      </c>
      <c r="K422" t="s">
        <v>25</v>
      </c>
      <c r="L422" t="s">
        <v>17</v>
      </c>
      <c r="M422" s="20">
        <f t="shared" si="30"/>
        <v>25.749504000000002</v>
      </c>
      <c r="N422" s="20">
        <f t="shared" si="31"/>
        <v>0.16664000000000001</v>
      </c>
      <c r="O422" s="20">
        <f t="shared" si="32"/>
        <v>4.2908973465600004</v>
      </c>
      <c r="P422">
        <f t="shared" si="33"/>
        <v>5</v>
      </c>
      <c r="Q422">
        <f t="shared" si="34"/>
        <v>21.454486732800003</v>
      </c>
    </row>
    <row r="423" spans="1:17" x14ac:dyDescent="0.3">
      <c r="A423" t="s">
        <v>7</v>
      </c>
      <c r="B423" t="s">
        <v>9</v>
      </c>
      <c r="C423" t="s">
        <v>10</v>
      </c>
      <c r="D423" t="s">
        <v>27</v>
      </c>
      <c r="E423" t="s">
        <v>28</v>
      </c>
      <c r="F423" t="s">
        <v>29</v>
      </c>
      <c r="G423">
        <v>10</v>
      </c>
      <c r="H423" s="14">
        <v>16.09</v>
      </c>
      <c r="I423" t="s">
        <v>52</v>
      </c>
      <c r="J423" t="s">
        <v>31</v>
      </c>
      <c r="K423" t="s">
        <v>25</v>
      </c>
      <c r="L423" t="s">
        <v>17</v>
      </c>
      <c r="M423" s="20">
        <f t="shared" si="30"/>
        <v>16.093440000000001</v>
      </c>
      <c r="N423" s="20">
        <f t="shared" si="31"/>
        <v>3.5459999999999998E-2</v>
      </c>
      <c r="O423" s="20">
        <f t="shared" si="32"/>
        <v>0.57067338239999998</v>
      </c>
      <c r="P423">
        <f t="shared" si="33"/>
        <v>1</v>
      </c>
      <c r="Q423">
        <f t="shared" si="34"/>
        <v>0.57067338239999998</v>
      </c>
    </row>
    <row r="424" spans="1:17" x14ac:dyDescent="0.3">
      <c r="A424" t="s">
        <v>18</v>
      </c>
      <c r="B424" t="s">
        <v>9</v>
      </c>
      <c r="C424" t="s">
        <v>61</v>
      </c>
      <c r="D424" t="s">
        <v>41</v>
      </c>
      <c r="E424" t="s">
        <v>21</v>
      </c>
      <c r="F424" t="s">
        <v>22</v>
      </c>
      <c r="G424">
        <v>5</v>
      </c>
      <c r="H424" s="14">
        <v>8.0449999999999999</v>
      </c>
      <c r="I424" t="s">
        <v>54</v>
      </c>
      <c r="J424" t="s">
        <v>42</v>
      </c>
      <c r="K424" t="s">
        <v>25</v>
      </c>
      <c r="L424" t="s">
        <v>43</v>
      </c>
      <c r="M424" s="20">
        <f t="shared" si="30"/>
        <v>8.0467200000000005</v>
      </c>
      <c r="N424" s="20">
        <f t="shared" si="31"/>
        <v>2.1999999999999999E-2</v>
      </c>
      <c r="O424" s="20">
        <f t="shared" si="32"/>
        <v>0.17702783999999999</v>
      </c>
      <c r="P424">
        <f t="shared" si="33"/>
        <v>4</v>
      </c>
      <c r="Q424">
        <f t="shared" si="34"/>
        <v>0.70811135999999997</v>
      </c>
    </row>
    <row r="425" spans="1:17" x14ac:dyDescent="0.3">
      <c r="A425" t="s">
        <v>39</v>
      </c>
      <c r="B425" t="s">
        <v>9</v>
      </c>
      <c r="C425" t="s">
        <v>56</v>
      </c>
      <c r="D425" t="s">
        <v>41</v>
      </c>
      <c r="E425" t="s">
        <v>12</v>
      </c>
      <c r="F425" t="s">
        <v>36</v>
      </c>
      <c r="G425">
        <v>1.2</v>
      </c>
      <c r="H425" s="14">
        <v>1.9307999999999998</v>
      </c>
      <c r="I425" t="s">
        <v>23</v>
      </c>
      <c r="J425" t="s">
        <v>31</v>
      </c>
      <c r="K425" t="s">
        <v>25</v>
      </c>
      <c r="L425" t="s">
        <v>17</v>
      </c>
      <c r="M425" s="20">
        <f t="shared" si="30"/>
        <v>1.9312128</v>
      </c>
      <c r="N425" s="20">
        <f t="shared" si="31"/>
        <v>0</v>
      </c>
      <c r="O425" s="20">
        <f t="shared" si="32"/>
        <v>0</v>
      </c>
      <c r="P425">
        <f t="shared" si="33"/>
        <v>2</v>
      </c>
      <c r="Q425">
        <f t="shared" si="34"/>
        <v>0</v>
      </c>
    </row>
    <row r="426" spans="1:17" x14ac:dyDescent="0.3">
      <c r="A426" t="s">
        <v>39</v>
      </c>
      <c r="B426" t="s">
        <v>9</v>
      </c>
      <c r="C426" t="s">
        <v>50</v>
      </c>
      <c r="D426" t="s">
        <v>41</v>
      </c>
      <c r="E426" t="s">
        <v>28</v>
      </c>
      <c r="F426" t="s">
        <v>36</v>
      </c>
      <c r="G426">
        <v>1</v>
      </c>
      <c r="H426" s="14">
        <v>1.609</v>
      </c>
      <c r="I426" t="s">
        <v>23</v>
      </c>
      <c r="J426" t="s">
        <v>15</v>
      </c>
      <c r="K426" t="s">
        <v>25</v>
      </c>
      <c r="L426" t="s">
        <v>17</v>
      </c>
      <c r="M426" s="20">
        <f t="shared" si="30"/>
        <v>1.6093440000000001</v>
      </c>
      <c r="N426" s="20">
        <f t="shared" si="31"/>
        <v>0</v>
      </c>
      <c r="O426" s="20">
        <f t="shared" si="32"/>
        <v>0</v>
      </c>
      <c r="P426">
        <f t="shared" si="33"/>
        <v>2</v>
      </c>
      <c r="Q426">
        <f t="shared" si="34"/>
        <v>0</v>
      </c>
    </row>
    <row r="427" spans="1:17" x14ac:dyDescent="0.3">
      <c r="A427" t="s">
        <v>7</v>
      </c>
      <c r="B427" t="s">
        <v>9</v>
      </c>
      <c r="C427" t="s">
        <v>50</v>
      </c>
      <c r="D427" t="s">
        <v>11</v>
      </c>
      <c r="E427" t="s">
        <v>64</v>
      </c>
      <c r="F427" t="s">
        <v>22</v>
      </c>
      <c r="G427">
        <v>3</v>
      </c>
      <c r="H427" s="14">
        <v>4.827</v>
      </c>
      <c r="I427" t="s">
        <v>52</v>
      </c>
      <c r="J427" t="s">
        <v>31</v>
      </c>
      <c r="K427" t="s">
        <v>16</v>
      </c>
      <c r="L427" t="s">
        <v>17</v>
      </c>
      <c r="M427" s="20">
        <f t="shared" si="30"/>
        <v>4.8280320000000003</v>
      </c>
      <c r="N427" s="20">
        <f t="shared" si="31"/>
        <v>3.5459999999999998E-2</v>
      </c>
      <c r="O427" s="20">
        <f t="shared" si="32"/>
        <v>0.17120201472000002</v>
      </c>
      <c r="P427">
        <f t="shared" si="33"/>
        <v>1</v>
      </c>
      <c r="Q427">
        <f t="shared" si="34"/>
        <v>0.17120201472000002</v>
      </c>
    </row>
    <row r="428" spans="1:17" x14ac:dyDescent="0.3">
      <c r="A428" t="s">
        <v>39</v>
      </c>
      <c r="B428" t="s">
        <v>9</v>
      </c>
      <c r="C428" t="s">
        <v>40</v>
      </c>
      <c r="D428" t="s">
        <v>20</v>
      </c>
      <c r="E428" t="s">
        <v>12</v>
      </c>
      <c r="F428" t="s">
        <v>44</v>
      </c>
      <c r="G428">
        <v>2</v>
      </c>
      <c r="H428" s="14">
        <v>3.218</v>
      </c>
      <c r="I428" t="s">
        <v>14</v>
      </c>
      <c r="J428" t="s">
        <v>15</v>
      </c>
      <c r="K428" t="s">
        <v>16</v>
      </c>
      <c r="L428" t="s">
        <v>17</v>
      </c>
      <c r="M428" s="20">
        <f t="shared" si="30"/>
        <v>3.2186880000000002</v>
      </c>
      <c r="N428" s="20">
        <f t="shared" si="31"/>
        <v>0</v>
      </c>
      <c r="O428" s="20">
        <f t="shared" si="32"/>
        <v>0</v>
      </c>
      <c r="P428">
        <f t="shared" si="33"/>
        <v>2</v>
      </c>
      <c r="Q428">
        <f t="shared" si="34"/>
        <v>0</v>
      </c>
    </row>
    <row r="429" spans="1:17" x14ac:dyDescent="0.3">
      <c r="A429" t="s">
        <v>39</v>
      </c>
      <c r="B429" t="s">
        <v>9</v>
      </c>
      <c r="C429" t="s">
        <v>50</v>
      </c>
      <c r="D429" t="s">
        <v>41</v>
      </c>
      <c r="E429" t="s">
        <v>28</v>
      </c>
      <c r="F429" t="s">
        <v>22</v>
      </c>
      <c r="G429">
        <v>9.4</v>
      </c>
      <c r="H429" s="14">
        <v>15.124600000000001</v>
      </c>
      <c r="I429" t="s">
        <v>30</v>
      </c>
      <c r="J429" t="s">
        <v>24</v>
      </c>
      <c r="K429" t="s">
        <v>25</v>
      </c>
      <c r="L429" t="s">
        <v>17</v>
      </c>
      <c r="M429" s="20">
        <f t="shared" si="30"/>
        <v>15.127833600000002</v>
      </c>
      <c r="N429" s="20">
        <f t="shared" si="31"/>
        <v>0.16664000000000001</v>
      </c>
      <c r="O429" s="20">
        <f t="shared" si="32"/>
        <v>2.5209021911040006</v>
      </c>
      <c r="P429">
        <f t="shared" si="33"/>
        <v>2</v>
      </c>
      <c r="Q429">
        <f t="shared" si="34"/>
        <v>5.0418043822080012</v>
      </c>
    </row>
    <row r="430" spans="1:17" x14ac:dyDescent="0.3">
      <c r="A430" t="s">
        <v>7</v>
      </c>
      <c r="B430" t="s">
        <v>9</v>
      </c>
      <c r="C430" t="s">
        <v>8</v>
      </c>
      <c r="D430" t="s">
        <v>11</v>
      </c>
      <c r="E430" t="s">
        <v>21</v>
      </c>
      <c r="F430" t="s">
        <v>22</v>
      </c>
      <c r="G430">
        <v>6</v>
      </c>
      <c r="H430" s="14">
        <v>9.6539999999999999</v>
      </c>
      <c r="I430" t="s">
        <v>30</v>
      </c>
      <c r="J430" t="s">
        <v>42</v>
      </c>
      <c r="K430" t="s">
        <v>25</v>
      </c>
      <c r="L430" t="s">
        <v>17</v>
      </c>
      <c r="M430" s="20">
        <f t="shared" si="30"/>
        <v>9.6560640000000006</v>
      </c>
      <c r="N430" s="20">
        <f t="shared" si="31"/>
        <v>0.16664000000000001</v>
      </c>
      <c r="O430" s="20">
        <f t="shared" si="32"/>
        <v>1.6090865049600003</v>
      </c>
      <c r="P430">
        <f t="shared" si="33"/>
        <v>1</v>
      </c>
      <c r="Q430">
        <f t="shared" si="34"/>
        <v>1.6090865049600003</v>
      </c>
    </row>
    <row r="431" spans="1:17" x14ac:dyDescent="0.3">
      <c r="A431" t="s">
        <v>39</v>
      </c>
      <c r="B431" t="s">
        <v>9</v>
      </c>
      <c r="C431" t="s">
        <v>50</v>
      </c>
      <c r="D431" t="s">
        <v>41</v>
      </c>
      <c r="E431" t="s">
        <v>28</v>
      </c>
      <c r="F431" t="s">
        <v>36</v>
      </c>
      <c r="G431">
        <v>1.3</v>
      </c>
      <c r="H431" s="14">
        <v>2.0916999999999999</v>
      </c>
      <c r="I431" t="s">
        <v>23</v>
      </c>
      <c r="J431" t="s">
        <v>31</v>
      </c>
      <c r="K431" t="s">
        <v>25</v>
      </c>
      <c r="L431" t="s">
        <v>17</v>
      </c>
      <c r="M431" s="20">
        <f t="shared" si="30"/>
        <v>2.0921472000000003</v>
      </c>
      <c r="N431" s="20">
        <f t="shared" si="31"/>
        <v>0</v>
      </c>
      <c r="O431" s="20">
        <f t="shared" si="32"/>
        <v>0</v>
      </c>
      <c r="P431">
        <f t="shared" si="33"/>
        <v>2</v>
      </c>
      <c r="Q431">
        <f t="shared" si="34"/>
        <v>0</v>
      </c>
    </row>
    <row r="432" spans="1:17" x14ac:dyDescent="0.3">
      <c r="A432" t="s">
        <v>18</v>
      </c>
      <c r="B432" t="s">
        <v>9</v>
      </c>
      <c r="C432" t="s">
        <v>61</v>
      </c>
      <c r="D432" t="s">
        <v>11</v>
      </c>
      <c r="E432" t="s">
        <v>21</v>
      </c>
      <c r="F432" t="s">
        <v>36</v>
      </c>
      <c r="G432">
        <v>1.5</v>
      </c>
      <c r="H432" s="14">
        <v>2.4135</v>
      </c>
      <c r="I432" t="s">
        <v>23</v>
      </c>
      <c r="J432" t="s">
        <v>42</v>
      </c>
      <c r="K432" t="s">
        <v>25</v>
      </c>
      <c r="L432" t="s">
        <v>17</v>
      </c>
      <c r="M432" s="20">
        <f t="shared" si="30"/>
        <v>2.4140160000000002</v>
      </c>
      <c r="N432" s="20">
        <f t="shared" si="31"/>
        <v>0</v>
      </c>
      <c r="O432" s="20">
        <f t="shared" si="32"/>
        <v>0</v>
      </c>
      <c r="P432">
        <f t="shared" si="33"/>
        <v>4</v>
      </c>
      <c r="Q432">
        <f t="shared" si="34"/>
        <v>0</v>
      </c>
    </row>
    <row r="433" spans="1:17" x14ac:dyDescent="0.3">
      <c r="A433" t="s">
        <v>7</v>
      </c>
      <c r="B433" t="s">
        <v>9</v>
      </c>
      <c r="C433" t="s">
        <v>50</v>
      </c>
      <c r="D433" t="s">
        <v>41</v>
      </c>
      <c r="E433" t="s">
        <v>12</v>
      </c>
      <c r="F433" t="s">
        <v>66</v>
      </c>
      <c r="G433">
        <v>40</v>
      </c>
      <c r="H433" s="14">
        <v>64.36</v>
      </c>
      <c r="I433" t="s">
        <v>37</v>
      </c>
      <c r="J433" t="s">
        <v>15</v>
      </c>
      <c r="K433" t="s">
        <v>16</v>
      </c>
      <c r="L433" t="s">
        <v>17</v>
      </c>
      <c r="M433" s="20">
        <f t="shared" ref="M433:M495" si="35">G433*1.609344</f>
        <v>64.373760000000004</v>
      </c>
      <c r="N433" s="20">
        <f t="shared" ref="N433:N495" si="36">IF(I433="Bicycle",0,IF(I433="On foot",0,IF(I433="Car (alone)",0.16664,IF(I433="Car (shared / passenger)",0.16664,IF(I433="Bus",0.10215,IF(I433="Train",0.03546,IF(I433="Motorbike",0.11367,IF(I433="Electric car (alone)",0.05267,IF(I433="Electric car (shared / passenger)",0.05267,IF(I433="Taxi",0.148614925938255,IF(I433="E-bike",0.022,IF(I433="Flight",0.259, " "))))))))))))</f>
        <v>0.16664000000000001</v>
      </c>
      <c r="O433" s="20">
        <f t="shared" ref="O433:O495" si="37">IF(OR(N433=0, M433=0), 0, N433*M433)</f>
        <v>10.727243366400002</v>
      </c>
      <c r="P433">
        <f t="shared" si="33"/>
        <v>1</v>
      </c>
      <c r="Q433">
        <f t="shared" si="34"/>
        <v>10.727243366400002</v>
      </c>
    </row>
    <row r="434" spans="1:17" x14ac:dyDescent="0.3">
      <c r="A434" t="s">
        <v>39</v>
      </c>
      <c r="B434" t="s">
        <v>9</v>
      </c>
      <c r="C434" t="s">
        <v>48</v>
      </c>
      <c r="D434" t="s">
        <v>27</v>
      </c>
      <c r="E434" t="s">
        <v>28</v>
      </c>
      <c r="F434" t="s">
        <v>29</v>
      </c>
      <c r="G434">
        <v>11</v>
      </c>
      <c r="H434" s="14">
        <v>17.698999999999998</v>
      </c>
      <c r="I434" t="s">
        <v>30</v>
      </c>
      <c r="J434" t="s">
        <v>31</v>
      </c>
      <c r="K434" t="s">
        <v>25</v>
      </c>
      <c r="L434" t="s">
        <v>17</v>
      </c>
      <c r="M434" s="20">
        <f t="shared" si="35"/>
        <v>17.702784000000001</v>
      </c>
      <c r="N434" s="20">
        <f t="shared" si="36"/>
        <v>0.16664000000000001</v>
      </c>
      <c r="O434" s="20">
        <f t="shared" si="37"/>
        <v>2.9499919257600005</v>
      </c>
      <c r="P434">
        <f t="shared" si="33"/>
        <v>2</v>
      </c>
      <c r="Q434">
        <f t="shared" si="34"/>
        <v>5.8999838515200009</v>
      </c>
    </row>
    <row r="435" spans="1:17" x14ac:dyDescent="0.3">
      <c r="A435" t="s">
        <v>39</v>
      </c>
      <c r="B435" t="s">
        <v>9</v>
      </c>
      <c r="C435" t="s">
        <v>65</v>
      </c>
      <c r="D435" t="s">
        <v>41</v>
      </c>
      <c r="E435" t="s">
        <v>64</v>
      </c>
      <c r="F435" t="s">
        <v>36</v>
      </c>
      <c r="G435">
        <v>2.5</v>
      </c>
      <c r="H435" s="14">
        <v>4.0225</v>
      </c>
      <c r="I435" t="s">
        <v>14</v>
      </c>
      <c r="J435" t="s">
        <v>42</v>
      </c>
      <c r="K435" t="s">
        <v>16</v>
      </c>
      <c r="L435" t="s">
        <v>17</v>
      </c>
      <c r="M435" s="20">
        <f t="shared" si="35"/>
        <v>4.0233600000000003</v>
      </c>
      <c r="N435" s="20">
        <f t="shared" si="36"/>
        <v>0</v>
      </c>
      <c r="O435" s="20">
        <f t="shared" si="37"/>
        <v>0</v>
      </c>
      <c r="P435">
        <f t="shared" si="33"/>
        <v>2</v>
      </c>
      <c r="Q435">
        <f t="shared" si="34"/>
        <v>0</v>
      </c>
    </row>
    <row r="436" spans="1:17" x14ac:dyDescent="0.3">
      <c r="A436" t="s">
        <v>26</v>
      </c>
      <c r="B436" t="s">
        <v>9</v>
      </c>
      <c r="C436" t="s">
        <v>10</v>
      </c>
      <c r="D436" t="s">
        <v>11</v>
      </c>
      <c r="E436" t="s">
        <v>12</v>
      </c>
      <c r="F436" t="s">
        <v>44</v>
      </c>
      <c r="G436">
        <v>1</v>
      </c>
      <c r="H436" s="14">
        <v>1.609</v>
      </c>
      <c r="I436" t="s">
        <v>49</v>
      </c>
      <c r="J436" t="s">
        <v>24</v>
      </c>
      <c r="K436" t="s">
        <v>25</v>
      </c>
      <c r="L436" t="s">
        <v>43</v>
      </c>
      <c r="M436" s="20">
        <f t="shared" si="35"/>
        <v>1.6093440000000001</v>
      </c>
      <c r="N436" s="20">
        <f t="shared" si="36"/>
        <v>0.10215</v>
      </c>
      <c r="O436" s="20">
        <f t="shared" si="37"/>
        <v>0.16439448960000003</v>
      </c>
      <c r="P436">
        <f t="shared" si="33"/>
        <v>3</v>
      </c>
      <c r="Q436">
        <f t="shared" si="34"/>
        <v>0.49318346880000008</v>
      </c>
    </row>
    <row r="437" spans="1:17" x14ac:dyDescent="0.3">
      <c r="A437" t="s">
        <v>39</v>
      </c>
      <c r="B437" t="s">
        <v>9</v>
      </c>
      <c r="C437" t="s">
        <v>48</v>
      </c>
      <c r="D437" t="s">
        <v>27</v>
      </c>
      <c r="E437" t="s">
        <v>28</v>
      </c>
      <c r="F437" t="s">
        <v>22</v>
      </c>
      <c r="G437">
        <v>20</v>
      </c>
      <c r="H437" s="14">
        <v>32.18</v>
      </c>
      <c r="I437" t="s">
        <v>30</v>
      </c>
      <c r="J437" t="s">
        <v>31</v>
      </c>
      <c r="K437" t="s">
        <v>25</v>
      </c>
      <c r="L437" t="s">
        <v>17</v>
      </c>
      <c r="M437" s="20">
        <f t="shared" si="35"/>
        <v>32.186880000000002</v>
      </c>
      <c r="N437" s="20">
        <f t="shared" si="36"/>
        <v>0.16664000000000001</v>
      </c>
      <c r="O437" s="20">
        <f t="shared" si="37"/>
        <v>5.3636216832000008</v>
      </c>
      <c r="P437">
        <f t="shared" si="33"/>
        <v>2</v>
      </c>
      <c r="Q437">
        <f t="shared" si="34"/>
        <v>10.727243366400002</v>
      </c>
    </row>
    <row r="438" spans="1:17" x14ac:dyDescent="0.3">
      <c r="A438" t="s">
        <v>26</v>
      </c>
      <c r="B438" t="s">
        <v>9</v>
      </c>
      <c r="C438" t="s">
        <v>8</v>
      </c>
      <c r="D438" t="s">
        <v>20</v>
      </c>
      <c r="E438" t="s">
        <v>35</v>
      </c>
      <c r="F438" t="s">
        <v>22</v>
      </c>
      <c r="G438">
        <v>15</v>
      </c>
      <c r="H438" s="14">
        <v>24.134999999999998</v>
      </c>
      <c r="I438" t="s">
        <v>30</v>
      </c>
      <c r="J438" t="s">
        <v>31</v>
      </c>
      <c r="K438" t="s">
        <v>16</v>
      </c>
      <c r="L438" t="s">
        <v>17</v>
      </c>
      <c r="M438" s="20">
        <f t="shared" si="35"/>
        <v>24.140160000000002</v>
      </c>
      <c r="N438" s="20">
        <f t="shared" si="36"/>
        <v>0.16664000000000001</v>
      </c>
      <c r="O438" s="20">
        <f t="shared" si="37"/>
        <v>4.0227162624000004</v>
      </c>
      <c r="P438">
        <f t="shared" si="33"/>
        <v>3</v>
      </c>
      <c r="Q438">
        <f t="shared" si="34"/>
        <v>12.068148787200002</v>
      </c>
    </row>
    <row r="439" spans="1:17" x14ac:dyDescent="0.3">
      <c r="A439" t="s">
        <v>26</v>
      </c>
      <c r="B439" t="s">
        <v>9</v>
      </c>
      <c r="C439" t="s">
        <v>59</v>
      </c>
      <c r="D439" t="s">
        <v>41</v>
      </c>
      <c r="E439" t="s">
        <v>21</v>
      </c>
      <c r="F439" t="s">
        <v>13</v>
      </c>
      <c r="G439">
        <v>11</v>
      </c>
      <c r="H439" s="14">
        <v>17.698999999999998</v>
      </c>
      <c r="I439" t="s">
        <v>37</v>
      </c>
      <c r="J439" t="s">
        <v>31</v>
      </c>
      <c r="K439" t="s">
        <v>25</v>
      </c>
      <c r="L439" t="s">
        <v>17</v>
      </c>
      <c r="M439" s="20">
        <f t="shared" si="35"/>
        <v>17.702784000000001</v>
      </c>
      <c r="N439" s="20">
        <f t="shared" si="36"/>
        <v>0.16664000000000001</v>
      </c>
      <c r="O439" s="20">
        <f t="shared" si="37"/>
        <v>2.9499919257600005</v>
      </c>
      <c r="P439">
        <f t="shared" si="33"/>
        <v>3</v>
      </c>
      <c r="Q439">
        <f t="shared" si="34"/>
        <v>8.849975777280001</v>
      </c>
    </row>
    <row r="440" spans="1:17" x14ac:dyDescent="0.3">
      <c r="A440" t="s">
        <v>7</v>
      </c>
      <c r="B440" t="s">
        <v>9</v>
      </c>
      <c r="C440" t="s">
        <v>10</v>
      </c>
      <c r="D440" t="s">
        <v>27</v>
      </c>
      <c r="E440" t="s">
        <v>21</v>
      </c>
      <c r="F440" t="s">
        <v>66</v>
      </c>
      <c r="G440" s="18">
        <v>90.971400000000003</v>
      </c>
      <c r="H440" s="14" t="s">
        <v>8</v>
      </c>
      <c r="I440" t="s">
        <v>52</v>
      </c>
      <c r="J440" t="s">
        <v>42</v>
      </c>
      <c r="K440" t="s">
        <v>25</v>
      </c>
      <c r="L440" t="s">
        <v>17</v>
      </c>
      <c r="M440" s="20">
        <f t="shared" si="35"/>
        <v>146.40427676160002</v>
      </c>
      <c r="N440" s="20">
        <f t="shared" si="36"/>
        <v>3.5459999999999998E-2</v>
      </c>
      <c r="O440" s="20">
        <f t="shared" si="37"/>
        <v>5.1914956539663359</v>
      </c>
      <c r="P440">
        <f t="shared" si="33"/>
        <v>1</v>
      </c>
      <c r="Q440">
        <f t="shared" si="34"/>
        <v>5.1914956539663359</v>
      </c>
    </row>
    <row r="441" spans="1:17" x14ac:dyDescent="0.3">
      <c r="A441" t="s">
        <v>7</v>
      </c>
      <c r="B441" t="s">
        <v>9</v>
      </c>
      <c r="C441" t="s">
        <v>71</v>
      </c>
      <c r="D441" t="s">
        <v>11</v>
      </c>
      <c r="E441" t="s">
        <v>21</v>
      </c>
      <c r="F441" t="s">
        <v>66</v>
      </c>
      <c r="G441">
        <v>60</v>
      </c>
      <c r="H441" s="14">
        <v>96.539999999999992</v>
      </c>
      <c r="I441" t="s">
        <v>52</v>
      </c>
      <c r="J441" t="s">
        <v>24</v>
      </c>
      <c r="K441" t="s">
        <v>25</v>
      </c>
      <c r="L441" t="s">
        <v>17</v>
      </c>
      <c r="M441" s="20">
        <f t="shared" si="35"/>
        <v>96.560640000000006</v>
      </c>
      <c r="N441" s="20">
        <f t="shared" si="36"/>
        <v>3.5459999999999998E-2</v>
      </c>
      <c r="O441" s="20">
        <f t="shared" si="37"/>
        <v>3.4240402944000001</v>
      </c>
      <c r="P441">
        <f t="shared" si="33"/>
        <v>1</v>
      </c>
      <c r="Q441">
        <f t="shared" si="34"/>
        <v>3.4240402944000001</v>
      </c>
    </row>
    <row r="442" spans="1:17" x14ac:dyDescent="0.3">
      <c r="A442" t="s">
        <v>39</v>
      </c>
      <c r="B442" t="s">
        <v>9</v>
      </c>
      <c r="C442" t="s">
        <v>48</v>
      </c>
      <c r="D442" t="s">
        <v>27</v>
      </c>
      <c r="E442" t="s">
        <v>12</v>
      </c>
      <c r="F442" t="s">
        <v>22</v>
      </c>
      <c r="G442">
        <v>14</v>
      </c>
      <c r="H442" s="14">
        <v>22.526</v>
      </c>
      <c r="I442" t="s">
        <v>30</v>
      </c>
      <c r="J442" t="s">
        <v>42</v>
      </c>
      <c r="K442" t="s">
        <v>25</v>
      </c>
      <c r="L442" t="s">
        <v>17</v>
      </c>
      <c r="M442" s="20">
        <f t="shared" si="35"/>
        <v>22.530816000000002</v>
      </c>
      <c r="N442" s="20">
        <f t="shared" si="36"/>
        <v>0.16664000000000001</v>
      </c>
      <c r="O442" s="20">
        <f t="shared" si="37"/>
        <v>3.7545351782400003</v>
      </c>
      <c r="P442">
        <f t="shared" si="33"/>
        <v>2</v>
      </c>
      <c r="Q442">
        <f t="shared" si="34"/>
        <v>7.5090703564800005</v>
      </c>
    </row>
    <row r="443" spans="1:17" x14ac:dyDescent="0.3">
      <c r="A443" t="s">
        <v>39</v>
      </c>
      <c r="B443" t="s">
        <v>9</v>
      </c>
      <c r="C443" t="s">
        <v>48</v>
      </c>
      <c r="D443" t="s">
        <v>41</v>
      </c>
      <c r="E443" t="s">
        <v>28</v>
      </c>
      <c r="F443" t="s">
        <v>36</v>
      </c>
      <c r="G443">
        <v>4</v>
      </c>
      <c r="H443" s="14">
        <v>6.4359999999999999</v>
      </c>
      <c r="I443" t="s">
        <v>30</v>
      </c>
      <c r="J443" t="s">
        <v>31</v>
      </c>
      <c r="K443" t="s">
        <v>25</v>
      </c>
      <c r="L443" t="s">
        <v>17</v>
      </c>
      <c r="M443" s="20">
        <f t="shared" si="35"/>
        <v>6.4373760000000004</v>
      </c>
      <c r="N443" s="20">
        <f t="shared" si="36"/>
        <v>0.16664000000000001</v>
      </c>
      <c r="O443" s="20">
        <f t="shared" si="37"/>
        <v>1.0727243366400001</v>
      </c>
      <c r="P443">
        <f t="shared" si="33"/>
        <v>2</v>
      </c>
      <c r="Q443">
        <f t="shared" si="34"/>
        <v>2.1454486732800002</v>
      </c>
    </row>
    <row r="444" spans="1:17" x14ac:dyDescent="0.3">
      <c r="A444" t="s">
        <v>39</v>
      </c>
      <c r="B444" t="s">
        <v>51</v>
      </c>
      <c r="C444" t="s">
        <v>8</v>
      </c>
      <c r="D444" t="s">
        <v>11</v>
      </c>
      <c r="E444" t="s">
        <v>21</v>
      </c>
      <c r="F444" t="s">
        <v>36</v>
      </c>
      <c r="G444">
        <v>0.9</v>
      </c>
      <c r="H444" s="14">
        <v>1.4480999999999999</v>
      </c>
      <c r="I444" t="s">
        <v>23</v>
      </c>
      <c r="J444" t="s">
        <v>15</v>
      </c>
      <c r="K444" t="s">
        <v>16</v>
      </c>
      <c r="L444" t="s">
        <v>17</v>
      </c>
      <c r="M444" s="20">
        <f t="shared" si="35"/>
        <v>1.4484096000000002</v>
      </c>
      <c r="N444" s="20">
        <f t="shared" si="36"/>
        <v>0</v>
      </c>
      <c r="O444" s="20">
        <f t="shared" si="37"/>
        <v>0</v>
      </c>
      <c r="P444">
        <f t="shared" si="33"/>
        <v>2</v>
      </c>
      <c r="Q444">
        <f t="shared" si="34"/>
        <v>0</v>
      </c>
    </row>
    <row r="445" spans="1:17" x14ac:dyDescent="0.3">
      <c r="A445" t="s">
        <v>7</v>
      </c>
      <c r="B445" t="s">
        <v>9</v>
      </c>
      <c r="C445" t="s">
        <v>48</v>
      </c>
      <c r="D445" t="s">
        <v>27</v>
      </c>
      <c r="E445" t="s">
        <v>28</v>
      </c>
      <c r="F445" t="s">
        <v>22</v>
      </c>
      <c r="G445">
        <v>13</v>
      </c>
      <c r="H445" s="14">
        <v>20.917000000000002</v>
      </c>
      <c r="I445" t="s">
        <v>37</v>
      </c>
      <c r="J445" t="s">
        <v>42</v>
      </c>
      <c r="K445" t="s">
        <v>16</v>
      </c>
      <c r="L445" t="s">
        <v>17</v>
      </c>
      <c r="M445" s="20">
        <f t="shared" si="35"/>
        <v>20.921472000000001</v>
      </c>
      <c r="N445" s="20">
        <f t="shared" si="36"/>
        <v>0.16664000000000001</v>
      </c>
      <c r="O445" s="20">
        <f t="shared" si="37"/>
        <v>3.4863540940800006</v>
      </c>
      <c r="P445">
        <f t="shared" si="33"/>
        <v>1</v>
      </c>
      <c r="Q445">
        <f t="shared" si="34"/>
        <v>3.4863540940800006</v>
      </c>
    </row>
    <row r="446" spans="1:17" x14ac:dyDescent="0.3">
      <c r="A446" t="s">
        <v>32</v>
      </c>
      <c r="B446" t="s">
        <v>9</v>
      </c>
      <c r="C446" t="s">
        <v>69</v>
      </c>
      <c r="D446" t="s">
        <v>20</v>
      </c>
      <c r="E446" t="s">
        <v>35</v>
      </c>
      <c r="F446" t="s">
        <v>13</v>
      </c>
      <c r="G446">
        <v>2.5</v>
      </c>
      <c r="H446" s="14">
        <v>4.0225</v>
      </c>
      <c r="I446" s="2" t="s">
        <v>49</v>
      </c>
      <c r="J446" t="s">
        <v>42</v>
      </c>
      <c r="K446" t="s">
        <v>25</v>
      </c>
      <c r="L446" t="s">
        <v>17</v>
      </c>
      <c r="M446" s="20">
        <f t="shared" si="35"/>
        <v>4.0233600000000003</v>
      </c>
      <c r="N446" s="20">
        <f t="shared" si="36"/>
        <v>0.10215</v>
      </c>
      <c r="O446" s="20">
        <f t="shared" si="37"/>
        <v>0.41098622400000007</v>
      </c>
      <c r="P446">
        <f t="shared" si="33"/>
        <v>5</v>
      </c>
      <c r="Q446">
        <f t="shared" si="34"/>
        <v>2.0549311200000004</v>
      </c>
    </row>
    <row r="447" spans="1:17" x14ac:dyDescent="0.3">
      <c r="A447" t="s">
        <v>39</v>
      </c>
      <c r="B447" t="s">
        <v>9</v>
      </c>
      <c r="C447" t="s">
        <v>50</v>
      </c>
      <c r="D447" t="s">
        <v>41</v>
      </c>
      <c r="E447" t="s">
        <v>12</v>
      </c>
      <c r="F447" t="s">
        <v>29</v>
      </c>
      <c r="G447">
        <v>41</v>
      </c>
      <c r="H447" s="14">
        <v>65.968999999999994</v>
      </c>
      <c r="I447" t="s">
        <v>37</v>
      </c>
      <c r="J447" t="s">
        <v>31</v>
      </c>
      <c r="K447" t="s">
        <v>25</v>
      </c>
      <c r="L447" t="s">
        <v>17</v>
      </c>
      <c r="M447" s="20">
        <f t="shared" si="35"/>
        <v>65.983103999999997</v>
      </c>
      <c r="N447" s="20">
        <f t="shared" si="36"/>
        <v>0.16664000000000001</v>
      </c>
      <c r="O447" s="20">
        <f t="shared" si="37"/>
        <v>10.99542445056</v>
      </c>
      <c r="P447">
        <f t="shared" si="33"/>
        <v>2</v>
      </c>
      <c r="Q447">
        <f t="shared" si="34"/>
        <v>21.99084890112</v>
      </c>
    </row>
    <row r="448" spans="1:17" x14ac:dyDescent="0.3">
      <c r="A448" t="s">
        <v>26</v>
      </c>
      <c r="B448" t="s">
        <v>9</v>
      </c>
      <c r="C448" t="s">
        <v>10</v>
      </c>
      <c r="D448" t="s">
        <v>20</v>
      </c>
      <c r="E448" t="s">
        <v>35</v>
      </c>
      <c r="F448" t="s">
        <v>44</v>
      </c>
      <c r="G448">
        <v>0.7</v>
      </c>
      <c r="H448" s="14">
        <v>1.1262999999999999</v>
      </c>
      <c r="I448" t="s">
        <v>23</v>
      </c>
      <c r="J448" t="s">
        <v>42</v>
      </c>
      <c r="K448" t="s">
        <v>25</v>
      </c>
      <c r="L448" t="s">
        <v>17</v>
      </c>
      <c r="M448" s="20">
        <f t="shared" si="35"/>
        <v>1.1265407999999999</v>
      </c>
      <c r="N448" s="20">
        <f t="shared" si="36"/>
        <v>0</v>
      </c>
      <c r="O448" s="20">
        <f t="shared" si="37"/>
        <v>0</v>
      </c>
      <c r="P448">
        <f t="shared" si="33"/>
        <v>3</v>
      </c>
      <c r="Q448">
        <f t="shared" si="34"/>
        <v>0</v>
      </c>
    </row>
    <row r="449" spans="1:17" x14ac:dyDescent="0.3">
      <c r="A449" t="s">
        <v>18</v>
      </c>
      <c r="B449" t="s">
        <v>9</v>
      </c>
      <c r="C449" t="s">
        <v>60</v>
      </c>
      <c r="D449" t="s">
        <v>11</v>
      </c>
      <c r="E449" t="s">
        <v>12</v>
      </c>
      <c r="F449" t="s">
        <v>44</v>
      </c>
      <c r="G449">
        <v>1</v>
      </c>
      <c r="H449" s="14">
        <v>1.609</v>
      </c>
      <c r="I449" t="s">
        <v>14</v>
      </c>
      <c r="J449" t="s">
        <v>15</v>
      </c>
      <c r="K449" t="s">
        <v>25</v>
      </c>
      <c r="L449" t="s">
        <v>17</v>
      </c>
      <c r="M449" s="20">
        <f t="shared" si="35"/>
        <v>1.6093440000000001</v>
      </c>
      <c r="N449" s="20">
        <f t="shared" si="36"/>
        <v>0</v>
      </c>
      <c r="O449" s="20">
        <f t="shared" si="37"/>
        <v>0</v>
      </c>
      <c r="P449">
        <f t="shared" si="33"/>
        <v>4</v>
      </c>
      <c r="Q449">
        <f t="shared" si="34"/>
        <v>0</v>
      </c>
    </row>
    <row r="450" spans="1:17" x14ac:dyDescent="0.3">
      <c r="A450" t="s">
        <v>7</v>
      </c>
      <c r="B450" t="s">
        <v>9</v>
      </c>
      <c r="C450" t="s">
        <v>50</v>
      </c>
      <c r="D450" t="s">
        <v>41</v>
      </c>
      <c r="E450" t="s">
        <v>12</v>
      </c>
      <c r="F450" t="s">
        <v>13</v>
      </c>
      <c r="G450">
        <v>16</v>
      </c>
      <c r="H450" s="14">
        <v>25.744</v>
      </c>
      <c r="I450" t="s">
        <v>30</v>
      </c>
      <c r="J450" t="s">
        <v>15</v>
      </c>
      <c r="K450" t="s">
        <v>16</v>
      </c>
      <c r="L450" t="s">
        <v>17</v>
      </c>
      <c r="M450" s="20">
        <f t="shared" si="35"/>
        <v>25.749504000000002</v>
      </c>
      <c r="N450" s="20">
        <f t="shared" si="36"/>
        <v>0.16664000000000001</v>
      </c>
      <c r="O450" s="20">
        <f t="shared" si="37"/>
        <v>4.2908973465600004</v>
      </c>
      <c r="P450">
        <f t="shared" ref="P450:P513" si="38">IFERROR(VALUE(MID(A450, FIND("(", A450) + 1, FIND(" ", A450, FIND("(", A450)) - FIND("(", A450) - 1)), "N/A")</f>
        <v>1</v>
      </c>
      <c r="Q450">
        <f t="shared" si="34"/>
        <v>4.2908973465600004</v>
      </c>
    </row>
    <row r="451" spans="1:17" x14ac:dyDescent="0.3">
      <c r="A451" t="s">
        <v>7</v>
      </c>
      <c r="B451" t="s">
        <v>9</v>
      </c>
      <c r="C451" t="s">
        <v>50</v>
      </c>
      <c r="D451" t="s">
        <v>11</v>
      </c>
      <c r="E451" t="s">
        <v>12</v>
      </c>
      <c r="F451" t="s">
        <v>44</v>
      </c>
      <c r="G451">
        <v>10</v>
      </c>
      <c r="H451" s="14">
        <v>16.09</v>
      </c>
      <c r="I451" t="s">
        <v>37</v>
      </c>
      <c r="J451" t="s">
        <v>31</v>
      </c>
      <c r="K451" t="s">
        <v>25</v>
      </c>
      <c r="L451" t="s">
        <v>17</v>
      </c>
      <c r="M451" s="20">
        <f t="shared" si="35"/>
        <v>16.093440000000001</v>
      </c>
      <c r="N451" s="20">
        <f t="shared" si="36"/>
        <v>0.16664000000000001</v>
      </c>
      <c r="O451" s="20">
        <f t="shared" si="37"/>
        <v>2.6818108416000004</v>
      </c>
      <c r="P451">
        <f t="shared" si="38"/>
        <v>1</v>
      </c>
      <c r="Q451">
        <f t="shared" ref="Q451:Q514" si="39">O451*P451</f>
        <v>2.6818108416000004</v>
      </c>
    </row>
    <row r="452" spans="1:17" x14ac:dyDescent="0.3">
      <c r="A452" t="s">
        <v>26</v>
      </c>
      <c r="B452" t="s">
        <v>9</v>
      </c>
      <c r="C452" t="s">
        <v>8</v>
      </c>
      <c r="D452" t="s">
        <v>11</v>
      </c>
      <c r="E452" t="s">
        <v>12</v>
      </c>
      <c r="F452" t="s">
        <v>22</v>
      </c>
      <c r="G452">
        <v>1.2</v>
      </c>
      <c r="H452" s="14">
        <v>1.9307999999999998</v>
      </c>
      <c r="I452" t="s">
        <v>23</v>
      </c>
      <c r="J452" t="s">
        <v>15</v>
      </c>
      <c r="K452" t="s">
        <v>25</v>
      </c>
      <c r="L452" t="s">
        <v>17</v>
      </c>
      <c r="M452" s="20">
        <f t="shared" si="35"/>
        <v>1.9312128</v>
      </c>
      <c r="N452" s="20">
        <f t="shared" si="36"/>
        <v>0</v>
      </c>
      <c r="O452" s="20">
        <f t="shared" si="37"/>
        <v>0</v>
      </c>
      <c r="P452">
        <f t="shared" si="38"/>
        <v>3</v>
      </c>
      <c r="Q452">
        <f t="shared" si="39"/>
        <v>0</v>
      </c>
    </row>
    <row r="453" spans="1:17" x14ac:dyDescent="0.3">
      <c r="A453" t="s">
        <v>7</v>
      </c>
      <c r="B453" t="s">
        <v>51</v>
      </c>
      <c r="C453" t="s">
        <v>8</v>
      </c>
      <c r="D453" t="s">
        <v>20</v>
      </c>
      <c r="E453" t="s">
        <v>64</v>
      </c>
      <c r="F453" t="s">
        <v>62</v>
      </c>
      <c r="G453">
        <v>1</v>
      </c>
      <c r="H453" s="14">
        <v>1.609</v>
      </c>
      <c r="I453" t="s">
        <v>14</v>
      </c>
      <c r="J453" t="s">
        <v>15</v>
      </c>
      <c r="K453" t="s">
        <v>16</v>
      </c>
      <c r="L453" t="s">
        <v>17</v>
      </c>
      <c r="M453" s="20">
        <f t="shared" si="35"/>
        <v>1.6093440000000001</v>
      </c>
      <c r="N453" s="20">
        <f t="shared" si="36"/>
        <v>0</v>
      </c>
      <c r="O453" s="20">
        <f t="shared" si="37"/>
        <v>0</v>
      </c>
      <c r="P453">
        <f t="shared" si="38"/>
        <v>1</v>
      </c>
      <c r="Q453">
        <f t="shared" si="39"/>
        <v>0</v>
      </c>
    </row>
    <row r="454" spans="1:17" x14ac:dyDescent="0.3">
      <c r="A454" t="s">
        <v>32</v>
      </c>
      <c r="B454" t="s">
        <v>9</v>
      </c>
      <c r="C454" t="s">
        <v>34</v>
      </c>
      <c r="D454" t="s">
        <v>11</v>
      </c>
      <c r="E454" t="s">
        <v>45</v>
      </c>
      <c r="F454" t="s">
        <v>36</v>
      </c>
      <c r="G454">
        <v>1.5</v>
      </c>
      <c r="H454" s="14">
        <v>2.4135</v>
      </c>
      <c r="I454" t="s">
        <v>54</v>
      </c>
      <c r="J454" t="s">
        <v>42</v>
      </c>
      <c r="K454" t="s">
        <v>25</v>
      </c>
      <c r="L454" t="s">
        <v>43</v>
      </c>
      <c r="M454" s="20">
        <f t="shared" si="35"/>
        <v>2.4140160000000002</v>
      </c>
      <c r="N454" s="20">
        <f t="shared" si="36"/>
        <v>2.1999999999999999E-2</v>
      </c>
      <c r="O454" s="20">
        <f t="shared" si="37"/>
        <v>5.3108351999999998E-2</v>
      </c>
      <c r="P454">
        <f t="shared" si="38"/>
        <v>5</v>
      </c>
      <c r="Q454">
        <f t="shared" si="39"/>
        <v>0.26554175999999996</v>
      </c>
    </row>
    <row r="455" spans="1:17" x14ac:dyDescent="0.3">
      <c r="A455" t="s">
        <v>39</v>
      </c>
      <c r="B455" t="s">
        <v>9</v>
      </c>
      <c r="C455" t="s">
        <v>71</v>
      </c>
      <c r="D455" t="s">
        <v>11</v>
      </c>
      <c r="E455" t="s">
        <v>64</v>
      </c>
      <c r="F455" t="s">
        <v>36</v>
      </c>
      <c r="G455">
        <v>4</v>
      </c>
      <c r="H455" s="14">
        <v>6.4359999999999999</v>
      </c>
      <c r="I455" t="s">
        <v>30</v>
      </c>
      <c r="J455" t="s">
        <v>15</v>
      </c>
      <c r="K455" t="s">
        <v>16</v>
      </c>
      <c r="L455" t="s">
        <v>17</v>
      </c>
      <c r="M455" s="20">
        <f t="shared" si="35"/>
        <v>6.4373760000000004</v>
      </c>
      <c r="N455" s="20">
        <f t="shared" si="36"/>
        <v>0.16664000000000001</v>
      </c>
      <c r="O455" s="20">
        <f t="shared" si="37"/>
        <v>1.0727243366400001</v>
      </c>
      <c r="P455">
        <f t="shared" si="38"/>
        <v>2</v>
      </c>
      <c r="Q455">
        <f t="shared" si="39"/>
        <v>2.1454486732800002</v>
      </c>
    </row>
    <row r="456" spans="1:17" x14ac:dyDescent="0.3">
      <c r="A456" t="s">
        <v>39</v>
      </c>
      <c r="B456" t="s">
        <v>9</v>
      </c>
      <c r="C456" t="s">
        <v>10</v>
      </c>
      <c r="D456" t="s">
        <v>20</v>
      </c>
      <c r="E456" t="s">
        <v>64</v>
      </c>
      <c r="F456" t="s">
        <v>13</v>
      </c>
      <c r="G456">
        <v>1.9</v>
      </c>
      <c r="H456" s="14">
        <v>3.0570999999999997</v>
      </c>
      <c r="I456" t="s">
        <v>49</v>
      </c>
      <c r="J456" t="s">
        <v>42</v>
      </c>
      <c r="K456" t="s">
        <v>16</v>
      </c>
      <c r="L456" t="s">
        <v>17</v>
      </c>
      <c r="M456" s="20">
        <f t="shared" si="35"/>
        <v>3.0577535999999998</v>
      </c>
      <c r="N456" s="20">
        <f t="shared" si="36"/>
        <v>0.10215</v>
      </c>
      <c r="O456" s="20">
        <f t="shared" si="37"/>
        <v>0.31234953024000001</v>
      </c>
      <c r="P456">
        <f t="shared" si="38"/>
        <v>2</v>
      </c>
      <c r="Q456">
        <f t="shared" si="39"/>
        <v>0.62469906048000001</v>
      </c>
    </row>
    <row r="457" spans="1:17" x14ac:dyDescent="0.3">
      <c r="A457" t="s">
        <v>7</v>
      </c>
      <c r="B457" t="s">
        <v>9</v>
      </c>
      <c r="C457" t="s">
        <v>50</v>
      </c>
      <c r="D457" t="s">
        <v>41</v>
      </c>
      <c r="E457" t="s">
        <v>28</v>
      </c>
      <c r="F457" t="s">
        <v>13</v>
      </c>
      <c r="G457">
        <v>15</v>
      </c>
      <c r="H457" s="14">
        <v>24.134999999999998</v>
      </c>
      <c r="I457" t="s">
        <v>52</v>
      </c>
      <c r="J457" t="s">
        <v>15</v>
      </c>
      <c r="K457" t="s">
        <v>16</v>
      </c>
      <c r="L457" t="s">
        <v>17</v>
      </c>
      <c r="M457" s="20">
        <f t="shared" si="35"/>
        <v>24.140160000000002</v>
      </c>
      <c r="N457" s="20">
        <f t="shared" si="36"/>
        <v>3.5459999999999998E-2</v>
      </c>
      <c r="O457" s="20">
        <f t="shared" si="37"/>
        <v>0.85601007360000003</v>
      </c>
      <c r="P457">
        <f t="shared" si="38"/>
        <v>1</v>
      </c>
      <c r="Q457">
        <f t="shared" si="39"/>
        <v>0.85601007360000003</v>
      </c>
    </row>
    <row r="458" spans="1:17" x14ac:dyDescent="0.3">
      <c r="A458" t="s">
        <v>39</v>
      </c>
      <c r="B458" t="s">
        <v>9</v>
      </c>
      <c r="C458" t="s">
        <v>48</v>
      </c>
      <c r="D458" t="s">
        <v>41</v>
      </c>
      <c r="E458" t="s">
        <v>28</v>
      </c>
      <c r="F458" t="s">
        <v>36</v>
      </c>
      <c r="G458">
        <v>15</v>
      </c>
      <c r="H458" s="14">
        <v>24.134999999999998</v>
      </c>
      <c r="I458" t="s">
        <v>30</v>
      </c>
      <c r="J458" t="s">
        <v>31</v>
      </c>
      <c r="K458" t="s">
        <v>25</v>
      </c>
      <c r="L458" t="s">
        <v>17</v>
      </c>
      <c r="M458" s="20">
        <f t="shared" si="35"/>
        <v>24.140160000000002</v>
      </c>
      <c r="N458" s="20">
        <f t="shared" si="36"/>
        <v>0.16664000000000001</v>
      </c>
      <c r="O458" s="20">
        <f t="shared" si="37"/>
        <v>4.0227162624000004</v>
      </c>
      <c r="P458">
        <f t="shared" si="38"/>
        <v>2</v>
      </c>
      <c r="Q458">
        <f t="shared" si="39"/>
        <v>8.0454325248000007</v>
      </c>
    </row>
    <row r="459" spans="1:17" x14ac:dyDescent="0.3">
      <c r="A459" t="s">
        <v>39</v>
      </c>
      <c r="B459" t="s">
        <v>9</v>
      </c>
      <c r="C459" t="s">
        <v>50</v>
      </c>
      <c r="D459" t="s">
        <v>27</v>
      </c>
      <c r="E459" t="s">
        <v>28</v>
      </c>
      <c r="F459" t="s">
        <v>13</v>
      </c>
      <c r="G459">
        <v>16</v>
      </c>
      <c r="H459" s="14">
        <v>25.744</v>
      </c>
      <c r="I459" t="s">
        <v>37</v>
      </c>
      <c r="J459" t="s">
        <v>24</v>
      </c>
      <c r="K459" t="s">
        <v>25</v>
      </c>
      <c r="L459" t="s">
        <v>17</v>
      </c>
      <c r="M459" s="20">
        <f t="shared" si="35"/>
        <v>25.749504000000002</v>
      </c>
      <c r="N459" s="20">
        <f t="shared" si="36"/>
        <v>0.16664000000000001</v>
      </c>
      <c r="O459" s="20">
        <f t="shared" si="37"/>
        <v>4.2908973465600004</v>
      </c>
      <c r="P459">
        <f t="shared" si="38"/>
        <v>2</v>
      </c>
      <c r="Q459">
        <f t="shared" si="39"/>
        <v>8.5817946931200009</v>
      </c>
    </row>
    <row r="460" spans="1:17" x14ac:dyDescent="0.3">
      <c r="A460" t="s">
        <v>18</v>
      </c>
      <c r="B460" t="s">
        <v>51</v>
      </c>
      <c r="C460" t="s">
        <v>8</v>
      </c>
      <c r="D460" t="s">
        <v>11</v>
      </c>
      <c r="E460" t="s">
        <v>64</v>
      </c>
      <c r="F460" t="s">
        <v>29</v>
      </c>
      <c r="G460">
        <v>20</v>
      </c>
      <c r="H460" s="14">
        <v>32.18</v>
      </c>
      <c r="I460" t="s">
        <v>37</v>
      </c>
      <c r="J460" t="s">
        <v>15</v>
      </c>
      <c r="K460" t="s">
        <v>16</v>
      </c>
      <c r="L460" t="s">
        <v>17</v>
      </c>
      <c r="M460" s="20">
        <f t="shared" si="35"/>
        <v>32.186880000000002</v>
      </c>
      <c r="N460" s="20">
        <f t="shared" si="36"/>
        <v>0.16664000000000001</v>
      </c>
      <c r="O460" s="20">
        <f t="shared" si="37"/>
        <v>5.3636216832000008</v>
      </c>
      <c r="P460">
        <f t="shared" si="38"/>
        <v>4</v>
      </c>
      <c r="Q460">
        <f t="shared" si="39"/>
        <v>21.454486732800003</v>
      </c>
    </row>
    <row r="461" spans="1:17" x14ac:dyDescent="0.3">
      <c r="A461" t="s">
        <v>32</v>
      </c>
      <c r="B461" t="s">
        <v>9</v>
      </c>
      <c r="C461" t="s">
        <v>8</v>
      </c>
      <c r="D461" t="s">
        <v>11</v>
      </c>
      <c r="E461" t="s">
        <v>12</v>
      </c>
      <c r="F461" t="s">
        <v>44</v>
      </c>
      <c r="G461">
        <v>2</v>
      </c>
      <c r="H461" s="14">
        <v>3.218</v>
      </c>
      <c r="I461" t="s">
        <v>14</v>
      </c>
      <c r="J461" t="s">
        <v>38</v>
      </c>
      <c r="K461" t="s">
        <v>25</v>
      </c>
      <c r="L461" t="s">
        <v>17</v>
      </c>
      <c r="M461" s="20">
        <f t="shared" si="35"/>
        <v>3.2186880000000002</v>
      </c>
      <c r="N461" s="20">
        <f t="shared" si="36"/>
        <v>0</v>
      </c>
      <c r="O461" s="20">
        <f t="shared" si="37"/>
        <v>0</v>
      </c>
      <c r="P461">
        <f t="shared" si="38"/>
        <v>5</v>
      </c>
      <c r="Q461">
        <f t="shared" si="39"/>
        <v>0</v>
      </c>
    </row>
    <row r="462" spans="1:17" x14ac:dyDescent="0.3">
      <c r="A462" t="s">
        <v>26</v>
      </c>
      <c r="B462" t="s">
        <v>51</v>
      </c>
      <c r="C462" t="s">
        <v>8</v>
      </c>
      <c r="D462" t="s">
        <v>41</v>
      </c>
      <c r="E462" t="s">
        <v>12</v>
      </c>
      <c r="F462" t="s">
        <v>13</v>
      </c>
      <c r="G462">
        <v>5</v>
      </c>
      <c r="H462" s="14">
        <v>8.0449999999999999</v>
      </c>
      <c r="I462" t="s">
        <v>37</v>
      </c>
      <c r="J462" t="s">
        <v>15</v>
      </c>
      <c r="K462" t="s">
        <v>16</v>
      </c>
      <c r="L462" t="s">
        <v>17</v>
      </c>
      <c r="M462" s="20">
        <f t="shared" si="35"/>
        <v>8.0467200000000005</v>
      </c>
      <c r="N462" s="20">
        <f t="shared" si="36"/>
        <v>0.16664000000000001</v>
      </c>
      <c r="O462" s="20">
        <f t="shared" si="37"/>
        <v>1.3409054208000002</v>
      </c>
      <c r="P462">
        <f t="shared" si="38"/>
        <v>3</v>
      </c>
      <c r="Q462">
        <f t="shared" si="39"/>
        <v>4.0227162624000004</v>
      </c>
    </row>
    <row r="463" spans="1:17" x14ac:dyDescent="0.3">
      <c r="A463" t="s">
        <v>7</v>
      </c>
      <c r="B463" t="s">
        <v>9</v>
      </c>
      <c r="C463" t="s">
        <v>70</v>
      </c>
      <c r="D463" t="s">
        <v>20</v>
      </c>
      <c r="E463" t="s">
        <v>21</v>
      </c>
      <c r="F463" t="s">
        <v>22</v>
      </c>
      <c r="G463">
        <v>17.2</v>
      </c>
      <c r="H463" s="14">
        <v>27.674799999999998</v>
      </c>
      <c r="I463" t="s">
        <v>30</v>
      </c>
      <c r="J463" t="s">
        <v>15</v>
      </c>
      <c r="K463" t="s">
        <v>16</v>
      </c>
      <c r="L463" t="s">
        <v>17</v>
      </c>
      <c r="M463" s="20">
        <f t="shared" si="35"/>
        <v>27.680716799999999</v>
      </c>
      <c r="N463" s="20">
        <f t="shared" si="36"/>
        <v>0.16664000000000001</v>
      </c>
      <c r="O463" s="20">
        <f t="shared" si="37"/>
        <v>4.612714647552</v>
      </c>
      <c r="P463">
        <f t="shared" si="38"/>
        <v>1</v>
      </c>
      <c r="Q463">
        <f t="shared" si="39"/>
        <v>4.612714647552</v>
      </c>
    </row>
    <row r="464" spans="1:17" x14ac:dyDescent="0.3">
      <c r="A464" t="s">
        <v>39</v>
      </c>
      <c r="B464" t="s">
        <v>9</v>
      </c>
      <c r="C464" t="s">
        <v>50</v>
      </c>
      <c r="D464" t="s">
        <v>27</v>
      </c>
      <c r="E464" t="s">
        <v>21</v>
      </c>
      <c r="F464" t="s">
        <v>22</v>
      </c>
      <c r="G464">
        <v>15</v>
      </c>
      <c r="H464" s="14">
        <v>24.134999999999998</v>
      </c>
      <c r="I464" t="s">
        <v>30</v>
      </c>
      <c r="J464" t="s">
        <v>38</v>
      </c>
      <c r="K464" t="s">
        <v>25</v>
      </c>
      <c r="L464" t="s">
        <v>17</v>
      </c>
      <c r="M464" s="20">
        <f t="shared" si="35"/>
        <v>24.140160000000002</v>
      </c>
      <c r="N464" s="20">
        <f t="shared" si="36"/>
        <v>0.16664000000000001</v>
      </c>
      <c r="O464" s="20">
        <f t="shared" si="37"/>
        <v>4.0227162624000004</v>
      </c>
      <c r="P464">
        <f t="shared" si="38"/>
        <v>2</v>
      </c>
      <c r="Q464">
        <f t="shared" si="39"/>
        <v>8.0454325248000007</v>
      </c>
    </row>
    <row r="465" spans="1:17" x14ac:dyDescent="0.3">
      <c r="A465" t="s">
        <v>39</v>
      </c>
      <c r="B465" t="s">
        <v>9</v>
      </c>
      <c r="C465" t="s">
        <v>50</v>
      </c>
      <c r="D465" t="s">
        <v>41</v>
      </c>
      <c r="E465" t="s">
        <v>12</v>
      </c>
      <c r="F465" t="s">
        <v>44</v>
      </c>
      <c r="G465">
        <v>3</v>
      </c>
      <c r="H465" s="14">
        <v>4.827</v>
      </c>
      <c r="I465" t="s">
        <v>30</v>
      </c>
      <c r="J465" t="s">
        <v>42</v>
      </c>
      <c r="K465" t="s">
        <v>25</v>
      </c>
      <c r="L465" t="s">
        <v>17</v>
      </c>
      <c r="M465" s="20">
        <f t="shared" si="35"/>
        <v>4.8280320000000003</v>
      </c>
      <c r="N465" s="20">
        <f t="shared" si="36"/>
        <v>0.16664000000000001</v>
      </c>
      <c r="O465" s="20">
        <f t="shared" si="37"/>
        <v>0.80454325248000014</v>
      </c>
      <c r="P465">
        <f t="shared" si="38"/>
        <v>2</v>
      </c>
      <c r="Q465">
        <f t="shared" si="39"/>
        <v>1.6090865049600003</v>
      </c>
    </row>
    <row r="466" spans="1:17" x14ac:dyDescent="0.3">
      <c r="A466" t="s">
        <v>39</v>
      </c>
      <c r="B466" t="s">
        <v>9</v>
      </c>
      <c r="C466" t="s">
        <v>10</v>
      </c>
      <c r="D466" t="s">
        <v>11</v>
      </c>
      <c r="E466" t="s">
        <v>12</v>
      </c>
      <c r="F466" t="s">
        <v>66</v>
      </c>
      <c r="G466">
        <v>15.5</v>
      </c>
      <c r="H466" s="14">
        <v>24.939499999999999</v>
      </c>
      <c r="I466" t="s">
        <v>49</v>
      </c>
      <c r="J466" t="s">
        <v>42</v>
      </c>
      <c r="K466" t="s">
        <v>25</v>
      </c>
      <c r="L466" t="s">
        <v>17</v>
      </c>
      <c r="M466" s="20">
        <f t="shared" si="35"/>
        <v>24.944832000000002</v>
      </c>
      <c r="N466" s="20">
        <f t="shared" si="36"/>
        <v>0.10215</v>
      </c>
      <c r="O466" s="20">
        <f t="shared" si="37"/>
        <v>2.5481145888000003</v>
      </c>
      <c r="P466">
        <f t="shared" si="38"/>
        <v>2</v>
      </c>
      <c r="Q466">
        <f t="shared" si="39"/>
        <v>5.0962291776000006</v>
      </c>
    </row>
    <row r="467" spans="1:17" x14ac:dyDescent="0.3">
      <c r="A467" t="s">
        <v>7</v>
      </c>
      <c r="B467" t="s">
        <v>51</v>
      </c>
      <c r="C467" t="s">
        <v>8</v>
      </c>
      <c r="D467" t="s">
        <v>20</v>
      </c>
      <c r="E467" t="s">
        <v>64</v>
      </c>
      <c r="F467" t="s">
        <v>66</v>
      </c>
      <c r="G467">
        <v>12</v>
      </c>
      <c r="H467" s="14">
        <v>19.308</v>
      </c>
      <c r="I467" t="s">
        <v>52</v>
      </c>
      <c r="J467" t="s">
        <v>15</v>
      </c>
      <c r="K467" t="s">
        <v>16</v>
      </c>
      <c r="L467" t="s">
        <v>17</v>
      </c>
      <c r="M467" s="20">
        <f t="shared" si="35"/>
        <v>19.312128000000001</v>
      </c>
      <c r="N467" s="20">
        <f t="shared" si="36"/>
        <v>3.5459999999999998E-2</v>
      </c>
      <c r="O467" s="20">
        <f t="shared" si="37"/>
        <v>0.68480805888000007</v>
      </c>
      <c r="P467">
        <f t="shared" si="38"/>
        <v>1</v>
      </c>
      <c r="Q467">
        <f t="shared" si="39"/>
        <v>0.68480805888000007</v>
      </c>
    </row>
    <row r="468" spans="1:17" x14ac:dyDescent="0.3">
      <c r="A468" t="s">
        <v>39</v>
      </c>
      <c r="B468" t="s">
        <v>51</v>
      </c>
      <c r="C468" t="s">
        <v>8</v>
      </c>
      <c r="D468" t="s">
        <v>47</v>
      </c>
      <c r="E468" t="s">
        <v>64</v>
      </c>
      <c r="F468" t="s">
        <v>36</v>
      </c>
      <c r="G468">
        <v>2.4</v>
      </c>
      <c r="H468" s="14">
        <v>3.8615999999999997</v>
      </c>
      <c r="I468" t="s">
        <v>30</v>
      </c>
      <c r="J468" t="s">
        <v>42</v>
      </c>
      <c r="K468" t="s">
        <v>16</v>
      </c>
      <c r="L468" t="s">
        <v>17</v>
      </c>
      <c r="M468" s="20">
        <f t="shared" si="35"/>
        <v>3.8624255999999999</v>
      </c>
      <c r="N468" s="20">
        <f t="shared" si="36"/>
        <v>0.16664000000000001</v>
      </c>
      <c r="O468" s="20">
        <f t="shared" si="37"/>
        <v>0.64363460198400002</v>
      </c>
      <c r="P468">
        <f t="shared" si="38"/>
        <v>2</v>
      </c>
      <c r="Q468">
        <f t="shared" si="39"/>
        <v>1.287269203968</v>
      </c>
    </row>
    <row r="469" spans="1:17" x14ac:dyDescent="0.3">
      <c r="A469" t="s">
        <v>26</v>
      </c>
      <c r="B469" t="s">
        <v>9</v>
      </c>
      <c r="C469" t="s">
        <v>56</v>
      </c>
      <c r="D469" t="s">
        <v>11</v>
      </c>
      <c r="E469" t="s">
        <v>21</v>
      </c>
      <c r="F469" t="s">
        <v>36</v>
      </c>
      <c r="G469">
        <v>1</v>
      </c>
      <c r="H469" s="14">
        <v>1.609</v>
      </c>
      <c r="I469" t="s">
        <v>23</v>
      </c>
      <c r="J469" t="s">
        <v>24</v>
      </c>
      <c r="K469" t="s">
        <v>25</v>
      </c>
      <c r="L469" t="s">
        <v>17</v>
      </c>
      <c r="M469" s="20">
        <f t="shared" si="35"/>
        <v>1.6093440000000001</v>
      </c>
      <c r="N469" s="20">
        <f t="shared" si="36"/>
        <v>0</v>
      </c>
      <c r="O469" s="20">
        <f t="shared" si="37"/>
        <v>0</v>
      </c>
      <c r="P469">
        <f t="shared" si="38"/>
        <v>3</v>
      </c>
      <c r="Q469">
        <f t="shared" si="39"/>
        <v>0</v>
      </c>
    </row>
    <row r="470" spans="1:17" x14ac:dyDescent="0.3">
      <c r="A470" t="s">
        <v>39</v>
      </c>
      <c r="B470" t="s">
        <v>9</v>
      </c>
      <c r="C470" t="s">
        <v>50</v>
      </c>
      <c r="D470" t="s">
        <v>41</v>
      </c>
      <c r="E470" t="s">
        <v>28</v>
      </c>
      <c r="F470" t="s">
        <v>29</v>
      </c>
      <c r="G470">
        <v>16</v>
      </c>
      <c r="H470" s="14">
        <v>25.744</v>
      </c>
      <c r="I470" t="s">
        <v>37</v>
      </c>
      <c r="J470" t="s">
        <v>42</v>
      </c>
      <c r="K470" t="s">
        <v>25</v>
      </c>
      <c r="L470" t="s">
        <v>43</v>
      </c>
      <c r="M470" s="20">
        <f t="shared" si="35"/>
        <v>25.749504000000002</v>
      </c>
      <c r="N470" s="20">
        <f t="shared" si="36"/>
        <v>0.16664000000000001</v>
      </c>
      <c r="O470" s="20">
        <f t="shared" si="37"/>
        <v>4.2908973465600004</v>
      </c>
      <c r="P470">
        <f t="shared" si="38"/>
        <v>2</v>
      </c>
      <c r="Q470">
        <f t="shared" si="39"/>
        <v>8.5817946931200009</v>
      </c>
    </row>
    <row r="471" spans="1:17" x14ac:dyDescent="0.3">
      <c r="A471" t="s">
        <v>32</v>
      </c>
      <c r="B471" t="s">
        <v>9</v>
      </c>
      <c r="C471" t="s">
        <v>97</v>
      </c>
      <c r="D471" t="s">
        <v>41</v>
      </c>
      <c r="E471" t="s">
        <v>12</v>
      </c>
      <c r="F471" t="s">
        <v>36</v>
      </c>
      <c r="G471">
        <v>1.4</v>
      </c>
      <c r="H471" s="14">
        <v>2.2525999999999997</v>
      </c>
      <c r="I471" t="s">
        <v>23</v>
      </c>
      <c r="J471" t="s">
        <v>31</v>
      </c>
      <c r="K471" t="s">
        <v>25</v>
      </c>
      <c r="L471" t="s">
        <v>17</v>
      </c>
      <c r="M471" s="20">
        <f t="shared" si="35"/>
        <v>2.2530815999999998</v>
      </c>
      <c r="N471" s="20">
        <f t="shared" si="36"/>
        <v>0</v>
      </c>
      <c r="O471" s="20">
        <f t="shared" si="37"/>
        <v>0</v>
      </c>
      <c r="P471">
        <f t="shared" si="38"/>
        <v>5</v>
      </c>
      <c r="Q471">
        <f t="shared" si="39"/>
        <v>0</v>
      </c>
    </row>
    <row r="472" spans="1:17" x14ac:dyDescent="0.3">
      <c r="A472" t="s">
        <v>26</v>
      </c>
      <c r="B472" t="s">
        <v>9</v>
      </c>
      <c r="C472" t="s">
        <v>60</v>
      </c>
      <c r="D472" t="s">
        <v>41</v>
      </c>
      <c r="E472" t="s">
        <v>28</v>
      </c>
      <c r="F472" t="s">
        <v>13</v>
      </c>
      <c r="G472">
        <v>17</v>
      </c>
      <c r="H472" s="14">
        <v>27.353000000000002</v>
      </c>
      <c r="I472" t="s">
        <v>30</v>
      </c>
      <c r="J472" t="s">
        <v>15</v>
      </c>
      <c r="K472" t="s">
        <v>25</v>
      </c>
      <c r="L472" t="s">
        <v>17</v>
      </c>
      <c r="M472" s="20">
        <f t="shared" si="35"/>
        <v>27.358848000000002</v>
      </c>
      <c r="N472" s="20">
        <f t="shared" si="36"/>
        <v>0.16664000000000001</v>
      </c>
      <c r="O472" s="20">
        <f t="shared" si="37"/>
        <v>4.5590784307200005</v>
      </c>
      <c r="P472">
        <f t="shared" si="38"/>
        <v>3</v>
      </c>
      <c r="Q472">
        <f t="shared" si="39"/>
        <v>13.677235292160002</v>
      </c>
    </row>
    <row r="473" spans="1:17" x14ac:dyDescent="0.3">
      <c r="A473" t="s">
        <v>7</v>
      </c>
      <c r="B473" t="s">
        <v>9</v>
      </c>
      <c r="C473" t="s">
        <v>10</v>
      </c>
      <c r="D473" t="s">
        <v>20</v>
      </c>
      <c r="E473" t="s">
        <v>28</v>
      </c>
      <c r="F473" t="s">
        <v>36</v>
      </c>
      <c r="G473">
        <v>8</v>
      </c>
      <c r="H473" s="14">
        <v>12.872</v>
      </c>
      <c r="I473" t="s">
        <v>30</v>
      </c>
      <c r="J473" t="s">
        <v>42</v>
      </c>
      <c r="K473" t="s">
        <v>16</v>
      </c>
      <c r="L473" t="s">
        <v>17</v>
      </c>
      <c r="M473" s="20">
        <f t="shared" si="35"/>
        <v>12.874752000000001</v>
      </c>
      <c r="N473" s="20">
        <f t="shared" si="36"/>
        <v>0.16664000000000001</v>
      </c>
      <c r="O473" s="20">
        <f t="shared" si="37"/>
        <v>2.1454486732800002</v>
      </c>
      <c r="P473">
        <f t="shared" si="38"/>
        <v>1</v>
      </c>
      <c r="Q473">
        <f t="shared" si="39"/>
        <v>2.1454486732800002</v>
      </c>
    </row>
    <row r="474" spans="1:17" x14ac:dyDescent="0.3">
      <c r="A474" t="s">
        <v>18</v>
      </c>
      <c r="B474" t="s">
        <v>9</v>
      </c>
      <c r="C474" t="s">
        <v>76</v>
      </c>
      <c r="D474" t="s">
        <v>20</v>
      </c>
      <c r="E474" t="s">
        <v>35</v>
      </c>
      <c r="F474" t="s">
        <v>29</v>
      </c>
      <c r="G474">
        <v>25</v>
      </c>
      <c r="H474" s="14">
        <v>40.225000000000001</v>
      </c>
      <c r="I474" t="s">
        <v>52</v>
      </c>
      <c r="J474" t="s">
        <v>38</v>
      </c>
      <c r="K474" t="s">
        <v>25</v>
      </c>
      <c r="L474" t="s">
        <v>43</v>
      </c>
      <c r="M474" s="20">
        <f t="shared" si="35"/>
        <v>40.233600000000003</v>
      </c>
      <c r="N474" s="20">
        <f t="shared" si="36"/>
        <v>3.5459999999999998E-2</v>
      </c>
      <c r="O474" s="20">
        <f t="shared" si="37"/>
        <v>1.4266834560000001</v>
      </c>
      <c r="P474">
        <f t="shared" si="38"/>
        <v>4</v>
      </c>
      <c r="Q474">
        <f t="shared" si="39"/>
        <v>5.7067338240000005</v>
      </c>
    </row>
    <row r="475" spans="1:17" x14ac:dyDescent="0.3">
      <c r="A475" t="s">
        <v>7</v>
      </c>
      <c r="B475" t="s">
        <v>51</v>
      </c>
      <c r="C475" t="s">
        <v>8</v>
      </c>
      <c r="D475" t="s">
        <v>20</v>
      </c>
      <c r="E475" t="s">
        <v>35</v>
      </c>
      <c r="F475" t="s">
        <v>13</v>
      </c>
      <c r="G475">
        <v>22</v>
      </c>
      <c r="H475" s="14">
        <v>35.397999999999996</v>
      </c>
      <c r="I475" t="s">
        <v>30</v>
      </c>
      <c r="J475" t="s">
        <v>38</v>
      </c>
      <c r="K475" t="s">
        <v>16</v>
      </c>
      <c r="L475" t="s">
        <v>43</v>
      </c>
      <c r="M475" s="20">
        <f t="shared" si="35"/>
        <v>35.405568000000002</v>
      </c>
      <c r="N475" s="20">
        <f t="shared" si="36"/>
        <v>0.16664000000000001</v>
      </c>
      <c r="O475" s="20">
        <f t="shared" si="37"/>
        <v>5.8999838515200009</v>
      </c>
      <c r="P475">
        <f t="shared" si="38"/>
        <v>1</v>
      </c>
      <c r="Q475">
        <f t="shared" si="39"/>
        <v>5.8999838515200009</v>
      </c>
    </row>
    <row r="476" spans="1:17" x14ac:dyDescent="0.3">
      <c r="A476" t="s">
        <v>39</v>
      </c>
      <c r="B476" t="s">
        <v>9</v>
      </c>
      <c r="C476" t="s">
        <v>50</v>
      </c>
      <c r="D476" t="s">
        <v>41</v>
      </c>
      <c r="E476" t="s">
        <v>28</v>
      </c>
      <c r="F476" t="s">
        <v>13</v>
      </c>
      <c r="G476">
        <v>23</v>
      </c>
      <c r="H476" s="14">
        <v>37.006999999999998</v>
      </c>
      <c r="I476" t="s">
        <v>37</v>
      </c>
      <c r="J476" t="s">
        <v>31</v>
      </c>
      <c r="K476" t="s">
        <v>25</v>
      </c>
      <c r="L476" t="s">
        <v>17</v>
      </c>
      <c r="M476" s="20">
        <f t="shared" si="35"/>
        <v>37.014912000000002</v>
      </c>
      <c r="N476" s="20">
        <f t="shared" si="36"/>
        <v>0.16664000000000001</v>
      </c>
      <c r="O476" s="20">
        <f t="shared" si="37"/>
        <v>6.168164935680001</v>
      </c>
      <c r="P476">
        <f t="shared" si="38"/>
        <v>2</v>
      </c>
      <c r="Q476">
        <f t="shared" si="39"/>
        <v>12.336329871360002</v>
      </c>
    </row>
    <row r="477" spans="1:17" x14ac:dyDescent="0.3">
      <c r="A477" t="s">
        <v>32</v>
      </c>
      <c r="B477" t="s">
        <v>51</v>
      </c>
      <c r="C477" t="s">
        <v>8</v>
      </c>
      <c r="D477" t="s">
        <v>11</v>
      </c>
      <c r="E477" t="s">
        <v>12</v>
      </c>
      <c r="F477" t="s">
        <v>44</v>
      </c>
      <c r="G477">
        <v>0.8</v>
      </c>
      <c r="H477" s="14">
        <v>1.2872000000000001</v>
      </c>
      <c r="I477" t="s">
        <v>23</v>
      </c>
      <c r="J477" t="s">
        <v>24</v>
      </c>
      <c r="K477" t="s">
        <v>25</v>
      </c>
      <c r="L477" t="s">
        <v>17</v>
      </c>
      <c r="M477" s="20">
        <f t="shared" si="35"/>
        <v>1.2874752000000003</v>
      </c>
      <c r="N477" s="20">
        <f t="shared" si="36"/>
        <v>0</v>
      </c>
      <c r="O477" s="20">
        <f t="shared" si="37"/>
        <v>0</v>
      </c>
      <c r="P477">
        <f t="shared" si="38"/>
        <v>5</v>
      </c>
      <c r="Q477">
        <f t="shared" si="39"/>
        <v>0</v>
      </c>
    </row>
    <row r="478" spans="1:17" x14ac:dyDescent="0.3">
      <c r="A478" t="s">
        <v>7</v>
      </c>
      <c r="B478" t="s">
        <v>9</v>
      </c>
      <c r="C478" t="s">
        <v>48</v>
      </c>
      <c r="D478" t="s">
        <v>11</v>
      </c>
      <c r="E478" t="s">
        <v>35</v>
      </c>
      <c r="F478" t="s">
        <v>66</v>
      </c>
      <c r="G478">
        <v>35</v>
      </c>
      <c r="H478" s="14">
        <v>56.314999999999998</v>
      </c>
      <c r="I478" t="s">
        <v>30</v>
      </c>
      <c r="J478" t="s">
        <v>15</v>
      </c>
      <c r="K478" t="s">
        <v>25</v>
      </c>
      <c r="L478" t="s">
        <v>17</v>
      </c>
      <c r="M478" s="20">
        <f t="shared" si="35"/>
        <v>56.327040000000004</v>
      </c>
      <c r="N478" s="20">
        <f t="shared" si="36"/>
        <v>0.16664000000000001</v>
      </c>
      <c r="O478" s="20">
        <f t="shared" si="37"/>
        <v>9.3863379456000011</v>
      </c>
      <c r="P478">
        <f t="shared" si="38"/>
        <v>1</v>
      </c>
      <c r="Q478">
        <f t="shared" si="39"/>
        <v>9.3863379456000011</v>
      </c>
    </row>
    <row r="479" spans="1:17" x14ac:dyDescent="0.3">
      <c r="A479" t="s">
        <v>39</v>
      </c>
      <c r="B479" t="s">
        <v>9</v>
      </c>
      <c r="C479" t="s">
        <v>50</v>
      </c>
      <c r="D479" t="s">
        <v>27</v>
      </c>
      <c r="E479" t="s">
        <v>12</v>
      </c>
      <c r="F479" t="s">
        <v>44</v>
      </c>
      <c r="G479">
        <v>2.5</v>
      </c>
      <c r="H479" s="14">
        <v>4.0225</v>
      </c>
      <c r="I479" t="s">
        <v>14</v>
      </c>
      <c r="J479" t="s">
        <v>42</v>
      </c>
      <c r="K479" t="s">
        <v>25</v>
      </c>
      <c r="L479" t="s">
        <v>17</v>
      </c>
      <c r="M479" s="20">
        <f t="shared" si="35"/>
        <v>4.0233600000000003</v>
      </c>
      <c r="N479" s="20">
        <f t="shared" si="36"/>
        <v>0</v>
      </c>
      <c r="O479" s="20">
        <f t="shared" si="37"/>
        <v>0</v>
      </c>
      <c r="P479">
        <f t="shared" si="38"/>
        <v>2</v>
      </c>
      <c r="Q479">
        <f t="shared" si="39"/>
        <v>0</v>
      </c>
    </row>
    <row r="480" spans="1:17" x14ac:dyDescent="0.3">
      <c r="A480" t="s">
        <v>39</v>
      </c>
      <c r="B480" t="s">
        <v>9</v>
      </c>
      <c r="C480" t="s">
        <v>10</v>
      </c>
      <c r="D480" t="s">
        <v>27</v>
      </c>
      <c r="E480" t="s">
        <v>28</v>
      </c>
      <c r="F480" t="s">
        <v>44</v>
      </c>
      <c r="G480">
        <v>6</v>
      </c>
      <c r="H480" s="14">
        <v>9.6539999999999999</v>
      </c>
      <c r="I480" t="s">
        <v>30</v>
      </c>
      <c r="J480" t="s">
        <v>38</v>
      </c>
      <c r="K480" t="s">
        <v>25</v>
      </c>
      <c r="L480" t="s">
        <v>17</v>
      </c>
      <c r="M480" s="20">
        <f t="shared" si="35"/>
        <v>9.6560640000000006</v>
      </c>
      <c r="N480" s="20">
        <f t="shared" si="36"/>
        <v>0.16664000000000001</v>
      </c>
      <c r="O480" s="20">
        <f t="shared" si="37"/>
        <v>1.6090865049600003</v>
      </c>
      <c r="P480">
        <f t="shared" si="38"/>
        <v>2</v>
      </c>
      <c r="Q480">
        <f t="shared" si="39"/>
        <v>3.2181730099200005</v>
      </c>
    </row>
    <row r="481" spans="1:17" x14ac:dyDescent="0.3">
      <c r="A481" t="s">
        <v>26</v>
      </c>
      <c r="B481" t="s">
        <v>9</v>
      </c>
      <c r="C481" t="s">
        <v>70</v>
      </c>
      <c r="D481" t="s">
        <v>27</v>
      </c>
      <c r="E481" t="s">
        <v>28</v>
      </c>
      <c r="F481" t="s">
        <v>36</v>
      </c>
      <c r="G481">
        <v>2</v>
      </c>
      <c r="H481" s="14">
        <v>3.218</v>
      </c>
      <c r="I481" t="s">
        <v>49</v>
      </c>
      <c r="J481" t="s">
        <v>15</v>
      </c>
      <c r="K481" t="s">
        <v>16</v>
      </c>
      <c r="L481" t="s">
        <v>17</v>
      </c>
      <c r="M481" s="20">
        <f t="shared" si="35"/>
        <v>3.2186880000000002</v>
      </c>
      <c r="N481" s="20">
        <f t="shared" si="36"/>
        <v>0.10215</v>
      </c>
      <c r="O481" s="20">
        <f t="shared" si="37"/>
        <v>0.32878897920000005</v>
      </c>
      <c r="P481">
        <f t="shared" si="38"/>
        <v>3</v>
      </c>
      <c r="Q481">
        <f t="shared" si="39"/>
        <v>0.98636693760000016</v>
      </c>
    </row>
    <row r="482" spans="1:17" x14ac:dyDescent="0.3">
      <c r="A482" t="s">
        <v>39</v>
      </c>
      <c r="B482" t="s">
        <v>51</v>
      </c>
      <c r="C482" t="s">
        <v>8</v>
      </c>
      <c r="D482" t="s">
        <v>41</v>
      </c>
      <c r="E482" t="s">
        <v>28</v>
      </c>
      <c r="F482" t="s">
        <v>36</v>
      </c>
      <c r="G482">
        <v>2</v>
      </c>
      <c r="H482" s="14">
        <v>3.218</v>
      </c>
      <c r="I482" t="s">
        <v>30</v>
      </c>
      <c r="J482" t="s">
        <v>42</v>
      </c>
      <c r="K482" t="s">
        <v>25</v>
      </c>
      <c r="L482" t="s">
        <v>17</v>
      </c>
      <c r="M482" s="20">
        <f t="shared" si="35"/>
        <v>3.2186880000000002</v>
      </c>
      <c r="N482" s="20">
        <f t="shared" si="36"/>
        <v>0.16664000000000001</v>
      </c>
      <c r="O482" s="20">
        <f t="shared" si="37"/>
        <v>0.53636216832000005</v>
      </c>
      <c r="P482">
        <f t="shared" si="38"/>
        <v>2</v>
      </c>
      <c r="Q482">
        <f t="shared" si="39"/>
        <v>1.0727243366400001</v>
      </c>
    </row>
    <row r="483" spans="1:17" x14ac:dyDescent="0.3">
      <c r="A483" t="s">
        <v>39</v>
      </c>
      <c r="B483" t="s">
        <v>9</v>
      </c>
      <c r="C483" t="s">
        <v>8</v>
      </c>
      <c r="D483" t="s">
        <v>41</v>
      </c>
      <c r="E483" t="s">
        <v>21</v>
      </c>
      <c r="F483" t="s">
        <v>36</v>
      </c>
      <c r="G483">
        <v>8</v>
      </c>
      <c r="H483" s="14">
        <v>12.872</v>
      </c>
      <c r="I483" t="s">
        <v>30</v>
      </c>
      <c r="J483" t="s">
        <v>38</v>
      </c>
      <c r="K483" t="s">
        <v>16</v>
      </c>
      <c r="L483" t="s">
        <v>17</v>
      </c>
      <c r="M483" s="20">
        <f t="shared" si="35"/>
        <v>12.874752000000001</v>
      </c>
      <c r="N483" s="20">
        <f t="shared" si="36"/>
        <v>0.16664000000000001</v>
      </c>
      <c r="O483" s="20">
        <f t="shared" si="37"/>
        <v>2.1454486732800002</v>
      </c>
      <c r="P483">
        <f t="shared" si="38"/>
        <v>2</v>
      </c>
      <c r="Q483">
        <f t="shared" si="39"/>
        <v>4.2908973465600004</v>
      </c>
    </row>
    <row r="484" spans="1:17" x14ac:dyDescent="0.3">
      <c r="A484" t="s">
        <v>26</v>
      </c>
      <c r="B484" t="s">
        <v>9</v>
      </c>
      <c r="C484" t="s">
        <v>10</v>
      </c>
      <c r="D484" t="s">
        <v>41</v>
      </c>
      <c r="E484" t="s">
        <v>21</v>
      </c>
      <c r="F484" t="s">
        <v>44</v>
      </c>
      <c r="G484">
        <v>8</v>
      </c>
      <c r="H484" s="14">
        <v>12.872</v>
      </c>
      <c r="I484" t="s">
        <v>30</v>
      </c>
      <c r="J484" t="s">
        <v>15</v>
      </c>
      <c r="K484" t="s">
        <v>25</v>
      </c>
      <c r="L484" t="s">
        <v>17</v>
      </c>
      <c r="M484" s="20">
        <f t="shared" si="35"/>
        <v>12.874752000000001</v>
      </c>
      <c r="N484" s="20">
        <f t="shared" si="36"/>
        <v>0.16664000000000001</v>
      </c>
      <c r="O484" s="20">
        <f t="shared" si="37"/>
        <v>2.1454486732800002</v>
      </c>
      <c r="P484">
        <f t="shared" si="38"/>
        <v>3</v>
      </c>
      <c r="Q484">
        <f t="shared" si="39"/>
        <v>6.4363460198400002</v>
      </c>
    </row>
    <row r="485" spans="1:17" x14ac:dyDescent="0.3">
      <c r="A485" t="s">
        <v>26</v>
      </c>
      <c r="B485" t="s">
        <v>9</v>
      </c>
      <c r="C485" t="s">
        <v>50</v>
      </c>
      <c r="D485" t="s">
        <v>41</v>
      </c>
      <c r="E485" t="s">
        <v>12</v>
      </c>
      <c r="F485" t="s">
        <v>44</v>
      </c>
      <c r="G485">
        <v>4.5</v>
      </c>
      <c r="H485" s="14">
        <v>7.2404999999999999</v>
      </c>
      <c r="I485" t="s">
        <v>30</v>
      </c>
      <c r="J485" t="s">
        <v>15</v>
      </c>
      <c r="K485" t="s">
        <v>25</v>
      </c>
      <c r="L485" t="s">
        <v>17</v>
      </c>
      <c r="M485" s="20">
        <f t="shared" si="35"/>
        <v>7.2420480000000005</v>
      </c>
      <c r="N485" s="20">
        <f t="shared" si="36"/>
        <v>0.16664000000000001</v>
      </c>
      <c r="O485" s="20">
        <f t="shared" si="37"/>
        <v>1.2068148787200002</v>
      </c>
      <c r="P485">
        <f t="shared" si="38"/>
        <v>3</v>
      </c>
      <c r="Q485">
        <f t="shared" si="39"/>
        <v>3.6204446361600002</v>
      </c>
    </row>
    <row r="486" spans="1:17" x14ac:dyDescent="0.3">
      <c r="A486" t="s">
        <v>18</v>
      </c>
      <c r="B486" t="s">
        <v>9</v>
      </c>
      <c r="C486" t="s">
        <v>60</v>
      </c>
      <c r="D486" t="s">
        <v>11</v>
      </c>
      <c r="E486" t="s">
        <v>21</v>
      </c>
      <c r="F486" t="s">
        <v>44</v>
      </c>
      <c r="G486">
        <v>2</v>
      </c>
      <c r="H486" s="14">
        <v>3.218</v>
      </c>
      <c r="I486" t="s">
        <v>14</v>
      </c>
      <c r="J486" t="s">
        <v>15</v>
      </c>
      <c r="K486" t="s">
        <v>25</v>
      </c>
      <c r="L486" t="s">
        <v>43</v>
      </c>
      <c r="M486" s="20">
        <f t="shared" si="35"/>
        <v>3.2186880000000002</v>
      </c>
      <c r="N486" s="20">
        <f t="shared" si="36"/>
        <v>0</v>
      </c>
      <c r="O486" s="20">
        <f t="shared" si="37"/>
        <v>0</v>
      </c>
      <c r="P486">
        <f t="shared" si="38"/>
        <v>4</v>
      </c>
      <c r="Q486">
        <f t="shared" si="39"/>
        <v>0</v>
      </c>
    </row>
    <row r="487" spans="1:17" x14ac:dyDescent="0.3">
      <c r="A487" t="s">
        <v>7</v>
      </c>
      <c r="B487" t="s">
        <v>9</v>
      </c>
      <c r="C487" t="s">
        <v>10</v>
      </c>
      <c r="D487" t="s">
        <v>20</v>
      </c>
      <c r="E487" t="s">
        <v>35</v>
      </c>
      <c r="F487" t="s">
        <v>22</v>
      </c>
      <c r="G487">
        <v>5.5</v>
      </c>
      <c r="H487" s="14">
        <v>8.849499999999999</v>
      </c>
      <c r="I487" t="s">
        <v>30</v>
      </c>
      <c r="J487" t="s">
        <v>42</v>
      </c>
      <c r="K487" t="s">
        <v>16</v>
      </c>
      <c r="L487" t="s">
        <v>17</v>
      </c>
      <c r="M487" s="20">
        <f t="shared" si="35"/>
        <v>8.8513920000000006</v>
      </c>
      <c r="N487" s="20">
        <f t="shared" si="36"/>
        <v>0.16664000000000001</v>
      </c>
      <c r="O487" s="20">
        <f t="shared" si="37"/>
        <v>1.4749959628800002</v>
      </c>
      <c r="P487">
        <f t="shared" si="38"/>
        <v>1</v>
      </c>
      <c r="Q487">
        <f t="shared" si="39"/>
        <v>1.4749959628800002</v>
      </c>
    </row>
    <row r="488" spans="1:17" x14ac:dyDescent="0.3">
      <c r="A488" t="s">
        <v>39</v>
      </c>
      <c r="B488" t="s">
        <v>9</v>
      </c>
      <c r="C488" t="s">
        <v>86</v>
      </c>
      <c r="D488" t="s">
        <v>20</v>
      </c>
      <c r="E488" t="s">
        <v>28</v>
      </c>
      <c r="F488" t="s">
        <v>36</v>
      </c>
      <c r="G488">
        <v>9</v>
      </c>
      <c r="H488" s="14">
        <v>14.481</v>
      </c>
      <c r="I488" t="s">
        <v>30</v>
      </c>
      <c r="J488" t="s">
        <v>15</v>
      </c>
      <c r="K488" t="s">
        <v>16</v>
      </c>
      <c r="L488" t="s">
        <v>43</v>
      </c>
      <c r="M488" s="20">
        <f t="shared" si="35"/>
        <v>14.484096000000001</v>
      </c>
      <c r="N488" s="20">
        <f t="shared" si="36"/>
        <v>0.16664000000000001</v>
      </c>
      <c r="O488" s="20">
        <f t="shared" si="37"/>
        <v>2.4136297574400003</v>
      </c>
      <c r="P488">
        <f t="shared" si="38"/>
        <v>2</v>
      </c>
      <c r="Q488">
        <f t="shared" si="39"/>
        <v>4.8272595148800006</v>
      </c>
    </row>
    <row r="489" spans="1:17" x14ac:dyDescent="0.3">
      <c r="A489" t="s">
        <v>7</v>
      </c>
      <c r="B489" t="s">
        <v>51</v>
      </c>
      <c r="C489" t="s">
        <v>8</v>
      </c>
      <c r="D489" t="s">
        <v>27</v>
      </c>
      <c r="E489" t="s">
        <v>28</v>
      </c>
      <c r="F489" t="s">
        <v>36</v>
      </c>
      <c r="G489">
        <v>2.1</v>
      </c>
      <c r="H489" s="14">
        <v>3.3789000000000002</v>
      </c>
      <c r="I489" t="s">
        <v>14</v>
      </c>
      <c r="J489" t="s">
        <v>15</v>
      </c>
      <c r="K489" t="s">
        <v>25</v>
      </c>
      <c r="L489" t="s">
        <v>17</v>
      </c>
      <c r="M489" s="20">
        <f t="shared" si="35"/>
        <v>3.3796224000000006</v>
      </c>
      <c r="N489" s="20">
        <f t="shared" si="36"/>
        <v>0</v>
      </c>
      <c r="O489" s="20">
        <f t="shared" si="37"/>
        <v>0</v>
      </c>
      <c r="P489">
        <f t="shared" si="38"/>
        <v>1</v>
      </c>
      <c r="Q489">
        <f t="shared" si="39"/>
        <v>0</v>
      </c>
    </row>
    <row r="490" spans="1:17" x14ac:dyDescent="0.3">
      <c r="A490" t="s">
        <v>39</v>
      </c>
      <c r="B490" t="s">
        <v>51</v>
      </c>
      <c r="C490" t="s">
        <v>8</v>
      </c>
      <c r="D490" t="s">
        <v>11</v>
      </c>
      <c r="E490" t="s">
        <v>21</v>
      </c>
      <c r="F490" t="s">
        <v>29</v>
      </c>
      <c r="G490">
        <v>3</v>
      </c>
      <c r="H490" s="14">
        <v>4.827</v>
      </c>
      <c r="I490" t="s">
        <v>23</v>
      </c>
      <c r="J490" t="s">
        <v>15</v>
      </c>
      <c r="K490" t="s">
        <v>16</v>
      </c>
      <c r="L490" t="s">
        <v>43</v>
      </c>
      <c r="M490" s="20">
        <f t="shared" si="35"/>
        <v>4.8280320000000003</v>
      </c>
      <c r="N490" s="20">
        <f t="shared" si="36"/>
        <v>0</v>
      </c>
      <c r="O490" s="20">
        <f t="shared" si="37"/>
        <v>0</v>
      </c>
      <c r="P490">
        <f t="shared" si="38"/>
        <v>2</v>
      </c>
      <c r="Q490">
        <f t="shared" si="39"/>
        <v>0</v>
      </c>
    </row>
    <row r="491" spans="1:17" x14ac:dyDescent="0.3">
      <c r="A491" t="s">
        <v>32</v>
      </c>
      <c r="B491" t="s">
        <v>57</v>
      </c>
      <c r="C491" t="s">
        <v>8</v>
      </c>
      <c r="D491" t="s">
        <v>41</v>
      </c>
      <c r="E491" t="s">
        <v>33</v>
      </c>
      <c r="F491" t="s">
        <v>36</v>
      </c>
      <c r="G491">
        <v>4</v>
      </c>
      <c r="H491" s="14">
        <v>6.4359999999999999</v>
      </c>
      <c r="I491" t="s">
        <v>37</v>
      </c>
      <c r="J491" t="s">
        <v>15</v>
      </c>
      <c r="K491" t="s">
        <v>25</v>
      </c>
      <c r="L491" t="s">
        <v>17</v>
      </c>
      <c r="M491" s="20">
        <f t="shared" si="35"/>
        <v>6.4373760000000004</v>
      </c>
      <c r="N491" s="20">
        <f t="shared" si="36"/>
        <v>0.16664000000000001</v>
      </c>
      <c r="O491" s="20">
        <f t="shared" si="37"/>
        <v>1.0727243366400001</v>
      </c>
      <c r="P491">
        <f t="shared" si="38"/>
        <v>5</v>
      </c>
      <c r="Q491">
        <f t="shared" si="39"/>
        <v>5.3636216832000008</v>
      </c>
    </row>
    <row r="492" spans="1:17" x14ac:dyDescent="0.3">
      <c r="A492" t="s">
        <v>32</v>
      </c>
      <c r="B492" t="s">
        <v>9</v>
      </c>
      <c r="C492" t="s">
        <v>40</v>
      </c>
      <c r="D492" t="s">
        <v>11</v>
      </c>
      <c r="E492" t="s">
        <v>12</v>
      </c>
      <c r="F492" t="s">
        <v>36</v>
      </c>
      <c r="G492">
        <v>4</v>
      </c>
      <c r="H492" s="14">
        <v>6.4359999999999999</v>
      </c>
      <c r="I492" t="s">
        <v>54</v>
      </c>
      <c r="J492" t="s">
        <v>15</v>
      </c>
      <c r="K492" t="s">
        <v>25</v>
      </c>
      <c r="L492" t="s">
        <v>17</v>
      </c>
      <c r="M492" s="20">
        <f t="shared" si="35"/>
        <v>6.4373760000000004</v>
      </c>
      <c r="N492" s="20">
        <f t="shared" si="36"/>
        <v>2.1999999999999999E-2</v>
      </c>
      <c r="O492" s="20">
        <f t="shared" si="37"/>
        <v>0.14162227199999999</v>
      </c>
      <c r="P492">
        <f t="shared" si="38"/>
        <v>5</v>
      </c>
      <c r="Q492">
        <f t="shared" si="39"/>
        <v>0.70811135999999997</v>
      </c>
    </row>
    <row r="493" spans="1:17" x14ac:dyDescent="0.3">
      <c r="A493" t="s">
        <v>18</v>
      </c>
      <c r="B493" t="s">
        <v>9</v>
      </c>
      <c r="C493" t="s">
        <v>61</v>
      </c>
      <c r="D493" t="s">
        <v>20</v>
      </c>
      <c r="E493" t="s">
        <v>35</v>
      </c>
      <c r="F493" t="s">
        <v>36</v>
      </c>
      <c r="G493">
        <v>1.5</v>
      </c>
      <c r="H493" s="14">
        <v>2.4135</v>
      </c>
      <c r="I493" t="s">
        <v>23</v>
      </c>
      <c r="J493" t="s">
        <v>31</v>
      </c>
      <c r="K493" t="s">
        <v>25</v>
      </c>
      <c r="L493" t="s">
        <v>43</v>
      </c>
      <c r="M493" s="20">
        <f t="shared" si="35"/>
        <v>2.4140160000000002</v>
      </c>
      <c r="N493" s="20">
        <f t="shared" si="36"/>
        <v>0</v>
      </c>
      <c r="O493" s="20">
        <f t="shared" si="37"/>
        <v>0</v>
      </c>
      <c r="P493">
        <f t="shared" si="38"/>
        <v>4</v>
      </c>
      <c r="Q493">
        <f t="shared" si="39"/>
        <v>0</v>
      </c>
    </row>
    <row r="494" spans="1:17" x14ac:dyDescent="0.3">
      <c r="A494" t="s">
        <v>39</v>
      </c>
      <c r="B494" t="s">
        <v>9</v>
      </c>
      <c r="C494" t="s">
        <v>50</v>
      </c>
      <c r="D494" t="s">
        <v>11</v>
      </c>
      <c r="E494" t="s">
        <v>12</v>
      </c>
      <c r="F494" t="s">
        <v>29</v>
      </c>
      <c r="G494">
        <v>22</v>
      </c>
      <c r="H494" s="14">
        <v>35.397999999999996</v>
      </c>
      <c r="I494" t="s">
        <v>30</v>
      </c>
      <c r="J494" t="s">
        <v>31</v>
      </c>
      <c r="K494" t="s">
        <v>25</v>
      </c>
      <c r="L494" t="s">
        <v>17</v>
      </c>
      <c r="M494" s="20">
        <f t="shared" si="35"/>
        <v>35.405568000000002</v>
      </c>
      <c r="N494" s="20">
        <f t="shared" si="36"/>
        <v>0.16664000000000001</v>
      </c>
      <c r="O494" s="20">
        <f t="shared" si="37"/>
        <v>5.8999838515200009</v>
      </c>
      <c r="P494">
        <f t="shared" si="38"/>
        <v>2</v>
      </c>
      <c r="Q494">
        <f t="shared" si="39"/>
        <v>11.799967703040002</v>
      </c>
    </row>
    <row r="495" spans="1:17" x14ac:dyDescent="0.3">
      <c r="A495" t="s">
        <v>7</v>
      </c>
      <c r="B495" t="s">
        <v>9</v>
      </c>
      <c r="C495" t="s">
        <v>67</v>
      </c>
      <c r="D495" t="s">
        <v>47</v>
      </c>
      <c r="E495" t="s">
        <v>21</v>
      </c>
      <c r="F495" t="s">
        <v>22</v>
      </c>
      <c r="G495">
        <v>2</v>
      </c>
      <c r="H495" s="14">
        <v>3.218</v>
      </c>
      <c r="I495" t="s">
        <v>23</v>
      </c>
      <c r="J495" t="s">
        <v>53</v>
      </c>
      <c r="K495" t="s">
        <v>16</v>
      </c>
      <c r="L495" t="s">
        <v>43</v>
      </c>
      <c r="M495" s="20">
        <f t="shared" si="35"/>
        <v>3.2186880000000002</v>
      </c>
      <c r="N495" s="20">
        <f t="shared" si="36"/>
        <v>0</v>
      </c>
      <c r="O495" s="20">
        <f t="shared" si="37"/>
        <v>0</v>
      </c>
      <c r="P495">
        <f t="shared" si="38"/>
        <v>1</v>
      </c>
      <c r="Q495">
        <f t="shared" si="39"/>
        <v>0</v>
      </c>
    </row>
    <row r="496" spans="1:17" x14ac:dyDescent="0.3">
      <c r="A496" t="s">
        <v>39</v>
      </c>
      <c r="B496" t="s">
        <v>9</v>
      </c>
      <c r="C496" t="s">
        <v>67</v>
      </c>
      <c r="D496" t="s">
        <v>11</v>
      </c>
      <c r="E496" t="s">
        <v>21</v>
      </c>
      <c r="F496" t="s">
        <v>13</v>
      </c>
      <c r="G496">
        <v>2</v>
      </c>
      <c r="H496" s="14">
        <v>3.218</v>
      </c>
      <c r="I496" s="2" t="s">
        <v>49</v>
      </c>
      <c r="J496" t="s">
        <v>31</v>
      </c>
      <c r="K496" t="s">
        <v>25</v>
      </c>
      <c r="L496" t="s">
        <v>43</v>
      </c>
      <c r="M496" s="20">
        <f t="shared" ref="M496:M557" si="40">G496*1.609344</f>
        <v>3.2186880000000002</v>
      </c>
      <c r="N496" s="20">
        <f t="shared" ref="N496:N557" si="41">IF(I496="Bicycle",0,IF(I496="On foot",0,IF(I496="Car (alone)",0.16664,IF(I496="Car (shared / passenger)",0.16664,IF(I496="Bus",0.10215,IF(I496="Train",0.03546,IF(I496="Motorbike",0.11367,IF(I496="Electric car (alone)",0.05267,IF(I496="Electric car (shared / passenger)",0.05267,IF(I496="Taxi",0.148614925938255,IF(I496="E-bike",0.022,IF(I496="Flight",0.259, " "))))))))))))</f>
        <v>0.10215</v>
      </c>
      <c r="O496" s="20">
        <f t="shared" ref="O496:O557" si="42">IF(OR(N496=0, M496=0), 0, N496*M496)</f>
        <v>0.32878897920000005</v>
      </c>
      <c r="P496">
        <f t="shared" si="38"/>
        <v>2</v>
      </c>
      <c r="Q496">
        <f t="shared" si="39"/>
        <v>0.65757795840000011</v>
      </c>
    </row>
    <row r="497" spans="1:17" x14ac:dyDescent="0.3">
      <c r="A497" t="s">
        <v>7</v>
      </c>
      <c r="B497" t="s">
        <v>9</v>
      </c>
      <c r="C497" t="s">
        <v>48</v>
      </c>
      <c r="D497" t="s">
        <v>11</v>
      </c>
      <c r="E497" t="s">
        <v>12</v>
      </c>
      <c r="F497" t="s">
        <v>29</v>
      </c>
      <c r="G497">
        <v>5</v>
      </c>
      <c r="H497" s="14">
        <v>8.0449999999999999</v>
      </c>
      <c r="I497" t="s">
        <v>49</v>
      </c>
      <c r="J497" t="s">
        <v>42</v>
      </c>
      <c r="K497" t="s">
        <v>25</v>
      </c>
      <c r="L497" t="s">
        <v>17</v>
      </c>
      <c r="M497" s="20">
        <f t="shared" si="40"/>
        <v>8.0467200000000005</v>
      </c>
      <c r="N497" s="20">
        <f t="shared" si="41"/>
        <v>0.10215</v>
      </c>
      <c r="O497" s="20">
        <f t="shared" si="42"/>
        <v>0.82197244800000013</v>
      </c>
      <c r="P497">
        <f t="shared" si="38"/>
        <v>1</v>
      </c>
      <c r="Q497">
        <f t="shared" si="39"/>
        <v>0.82197244800000013</v>
      </c>
    </row>
    <row r="498" spans="1:17" x14ac:dyDescent="0.3">
      <c r="A498" t="s">
        <v>39</v>
      </c>
      <c r="B498" t="s">
        <v>55</v>
      </c>
      <c r="C498" t="s">
        <v>8</v>
      </c>
      <c r="D498" t="s">
        <v>27</v>
      </c>
      <c r="E498" t="s">
        <v>12</v>
      </c>
      <c r="F498" t="s">
        <v>13</v>
      </c>
      <c r="G498">
        <v>24</v>
      </c>
      <c r="H498" s="14">
        <v>38.616</v>
      </c>
      <c r="I498" t="s">
        <v>30</v>
      </c>
      <c r="J498" t="s">
        <v>38</v>
      </c>
      <c r="K498" t="s">
        <v>16</v>
      </c>
      <c r="L498" t="s">
        <v>43</v>
      </c>
      <c r="M498" s="20">
        <f t="shared" si="40"/>
        <v>38.624256000000003</v>
      </c>
      <c r="N498" s="20">
        <f t="shared" si="41"/>
        <v>0.16664000000000001</v>
      </c>
      <c r="O498" s="20">
        <f t="shared" si="42"/>
        <v>6.4363460198400011</v>
      </c>
      <c r="P498">
        <f t="shared" si="38"/>
        <v>2</v>
      </c>
      <c r="Q498">
        <f t="shared" si="39"/>
        <v>12.872692039680002</v>
      </c>
    </row>
    <row r="499" spans="1:17" x14ac:dyDescent="0.3">
      <c r="A499" t="s">
        <v>39</v>
      </c>
      <c r="B499" t="s">
        <v>9</v>
      </c>
      <c r="C499" t="s">
        <v>61</v>
      </c>
      <c r="D499" t="s">
        <v>11</v>
      </c>
      <c r="E499" t="s">
        <v>21</v>
      </c>
      <c r="F499" t="s">
        <v>66</v>
      </c>
      <c r="G499">
        <v>76</v>
      </c>
      <c r="H499" s="14">
        <v>122.28399999999999</v>
      </c>
      <c r="I499" t="s">
        <v>37</v>
      </c>
      <c r="J499" t="s">
        <v>42</v>
      </c>
      <c r="K499" t="s">
        <v>25</v>
      </c>
      <c r="L499" t="s">
        <v>43</v>
      </c>
      <c r="M499" s="20">
        <f t="shared" si="40"/>
        <v>122.31014400000001</v>
      </c>
      <c r="N499" s="20">
        <f t="shared" si="41"/>
        <v>0.16664000000000001</v>
      </c>
      <c r="O499" s="20">
        <f t="shared" si="42"/>
        <v>20.381762396160003</v>
      </c>
      <c r="P499">
        <f t="shared" si="38"/>
        <v>2</v>
      </c>
      <c r="Q499">
        <f t="shared" si="39"/>
        <v>40.763524792320005</v>
      </c>
    </row>
    <row r="500" spans="1:17" x14ac:dyDescent="0.3">
      <c r="A500" t="s">
        <v>7</v>
      </c>
      <c r="B500" t="s">
        <v>9</v>
      </c>
      <c r="C500" t="s">
        <v>50</v>
      </c>
      <c r="D500" t="s">
        <v>27</v>
      </c>
      <c r="E500" t="s">
        <v>28</v>
      </c>
      <c r="F500" t="s">
        <v>36</v>
      </c>
      <c r="G500">
        <v>3</v>
      </c>
      <c r="H500" s="14">
        <v>4.827</v>
      </c>
      <c r="I500" t="s">
        <v>30</v>
      </c>
      <c r="J500" t="s">
        <v>38</v>
      </c>
      <c r="K500" t="s">
        <v>25</v>
      </c>
      <c r="L500" t="s">
        <v>17</v>
      </c>
      <c r="M500" s="20">
        <f t="shared" si="40"/>
        <v>4.8280320000000003</v>
      </c>
      <c r="N500" s="20">
        <f t="shared" si="41"/>
        <v>0.16664000000000001</v>
      </c>
      <c r="O500" s="20">
        <f t="shared" si="42"/>
        <v>0.80454325248000014</v>
      </c>
      <c r="P500">
        <f t="shared" si="38"/>
        <v>1</v>
      </c>
      <c r="Q500">
        <f t="shared" si="39"/>
        <v>0.80454325248000014</v>
      </c>
    </row>
    <row r="501" spans="1:17" x14ac:dyDescent="0.3">
      <c r="A501" t="s">
        <v>39</v>
      </c>
      <c r="B501" t="s">
        <v>51</v>
      </c>
      <c r="C501" t="s">
        <v>8</v>
      </c>
      <c r="D501" t="s">
        <v>11</v>
      </c>
      <c r="E501" t="s">
        <v>21</v>
      </c>
      <c r="F501" t="s">
        <v>13</v>
      </c>
      <c r="G501">
        <v>17</v>
      </c>
      <c r="H501" s="14">
        <v>27.353000000000002</v>
      </c>
      <c r="I501" t="s">
        <v>30</v>
      </c>
      <c r="J501" t="s">
        <v>31</v>
      </c>
      <c r="K501" t="s">
        <v>25</v>
      </c>
      <c r="L501" t="s">
        <v>43</v>
      </c>
      <c r="M501" s="20">
        <f t="shared" si="40"/>
        <v>27.358848000000002</v>
      </c>
      <c r="N501" s="20">
        <f t="shared" si="41"/>
        <v>0.16664000000000001</v>
      </c>
      <c r="O501" s="20">
        <f t="shared" si="42"/>
        <v>4.5590784307200005</v>
      </c>
      <c r="P501">
        <f t="shared" si="38"/>
        <v>2</v>
      </c>
      <c r="Q501">
        <f t="shared" si="39"/>
        <v>9.118156861440001</v>
      </c>
    </row>
    <row r="502" spans="1:17" x14ac:dyDescent="0.3">
      <c r="A502" t="s">
        <v>7</v>
      </c>
      <c r="B502" t="s">
        <v>51</v>
      </c>
      <c r="C502" t="s">
        <v>8</v>
      </c>
      <c r="D502" t="s">
        <v>27</v>
      </c>
      <c r="E502" t="s">
        <v>28</v>
      </c>
      <c r="F502" t="s">
        <v>29</v>
      </c>
      <c r="G502">
        <v>24</v>
      </c>
      <c r="H502" s="14">
        <v>38.616</v>
      </c>
      <c r="I502" t="s">
        <v>30</v>
      </c>
      <c r="J502" t="s">
        <v>8</v>
      </c>
      <c r="K502" t="s">
        <v>25</v>
      </c>
      <c r="L502" t="s">
        <v>17</v>
      </c>
      <c r="M502" s="20">
        <f t="shared" si="40"/>
        <v>38.624256000000003</v>
      </c>
      <c r="N502" s="20">
        <f t="shared" si="41"/>
        <v>0.16664000000000001</v>
      </c>
      <c r="O502" s="20">
        <f t="shared" si="42"/>
        <v>6.4363460198400011</v>
      </c>
      <c r="P502">
        <f t="shared" si="38"/>
        <v>1</v>
      </c>
      <c r="Q502">
        <f t="shared" si="39"/>
        <v>6.4363460198400011</v>
      </c>
    </row>
    <row r="503" spans="1:17" x14ac:dyDescent="0.3">
      <c r="A503" t="s">
        <v>32</v>
      </c>
      <c r="B503" t="s">
        <v>9</v>
      </c>
      <c r="C503" t="s">
        <v>40</v>
      </c>
      <c r="D503" t="s">
        <v>11</v>
      </c>
      <c r="E503" t="s">
        <v>21</v>
      </c>
      <c r="F503" t="s">
        <v>22</v>
      </c>
      <c r="G503">
        <v>4.3</v>
      </c>
      <c r="H503" s="14">
        <v>6.9186999999999994</v>
      </c>
      <c r="I503" t="s">
        <v>49</v>
      </c>
      <c r="J503" t="s">
        <v>31</v>
      </c>
      <c r="K503" t="s">
        <v>25</v>
      </c>
      <c r="L503" t="s">
        <v>82</v>
      </c>
      <c r="M503" s="20">
        <f t="shared" si="40"/>
        <v>6.9201791999999998</v>
      </c>
      <c r="N503" s="20">
        <f t="shared" si="41"/>
        <v>0.10215</v>
      </c>
      <c r="O503" s="20">
        <f t="shared" si="42"/>
        <v>0.70689630528000003</v>
      </c>
      <c r="P503">
        <f t="shared" si="38"/>
        <v>5</v>
      </c>
      <c r="Q503">
        <f t="shared" si="39"/>
        <v>3.5344815264</v>
      </c>
    </row>
    <row r="504" spans="1:17" x14ac:dyDescent="0.3">
      <c r="A504" t="s">
        <v>7</v>
      </c>
      <c r="B504" t="s">
        <v>9</v>
      </c>
      <c r="C504" t="s">
        <v>10</v>
      </c>
      <c r="D504" t="s">
        <v>27</v>
      </c>
      <c r="E504" t="s">
        <v>45</v>
      </c>
      <c r="F504" t="s">
        <v>22</v>
      </c>
      <c r="G504">
        <v>31</v>
      </c>
      <c r="H504" s="14">
        <v>49.878999999999998</v>
      </c>
      <c r="I504" t="s">
        <v>30</v>
      </c>
      <c r="J504" t="s">
        <v>42</v>
      </c>
      <c r="K504" t="s">
        <v>25</v>
      </c>
      <c r="L504" t="s">
        <v>17</v>
      </c>
      <c r="M504" s="20">
        <f t="shared" si="40"/>
        <v>49.889664000000003</v>
      </c>
      <c r="N504" s="20">
        <f t="shared" si="41"/>
        <v>0.16664000000000001</v>
      </c>
      <c r="O504" s="20">
        <f t="shared" si="42"/>
        <v>8.3136136089600008</v>
      </c>
      <c r="P504">
        <f t="shared" si="38"/>
        <v>1</v>
      </c>
      <c r="Q504">
        <f t="shared" si="39"/>
        <v>8.3136136089600008</v>
      </c>
    </row>
    <row r="505" spans="1:17" x14ac:dyDescent="0.3">
      <c r="A505" t="s">
        <v>39</v>
      </c>
      <c r="B505" t="s">
        <v>9</v>
      </c>
      <c r="C505" t="s">
        <v>50</v>
      </c>
      <c r="D505" t="s">
        <v>41</v>
      </c>
      <c r="E505" t="s">
        <v>12</v>
      </c>
      <c r="F505" t="s">
        <v>22</v>
      </c>
      <c r="G505">
        <v>1.6</v>
      </c>
      <c r="H505" s="14">
        <v>2.5744000000000002</v>
      </c>
      <c r="I505" t="s">
        <v>23</v>
      </c>
      <c r="J505" t="s">
        <v>31</v>
      </c>
      <c r="K505" t="s">
        <v>25</v>
      </c>
      <c r="L505" t="s">
        <v>17</v>
      </c>
      <c r="M505" s="20">
        <f t="shared" si="40"/>
        <v>2.5749504000000005</v>
      </c>
      <c r="N505" s="20">
        <f t="shared" si="41"/>
        <v>0</v>
      </c>
      <c r="O505" s="20">
        <f t="shared" si="42"/>
        <v>0</v>
      </c>
      <c r="P505">
        <f t="shared" si="38"/>
        <v>2</v>
      </c>
      <c r="Q505">
        <f t="shared" si="39"/>
        <v>0</v>
      </c>
    </row>
    <row r="506" spans="1:17" x14ac:dyDescent="0.3">
      <c r="A506" t="s">
        <v>32</v>
      </c>
      <c r="B506" t="s">
        <v>9</v>
      </c>
      <c r="C506" t="s">
        <v>34</v>
      </c>
      <c r="D506" t="s">
        <v>41</v>
      </c>
      <c r="E506" t="s">
        <v>35</v>
      </c>
      <c r="F506" t="s">
        <v>29</v>
      </c>
      <c r="G506">
        <v>10</v>
      </c>
      <c r="H506" s="14">
        <v>16.09</v>
      </c>
      <c r="I506" t="s">
        <v>52</v>
      </c>
      <c r="J506" t="s">
        <v>15</v>
      </c>
      <c r="K506" t="s">
        <v>25</v>
      </c>
      <c r="L506" t="s">
        <v>43</v>
      </c>
      <c r="M506" s="20">
        <f t="shared" si="40"/>
        <v>16.093440000000001</v>
      </c>
      <c r="N506" s="20">
        <f t="shared" si="41"/>
        <v>3.5459999999999998E-2</v>
      </c>
      <c r="O506" s="20">
        <f t="shared" si="42"/>
        <v>0.57067338239999998</v>
      </c>
      <c r="P506">
        <f t="shared" si="38"/>
        <v>5</v>
      </c>
      <c r="Q506">
        <f t="shared" si="39"/>
        <v>2.8533669119999998</v>
      </c>
    </row>
    <row r="507" spans="1:17" x14ac:dyDescent="0.3">
      <c r="A507" t="s">
        <v>7</v>
      </c>
      <c r="B507" t="s">
        <v>9</v>
      </c>
      <c r="C507" t="s">
        <v>98</v>
      </c>
      <c r="D507" t="s">
        <v>11</v>
      </c>
      <c r="E507" t="s">
        <v>21</v>
      </c>
      <c r="F507" t="s">
        <v>13</v>
      </c>
      <c r="G507">
        <v>11</v>
      </c>
      <c r="H507" s="14">
        <v>17.698999999999998</v>
      </c>
      <c r="I507" t="s">
        <v>30</v>
      </c>
      <c r="J507" t="s">
        <v>38</v>
      </c>
      <c r="K507" t="s">
        <v>25</v>
      </c>
      <c r="L507" t="s">
        <v>17</v>
      </c>
      <c r="M507" s="20">
        <f t="shared" si="40"/>
        <v>17.702784000000001</v>
      </c>
      <c r="N507" s="20">
        <f t="shared" si="41"/>
        <v>0.16664000000000001</v>
      </c>
      <c r="O507" s="20">
        <f t="shared" si="42"/>
        <v>2.9499919257600005</v>
      </c>
      <c r="P507">
        <f t="shared" si="38"/>
        <v>1</v>
      </c>
      <c r="Q507">
        <f t="shared" si="39"/>
        <v>2.9499919257600005</v>
      </c>
    </row>
    <row r="508" spans="1:17" x14ac:dyDescent="0.3">
      <c r="A508" t="s">
        <v>32</v>
      </c>
      <c r="B508" t="s">
        <v>9</v>
      </c>
      <c r="C508" t="s">
        <v>34</v>
      </c>
      <c r="D508" t="s">
        <v>41</v>
      </c>
      <c r="E508" t="s">
        <v>12</v>
      </c>
      <c r="F508" t="s">
        <v>36</v>
      </c>
      <c r="G508">
        <v>14</v>
      </c>
      <c r="H508" s="14">
        <v>22.526</v>
      </c>
      <c r="I508" t="s">
        <v>30</v>
      </c>
      <c r="J508" t="s">
        <v>24</v>
      </c>
      <c r="K508" t="s">
        <v>25</v>
      </c>
      <c r="L508" t="s">
        <v>17</v>
      </c>
      <c r="M508" s="20">
        <f t="shared" si="40"/>
        <v>22.530816000000002</v>
      </c>
      <c r="N508" s="20">
        <f t="shared" si="41"/>
        <v>0.16664000000000001</v>
      </c>
      <c r="O508" s="20">
        <f t="shared" si="42"/>
        <v>3.7545351782400003</v>
      </c>
      <c r="P508">
        <f t="shared" si="38"/>
        <v>5</v>
      </c>
      <c r="Q508">
        <f t="shared" si="39"/>
        <v>18.772675891200002</v>
      </c>
    </row>
    <row r="509" spans="1:17" x14ac:dyDescent="0.3">
      <c r="A509" t="s">
        <v>32</v>
      </c>
      <c r="B509" t="s">
        <v>55</v>
      </c>
      <c r="C509" t="s">
        <v>8</v>
      </c>
      <c r="D509" t="s">
        <v>20</v>
      </c>
      <c r="E509" t="s">
        <v>45</v>
      </c>
      <c r="F509" t="s">
        <v>22</v>
      </c>
      <c r="G509">
        <v>1.4</v>
      </c>
      <c r="H509" s="14">
        <v>2.2525999999999997</v>
      </c>
      <c r="I509" t="s">
        <v>23</v>
      </c>
      <c r="J509" t="s">
        <v>31</v>
      </c>
      <c r="K509" t="s">
        <v>25</v>
      </c>
      <c r="L509" t="s">
        <v>43</v>
      </c>
      <c r="M509" s="20">
        <f t="shared" si="40"/>
        <v>2.2530815999999998</v>
      </c>
      <c r="N509" s="20">
        <f t="shared" si="41"/>
        <v>0</v>
      </c>
      <c r="O509" s="20">
        <f t="shared" si="42"/>
        <v>0</v>
      </c>
      <c r="P509">
        <f t="shared" si="38"/>
        <v>5</v>
      </c>
      <c r="Q509">
        <f t="shared" si="39"/>
        <v>0</v>
      </c>
    </row>
    <row r="510" spans="1:17" x14ac:dyDescent="0.3">
      <c r="A510" t="s">
        <v>39</v>
      </c>
      <c r="B510" t="s">
        <v>9</v>
      </c>
      <c r="C510" t="s">
        <v>70</v>
      </c>
      <c r="D510" t="s">
        <v>20</v>
      </c>
      <c r="E510" t="s">
        <v>28</v>
      </c>
      <c r="F510" t="s">
        <v>13</v>
      </c>
      <c r="G510">
        <v>14</v>
      </c>
      <c r="H510" s="14">
        <v>22.526</v>
      </c>
      <c r="I510" t="s">
        <v>75</v>
      </c>
      <c r="J510" t="s">
        <v>42</v>
      </c>
      <c r="K510" t="s">
        <v>16</v>
      </c>
      <c r="L510" t="s">
        <v>17</v>
      </c>
      <c r="M510" s="20">
        <f t="shared" si="40"/>
        <v>22.530816000000002</v>
      </c>
      <c r="N510" s="20">
        <f t="shared" si="41"/>
        <v>5.2670000000000002E-2</v>
      </c>
      <c r="O510" s="20">
        <f t="shared" si="42"/>
        <v>1.1866980787200001</v>
      </c>
      <c r="P510">
        <f t="shared" si="38"/>
        <v>2</v>
      </c>
      <c r="Q510">
        <f t="shared" si="39"/>
        <v>2.3733961574400002</v>
      </c>
    </row>
    <row r="511" spans="1:17" x14ac:dyDescent="0.3">
      <c r="A511" t="s">
        <v>39</v>
      </c>
      <c r="B511" t="s">
        <v>9</v>
      </c>
      <c r="C511" t="s">
        <v>48</v>
      </c>
      <c r="D511" t="s">
        <v>41</v>
      </c>
      <c r="E511" t="s">
        <v>21</v>
      </c>
      <c r="F511" t="s">
        <v>13</v>
      </c>
      <c r="G511">
        <v>3.1</v>
      </c>
      <c r="H511" s="14">
        <v>4.9878999999999998</v>
      </c>
      <c r="I511" t="s">
        <v>52</v>
      </c>
      <c r="J511" t="s">
        <v>15</v>
      </c>
      <c r="K511" t="s">
        <v>25</v>
      </c>
      <c r="L511" t="s">
        <v>17</v>
      </c>
      <c r="M511" s="20">
        <f t="shared" si="40"/>
        <v>4.9889664000000007</v>
      </c>
      <c r="N511" s="20">
        <f t="shared" si="41"/>
        <v>3.5459999999999998E-2</v>
      </c>
      <c r="O511" s="20">
        <f t="shared" si="42"/>
        <v>0.17690874854400002</v>
      </c>
      <c r="P511">
        <f t="shared" si="38"/>
        <v>2</v>
      </c>
      <c r="Q511">
        <f t="shared" si="39"/>
        <v>0.35381749708800003</v>
      </c>
    </row>
    <row r="512" spans="1:17" x14ac:dyDescent="0.3">
      <c r="A512" t="s">
        <v>7</v>
      </c>
      <c r="B512" t="s">
        <v>9</v>
      </c>
      <c r="C512" t="s">
        <v>10</v>
      </c>
      <c r="D512" t="s">
        <v>41</v>
      </c>
      <c r="E512" t="s">
        <v>28</v>
      </c>
      <c r="F512" t="s">
        <v>22</v>
      </c>
      <c r="G512">
        <v>9</v>
      </c>
      <c r="H512" s="14">
        <v>14.481</v>
      </c>
      <c r="I512" t="s">
        <v>30</v>
      </c>
      <c r="J512" t="s">
        <v>15</v>
      </c>
      <c r="K512" t="s">
        <v>25</v>
      </c>
      <c r="L512" t="s">
        <v>17</v>
      </c>
      <c r="M512" s="20">
        <f t="shared" si="40"/>
        <v>14.484096000000001</v>
      </c>
      <c r="N512" s="20">
        <f t="shared" si="41"/>
        <v>0.16664000000000001</v>
      </c>
      <c r="O512" s="20">
        <f t="shared" si="42"/>
        <v>2.4136297574400003</v>
      </c>
      <c r="P512">
        <f t="shared" si="38"/>
        <v>1</v>
      </c>
      <c r="Q512">
        <f t="shared" si="39"/>
        <v>2.4136297574400003</v>
      </c>
    </row>
    <row r="513" spans="1:17" x14ac:dyDescent="0.3">
      <c r="A513" t="s">
        <v>18</v>
      </c>
      <c r="B513" t="s">
        <v>55</v>
      </c>
      <c r="C513" t="s">
        <v>8</v>
      </c>
      <c r="D513" t="s">
        <v>41</v>
      </c>
      <c r="E513" t="s">
        <v>35</v>
      </c>
      <c r="F513" t="s">
        <v>62</v>
      </c>
      <c r="G513">
        <v>0.4</v>
      </c>
      <c r="H513" s="14">
        <v>0.64360000000000006</v>
      </c>
      <c r="I513" t="s">
        <v>23</v>
      </c>
      <c r="J513" t="s">
        <v>42</v>
      </c>
      <c r="K513" t="s">
        <v>16</v>
      </c>
      <c r="L513" t="s">
        <v>43</v>
      </c>
      <c r="M513" s="20">
        <f t="shared" si="40"/>
        <v>0.64373760000000013</v>
      </c>
      <c r="N513" s="20">
        <f t="shared" si="41"/>
        <v>0</v>
      </c>
      <c r="O513" s="20">
        <f t="shared" si="42"/>
        <v>0</v>
      </c>
      <c r="P513">
        <f t="shared" si="38"/>
        <v>4</v>
      </c>
      <c r="Q513">
        <f t="shared" si="39"/>
        <v>0</v>
      </c>
    </row>
    <row r="514" spans="1:17" x14ac:dyDescent="0.3">
      <c r="A514" t="s">
        <v>39</v>
      </c>
      <c r="B514" t="s">
        <v>9</v>
      </c>
      <c r="C514" t="s">
        <v>48</v>
      </c>
      <c r="D514" t="s">
        <v>27</v>
      </c>
      <c r="E514" t="s">
        <v>28</v>
      </c>
      <c r="F514" t="s">
        <v>66</v>
      </c>
      <c r="G514">
        <v>35</v>
      </c>
      <c r="H514" s="14">
        <v>56.314999999999998</v>
      </c>
      <c r="I514" t="s">
        <v>30</v>
      </c>
      <c r="J514" t="s">
        <v>15</v>
      </c>
      <c r="K514" t="s">
        <v>25</v>
      </c>
      <c r="L514" t="s">
        <v>17</v>
      </c>
      <c r="M514" s="20">
        <f t="shared" si="40"/>
        <v>56.327040000000004</v>
      </c>
      <c r="N514" s="20">
        <f t="shared" si="41"/>
        <v>0.16664000000000001</v>
      </c>
      <c r="O514" s="20">
        <f t="shared" si="42"/>
        <v>9.3863379456000011</v>
      </c>
      <c r="P514">
        <f t="shared" ref="P514:P558" si="43">IFERROR(VALUE(MID(A514, FIND("(", A514) + 1, FIND(" ", A514, FIND("(", A514)) - FIND("(", A514) - 1)), "N/A")</f>
        <v>2</v>
      </c>
      <c r="Q514">
        <f t="shared" si="39"/>
        <v>18.772675891200002</v>
      </c>
    </row>
    <row r="515" spans="1:17" x14ac:dyDescent="0.3">
      <c r="A515" t="s">
        <v>39</v>
      </c>
      <c r="B515" t="s">
        <v>9</v>
      </c>
      <c r="C515" t="s">
        <v>10</v>
      </c>
      <c r="D515" t="s">
        <v>41</v>
      </c>
      <c r="E515" t="s">
        <v>8</v>
      </c>
      <c r="F515" t="s">
        <v>44</v>
      </c>
      <c r="G515">
        <v>3.7465999999999999</v>
      </c>
      <c r="H515" s="14" t="s">
        <v>8</v>
      </c>
      <c r="I515" t="s">
        <v>30</v>
      </c>
      <c r="J515" t="s">
        <v>15</v>
      </c>
      <c r="K515" t="s">
        <v>16</v>
      </c>
      <c r="L515" t="s">
        <v>17</v>
      </c>
      <c r="M515" s="20">
        <f t="shared" si="40"/>
        <v>6.0295682304000007</v>
      </c>
      <c r="N515" s="20">
        <f t="shared" si="41"/>
        <v>0.16664000000000001</v>
      </c>
      <c r="O515" s="20">
        <f t="shared" si="42"/>
        <v>1.0047672499138562</v>
      </c>
      <c r="P515">
        <f t="shared" si="43"/>
        <v>2</v>
      </c>
      <c r="Q515">
        <f t="shared" ref="Q515:Q578" si="44">O515*P515</f>
        <v>2.0095344998277125</v>
      </c>
    </row>
    <row r="516" spans="1:17" x14ac:dyDescent="0.3">
      <c r="A516" t="s">
        <v>39</v>
      </c>
      <c r="B516" t="s">
        <v>9</v>
      </c>
      <c r="C516" t="s">
        <v>48</v>
      </c>
      <c r="D516" t="s">
        <v>41</v>
      </c>
      <c r="E516" t="s">
        <v>21</v>
      </c>
      <c r="F516" t="s">
        <v>22</v>
      </c>
      <c r="G516">
        <v>3.5</v>
      </c>
      <c r="H516" s="14">
        <v>5.6315</v>
      </c>
      <c r="I516" t="s">
        <v>52</v>
      </c>
      <c r="J516" t="s">
        <v>42</v>
      </c>
      <c r="K516" t="s">
        <v>25</v>
      </c>
      <c r="L516" t="s">
        <v>17</v>
      </c>
      <c r="M516" s="20">
        <f t="shared" si="40"/>
        <v>5.6327040000000004</v>
      </c>
      <c r="N516" s="20">
        <f t="shared" si="41"/>
        <v>3.5459999999999998E-2</v>
      </c>
      <c r="O516" s="20">
        <f t="shared" si="42"/>
        <v>0.19973568384000001</v>
      </c>
      <c r="P516">
        <f t="shared" si="43"/>
        <v>2</v>
      </c>
      <c r="Q516">
        <f t="shared" si="44"/>
        <v>0.39947136768000002</v>
      </c>
    </row>
    <row r="517" spans="1:17" x14ac:dyDescent="0.3">
      <c r="A517" t="s">
        <v>7</v>
      </c>
      <c r="B517" t="s">
        <v>9</v>
      </c>
      <c r="C517" t="s">
        <v>48</v>
      </c>
      <c r="D517" t="s">
        <v>20</v>
      </c>
      <c r="E517" t="s">
        <v>21</v>
      </c>
      <c r="F517" t="s">
        <v>13</v>
      </c>
      <c r="G517">
        <v>7</v>
      </c>
      <c r="H517" s="14">
        <v>11.263</v>
      </c>
      <c r="I517" t="s">
        <v>52</v>
      </c>
      <c r="J517" t="s">
        <v>15</v>
      </c>
      <c r="K517" t="s">
        <v>25</v>
      </c>
      <c r="L517" t="s">
        <v>17</v>
      </c>
      <c r="M517" s="20">
        <f t="shared" si="40"/>
        <v>11.265408000000001</v>
      </c>
      <c r="N517" s="20">
        <f t="shared" si="41"/>
        <v>3.5459999999999998E-2</v>
      </c>
      <c r="O517" s="20">
        <f t="shared" si="42"/>
        <v>0.39947136768000002</v>
      </c>
      <c r="P517">
        <f t="shared" si="43"/>
        <v>1</v>
      </c>
      <c r="Q517">
        <f t="shared" si="44"/>
        <v>0.39947136768000002</v>
      </c>
    </row>
    <row r="518" spans="1:17" x14ac:dyDescent="0.3">
      <c r="A518" t="s">
        <v>7</v>
      </c>
      <c r="B518" t="s">
        <v>9</v>
      </c>
      <c r="C518" t="s">
        <v>8</v>
      </c>
      <c r="D518" t="s">
        <v>47</v>
      </c>
      <c r="E518" t="s">
        <v>12</v>
      </c>
      <c r="F518" t="s">
        <v>36</v>
      </c>
      <c r="G518">
        <v>5</v>
      </c>
      <c r="H518" s="14">
        <v>8.0449999999999999</v>
      </c>
      <c r="I518" t="s">
        <v>30</v>
      </c>
      <c r="J518" t="s">
        <v>15</v>
      </c>
      <c r="K518" t="s">
        <v>25</v>
      </c>
      <c r="L518" t="s">
        <v>17</v>
      </c>
      <c r="M518" s="20">
        <f t="shared" si="40"/>
        <v>8.0467200000000005</v>
      </c>
      <c r="N518" s="20">
        <f t="shared" si="41"/>
        <v>0.16664000000000001</v>
      </c>
      <c r="O518" s="20">
        <f t="shared" si="42"/>
        <v>1.3409054208000002</v>
      </c>
      <c r="P518">
        <f t="shared" si="43"/>
        <v>1</v>
      </c>
      <c r="Q518">
        <f t="shared" si="44"/>
        <v>1.3409054208000002</v>
      </c>
    </row>
    <row r="519" spans="1:17" x14ac:dyDescent="0.3">
      <c r="A519" t="s">
        <v>39</v>
      </c>
      <c r="B519" t="s">
        <v>9</v>
      </c>
      <c r="C519" t="s">
        <v>10</v>
      </c>
      <c r="D519" t="s">
        <v>11</v>
      </c>
      <c r="E519" t="s">
        <v>21</v>
      </c>
      <c r="F519" t="s">
        <v>44</v>
      </c>
      <c r="G519">
        <v>2</v>
      </c>
      <c r="H519" s="14">
        <v>3.218</v>
      </c>
      <c r="I519" t="s">
        <v>30</v>
      </c>
      <c r="J519" t="s">
        <v>31</v>
      </c>
      <c r="K519" t="s">
        <v>25</v>
      </c>
      <c r="L519" t="s">
        <v>17</v>
      </c>
      <c r="M519" s="20">
        <f t="shared" si="40"/>
        <v>3.2186880000000002</v>
      </c>
      <c r="N519" s="20">
        <f t="shared" si="41"/>
        <v>0.16664000000000001</v>
      </c>
      <c r="O519" s="20">
        <f t="shared" si="42"/>
        <v>0.53636216832000005</v>
      </c>
      <c r="P519">
        <f t="shared" si="43"/>
        <v>2</v>
      </c>
      <c r="Q519">
        <f t="shared" si="44"/>
        <v>1.0727243366400001</v>
      </c>
    </row>
    <row r="520" spans="1:17" x14ac:dyDescent="0.3">
      <c r="A520" t="s">
        <v>39</v>
      </c>
      <c r="B520" t="s">
        <v>9</v>
      </c>
      <c r="C520" t="s">
        <v>40</v>
      </c>
      <c r="D520" t="s">
        <v>20</v>
      </c>
      <c r="E520" t="s">
        <v>45</v>
      </c>
      <c r="F520" t="s">
        <v>29</v>
      </c>
      <c r="G520">
        <v>20</v>
      </c>
      <c r="H520" s="14">
        <v>32.18</v>
      </c>
      <c r="I520" t="s">
        <v>52</v>
      </c>
      <c r="J520" t="s">
        <v>38</v>
      </c>
      <c r="K520" t="s">
        <v>25</v>
      </c>
      <c r="L520" t="s">
        <v>17</v>
      </c>
      <c r="M520" s="20">
        <f t="shared" si="40"/>
        <v>32.186880000000002</v>
      </c>
      <c r="N520" s="20">
        <f t="shared" si="41"/>
        <v>3.5459999999999998E-2</v>
      </c>
      <c r="O520" s="20">
        <f t="shared" si="42"/>
        <v>1.1413467648</v>
      </c>
      <c r="P520">
        <f t="shared" si="43"/>
        <v>2</v>
      </c>
      <c r="Q520">
        <f t="shared" si="44"/>
        <v>2.2826935295999999</v>
      </c>
    </row>
    <row r="521" spans="1:17" x14ac:dyDescent="0.3">
      <c r="A521" t="s">
        <v>32</v>
      </c>
      <c r="B521" t="s">
        <v>51</v>
      </c>
      <c r="C521" t="s">
        <v>8</v>
      </c>
      <c r="D521" t="s">
        <v>27</v>
      </c>
      <c r="E521" t="s">
        <v>28</v>
      </c>
      <c r="F521" t="s">
        <v>22</v>
      </c>
      <c r="G521">
        <v>17</v>
      </c>
      <c r="H521" s="14">
        <v>27.353000000000002</v>
      </c>
      <c r="I521" t="s">
        <v>30</v>
      </c>
      <c r="J521" t="s">
        <v>15</v>
      </c>
      <c r="K521" t="s">
        <v>25</v>
      </c>
      <c r="L521" t="s">
        <v>17</v>
      </c>
      <c r="M521" s="20">
        <f t="shared" si="40"/>
        <v>27.358848000000002</v>
      </c>
      <c r="N521" s="20">
        <f t="shared" si="41"/>
        <v>0.16664000000000001</v>
      </c>
      <c r="O521" s="20">
        <f t="shared" si="42"/>
        <v>4.5590784307200005</v>
      </c>
      <c r="P521">
        <f t="shared" si="43"/>
        <v>5</v>
      </c>
      <c r="Q521">
        <f t="shared" si="44"/>
        <v>22.795392153600002</v>
      </c>
    </row>
    <row r="522" spans="1:17" x14ac:dyDescent="0.3">
      <c r="A522" t="s">
        <v>26</v>
      </c>
      <c r="B522" t="s">
        <v>51</v>
      </c>
      <c r="C522" t="s">
        <v>8</v>
      </c>
      <c r="D522" t="s">
        <v>11</v>
      </c>
      <c r="E522" t="s">
        <v>21</v>
      </c>
      <c r="F522" t="s">
        <v>13</v>
      </c>
      <c r="G522">
        <v>3.8</v>
      </c>
      <c r="H522" s="14">
        <v>6.1141999999999994</v>
      </c>
      <c r="I522" t="s">
        <v>49</v>
      </c>
      <c r="J522" t="s">
        <v>42</v>
      </c>
      <c r="K522" t="s">
        <v>25</v>
      </c>
      <c r="L522" t="s">
        <v>17</v>
      </c>
      <c r="M522" s="20">
        <f t="shared" si="40"/>
        <v>6.1155071999999997</v>
      </c>
      <c r="N522" s="20">
        <f t="shared" si="41"/>
        <v>0.10215</v>
      </c>
      <c r="O522" s="20">
        <f t="shared" si="42"/>
        <v>0.62469906048000001</v>
      </c>
      <c r="P522">
        <f t="shared" si="43"/>
        <v>3</v>
      </c>
      <c r="Q522">
        <f t="shared" si="44"/>
        <v>1.87409718144</v>
      </c>
    </row>
    <row r="523" spans="1:17" x14ac:dyDescent="0.3">
      <c r="A523" t="s">
        <v>32</v>
      </c>
      <c r="B523" t="s">
        <v>9</v>
      </c>
      <c r="C523" t="s">
        <v>8</v>
      </c>
      <c r="D523" t="s">
        <v>47</v>
      </c>
      <c r="E523" t="s">
        <v>33</v>
      </c>
      <c r="F523" t="s">
        <v>22</v>
      </c>
      <c r="G523">
        <v>2</v>
      </c>
      <c r="H523" s="14">
        <v>3.218</v>
      </c>
      <c r="I523" t="s">
        <v>49</v>
      </c>
      <c r="J523" t="s">
        <v>42</v>
      </c>
      <c r="K523" t="s">
        <v>16</v>
      </c>
      <c r="L523" t="s">
        <v>17</v>
      </c>
      <c r="M523" s="20">
        <f t="shared" si="40"/>
        <v>3.2186880000000002</v>
      </c>
      <c r="N523" s="20">
        <f t="shared" si="41"/>
        <v>0.10215</v>
      </c>
      <c r="O523" s="20">
        <f t="shared" si="42"/>
        <v>0.32878897920000005</v>
      </c>
      <c r="P523">
        <f t="shared" si="43"/>
        <v>5</v>
      </c>
      <c r="Q523">
        <f t="shared" si="44"/>
        <v>1.6439448960000003</v>
      </c>
    </row>
    <row r="524" spans="1:17" x14ac:dyDescent="0.3">
      <c r="A524" t="s">
        <v>18</v>
      </c>
      <c r="B524" t="s">
        <v>9</v>
      </c>
      <c r="C524" t="s">
        <v>77</v>
      </c>
      <c r="D524" t="s">
        <v>27</v>
      </c>
      <c r="E524" t="s">
        <v>64</v>
      </c>
      <c r="F524" t="s">
        <v>44</v>
      </c>
      <c r="G524">
        <v>2</v>
      </c>
      <c r="H524" s="14">
        <v>3.218</v>
      </c>
      <c r="I524" t="s">
        <v>54</v>
      </c>
      <c r="J524" t="s">
        <v>38</v>
      </c>
      <c r="K524" t="s">
        <v>25</v>
      </c>
      <c r="L524" t="s">
        <v>17</v>
      </c>
      <c r="M524" s="20">
        <f t="shared" si="40"/>
        <v>3.2186880000000002</v>
      </c>
      <c r="N524" s="20">
        <f t="shared" si="41"/>
        <v>2.1999999999999999E-2</v>
      </c>
      <c r="O524" s="20">
        <f t="shared" si="42"/>
        <v>7.0811135999999997E-2</v>
      </c>
      <c r="P524">
        <f t="shared" si="43"/>
        <v>4</v>
      </c>
      <c r="Q524">
        <f t="shared" si="44"/>
        <v>0.28324454399999999</v>
      </c>
    </row>
    <row r="525" spans="1:17" x14ac:dyDescent="0.3">
      <c r="A525" t="s">
        <v>32</v>
      </c>
      <c r="B525" t="s">
        <v>9</v>
      </c>
      <c r="C525" t="s">
        <v>92</v>
      </c>
      <c r="D525" t="s">
        <v>11</v>
      </c>
      <c r="E525" t="s">
        <v>12</v>
      </c>
      <c r="F525" t="s">
        <v>22</v>
      </c>
      <c r="G525">
        <v>5</v>
      </c>
      <c r="H525" s="14">
        <v>8.0449999999999999</v>
      </c>
      <c r="I525" t="s">
        <v>54</v>
      </c>
      <c r="J525" t="s">
        <v>15</v>
      </c>
      <c r="K525" t="s">
        <v>25</v>
      </c>
      <c r="L525" t="s">
        <v>43</v>
      </c>
      <c r="M525" s="20">
        <f t="shared" si="40"/>
        <v>8.0467200000000005</v>
      </c>
      <c r="N525" s="20">
        <f t="shared" si="41"/>
        <v>2.1999999999999999E-2</v>
      </c>
      <c r="O525" s="20">
        <f t="shared" si="42"/>
        <v>0.17702783999999999</v>
      </c>
      <c r="P525">
        <f t="shared" si="43"/>
        <v>5</v>
      </c>
      <c r="Q525">
        <f t="shared" si="44"/>
        <v>0.88513920000000001</v>
      </c>
    </row>
    <row r="526" spans="1:17" x14ac:dyDescent="0.3">
      <c r="A526" t="s">
        <v>32</v>
      </c>
      <c r="B526" t="s">
        <v>9</v>
      </c>
      <c r="C526" t="s">
        <v>10</v>
      </c>
      <c r="D526" t="s">
        <v>20</v>
      </c>
      <c r="E526" t="s">
        <v>64</v>
      </c>
      <c r="F526" t="s">
        <v>22</v>
      </c>
      <c r="G526">
        <v>10</v>
      </c>
      <c r="H526" s="14">
        <v>16.09</v>
      </c>
      <c r="I526" t="s">
        <v>30</v>
      </c>
      <c r="J526" t="s">
        <v>42</v>
      </c>
      <c r="K526" t="s">
        <v>16</v>
      </c>
      <c r="L526" t="s">
        <v>17</v>
      </c>
      <c r="M526" s="20">
        <f t="shared" si="40"/>
        <v>16.093440000000001</v>
      </c>
      <c r="N526" s="20">
        <f t="shared" si="41"/>
        <v>0.16664000000000001</v>
      </c>
      <c r="O526" s="20">
        <f t="shared" si="42"/>
        <v>2.6818108416000004</v>
      </c>
      <c r="P526">
        <f t="shared" si="43"/>
        <v>5</v>
      </c>
      <c r="Q526">
        <f t="shared" si="44"/>
        <v>13.409054208000002</v>
      </c>
    </row>
    <row r="527" spans="1:17" x14ac:dyDescent="0.3">
      <c r="A527" t="s">
        <v>26</v>
      </c>
      <c r="B527" t="s">
        <v>9</v>
      </c>
      <c r="C527" t="s">
        <v>56</v>
      </c>
      <c r="D527" t="s">
        <v>41</v>
      </c>
      <c r="E527" t="s">
        <v>45</v>
      </c>
      <c r="F527" t="s">
        <v>22</v>
      </c>
      <c r="G527">
        <v>11</v>
      </c>
      <c r="H527" s="14">
        <v>17.698999999999998</v>
      </c>
      <c r="I527" t="s">
        <v>30</v>
      </c>
      <c r="J527" t="s">
        <v>15</v>
      </c>
      <c r="K527" t="s">
        <v>25</v>
      </c>
      <c r="L527" t="s">
        <v>17</v>
      </c>
      <c r="M527" s="20">
        <f t="shared" si="40"/>
        <v>17.702784000000001</v>
      </c>
      <c r="N527" s="20">
        <f t="shared" si="41"/>
        <v>0.16664000000000001</v>
      </c>
      <c r="O527" s="20">
        <f t="shared" si="42"/>
        <v>2.9499919257600005</v>
      </c>
      <c r="P527">
        <f t="shared" si="43"/>
        <v>3</v>
      </c>
      <c r="Q527">
        <f t="shared" si="44"/>
        <v>8.849975777280001</v>
      </c>
    </row>
    <row r="528" spans="1:17" x14ac:dyDescent="0.3">
      <c r="A528" t="s">
        <v>18</v>
      </c>
      <c r="B528" t="s">
        <v>51</v>
      </c>
      <c r="C528" t="s">
        <v>8</v>
      </c>
      <c r="D528" t="s">
        <v>11</v>
      </c>
      <c r="E528" t="s">
        <v>35</v>
      </c>
      <c r="F528" t="s">
        <v>22</v>
      </c>
      <c r="G528">
        <v>13</v>
      </c>
      <c r="H528" s="14">
        <v>20.917000000000002</v>
      </c>
      <c r="I528" t="s">
        <v>30</v>
      </c>
      <c r="J528" t="s">
        <v>42</v>
      </c>
      <c r="K528" t="s">
        <v>16</v>
      </c>
      <c r="L528" t="s">
        <v>43</v>
      </c>
      <c r="M528" s="20">
        <f t="shared" si="40"/>
        <v>20.921472000000001</v>
      </c>
      <c r="N528" s="20">
        <f t="shared" si="41"/>
        <v>0.16664000000000001</v>
      </c>
      <c r="O528" s="20">
        <f t="shared" si="42"/>
        <v>3.4863540940800006</v>
      </c>
      <c r="P528">
        <f t="shared" si="43"/>
        <v>4</v>
      </c>
      <c r="Q528">
        <f t="shared" si="44"/>
        <v>13.945416376320003</v>
      </c>
    </row>
    <row r="529" spans="1:17" x14ac:dyDescent="0.3">
      <c r="A529" t="s">
        <v>26</v>
      </c>
      <c r="B529" t="s">
        <v>9</v>
      </c>
      <c r="C529" t="s">
        <v>95</v>
      </c>
      <c r="D529" t="s">
        <v>41</v>
      </c>
      <c r="E529" t="s">
        <v>12</v>
      </c>
      <c r="F529" t="s">
        <v>29</v>
      </c>
      <c r="G529">
        <v>30</v>
      </c>
      <c r="H529" s="14">
        <v>48.269999999999996</v>
      </c>
      <c r="I529" t="s">
        <v>30</v>
      </c>
      <c r="J529" t="s">
        <v>38</v>
      </c>
      <c r="K529" t="s">
        <v>25</v>
      </c>
      <c r="L529" t="s">
        <v>17</v>
      </c>
      <c r="M529" s="20">
        <f t="shared" si="40"/>
        <v>48.280320000000003</v>
      </c>
      <c r="N529" s="20">
        <f t="shared" si="41"/>
        <v>0.16664000000000001</v>
      </c>
      <c r="O529" s="20">
        <f t="shared" si="42"/>
        <v>8.0454325248000007</v>
      </c>
      <c r="P529">
        <f t="shared" si="43"/>
        <v>3</v>
      </c>
      <c r="Q529">
        <f t="shared" si="44"/>
        <v>24.136297574400004</v>
      </c>
    </row>
    <row r="530" spans="1:17" x14ac:dyDescent="0.3">
      <c r="A530" t="s">
        <v>26</v>
      </c>
      <c r="B530" t="s">
        <v>9</v>
      </c>
      <c r="C530" t="s">
        <v>59</v>
      </c>
      <c r="D530" t="s">
        <v>11</v>
      </c>
      <c r="E530" t="s">
        <v>21</v>
      </c>
      <c r="F530" t="s">
        <v>22</v>
      </c>
      <c r="G530">
        <v>3</v>
      </c>
      <c r="H530" s="14">
        <v>4.827</v>
      </c>
      <c r="I530" t="s">
        <v>49</v>
      </c>
      <c r="J530" t="s">
        <v>42</v>
      </c>
      <c r="K530" t="s">
        <v>25</v>
      </c>
      <c r="L530" t="s">
        <v>17</v>
      </c>
      <c r="M530" s="20">
        <f t="shared" si="40"/>
        <v>4.8280320000000003</v>
      </c>
      <c r="N530" s="20">
        <f t="shared" si="41"/>
        <v>0.10215</v>
      </c>
      <c r="O530" s="20">
        <f t="shared" si="42"/>
        <v>0.49318346880000008</v>
      </c>
      <c r="P530">
        <f t="shared" si="43"/>
        <v>3</v>
      </c>
      <c r="Q530">
        <f t="shared" si="44"/>
        <v>1.4795504064000002</v>
      </c>
    </row>
    <row r="531" spans="1:17" x14ac:dyDescent="0.3">
      <c r="A531" t="s">
        <v>26</v>
      </c>
      <c r="B531" t="s">
        <v>9</v>
      </c>
      <c r="C531" t="s">
        <v>10</v>
      </c>
      <c r="D531" t="s">
        <v>41</v>
      </c>
      <c r="E531" t="s">
        <v>28</v>
      </c>
      <c r="F531" t="s">
        <v>22</v>
      </c>
      <c r="G531">
        <v>18</v>
      </c>
      <c r="H531" s="14">
        <v>28.962</v>
      </c>
      <c r="I531" t="s">
        <v>30</v>
      </c>
      <c r="J531" t="s">
        <v>15</v>
      </c>
      <c r="K531" t="s">
        <v>25</v>
      </c>
      <c r="L531" t="s">
        <v>17</v>
      </c>
      <c r="M531" s="20">
        <f t="shared" si="40"/>
        <v>28.968192000000002</v>
      </c>
      <c r="N531" s="20">
        <f t="shared" si="41"/>
        <v>0.16664000000000001</v>
      </c>
      <c r="O531" s="20">
        <f t="shared" si="42"/>
        <v>4.8272595148800006</v>
      </c>
      <c r="P531">
        <f t="shared" si="43"/>
        <v>3</v>
      </c>
      <c r="Q531">
        <f t="shared" si="44"/>
        <v>14.481778544640001</v>
      </c>
    </row>
    <row r="532" spans="1:17" x14ac:dyDescent="0.3">
      <c r="A532" t="s">
        <v>7</v>
      </c>
      <c r="B532" t="s">
        <v>9</v>
      </c>
      <c r="C532" t="s">
        <v>95</v>
      </c>
      <c r="D532" t="s">
        <v>20</v>
      </c>
      <c r="E532" t="s">
        <v>21</v>
      </c>
      <c r="F532" t="s">
        <v>13</v>
      </c>
      <c r="G532">
        <v>14</v>
      </c>
      <c r="H532" s="14">
        <v>22.526</v>
      </c>
      <c r="I532" t="s">
        <v>52</v>
      </c>
      <c r="J532" t="s">
        <v>15</v>
      </c>
      <c r="K532" t="s">
        <v>16</v>
      </c>
      <c r="L532" t="s">
        <v>17</v>
      </c>
      <c r="M532" s="20">
        <f t="shared" si="40"/>
        <v>22.530816000000002</v>
      </c>
      <c r="N532" s="20">
        <f t="shared" si="41"/>
        <v>3.5459999999999998E-2</v>
      </c>
      <c r="O532" s="20">
        <f t="shared" si="42"/>
        <v>0.79894273536000004</v>
      </c>
      <c r="P532">
        <f t="shared" si="43"/>
        <v>1</v>
      </c>
      <c r="Q532">
        <f t="shared" si="44"/>
        <v>0.79894273536000004</v>
      </c>
    </row>
    <row r="533" spans="1:17" x14ac:dyDescent="0.3">
      <c r="A533" t="s">
        <v>26</v>
      </c>
      <c r="B533" t="s">
        <v>9</v>
      </c>
      <c r="C533" t="s">
        <v>71</v>
      </c>
      <c r="D533" t="s">
        <v>41</v>
      </c>
      <c r="E533" t="s">
        <v>12</v>
      </c>
      <c r="F533" t="s">
        <v>44</v>
      </c>
      <c r="G533" s="18">
        <v>5</v>
      </c>
      <c r="H533" s="14" t="s">
        <v>8</v>
      </c>
      <c r="I533" t="s">
        <v>49</v>
      </c>
      <c r="J533" t="s">
        <v>38</v>
      </c>
      <c r="K533" t="s">
        <v>16</v>
      </c>
      <c r="L533" t="s">
        <v>17</v>
      </c>
      <c r="M533" s="20">
        <f t="shared" si="40"/>
        <v>8.0467200000000005</v>
      </c>
      <c r="N533" s="20">
        <f t="shared" si="41"/>
        <v>0.10215</v>
      </c>
      <c r="O533" s="20">
        <f t="shared" si="42"/>
        <v>0.82197244800000013</v>
      </c>
      <c r="P533">
        <f t="shared" si="43"/>
        <v>3</v>
      </c>
      <c r="Q533">
        <f t="shared" si="44"/>
        <v>2.4659173440000002</v>
      </c>
    </row>
    <row r="534" spans="1:17" x14ac:dyDescent="0.3">
      <c r="A534" t="s">
        <v>18</v>
      </c>
      <c r="B534" t="s">
        <v>9</v>
      </c>
      <c r="C534" t="s">
        <v>56</v>
      </c>
      <c r="D534" t="s">
        <v>11</v>
      </c>
      <c r="E534" t="s">
        <v>35</v>
      </c>
      <c r="F534" t="s">
        <v>36</v>
      </c>
      <c r="G534">
        <v>2</v>
      </c>
      <c r="H534" s="14">
        <v>3.218</v>
      </c>
      <c r="I534" t="s">
        <v>30</v>
      </c>
      <c r="J534" t="s">
        <v>38</v>
      </c>
      <c r="K534" t="s">
        <v>25</v>
      </c>
      <c r="L534" t="s">
        <v>43</v>
      </c>
      <c r="M534" s="20">
        <f t="shared" si="40"/>
        <v>3.2186880000000002</v>
      </c>
      <c r="N534" s="20">
        <f t="shared" si="41"/>
        <v>0.16664000000000001</v>
      </c>
      <c r="O534" s="20">
        <f t="shared" si="42"/>
        <v>0.53636216832000005</v>
      </c>
      <c r="P534">
        <f t="shared" si="43"/>
        <v>4</v>
      </c>
      <c r="Q534">
        <f t="shared" si="44"/>
        <v>2.1454486732800002</v>
      </c>
    </row>
    <row r="535" spans="1:17" x14ac:dyDescent="0.3">
      <c r="A535" t="s">
        <v>18</v>
      </c>
      <c r="B535" t="s">
        <v>9</v>
      </c>
      <c r="C535" t="s">
        <v>8</v>
      </c>
      <c r="D535" t="s">
        <v>20</v>
      </c>
      <c r="E535" t="s">
        <v>21</v>
      </c>
      <c r="F535" t="s">
        <v>22</v>
      </c>
      <c r="G535">
        <v>2.2000000000000002</v>
      </c>
      <c r="H535" s="14">
        <v>3.5398000000000001</v>
      </c>
      <c r="I535" t="s">
        <v>14</v>
      </c>
      <c r="J535" t="s">
        <v>42</v>
      </c>
      <c r="K535" t="s">
        <v>16</v>
      </c>
      <c r="L535" t="s">
        <v>43</v>
      </c>
      <c r="M535" s="20">
        <f t="shared" si="40"/>
        <v>3.5405568000000005</v>
      </c>
      <c r="N535" s="20">
        <f t="shared" si="41"/>
        <v>0</v>
      </c>
      <c r="O535" s="20">
        <f t="shared" si="42"/>
        <v>0</v>
      </c>
      <c r="P535">
        <f t="shared" si="43"/>
        <v>4</v>
      </c>
      <c r="Q535">
        <f t="shared" si="44"/>
        <v>0</v>
      </c>
    </row>
    <row r="536" spans="1:17" x14ac:dyDescent="0.3">
      <c r="A536" t="s">
        <v>18</v>
      </c>
      <c r="B536" t="s">
        <v>9</v>
      </c>
      <c r="C536" t="s">
        <v>76</v>
      </c>
      <c r="D536" t="s">
        <v>41</v>
      </c>
      <c r="E536" t="s">
        <v>12</v>
      </c>
      <c r="F536" t="s">
        <v>22</v>
      </c>
      <c r="G536">
        <v>2</v>
      </c>
      <c r="H536" s="14">
        <v>3.218</v>
      </c>
      <c r="I536" t="s">
        <v>23</v>
      </c>
      <c r="J536" t="s">
        <v>42</v>
      </c>
      <c r="K536" t="s">
        <v>16</v>
      </c>
      <c r="L536" t="s">
        <v>17</v>
      </c>
      <c r="M536" s="20">
        <f t="shared" si="40"/>
        <v>3.2186880000000002</v>
      </c>
      <c r="N536" s="20">
        <f t="shared" si="41"/>
        <v>0</v>
      </c>
      <c r="O536" s="20">
        <f t="shared" si="42"/>
        <v>0</v>
      </c>
      <c r="P536">
        <f t="shared" si="43"/>
        <v>4</v>
      </c>
      <c r="Q536">
        <f t="shared" si="44"/>
        <v>0</v>
      </c>
    </row>
    <row r="537" spans="1:17" x14ac:dyDescent="0.3">
      <c r="A537" t="s">
        <v>39</v>
      </c>
      <c r="B537" t="s">
        <v>9</v>
      </c>
      <c r="C537" t="s">
        <v>10</v>
      </c>
      <c r="D537" t="s">
        <v>11</v>
      </c>
      <c r="E537" t="s">
        <v>21</v>
      </c>
      <c r="F537" t="s">
        <v>13</v>
      </c>
      <c r="G537">
        <v>3</v>
      </c>
      <c r="H537" s="14">
        <v>4.827</v>
      </c>
      <c r="I537" t="s">
        <v>23</v>
      </c>
      <c r="J537" t="s">
        <v>42</v>
      </c>
      <c r="K537" t="s">
        <v>25</v>
      </c>
      <c r="L537" t="s">
        <v>17</v>
      </c>
      <c r="M537" s="20">
        <f t="shared" si="40"/>
        <v>4.8280320000000003</v>
      </c>
      <c r="N537" s="20">
        <f t="shared" si="41"/>
        <v>0</v>
      </c>
      <c r="O537" s="20">
        <f t="shared" si="42"/>
        <v>0</v>
      </c>
      <c r="P537">
        <f t="shared" si="43"/>
        <v>2</v>
      </c>
      <c r="Q537">
        <f t="shared" si="44"/>
        <v>0</v>
      </c>
    </row>
    <row r="538" spans="1:17" x14ac:dyDescent="0.3">
      <c r="A538" t="s">
        <v>39</v>
      </c>
      <c r="B538" t="s">
        <v>9</v>
      </c>
      <c r="C538" t="s">
        <v>59</v>
      </c>
      <c r="D538" t="s">
        <v>11</v>
      </c>
      <c r="E538" t="s">
        <v>21</v>
      </c>
      <c r="F538" t="s">
        <v>22</v>
      </c>
      <c r="G538">
        <v>1.8</v>
      </c>
      <c r="H538" s="14">
        <v>2.8961999999999999</v>
      </c>
      <c r="I538" t="s">
        <v>23</v>
      </c>
      <c r="J538" t="s">
        <v>42</v>
      </c>
      <c r="K538" t="s">
        <v>25</v>
      </c>
      <c r="L538" t="s">
        <v>17</v>
      </c>
      <c r="M538" s="20">
        <f t="shared" si="40"/>
        <v>2.8968192000000004</v>
      </c>
      <c r="N538" s="20">
        <f t="shared" si="41"/>
        <v>0</v>
      </c>
      <c r="O538" s="20">
        <f t="shared" si="42"/>
        <v>0</v>
      </c>
      <c r="P538">
        <f t="shared" si="43"/>
        <v>2</v>
      </c>
      <c r="Q538">
        <f t="shared" si="44"/>
        <v>0</v>
      </c>
    </row>
    <row r="539" spans="1:17" x14ac:dyDescent="0.3">
      <c r="A539" t="s">
        <v>26</v>
      </c>
      <c r="B539" t="s">
        <v>51</v>
      </c>
      <c r="C539" t="s">
        <v>8</v>
      </c>
      <c r="D539" t="s">
        <v>11</v>
      </c>
      <c r="E539" t="s">
        <v>28</v>
      </c>
      <c r="F539" t="s">
        <v>44</v>
      </c>
      <c r="G539">
        <v>1.5</v>
      </c>
      <c r="H539" s="14">
        <v>2.4135</v>
      </c>
      <c r="I539" t="s">
        <v>14</v>
      </c>
      <c r="J539" t="s">
        <v>42</v>
      </c>
      <c r="K539" t="s">
        <v>16</v>
      </c>
      <c r="L539" t="s">
        <v>17</v>
      </c>
      <c r="M539" s="20">
        <f t="shared" si="40"/>
        <v>2.4140160000000002</v>
      </c>
      <c r="N539" s="20">
        <f t="shared" si="41"/>
        <v>0</v>
      </c>
      <c r="O539" s="20">
        <f t="shared" si="42"/>
        <v>0</v>
      </c>
      <c r="P539">
        <f t="shared" si="43"/>
        <v>3</v>
      </c>
      <c r="Q539">
        <f t="shared" si="44"/>
        <v>0</v>
      </c>
    </row>
    <row r="540" spans="1:17" x14ac:dyDescent="0.3">
      <c r="A540" t="s">
        <v>32</v>
      </c>
      <c r="B540" t="s">
        <v>9</v>
      </c>
      <c r="C540" t="s">
        <v>8</v>
      </c>
      <c r="D540" t="s">
        <v>41</v>
      </c>
      <c r="E540" t="s">
        <v>35</v>
      </c>
      <c r="F540" t="s">
        <v>36</v>
      </c>
      <c r="G540">
        <v>9</v>
      </c>
      <c r="H540" s="14">
        <v>14.481</v>
      </c>
      <c r="I540" t="s">
        <v>37</v>
      </c>
      <c r="J540" t="s">
        <v>15</v>
      </c>
      <c r="K540" t="s">
        <v>25</v>
      </c>
      <c r="L540" t="s">
        <v>17</v>
      </c>
      <c r="M540" s="20">
        <f t="shared" si="40"/>
        <v>14.484096000000001</v>
      </c>
      <c r="N540" s="20">
        <f t="shared" si="41"/>
        <v>0.16664000000000001</v>
      </c>
      <c r="O540" s="20">
        <f t="shared" si="42"/>
        <v>2.4136297574400003</v>
      </c>
      <c r="P540">
        <f t="shared" si="43"/>
        <v>5</v>
      </c>
      <c r="Q540">
        <f t="shared" si="44"/>
        <v>12.068148787200002</v>
      </c>
    </row>
    <row r="541" spans="1:17" x14ac:dyDescent="0.3">
      <c r="A541" t="s">
        <v>32</v>
      </c>
      <c r="B541" t="s">
        <v>9</v>
      </c>
      <c r="C541" t="s">
        <v>56</v>
      </c>
      <c r="D541" t="s">
        <v>20</v>
      </c>
      <c r="E541" t="s">
        <v>12</v>
      </c>
      <c r="F541" t="s">
        <v>44</v>
      </c>
      <c r="G541">
        <v>1.1000000000000001</v>
      </c>
      <c r="H541" s="14">
        <v>1.7699</v>
      </c>
      <c r="I541" t="s">
        <v>23</v>
      </c>
      <c r="J541" t="s">
        <v>31</v>
      </c>
      <c r="K541" t="s">
        <v>25</v>
      </c>
      <c r="L541" t="s">
        <v>43</v>
      </c>
      <c r="M541" s="20">
        <f t="shared" si="40"/>
        <v>1.7702784000000003</v>
      </c>
      <c r="N541" s="20">
        <f t="shared" si="41"/>
        <v>0</v>
      </c>
      <c r="O541" s="20">
        <f t="shared" si="42"/>
        <v>0</v>
      </c>
      <c r="P541">
        <f t="shared" si="43"/>
        <v>5</v>
      </c>
      <c r="Q541">
        <f t="shared" si="44"/>
        <v>0</v>
      </c>
    </row>
    <row r="542" spans="1:17" x14ac:dyDescent="0.3">
      <c r="A542" t="s">
        <v>18</v>
      </c>
      <c r="B542" t="s">
        <v>9</v>
      </c>
      <c r="C542" t="s">
        <v>56</v>
      </c>
      <c r="D542" t="s">
        <v>11</v>
      </c>
      <c r="E542" t="s">
        <v>64</v>
      </c>
      <c r="F542" t="s">
        <v>36</v>
      </c>
      <c r="G542">
        <v>1.5</v>
      </c>
      <c r="H542" s="14">
        <v>2.4135</v>
      </c>
      <c r="I542" t="s">
        <v>23</v>
      </c>
      <c r="J542" t="s">
        <v>15</v>
      </c>
      <c r="K542" t="s">
        <v>16</v>
      </c>
      <c r="L542" t="s">
        <v>43</v>
      </c>
      <c r="M542" s="20">
        <f t="shared" si="40"/>
        <v>2.4140160000000002</v>
      </c>
      <c r="N542" s="20">
        <f t="shared" si="41"/>
        <v>0</v>
      </c>
      <c r="O542" s="20">
        <f t="shared" si="42"/>
        <v>0</v>
      </c>
      <c r="P542">
        <f t="shared" si="43"/>
        <v>4</v>
      </c>
      <c r="Q542">
        <f t="shared" si="44"/>
        <v>0</v>
      </c>
    </row>
    <row r="543" spans="1:17" x14ac:dyDescent="0.3">
      <c r="A543" t="s">
        <v>39</v>
      </c>
      <c r="B543" t="s">
        <v>9</v>
      </c>
      <c r="C543" t="s">
        <v>10</v>
      </c>
      <c r="D543" t="s">
        <v>27</v>
      </c>
      <c r="E543" t="s">
        <v>28</v>
      </c>
      <c r="F543" t="s">
        <v>13</v>
      </c>
      <c r="G543">
        <v>2.1</v>
      </c>
      <c r="H543" s="14">
        <v>3.3789000000000002</v>
      </c>
      <c r="I543" t="s">
        <v>23</v>
      </c>
      <c r="J543" t="s">
        <v>31</v>
      </c>
      <c r="K543" t="s">
        <v>25</v>
      </c>
      <c r="L543" t="s">
        <v>17</v>
      </c>
      <c r="M543" s="20">
        <f t="shared" si="40"/>
        <v>3.3796224000000006</v>
      </c>
      <c r="N543" s="20">
        <f t="shared" si="41"/>
        <v>0</v>
      </c>
      <c r="O543" s="20">
        <f t="shared" si="42"/>
        <v>0</v>
      </c>
      <c r="P543">
        <f t="shared" si="43"/>
        <v>2</v>
      </c>
      <c r="Q543">
        <f t="shared" si="44"/>
        <v>0</v>
      </c>
    </row>
    <row r="544" spans="1:17" x14ac:dyDescent="0.3">
      <c r="A544" t="s">
        <v>39</v>
      </c>
      <c r="B544" t="s">
        <v>9</v>
      </c>
      <c r="C544" t="s">
        <v>50</v>
      </c>
      <c r="D544" t="s">
        <v>11</v>
      </c>
      <c r="E544" t="s">
        <v>21</v>
      </c>
      <c r="F544" t="s">
        <v>13</v>
      </c>
      <c r="G544">
        <v>5</v>
      </c>
      <c r="H544" s="14">
        <v>8.0449999999999999</v>
      </c>
      <c r="I544" t="s">
        <v>52</v>
      </c>
      <c r="J544" t="s">
        <v>53</v>
      </c>
      <c r="K544" t="s">
        <v>25</v>
      </c>
      <c r="L544" t="s">
        <v>17</v>
      </c>
      <c r="M544" s="20">
        <f t="shared" si="40"/>
        <v>8.0467200000000005</v>
      </c>
      <c r="N544" s="20">
        <f t="shared" si="41"/>
        <v>3.5459999999999998E-2</v>
      </c>
      <c r="O544" s="20">
        <f t="shared" si="42"/>
        <v>0.28533669119999999</v>
      </c>
      <c r="P544">
        <f t="shared" si="43"/>
        <v>2</v>
      </c>
      <c r="Q544">
        <f t="shared" si="44"/>
        <v>0.57067338239999998</v>
      </c>
    </row>
    <row r="545" spans="1:17" x14ac:dyDescent="0.3">
      <c r="A545" t="s">
        <v>7</v>
      </c>
      <c r="B545" t="s">
        <v>9</v>
      </c>
      <c r="C545" t="s">
        <v>56</v>
      </c>
      <c r="D545" t="s">
        <v>11</v>
      </c>
      <c r="E545" t="s">
        <v>12</v>
      </c>
      <c r="F545" t="s">
        <v>66</v>
      </c>
      <c r="G545">
        <v>82</v>
      </c>
      <c r="H545" s="14">
        <v>131.93799999999999</v>
      </c>
      <c r="I545" t="s">
        <v>30</v>
      </c>
      <c r="J545" t="s">
        <v>42</v>
      </c>
      <c r="K545" t="s">
        <v>16</v>
      </c>
      <c r="L545" t="s">
        <v>43</v>
      </c>
      <c r="M545" s="20">
        <f t="shared" si="40"/>
        <v>131.96620799999999</v>
      </c>
      <c r="N545" s="20">
        <f t="shared" si="41"/>
        <v>0.16664000000000001</v>
      </c>
      <c r="O545" s="20">
        <f t="shared" si="42"/>
        <v>21.99084890112</v>
      </c>
      <c r="P545">
        <f t="shared" si="43"/>
        <v>1</v>
      </c>
      <c r="Q545">
        <f t="shared" si="44"/>
        <v>21.99084890112</v>
      </c>
    </row>
    <row r="546" spans="1:17" x14ac:dyDescent="0.3">
      <c r="A546" t="s">
        <v>39</v>
      </c>
      <c r="B546" t="s">
        <v>9</v>
      </c>
      <c r="C546" t="s">
        <v>48</v>
      </c>
      <c r="D546" t="s">
        <v>11</v>
      </c>
      <c r="E546" t="s">
        <v>12</v>
      </c>
      <c r="F546" t="s">
        <v>22</v>
      </c>
      <c r="G546">
        <v>8</v>
      </c>
      <c r="H546" s="14">
        <v>12.872</v>
      </c>
      <c r="I546" t="s">
        <v>30</v>
      </c>
      <c r="J546" t="s">
        <v>42</v>
      </c>
      <c r="K546" t="s">
        <v>25</v>
      </c>
      <c r="L546" t="s">
        <v>17</v>
      </c>
      <c r="M546" s="20">
        <f t="shared" si="40"/>
        <v>12.874752000000001</v>
      </c>
      <c r="N546" s="20">
        <f t="shared" si="41"/>
        <v>0.16664000000000001</v>
      </c>
      <c r="O546" s="20">
        <f t="shared" si="42"/>
        <v>2.1454486732800002</v>
      </c>
      <c r="P546">
        <f t="shared" si="43"/>
        <v>2</v>
      </c>
      <c r="Q546">
        <f t="shared" si="44"/>
        <v>4.2908973465600004</v>
      </c>
    </row>
    <row r="547" spans="1:17" x14ac:dyDescent="0.3">
      <c r="A547" t="s">
        <v>32</v>
      </c>
      <c r="B547" t="s">
        <v>9</v>
      </c>
      <c r="C547" t="s">
        <v>70</v>
      </c>
      <c r="D547" t="s">
        <v>41</v>
      </c>
      <c r="E547" t="s">
        <v>28</v>
      </c>
      <c r="F547" t="s">
        <v>62</v>
      </c>
      <c r="G547">
        <v>1.4</v>
      </c>
      <c r="H547" s="14">
        <v>2.2525999999999997</v>
      </c>
      <c r="I547" t="s">
        <v>14</v>
      </c>
      <c r="J547" t="s">
        <v>31</v>
      </c>
      <c r="K547" t="s">
        <v>25</v>
      </c>
      <c r="L547" t="s">
        <v>82</v>
      </c>
      <c r="M547" s="20">
        <f t="shared" si="40"/>
        <v>2.2530815999999998</v>
      </c>
      <c r="N547" s="20">
        <f t="shared" si="41"/>
        <v>0</v>
      </c>
      <c r="O547" s="20">
        <f t="shared" si="42"/>
        <v>0</v>
      </c>
      <c r="P547">
        <f t="shared" si="43"/>
        <v>5</v>
      </c>
      <c r="Q547">
        <f t="shared" si="44"/>
        <v>0</v>
      </c>
    </row>
    <row r="548" spans="1:17" x14ac:dyDescent="0.3">
      <c r="A548" t="s">
        <v>32</v>
      </c>
      <c r="B548" t="s">
        <v>9</v>
      </c>
      <c r="C548" t="s">
        <v>46</v>
      </c>
      <c r="D548" t="s">
        <v>20</v>
      </c>
      <c r="E548" t="s">
        <v>45</v>
      </c>
      <c r="F548" t="s">
        <v>36</v>
      </c>
      <c r="G548">
        <v>2.5</v>
      </c>
      <c r="H548" s="14">
        <v>4.0225</v>
      </c>
      <c r="I548" t="s">
        <v>14</v>
      </c>
      <c r="J548" t="s">
        <v>42</v>
      </c>
      <c r="K548" t="s">
        <v>25</v>
      </c>
      <c r="L548" t="s">
        <v>43</v>
      </c>
      <c r="M548" s="20">
        <f t="shared" si="40"/>
        <v>4.0233600000000003</v>
      </c>
      <c r="N548" s="20">
        <f t="shared" si="41"/>
        <v>0</v>
      </c>
      <c r="O548" s="20">
        <f t="shared" si="42"/>
        <v>0</v>
      </c>
      <c r="P548">
        <f t="shared" si="43"/>
        <v>5</v>
      </c>
      <c r="Q548">
        <f t="shared" si="44"/>
        <v>0</v>
      </c>
    </row>
    <row r="549" spans="1:17" x14ac:dyDescent="0.3">
      <c r="A549" t="s">
        <v>7</v>
      </c>
      <c r="B549" t="s">
        <v>9</v>
      </c>
      <c r="C549" t="s">
        <v>10</v>
      </c>
      <c r="D549" t="s">
        <v>27</v>
      </c>
      <c r="E549" t="s">
        <v>12</v>
      </c>
      <c r="F549" t="s">
        <v>36</v>
      </c>
      <c r="G549">
        <v>5</v>
      </c>
      <c r="H549" s="14">
        <v>8.0449999999999999</v>
      </c>
      <c r="I549" t="s">
        <v>52</v>
      </c>
      <c r="J549" t="s">
        <v>38</v>
      </c>
      <c r="K549" t="s">
        <v>16</v>
      </c>
      <c r="L549" t="s">
        <v>17</v>
      </c>
      <c r="M549" s="20">
        <f t="shared" si="40"/>
        <v>8.0467200000000005</v>
      </c>
      <c r="N549" s="20">
        <f t="shared" si="41"/>
        <v>3.5459999999999998E-2</v>
      </c>
      <c r="O549" s="20">
        <f t="shared" si="42"/>
        <v>0.28533669119999999</v>
      </c>
      <c r="P549">
        <f t="shared" si="43"/>
        <v>1</v>
      </c>
      <c r="Q549">
        <f t="shared" si="44"/>
        <v>0.28533669119999999</v>
      </c>
    </row>
    <row r="550" spans="1:17" x14ac:dyDescent="0.3">
      <c r="A550" t="s">
        <v>7</v>
      </c>
      <c r="B550" t="s">
        <v>9</v>
      </c>
      <c r="C550" t="s">
        <v>10</v>
      </c>
      <c r="D550" t="s">
        <v>41</v>
      </c>
      <c r="E550" t="s">
        <v>12</v>
      </c>
      <c r="F550" t="s">
        <v>66</v>
      </c>
      <c r="G550">
        <v>30</v>
      </c>
      <c r="H550" s="14">
        <v>48.269999999999996</v>
      </c>
      <c r="I550" t="s">
        <v>52</v>
      </c>
      <c r="J550" t="s">
        <v>42</v>
      </c>
      <c r="K550" t="s">
        <v>25</v>
      </c>
      <c r="L550" t="s">
        <v>17</v>
      </c>
      <c r="M550" s="20">
        <f t="shared" si="40"/>
        <v>48.280320000000003</v>
      </c>
      <c r="N550" s="20">
        <f t="shared" si="41"/>
        <v>3.5459999999999998E-2</v>
      </c>
      <c r="O550" s="20">
        <f t="shared" si="42"/>
        <v>1.7120201472000001</v>
      </c>
      <c r="P550">
        <f t="shared" si="43"/>
        <v>1</v>
      </c>
      <c r="Q550">
        <f t="shared" si="44"/>
        <v>1.7120201472000001</v>
      </c>
    </row>
    <row r="551" spans="1:17" x14ac:dyDescent="0.3">
      <c r="A551" t="s">
        <v>26</v>
      </c>
      <c r="B551" t="s">
        <v>9</v>
      </c>
      <c r="C551" t="s">
        <v>56</v>
      </c>
      <c r="D551" t="s">
        <v>11</v>
      </c>
      <c r="E551" t="s">
        <v>21</v>
      </c>
      <c r="F551" t="s">
        <v>22</v>
      </c>
      <c r="G551">
        <v>8</v>
      </c>
      <c r="H551" s="14">
        <v>12.872</v>
      </c>
      <c r="I551" t="s">
        <v>30</v>
      </c>
      <c r="J551" t="s">
        <v>24</v>
      </c>
      <c r="K551" t="s">
        <v>25</v>
      </c>
      <c r="L551" t="s">
        <v>17</v>
      </c>
      <c r="M551" s="20">
        <f t="shared" si="40"/>
        <v>12.874752000000001</v>
      </c>
      <c r="N551" s="20">
        <f t="shared" si="41"/>
        <v>0.16664000000000001</v>
      </c>
      <c r="O551" s="20">
        <f t="shared" si="42"/>
        <v>2.1454486732800002</v>
      </c>
      <c r="P551">
        <f t="shared" si="43"/>
        <v>3</v>
      </c>
      <c r="Q551">
        <f t="shared" si="44"/>
        <v>6.4363460198400002</v>
      </c>
    </row>
    <row r="552" spans="1:17" x14ac:dyDescent="0.3">
      <c r="A552" t="s">
        <v>32</v>
      </c>
      <c r="B552" t="s">
        <v>9</v>
      </c>
      <c r="C552" t="s">
        <v>61</v>
      </c>
      <c r="D552" t="s">
        <v>41</v>
      </c>
      <c r="E552" t="s">
        <v>45</v>
      </c>
      <c r="F552" t="s">
        <v>66</v>
      </c>
      <c r="G552">
        <v>30</v>
      </c>
      <c r="H552" s="14">
        <v>48.269999999999996</v>
      </c>
      <c r="I552" t="s">
        <v>52</v>
      </c>
      <c r="J552" t="s">
        <v>38</v>
      </c>
      <c r="K552" t="s">
        <v>25</v>
      </c>
      <c r="L552" t="s">
        <v>17</v>
      </c>
      <c r="M552" s="20">
        <f t="shared" si="40"/>
        <v>48.280320000000003</v>
      </c>
      <c r="N552" s="20">
        <f t="shared" si="41"/>
        <v>3.5459999999999998E-2</v>
      </c>
      <c r="O552" s="20">
        <f t="shared" si="42"/>
        <v>1.7120201472000001</v>
      </c>
      <c r="P552">
        <f t="shared" si="43"/>
        <v>5</v>
      </c>
      <c r="Q552">
        <f t="shared" si="44"/>
        <v>8.5601007360000008</v>
      </c>
    </row>
    <row r="553" spans="1:17" x14ac:dyDescent="0.3">
      <c r="A553" t="s">
        <v>32</v>
      </c>
      <c r="B553" t="s">
        <v>9</v>
      </c>
      <c r="C553" t="s">
        <v>40</v>
      </c>
      <c r="D553" t="s">
        <v>41</v>
      </c>
      <c r="E553" t="s">
        <v>21</v>
      </c>
      <c r="F553" t="s">
        <v>22</v>
      </c>
      <c r="G553">
        <v>13</v>
      </c>
      <c r="H553" s="14">
        <v>20.917000000000002</v>
      </c>
      <c r="I553" t="s">
        <v>30</v>
      </c>
      <c r="J553" t="s">
        <v>31</v>
      </c>
      <c r="K553" t="s">
        <v>25</v>
      </c>
      <c r="L553" t="s">
        <v>43</v>
      </c>
      <c r="M553" s="20">
        <f t="shared" si="40"/>
        <v>20.921472000000001</v>
      </c>
      <c r="N553" s="20">
        <f t="shared" si="41"/>
        <v>0.16664000000000001</v>
      </c>
      <c r="O553" s="20">
        <f t="shared" si="42"/>
        <v>3.4863540940800006</v>
      </c>
      <c r="P553">
        <f t="shared" si="43"/>
        <v>5</v>
      </c>
      <c r="Q553">
        <f t="shared" si="44"/>
        <v>17.431770470400004</v>
      </c>
    </row>
    <row r="554" spans="1:17" x14ac:dyDescent="0.3">
      <c r="A554" t="s">
        <v>18</v>
      </c>
      <c r="B554" t="s">
        <v>9</v>
      </c>
      <c r="C554" t="s">
        <v>61</v>
      </c>
      <c r="D554" t="s">
        <v>20</v>
      </c>
      <c r="E554" t="s">
        <v>21</v>
      </c>
      <c r="F554" t="s">
        <v>36</v>
      </c>
      <c r="G554">
        <v>2</v>
      </c>
      <c r="H554" s="14">
        <v>3.218</v>
      </c>
      <c r="I554" t="s">
        <v>23</v>
      </c>
      <c r="J554" t="s">
        <v>31</v>
      </c>
      <c r="K554" t="s">
        <v>25</v>
      </c>
      <c r="L554" t="s">
        <v>43</v>
      </c>
      <c r="M554" s="20">
        <f t="shared" si="40"/>
        <v>3.2186880000000002</v>
      </c>
      <c r="N554" s="20">
        <f t="shared" si="41"/>
        <v>0</v>
      </c>
      <c r="O554" s="20">
        <f t="shared" si="42"/>
        <v>0</v>
      </c>
      <c r="P554">
        <f t="shared" si="43"/>
        <v>4</v>
      </c>
      <c r="Q554">
        <f t="shared" si="44"/>
        <v>0</v>
      </c>
    </row>
    <row r="555" spans="1:17" x14ac:dyDescent="0.3">
      <c r="A555" t="s">
        <v>18</v>
      </c>
      <c r="B555" t="s">
        <v>9</v>
      </c>
      <c r="C555" t="s">
        <v>100</v>
      </c>
      <c r="D555" t="s">
        <v>20</v>
      </c>
      <c r="E555" t="s">
        <v>21</v>
      </c>
      <c r="F555" t="s">
        <v>22</v>
      </c>
      <c r="G555">
        <v>5</v>
      </c>
      <c r="H555" s="14">
        <v>8.0449999999999999</v>
      </c>
      <c r="I555" t="s">
        <v>54</v>
      </c>
      <c r="J555" t="s">
        <v>38</v>
      </c>
      <c r="K555" t="s">
        <v>16</v>
      </c>
      <c r="L555" t="s">
        <v>43</v>
      </c>
      <c r="M555" s="20">
        <f t="shared" si="40"/>
        <v>8.0467200000000005</v>
      </c>
      <c r="N555" s="20">
        <f t="shared" si="41"/>
        <v>2.1999999999999999E-2</v>
      </c>
      <c r="O555" s="20">
        <f t="shared" si="42"/>
        <v>0.17702783999999999</v>
      </c>
      <c r="P555">
        <f t="shared" si="43"/>
        <v>4</v>
      </c>
      <c r="Q555">
        <f t="shared" si="44"/>
        <v>0.70811135999999997</v>
      </c>
    </row>
    <row r="556" spans="1:17" x14ac:dyDescent="0.3">
      <c r="A556" t="s">
        <v>39</v>
      </c>
      <c r="B556" t="s">
        <v>9</v>
      </c>
      <c r="C556" t="s">
        <v>48</v>
      </c>
      <c r="D556" t="s">
        <v>41</v>
      </c>
      <c r="E556" t="s">
        <v>12</v>
      </c>
      <c r="F556" t="s">
        <v>29</v>
      </c>
      <c r="G556">
        <v>21</v>
      </c>
      <c r="H556" s="14">
        <v>33.789000000000001</v>
      </c>
      <c r="I556" t="s">
        <v>52</v>
      </c>
      <c r="J556" t="s">
        <v>31</v>
      </c>
      <c r="K556" t="s">
        <v>25</v>
      </c>
      <c r="L556" t="s">
        <v>17</v>
      </c>
      <c r="M556" s="20">
        <f t="shared" si="40"/>
        <v>33.796224000000002</v>
      </c>
      <c r="N556" s="20">
        <f t="shared" si="41"/>
        <v>3.5459999999999998E-2</v>
      </c>
      <c r="O556" s="20">
        <f t="shared" si="42"/>
        <v>1.19841410304</v>
      </c>
      <c r="P556">
        <f t="shared" si="43"/>
        <v>2</v>
      </c>
      <c r="Q556">
        <f t="shared" si="44"/>
        <v>2.3968282060799999</v>
      </c>
    </row>
    <row r="557" spans="1:17" x14ac:dyDescent="0.3">
      <c r="A557" t="s">
        <v>26</v>
      </c>
      <c r="B557" t="s">
        <v>51</v>
      </c>
      <c r="C557" t="s">
        <v>8</v>
      </c>
      <c r="D557" t="s">
        <v>11</v>
      </c>
      <c r="E557" t="s">
        <v>21</v>
      </c>
      <c r="F557" t="s">
        <v>44</v>
      </c>
      <c r="G557">
        <v>2.2000000000000002</v>
      </c>
      <c r="H557" s="14">
        <v>3.5398000000000001</v>
      </c>
      <c r="I557" t="s">
        <v>14</v>
      </c>
      <c r="J557" t="s">
        <v>42</v>
      </c>
      <c r="K557" t="s">
        <v>25</v>
      </c>
      <c r="L557" t="s">
        <v>17</v>
      </c>
      <c r="M557" s="20">
        <f t="shared" si="40"/>
        <v>3.5405568000000005</v>
      </c>
      <c r="N557" s="20">
        <f t="shared" si="41"/>
        <v>0</v>
      </c>
      <c r="O557" s="20">
        <f t="shared" si="42"/>
        <v>0</v>
      </c>
      <c r="P557">
        <f t="shared" si="43"/>
        <v>3</v>
      </c>
      <c r="Q557">
        <f t="shared" si="44"/>
        <v>0</v>
      </c>
    </row>
    <row r="558" spans="1:17" x14ac:dyDescent="0.3">
      <c r="A558" t="s">
        <v>18</v>
      </c>
      <c r="B558" t="s">
        <v>9</v>
      </c>
      <c r="C558" t="s">
        <v>34</v>
      </c>
      <c r="D558" t="s">
        <v>11</v>
      </c>
      <c r="E558" t="s">
        <v>45</v>
      </c>
      <c r="F558" t="s">
        <v>44</v>
      </c>
      <c r="G558">
        <v>1.7</v>
      </c>
      <c r="H558" s="14">
        <v>2.7353000000000001</v>
      </c>
      <c r="I558" t="s">
        <v>14</v>
      </c>
      <c r="J558" t="s">
        <v>42</v>
      </c>
      <c r="K558" t="s">
        <v>25</v>
      </c>
      <c r="L558" t="s">
        <v>43</v>
      </c>
      <c r="M558" s="20">
        <f t="shared" ref="M558:M621" si="45">G558*1.609344</f>
        <v>2.7358848</v>
      </c>
      <c r="N558" s="20">
        <f t="shared" ref="N558:N621" si="46">IF(I558="Bicycle",0,IF(I558="On foot",0,IF(I558="Car (alone)",0.16664,IF(I558="Car (shared / passenger)",0.16664,IF(I558="Bus",0.10215,IF(I558="Train",0.03546,IF(I558="Motorbike",0.11367,IF(I558="Electric car (alone)",0.05267,IF(I558="Electric car (shared / passenger)",0.05267,IF(I558="Taxi",0.148614925938255,IF(I558="E-bike",0.022,IF(I558="Flight",0.259, " "))))))))))))</f>
        <v>0</v>
      </c>
      <c r="O558" s="20">
        <f t="shared" ref="O558:O621" si="47">IF(OR(N558=0, M558=0), 0, N558*M558)</f>
        <v>0</v>
      </c>
      <c r="P558">
        <f t="shared" si="43"/>
        <v>4</v>
      </c>
      <c r="Q558">
        <f t="shared" si="44"/>
        <v>0</v>
      </c>
    </row>
    <row r="559" spans="1:17" x14ac:dyDescent="0.3">
      <c r="A559" t="s">
        <v>32</v>
      </c>
      <c r="B559" t="s">
        <v>55</v>
      </c>
      <c r="C559" t="s">
        <v>8</v>
      </c>
      <c r="D559" t="s">
        <v>72</v>
      </c>
      <c r="E559" t="s">
        <v>12</v>
      </c>
      <c r="F559" t="s">
        <v>36</v>
      </c>
      <c r="G559">
        <v>20</v>
      </c>
      <c r="H559" s="14">
        <v>32.18</v>
      </c>
      <c r="I559" t="s">
        <v>30</v>
      </c>
      <c r="J559" t="s">
        <v>24</v>
      </c>
      <c r="K559" t="s">
        <v>16</v>
      </c>
      <c r="L559" t="s">
        <v>43</v>
      </c>
      <c r="M559" s="20">
        <f t="shared" si="45"/>
        <v>32.186880000000002</v>
      </c>
      <c r="N559" s="20">
        <f t="shared" si="46"/>
        <v>0.16664000000000001</v>
      </c>
      <c r="O559" s="20">
        <f t="shared" si="47"/>
        <v>5.3636216832000008</v>
      </c>
      <c r="P559">
        <f t="shared" ref="P559:P622" si="48">IFERROR(VALUE(MID(A559, FIND("(", A559) + 1, FIND(" ", A559, FIND("(", A559)) - FIND("(", A559) - 1)), "N/A")</f>
        <v>5</v>
      </c>
      <c r="Q559">
        <f t="shared" si="44"/>
        <v>26.818108416000005</v>
      </c>
    </row>
    <row r="560" spans="1:17" x14ac:dyDescent="0.3">
      <c r="A560" t="s">
        <v>39</v>
      </c>
      <c r="B560" t="s">
        <v>9</v>
      </c>
      <c r="C560" t="s">
        <v>48</v>
      </c>
      <c r="D560" t="s">
        <v>11</v>
      </c>
      <c r="E560" t="s">
        <v>21</v>
      </c>
      <c r="F560" t="s">
        <v>36</v>
      </c>
      <c r="G560">
        <v>5</v>
      </c>
      <c r="H560" s="14">
        <v>8.0449999999999999</v>
      </c>
      <c r="I560" t="s">
        <v>52</v>
      </c>
      <c r="J560" t="s">
        <v>24</v>
      </c>
      <c r="K560" t="s">
        <v>25</v>
      </c>
      <c r="L560" t="s">
        <v>17</v>
      </c>
      <c r="M560" s="20">
        <f t="shared" si="45"/>
        <v>8.0467200000000005</v>
      </c>
      <c r="N560" s="20">
        <f t="shared" si="46"/>
        <v>3.5459999999999998E-2</v>
      </c>
      <c r="O560" s="20">
        <f t="shared" si="47"/>
        <v>0.28533669119999999</v>
      </c>
      <c r="P560">
        <f t="shared" si="48"/>
        <v>2</v>
      </c>
      <c r="Q560">
        <f t="shared" si="44"/>
        <v>0.57067338239999998</v>
      </c>
    </row>
    <row r="561" spans="1:17" x14ac:dyDescent="0.3">
      <c r="A561" t="s">
        <v>32</v>
      </c>
      <c r="B561" t="s">
        <v>9</v>
      </c>
      <c r="C561" t="s">
        <v>56</v>
      </c>
      <c r="D561" t="s">
        <v>27</v>
      </c>
      <c r="E561" t="s">
        <v>21</v>
      </c>
      <c r="F561" t="s">
        <v>62</v>
      </c>
      <c r="G561">
        <v>0.5</v>
      </c>
      <c r="H561" s="14">
        <v>0.80449999999999999</v>
      </c>
      <c r="I561" t="s">
        <v>23</v>
      </c>
      <c r="J561" t="s">
        <v>15</v>
      </c>
      <c r="K561" t="s">
        <v>25</v>
      </c>
      <c r="L561" t="s">
        <v>43</v>
      </c>
      <c r="M561" s="20">
        <f t="shared" si="45"/>
        <v>0.80467200000000005</v>
      </c>
      <c r="N561" s="20">
        <f t="shared" si="46"/>
        <v>0</v>
      </c>
      <c r="O561" s="20">
        <f t="shared" si="47"/>
        <v>0</v>
      </c>
      <c r="P561">
        <f t="shared" si="48"/>
        <v>5</v>
      </c>
      <c r="Q561">
        <f t="shared" si="44"/>
        <v>0</v>
      </c>
    </row>
    <row r="562" spans="1:17" x14ac:dyDescent="0.3">
      <c r="A562" t="s">
        <v>32</v>
      </c>
      <c r="B562" t="s">
        <v>9</v>
      </c>
      <c r="C562" t="s">
        <v>65</v>
      </c>
      <c r="D562" t="s">
        <v>20</v>
      </c>
      <c r="E562" t="s">
        <v>33</v>
      </c>
      <c r="F562" t="s">
        <v>44</v>
      </c>
      <c r="G562">
        <v>1.3</v>
      </c>
      <c r="H562" s="14">
        <v>2.0916999999999999</v>
      </c>
      <c r="I562" t="s">
        <v>14</v>
      </c>
      <c r="J562" t="s">
        <v>38</v>
      </c>
      <c r="K562" t="s">
        <v>25</v>
      </c>
      <c r="L562" t="s">
        <v>17</v>
      </c>
      <c r="M562" s="20">
        <f t="shared" si="45"/>
        <v>2.0921472000000003</v>
      </c>
      <c r="N562" s="20">
        <f t="shared" si="46"/>
        <v>0</v>
      </c>
      <c r="O562" s="20">
        <f t="shared" si="47"/>
        <v>0</v>
      </c>
      <c r="P562">
        <f t="shared" si="48"/>
        <v>5</v>
      </c>
      <c r="Q562">
        <f t="shared" si="44"/>
        <v>0</v>
      </c>
    </row>
    <row r="563" spans="1:17" x14ac:dyDescent="0.3">
      <c r="A563" t="s">
        <v>39</v>
      </c>
      <c r="B563" t="s">
        <v>9</v>
      </c>
      <c r="C563" t="s">
        <v>79</v>
      </c>
      <c r="D563" t="s">
        <v>20</v>
      </c>
      <c r="E563" t="s">
        <v>45</v>
      </c>
      <c r="F563" t="s">
        <v>66</v>
      </c>
      <c r="G563">
        <v>161</v>
      </c>
      <c r="H563" s="14">
        <v>259.04899999999998</v>
      </c>
      <c r="I563" t="s">
        <v>23</v>
      </c>
      <c r="J563" t="s">
        <v>31</v>
      </c>
      <c r="K563" t="s">
        <v>25</v>
      </c>
      <c r="L563" t="s">
        <v>43</v>
      </c>
      <c r="M563" s="20">
        <f t="shared" si="45"/>
        <v>259.10438400000004</v>
      </c>
      <c r="N563" s="20">
        <f t="shared" si="46"/>
        <v>0</v>
      </c>
      <c r="O563" s="20">
        <f t="shared" si="47"/>
        <v>0</v>
      </c>
      <c r="P563">
        <f t="shared" si="48"/>
        <v>2</v>
      </c>
      <c r="Q563">
        <f t="shared" si="44"/>
        <v>0</v>
      </c>
    </row>
    <row r="564" spans="1:17" x14ac:dyDescent="0.3">
      <c r="A564" t="s">
        <v>32</v>
      </c>
      <c r="B564" t="s">
        <v>9</v>
      </c>
      <c r="C564" t="s">
        <v>8</v>
      </c>
      <c r="D564" t="s">
        <v>41</v>
      </c>
      <c r="E564" t="s">
        <v>12</v>
      </c>
      <c r="F564" t="s">
        <v>44</v>
      </c>
      <c r="G564">
        <v>0.8</v>
      </c>
      <c r="H564" s="14">
        <v>1.2872000000000001</v>
      </c>
      <c r="I564" t="s">
        <v>23</v>
      </c>
      <c r="J564" t="s">
        <v>38</v>
      </c>
      <c r="K564" t="s">
        <v>16</v>
      </c>
      <c r="L564" t="s">
        <v>17</v>
      </c>
      <c r="M564" s="20">
        <f t="shared" si="45"/>
        <v>1.2874752000000003</v>
      </c>
      <c r="N564" s="20">
        <f t="shared" si="46"/>
        <v>0</v>
      </c>
      <c r="O564" s="20">
        <f t="shared" si="47"/>
        <v>0</v>
      </c>
      <c r="P564">
        <f t="shared" si="48"/>
        <v>5</v>
      </c>
      <c r="Q564">
        <f t="shared" si="44"/>
        <v>0</v>
      </c>
    </row>
    <row r="565" spans="1:17" x14ac:dyDescent="0.3">
      <c r="A565" t="s">
        <v>7</v>
      </c>
      <c r="B565" t="s">
        <v>9</v>
      </c>
      <c r="C565" t="s">
        <v>50</v>
      </c>
      <c r="D565" t="s">
        <v>11</v>
      </c>
      <c r="E565" t="s">
        <v>12</v>
      </c>
      <c r="F565" t="s">
        <v>29</v>
      </c>
      <c r="G565">
        <v>19</v>
      </c>
      <c r="H565" s="14">
        <v>30.570999999999998</v>
      </c>
      <c r="I565" t="s">
        <v>23</v>
      </c>
      <c r="J565" t="s">
        <v>42</v>
      </c>
      <c r="K565" t="s">
        <v>25</v>
      </c>
      <c r="L565" t="s">
        <v>17</v>
      </c>
      <c r="M565" s="20">
        <f t="shared" si="45"/>
        <v>30.577536000000002</v>
      </c>
      <c r="N565" s="20">
        <f t="shared" si="46"/>
        <v>0</v>
      </c>
      <c r="O565" s="20">
        <f t="shared" si="47"/>
        <v>0</v>
      </c>
      <c r="P565">
        <f t="shared" si="48"/>
        <v>1</v>
      </c>
      <c r="Q565">
        <f t="shared" si="44"/>
        <v>0</v>
      </c>
    </row>
    <row r="566" spans="1:17" x14ac:dyDescent="0.3">
      <c r="A566" t="s">
        <v>26</v>
      </c>
      <c r="B566" t="s">
        <v>9</v>
      </c>
      <c r="C566" t="s">
        <v>8</v>
      </c>
      <c r="D566" t="s">
        <v>11</v>
      </c>
      <c r="E566" t="s">
        <v>21</v>
      </c>
      <c r="F566" t="s">
        <v>13</v>
      </c>
      <c r="G566">
        <v>2</v>
      </c>
      <c r="H566" s="14">
        <v>3.218</v>
      </c>
      <c r="I566" t="s">
        <v>23</v>
      </c>
      <c r="J566" t="s">
        <v>15</v>
      </c>
      <c r="K566" t="s">
        <v>16</v>
      </c>
      <c r="L566" t="s">
        <v>17</v>
      </c>
      <c r="M566" s="20">
        <f t="shared" si="45"/>
        <v>3.2186880000000002</v>
      </c>
      <c r="N566" s="20">
        <f t="shared" si="46"/>
        <v>0</v>
      </c>
      <c r="O566" s="20">
        <f t="shared" si="47"/>
        <v>0</v>
      </c>
      <c r="P566">
        <f t="shared" si="48"/>
        <v>3</v>
      </c>
      <c r="Q566">
        <f t="shared" si="44"/>
        <v>0</v>
      </c>
    </row>
    <row r="567" spans="1:17" x14ac:dyDescent="0.3">
      <c r="A567" t="s">
        <v>32</v>
      </c>
      <c r="B567" t="s">
        <v>9</v>
      </c>
      <c r="C567" t="s">
        <v>40</v>
      </c>
      <c r="D567" t="s">
        <v>11</v>
      </c>
      <c r="E567" t="s">
        <v>35</v>
      </c>
      <c r="F567" t="s">
        <v>44</v>
      </c>
      <c r="G567">
        <v>2</v>
      </c>
      <c r="H567" s="14">
        <v>3.218</v>
      </c>
      <c r="I567" t="s">
        <v>14</v>
      </c>
      <c r="J567" t="s">
        <v>42</v>
      </c>
      <c r="K567" t="s">
        <v>25</v>
      </c>
      <c r="L567" t="s">
        <v>43</v>
      </c>
      <c r="M567" s="20">
        <f t="shared" si="45"/>
        <v>3.2186880000000002</v>
      </c>
      <c r="N567" s="20">
        <f t="shared" si="46"/>
        <v>0</v>
      </c>
      <c r="O567" s="20">
        <f t="shared" si="47"/>
        <v>0</v>
      </c>
      <c r="P567">
        <f t="shared" si="48"/>
        <v>5</v>
      </c>
      <c r="Q567">
        <f t="shared" si="44"/>
        <v>0</v>
      </c>
    </row>
    <row r="568" spans="1:17" x14ac:dyDescent="0.3">
      <c r="A568" t="s">
        <v>32</v>
      </c>
      <c r="B568" t="s">
        <v>9</v>
      </c>
      <c r="C568" t="s">
        <v>34</v>
      </c>
      <c r="D568" t="s">
        <v>20</v>
      </c>
      <c r="E568" t="s">
        <v>35</v>
      </c>
      <c r="F568" t="s">
        <v>22</v>
      </c>
      <c r="G568">
        <v>6.5</v>
      </c>
      <c r="H568" s="14">
        <v>10.458500000000001</v>
      </c>
      <c r="I568" t="s">
        <v>30</v>
      </c>
      <c r="J568" t="s">
        <v>42</v>
      </c>
      <c r="K568" t="s">
        <v>25</v>
      </c>
      <c r="L568" t="s">
        <v>17</v>
      </c>
      <c r="M568" s="20">
        <f t="shared" si="45"/>
        <v>10.460736000000001</v>
      </c>
      <c r="N568" s="20">
        <f t="shared" si="46"/>
        <v>0.16664000000000001</v>
      </c>
      <c r="O568" s="20">
        <f t="shared" si="47"/>
        <v>1.7431770470400003</v>
      </c>
      <c r="P568">
        <f t="shared" si="48"/>
        <v>5</v>
      </c>
      <c r="Q568">
        <f t="shared" si="44"/>
        <v>8.7158852352000018</v>
      </c>
    </row>
    <row r="569" spans="1:17" x14ac:dyDescent="0.3">
      <c r="A569" t="s">
        <v>39</v>
      </c>
      <c r="B569" t="s">
        <v>9</v>
      </c>
      <c r="C569" t="s">
        <v>92</v>
      </c>
      <c r="D569" t="s">
        <v>41</v>
      </c>
      <c r="E569" t="s">
        <v>28</v>
      </c>
      <c r="F569" t="s">
        <v>22</v>
      </c>
      <c r="G569">
        <v>3.2</v>
      </c>
      <c r="H569" s="14">
        <v>5.1488000000000005</v>
      </c>
      <c r="I569" t="s">
        <v>54</v>
      </c>
      <c r="J569" t="s">
        <v>53</v>
      </c>
      <c r="K569" t="s">
        <v>16</v>
      </c>
      <c r="L569" t="s">
        <v>43</v>
      </c>
      <c r="M569" s="20">
        <f t="shared" si="45"/>
        <v>5.1499008000000011</v>
      </c>
      <c r="N569" s="20">
        <f t="shared" si="46"/>
        <v>2.1999999999999999E-2</v>
      </c>
      <c r="O569" s="20">
        <f t="shared" si="47"/>
        <v>0.11329781760000002</v>
      </c>
      <c r="P569">
        <f t="shared" si="48"/>
        <v>2</v>
      </c>
      <c r="Q569">
        <f t="shared" si="44"/>
        <v>0.22659563520000003</v>
      </c>
    </row>
    <row r="570" spans="1:17" x14ac:dyDescent="0.3">
      <c r="A570" t="s">
        <v>7</v>
      </c>
      <c r="B570" t="s">
        <v>51</v>
      </c>
      <c r="C570" t="s">
        <v>8</v>
      </c>
      <c r="D570" t="s">
        <v>41</v>
      </c>
      <c r="E570" t="s">
        <v>28</v>
      </c>
      <c r="F570" t="s">
        <v>62</v>
      </c>
      <c r="G570">
        <v>1.5</v>
      </c>
      <c r="H570" s="14">
        <v>2.4135</v>
      </c>
      <c r="I570" t="s">
        <v>14</v>
      </c>
      <c r="J570" t="s">
        <v>15</v>
      </c>
      <c r="K570" t="s">
        <v>25</v>
      </c>
      <c r="L570" t="s">
        <v>17</v>
      </c>
      <c r="M570" s="20">
        <f t="shared" si="45"/>
        <v>2.4140160000000002</v>
      </c>
      <c r="N570" s="20">
        <f t="shared" si="46"/>
        <v>0</v>
      </c>
      <c r="O570" s="20">
        <f t="shared" si="47"/>
        <v>0</v>
      </c>
      <c r="P570">
        <f t="shared" si="48"/>
        <v>1</v>
      </c>
      <c r="Q570">
        <f t="shared" si="44"/>
        <v>0</v>
      </c>
    </row>
    <row r="571" spans="1:17" x14ac:dyDescent="0.3">
      <c r="A571" t="s">
        <v>39</v>
      </c>
      <c r="B571" t="s">
        <v>9</v>
      </c>
      <c r="C571" t="s">
        <v>60</v>
      </c>
      <c r="D571" t="s">
        <v>11</v>
      </c>
      <c r="E571" t="s">
        <v>45</v>
      </c>
      <c r="F571" t="s">
        <v>36</v>
      </c>
      <c r="G571">
        <v>8</v>
      </c>
      <c r="H571" s="14">
        <v>12.872</v>
      </c>
      <c r="I571" t="s">
        <v>75</v>
      </c>
      <c r="J571" t="s">
        <v>42</v>
      </c>
      <c r="K571" t="s">
        <v>25</v>
      </c>
      <c r="L571" t="s">
        <v>17</v>
      </c>
      <c r="M571" s="20">
        <f t="shared" si="45"/>
        <v>12.874752000000001</v>
      </c>
      <c r="N571" s="20">
        <f t="shared" si="46"/>
        <v>5.2670000000000002E-2</v>
      </c>
      <c r="O571" s="20">
        <f t="shared" si="47"/>
        <v>0.67811318784000008</v>
      </c>
      <c r="P571">
        <f t="shared" si="48"/>
        <v>2</v>
      </c>
      <c r="Q571">
        <f t="shared" si="44"/>
        <v>1.3562263756800002</v>
      </c>
    </row>
    <row r="572" spans="1:17" x14ac:dyDescent="0.3">
      <c r="A572" t="s">
        <v>32</v>
      </c>
      <c r="B572" t="s">
        <v>9</v>
      </c>
      <c r="C572" t="s">
        <v>8</v>
      </c>
      <c r="D572" t="s">
        <v>27</v>
      </c>
      <c r="E572" t="s">
        <v>64</v>
      </c>
      <c r="F572" t="s">
        <v>29</v>
      </c>
      <c r="G572">
        <v>3</v>
      </c>
      <c r="H572" s="14">
        <v>4.827</v>
      </c>
      <c r="I572" t="s">
        <v>49</v>
      </c>
      <c r="J572" t="s">
        <v>38</v>
      </c>
      <c r="K572" t="s">
        <v>16</v>
      </c>
      <c r="L572" t="s">
        <v>17</v>
      </c>
      <c r="M572" s="20">
        <f t="shared" si="45"/>
        <v>4.8280320000000003</v>
      </c>
      <c r="N572" s="20">
        <f t="shared" si="46"/>
        <v>0.10215</v>
      </c>
      <c r="O572" s="20">
        <f t="shared" si="47"/>
        <v>0.49318346880000008</v>
      </c>
      <c r="P572">
        <f t="shared" si="48"/>
        <v>5</v>
      </c>
      <c r="Q572">
        <f t="shared" si="44"/>
        <v>2.4659173440000002</v>
      </c>
    </row>
    <row r="573" spans="1:17" x14ac:dyDescent="0.3">
      <c r="A573" t="s">
        <v>18</v>
      </c>
      <c r="B573" t="s">
        <v>57</v>
      </c>
      <c r="C573" t="s">
        <v>8</v>
      </c>
      <c r="D573" t="s">
        <v>41</v>
      </c>
      <c r="E573" t="s">
        <v>21</v>
      </c>
      <c r="F573" t="s">
        <v>36</v>
      </c>
      <c r="G573">
        <v>10</v>
      </c>
      <c r="H573" s="14">
        <v>16.09</v>
      </c>
      <c r="I573" t="s">
        <v>30</v>
      </c>
      <c r="J573" t="s">
        <v>15</v>
      </c>
      <c r="K573" t="s">
        <v>25</v>
      </c>
      <c r="L573" t="s">
        <v>17</v>
      </c>
      <c r="M573" s="20">
        <f t="shared" si="45"/>
        <v>16.093440000000001</v>
      </c>
      <c r="N573" s="20">
        <f t="shared" si="46"/>
        <v>0.16664000000000001</v>
      </c>
      <c r="O573" s="20">
        <f t="shared" si="47"/>
        <v>2.6818108416000004</v>
      </c>
      <c r="P573">
        <f t="shared" si="48"/>
        <v>4</v>
      </c>
      <c r="Q573">
        <f t="shared" si="44"/>
        <v>10.727243366400002</v>
      </c>
    </row>
    <row r="574" spans="1:17" x14ac:dyDescent="0.3">
      <c r="A574" t="s">
        <v>39</v>
      </c>
      <c r="B574" t="s">
        <v>9</v>
      </c>
      <c r="C574" t="s">
        <v>10</v>
      </c>
      <c r="D574" t="s">
        <v>41</v>
      </c>
      <c r="E574" t="s">
        <v>12</v>
      </c>
      <c r="F574" t="s">
        <v>22</v>
      </c>
      <c r="G574">
        <v>7</v>
      </c>
      <c r="H574" s="14">
        <v>11.263</v>
      </c>
      <c r="I574" t="s">
        <v>37</v>
      </c>
      <c r="J574" t="s">
        <v>38</v>
      </c>
      <c r="K574" t="s">
        <v>16</v>
      </c>
      <c r="L574" t="s">
        <v>17</v>
      </c>
      <c r="M574" s="20">
        <f t="shared" si="45"/>
        <v>11.265408000000001</v>
      </c>
      <c r="N574" s="20">
        <f t="shared" si="46"/>
        <v>0.16664000000000001</v>
      </c>
      <c r="O574" s="20">
        <f t="shared" si="47"/>
        <v>1.8772675891200001</v>
      </c>
      <c r="P574">
        <f t="shared" si="48"/>
        <v>2</v>
      </c>
      <c r="Q574">
        <f t="shared" si="44"/>
        <v>3.7545351782400003</v>
      </c>
    </row>
    <row r="575" spans="1:17" x14ac:dyDescent="0.3">
      <c r="A575" t="s">
        <v>39</v>
      </c>
      <c r="B575" t="s">
        <v>9</v>
      </c>
      <c r="C575" t="s">
        <v>59</v>
      </c>
      <c r="D575" t="s">
        <v>27</v>
      </c>
      <c r="E575" t="s">
        <v>28</v>
      </c>
      <c r="F575" t="s">
        <v>13</v>
      </c>
      <c r="G575">
        <v>2.2000000000000002</v>
      </c>
      <c r="H575" s="14">
        <v>3.5398000000000001</v>
      </c>
      <c r="I575" t="s">
        <v>23</v>
      </c>
      <c r="J575" t="s">
        <v>31</v>
      </c>
      <c r="K575" t="s">
        <v>16</v>
      </c>
      <c r="L575" t="s">
        <v>17</v>
      </c>
      <c r="M575" s="20">
        <f t="shared" si="45"/>
        <v>3.5405568000000005</v>
      </c>
      <c r="N575" s="20">
        <f t="shared" si="46"/>
        <v>0</v>
      </c>
      <c r="O575" s="20">
        <f t="shared" si="47"/>
        <v>0</v>
      </c>
      <c r="P575">
        <f t="shared" si="48"/>
        <v>2</v>
      </c>
      <c r="Q575">
        <f t="shared" si="44"/>
        <v>0</v>
      </c>
    </row>
    <row r="576" spans="1:17" x14ac:dyDescent="0.3">
      <c r="A576" t="s">
        <v>32</v>
      </c>
      <c r="B576" t="s">
        <v>9</v>
      </c>
      <c r="C576" t="s">
        <v>69</v>
      </c>
      <c r="D576" t="s">
        <v>27</v>
      </c>
      <c r="E576" t="s">
        <v>21</v>
      </c>
      <c r="F576" t="s">
        <v>44</v>
      </c>
      <c r="G576">
        <v>3</v>
      </c>
      <c r="H576" s="14">
        <v>4.827</v>
      </c>
      <c r="I576" t="s">
        <v>30</v>
      </c>
      <c r="J576" t="s">
        <v>42</v>
      </c>
      <c r="K576" t="s">
        <v>25</v>
      </c>
      <c r="L576" t="s">
        <v>17</v>
      </c>
      <c r="M576" s="20">
        <f t="shared" si="45"/>
        <v>4.8280320000000003</v>
      </c>
      <c r="N576" s="20">
        <f t="shared" si="46"/>
        <v>0.16664000000000001</v>
      </c>
      <c r="O576" s="20">
        <f t="shared" si="47"/>
        <v>0.80454325248000014</v>
      </c>
      <c r="P576">
        <f t="shared" si="48"/>
        <v>5</v>
      </c>
      <c r="Q576">
        <f t="shared" si="44"/>
        <v>4.0227162624000004</v>
      </c>
    </row>
    <row r="577" spans="1:17" x14ac:dyDescent="0.3">
      <c r="A577" t="s">
        <v>26</v>
      </c>
      <c r="B577" t="s">
        <v>9</v>
      </c>
      <c r="C577" t="s">
        <v>50</v>
      </c>
      <c r="D577" t="s">
        <v>41</v>
      </c>
      <c r="E577" t="s">
        <v>21</v>
      </c>
      <c r="F577" t="s">
        <v>44</v>
      </c>
      <c r="G577">
        <v>2</v>
      </c>
      <c r="H577" s="14">
        <v>3.218</v>
      </c>
      <c r="I577" t="s">
        <v>54</v>
      </c>
      <c r="J577" t="s">
        <v>31</v>
      </c>
      <c r="K577" t="s">
        <v>25</v>
      </c>
      <c r="L577" t="s">
        <v>17</v>
      </c>
      <c r="M577" s="20">
        <f t="shared" si="45"/>
        <v>3.2186880000000002</v>
      </c>
      <c r="N577" s="20">
        <f t="shared" si="46"/>
        <v>2.1999999999999999E-2</v>
      </c>
      <c r="O577" s="20">
        <f t="shared" si="47"/>
        <v>7.0811135999999997E-2</v>
      </c>
      <c r="P577">
        <f t="shared" si="48"/>
        <v>3</v>
      </c>
      <c r="Q577">
        <f t="shared" si="44"/>
        <v>0.21243340799999999</v>
      </c>
    </row>
    <row r="578" spans="1:17" x14ac:dyDescent="0.3">
      <c r="A578" t="s">
        <v>26</v>
      </c>
      <c r="B578" t="s">
        <v>9</v>
      </c>
      <c r="C578" t="s">
        <v>74</v>
      </c>
      <c r="D578" t="s">
        <v>11</v>
      </c>
      <c r="E578" t="s">
        <v>21</v>
      </c>
      <c r="F578" t="s">
        <v>36</v>
      </c>
      <c r="G578">
        <v>2</v>
      </c>
      <c r="H578" s="14">
        <v>3.218</v>
      </c>
      <c r="I578" t="s">
        <v>23</v>
      </c>
      <c r="J578" t="s">
        <v>31</v>
      </c>
      <c r="K578" t="s">
        <v>25</v>
      </c>
      <c r="L578" t="s">
        <v>17</v>
      </c>
      <c r="M578" s="20">
        <f t="shared" si="45"/>
        <v>3.2186880000000002</v>
      </c>
      <c r="N578" s="20">
        <f t="shared" si="46"/>
        <v>0</v>
      </c>
      <c r="O578" s="20">
        <f t="shared" si="47"/>
        <v>0</v>
      </c>
      <c r="P578">
        <f t="shared" si="48"/>
        <v>3</v>
      </c>
      <c r="Q578">
        <f t="shared" si="44"/>
        <v>0</v>
      </c>
    </row>
    <row r="579" spans="1:17" x14ac:dyDescent="0.3">
      <c r="A579" t="s">
        <v>26</v>
      </c>
      <c r="B579" t="s">
        <v>9</v>
      </c>
      <c r="C579" t="s">
        <v>8</v>
      </c>
      <c r="D579" t="s">
        <v>41</v>
      </c>
      <c r="E579" t="s">
        <v>12</v>
      </c>
      <c r="F579" t="s">
        <v>36</v>
      </c>
      <c r="G579">
        <v>12</v>
      </c>
      <c r="H579" s="14">
        <v>19.308</v>
      </c>
      <c r="I579" t="s">
        <v>52</v>
      </c>
      <c r="J579" t="s">
        <v>24</v>
      </c>
      <c r="K579" t="s">
        <v>25</v>
      </c>
      <c r="L579" t="s">
        <v>17</v>
      </c>
      <c r="M579" s="20">
        <f t="shared" si="45"/>
        <v>19.312128000000001</v>
      </c>
      <c r="N579" s="20">
        <f t="shared" si="46"/>
        <v>3.5459999999999998E-2</v>
      </c>
      <c r="O579" s="20">
        <f t="shared" si="47"/>
        <v>0.68480805888000007</v>
      </c>
      <c r="P579">
        <f t="shared" si="48"/>
        <v>3</v>
      </c>
      <c r="Q579">
        <f t="shared" ref="Q579:Q642" si="49">O579*P579</f>
        <v>2.0544241766400004</v>
      </c>
    </row>
    <row r="580" spans="1:17" x14ac:dyDescent="0.3">
      <c r="A580" t="s">
        <v>39</v>
      </c>
      <c r="B580" t="s">
        <v>9</v>
      </c>
      <c r="C580" t="s">
        <v>48</v>
      </c>
      <c r="D580" t="s">
        <v>11</v>
      </c>
      <c r="E580" t="s">
        <v>21</v>
      </c>
      <c r="F580" t="s">
        <v>44</v>
      </c>
      <c r="G580">
        <v>2.9</v>
      </c>
      <c r="H580" s="14">
        <v>4.6661000000000001</v>
      </c>
      <c r="I580" t="s">
        <v>30</v>
      </c>
      <c r="J580" t="s">
        <v>42</v>
      </c>
      <c r="K580" t="s">
        <v>25</v>
      </c>
      <c r="L580" t="s">
        <v>17</v>
      </c>
      <c r="M580" s="20">
        <f t="shared" si="45"/>
        <v>4.6670976</v>
      </c>
      <c r="N580" s="20">
        <f t="shared" si="46"/>
        <v>0.16664000000000001</v>
      </c>
      <c r="O580" s="20">
        <f t="shared" si="47"/>
        <v>0.77772514406400006</v>
      </c>
      <c r="P580">
        <f t="shared" si="48"/>
        <v>2</v>
      </c>
      <c r="Q580">
        <f t="shared" si="49"/>
        <v>1.5554502881280001</v>
      </c>
    </row>
    <row r="581" spans="1:17" x14ac:dyDescent="0.3">
      <c r="A581" t="s">
        <v>18</v>
      </c>
      <c r="B581" t="s">
        <v>9</v>
      </c>
      <c r="C581" t="s">
        <v>94</v>
      </c>
      <c r="D581" t="s">
        <v>41</v>
      </c>
      <c r="E581" t="s">
        <v>21</v>
      </c>
      <c r="F581" t="s">
        <v>22</v>
      </c>
      <c r="G581">
        <v>15</v>
      </c>
      <c r="H581" s="14">
        <v>24.134999999999998</v>
      </c>
      <c r="I581" t="s">
        <v>37</v>
      </c>
      <c r="J581" t="s">
        <v>38</v>
      </c>
      <c r="K581" t="s">
        <v>25</v>
      </c>
      <c r="L581" t="s">
        <v>17</v>
      </c>
      <c r="M581" s="20">
        <f t="shared" si="45"/>
        <v>24.140160000000002</v>
      </c>
      <c r="N581" s="20">
        <f t="shared" si="46"/>
        <v>0.16664000000000001</v>
      </c>
      <c r="O581" s="20">
        <f t="shared" si="47"/>
        <v>4.0227162624000004</v>
      </c>
      <c r="P581">
        <f t="shared" si="48"/>
        <v>4</v>
      </c>
      <c r="Q581">
        <f t="shared" si="49"/>
        <v>16.090865049600001</v>
      </c>
    </row>
    <row r="582" spans="1:17" x14ac:dyDescent="0.3">
      <c r="A582" t="s">
        <v>7</v>
      </c>
      <c r="B582" t="s">
        <v>9</v>
      </c>
      <c r="C582" t="s">
        <v>61</v>
      </c>
      <c r="D582" t="s">
        <v>41</v>
      </c>
      <c r="E582" t="s">
        <v>64</v>
      </c>
      <c r="F582" t="s">
        <v>13</v>
      </c>
      <c r="G582">
        <v>32.299999999999997</v>
      </c>
      <c r="H582" s="14">
        <v>51.970699999999994</v>
      </c>
      <c r="I582" t="s">
        <v>30</v>
      </c>
      <c r="J582" t="s">
        <v>38</v>
      </c>
      <c r="K582" t="s">
        <v>16</v>
      </c>
      <c r="L582" t="s">
        <v>17</v>
      </c>
      <c r="M582" s="20">
        <f t="shared" si="45"/>
        <v>51.981811199999996</v>
      </c>
      <c r="N582" s="20">
        <f t="shared" si="46"/>
        <v>0.16664000000000001</v>
      </c>
      <c r="O582" s="20">
        <f t="shared" si="47"/>
        <v>8.6622490183679997</v>
      </c>
      <c r="P582">
        <f t="shared" si="48"/>
        <v>1</v>
      </c>
      <c r="Q582">
        <f t="shared" si="49"/>
        <v>8.6622490183679997</v>
      </c>
    </row>
    <row r="583" spans="1:17" x14ac:dyDescent="0.3">
      <c r="A583" t="s">
        <v>26</v>
      </c>
      <c r="B583" t="s">
        <v>51</v>
      </c>
      <c r="C583" t="s">
        <v>8</v>
      </c>
      <c r="D583" t="s">
        <v>41</v>
      </c>
      <c r="E583" t="s">
        <v>12</v>
      </c>
      <c r="F583" t="s">
        <v>22</v>
      </c>
      <c r="G583">
        <v>1.5</v>
      </c>
      <c r="H583" s="14">
        <v>2.4135</v>
      </c>
      <c r="I583" t="s">
        <v>23</v>
      </c>
      <c r="J583" t="s">
        <v>31</v>
      </c>
      <c r="K583" t="s">
        <v>16</v>
      </c>
      <c r="L583" t="s">
        <v>17</v>
      </c>
      <c r="M583" s="20">
        <f t="shared" si="45"/>
        <v>2.4140160000000002</v>
      </c>
      <c r="N583" s="20">
        <f t="shared" si="46"/>
        <v>0</v>
      </c>
      <c r="O583" s="20">
        <f t="shared" si="47"/>
        <v>0</v>
      </c>
      <c r="P583">
        <f t="shared" si="48"/>
        <v>3</v>
      </c>
      <c r="Q583">
        <f t="shared" si="49"/>
        <v>0</v>
      </c>
    </row>
    <row r="584" spans="1:17" x14ac:dyDescent="0.3">
      <c r="A584" t="s">
        <v>39</v>
      </c>
      <c r="B584" t="s">
        <v>9</v>
      </c>
      <c r="C584" t="s">
        <v>10</v>
      </c>
      <c r="D584" t="s">
        <v>20</v>
      </c>
      <c r="E584" t="s">
        <v>12</v>
      </c>
      <c r="F584" t="s">
        <v>66</v>
      </c>
      <c r="G584">
        <v>67</v>
      </c>
      <c r="H584" s="14">
        <v>107.803</v>
      </c>
      <c r="I584" t="s">
        <v>37</v>
      </c>
      <c r="J584" t="s">
        <v>31</v>
      </c>
      <c r="K584" t="s">
        <v>16</v>
      </c>
      <c r="L584" t="s">
        <v>17</v>
      </c>
      <c r="M584" s="20">
        <f t="shared" si="45"/>
        <v>107.82604800000001</v>
      </c>
      <c r="N584" s="20">
        <f t="shared" si="46"/>
        <v>0.16664000000000001</v>
      </c>
      <c r="O584" s="20">
        <f t="shared" si="47"/>
        <v>17.968132638720004</v>
      </c>
      <c r="P584">
        <f t="shared" si="48"/>
        <v>2</v>
      </c>
      <c r="Q584">
        <f t="shared" si="49"/>
        <v>35.936265277440008</v>
      </c>
    </row>
    <row r="585" spans="1:17" x14ac:dyDescent="0.3">
      <c r="A585" t="s">
        <v>7</v>
      </c>
      <c r="B585" t="s">
        <v>9</v>
      </c>
      <c r="C585" t="s">
        <v>10</v>
      </c>
      <c r="D585" t="s">
        <v>27</v>
      </c>
      <c r="E585" t="s">
        <v>12</v>
      </c>
      <c r="F585" t="s">
        <v>36</v>
      </c>
      <c r="G585">
        <v>13</v>
      </c>
      <c r="H585" s="14">
        <v>20.917000000000002</v>
      </c>
      <c r="I585" t="s">
        <v>30</v>
      </c>
      <c r="J585" t="s">
        <v>15</v>
      </c>
      <c r="K585" t="s">
        <v>25</v>
      </c>
      <c r="L585" t="s">
        <v>17</v>
      </c>
      <c r="M585" s="20">
        <f t="shared" si="45"/>
        <v>20.921472000000001</v>
      </c>
      <c r="N585" s="20">
        <f t="shared" si="46"/>
        <v>0.16664000000000001</v>
      </c>
      <c r="O585" s="20">
        <f t="shared" si="47"/>
        <v>3.4863540940800006</v>
      </c>
      <c r="P585">
        <f t="shared" si="48"/>
        <v>1</v>
      </c>
      <c r="Q585">
        <f t="shared" si="49"/>
        <v>3.4863540940800006</v>
      </c>
    </row>
    <row r="586" spans="1:17" x14ac:dyDescent="0.3">
      <c r="A586" t="s">
        <v>32</v>
      </c>
      <c r="B586" t="s">
        <v>9</v>
      </c>
      <c r="C586" t="s">
        <v>71</v>
      </c>
      <c r="D586" t="s">
        <v>11</v>
      </c>
      <c r="E586" t="s">
        <v>21</v>
      </c>
      <c r="F586" t="s">
        <v>44</v>
      </c>
      <c r="G586">
        <v>2</v>
      </c>
      <c r="H586" s="14">
        <v>3.218</v>
      </c>
      <c r="I586" t="s">
        <v>30</v>
      </c>
      <c r="J586" t="s">
        <v>42</v>
      </c>
      <c r="K586" t="s">
        <v>16</v>
      </c>
      <c r="L586" t="s">
        <v>17</v>
      </c>
      <c r="M586" s="20">
        <f t="shared" si="45"/>
        <v>3.2186880000000002</v>
      </c>
      <c r="N586" s="20">
        <f t="shared" si="46"/>
        <v>0.16664000000000001</v>
      </c>
      <c r="O586" s="20">
        <f t="shared" si="47"/>
        <v>0.53636216832000005</v>
      </c>
      <c r="P586">
        <f t="shared" si="48"/>
        <v>5</v>
      </c>
      <c r="Q586">
        <f t="shared" si="49"/>
        <v>2.6818108416000004</v>
      </c>
    </row>
    <row r="587" spans="1:17" x14ac:dyDescent="0.3">
      <c r="A587" t="s">
        <v>39</v>
      </c>
      <c r="B587" t="s">
        <v>9</v>
      </c>
      <c r="C587" t="s">
        <v>10</v>
      </c>
      <c r="D587" t="s">
        <v>27</v>
      </c>
      <c r="E587" t="s">
        <v>12</v>
      </c>
      <c r="F587" t="s">
        <v>44</v>
      </c>
      <c r="G587">
        <v>1</v>
      </c>
      <c r="H587" s="14">
        <v>1.609</v>
      </c>
      <c r="I587" t="s">
        <v>23</v>
      </c>
      <c r="J587" t="s">
        <v>31</v>
      </c>
      <c r="K587" t="s">
        <v>25</v>
      </c>
      <c r="L587" t="s">
        <v>17</v>
      </c>
      <c r="M587" s="20">
        <f t="shared" si="45"/>
        <v>1.6093440000000001</v>
      </c>
      <c r="N587" s="20">
        <f t="shared" si="46"/>
        <v>0</v>
      </c>
      <c r="O587" s="20">
        <f t="shared" si="47"/>
        <v>0</v>
      </c>
      <c r="P587">
        <f t="shared" si="48"/>
        <v>2</v>
      </c>
      <c r="Q587">
        <f t="shared" si="49"/>
        <v>0</v>
      </c>
    </row>
    <row r="588" spans="1:17" x14ac:dyDescent="0.3">
      <c r="A588" t="s">
        <v>32</v>
      </c>
      <c r="B588" t="s">
        <v>55</v>
      </c>
      <c r="C588" t="s">
        <v>8</v>
      </c>
      <c r="D588" t="s">
        <v>41</v>
      </c>
      <c r="E588" t="s">
        <v>28</v>
      </c>
      <c r="F588" t="s">
        <v>44</v>
      </c>
      <c r="G588">
        <v>2.2000000000000002</v>
      </c>
      <c r="H588" s="14">
        <v>3.5398000000000001</v>
      </c>
      <c r="I588" t="s">
        <v>14</v>
      </c>
      <c r="J588" t="s">
        <v>31</v>
      </c>
      <c r="K588" t="s">
        <v>8</v>
      </c>
      <c r="L588" t="s">
        <v>43</v>
      </c>
      <c r="M588" s="20">
        <f t="shared" si="45"/>
        <v>3.5405568000000005</v>
      </c>
      <c r="N588" s="20">
        <f t="shared" si="46"/>
        <v>0</v>
      </c>
      <c r="O588" s="20">
        <f t="shared" si="47"/>
        <v>0</v>
      </c>
      <c r="P588">
        <f t="shared" si="48"/>
        <v>5</v>
      </c>
      <c r="Q588">
        <f t="shared" si="49"/>
        <v>0</v>
      </c>
    </row>
    <row r="589" spans="1:17" x14ac:dyDescent="0.3">
      <c r="A589" t="s">
        <v>26</v>
      </c>
      <c r="B589" t="s">
        <v>9</v>
      </c>
      <c r="C589" t="s">
        <v>8</v>
      </c>
      <c r="D589" t="s">
        <v>27</v>
      </c>
      <c r="E589" t="s">
        <v>21</v>
      </c>
      <c r="F589" t="s">
        <v>22</v>
      </c>
      <c r="G589">
        <v>2.5</v>
      </c>
      <c r="H589" s="14">
        <v>4.0225</v>
      </c>
      <c r="I589" t="s">
        <v>52</v>
      </c>
      <c r="J589" t="s">
        <v>38</v>
      </c>
      <c r="K589" t="s">
        <v>25</v>
      </c>
      <c r="L589" t="s">
        <v>43</v>
      </c>
      <c r="M589" s="20">
        <f t="shared" si="45"/>
        <v>4.0233600000000003</v>
      </c>
      <c r="N589" s="20">
        <f t="shared" si="46"/>
        <v>3.5459999999999998E-2</v>
      </c>
      <c r="O589" s="20">
        <f t="shared" si="47"/>
        <v>0.1426683456</v>
      </c>
      <c r="P589">
        <f t="shared" si="48"/>
        <v>3</v>
      </c>
      <c r="Q589">
        <f t="shared" si="49"/>
        <v>0.42800503680000002</v>
      </c>
    </row>
    <row r="590" spans="1:17" x14ac:dyDescent="0.3">
      <c r="A590" t="s">
        <v>32</v>
      </c>
      <c r="B590" t="s">
        <v>9</v>
      </c>
      <c r="C590" t="s">
        <v>40</v>
      </c>
      <c r="D590" t="s">
        <v>41</v>
      </c>
      <c r="E590" t="s">
        <v>35</v>
      </c>
      <c r="F590" t="s">
        <v>29</v>
      </c>
      <c r="G590">
        <v>11</v>
      </c>
      <c r="H590" s="14">
        <v>17.698999999999998</v>
      </c>
      <c r="I590" t="s">
        <v>14</v>
      </c>
      <c r="J590" t="s">
        <v>15</v>
      </c>
      <c r="K590" t="s">
        <v>25</v>
      </c>
      <c r="L590" t="s">
        <v>43</v>
      </c>
      <c r="M590" s="20">
        <f t="shared" si="45"/>
        <v>17.702784000000001</v>
      </c>
      <c r="N590" s="20">
        <f t="shared" si="46"/>
        <v>0</v>
      </c>
      <c r="O590" s="20">
        <f t="shared" si="47"/>
        <v>0</v>
      </c>
      <c r="P590">
        <f t="shared" si="48"/>
        <v>5</v>
      </c>
      <c r="Q590">
        <f t="shared" si="49"/>
        <v>0</v>
      </c>
    </row>
    <row r="591" spans="1:17" x14ac:dyDescent="0.3">
      <c r="A591" t="s">
        <v>32</v>
      </c>
      <c r="B591" t="s">
        <v>9</v>
      </c>
      <c r="C591" t="s">
        <v>40</v>
      </c>
      <c r="D591" t="s">
        <v>11</v>
      </c>
      <c r="E591" t="s">
        <v>35</v>
      </c>
      <c r="F591" t="s">
        <v>36</v>
      </c>
      <c r="G591">
        <v>6</v>
      </c>
      <c r="H591" s="14">
        <v>9.6539999999999999</v>
      </c>
      <c r="I591" t="s">
        <v>37</v>
      </c>
      <c r="J591" t="s">
        <v>15</v>
      </c>
      <c r="K591" t="s">
        <v>25</v>
      </c>
      <c r="L591" t="s">
        <v>43</v>
      </c>
      <c r="M591" s="20">
        <f t="shared" si="45"/>
        <v>9.6560640000000006</v>
      </c>
      <c r="N591" s="20">
        <f t="shared" si="46"/>
        <v>0.16664000000000001</v>
      </c>
      <c r="O591" s="20">
        <f t="shared" si="47"/>
        <v>1.6090865049600003</v>
      </c>
      <c r="P591">
        <f t="shared" si="48"/>
        <v>5</v>
      </c>
      <c r="Q591">
        <f t="shared" si="49"/>
        <v>8.0454325248000007</v>
      </c>
    </row>
    <row r="592" spans="1:17" x14ac:dyDescent="0.3">
      <c r="A592" t="s">
        <v>18</v>
      </c>
      <c r="B592" t="s">
        <v>9</v>
      </c>
      <c r="C592" t="s">
        <v>40</v>
      </c>
      <c r="D592" t="s">
        <v>20</v>
      </c>
      <c r="E592" t="s">
        <v>33</v>
      </c>
      <c r="F592" t="s">
        <v>29</v>
      </c>
      <c r="G592">
        <v>40</v>
      </c>
      <c r="H592" s="14">
        <v>64.36</v>
      </c>
      <c r="I592" t="s">
        <v>30</v>
      </c>
      <c r="J592" t="s">
        <v>42</v>
      </c>
      <c r="K592" t="s">
        <v>25</v>
      </c>
      <c r="L592" t="s">
        <v>43</v>
      </c>
      <c r="M592" s="20">
        <f t="shared" si="45"/>
        <v>64.373760000000004</v>
      </c>
      <c r="N592" s="20">
        <f t="shared" si="46"/>
        <v>0.16664000000000001</v>
      </c>
      <c r="O592" s="20">
        <f t="shared" si="47"/>
        <v>10.727243366400002</v>
      </c>
      <c r="P592">
        <f t="shared" si="48"/>
        <v>4</v>
      </c>
      <c r="Q592">
        <f t="shared" si="49"/>
        <v>42.908973465600006</v>
      </c>
    </row>
    <row r="593" spans="1:17" x14ac:dyDescent="0.3">
      <c r="A593" t="s">
        <v>18</v>
      </c>
      <c r="B593" t="s">
        <v>9</v>
      </c>
      <c r="C593" t="s">
        <v>34</v>
      </c>
      <c r="D593" t="s">
        <v>11</v>
      </c>
      <c r="E593" t="s">
        <v>21</v>
      </c>
      <c r="F593" t="s">
        <v>22</v>
      </c>
      <c r="G593">
        <v>8</v>
      </c>
      <c r="H593" s="14">
        <v>12.872</v>
      </c>
      <c r="I593" t="s">
        <v>14</v>
      </c>
      <c r="J593" t="s">
        <v>31</v>
      </c>
      <c r="K593" t="s">
        <v>25</v>
      </c>
      <c r="L593" t="s">
        <v>17</v>
      </c>
      <c r="M593" s="20">
        <f t="shared" si="45"/>
        <v>12.874752000000001</v>
      </c>
      <c r="N593" s="20">
        <f t="shared" si="46"/>
        <v>0</v>
      </c>
      <c r="O593" s="20">
        <f t="shared" si="47"/>
        <v>0</v>
      </c>
      <c r="P593">
        <f t="shared" si="48"/>
        <v>4</v>
      </c>
      <c r="Q593">
        <f t="shared" si="49"/>
        <v>0</v>
      </c>
    </row>
    <row r="594" spans="1:17" x14ac:dyDescent="0.3">
      <c r="A594" t="s">
        <v>32</v>
      </c>
      <c r="B594" t="s">
        <v>9</v>
      </c>
      <c r="C594" t="s">
        <v>34</v>
      </c>
      <c r="D594" t="s">
        <v>27</v>
      </c>
      <c r="E594" t="s">
        <v>33</v>
      </c>
      <c r="F594" t="s">
        <v>44</v>
      </c>
      <c r="G594">
        <v>1.5</v>
      </c>
      <c r="H594" s="14">
        <v>2.4135</v>
      </c>
      <c r="I594" t="s">
        <v>14</v>
      </c>
      <c r="J594" t="s">
        <v>42</v>
      </c>
      <c r="K594" t="s">
        <v>25</v>
      </c>
      <c r="L594" t="s">
        <v>43</v>
      </c>
      <c r="M594" s="20">
        <f t="shared" si="45"/>
        <v>2.4140160000000002</v>
      </c>
      <c r="N594" s="20">
        <f t="shared" si="46"/>
        <v>0</v>
      </c>
      <c r="O594" s="20">
        <f t="shared" si="47"/>
        <v>0</v>
      </c>
      <c r="P594">
        <f t="shared" si="48"/>
        <v>5</v>
      </c>
      <c r="Q594">
        <f t="shared" si="49"/>
        <v>0</v>
      </c>
    </row>
    <row r="595" spans="1:17" x14ac:dyDescent="0.3">
      <c r="A595" t="s">
        <v>32</v>
      </c>
      <c r="B595" t="s">
        <v>9</v>
      </c>
      <c r="C595" t="s">
        <v>34</v>
      </c>
      <c r="D595" t="s">
        <v>27</v>
      </c>
      <c r="E595" t="s">
        <v>35</v>
      </c>
      <c r="F595" t="s">
        <v>36</v>
      </c>
      <c r="G595">
        <v>1.2</v>
      </c>
      <c r="H595" s="14">
        <v>1.9307999999999998</v>
      </c>
      <c r="I595" t="s">
        <v>23</v>
      </c>
      <c r="J595" t="s">
        <v>31</v>
      </c>
      <c r="K595" t="s">
        <v>25</v>
      </c>
      <c r="L595" t="s">
        <v>43</v>
      </c>
      <c r="M595" s="20">
        <f t="shared" si="45"/>
        <v>1.9312128</v>
      </c>
      <c r="N595" s="20">
        <f t="shared" si="46"/>
        <v>0</v>
      </c>
      <c r="O595" s="20">
        <f t="shared" si="47"/>
        <v>0</v>
      </c>
      <c r="P595">
        <f t="shared" si="48"/>
        <v>5</v>
      </c>
      <c r="Q595">
        <f t="shared" si="49"/>
        <v>0</v>
      </c>
    </row>
    <row r="596" spans="1:17" x14ac:dyDescent="0.3">
      <c r="A596" t="s">
        <v>32</v>
      </c>
      <c r="B596" t="s">
        <v>9</v>
      </c>
      <c r="C596" t="s">
        <v>40</v>
      </c>
      <c r="D596" t="s">
        <v>11</v>
      </c>
      <c r="E596" t="s">
        <v>21</v>
      </c>
      <c r="F596" t="s">
        <v>22</v>
      </c>
      <c r="G596">
        <v>2</v>
      </c>
      <c r="H596" s="14">
        <v>3.218</v>
      </c>
      <c r="I596" t="s">
        <v>49</v>
      </c>
      <c r="J596" t="s">
        <v>31</v>
      </c>
      <c r="K596" t="s">
        <v>25</v>
      </c>
      <c r="L596" t="s">
        <v>17</v>
      </c>
      <c r="M596" s="20">
        <f t="shared" si="45"/>
        <v>3.2186880000000002</v>
      </c>
      <c r="N596" s="20">
        <f t="shared" si="46"/>
        <v>0.10215</v>
      </c>
      <c r="O596" s="20">
        <f t="shared" si="47"/>
        <v>0.32878897920000005</v>
      </c>
      <c r="P596">
        <f t="shared" si="48"/>
        <v>5</v>
      </c>
      <c r="Q596">
        <f t="shared" si="49"/>
        <v>1.6439448960000003</v>
      </c>
    </row>
    <row r="597" spans="1:17" x14ac:dyDescent="0.3">
      <c r="A597" t="s">
        <v>26</v>
      </c>
      <c r="B597" t="s">
        <v>9</v>
      </c>
      <c r="C597" t="s">
        <v>40</v>
      </c>
      <c r="D597" t="s">
        <v>11</v>
      </c>
      <c r="E597" t="s">
        <v>21</v>
      </c>
      <c r="F597" t="s">
        <v>44</v>
      </c>
      <c r="G597">
        <v>2.2000000000000002</v>
      </c>
      <c r="H597" s="14">
        <v>3.5398000000000001</v>
      </c>
      <c r="I597" t="s">
        <v>14</v>
      </c>
      <c r="J597" t="s">
        <v>31</v>
      </c>
      <c r="K597" t="s">
        <v>25</v>
      </c>
      <c r="L597" t="s">
        <v>43</v>
      </c>
      <c r="M597" s="20">
        <f t="shared" si="45"/>
        <v>3.5405568000000005</v>
      </c>
      <c r="N597" s="20">
        <f t="shared" si="46"/>
        <v>0</v>
      </c>
      <c r="O597" s="20">
        <f t="shared" si="47"/>
        <v>0</v>
      </c>
      <c r="P597">
        <f t="shared" si="48"/>
        <v>3</v>
      </c>
      <c r="Q597">
        <f t="shared" si="49"/>
        <v>0</v>
      </c>
    </row>
    <row r="598" spans="1:17" x14ac:dyDescent="0.3">
      <c r="A598" t="s">
        <v>32</v>
      </c>
      <c r="B598" t="s">
        <v>9</v>
      </c>
      <c r="C598" t="s">
        <v>65</v>
      </c>
      <c r="D598" t="s">
        <v>41</v>
      </c>
      <c r="E598" t="s">
        <v>28</v>
      </c>
      <c r="F598" t="s">
        <v>36</v>
      </c>
      <c r="G598">
        <v>13</v>
      </c>
      <c r="H598" s="14">
        <v>20.917000000000002</v>
      </c>
      <c r="I598" t="s">
        <v>37</v>
      </c>
      <c r="J598" t="s">
        <v>42</v>
      </c>
      <c r="K598" t="s">
        <v>25</v>
      </c>
      <c r="L598" t="s">
        <v>17</v>
      </c>
      <c r="M598" s="20">
        <f t="shared" si="45"/>
        <v>20.921472000000001</v>
      </c>
      <c r="N598" s="20">
        <f t="shared" si="46"/>
        <v>0.16664000000000001</v>
      </c>
      <c r="O598" s="20">
        <f t="shared" si="47"/>
        <v>3.4863540940800006</v>
      </c>
      <c r="P598">
        <f t="shared" si="48"/>
        <v>5</v>
      </c>
      <c r="Q598">
        <f t="shared" si="49"/>
        <v>17.431770470400004</v>
      </c>
    </row>
    <row r="599" spans="1:17" x14ac:dyDescent="0.3">
      <c r="A599" t="s">
        <v>18</v>
      </c>
      <c r="B599" t="s">
        <v>9</v>
      </c>
      <c r="C599" t="s">
        <v>10</v>
      </c>
      <c r="D599" t="s">
        <v>41</v>
      </c>
      <c r="E599" t="s">
        <v>35</v>
      </c>
      <c r="F599" t="s">
        <v>13</v>
      </c>
      <c r="G599">
        <v>20</v>
      </c>
      <c r="H599" s="14">
        <v>32.18</v>
      </c>
      <c r="I599" t="s">
        <v>30</v>
      </c>
      <c r="J599" t="s">
        <v>53</v>
      </c>
      <c r="K599" t="s">
        <v>25</v>
      </c>
      <c r="L599" t="s">
        <v>43</v>
      </c>
      <c r="M599" s="20">
        <f t="shared" si="45"/>
        <v>32.186880000000002</v>
      </c>
      <c r="N599" s="20">
        <f t="shared" si="46"/>
        <v>0.16664000000000001</v>
      </c>
      <c r="O599" s="20">
        <f t="shared" si="47"/>
        <v>5.3636216832000008</v>
      </c>
      <c r="P599">
        <f t="shared" si="48"/>
        <v>4</v>
      </c>
      <c r="Q599">
        <f t="shared" si="49"/>
        <v>21.454486732800003</v>
      </c>
    </row>
    <row r="600" spans="1:17" x14ac:dyDescent="0.3">
      <c r="A600" t="s">
        <v>32</v>
      </c>
      <c r="B600" t="s">
        <v>9</v>
      </c>
      <c r="C600" t="s">
        <v>40</v>
      </c>
      <c r="D600" t="s">
        <v>41</v>
      </c>
      <c r="E600" t="s">
        <v>21</v>
      </c>
      <c r="F600" t="s">
        <v>44</v>
      </c>
      <c r="G600">
        <v>3</v>
      </c>
      <c r="H600" s="14">
        <v>4.827</v>
      </c>
      <c r="I600" t="s">
        <v>14</v>
      </c>
      <c r="J600" t="s">
        <v>15</v>
      </c>
      <c r="K600" t="s">
        <v>16</v>
      </c>
      <c r="L600" t="s">
        <v>43</v>
      </c>
      <c r="M600" s="20">
        <f t="shared" si="45"/>
        <v>4.8280320000000003</v>
      </c>
      <c r="N600" s="20">
        <f t="shared" si="46"/>
        <v>0</v>
      </c>
      <c r="O600" s="20">
        <f t="shared" si="47"/>
        <v>0</v>
      </c>
      <c r="P600">
        <f t="shared" si="48"/>
        <v>5</v>
      </c>
      <c r="Q600">
        <f t="shared" si="49"/>
        <v>0</v>
      </c>
    </row>
    <row r="601" spans="1:17" x14ac:dyDescent="0.3">
      <c r="A601" t="s">
        <v>39</v>
      </c>
      <c r="B601" t="s">
        <v>51</v>
      </c>
      <c r="C601" t="s">
        <v>8</v>
      </c>
      <c r="D601" t="s">
        <v>11</v>
      </c>
      <c r="E601" t="s">
        <v>64</v>
      </c>
      <c r="F601" t="s">
        <v>44</v>
      </c>
      <c r="G601">
        <v>1.7</v>
      </c>
      <c r="H601" s="14">
        <v>2.7353000000000001</v>
      </c>
      <c r="I601" t="s">
        <v>14</v>
      </c>
      <c r="J601" t="s">
        <v>15</v>
      </c>
      <c r="K601" t="s">
        <v>25</v>
      </c>
      <c r="L601" t="s">
        <v>43</v>
      </c>
      <c r="M601" s="20">
        <f t="shared" si="45"/>
        <v>2.7358848</v>
      </c>
      <c r="N601" s="20">
        <f t="shared" si="46"/>
        <v>0</v>
      </c>
      <c r="O601" s="20">
        <f t="shared" si="47"/>
        <v>0</v>
      </c>
      <c r="P601">
        <f t="shared" si="48"/>
        <v>2</v>
      </c>
      <c r="Q601">
        <f t="shared" si="49"/>
        <v>0</v>
      </c>
    </row>
    <row r="602" spans="1:17" x14ac:dyDescent="0.3">
      <c r="A602" t="s">
        <v>18</v>
      </c>
      <c r="B602" t="s">
        <v>9</v>
      </c>
      <c r="C602" t="s">
        <v>40</v>
      </c>
      <c r="D602" t="s">
        <v>20</v>
      </c>
      <c r="E602" t="s">
        <v>45</v>
      </c>
      <c r="F602" t="s">
        <v>36</v>
      </c>
      <c r="G602">
        <v>1.5</v>
      </c>
      <c r="H602" s="14">
        <v>2.4135</v>
      </c>
      <c r="I602" t="s">
        <v>23</v>
      </c>
      <c r="J602" t="s">
        <v>42</v>
      </c>
      <c r="K602" t="s">
        <v>25</v>
      </c>
      <c r="L602" t="s">
        <v>43</v>
      </c>
      <c r="M602" s="20">
        <f t="shared" si="45"/>
        <v>2.4140160000000002</v>
      </c>
      <c r="N602" s="20">
        <f t="shared" si="46"/>
        <v>0</v>
      </c>
      <c r="O602" s="20">
        <f t="shared" si="47"/>
        <v>0</v>
      </c>
      <c r="P602">
        <f t="shared" si="48"/>
        <v>4</v>
      </c>
      <c r="Q602">
        <f t="shared" si="49"/>
        <v>0</v>
      </c>
    </row>
    <row r="603" spans="1:17" x14ac:dyDescent="0.3">
      <c r="A603" t="s">
        <v>32</v>
      </c>
      <c r="B603" t="s">
        <v>9</v>
      </c>
      <c r="C603" t="s">
        <v>8</v>
      </c>
      <c r="D603" t="s">
        <v>11</v>
      </c>
      <c r="E603" t="s">
        <v>35</v>
      </c>
      <c r="F603" t="s">
        <v>44</v>
      </c>
      <c r="G603">
        <v>1</v>
      </c>
      <c r="H603" s="14">
        <v>1.609</v>
      </c>
      <c r="I603" s="2" t="s">
        <v>49</v>
      </c>
      <c r="J603" t="s">
        <v>31</v>
      </c>
      <c r="K603" t="s">
        <v>25</v>
      </c>
      <c r="L603" t="s">
        <v>43</v>
      </c>
      <c r="M603" s="20">
        <f t="shared" si="45"/>
        <v>1.6093440000000001</v>
      </c>
      <c r="N603" s="20">
        <f t="shared" si="46"/>
        <v>0.10215</v>
      </c>
      <c r="O603" s="20">
        <f t="shared" si="47"/>
        <v>0.16439448960000003</v>
      </c>
      <c r="P603">
        <f t="shared" si="48"/>
        <v>5</v>
      </c>
      <c r="Q603">
        <f t="shared" si="49"/>
        <v>0.82197244800000013</v>
      </c>
    </row>
    <row r="604" spans="1:17" x14ac:dyDescent="0.3">
      <c r="A604" t="s">
        <v>32</v>
      </c>
      <c r="B604" t="s">
        <v>9</v>
      </c>
      <c r="C604" t="s">
        <v>8</v>
      </c>
      <c r="D604" t="s">
        <v>11</v>
      </c>
      <c r="E604" t="s">
        <v>21</v>
      </c>
      <c r="F604" t="s">
        <v>36</v>
      </c>
      <c r="G604">
        <v>3</v>
      </c>
      <c r="H604" s="14">
        <v>4.827</v>
      </c>
      <c r="I604" t="s">
        <v>54</v>
      </c>
      <c r="J604" t="s">
        <v>38</v>
      </c>
      <c r="K604" t="s">
        <v>25</v>
      </c>
      <c r="L604" t="s">
        <v>17</v>
      </c>
      <c r="M604" s="20">
        <f t="shared" si="45"/>
        <v>4.8280320000000003</v>
      </c>
      <c r="N604" s="20">
        <f t="shared" si="46"/>
        <v>2.1999999999999999E-2</v>
      </c>
      <c r="O604" s="20">
        <f t="shared" si="47"/>
        <v>0.106216704</v>
      </c>
      <c r="P604">
        <f t="shared" si="48"/>
        <v>5</v>
      </c>
      <c r="Q604">
        <f t="shared" si="49"/>
        <v>0.53108351999999992</v>
      </c>
    </row>
    <row r="605" spans="1:17" x14ac:dyDescent="0.3">
      <c r="A605" t="s">
        <v>32</v>
      </c>
      <c r="B605" t="s">
        <v>9</v>
      </c>
      <c r="C605" t="s">
        <v>40</v>
      </c>
      <c r="D605" t="s">
        <v>11</v>
      </c>
      <c r="E605" t="s">
        <v>12</v>
      </c>
      <c r="F605" t="s">
        <v>22</v>
      </c>
      <c r="G605">
        <v>2.5</v>
      </c>
      <c r="H605" s="14">
        <v>4.0225</v>
      </c>
      <c r="I605" t="s">
        <v>23</v>
      </c>
      <c r="J605" t="s">
        <v>42</v>
      </c>
      <c r="K605" t="s">
        <v>25</v>
      </c>
      <c r="L605" t="s">
        <v>43</v>
      </c>
      <c r="M605" s="20">
        <f t="shared" si="45"/>
        <v>4.0233600000000003</v>
      </c>
      <c r="N605" s="20">
        <f t="shared" si="46"/>
        <v>0</v>
      </c>
      <c r="O605" s="20">
        <f t="shared" si="47"/>
        <v>0</v>
      </c>
      <c r="P605">
        <f t="shared" si="48"/>
        <v>5</v>
      </c>
      <c r="Q605">
        <f t="shared" si="49"/>
        <v>0</v>
      </c>
    </row>
    <row r="606" spans="1:17" x14ac:dyDescent="0.3">
      <c r="A606" t="s">
        <v>32</v>
      </c>
      <c r="B606" t="s">
        <v>9</v>
      </c>
      <c r="C606" t="s">
        <v>34</v>
      </c>
      <c r="D606" t="s">
        <v>41</v>
      </c>
      <c r="E606" t="s">
        <v>45</v>
      </c>
      <c r="F606" t="s">
        <v>22</v>
      </c>
      <c r="G606">
        <v>7</v>
      </c>
      <c r="H606" s="14">
        <v>11.263</v>
      </c>
      <c r="I606" t="s">
        <v>14</v>
      </c>
      <c r="J606" t="s">
        <v>42</v>
      </c>
      <c r="K606" t="s">
        <v>25</v>
      </c>
      <c r="L606" t="s">
        <v>43</v>
      </c>
      <c r="M606" s="20">
        <f t="shared" si="45"/>
        <v>11.265408000000001</v>
      </c>
      <c r="N606" s="20">
        <f t="shared" si="46"/>
        <v>0</v>
      </c>
      <c r="O606" s="20">
        <f t="shared" si="47"/>
        <v>0</v>
      </c>
      <c r="P606">
        <f t="shared" si="48"/>
        <v>5</v>
      </c>
      <c r="Q606">
        <f t="shared" si="49"/>
        <v>0</v>
      </c>
    </row>
    <row r="607" spans="1:17" x14ac:dyDescent="0.3">
      <c r="A607" t="s">
        <v>32</v>
      </c>
      <c r="B607" t="s">
        <v>9</v>
      </c>
      <c r="C607" t="s">
        <v>34</v>
      </c>
      <c r="D607" t="s">
        <v>20</v>
      </c>
      <c r="E607" t="s">
        <v>21</v>
      </c>
      <c r="F607" t="s">
        <v>36</v>
      </c>
      <c r="G607">
        <v>2</v>
      </c>
      <c r="H607" s="14">
        <v>3.218</v>
      </c>
      <c r="I607" t="s">
        <v>14</v>
      </c>
      <c r="J607" t="s">
        <v>31</v>
      </c>
      <c r="K607" t="s">
        <v>25</v>
      </c>
      <c r="L607" t="s">
        <v>43</v>
      </c>
      <c r="M607" s="20">
        <f t="shared" si="45"/>
        <v>3.2186880000000002</v>
      </c>
      <c r="N607" s="20">
        <f t="shared" si="46"/>
        <v>0</v>
      </c>
      <c r="O607" s="20">
        <f t="shared" si="47"/>
        <v>0</v>
      </c>
      <c r="P607">
        <f t="shared" si="48"/>
        <v>5</v>
      </c>
      <c r="Q607">
        <f t="shared" si="49"/>
        <v>0</v>
      </c>
    </row>
    <row r="608" spans="1:17" x14ac:dyDescent="0.3">
      <c r="A608" t="s">
        <v>26</v>
      </c>
      <c r="B608" t="s">
        <v>9</v>
      </c>
      <c r="C608" t="s">
        <v>40</v>
      </c>
      <c r="D608" t="s">
        <v>20</v>
      </c>
      <c r="E608" t="s">
        <v>35</v>
      </c>
      <c r="F608" t="s">
        <v>66</v>
      </c>
      <c r="G608">
        <v>32</v>
      </c>
      <c r="H608" s="14">
        <v>51.488</v>
      </c>
      <c r="I608" t="s">
        <v>30</v>
      </c>
      <c r="J608" t="s">
        <v>42</v>
      </c>
      <c r="K608" t="s">
        <v>25</v>
      </c>
      <c r="L608" t="s">
        <v>17</v>
      </c>
      <c r="M608" s="20">
        <f t="shared" si="45"/>
        <v>51.499008000000003</v>
      </c>
      <c r="N608" s="20">
        <f t="shared" si="46"/>
        <v>0.16664000000000001</v>
      </c>
      <c r="O608" s="20">
        <f t="shared" si="47"/>
        <v>8.5817946931200009</v>
      </c>
      <c r="P608">
        <f t="shared" si="48"/>
        <v>3</v>
      </c>
      <c r="Q608">
        <f t="shared" si="49"/>
        <v>25.745384079360001</v>
      </c>
    </row>
    <row r="609" spans="1:17" x14ac:dyDescent="0.3">
      <c r="A609" t="s">
        <v>26</v>
      </c>
      <c r="B609" t="s">
        <v>9</v>
      </c>
      <c r="C609" t="s">
        <v>40</v>
      </c>
      <c r="D609" t="s">
        <v>11</v>
      </c>
      <c r="E609" t="s">
        <v>21</v>
      </c>
      <c r="F609" t="s">
        <v>22</v>
      </c>
      <c r="G609">
        <v>8</v>
      </c>
      <c r="H609" s="14">
        <v>12.872</v>
      </c>
      <c r="I609" t="s">
        <v>30</v>
      </c>
      <c r="J609" t="s">
        <v>15</v>
      </c>
      <c r="K609" t="s">
        <v>25</v>
      </c>
      <c r="L609" t="s">
        <v>43</v>
      </c>
      <c r="M609" s="20">
        <f t="shared" si="45"/>
        <v>12.874752000000001</v>
      </c>
      <c r="N609" s="20">
        <f t="shared" si="46"/>
        <v>0.16664000000000001</v>
      </c>
      <c r="O609" s="20">
        <f t="shared" si="47"/>
        <v>2.1454486732800002</v>
      </c>
      <c r="P609">
        <f t="shared" si="48"/>
        <v>3</v>
      </c>
      <c r="Q609">
        <f t="shared" si="49"/>
        <v>6.4363460198400002</v>
      </c>
    </row>
    <row r="610" spans="1:17" x14ac:dyDescent="0.3">
      <c r="A610" t="s">
        <v>32</v>
      </c>
      <c r="B610" t="s">
        <v>9</v>
      </c>
      <c r="C610" t="s">
        <v>97</v>
      </c>
      <c r="D610" t="s">
        <v>27</v>
      </c>
      <c r="E610" t="s">
        <v>28</v>
      </c>
      <c r="F610" t="s">
        <v>29</v>
      </c>
      <c r="G610">
        <v>12</v>
      </c>
      <c r="H610" s="14">
        <v>19.308</v>
      </c>
      <c r="I610" t="s">
        <v>14</v>
      </c>
      <c r="J610" t="s">
        <v>31</v>
      </c>
      <c r="K610" t="s">
        <v>8</v>
      </c>
      <c r="L610" t="s">
        <v>43</v>
      </c>
      <c r="M610" s="20">
        <f t="shared" si="45"/>
        <v>19.312128000000001</v>
      </c>
      <c r="N610" s="20">
        <f t="shared" si="46"/>
        <v>0</v>
      </c>
      <c r="O610" s="20">
        <f t="shared" si="47"/>
        <v>0</v>
      </c>
      <c r="P610">
        <f t="shared" si="48"/>
        <v>5</v>
      </c>
      <c r="Q610">
        <f t="shared" si="49"/>
        <v>0</v>
      </c>
    </row>
    <row r="611" spans="1:17" x14ac:dyDescent="0.3">
      <c r="A611" t="s">
        <v>39</v>
      </c>
      <c r="B611" t="s">
        <v>51</v>
      </c>
      <c r="C611" t="s">
        <v>8</v>
      </c>
      <c r="D611" t="s">
        <v>27</v>
      </c>
      <c r="E611" t="s">
        <v>28</v>
      </c>
      <c r="F611" t="s">
        <v>22</v>
      </c>
      <c r="G611">
        <v>15</v>
      </c>
      <c r="H611" s="14">
        <v>24.134999999999998</v>
      </c>
      <c r="I611" t="s">
        <v>30</v>
      </c>
      <c r="J611" t="s">
        <v>15</v>
      </c>
      <c r="K611" t="s">
        <v>25</v>
      </c>
      <c r="L611" t="s">
        <v>17</v>
      </c>
      <c r="M611" s="20">
        <f t="shared" si="45"/>
        <v>24.140160000000002</v>
      </c>
      <c r="N611" s="20">
        <f t="shared" si="46"/>
        <v>0.16664000000000001</v>
      </c>
      <c r="O611" s="20">
        <f t="shared" si="47"/>
        <v>4.0227162624000004</v>
      </c>
      <c r="P611">
        <f t="shared" si="48"/>
        <v>2</v>
      </c>
      <c r="Q611">
        <f t="shared" si="49"/>
        <v>8.0454325248000007</v>
      </c>
    </row>
    <row r="612" spans="1:17" x14ac:dyDescent="0.3">
      <c r="A612" t="s">
        <v>32</v>
      </c>
      <c r="B612" t="s">
        <v>9</v>
      </c>
      <c r="C612" t="s">
        <v>8</v>
      </c>
      <c r="D612" t="s">
        <v>41</v>
      </c>
      <c r="E612" t="s">
        <v>12</v>
      </c>
      <c r="F612" t="s">
        <v>22</v>
      </c>
      <c r="G612">
        <v>5</v>
      </c>
      <c r="H612" s="14">
        <v>8.0449999999999999</v>
      </c>
      <c r="I612" t="s">
        <v>37</v>
      </c>
      <c r="J612" t="s">
        <v>15</v>
      </c>
      <c r="K612" t="s">
        <v>25</v>
      </c>
      <c r="L612" t="s">
        <v>43</v>
      </c>
      <c r="M612" s="20">
        <f t="shared" si="45"/>
        <v>8.0467200000000005</v>
      </c>
      <c r="N612" s="20">
        <f t="shared" si="46"/>
        <v>0.16664000000000001</v>
      </c>
      <c r="O612" s="20">
        <f t="shared" si="47"/>
        <v>1.3409054208000002</v>
      </c>
      <c r="P612">
        <f t="shared" si="48"/>
        <v>5</v>
      </c>
      <c r="Q612">
        <f t="shared" si="49"/>
        <v>6.7045271040000012</v>
      </c>
    </row>
    <row r="613" spans="1:17" x14ac:dyDescent="0.3">
      <c r="A613" t="s">
        <v>32</v>
      </c>
      <c r="B613" t="s">
        <v>9</v>
      </c>
      <c r="C613" t="s">
        <v>84</v>
      </c>
      <c r="D613" t="s">
        <v>20</v>
      </c>
      <c r="E613" t="s">
        <v>45</v>
      </c>
      <c r="F613" t="s">
        <v>44</v>
      </c>
      <c r="G613">
        <v>2.5</v>
      </c>
      <c r="H613" s="14">
        <v>4.0225</v>
      </c>
      <c r="I613" t="s">
        <v>14</v>
      </c>
      <c r="J613" t="s">
        <v>38</v>
      </c>
      <c r="K613" t="s">
        <v>25</v>
      </c>
      <c r="L613" t="s">
        <v>43</v>
      </c>
      <c r="M613" s="20">
        <f t="shared" si="45"/>
        <v>4.0233600000000003</v>
      </c>
      <c r="N613" s="20">
        <f t="shared" si="46"/>
        <v>0</v>
      </c>
      <c r="O613" s="20">
        <f t="shared" si="47"/>
        <v>0</v>
      </c>
      <c r="P613">
        <f t="shared" si="48"/>
        <v>5</v>
      </c>
      <c r="Q613">
        <f t="shared" si="49"/>
        <v>0</v>
      </c>
    </row>
    <row r="614" spans="1:17" x14ac:dyDescent="0.3">
      <c r="A614" t="s">
        <v>26</v>
      </c>
      <c r="B614" t="s">
        <v>9</v>
      </c>
      <c r="C614" t="s">
        <v>68</v>
      </c>
      <c r="D614" t="s">
        <v>27</v>
      </c>
      <c r="E614" t="s">
        <v>28</v>
      </c>
      <c r="F614" t="s">
        <v>22</v>
      </c>
      <c r="G614">
        <v>15</v>
      </c>
      <c r="H614" s="14">
        <v>24.134999999999998</v>
      </c>
      <c r="I614" t="s">
        <v>30</v>
      </c>
      <c r="J614" t="s">
        <v>42</v>
      </c>
      <c r="K614" t="s">
        <v>25</v>
      </c>
      <c r="L614" t="s">
        <v>43</v>
      </c>
      <c r="M614" s="20">
        <f t="shared" si="45"/>
        <v>24.140160000000002</v>
      </c>
      <c r="N614" s="20">
        <f t="shared" si="46"/>
        <v>0.16664000000000001</v>
      </c>
      <c r="O614" s="20">
        <f t="shared" si="47"/>
        <v>4.0227162624000004</v>
      </c>
      <c r="P614">
        <f t="shared" si="48"/>
        <v>3</v>
      </c>
      <c r="Q614">
        <f t="shared" si="49"/>
        <v>12.068148787200002</v>
      </c>
    </row>
    <row r="615" spans="1:17" x14ac:dyDescent="0.3">
      <c r="A615" t="s">
        <v>26</v>
      </c>
      <c r="B615" t="s">
        <v>9</v>
      </c>
      <c r="C615" t="s">
        <v>40</v>
      </c>
      <c r="D615" t="s">
        <v>27</v>
      </c>
      <c r="E615" t="s">
        <v>28</v>
      </c>
      <c r="F615" t="s">
        <v>13</v>
      </c>
      <c r="G615">
        <v>32</v>
      </c>
      <c r="H615" s="14">
        <v>51.488</v>
      </c>
      <c r="I615" t="s">
        <v>30</v>
      </c>
      <c r="J615" t="s">
        <v>42</v>
      </c>
      <c r="K615" t="s">
        <v>25</v>
      </c>
      <c r="L615" t="s">
        <v>43</v>
      </c>
      <c r="M615" s="20">
        <f t="shared" si="45"/>
        <v>51.499008000000003</v>
      </c>
      <c r="N615" s="20">
        <f t="shared" si="46"/>
        <v>0.16664000000000001</v>
      </c>
      <c r="O615" s="20">
        <f t="shared" si="47"/>
        <v>8.5817946931200009</v>
      </c>
      <c r="P615">
        <f t="shared" si="48"/>
        <v>3</v>
      </c>
      <c r="Q615">
        <f t="shared" si="49"/>
        <v>25.745384079360001</v>
      </c>
    </row>
    <row r="616" spans="1:17" x14ac:dyDescent="0.3">
      <c r="A616" t="s">
        <v>7</v>
      </c>
      <c r="B616" t="s">
        <v>9</v>
      </c>
      <c r="C616" t="s">
        <v>34</v>
      </c>
      <c r="D616" t="s">
        <v>41</v>
      </c>
      <c r="E616" t="s">
        <v>12</v>
      </c>
      <c r="F616" t="s">
        <v>22</v>
      </c>
      <c r="G616">
        <v>4</v>
      </c>
      <c r="H616" s="14">
        <v>6.4359999999999999</v>
      </c>
      <c r="I616" t="s">
        <v>30</v>
      </c>
      <c r="J616" t="s">
        <v>31</v>
      </c>
      <c r="K616" t="s">
        <v>16</v>
      </c>
      <c r="L616" t="s">
        <v>17</v>
      </c>
      <c r="M616" s="20">
        <f t="shared" si="45"/>
        <v>6.4373760000000004</v>
      </c>
      <c r="N616" s="20">
        <f t="shared" si="46"/>
        <v>0.16664000000000001</v>
      </c>
      <c r="O616" s="20">
        <f t="shared" si="47"/>
        <v>1.0727243366400001</v>
      </c>
      <c r="P616">
        <f t="shared" si="48"/>
        <v>1</v>
      </c>
      <c r="Q616">
        <f t="shared" si="49"/>
        <v>1.0727243366400001</v>
      </c>
    </row>
    <row r="617" spans="1:17" x14ac:dyDescent="0.3">
      <c r="A617" t="s">
        <v>18</v>
      </c>
      <c r="B617" t="s">
        <v>9</v>
      </c>
      <c r="C617" t="s">
        <v>40</v>
      </c>
      <c r="D617" t="s">
        <v>11</v>
      </c>
      <c r="E617" t="s">
        <v>45</v>
      </c>
      <c r="F617" t="s">
        <v>66</v>
      </c>
      <c r="G617">
        <v>4</v>
      </c>
      <c r="H617" s="14">
        <v>6.4359999999999999</v>
      </c>
      <c r="I617" t="s">
        <v>49</v>
      </c>
      <c r="J617" t="s">
        <v>42</v>
      </c>
      <c r="K617" t="s">
        <v>25</v>
      </c>
      <c r="L617" t="s">
        <v>43</v>
      </c>
      <c r="M617" s="20">
        <f t="shared" si="45"/>
        <v>6.4373760000000004</v>
      </c>
      <c r="N617" s="20">
        <f t="shared" si="46"/>
        <v>0.10215</v>
      </c>
      <c r="O617" s="20">
        <f t="shared" si="47"/>
        <v>0.65757795840000011</v>
      </c>
      <c r="P617">
        <f t="shared" si="48"/>
        <v>4</v>
      </c>
      <c r="Q617">
        <f t="shared" si="49"/>
        <v>2.6303118336000004</v>
      </c>
    </row>
    <row r="618" spans="1:17" x14ac:dyDescent="0.3">
      <c r="A618" t="s">
        <v>32</v>
      </c>
      <c r="B618" t="s">
        <v>9</v>
      </c>
      <c r="C618" t="s">
        <v>84</v>
      </c>
      <c r="D618" t="s">
        <v>11</v>
      </c>
      <c r="E618" t="s">
        <v>21</v>
      </c>
      <c r="F618" t="s">
        <v>22</v>
      </c>
      <c r="G618">
        <v>2</v>
      </c>
      <c r="H618" s="14">
        <v>3.218</v>
      </c>
      <c r="I618" t="s">
        <v>23</v>
      </c>
      <c r="J618" t="s">
        <v>24</v>
      </c>
      <c r="K618" t="s">
        <v>25</v>
      </c>
      <c r="L618" t="s">
        <v>43</v>
      </c>
      <c r="M618" s="20">
        <f t="shared" si="45"/>
        <v>3.2186880000000002</v>
      </c>
      <c r="N618" s="20">
        <f t="shared" si="46"/>
        <v>0</v>
      </c>
      <c r="O618" s="20">
        <f t="shared" si="47"/>
        <v>0</v>
      </c>
      <c r="P618">
        <f t="shared" si="48"/>
        <v>5</v>
      </c>
      <c r="Q618">
        <f t="shared" si="49"/>
        <v>0</v>
      </c>
    </row>
    <row r="619" spans="1:17" x14ac:dyDescent="0.3">
      <c r="A619" t="s">
        <v>18</v>
      </c>
      <c r="B619" t="s">
        <v>9</v>
      </c>
      <c r="C619" t="s">
        <v>84</v>
      </c>
      <c r="D619" t="s">
        <v>11</v>
      </c>
      <c r="E619" t="s">
        <v>21</v>
      </c>
      <c r="F619" t="s">
        <v>22</v>
      </c>
      <c r="G619">
        <v>2</v>
      </c>
      <c r="H619" s="14">
        <v>3.218</v>
      </c>
      <c r="I619" t="s">
        <v>23</v>
      </c>
      <c r="J619" t="s">
        <v>42</v>
      </c>
      <c r="K619" t="s">
        <v>25</v>
      </c>
      <c r="L619" t="s">
        <v>43</v>
      </c>
      <c r="M619" s="20">
        <f t="shared" si="45"/>
        <v>3.2186880000000002</v>
      </c>
      <c r="N619" s="20">
        <f t="shared" si="46"/>
        <v>0</v>
      </c>
      <c r="O619" s="20">
        <f t="shared" si="47"/>
        <v>0</v>
      </c>
      <c r="P619">
        <f t="shared" si="48"/>
        <v>4</v>
      </c>
      <c r="Q619">
        <f t="shared" si="49"/>
        <v>0</v>
      </c>
    </row>
    <row r="620" spans="1:17" x14ac:dyDescent="0.3">
      <c r="A620" t="s">
        <v>32</v>
      </c>
      <c r="B620" t="s">
        <v>9</v>
      </c>
      <c r="C620" t="s">
        <v>34</v>
      </c>
      <c r="D620" t="s">
        <v>20</v>
      </c>
      <c r="E620" t="s">
        <v>33</v>
      </c>
      <c r="F620" t="s">
        <v>36</v>
      </c>
      <c r="G620">
        <v>2</v>
      </c>
      <c r="H620" s="14">
        <v>3.218</v>
      </c>
      <c r="I620" t="s">
        <v>23</v>
      </c>
      <c r="J620" t="s">
        <v>24</v>
      </c>
      <c r="K620" t="s">
        <v>25</v>
      </c>
      <c r="L620" t="s">
        <v>43</v>
      </c>
      <c r="M620" s="20">
        <f t="shared" si="45"/>
        <v>3.2186880000000002</v>
      </c>
      <c r="N620" s="20">
        <f t="shared" si="46"/>
        <v>0</v>
      </c>
      <c r="O620" s="20">
        <f t="shared" si="47"/>
        <v>0</v>
      </c>
      <c r="P620">
        <f t="shared" si="48"/>
        <v>5</v>
      </c>
      <c r="Q620">
        <f t="shared" si="49"/>
        <v>0</v>
      </c>
    </row>
    <row r="621" spans="1:17" x14ac:dyDescent="0.3">
      <c r="A621" t="s">
        <v>18</v>
      </c>
      <c r="B621" t="s">
        <v>9</v>
      </c>
      <c r="C621" t="s">
        <v>40</v>
      </c>
      <c r="D621" t="s">
        <v>11</v>
      </c>
      <c r="E621" t="s">
        <v>12</v>
      </c>
      <c r="F621" t="s">
        <v>44</v>
      </c>
      <c r="G621">
        <v>1</v>
      </c>
      <c r="H621" s="14">
        <v>1.609</v>
      </c>
      <c r="I621" s="2" t="s">
        <v>49</v>
      </c>
      <c r="J621" t="s">
        <v>31</v>
      </c>
      <c r="K621" t="s">
        <v>25</v>
      </c>
      <c r="L621" t="s">
        <v>43</v>
      </c>
      <c r="M621" s="20">
        <f t="shared" si="45"/>
        <v>1.6093440000000001</v>
      </c>
      <c r="N621" s="20">
        <f t="shared" si="46"/>
        <v>0.10215</v>
      </c>
      <c r="O621" s="20">
        <f t="shared" si="47"/>
        <v>0.16439448960000003</v>
      </c>
      <c r="P621">
        <f t="shared" si="48"/>
        <v>4</v>
      </c>
      <c r="Q621">
        <f t="shared" si="49"/>
        <v>0.65757795840000011</v>
      </c>
    </row>
    <row r="622" spans="1:17" x14ac:dyDescent="0.3">
      <c r="A622" t="s">
        <v>32</v>
      </c>
      <c r="B622" t="s">
        <v>9</v>
      </c>
      <c r="C622" t="s">
        <v>8</v>
      </c>
      <c r="D622" t="s">
        <v>11</v>
      </c>
      <c r="E622" t="s">
        <v>12</v>
      </c>
      <c r="F622" t="s">
        <v>62</v>
      </c>
      <c r="G622">
        <v>0.4</v>
      </c>
      <c r="H622" s="14">
        <v>0.64360000000000006</v>
      </c>
      <c r="I622" t="s">
        <v>23</v>
      </c>
      <c r="J622" t="s">
        <v>42</v>
      </c>
      <c r="K622" t="s">
        <v>25</v>
      </c>
      <c r="L622" t="s">
        <v>43</v>
      </c>
      <c r="M622" s="20">
        <f t="shared" ref="M622:M685" si="50">G622*1.609344</f>
        <v>0.64373760000000013</v>
      </c>
      <c r="N622" s="20">
        <f t="shared" ref="N622:N685" si="51">IF(I622="Bicycle",0,IF(I622="On foot",0,IF(I622="Car (alone)",0.16664,IF(I622="Car (shared / passenger)",0.16664,IF(I622="Bus",0.10215,IF(I622="Train",0.03546,IF(I622="Motorbike",0.11367,IF(I622="Electric car (alone)",0.05267,IF(I622="Electric car (shared / passenger)",0.05267,IF(I622="Taxi",0.148614925938255,IF(I622="E-bike",0.022,IF(I622="Flight",0.259, " "))))))))))))</f>
        <v>0</v>
      </c>
      <c r="O622" s="20">
        <f t="shared" ref="O622:O685" si="52">IF(OR(N622=0, M622=0), 0, N622*M622)</f>
        <v>0</v>
      </c>
      <c r="P622">
        <f t="shared" si="48"/>
        <v>5</v>
      </c>
      <c r="Q622">
        <f t="shared" si="49"/>
        <v>0</v>
      </c>
    </row>
    <row r="623" spans="1:17" x14ac:dyDescent="0.3">
      <c r="A623" t="s">
        <v>26</v>
      </c>
      <c r="B623" t="s">
        <v>9</v>
      </c>
      <c r="C623" t="s">
        <v>48</v>
      </c>
      <c r="D623" t="s">
        <v>47</v>
      </c>
      <c r="E623" t="s">
        <v>64</v>
      </c>
      <c r="F623" t="s">
        <v>29</v>
      </c>
      <c r="G623">
        <v>41</v>
      </c>
      <c r="H623" s="14">
        <v>65.968999999999994</v>
      </c>
      <c r="I623" t="s">
        <v>75</v>
      </c>
      <c r="J623" t="s">
        <v>31</v>
      </c>
      <c r="K623" t="s">
        <v>25</v>
      </c>
      <c r="L623" t="s">
        <v>43</v>
      </c>
      <c r="M623" s="20">
        <f t="shared" si="50"/>
        <v>65.983103999999997</v>
      </c>
      <c r="N623" s="20">
        <f t="shared" si="51"/>
        <v>5.2670000000000002E-2</v>
      </c>
      <c r="O623" s="20">
        <f t="shared" si="52"/>
        <v>3.4753300876800002</v>
      </c>
      <c r="P623">
        <f t="shared" ref="P623:P686" si="53">IFERROR(VALUE(MID(A623, FIND("(", A623) + 1, FIND(" ", A623, FIND("(", A623)) - FIND("(", A623) - 1)), "N/A")</f>
        <v>3</v>
      </c>
      <c r="Q623">
        <f t="shared" si="49"/>
        <v>10.425990263040001</v>
      </c>
    </row>
    <row r="624" spans="1:17" x14ac:dyDescent="0.3">
      <c r="A624" t="s">
        <v>26</v>
      </c>
      <c r="B624" t="s">
        <v>9</v>
      </c>
      <c r="C624" t="s">
        <v>40</v>
      </c>
      <c r="D624" t="s">
        <v>20</v>
      </c>
      <c r="E624" t="s">
        <v>28</v>
      </c>
      <c r="F624" t="s">
        <v>62</v>
      </c>
      <c r="G624">
        <v>1</v>
      </c>
      <c r="H624" s="14">
        <v>1.609</v>
      </c>
      <c r="I624" t="s">
        <v>54</v>
      </c>
      <c r="J624" t="s">
        <v>42</v>
      </c>
      <c r="K624" t="s">
        <v>8</v>
      </c>
      <c r="L624" t="s">
        <v>43</v>
      </c>
      <c r="M624" s="20">
        <f t="shared" si="50"/>
        <v>1.6093440000000001</v>
      </c>
      <c r="N624" s="20">
        <f t="shared" si="51"/>
        <v>2.1999999999999999E-2</v>
      </c>
      <c r="O624" s="20">
        <f t="shared" si="52"/>
        <v>3.5405567999999998E-2</v>
      </c>
      <c r="P624">
        <f t="shared" si="53"/>
        <v>3</v>
      </c>
      <c r="Q624">
        <f t="shared" si="49"/>
        <v>0.106216704</v>
      </c>
    </row>
    <row r="625" spans="1:17" x14ac:dyDescent="0.3">
      <c r="A625" t="s">
        <v>26</v>
      </c>
      <c r="B625" t="s">
        <v>9</v>
      </c>
      <c r="C625" t="s">
        <v>79</v>
      </c>
      <c r="D625" t="s">
        <v>47</v>
      </c>
      <c r="E625" t="s">
        <v>21</v>
      </c>
      <c r="F625" t="s">
        <v>62</v>
      </c>
      <c r="G625">
        <v>1</v>
      </c>
      <c r="H625" s="14">
        <v>1.609</v>
      </c>
      <c r="I625" t="s">
        <v>23</v>
      </c>
      <c r="J625" t="s">
        <v>42</v>
      </c>
      <c r="K625" t="s">
        <v>25</v>
      </c>
      <c r="L625" t="s">
        <v>43</v>
      </c>
      <c r="M625" s="20">
        <f t="shared" si="50"/>
        <v>1.6093440000000001</v>
      </c>
      <c r="N625" s="20">
        <f t="shared" si="51"/>
        <v>0</v>
      </c>
      <c r="O625" s="20">
        <f t="shared" si="52"/>
        <v>0</v>
      </c>
      <c r="P625">
        <f t="shared" si="53"/>
        <v>3</v>
      </c>
      <c r="Q625">
        <f t="shared" si="49"/>
        <v>0</v>
      </c>
    </row>
    <row r="626" spans="1:17" x14ac:dyDescent="0.3">
      <c r="A626" t="s">
        <v>39</v>
      </c>
      <c r="B626" t="s">
        <v>9</v>
      </c>
      <c r="C626" t="s">
        <v>84</v>
      </c>
      <c r="D626" t="s">
        <v>27</v>
      </c>
      <c r="E626" t="s">
        <v>28</v>
      </c>
      <c r="F626" t="s">
        <v>29</v>
      </c>
      <c r="G626">
        <v>60</v>
      </c>
      <c r="H626" s="14">
        <v>96.539999999999992</v>
      </c>
      <c r="I626" t="s">
        <v>30</v>
      </c>
      <c r="J626" t="s">
        <v>15</v>
      </c>
      <c r="K626" t="s">
        <v>25</v>
      </c>
      <c r="L626" t="s">
        <v>43</v>
      </c>
      <c r="M626" s="20">
        <f t="shared" si="50"/>
        <v>96.560640000000006</v>
      </c>
      <c r="N626" s="20">
        <f t="shared" si="51"/>
        <v>0.16664000000000001</v>
      </c>
      <c r="O626" s="20">
        <f t="shared" si="52"/>
        <v>16.090865049600001</v>
      </c>
      <c r="P626">
        <f t="shared" si="53"/>
        <v>2</v>
      </c>
      <c r="Q626">
        <f t="shared" si="49"/>
        <v>32.181730099200003</v>
      </c>
    </row>
    <row r="627" spans="1:17" x14ac:dyDescent="0.3">
      <c r="A627" t="s">
        <v>32</v>
      </c>
      <c r="B627" t="s">
        <v>9</v>
      </c>
      <c r="C627" t="s">
        <v>101</v>
      </c>
      <c r="D627" t="s">
        <v>11</v>
      </c>
      <c r="E627" t="s">
        <v>12</v>
      </c>
      <c r="F627" t="s">
        <v>13</v>
      </c>
      <c r="G627">
        <v>14</v>
      </c>
      <c r="H627" s="14">
        <v>22.526</v>
      </c>
      <c r="I627" t="s">
        <v>52</v>
      </c>
      <c r="J627" t="s">
        <v>31</v>
      </c>
      <c r="K627" t="s">
        <v>25</v>
      </c>
      <c r="L627" t="s">
        <v>43</v>
      </c>
      <c r="M627" s="20">
        <f t="shared" si="50"/>
        <v>22.530816000000002</v>
      </c>
      <c r="N627" s="20">
        <f t="shared" si="51"/>
        <v>3.5459999999999998E-2</v>
      </c>
      <c r="O627" s="20">
        <f t="shared" si="52"/>
        <v>0.79894273536000004</v>
      </c>
      <c r="P627">
        <f t="shared" si="53"/>
        <v>5</v>
      </c>
      <c r="Q627">
        <f t="shared" si="49"/>
        <v>3.9947136768</v>
      </c>
    </row>
    <row r="628" spans="1:17" x14ac:dyDescent="0.3">
      <c r="A628" t="s">
        <v>32</v>
      </c>
      <c r="B628" t="s">
        <v>9</v>
      </c>
      <c r="C628" t="s">
        <v>40</v>
      </c>
      <c r="D628" t="s">
        <v>11</v>
      </c>
      <c r="E628" t="s">
        <v>21</v>
      </c>
      <c r="F628" t="s">
        <v>44</v>
      </c>
      <c r="G628">
        <v>1.8</v>
      </c>
      <c r="H628" s="14">
        <v>2.8961999999999999</v>
      </c>
      <c r="I628" t="s">
        <v>54</v>
      </c>
      <c r="J628" t="s">
        <v>15</v>
      </c>
      <c r="K628" t="s">
        <v>16</v>
      </c>
      <c r="L628" t="s">
        <v>43</v>
      </c>
      <c r="M628" s="20">
        <f t="shared" si="50"/>
        <v>2.8968192000000004</v>
      </c>
      <c r="N628" s="20">
        <f t="shared" si="51"/>
        <v>2.1999999999999999E-2</v>
      </c>
      <c r="O628" s="20">
        <f t="shared" si="52"/>
        <v>6.3730022400000003E-2</v>
      </c>
      <c r="P628">
        <f t="shared" si="53"/>
        <v>5</v>
      </c>
      <c r="Q628">
        <f t="shared" si="49"/>
        <v>0.31865011200000004</v>
      </c>
    </row>
    <row r="629" spans="1:17" x14ac:dyDescent="0.3">
      <c r="A629" t="s">
        <v>32</v>
      </c>
      <c r="B629" t="s">
        <v>9</v>
      </c>
      <c r="C629" t="s">
        <v>40</v>
      </c>
      <c r="D629" t="s">
        <v>11</v>
      </c>
      <c r="E629" t="s">
        <v>35</v>
      </c>
      <c r="F629" t="s">
        <v>44</v>
      </c>
      <c r="G629">
        <v>1</v>
      </c>
      <c r="H629" s="14">
        <v>1.609</v>
      </c>
      <c r="I629" t="s">
        <v>23</v>
      </c>
      <c r="J629" t="s">
        <v>31</v>
      </c>
      <c r="K629" t="s">
        <v>25</v>
      </c>
      <c r="L629" t="s">
        <v>43</v>
      </c>
      <c r="M629" s="20">
        <f t="shared" si="50"/>
        <v>1.6093440000000001</v>
      </c>
      <c r="N629" s="20">
        <f t="shared" si="51"/>
        <v>0</v>
      </c>
      <c r="O629" s="20">
        <f t="shared" si="52"/>
        <v>0</v>
      </c>
      <c r="P629">
        <f t="shared" si="53"/>
        <v>5</v>
      </c>
      <c r="Q629">
        <f t="shared" si="49"/>
        <v>0</v>
      </c>
    </row>
    <row r="630" spans="1:17" x14ac:dyDescent="0.3">
      <c r="A630" t="s">
        <v>32</v>
      </c>
      <c r="B630" t="s">
        <v>9</v>
      </c>
      <c r="C630" t="s">
        <v>40</v>
      </c>
      <c r="D630" t="s">
        <v>20</v>
      </c>
      <c r="E630" t="s">
        <v>45</v>
      </c>
      <c r="F630" t="s">
        <v>44</v>
      </c>
      <c r="G630">
        <v>2.2000000000000002</v>
      </c>
      <c r="H630" s="14">
        <v>3.5398000000000001</v>
      </c>
      <c r="I630" t="s">
        <v>14</v>
      </c>
      <c r="J630" t="s">
        <v>31</v>
      </c>
      <c r="K630" t="s">
        <v>25</v>
      </c>
      <c r="L630" t="s">
        <v>43</v>
      </c>
      <c r="M630" s="20">
        <f t="shared" si="50"/>
        <v>3.5405568000000005</v>
      </c>
      <c r="N630" s="20">
        <f t="shared" si="51"/>
        <v>0</v>
      </c>
      <c r="O630" s="20">
        <f t="shared" si="52"/>
        <v>0</v>
      </c>
      <c r="P630">
        <f t="shared" si="53"/>
        <v>5</v>
      </c>
      <c r="Q630">
        <f t="shared" si="49"/>
        <v>0</v>
      </c>
    </row>
    <row r="631" spans="1:17" x14ac:dyDescent="0.3">
      <c r="A631" t="s">
        <v>18</v>
      </c>
      <c r="B631" t="s">
        <v>9</v>
      </c>
      <c r="C631" t="s">
        <v>40</v>
      </c>
      <c r="D631" t="s">
        <v>11</v>
      </c>
      <c r="E631" t="s">
        <v>35</v>
      </c>
      <c r="F631" t="s">
        <v>44</v>
      </c>
      <c r="G631">
        <v>2</v>
      </c>
      <c r="H631" s="14">
        <v>3.218</v>
      </c>
      <c r="I631" t="s">
        <v>14</v>
      </c>
      <c r="J631" t="s">
        <v>31</v>
      </c>
      <c r="K631" t="s">
        <v>25</v>
      </c>
      <c r="L631" t="s">
        <v>43</v>
      </c>
      <c r="M631" s="20">
        <f t="shared" si="50"/>
        <v>3.2186880000000002</v>
      </c>
      <c r="N631" s="20">
        <f t="shared" si="51"/>
        <v>0</v>
      </c>
      <c r="O631" s="20">
        <f t="shared" si="52"/>
        <v>0</v>
      </c>
      <c r="P631">
        <f t="shared" si="53"/>
        <v>4</v>
      </c>
      <c r="Q631">
        <f t="shared" si="49"/>
        <v>0</v>
      </c>
    </row>
    <row r="632" spans="1:17" x14ac:dyDescent="0.3">
      <c r="A632" t="s">
        <v>18</v>
      </c>
      <c r="B632" t="s">
        <v>9</v>
      </c>
      <c r="C632" t="s">
        <v>68</v>
      </c>
      <c r="D632" t="s">
        <v>41</v>
      </c>
      <c r="E632" t="s">
        <v>21</v>
      </c>
      <c r="F632" t="s">
        <v>44</v>
      </c>
      <c r="G632">
        <v>2</v>
      </c>
      <c r="H632" s="14">
        <v>3.218</v>
      </c>
      <c r="I632" t="s">
        <v>14</v>
      </c>
      <c r="J632" t="s">
        <v>15</v>
      </c>
      <c r="K632" t="s">
        <v>25</v>
      </c>
      <c r="L632" t="s">
        <v>43</v>
      </c>
      <c r="M632" s="20">
        <f t="shared" si="50"/>
        <v>3.2186880000000002</v>
      </c>
      <c r="N632" s="20">
        <f t="shared" si="51"/>
        <v>0</v>
      </c>
      <c r="O632" s="20">
        <f t="shared" si="52"/>
        <v>0</v>
      </c>
      <c r="P632">
        <f t="shared" si="53"/>
        <v>4</v>
      </c>
      <c r="Q632">
        <f t="shared" si="49"/>
        <v>0</v>
      </c>
    </row>
    <row r="633" spans="1:17" x14ac:dyDescent="0.3">
      <c r="A633" t="s">
        <v>26</v>
      </c>
      <c r="B633" t="s">
        <v>9</v>
      </c>
      <c r="C633" t="s">
        <v>79</v>
      </c>
      <c r="D633" t="s">
        <v>20</v>
      </c>
      <c r="E633" t="s">
        <v>21</v>
      </c>
      <c r="F633" t="s">
        <v>36</v>
      </c>
      <c r="G633">
        <v>1</v>
      </c>
      <c r="H633" s="14">
        <v>1.609</v>
      </c>
      <c r="I633" t="s">
        <v>23</v>
      </c>
      <c r="J633" t="s">
        <v>31</v>
      </c>
      <c r="K633" t="s">
        <v>25</v>
      </c>
      <c r="L633" t="s">
        <v>43</v>
      </c>
      <c r="M633" s="20">
        <f t="shared" si="50"/>
        <v>1.6093440000000001</v>
      </c>
      <c r="N633" s="20">
        <f t="shared" si="51"/>
        <v>0</v>
      </c>
      <c r="O633" s="20">
        <f t="shared" si="52"/>
        <v>0</v>
      </c>
      <c r="P633">
        <f t="shared" si="53"/>
        <v>3</v>
      </c>
      <c r="Q633">
        <f t="shared" si="49"/>
        <v>0</v>
      </c>
    </row>
    <row r="634" spans="1:17" x14ac:dyDescent="0.3">
      <c r="A634" t="s">
        <v>32</v>
      </c>
      <c r="B634" t="s">
        <v>9</v>
      </c>
      <c r="C634" t="s">
        <v>34</v>
      </c>
      <c r="D634" t="s">
        <v>20</v>
      </c>
      <c r="E634" t="s">
        <v>12</v>
      </c>
      <c r="F634" t="s">
        <v>22</v>
      </c>
      <c r="G634">
        <v>1.6</v>
      </c>
      <c r="H634" s="14">
        <v>2.5744000000000002</v>
      </c>
      <c r="I634" s="2" t="s">
        <v>49</v>
      </c>
      <c r="J634" t="s">
        <v>31</v>
      </c>
      <c r="K634" t="s">
        <v>25</v>
      </c>
      <c r="L634" t="s">
        <v>43</v>
      </c>
      <c r="M634" s="20">
        <f t="shared" si="50"/>
        <v>2.5749504000000005</v>
      </c>
      <c r="N634" s="20">
        <f t="shared" si="51"/>
        <v>0.10215</v>
      </c>
      <c r="O634" s="20">
        <f t="shared" si="52"/>
        <v>0.26303118336000009</v>
      </c>
      <c r="P634">
        <f t="shared" si="53"/>
        <v>5</v>
      </c>
      <c r="Q634">
        <f t="shared" si="49"/>
        <v>1.3151559168000004</v>
      </c>
    </row>
    <row r="635" spans="1:17" x14ac:dyDescent="0.3">
      <c r="A635" t="s">
        <v>26</v>
      </c>
      <c r="B635" t="s">
        <v>9</v>
      </c>
      <c r="C635" t="s">
        <v>40</v>
      </c>
      <c r="D635" t="s">
        <v>20</v>
      </c>
      <c r="E635" t="s">
        <v>45</v>
      </c>
      <c r="F635" t="s">
        <v>44</v>
      </c>
      <c r="G635">
        <v>1.8</v>
      </c>
      <c r="H635" s="14">
        <v>2.8961999999999999</v>
      </c>
      <c r="I635" t="s">
        <v>14</v>
      </c>
      <c r="J635" t="s">
        <v>42</v>
      </c>
      <c r="K635" t="s">
        <v>25</v>
      </c>
      <c r="L635" t="s">
        <v>43</v>
      </c>
      <c r="M635" s="20">
        <f t="shared" si="50"/>
        <v>2.8968192000000004</v>
      </c>
      <c r="N635" s="20">
        <f t="shared" si="51"/>
        <v>0</v>
      </c>
      <c r="O635" s="20">
        <f t="shared" si="52"/>
        <v>0</v>
      </c>
      <c r="P635">
        <f t="shared" si="53"/>
        <v>3</v>
      </c>
      <c r="Q635">
        <f t="shared" si="49"/>
        <v>0</v>
      </c>
    </row>
    <row r="636" spans="1:17" x14ac:dyDescent="0.3">
      <c r="A636" t="s">
        <v>18</v>
      </c>
      <c r="B636" t="s">
        <v>9</v>
      </c>
      <c r="C636" t="s">
        <v>79</v>
      </c>
      <c r="D636" t="s">
        <v>41</v>
      </c>
      <c r="E636" t="s">
        <v>12</v>
      </c>
      <c r="F636" t="s">
        <v>8</v>
      </c>
      <c r="G636">
        <v>20.819700000000001</v>
      </c>
      <c r="H636" s="14" t="s">
        <v>8</v>
      </c>
      <c r="I636" s="2" t="s">
        <v>30</v>
      </c>
      <c r="J636" t="s">
        <v>15</v>
      </c>
      <c r="K636" t="s">
        <v>25</v>
      </c>
      <c r="L636" t="s">
        <v>43</v>
      </c>
      <c r="M636" s="20">
        <f t="shared" si="50"/>
        <v>33.506059276800002</v>
      </c>
      <c r="N636" s="20">
        <f t="shared" si="51"/>
        <v>0.16664000000000001</v>
      </c>
      <c r="O636" s="20">
        <f t="shared" si="52"/>
        <v>5.5834497178859523</v>
      </c>
      <c r="P636">
        <f t="shared" si="53"/>
        <v>4</v>
      </c>
      <c r="Q636">
        <f t="shared" si="49"/>
        <v>22.333798871543809</v>
      </c>
    </row>
    <row r="637" spans="1:17" x14ac:dyDescent="0.3">
      <c r="A637" t="s">
        <v>32</v>
      </c>
      <c r="B637" t="s">
        <v>9</v>
      </c>
      <c r="C637" t="s">
        <v>8</v>
      </c>
      <c r="D637" t="s">
        <v>27</v>
      </c>
      <c r="E637" t="s">
        <v>64</v>
      </c>
      <c r="F637" t="s">
        <v>36</v>
      </c>
      <c r="G637">
        <v>7</v>
      </c>
      <c r="H637" s="14">
        <v>11.263</v>
      </c>
      <c r="I637" t="s">
        <v>75</v>
      </c>
      <c r="J637" t="s">
        <v>15</v>
      </c>
      <c r="K637" t="s">
        <v>16</v>
      </c>
      <c r="L637" t="s">
        <v>17</v>
      </c>
      <c r="M637" s="20">
        <f t="shared" si="50"/>
        <v>11.265408000000001</v>
      </c>
      <c r="N637" s="20">
        <f t="shared" si="51"/>
        <v>5.2670000000000002E-2</v>
      </c>
      <c r="O637" s="20">
        <f t="shared" si="52"/>
        <v>0.59334903936000005</v>
      </c>
      <c r="P637">
        <f t="shared" si="53"/>
        <v>5</v>
      </c>
      <c r="Q637">
        <f t="shared" si="49"/>
        <v>2.9667451968000003</v>
      </c>
    </row>
    <row r="638" spans="1:17" x14ac:dyDescent="0.3">
      <c r="A638" t="s">
        <v>7</v>
      </c>
      <c r="B638" t="s">
        <v>9</v>
      </c>
      <c r="C638" t="s">
        <v>76</v>
      </c>
      <c r="D638" t="s">
        <v>11</v>
      </c>
      <c r="E638" t="s">
        <v>12</v>
      </c>
      <c r="F638" t="s">
        <v>29</v>
      </c>
      <c r="G638">
        <v>2</v>
      </c>
      <c r="H638" s="14">
        <v>3.218</v>
      </c>
      <c r="I638" t="s">
        <v>23</v>
      </c>
      <c r="J638" t="s">
        <v>42</v>
      </c>
      <c r="K638" t="s">
        <v>16</v>
      </c>
      <c r="L638" t="s">
        <v>17</v>
      </c>
      <c r="M638" s="20">
        <f t="shared" si="50"/>
        <v>3.2186880000000002</v>
      </c>
      <c r="N638" s="20">
        <f t="shared" si="51"/>
        <v>0</v>
      </c>
      <c r="O638" s="20">
        <f t="shared" si="52"/>
        <v>0</v>
      </c>
      <c r="P638">
        <f t="shared" si="53"/>
        <v>1</v>
      </c>
      <c r="Q638">
        <f t="shared" si="49"/>
        <v>0</v>
      </c>
    </row>
    <row r="639" spans="1:17" x14ac:dyDescent="0.3">
      <c r="A639" t="s">
        <v>26</v>
      </c>
      <c r="B639" t="s">
        <v>9</v>
      </c>
      <c r="C639" t="s">
        <v>8</v>
      </c>
      <c r="D639" t="s">
        <v>20</v>
      </c>
      <c r="E639" t="s">
        <v>21</v>
      </c>
      <c r="F639" t="s">
        <v>36</v>
      </c>
      <c r="G639">
        <v>2</v>
      </c>
      <c r="H639" s="14">
        <v>3.218</v>
      </c>
      <c r="I639" t="s">
        <v>14</v>
      </c>
      <c r="J639" t="s">
        <v>42</v>
      </c>
      <c r="K639" t="s">
        <v>25</v>
      </c>
      <c r="L639" t="s">
        <v>43</v>
      </c>
      <c r="M639" s="20">
        <f t="shared" si="50"/>
        <v>3.2186880000000002</v>
      </c>
      <c r="N639" s="20">
        <f t="shared" si="51"/>
        <v>0</v>
      </c>
      <c r="O639" s="20">
        <f t="shared" si="52"/>
        <v>0</v>
      </c>
      <c r="P639">
        <f t="shared" si="53"/>
        <v>3</v>
      </c>
      <c r="Q639">
        <f t="shared" si="49"/>
        <v>0</v>
      </c>
    </row>
    <row r="640" spans="1:17" x14ac:dyDescent="0.3">
      <c r="A640" t="s">
        <v>26</v>
      </c>
      <c r="B640" t="s">
        <v>9</v>
      </c>
      <c r="C640" t="s">
        <v>70</v>
      </c>
      <c r="D640" t="s">
        <v>41</v>
      </c>
      <c r="E640" t="s">
        <v>35</v>
      </c>
      <c r="F640" t="s">
        <v>29</v>
      </c>
      <c r="G640">
        <v>3</v>
      </c>
      <c r="H640" s="14">
        <v>4.827</v>
      </c>
      <c r="I640" t="s">
        <v>49</v>
      </c>
      <c r="J640" t="s">
        <v>31</v>
      </c>
      <c r="K640" t="s">
        <v>25</v>
      </c>
      <c r="L640" t="s">
        <v>17</v>
      </c>
      <c r="M640" s="20">
        <f t="shared" si="50"/>
        <v>4.8280320000000003</v>
      </c>
      <c r="N640" s="20">
        <f t="shared" si="51"/>
        <v>0.10215</v>
      </c>
      <c r="O640" s="20">
        <f t="shared" si="52"/>
        <v>0.49318346880000008</v>
      </c>
      <c r="P640">
        <f t="shared" si="53"/>
        <v>3</v>
      </c>
      <c r="Q640">
        <f t="shared" si="49"/>
        <v>1.4795504064000002</v>
      </c>
    </row>
    <row r="641" spans="1:17" x14ac:dyDescent="0.3">
      <c r="A641" t="s">
        <v>7</v>
      </c>
      <c r="B641" t="s">
        <v>9</v>
      </c>
      <c r="C641" t="s">
        <v>85</v>
      </c>
      <c r="D641" t="s">
        <v>20</v>
      </c>
      <c r="E641" t="s">
        <v>21</v>
      </c>
      <c r="F641" t="s">
        <v>36</v>
      </c>
      <c r="G641">
        <v>1.5</v>
      </c>
      <c r="H641" s="14">
        <v>2.4135</v>
      </c>
      <c r="I641" t="s">
        <v>23</v>
      </c>
      <c r="J641" t="s">
        <v>31</v>
      </c>
      <c r="K641" t="s">
        <v>25</v>
      </c>
      <c r="L641" t="s">
        <v>17</v>
      </c>
      <c r="M641" s="20">
        <f t="shared" si="50"/>
        <v>2.4140160000000002</v>
      </c>
      <c r="N641" s="20">
        <f t="shared" si="51"/>
        <v>0</v>
      </c>
      <c r="O641" s="20">
        <f t="shared" si="52"/>
        <v>0</v>
      </c>
      <c r="P641">
        <f t="shared" si="53"/>
        <v>1</v>
      </c>
      <c r="Q641">
        <f t="shared" si="49"/>
        <v>0</v>
      </c>
    </row>
    <row r="642" spans="1:17" x14ac:dyDescent="0.3">
      <c r="A642" t="s">
        <v>32</v>
      </c>
      <c r="B642" t="s">
        <v>9</v>
      </c>
      <c r="C642" t="s">
        <v>68</v>
      </c>
      <c r="D642" t="s">
        <v>41</v>
      </c>
      <c r="E642" t="s">
        <v>35</v>
      </c>
      <c r="F642" t="s">
        <v>36</v>
      </c>
      <c r="G642">
        <v>4</v>
      </c>
      <c r="H642" s="14">
        <v>6.4359999999999999</v>
      </c>
      <c r="I642" t="s">
        <v>30</v>
      </c>
      <c r="J642" t="s">
        <v>15</v>
      </c>
      <c r="K642" t="s">
        <v>25</v>
      </c>
      <c r="L642" t="s">
        <v>43</v>
      </c>
      <c r="M642" s="20">
        <f t="shared" si="50"/>
        <v>6.4373760000000004</v>
      </c>
      <c r="N642" s="20">
        <f t="shared" si="51"/>
        <v>0.16664000000000001</v>
      </c>
      <c r="O642" s="20">
        <f t="shared" si="52"/>
        <v>1.0727243366400001</v>
      </c>
      <c r="P642">
        <f t="shared" si="53"/>
        <v>5</v>
      </c>
      <c r="Q642">
        <f t="shared" si="49"/>
        <v>5.3636216832000008</v>
      </c>
    </row>
    <row r="643" spans="1:17" x14ac:dyDescent="0.3">
      <c r="A643" t="s">
        <v>18</v>
      </c>
      <c r="B643" t="s">
        <v>9</v>
      </c>
      <c r="C643" t="s">
        <v>40</v>
      </c>
      <c r="D643" t="s">
        <v>27</v>
      </c>
      <c r="E643" t="s">
        <v>35</v>
      </c>
      <c r="F643" t="s">
        <v>29</v>
      </c>
      <c r="G643">
        <v>32</v>
      </c>
      <c r="H643" s="14">
        <v>51.488</v>
      </c>
      <c r="I643" t="s">
        <v>30</v>
      </c>
      <c r="J643" t="s">
        <v>15</v>
      </c>
      <c r="K643" t="s">
        <v>25</v>
      </c>
      <c r="L643" t="s">
        <v>43</v>
      </c>
      <c r="M643" s="20">
        <f t="shared" si="50"/>
        <v>51.499008000000003</v>
      </c>
      <c r="N643" s="20">
        <f t="shared" si="51"/>
        <v>0.16664000000000001</v>
      </c>
      <c r="O643" s="20">
        <f t="shared" si="52"/>
        <v>8.5817946931200009</v>
      </c>
      <c r="P643">
        <f t="shared" si="53"/>
        <v>4</v>
      </c>
      <c r="Q643">
        <f t="shared" ref="Q643:Q706" si="54">O643*P643</f>
        <v>34.327178772480003</v>
      </c>
    </row>
    <row r="644" spans="1:17" x14ac:dyDescent="0.3">
      <c r="A644" t="s">
        <v>32</v>
      </c>
      <c r="B644" t="s">
        <v>9</v>
      </c>
      <c r="C644" t="s">
        <v>84</v>
      </c>
      <c r="D644" t="s">
        <v>27</v>
      </c>
      <c r="E644" t="s">
        <v>28</v>
      </c>
      <c r="F644" t="s">
        <v>66</v>
      </c>
      <c r="G644">
        <v>25</v>
      </c>
      <c r="H644" s="14">
        <v>40.225000000000001</v>
      </c>
      <c r="I644" t="s">
        <v>52</v>
      </c>
      <c r="J644" t="s">
        <v>42</v>
      </c>
      <c r="K644" t="s">
        <v>25</v>
      </c>
      <c r="L644" t="s">
        <v>17</v>
      </c>
      <c r="M644" s="20">
        <f t="shared" si="50"/>
        <v>40.233600000000003</v>
      </c>
      <c r="N644" s="20">
        <f t="shared" si="51"/>
        <v>3.5459999999999998E-2</v>
      </c>
      <c r="O644" s="20">
        <f t="shared" si="52"/>
        <v>1.4266834560000001</v>
      </c>
      <c r="P644">
        <f t="shared" si="53"/>
        <v>5</v>
      </c>
      <c r="Q644">
        <f t="shared" si="54"/>
        <v>7.1334172800000006</v>
      </c>
    </row>
    <row r="645" spans="1:17" x14ac:dyDescent="0.3">
      <c r="A645" t="s">
        <v>32</v>
      </c>
      <c r="B645" t="s">
        <v>9</v>
      </c>
      <c r="C645" t="s">
        <v>40</v>
      </c>
      <c r="D645" t="s">
        <v>41</v>
      </c>
      <c r="E645" t="s">
        <v>12</v>
      </c>
      <c r="F645" t="s">
        <v>44</v>
      </c>
      <c r="G645">
        <v>8</v>
      </c>
      <c r="H645" s="14">
        <v>12.872</v>
      </c>
      <c r="I645" t="s">
        <v>37</v>
      </c>
      <c r="J645" t="s">
        <v>42</v>
      </c>
      <c r="K645" t="s">
        <v>25</v>
      </c>
      <c r="L645" t="s">
        <v>17</v>
      </c>
      <c r="M645" s="20">
        <f t="shared" si="50"/>
        <v>12.874752000000001</v>
      </c>
      <c r="N645" s="20">
        <f t="shared" si="51"/>
        <v>0.16664000000000001</v>
      </c>
      <c r="O645" s="20">
        <f t="shared" si="52"/>
        <v>2.1454486732800002</v>
      </c>
      <c r="P645">
        <f t="shared" si="53"/>
        <v>5</v>
      </c>
      <c r="Q645">
        <f t="shared" si="54"/>
        <v>10.727243366400002</v>
      </c>
    </row>
    <row r="646" spans="1:17" x14ac:dyDescent="0.3">
      <c r="A646" t="s">
        <v>7</v>
      </c>
      <c r="B646" t="s">
        <v>9</v>
      </c>
      <c r="C646" t="s">
        <v>76</v>
      </c>
      <c r="D646" t="s">
        <v>41</v>
      </c>
      <c r="E646" t="s">
        <v>35</v>
      </c>
      <c r="F646" t="s">
        <v>66</v>
      </c>
      <c r="G646">
        <v>2.5</v>
      </c>
      <c r="H646" s="14">
        <v>4.0225</v>
      </c>
      <c r="I646" t="s">
        <v>49</v>
      </c>
      <c r="J646" t="s">
        <v>31</v>
      </c>
      <c r="K646" t="s">
        <v>25</v>
      </c>
      <c r="L646" t="s">
        <v>43</v>
      </c>
      <c r="M646" s="20">
        <f t="shared" si="50"/>
        <v>4.0233600000000003</v>
      </c>
      <c r="N646" s="20">
        <f t="shared" si="51"/>
        <v>0.10215</v>
      </c>
      <c r="O646" s="20">
        <f t="shared" si="52"/>
        <v>0.41098622400000007</v>
      </c>
      <c r="P646">
        <f t="shared" si="53"/>
        <v>1</v>
      </c>
      <c r="Q646">
        <f t="shared" si="54"/>
        <v>0.41098622400000007</v>
      </c>
    </row>
    <row r="647" spans="1:17" x14ac:dyDescent="0.3">
      <c r="A647" t="s">
        <v>32</v>
      </c>
      <c r="B647" t="s">
        <v>9</v>
      </c>
      <c r="C647" t="s">
        <v>84</v>
      </c>
      <c r="D647" t="s">
        <v>11</v>
      </c>
      <c r="E647" t="s">
        <v>45</v>
      </c>
      <c r="F647" t="s">
        <v>36</v>
      </c>
      <c r="G647">
        <v>1.1000000000000001</v>
      </c>
      <c r="H647" s="14">
        <v>1.7699</v>
      </c>
      <c r="I647" t="s">
        <v>23</v>
      </c>
      <c r="J647" t="s">
        <v>31</v>
      </c>
      <c r="K647" t="s">
        <v>25</v>
      </c>
      <c r="L647" t="s">
        <v>43</v>
      </c>
      <c r="M647" s="20">
        <f t="shared" si="50"/>
        <v>1.7702784000000003</v>
      </c>
      <c r="N647" s="20">
        <f t="shared" si="51"/>
        <v>0</v>
      </c>
      <c r="O647" s="20">
        <f t="shared" si="52"/>
        <v>0</v>
      </c>
      <c r="P647">
        <f t="shared" si="53"/>
        <v>5</v>
      </c>
      <c r="Q647">
        <f t="shared" si="54"/>
        <v>0</v>
      </c>
    </row>
    <row r="648" spans="1:17" x14ac:dyDescent="0.3">
      <c r="A648" t="s">
        <v>32</v>
      </c>
      <c r="B648" t="s">
        <v>9</v>
      </c>
      <c r="C648" t="s">
        <v>40</v>
      </c>
      <c r="D648" t="s">
        <v>41</v>
      </c>
      <c r="E648" t="s">
        <v>35</v>
      </c>
      <c r="F648" t="s">
        <v>36</v>
      </c>
      <c r="G648">
        <v>1.4432</v>
      </c>
      <c r="H648" s="14" t="s">
        <v>8</v>
      </c>
      <c r="I648" t="s">
        <v>23</v>
      </c>
      <c r="J648" t="s">
        <v>42</v>
      </c>
      <c r="K648" t="s">
        <v>25</v>
      </c>
      <c r="L648" t="s">
        <v>43</v>
      </c>
      <c r="M648" s="20">
        <f t="shared" si="50"/>
        <v>2.3226052608000001</v>
      </c>
      <c r="N648" s="20">
        <f t="shared" si="51"/>
        <v>0</v>
      </c>
      <c r="O648" s="20">
        <f t="shared" si="52"/>
        <v>0</v>
      </c>
      <c r="P648">
        <f t="shared" si="53"/>
        <v>5</v>
      </c>
      <c r="Q648">
        <f t="shared" si="54"/>
        <v>0</v>
      </c>
    </row>
    <row r="649" spans="1:17" x14ac:dyDescent="0.3">
      <c r="A649" t="s">
        <v>39</v>
      </c>
      <c r="B649" t="s">
        <v>9</v>
      </c>
      <c r="C649" t="s">
        <v>84</v>
      </c>
      <c r="D649" t="s">
        <v>27</v>
      </c>
      <c r="E649" t="s">
        <v>28</v>
      </c>
      <c r="F649" t="s">
        <v>13</v>
      </c>
      <c r="G649">
        <v>17</v>
      </c>
      <c r="H649" s="14">
        <v>27.353000000000002</v>
      </c>
      <c r="I649" t="s">
        <v>52</v>
      </c>
      <c r="J649" t="s">
        <v>15</v>
      </c>
      <c r="K649" t="s">
        <v>25</v>
      </c>
      <c r="L649" t="s">
        <v>43</v>
      </c>
      <c r="M649" s="20">
        <f t="shared" si="50"/>
        <v>27.358848000000002</v>
      </c>
      <c r="N649" s="20">
        <f t="shared" si="51"/>
        <v>3.5459999999999998E-2</v>
      </c>
      <c r="O649" s="20">
        <f t="shared" si="52"/>
        <v>0.97014475008000001</v>
      </c>
      <c r="P649">
        <f t="shared" si="53"/>
        <v>2</v>
      </c>
      <c r="Q649">
        <f t="shared" si="54"/>
        <v>1.94028950016</v>
      </c>
    </row>
    <row r="650" spans="1:17" x14ac:dyDescent="0.3">
      <c r="A650" t="s">
        <v>32</v>
      </c>
      <c r="B650" t="s">
        <v>9</v>
      </c>
      <c r="C650" t="s">
        <v>8</v>
      </c>
      <c r="D650" t="s">
        <v>27</v>
      </c>
      <c r="E650" t="s">
        <v>12</v>
      </c>
      <c r="F650" t="s">
        <v>22</v>
      </c>
      <c r="G650">
        <v>11</v>
      </c>
      <c r="H650" s="14">
        <v>17.698999999999998</v>
      </c>
      <c r="I650" t="s">
        <v>14</v>
      </c>
      <c r="J650" t="s">
        <v>42</v>
      </c>
      <c r="K650" t="s">
        <v>25</v>
      </c>
      <c r="L650" t="s">
        <v>43</v>
      </c>
      <c r="M650" s="20">
        <f t="shared" si="50"/>
        <v>17.702784000000001</v>
      </c>
      <c r="N650" s="20">
        <f t="shared" si="51"/>
        <v>0</v>
      </c>
      <c r="O650" s="20">
        <f t="shared" si="52"/>
        <v>0</v>
      </c>
      <c r="P650">
        <f t="shared" si="53"/>
        <v>5</v>
      </c>
      <c r="Q650">
        <f t="shared" si="54"/>
        <v>0</v>
      </c>
    </row>
    <row r="651" spans="1:17" x14ac:dyDescent="0.3">
      <c r="A651" t="s">
        <v>39</v>
      </c>
      <c r="B651" t="s">
        <v>9</v>
      </c>
      <c r="C651" t="s">
        <v>79</v>
      </c>
      <c r="D651" t="s">
        <v>72</v>
      </c>
      <c r="E651" t="s">
        <v>35</v>
      </c>
      <c r="F651" t="s">
        <v>29</v>
      </c>
      <c r="G651">
        <v>50</v>
      </c>
      <c r="H651" s="14">
        <v>80.45</v>
      </c>
      <c r="I651" t="s">
        <v>37</v>
      </c>
      <c r="J651" t="s">
        <v>15</v>
      </c>
      <c r="K651" t="s">
        <v>25</v>
      </c>
      <c r="L651" t="s">
        <v>43</v>
      </c>
      <c r="M651" s="20">
        <f t="shared" si="50"/>
        <v>80.467200000000005</v>
      </c>
      <c r="N651" s="20">
        <f t="shared" si="51"/>
        <v>0.16664000000000001</v>
      </c>
      <c r="O651" s="20">
        <f t="shared" si="52"/>
        <v>13.409054208000002</v>
      </c>
      <c r="P651">
        <f t="shared" si="53"/>
        <v>2</v>
      </c>
      <c r="Q651">
        <f t="shared" si="54"/>
        <v>26.818108416000005</v>
      </c>
    </row>
    <row r="652" spans="1:17" x14ac:dyDescent="0.3">
      <c r="A652" t="s">
        <v>18</v>
      </c>
      <c r="B652" t="s">
        <v>9</v>
      </c>
      <c r="C652" t="s">
        <v>40</v>
      </c>
      <c r="D652" t="s">
        <v>20</v>
      </c>
      <c r="E652" t="s">
        <v>45</v>
      </c>
      <c r="F652" t="s">
        <v>13</v>
      </c>
      <c r="G652">
        <v>1.7</v>
      </c>
      <c r="H652" s="14">
        <v>2.7353000000000001</v>
      </c>
      <c r="I652" t="s">
        <v>49</v>
      </c>
      <c r="J652" t="s">
        <v>42</v>
      </c>
      <c r="K652" t="s">
        <v>25</v>
      </c>
      <c r="L652" t="s">
        <v>43</v>
      </c>
      <c r="M652" s="20">
        <f t="shared" si="50"/>
        <v>2.7358848</v>
      </c>
      <c r="N652" s="20">
        <f t="shared" si="51"/>
        <v>0.10215</v>
      </c>
      <c r="O652" s="20">
        <f t="shared" si="52"/>
        <v>0.27947063232000002</v>
      </c>
      <c r="P652">
        <f t="shared" si="53"/>
        <v>4</v>
      </c>
      <c r="Q652">
        <f t="shared" si="54"/>
        <v>1.1178825292800001</v>
      </c>
    </row>
    <row r="653" spans="1:17" x14ac:dyDescent="0.3">
      <c r="A653" t="s">
        <v>39</v>
      </c>
      <c r="B653" t="s">
        <v>9</v>
      </c>
      <c r="C653" t="s">
        <v>68</v>
      </c>
      <c r="D653" t="s">
        <v>41</v>
      </c>
      <c r="E653" t="s">
        <v>21</v>
      </c>
      <c r="F653" t="s">
        <v>13</v>
      </c>
      <c r="G653">
        <v>12.4</v>
      </c>
      <c r="H653" s="14">
        <v>19.951599999999999</v>
      </c>
      <c r="I653" t="s">
        <v>30</v>
      </c>
      <c r="J653" t="s">
        <v>31</v>
      </c>
      <c r="K653" t="s">
        <v>25</v>
      </c>
      <c r="L653" t="s">
        <v>17</v>
      </c>
      <c r="M653" s="20">
        <f t="shared" si="50"/>
        <v>19.955865600000003</v>
      </c>
      <c r="N653" s="20">
        <f t="shared" si="51"/>
        <v>0.16664000000000001</v>
      </c>
      <c r="O653" s="20">
        <f t="shared" si="52"/>
        <v>3.3254454435840008</v>
      </c>
      <c r="P653">
        <f t="shared" si="53"/>
        <v>2</v>
      </c>
      <c r="Q653">
        <f t="shared" si="54"/>
        <v>6.6508908871680017</v>
      </c>
    </row>
    <row r="654" spans="1:17" x14ac:dyDescent="0.3">
      <c r="A654" t="s">
        <v>39</v>
      </c>
      <c r="B654" t="s">
        <v>9</v>
      </c>
      <c r="C654" t="s">
        <v>48</v>
      </c>
      <c r="D654" t="s">
        <v>11</v>
      </c>
      <c r="E654" t="s">
        <v>12</v>
      </c>
      <c r="F654" t="s">
        <v>66</v>
      </c>
      <c r="G654">
        <v>30</v>
      </c>
      <c r="H654" s="14">
        <v>48.269999999999996</v>
      </c>
      <c r="I654" t="s">
        <v>52</v>
      </c>
      <c r="J654" t="s">
        <v>15</v>
      </c>
      <c r="K654" t="s">
        <v>25</v>
      </c>
      <c r="L654" t="s">
        <v>17</v>
      </c>
      <c r="M654" s="20">
        <f t="shared" si="50"/>
        <v>48.280320000000003</v>
      </c>
      <c r="N654" s="20">
        <f t="shared" si="51"/>
        <v>3.5459999999999998E-2</v>
      </c>
      <c r="O654" s="20">
        <f t="shared" si="52"/>
        <v>1.7120201472000001</v>
      </c>
      <c r="P654">
        <f t="shared" si="53"/>
        <v>2</v>
      </c>
      <c r="Q654">
        <f t="shared" si="54"/>
        <v>3.4240402944000001</v>
      </c>
    </row>
    <row r="655" spans="1:17" x14ac:dyDescent="0.3">
      <c r="A655" t="s">
        <v>32</v>
      </c>
      <c r="B655" t="s">
        <v>9</v>
      </c>
      <c r="C655" t="s">
        <v>40</v>
      </c>
      <c r="D655" t="s">
        <v>41</v>
      </c>
      <c r="E655" t="s">
        <v>45</v>
      </c>
      <c r="F655" t="s">
        <v>22</v>
      </c>
      <c r="G655">
        <v>12</v>
      </c>
      <c r="H655" s="14">
        <v>19.308</v>
      </c>
      <c r="I655" t="s">
        <v>37</v>
      </c>
      <c r="J655" t="s">
        <v>15</v>
      </c>
      <c r="K655" t="s">
        <v>25</v>
      </c>
      <c r="L655" t="s">
        <v>43</v>
      </c>
      <c r="M655" s="20">
        <f t="shared" si="50"/>
        <v>19.312128000000001</v>
      </c>
      <c r="N655" s="20">
        <f t="shared" si="51"/>
        <v>0.16664000000000001</v>
      </c>
      <c r="O655" s="20">
        <f t="shared" si="52"/>
        <v>3.2181730099200005</v>
      </c>
      <c r="P655">
        <f t="shared" si="53"/>
        <v>5</v>
      </c>
      <c r="Q655">
        <f t="shared" si="54"/>
        <v>16.090865049600001</v>
      </c>
    </row>
    <row r="656" spans="1:17" x14ac:dyDescent="0.3">
      <c r="A656" t="s">
        <v>32</v>
      </c>
      <c r="B656" t="s">
        <v>9</v>
      </c>
      <c r="C656" t="s">
        <v>40</v>
      </c>
      <c r="D656" t="s">
        <v>20</v>
      </c>
      <c r="E656" t="s">
        <v>12</v>
      </c>
      <c r="F656" t="s">
        <v>29</v>
      </c>
      <c r="G656">
        <v>14</v>
      </c>
      <c r="H656" s="14">
        <v>22.526</v>
      </c>
      <c r="I656" t="s">
        <v>54</v>
      </c>
      <c r="J656" t="s">
        <v>42</v>
      </c>
      <c r="K656" t="s">
        <v>25</v>
      </c>
      <c r="L656" t="s">
        <v>43</v>
      </c>
      <c r="M656" s="20">
        <f t="shared" si="50"/>
        <v>22.530816000000002</v>
      </c>
      <c r="N656" s="20">
        <f t="shared" si="51"/>
        <v>2.1999999999999999E-2</v>
      </c>
      <c r="O656" s="20">
        <f t="shared" si="52"/>
        <v>0.49567795199999998</v>
      </c>
      <c r="P656">
        <f t="shared" si="53"/>
        <v>5</v>
      </c>
      <c r="Q656">
        <f t="shared" si="54"/>
        <v>2.4783897599999998</v>
      </c>
    </row>
    <row r="657" spans="1:17" x14ac:dyDescent="0.3">
      <c r="A657" t="s">
        <v>32</v>
      </c>
      <c r="B657" t="s">
        <v>9</v>
      </c>
      <c r="C657" t="s">
        <v>8</v>
      </c>
      <c r="D657" t="s">
        <v>20</v>
      </c>
      <c r="E657" t="s">
        <v>21</v>
      </c>
      <c r="F657" t="s">
        <v>36</v>
      </c>
      <c r="G657">
        <v>1.5</v>
      </c>
      <c r="H657" s="14">
        <v>2.4135</v>
      </c>
      <c r="I657" t="s">
        <v>23</v>
      </c>
      <c r="J657" t="s">
        <v>42</v>
      </c>
      <c r="K657" t="s">
        <v>25</v>
      </c>
      <c r="L657" t="s">
        <v>43</v>
      </c>
      <c r="M657" s="20">
        <f t="shared" si="50"/>
        <v>2.4140160000000002</v>
      </c>
      <c r="N657" s="20">
        <f t="shared" si="51"/>
        <v>0</v>
      </c>
      <c r="O657" s="20">
        <f t="shared" si="52"/>
        <v>0</v>
      </c>
      <c r="P657">
        <f t="shared" si="53"/>
        <v>5</v>
      </c>
      <c r="Q657">
        <f t="shared" si="54"/>
        <v>0</v>
      </c>
    </row>
    <row r="658" spans="1:17" x14ac:dyDescent="0.3">
      <c r="A658" t="s">
        <v>32</v>
      </c>
      <c r="B658" t="s">
        <v>9</v>
      </c>
      <c r="C658" t="s">
        <v>40</v>
      </c>
      <c r="D658" t="s">
        <v>41</v>
      </c>
      <c r="E658" t="s">
        <v>35</v>
      </c>
      <c r="F658" t="s">
        <v>44</v>
      </c>
      <c r="G658">
        <v>1.6</v>
      </c>
      <c r="H658" s="14">
        <v>2.5744000000000002</v>
      </c>
      <c r="I658" t="s">
        <v>14</v>
      </c>
      <c r="J658" t="s">
        <v>15</v>
      </c>
      <c r="K658" t="s">
        <v>25</v>
      </c>
      <c r="L658" t="s">
        <v>43</v>
      </c>
      <c r="M658" s="20">
        <f t="shared" si="50"/>
        <v>2.5749504000000005</v>
      </c>
      <c r="N658" s="20">
        <f t="shared" si="51"/>
        <v>0</v>
      </c>
      <c r="O658" s="20">
        <f t="shared" si="52"/>
        <v>0</v>
      </c>
      <c r="P658">
        <f t="shared" si="53"/>
        <v>5</v>
      </c>
      <c r="Q658">
        <f t="shared" si="54"/>
        <v>0</v>
      </c>
    </row>
    <row r="659" spans="1:17" x14ac:dyDescent="0.3">
      <c r="A659" t="s">
        <v>32</v>
      </c>
      <c r="B659" t="s">
        <v>9</v>
      </c>
      <c r="C659" t="s">
        <v>84</v>
      </c>
      <c r="D659" t="s">
        <v>20</v>
      </c>
      <c r="E659" t="s">
        <v>35</v>
      </c>
      <c r="F659" t="s">
        <v>13</v>
      </c>
      <c r="G659">
        <v>15</v>
      </c>
      <c r="H659" s="14">
        <v>24.134999999999998</v>
      </c>
      <c r="I659" t="s">
        <v>30</v>
      </c>
      <c r="J659" t="s">
        <v>15</v>
      </c>
      <c r="K659" t="s">
        <v>25</v>
      </c>
      <c r="L659" t="s">
        <v>17</v>
      </c>
      <c r="M659" s="20">
        <f t="shared" si="50"/>
        <v>24.140160000000002</v>
      </c>
      <c r="N659" s="20">
        <f t="shared" si="51"/>
        <v>0.16664000000000001</v>
      </c>
      <c r="O659" s="20">
        <f t="shared" si="52"/>
        <v>4.0227162624000004</v>
      </c>
      <c r="P659">
        <f t="shared" si="53"/>
        <v>5</v>
      </c>
      <c r="Q659">
        <f t="shared" si="54"/>
        <v>20.113581312000001</v>
      </c>
    </row>
    <row r="660" spans="1:17" x14ac:dyDescent="0.3">
      <c r="A660" t="s">
        <v>39</v>
      </c>
      <c r="B660" t="s">
        <v>9</v>
      </c>
      <c r="C660" t="s">
        <v>40</v>
      </c>
      <c r="D660" t="s">
        <v>41</v>
      </c>
      <c r="E660" t="s">
        <v>12</v>
      </c>
      <c r="F660" t="s">
        <v>22</v>
      </c>
      <c r="G660">
        <v>2</v>
      </c>
      <c r="H660" s="14">
        <v>3.218</v>
      </c>
      <c r="I660" t="s">
        <v>23</v>
      </c>
      <c r="J660" t="s">
        <v>31</v>
      </c>
      <c r="K660" t="s">
        <v>25</v>
      </c>
      <c r="L660" t="s">
        <v>17</v>
      </c>
      <c r="M660" s="20">
        <f t="shared" si="50"/>
        <v>3.2186880000000002</v>
      </c>
      <c r="N660" s="20">
        <f t="shared" si="51"/>
        <v>0</v>
      </c>
      <c r="O660" s="20">
        <f t="shared" si="52"/>
        <v>0</v>
      </c>
      <c r="P660">
        <f t="shared" si="53"/>
        <v>2</v>
      </c>
      <c r="Q660">
        <f t="shared" si="54"/>
        <v>0</v>
      </c>
    </row>
    <row r="661" spans="1:17" x14ac:dyDescent="0.3">
      <c r="A661" t="s">
        <v>26</v>
      </c>
      <c r="B661" t="s">
        <v>9</v>
      </c>
      <c r="C661" t="s">
        <v>79</v>
      </c>
      <c r="D661" t="s">
        <v>41</v>
      </c>
      <c r="E661" t="s">
        <v>35</v>
      </c>
      <c r="F661" t="s">
        <v>66</v>
      </c>
      <c r="G661">
        <v>20</v>
      </c>
      <c r="H661" s="14">
        <v>32.18</v>
      </c>
      <c r="I661" t="s">
        <v>30</v>
      </c>
      <c r="J661" t="s">
        <v>38</v>
      </c>
      <c r="K661" t="s">
        <v>25</v>
      </c>
      <c r="L661" t="s">
        <v>43</v>
      </c>
      <c r="M661" s="20">
        <f t="shared" si="50"/>
        <v>32.186880000000002</v>
      </c>
      <c r="N661" s="20">
        <f t="shared" si="51"/>
        <v>0.16664000000000001</v>
      </c>
      <c r="O661" s="20">
        <f t="shared" si="52"/>
        <v>5.3636216832000008</v>
      </c>
      <c r="P661">
        <f t="shared" si="53"/>
        <v>3</v>
      </c>
      <c r="Q661">
        <f t="shared" si="54"/>
        <v>16.090865049600001</v>
      </c>
    </row>
    <row r="662" spans="1:17" x14ac:dyDescent="0.3">
      <c r="A662" t="s">
        <v>7</v>
      </c>
      <c r="B662" t="s">
        <v>51</v>
      </c>
      <c r="C662" t="s">
        <v>8</v>
      </c>
      <c r="D662" t="s">
        <v>11</v>
      </c>
      <c r="E662" t="s">
        <v>28</v>
      </c>
      <c r="F662" t="s">
        <v>44</v>
      </c>
      <c r="G662">
        <v>1</v>
      </c>
      <c r="H662" s="14">
        <v>1.609</v>
      </c>
      <c r="I662" t="s">
        <v>23</v>
      </c>
      <c r="J662" t="s">
        <v>42</v>
      </c>
      <c r="K662" t="s">
        <v>16</v>
      </c>
      <c r="L662" t="s">
        <v>17</v>
      </c>
      <c r="M662" s="20">
        <f t="shared" si="50"/>
        <v>1.6093440000000001</v>
      </c>
      <c r="N662" s="20">
        <f t="shared" si="51"/>
        <v>0</v>
      </c>
      <c r="O662" s="20">
        <f t="shared" si="52"/>
        <v>0</v>
      </c>
      <c r="P662">
        <f t="shared" si="53"/>
        <v>1</v>
      </c>
      <c r="Q662">
        <f t="shared" si="54"/>
        <v>0</v>
      </c>
    </row>
    <row r="663" spans="1:17" x14ac:dyDescent="0.3">
      <c r="A663" t="s">
        <v>26</v>
      </c>
      <c r="B663" t="s">
        <v>9</v>
      </c>
      <c r="C663" t="s">
        <v>79</v>
      </c>
      <c r="D663" t="s">
        <v>72</v>
      </c>
      <c r="E663" t="s">
        <v>45</v>
      </c>
      <c r="F663" t="s">
        <v>13</v>
      </c>
      <c r="G663">
        <v>50</v>
      </c>
      <c r="H663" s="14">
        <v>80.45</v>
      </c>
      <c r="I663" t="s">
        <v>37</v>
      </c>
      <c r="J663" t="s">
        <v>15</v>
      </c>
      <c r="K663" t="s">
        <v>25</v>
      </c>
      <c r="L663" t="s">
        <v>43</v>
      </c>
      <c r="M663" s="20">
        <f t="shared" si="50"/>
        <v>80.467200000000005</v>
      </c>
      <c r="N663" s="20">
        <f t="shared" si="51"/>
        <v>0.16664000000000001</v>
      </c>
      <c r="O663" s="20">
        <f t="shared" si="52"/>
        <v>13.409054208000002</v>
      </c>
      <c r="P663">
        <f t="shared" si="53"/>
        <v>3</v>
      </c>
      <c r="Q663">
        <f t="shared" si="54"/>
        <v>40.227162624000009</v>
      </c>
    </row>
    <row r="664" spans="1:17" x14ac:dyDescent="0.3">
      <c r="A664" t="s">
        <v>26</v>
      </c>
      <c r="B664" t="s">
        <v>9</v>
      </c>
      <c r="C664" t="s">
        <v>40</v>
      </c>
      <c r="D664" t="s">
        <v>20</v>
      </c>
      <c r="E664" t="s">
        <v>45</v>
      </c>
      <c r="F664" t="s">
        <v>66</v>
      </c>
      <c r="G664">
        <v>80</v>
      </c>
      <c r="H664" s="14">
        <v>128.72</v>
      </c>
      <c r="I664" t="s">
        <v>52</v>
      </c>
      <c r="J664" t="s">
        <v>42</v>
      </c>
      <c r="K664" t="s">
        <v>25</v>
      </c>
      <c r="L664" t="s">
        <v>43</v>
      </c>
      <c r="M664" s="20">
        <f t="shared" si="50"/>
        <v>128.74752000000001</v>
      </c>
      <c r="N664" s="20">
        <f t="shared" si="51"/>
        <v>3.5459999999999998E-2</v>
      </c>
      <c r="O664" s="20">
        <f t="shared" si="52"/>
        <v>4.5653870591999999</v>
      </c>
      <c r="P664">
        <f t="shared" si="53"/>
        <v>3</v>
      </c>
      <c r="Q664">
        <f t="shared" si="54"/>
        <v>13.696161177600001</v>
      </c>
    </row>
    <row r="665" spans="1:17" x14ac:dyDescent="0.3">
      <c r="A665" t="s">
        <v>26</v>
      </c>
      <c r="B665" t="s">
        <v>51</v>
      </c>
      <c r="C665" t="s">
        <v>8</v>
      </c>
      <c r="D665" t="s">
        <v>27</v>
      </c>
      <c r="E665" t="s">
        <v>35</v>
      </c>
      <c r="F665" t="s">
        <v>36</v>
      </c>
      <c r="G665">
        <v>1</v>
      </c>
      <c r="H665" s="14">
        <v>1.609</v>
      </c>
      <c r="I665" t="s">
        <v>23</v>
      </c>
      <c r="J665" t="s">
        <v>42</v>
      </c>
      <c r="K665" t="s">
        <v>25</v>
      </c>
      <c r="L665" t="s">
        <v>43</v>
      </c>
      <c r="M665" s="20">
        <f t="shared" si="50"/>
        <v>1.6093440000000001</v>
      </c>
      <c r="N665" s="20">
        <f t="shared" si="51"/>
        <v>0</v>
      </c>
      <c r="O665" s="20">
        <f t="shared" si="52"/>
        <v>0</v>
      </c>
      <c r="P665">
        <f t="shared" si="53"/>
        <v>3</v>
      </c>
      <c r="Q665">
        <f t="shared" si="54"/>
        <v>0</v>
      </c>
    </row>
    <row r="666" spans="1:17" x14ac:dyDescent="0.3">
      <c r="A666" t="s">
        <v>26</v>
      </c>
      <c r="B666" t="s">
        <v>9</v>
      </c>
      <c r="C666" t="s">
        <v>84</v>
      </c>
      <c r="D666" t="s">
        <v>20</v>
      </c>
      <c r="E666" t="s">
        <v>64</v>
      </c>
      <c r="F666" t="s">
        <v>44</v>
      </c>
      <c r="G666">
        <v>1</v>
      </c>
      <c r="H666" s="14">
        <v>1.609</v>
      </c>
      <c r="I666" t="s">
        <v>54</v>
      </c>
      <c r="J666" t="s">
        <v>42</v>
      </c>
      <c r="K666" t="s">
        <v>16</v>
      </c>
      <c r="L666" t="s">
        <v>17</v>
      </c>
      <c r="M666" s="20">
        <f t="shared" si="50"/>
        <v>1.6093440000000001</v>
      </c>
      <c r="N666" s="20">
        <f t="shared" si="51"/>
        <v>2.1999999999999999E-2</v>
      </c>
      <c r="O666" s="20">
        <f t="shared" si="52"/>
        <v>3.5405567999999998E-2</v>
      </c>
      <c r="P666">
        <f t="shared" si="53"/>
        <v>3</v>
      </c>
      <c r="Q666">
        <f t="shared" si="54"/>
        <v>0.106216704</v>
      </c>
    </row>
    <row r="667" spans="1:17" x14ac:dyDescent="0.3">
      <c r="A667" t="s">
        <v>7</v>
      </c>
      <c r="B667" t="s">
        <v>9</v>
      </c>
      <c r="C667" t="s">
        <v>40</v>
      </c>
      <c r="D667" t="s">
        <v>20</v>
      </c>
      <c r="E667" t="s">
        <v>12</v>
      </c>
      <c r="F667" t="s">
        <v>22</v>
      </c>
      <c r="G667">
        <v>7</v>
      </c>
      <c r="H667" s="14">
        <v>11.263</v>
      </c>
      <c r="I667" t="s">
        <v>54</v>
      </c>
      <c r="J667" t="s">
        <v>42</v>
      </c>
      <c r="K667" t="s">
        <v>25</v>
      </c>
      <c r="L667" t="s">
        <v>43</v>
      </c>
      <c r="M667" s="20">
        <f t="shared" si="50"/>
        <v>11.265408000000001</v>
      </c>
      <c r="N667" s="20">
        <f t="shared" si="51"/>
        <v>2.1999999999999999E-2</v>
      </c>
      <c r="O667" s="20">
        <f t="shared" si="52"/>
        <v>0.24783897599999999</v>
      </c>
      <c r="P667">
        <f t="shared" si="53"/>
        <v>1</v>
      </c>
      <c r="Q667">
        <f t="shared" si="54"/>
        <v>0.24783897599999999</v>
      </c>
    </row>
    <row r="668" spans="1:17" x14ac:dyDescent="0.3">
      <c r="A668" t="s">
        <v>32</v>
      </c>
      <c r="B668" t="s">
        <v>9</v>
      </c>
      <c r="C668" t="s">
        <v>34</v>
      </c>
      <c r="D668" t="s">
        <v>11</v>
      </c>
      <c r="E668" t="s">
        <v>21</v>
      </c>
      <c r="F668" t="s">
        <v>22</v>
      </c>
      <c r="G668">
        <v>6</v>
      </c>
      <c r="H668" s="14">
        <v>9.6539999999999999</v>
      </c>
      <c r="I668" t="s">
        <v>14</v>
      </c>
      <c r="J668" t="s">
        <v>42</v>
      </c>
      <c r="K668" t="s">
        <v>25</v>
      </c>
      <c r="L668" t="s">
        <v>17</v>
      </c>
      <c r="M668" s="20">
        <f t="shared" si="50"/>
        <v>9.6560640000000006</v>
      </c>
      <c r="N668" s="20">
        <f t="shared" si="51"/>
        <v>0</v>
      </c>
      <c r="O668" s="20">
        <f t="shared" si="52"/>
        <v>0</v>
      </c>
      <c r="P668">
        <f t="shared" si="53"/>
        <v>5</v>
      </c>
      <c r="Q668">
        <f t="shared" si="54"/>
        <v>0</v>
      </c>
    </row>
    <row r="669" spans="1:17" x14ac:dyDescent="0.3">
      <c r="A669" t="s">
        <v>18</v>
      </c>
      <c r="B669" t="s">
        <v>9</v>
      </c>
      <c r="C669" t="s">
        <v>40</v>
      </c>
      <c r="D669" t="s">
        <v>20</v>
      </c>
      <c r="E669" t="s">
        <v>35</v>
      </c>
      <c r="F669" t="s">
        <v>66</v>
      </c>
      <c r="G669">
        <v>15.4</v>
      </c>
      <c r="H669" s="14">
        <v>24.778600000000001</v>
      </c>
      <c r="I669" t="s">
        <v>52</v>
      </c>
      <c r="J669" t="s">
        <v>15</v>
      </c>
      <c r="K669" t="s">
        <v>16</v>
      </c>
      <c r="L669" t="s">
        <v>43</v>
      </c>
      <c r="M669" s="20">
        <f t="shared" si="50"/>
        <v>24.783897600000003</v>
      </c>
      <c r="N669" s="20">
        <f t="shared" si="51"/>
        <v>3.5459999999999998E-2</v>
      </c>
      <c r="O669" s="20">
        <f t="shared" si="52"/>
        <v>0.87883700889600003</v>
      </c>
      <c r="P669">
        <f t="shared" si="53"/>
        <v>4</v>
      </c>
      <c r="Q669">
        <f t="shared" si="54"/>
        <v>3.5153480355840001</v>
      </c>
    </row>
    <row r="670" spans="1:17" x14ac:dyDescent="0.3">
      <c r="A670" t="s">
        <v>39</v>
      </c>
      <c r="B670" t="s">
        <v>9</v>
      </c>
      <c r="C670" t="s">
        <v>8</v>
      </c>
      <c r="D670" t="s">
        <v>41</v>
      </c>
      <c r="E670" t="s">
        <v>45</v>
      </c>
      <c r="F670" t="s">
        <v>36</v>
      </c>
      <c r="G670">
        <v>1.3</v>
      </c>
      <c r="H670" s="14">
        <v>2.0916999999999999</v>
      </c>
      <c r="I670" s="2" t="s">
        <v>49</v>
      </c>
      <c r="J670" t="s">
        <v>42</v>
      </c>
      <c r="K670" t="s">
        <v>25</v>
      </c>
      <c r="L670" t="s">
        <v>17</v>
      </c>
      <c r="M670" s="20">
        <f t="shared" si="50"/>
        <v>2.0921472000000003</v>
      </c>
      <c r="N670" s="20">
        <f t="shared" si="51"/>
        <v>0.10215</v>
      </c>
      <c r="O670" s="20">
        <f t="shared" si="52"/>
        <v>0.21371283648000003</v>
      </c>
      <c r="P670">
        <f t="shared" si="53"/>
        <v>2</v>
      </c>
      <c r="Q670">
        <f t="shared" si="54"/>
        <v>0.42742567296000006</v>
      </c>
    </row>
    <row r="671" spans="1:17" x14ac:dyDescent="0.3">
      <c r="A671" t="s">
        <v>7</v>
      </c>
      <c r="B671" t="s">
        <v>9</v>
      </c>
      <c r="C671" t="s">
        <v>48</v>
      </c>
      <c r="D671" t="s">
        <v>11</v>
      </c>
      <c r="E671" t="s">
        <v>28</v>
      </c>
      <c r="F671" t="s">
        <v>66</v>
      </c>
      <c r="G671">
        <v>55</v>
      </c>
      <c r="H671" s="14">
        <v>88.495000000000005</v>
      </c>
      <c r="I671" t="s">
        <v>30</v>
      </c>
      <c r="J671" t="s">
        <v>31</v>
      </c>
      <c r="K671" t="s">
        <v>16</v>
      </c>
      <c r="L671" t="s">
        <v>17</v>
      </c>
      <c r="M671" s="20">
        <f t="shared" si="50"/>
        <v>88.513920000000013</v>
      </c>
      <c r="N671" s="20">
        <f t="shared" si="51"/>
        <v>0.16664000000000001</v>
      </c>
      <c r="O671" s="20">
        <f t="shared" si="52"/>
        <v>14.749959628800003</v>
      </c>
      <c r="P671">
        <f t="shared" si="53"/>
        <v>1</v>
      </c>
      <c r="Q671">
        <f t="shared" si="54"/>
        <v>14.749959628800003</v>
      </c>
    </row>
    <row r="672" spans="1:17" x14ac:dyDescent="0.3">
      <c r="A672" t="s">
        <v>32</v>
      </c>
      <c r="B672" t="s">
        <v>9</v>
      </c>
      <c r="C672" t="s">
        <v>34</v>
      </c>
      <c r="D672" t="s">
        <v>20</v>
      </c>
      <c r="E672" t="s">
        <v>45</v>
      </c>
      <c r="F672" t="s">
        <v>44</v>
      </c>
      <c r="G672">
        <v>4</v>
      </c>
      <c r="H672" s="14">
        <v>6.4359999999999999</v>
      </c>
      <c r="I672" t="s">
        <v>14</v>
      </c>
      <c r="J672" t="s">
        <v>38</v>
      </c>
      <c r="K672" t="s">
        <v>25</v>
      </c>
      <c r="L672" t="s">
        <v>43</v>
      </c>
      <c r="M672" s="20">
        <f t="shared" si="50"/>
        <v>6.4373760000000004</v>
      </c>
      <c r="N672" s="20">
        <f t="shared" si="51"/>
        <v>0</v>
      </c>
      <c r="O672" s="20">
        <f t="shared" si="52"/>
        <v>0</v>
      </c>
      <c r="P672">
        <f t="shared" si="53"/>
        <v>5</v>
      </c>
      <c r="Q672">
        <f t="shared" si="54"/>
        <v>0</v>
      </c>
    </row>
    <row r="673" spans="1:17" x14ac:dyDescent="0.3">
      <c r="A673" t="s">
        <v>32</v>
      </c>
      <c r="B673" t="s">
        <v>9</v>
      </c>
      <c r="C673" t="s">
        <v>40</v>
      </c>
      <c r="D673" t="s">
        <v>11</v>
      </c>
      <c r="E673" t="s">
        <v>21</v>
      </c>
      <c r="F673" t="s">
        <v>36</v>
      </c>
      <c r="G673">
        <v>3</v>
      </c>
      <c r="H673" s="14">
        <v>4.827</v>
      </c>
      <c r="I673" t="s">
        <v>54</v>
      </c>
      <c r="J673" t="s">
        <v>15</v>
      </c>
      <c r="K673" t="s">
        <v>25</v>
      </c>
      <c r="L673" t="s">
        <v>43</v>
      </c>
      <c r="M673" s="20">
        <f t="shared" si="50"/>
        <v>4.8280320000000003</v>
      </c>
      <c r="N673" s="20">
        <f t="shared" si="51"/>
        <v>2.1999999999999999E-2</v>
      </c>
      <c r="O673" s="20">
        <f t="shared" si="52"/>
        <v>0.106216704</v>
      </c>
      <c r="P673">
        <f t="shared" si="53"/>
        <v>5</v>
      </c>
      <c r="Q673">
        <f t="shared" si="54"/>
        <v>0.53108351999999992</v>
      </c>
    </row>
    <row r="674" spans="1:17" x14ac:dyDescent="0.3">
      <c r="A674" t="s">
        <v>32</v>
      </c>
      <c r="B674" t="s">
        <v>9</v>
      </c>
      <c r="C674" t="s">
        <v>40</v>
      </c>
      <c r="D674" t="s">
        <v>11</v>
      </c>
      <c r="E674" t="s">
        <v>12</v>
      </c>
      <c r="F674" t="s">
        <v>22</v>
      </c>
      <c r="G674">
        <v>2</v>
      </c>
      <c r="H674" s="14">
        <v>3.218</v>
      </c>
      <c r="I674" t="s">
        <v>23</v>
      </c>
      <c r="J674" t="s">
        <v>31</v>
      </c>
      <c r="K674" t="s">
        <v>25</v>
      </c>
      <c r="L674" t="s">
        <v>43</v>
      </c>
      <c r="M674" s="20">
        <f t="shared" si="50"/>
        <v>3.2186880000000002</v>
      </c>
      <c r="N674" s="20">
        <f t="shared" si="51"/>
        <v>0</v>
      </c>
      <c r="O674" s="20">
        <f t="shared" si="52"/>
        <v>0</v>
      </c>
      <c r="P674">
        <f t="shared" si="53"/>
        <v>5</v>
      </c>
      <c r="Q674">
        <f t="shared" si="54"/>
        <v>0</v>
      </c>
    </row>
    <row r="675" spans="1:17" x14ac:dyDescent="0.3">
      <c r="A675" t="s">
        <v>26</v>
      </c>
      <c r="B675" t="s">
        <v>9</v>
      </c>
      <c r="C675" t="s">
        <v>76</v>
      </c>
      <c r="D675" t="s">
        <v>20</v>
      </c>
      <c r="E675" t="s">
        <v>35</v>
      </c>
      <c r="F675" t="s">
        <v>66</v>
      </c>
      <c r="G675">
        <v>14</v>
      </c>
      <c r="H675" s="14">
        <v>22.526</v>
      </c>
      <c r="I675" t="s">
        <v>30</v>
      </c>
      <c r="J675" t="s">
        <v>15</v>
      </c>
      <c r="K675" t="s">
        <v>25</v>
      </c>
      <c r="L675" t="s">
        <v>43</v>
      </c>
      <c r="M675" s="20">
        <f t="shared" si="50"/>
        <v>22.530816000000002</v>
      </c>
      <c r="N675" s="20">
        <f t="shared" si="51"/>
        <v>0.16664000000000001</v>
      </c>
      <c r="O675" s="20">
        <f t="shared" si="52"/>
        <v>3.7545351782400003</v>
      </c>
      <c r="P675">
        <f t="shared" si="53"/>
        <v>3</v>
      </c>
      <c r="Q675">
        <f t="shared" si="54"/>
        <v>11.26360553472</v>
      </c>
    </row>
    <row r="676" spans="1:17" x14ac:dyDescent="0.3">
      <c r="A676" t="s">
        <v>32</v>
      </c>
      <c r="B676" t="s">
        <v>9</v>
      </c>
      <c r="C676" t="s">
        <v>34</v>
      </c>
      <c r="D676" t="s">
        <v>47</v>
      </c>
      <c r="E676" t="s">
        <v>33</v>
      </c>
      <c r="F676" t="s">
        <v>44</v>
      </c>
      <c r="G676">
        <v>1.3</v>
      </c>
      <c r="H676" s="14">
        <v>2.0916999999999999</v>
      </c>
      <c r="I676" t="s">
        <v>14</v>
      </c>
      <c r="J676" t="s">
        <v>24</v>
      </c>
      <c r="K676" t="s">
        <v>25</v>
      </c>
      <c r="L676" t="s">
        <v>43</v>
      </c>
      <c r="M676" s="20">
        <f t="shared" si="50"/>
        <v>2.0921472000000003</v>
      </c>
      <c r="N676" s="20">
        <f t="shared" si="51"/>
        <v>0</v>
      </c>
      <c r="O676" s="20">
        <f t="shared" si="52"/>
        <v>0</v>
      </c>
      <c r="P676">
        <f t="shared" si="53"/>
        <v>5</v>
      </c>
      <c r="Q676">
        <f t="shared" si="54"/>
        <v>0</v>
      </c>
    </row>
    <row r="677" spans="1:17" x14ac:dyDescent="0.3">
      <c r="A677" t="s">
        <v>26</v>
      </c>
      <c r="B677" t="s">
        <v>9</v>
      </c>
      <c r="C677" t="s">
        <v>40</v>
      </c>
      <c r="D677" t="s">
        <v>11</v>
      </c>
      <c r="E677" t="s">
        <v>35</v>
      </c>
      <c r="F677" t="s">
        <v>44</v>
      </c>
      <c r="G677">
        <v>2</v>
      </c>
      <c r="H677" s="14">
        <v>3.218</v>
      </c>
      <c r="I677" t="s">
        <v>14</v>
      </c>
      <c r="J677" t="s">
        <v>31</v>
      </c>
      <c r="K677" t="s">
        <v>25</v>
      </c>
      <c r="L677" t="s">
        <v>43</v>
      </c>
      <c r="M677" s="20">
        <f t="shared" si="50"/>
        <v>3.2186880000000002</v>
      </c>
      <c r="N677" s="20">
        <f t="shared" si="51"/>
        <v>0</v>
      </c>
      <c r="O677" s="20">
        <f t="shared" si="52"/>
        <v>0</v>
      </c>
      <c r="P677">
        <f t="shared" si="53"/>
        <v>3</v>
      </c>
      <c r="Q677">
        <f t="shared" si="54"/>
        <v>0</v>
      </c>
    </row>
    <row r="678" spans="1:17" x14ac:dyDescent="0.3">
      <c r="A678" t="s">
        <v>32</v>
      </c>
      <c r="B678" t="s">
        <v>9</v>
      </c>
      <c r="C678" t="s">
        <v>40</v>
      </c>
      <c r="D678" t="s">
        <v>20</v>
      </c>
      <c r="E678" t="s">
        <v>35</v>
      </c>
      <c r="F678" t="s">
        <v>44</v>
      </c>
      <c r="G678">
        <v>1.1000000000000001</v>
      </c>
      <c r="H678" s="14">
        <v>1.7699</v>
      </c>
      <c r="I678" t="s">
        <v>23</v>
      </c>
      <c r="J678" t="s">
        <v>42</v>
      </c>
      <c r="K678" t="s">
        <v>25</v>
      </c>
      <c r="L678" t="s">
        <v>43</v>
      </c>
      <c r="M678" s="20">
        <f t="shared" si="50"/>
        <v>1.7702784000000003</v>
      </c>
      <c r="N678" s="20">
        <f t="shared" si="51"/>
        <v>0</v>
      </c>
      <c r="O678" s="20">
        <f t="shared" si="52"/>
        <v>0</v>
      </c>
      <c r="P678">
        <f t="shared" si="53"/>
        <v>5</v>
      </c>
      <c r="Q678">
        <f t="shared" si="54"/>
        <v>0</v>
      </c>
    </row>
    <row r="679" spans="1:17" x14ac:dyDescent="0.3">
      <c r="A679" t="s">
        <v>18</v>
      </c>
      <c r="B679" t="s">
        <v>9</v>
      </c>
      <c r="C679" t="s">
        <v>101</v>
      </c>
      <c r="D679" t="s">
        <v>20</v>
      </c>
      <c r="E679" t="s">
        <v>45</v>
      </c>
      <c r="F679" t="s">
        <v>44</v>
      </c>
      <c r="G679">
        <v>1</v>
      </c>
      <c r="H679" s="14">
        <v>1.609</v>
      </c>
      <c r="I679" t="s">
        <v>54</v>
      </c>
      <c r="J679" t="s">
        <v>42</v>
      </c>
      <c r="K679" t="s">
        <v>25</v>
      </c>
      <c r="L679" t="s">
        <v>43</v>
      </c>
      <c r="M679" s="20">
        <f t="shared" si="50"/>
        <v>1.6093440000000001</v>
      </c>
      <c r="N679" s="20">
        <f t="shared" si="51"/>
        <v>2.1999999999999999E-2</v>
      </c>
      <c r="O679" s="20">
        <f t="shared" si="52"/>
        <v>3.5405567999999998E-2</v>
      </c>
      <c r="P679">
        <f t="shared" si="53"/>
        <v>4</v>
      </c>
      <c r="Q679">
        <f t="shared" si="54"/>
        <v>0.14162227199999999</v>
      </c>
    </row>
    <row r="680" spans="1:17" x14ac:dyDescent="0.3">
      <c r="A680" t="s">
        <v>32</v>
      </c>
      <c r="B680" t="s">
        <v>9</v>
      </c>
      <c r="C680" t="s">
        <v>40</v>
      </c>
      <c r="D680" t="s">
        <v>41</v>
      </c>
      <c r="E680" t="s">
        <v>45</v>
      </c>
      <c r="F680" t="s">
        <v>29</v>
      </c>
      <c r="G680">
        <v>16</v>
      </c>
      <c r="H680" s="14">
        <v>25.744</v>
      </c>
      <c r="I680" t="s">
        <v>30</v>
      </c>
      <c r="J680" t="s">
        <v>53</v>
      </c>
      <c r="K680" t="s">
        <v>25</v>
      </c>
      <c r="L680" t="s">
        <v>43</v>
      </c>
      <c r="M680" s="20">
        <f t="shared" si="50"/>
        <v>25.749504000000002</v>
      </c>
      <c r="N680" s="20">
        <f t="shared" si="51"/>
        <v>0.16664000000000001</v>
      </c>
      <c r="O680" s="20">
        <f t="shared" si="52"/>
        <v>4.2908973465600004</v>
      </c>
      <c r="P680">
        <f t="shared" si="53"/>
        <v>5</v>
      </c>
      <c r="Q680">
        <f t="shared" si="54"/>
        <v>21.454486732800003</v>
      </c>
    </row>
    <row r="681" spans="1:17" x14ac:dyDescent="0.3">
      <c r="A681" t="s">
        <v>39</v>
      </c>
      <c r="B681" t="s">
        <v>51</v>
      </c>
      <c r="C681" t="s">
        <v>8</v>
      </c>
      <c r="D681" t="s">
        <v>11</v>
      </c>
      <c r="E681" t="s">
        <v>35</v>
      </c>
      <c r="F681" t="s">
        <v>13</v>
      </c>
      <c r="G681">
        <v>14</v>
      </c>
      <c r="H681" s="14">
        <v>22.526</v>
      </c>
      <c r="I681" t="s">
        <v>30</v>
      </c>
      <c r="J681" t="s">
        <v>38</v>
      </c>
      <c r="K681" t="s">
        <v>16</v>
      </c>
      <c r="L681" t="s">
        <v>17</v>
      </c>
      <c r="M681" s="20">
        <f t="shared" si="50"/>
        <v>22.530816000000002</v>
      </c>
      <c r="N681" s="20">
        <f t="shared" si="51"/>
        <v>0.16664000000000001</v>
      </c>
      <c r="O681" s="20">
        <f t="shared" si="52"/>
        <v>3.7545351782400003</v>
      </c>
      <c r="P681">
        <f t="shared" si="53"/>
        <v>2</v>
      </c>
      <c r="Q681">
        <f t="shared" si="54"/>
        <v>7.5090703564800005</v>
      </c>
    </row>
    <row r="682" spans="1:17" x14ac:dyDescent="0.3">
      <c r="A682" t="s">
        <v>32</v>
      </c>
      <c r="B682" t="s">
        <v>9</v>
      </c>
      <c r="C682" t="s">
        <v>40</v>
      </c>
      <c r="D682" t="s">
        <v>41</v>
      </c>
      <c r="E682" t="s">
        <v>35</v>
      </c>
      <c r="F682" t="s">
        <v>44</v>
      </c>
      <c r="G682">
        <v>2.1</v>
      </c>
      <c r="H682" s="14">
        <v>3.3789000000000002</v>
      </c>
      <c r="I682" t="s">
        <v>14</v>
      </c>
      <c r="J682" t="s">
        <v>24</v>
      </c>
      <c r="K682" t="s">
        <v>25</v>
      </c>
      <c r="L682" t="s">
        <v>43</v>
      </c>
      <c r="M682" s="20">
        <f t="shared" si="50"/>
        <v>3.3796224000000006</v>
      </c>
      <c r="N682" s="20">
        <f t="shared" si="51"/>
        <v>0</v>
      </c>
      <c r="O682" s="20">
        <f t="shared" si="52"/>
        <v>0</v>
      </c>
      <c r="P682">
        <f t="shared" si="53"/>
        <v>5</v>
      </c>
      <c r="Q682">
        <f t="shared" si="54"/>
        <v>0</v>
      </c>
    </row>
    <row r="683" spans="1:17" x14ac:dyDescent="0.3">
      <c r="A683" t="s">
        <v>7</v>
      </c>
      <c r="B683" t="s">
        <v>9</v>
      </c>
      <c r="C683" t="s">
        <v>40</v>
      </c>
      <c r="D683" t="s">
        <v>47</v>
      </c>
      <c r="E683" t="s">
        <v>35</v>
      </c>
      <c r="F683" t="s">
        <v>8</v>
      </c>
      <c r="G683">
        <v>63</v>
      </c>
      <c r="H683" s="14">
        <v>101.367</v>
      </c>
      <c r="I683" t="s">
        <v>30</v>
      </c>
      <c r="J683" t="s">
        <v>31</v>
      </c>
      <c r="K683" t="s">
        <v>25</v>
      </c>
      <c r="L683" t="s">
        <v>43</v>
      </c>
      <c r="M683" s="20">
        <f t="shared" si="50"/>
        <v>101.38867200000001</v>
      </c>
      <c r="N683" s="20">
        <f t="shared" si="51"/>
        <v>0.16664000000000001</v>
      </c>
      <c r="O683" s="20">
        <f t="shared" si="52"/>
        <v>16.895408302080003</v>
      </c>
      <c r="P683">
        <f t="shared" si="53"/>
        <v>1</v>
      </c>
      <c r="Q683">
        <f t="shared" si="54"/>
        <v>16.895408302080003</v>
      </c>
    </row>
    <row r="684" spans="1:17" x14ac:dyDescent="0.3">
      <c r="A684" t="s">
        <v>18</v>
      </c>
      <c r="B684" t="s">
        <v>9</v>
      </c>
      <c r="C684" t="s">
        <v>79</v>
      </c>
      <c r="D684" t="s">
        <v>20</v>
      </c>
      <c r="E684" t="s">
        <v>35</v>
      </c>
      <c r="F684" t="s">
        <v>44</v>
      </c>
      <c r="G684">
        <v>1</v>
      </c>
      <c r="H684" s="14">
        <v>1.609</v>
      </c>
      <c r="I684" t="s">
        <v>23</v>
      </c>
      <c r="J684" t="s">
        <v>42</v>
      </c>
      <c r="K684" t="s">
        <v>25</v>
      </c>
      <c r="L684" t="s">
        <v>43</v>
      </c>
      <c r="M684" s="20">
        <f t="shared" si="50"/>
        <v>1.6093440000000001</v>
      </c>
      <c r="N684" s="20">
        <f t="shared" si="51"/>
        <v>0</v>
      </c>
      <c r="O684" s="20">
        <f t="shared" si="52"/>
        <v>0</v>
      </c>
      <c r="P684">
        <f t="shared" si="53"/>
        <v>4</v>
      </c>
      <c r="Q684">
        <f t="shared" si="54"/>
        <v>0</v>
      </c>
    </row>
    <row r="685" spans="1:17" x14ac:dyDescent="0.3">
      <c r="A685" t="s">
        <v>32</v>
      </c>
      <c r="B685" t="s">
        <v>9</v>
      </c>
      <c r="C685" t="s">
        <v>40</v>
      </c>
      <c r="D685" t="s">
        <v>11</v>
      </c>
      <c r="E685" t="s">
        <v>35</v>
      </c>
      <c r="F685" t="s">
        <v>62</v>
      </c>
      <c r="G685">
        <v>0.3</v>
      </c>
      <c r="H685" s="14">
        <v>0.48269999999999996</v>
      </c>
      <c r="I685" t="s">
        <v>23</v>
      </c>
      <c r="J685" t="s">
        <v>15</v>
      </c>
      <c r="K685" t="s">
        <v>25</v>
      </c>
      <c r="L685" t="s">
        <v>43</v>
      </c>
      <c r="M685" s="20">
        <f t="shared" si="50"/>
        <v>0.48280319999999999</v>
      </c>
      <c r="N685" s="20">
        <f t="shared" si="51"/>
        <v>0</v>
      </c>
      <c r="O685" s="20">
        <f t="shared" si="52"/>
        <v>0</v>
      </c>
      <c r="P685">
        <f t="shared" si="53"/>
        <v>5</v>
      </c>
      <c r="Q685">
        <f t="shared" si="54"/>
        <v>0</v>
      </c>
    </row>
    <row r="686" spans="1:17" x14ac:dyDescent="0.3">
      <c r="A686" t="s">
        <v>39</v>
      </c>
      <c r="B686" t="s">
        <v>9</v>
      </c>
      <c r="C686" t="s">
        <v>48</v>
      </c>
      <c r="D686" t="s">
        <v>41</v>
      </c>
      <c r="E686" t="s">
        <v>28</v>
      </c>
      <c r="F686" t="s">
        <v>22</v>
      </c>
      <c r="G686">
        <v>8</v>
      </c>
      <c r="H686" s="14">
        <v>12.872</v>
      </c>
      <c r="I686" t="s">
        <v>30</v>
      </c>
      <c r="J686" t="s">
        <v>31</v>
      </c>
      <c r="K686" t="s">
        <v>16</v>
      </c>
      <c r="L686" t="s">
        <v>17</v>
      </c>
      <c r="M686" s="20">
        <f t="shared" ref="M686:M748" si="55">G686*1.609344</f>
        <v>12.874752000000001</v>
      </c>
      <c r="N686" s="20">
        <f t="shared" ref="N686:N748" si="56">IF(I686="Bicycle",0,IF(I686="On foot",0,IF(I686="Car (alone)",0.16664,IF(I686="Car (shared / passenger)",0.16664,IF(I686="Bus",0.10215,IF(I686="Train",0.03546,IF(I686="Motorbike",0.11367,IF(I686="Electric car (alone)",0.05267,IF(I686="Electric car (shared / passenger)",0.05267,IF(I686="Taxi",0.148614925938255,IF(I686="E-bike",0.022,IF(I686="Flight",0.259, " "))))))))))))</f>
        <v>0.16664000000000001</v>
      </c>
      <c r="O686" s="20">
        <f t="shared" ref="O686:O748" si="57">IF(OR(N686=0, M686=0), 0, N686*M686)</f>
        <v>2.1454486732800002</v>
      </c>
      <c r="P686">
        <f t="shared" si="53"/>
        <v>2</v>
      </c>
      <c r="Q686">
        <f t="shared" si="54"/>
        <v>4.2908973465600004</v>
      </c>
    </row>
    <row r="687" spans="1:17" x14ac:dyDescent="0.3">
      <c r="A687" t="s">
        <v>7</v>
      </c>
      <c r="B687" t="s">
        <v>9</v>
      </c>
      <c r="C687" t="s">
        <v>10</v>
      </c>
      <c r="D687" t="s">
        <v>20</v>
      </c>
      <c r="E687" t="s">
        <v>28</v>
      </c>
      <c r="F687" t="s">
        <v>66</v>
      </c>
      <c r="G687">
        <v>110</v>
      </c>
      <c r="H687" s="14">
        <v>176.99</v>
      </c>
      <c r="I687" t="s">
        <v>52</v>
      </c>
      <c r="J687" t="s">
        <v>31</v>
      </c>
      <c r="K687" t="s">
        <v>25</v>
      </c>
      <c r="L687" t="s">
        <v>17</v>
      </c>
      <c r="M687" s="20">
        <f t="shared" si="55"/>
        <v>177.02784000000003</v>
      </c>
      <c r="N687" s="20">
        <f t="shared" si="56"/>
        <v>3.5459999999999998E-2</v>
      </c>
      <c r="O687" s="20">
        <f t="shared" si="57"/>
        <v>6.2774072064000004</v>
      </c>
      <c r="P687">
        <f t="shared" ref="P687:P718" si="58">IFERROR(VALUE(MID(A687, FIND("(", A687) + 1, FIND(" ", A687, FIND("(", A687)) - FIND("(", A687) - 1)), "N/A")</f>
        <v>1</v>
      </c>
      <c r="Q687">
        <f t="shared" si="54"/>
        <v>6.2774072064000004</v>
      </c>
    </row>
    <row r="688" spans="1:17" x14ac:dyDescent="0.3">
      <c r="A688" t="s">
        <v>32</v>
      </c>
      <c r="B688" t="s">
        <v>9</v>
      </c>
      <c r="C688" t="s">
        <v>40</v>
      </c>
      <c r="D688" t="s">
        <v>11</v>
      </c>
      <c r="E688" t="s">
        <v>12</v>
      </c>
      <c r="F688" t="s">
        <v>66</v>
      </c>
      <c r="G688">
        <v>37</v>
      </c>
      <c r="H688" s="14">
        <v>59.533000000000001</v>
      </c>
      <c r="I688" t="s">
        <v>52</v>
      </c>
      <c r="J688" t="s">
        <v>24</v>
      </c>
      <c r="K688" t="s">
        <v>25</v>
      </c>
      <c r="L688" t="s">
        <v>17</v>
      </c>
      <c r="M688" s="20">
        <f t="shared" si="55"/>
        <v>59.545728000000004</v>
      </c>
      <c r="N688" s="20">
        <f t="shared" si="56"/>
        <v>3.5459999999999998E-2</v>
      </c>
      <c r="O688" s="20">
        <f t="shared" si="57"/>
        <v>2.11149151488</v>
      </c>
      <c r="P688">
        <f t="shared" si="58"/>
        <v>5</v>
      </c>
      <c r="Q688">
        <f t="shared" si="54"/>
        <v>10.557457574400001</v>
      </c>
    </row>
    <row r="689" spans="1:17" x14ac:dyDescent="0.3">
      <c r="A689" t="s">
        <v>32</v>
      </c>
      <c r="B689" t="s">
        <v>9</v>
      </c>
      <c r="C689" t="s">
        <v>67</v>
      </c>
      <c r="D689" t="s">
        <v>11</v>
      </c>
      <c r="E689" t="s">
        <v>12</v>
      </c>
      <c r="F689" t="s">
        <v>44</v>
      </c>
      <c r="G689">
        <v>2</v>
      </c>
      <c r="H689" s="14">
        <v>3.218</v>
      </c>
      <c r="I689" t="s">
        <v>14</v>
      </c>
      <c r="J689" t="s">
        <v>42</v>
      </c>
      <c r="K689" t="s">
        <v>25</v>
      </c>
      <c r="L689" t="s">
        <v>17</v>
      </c>
      <c r="M689" s="20">
        <f t="shared" si="55"/>
        <v>3.2186880000000002</v>
      </c>
      <c r="N689" s="20">
        <f t="shared" si="56"/>
        <v>0</v>
      </c>
      <c r="O689" s="20">
        <f t="shared" si="57"/>
        <v>0</v>
      </c>
      <c r="P689">
        <f t="shared" si="58"/>
        <v>5</v>
      </c>
      <c r="Q689">
        <f t="shared" si="54"/>
        <v>0</v>
      </c>
    </row>
    <row r="690" spans="1:17" x14ac:dyDescent="0.3">
      <c r="A690" t="s">
        <v>39</v>
      </c>
      <c r="B690" t="s">
        <v>9</v>
      </c>
      <c r="C690" t="s">
        <v>76</v>
      </c>
      <c r="D690" t="s">
        <v>41</v>
      </c>
      <c r="E690" t="s">
        <v>12</v>
      </c>
      <c r="F690" t="s">
        <v>13</v>
      </c>
      <c r="G690">
        <v>10</v>
      </c>
      <c r="H690" s="14">
        <v>16.09</v>
      </c>
      <c r="I690" t="s">
        <v>30</v>
      </c>
      <c r="J690" t="s">
        <v>42</v>
      </c>
      <c r="K690" t="s">
        <v>25</v>
      </c>
      <c r="L690" t="s">
        <v>17</v>
      </c>
      <c r="M690" s="20">
        <f t="shared" si="55"/>
        <v>16.093440000000001</v>
      </c>
      <c r="N690" s="20">
        <f t="shared" si="56"/>
        <v>0.16664000000000001</v>
      </c>
      <c r="O690" s="20">
        <f t="shared" si="57"/>
        <v>2.6818108416000004</v>
      </c>
      <c r="P690">
        <f t="shared" si="58"/>
        <v>2</v>
      </c>
      <c r="Q690">
        <f t="shared" si="54"/>
        <v>5.3636216832000008</v>
      </c>
    </row>
    <row r="691" spans="1:17" x14ac:dyDescent="0.3">
      <c r="A691" t="s">
        <v>32</v>
      </c>
      <c r="B691" t="s">
        <v>9</v>
      </c>
      <c r="C691" t="s">
        <v>10</v>
      </c>
      <c r="D691" t="s">
        <v>11</v>
      </c>
      <c r="E691" t="s">
        <v>12</v>
      </c>
      <c r="F691" t="s">
        <v>22</v>
      </c>
      <c r="G691">
        <v>16</v>
      </c>
      <c r="H691" s="14">
        <v>25.744</v>
      </c>
      <c r="I691" t="s">
        <v>37</v>
      </c>
      <c r="J691" t="s">
        <v>31</v>
      </c>
      <c r="K691" t="s">
        <v>25</v>
      </c>
      <c r="L691" t="s">
        <v>17</v>
      </c>
      <c r="M691" s="20">
        <f t="shared" si="55"/>
        <v>25.749504000000002</v>
      </c>
      <c r="N691" s="20">
        <f t="shared" si="56"/>
        <v>0.16664000000000001</v>
      </c>
      <c r="O691" s="20">
        <f t="shared" si="57"/>
        <v>4.2908973465600004</v>
      </c>
      <c r="P691">
        <f t="shared" si="58"/>
        <v>5</v>
      </c>
      <c r="Q691">
        <f t="shared" si="54"/>
        <v>21.454486732800003</v>
      </c>
    </row>
    <row r="692" spans="1:17" x14ac:dyDescent="0.3">
      <c r="A692" t="s">
        <v>39</v>
      </c>
      <c r="B692" t="s">
        <v>9</v>
      </c>
      <c r="C692" t="s">
        <v>10</v>
      </c>
      <c r="D692" t="s">
        <v>11</v>
      </c>
      <c r="E692" t="s">
        <v>35</v>
      </c>
      <c r="F692" t="s">
        <v>66</v>
      </c>
      <c r="G692">
        <v>25</v>
      </c>
      <c r="H692" s="14">
        <v>40.225000000000001</v>
      </c>
      <c r="I692" t="s">
        <v>52</v>
      </c>
      <c r="J692" t="s">
        <v>15</v>
      </c>
      <c r="K692" t="s">
        <v>25</v>
      </c>
      <c r="L692" t="s">
        <v>17</v>
      </c>
      <c r="M692" s="20">
        <f t="shared" si="55"/>
        <v>40.233600000000003</v>
      </c>
      <c r="N692" s="20">
        <f t="shared" si="56"/>
        <v>3.5459999999999998E-2</v>
      </c>
      <c r="O692" s="20">
        <f t="shared" si="57"/>
        <v>1.4266834560000001</v>
      </c>
      <c r="P692">
        <f t="shared" si="58"/>
        <v>2</v>
      </c>
      <c r="Q692">
        <f t="shared" si="54"/>
        <v>2.8533669120000003</v>
      </c>
    </row>
    <row r="693" spans="1:17" x14ac:dyDescent="0.3">
      <c r="A693" t="s">
        <v>32</v>
      </c>
      <c r="B693" t="s">
        <v>9</v>
      </c>
      <c r="C693" t="s">
        <v>40</v>
      </c>
      <c r="D693" t="s">
        <v>11</v>
      </c>
      <c r="E693" t="s">
        <v>45</v>
      </c>
      <c r="F693" t="s">
        <v>22</v>
      </c>
      <c r="G693">
        <v>3.3</v>
      </c>
      <c r="H693" s="14">
        <v>5.3096999999999994</v>
      </c>
      <c r="I693" t="s">
        <v>49</v>
      </c>
      <c r="J693" t="s">
        <v>15</v>
      </c>
      <c r="K693" t="s">
        <v>25</v>
      </c>
      <c r="L693" t="s">
        <v>17</v>
      </c>
      <c r="M693" s="20">
        <f t="shared" si="55"/>
        <v>5.3108351999999996</v>
      </c>
      <c r="N693" s="20">
        <f t="shared" si="56"/>
        <v>0.10215</v>
      </c>
      <c r="O693" s="20">
        <f t="shared" si="57"/>
        <v>0.54250181568</v>
      </c>
      <c r="P693">
        <f t="shared" si="58"/>
        <v>5</v>
      </c>
      <c r="Q693">
        <f t="shared" si="54"/>
        <v>2.7125090784000001</v>
      </c>
    </row>
    <row r="694" spans="1:17" x14ac:dyDescent="0.3">
      <c r="A694" t="s">
        <v>18</v>
      </c>
      <c r="B694" t="s">
        <v>9</v>
      </c>
      <c r="C694" t="s">
        <v>40</v>
      </c>
      <c r="D694" t="s">
        <v>11</v>
      </c>
      <c r="E694" t="s">
        <v>35</v>
      </c>
      <c r="F694" t="s">
        <v>44</v>
      </c>
      <c r="G694">
        <v>2</v>
      </c>
      <c r="H694" s="14">
        <v>3.218</v>
      </c>
      <c r="I694" t="s">
        <v>23</v>
      </c>
      <c r="J694" t="s">
        <v>42</v>
      </c>
      <c r="K694" t="s">
        <v>25</v>
      </c>
      <c r="L694" t="s">
        <v>17</v>
      </c>
      <c r="M694" s="20">
        <f t="shared" si="55"/>
        <v>3.2186880000000002</v>
      </c>
      <c r="N694" s="20">
        <f t="shared" si="56"/>
        <v>0</v>
      </c>
      <c r="O694" s="20">
        <f t="shared" si="57"/>
        <v>0</v>
      </c>
      <c r="P694">
        <f t="shared" si="58"/>
        <v>4</v>
      </c>
      <c r="Q694">
        <f t="shared" si="54"/>
        <v>0</v>
      </c>
    </row>
    <row r="695" spans="1:17" x14ac:dyDescent="0.3">
      <c r="A695" t="s">
        <v>32</v>
      </c>
      <c r="B695" t="s">
        <v>9</v>
      </c>
      <c r="C695" t="s">
        <v>10</v>
      </c>
      <c r="D695" t="s">
        <v>41</v>
      </c>
      <c r="E695" t="s">
        <v>28</v>
      </c>
      <c r="F695" t="s">
        <v>22</v>
      </c>
      <c r="G695">
        <v>15</v>
      </c>
      <c r="H695" s="14">
        <v>24.134999999999998</v>
      </c>
      <c r="I695" t="s">
        <v>30</v>
      </c>
      <c r="J695" t="s">
        <v>38</v>
      </c>
      <c r="K695" t="s">
        <v>25</v>
      </c>
      <c r="L695" t="s">
        <v>17</v>
      </c>
      <c r="M695" s="20">
        <f t="shared" si="55"/>
        <v>24.140160000000002</v>
      </c>
      <c r="N695" s="20">
        <f t="shared" si="56"/>
        <v>0.16664000000000001</v>
      </c>
      <c r="O695" s="20">
        <f t="shared" si="57"/>
        <v>4.0227162624000004</v>
      </c>
      <c r="P695">
        <f t="shared" si="58"/>
        <v>5</v>
      </c>
      <c r="Q695">
        <f t="shared" si="54"/>
        <v>20.113581312000001</v>
      </c>
    </row>
    <row r="696" spans="1:17" x14ac:dyDescent="0.3">
      <c r="A696" t="s">
        <v>7</v>
      </c>
      <c r="B696" t="s">
        <v>9</v>
      </c>
      <c r="C696" t="s">
        <v>50</v>
      </c>
      <c r="D696" t="s">
        <v>11</v>
      </c>
      <c r="E696" t="s">
        <v>12</v>
      </c>
      <c r="F696" t="s">
        <v>36</v>
      </c>
      <c r="G696">
        <v>3</v>
      </c>
      <c r="H696" s="14">
        <v>4.827</v>
      </c>
      <c r="I696" t="s">
        <v>14</v>
      </c>
      <c r="J696" t="s">
        <v>8</v>
      </c>
      <c r="K696" t="s">
        <v>25</v>
      </c>
      <c r="L696" t="s">
        <v>17</v>
      </c>
      <c r="M696" s="20">
        <f t="shared" si="55"/>
        <v>4.8280320000000003</v>
      </c>
      <c r="N696" s="20">
        <f t="shared" si="56"/>
        <v>0</v>
      </c>
      <c r="O696" s="20">
        <f t="shared" si="57"/>
        <v>0</v>
      </c>
      <c r="P696">
        <f t="shared" si="58"/>
        <v>1</v>
      </c>
      <c r="Q696">
        <f t="shared" si="54"/>
        <v>0</v>
      </c>
    </row>
    <row r="697" spans="1:17" x14ac:dyDescent="0.3">
      <c r="A697" t="s">
        <v>32</v>
      </c>
      <c r="B697" t="s">
        <v>9</v>
      </c>
      <c r="C697" t="s">
        <v>10</v>
      </c>
      <c r="D697" t="s">
        <v>20</v>
      </c>
      <c r="E697" t="s">
        <v>21</v>
      </c>
      <c r="F697" t="s">
        <v>36</v>
      </c>
      <c r="G697">
        <v>10</v>
      </c>
      <c r="H697" s="14">
        <v>16.09</v>
      </c>
      <c r="I697" t="s">
        <v>30</v>
      </c>
      <c r="J697" t="s">
        <v>42</v>
      </c>
      <c r="K697" t="s">
        <v>25</v>
      </c>
      <c r="L697" t="s">
        <v>17</v>
      </c>
      <c r="M697" s="20">
        <f t="shared" si="55"/>
        <v>16.093440000000001</v>
      </c>
      <c r="N697" s="20">
        <f t="shared" si="56"/>
        <v>0.16664000000000001</v>
      </c>
      <c r="O697" s="20">
        <f t="shared" si="57"/>
        <v>2.6818108416000004</v>
      </c>
      <c r="P697">
        <f t="shared" si="58"/>
        <v>5</v>
      </c>
      <c r="Q697">
        <f t="shared" si="54"/>
        <v>13.409054208000002</v>
      </c>
    </row>
    <row r="698" spans="1:17" x14ac:dyDescent="0.3">
      <c r="A698" t="s">
        <v>32</v>
      </c>
      <c r="B698" t="s">
        <v>9</v>
      </c>
      <c r="C698" t="s">
        <v>40</v>
      </c>
      <c r="D698" t="s">
        <v>41</v>
      </c>
      <c r="E698" t="s">
        <v>21</v>
      </c>
      <c r="F698" t="s">
        <v>36</v>
      </c>
      <c r="G698">
        <v>1.2</v>
      </c>
      <c r="H698" s="14">
        <v>1.9307999999999998</v>
      </c>
      <c r="I698" t="s">
        <v>23</v>
      </c>
      <c r="J698" t="s">
        <v>31</v>
      </c>
      <c r="K698" t="s">
        <v>25</v>
      </c>
      <c r="L698" t="s">
        <v>43</v>
      </c>
      <c r="M698" s="20">
        <f t="shared" si="55"/>
        <v>1.9312128</v>
      </c>
      <c r="N698" s="20">
        <f t="shared" si="56"/>
        <v>0</v>
      </c>
      <c r="O698" s="20">
        <f t="shared" si="57"/>
        <v>0</v>
      </c>
      <c r="P698">
        <f t="shared" si="58"/>
        <v>5</v>
      </c>
      <c r="Q698">
        <f t="shared" si="54"/>
        <v>0</v>
      </c>
    </row>
    <row r="699" spans="1:17" x14ac:dyDescent="0.3">
      <c r="A699" t="s">
        <v>32</v>
      </c>
      <c r="B699" t="s">
        <v>9</v>
      </c>
      <c r="C699" t="s">
        <v>34</v>
      </c>
      <c r="D699" t="s">
        <v>11</v>
      </c>
      <c r="E699" t="s">
        <v>12</v>
      </c>
      <c r="F699" t="s">
        <v>36</v>
      </c>
      <c r="G699">
        <v>2</v>
      </c>
      <c r="H699" s="14">
        <v>3.218</v>
      </c>
      <c r="I699" t="s">
        <v>49</v>
      </c>
      <c r="J699" t="s">
        <v>31</v>
      </c>
      <c r="K699" t="s">
        <v>16</v>
      </c>
      <c r="L699" t="s">
        <v>43</v>
      </c>
      <c r="M699" s="20">
        <f t="shared" si="55"/>
        <v>3.2186880000000002</v>
      </c>
      <c r="N699" s="20">
        <f t="shared" si="56"/>
        <v>0.10215</v>
      </c>
      <c r="O699" s="20">
        <f t="shared" si="57"/>
        <v>0.32878897920000005</v>
      </c>
      <c r="P699">
        <f t="shared" si="58"/>
        <v>5</v>
      </c>
      <c r="Q699">
        <f t="shared" si="54"/>
        <v>1.6439448960000003</v>
      </c>
    </row>
    <row r="700" spans="1:17" x14ac:dyDescent="0.3">
      <c r="A700" t="s">
        <v>32</v>
      </c>
      <c r="B700" t="s">
        <v>51</v>
      </c>
      <c r="C700" t="s">
        <v>8</v>
      </c>
      <c r="D700" t="s">
        <v>27</v>
      </c>
      <c r="E700" t="s">
        <v>28</v>
      </c>
      <c r="F700" t="s">
        <v>44</v>
      </c>
      <c r="G700">
        <v>4</v>
      </c>
      <c r="H700" s="14">
        <v>6.4359999999999999</v>
      </c>
      <c r="I700" t="s">
        <v>14</v>
      </c>
      <c r="J700" t="s">
        <v>42</v>
      </c>
      <c r="K700" t="s">
        <v>25</v>
      </c>
      <c r="L700" t="s">
        <v>17</v>
      </c>
      <c r="M700" s="20">
        <f t="shared" si="55"/>
        <v>6.4373760000000004</v>
      </c>
      <c r="N700" s="20">
        <f t="shared" si="56"/>
        <v>0</v>
      </c>
      <c r="O700" s="20">
        <f t="shared" si="57"/>
        <v>0</v>
      </c>
      <c r="P700">
        <f t="shared" si="58"/>
        <v>5</v>
      </c>
      <c r="Q700">
        <f t="shared" si="54"/>
        <v>0</v>
      </c>
    </row>
    <row r="701" spans="1:17" x14ac:dyDescent="0.3">
      <c r="A701" t="s">
        <v>32</v>
      </c>
      <c r="B701" t="s">
        <v>9</v>
      </c>
      <c r="C701" t="s">
        <v>40</v>
      </c>
      <c r="D701" t="s">
        <v>20</v>
      </c>
      <c r="E701" t="s">
        <v>45</v>
      </c>
      <c r="F701" t="s">
        <v>44</v>
      </c>
      <c r="G701">
        <v>2</v>
      </c>
      <c r="H701" s="14">
        <v>3.218</v>
      </c>
      <c r="I701" t="s">
        <v>14</v>
      </c>
      <c r="J701" t="s">
        <v>15</v>
      </c>
      <c r="K701" t="s">
        <v>25</v>
      </c>
      <c r="L701" t="s">
        <v>43</v>
      </c>
      <c r="M701" s="20">
        <f t="shared" si="55"/>
        <v>3.2186880000000002</v>
      </c>
      <c r="N701" s="20">
        <f t="shared" si="56"/>
        <v>0</v>
      </c>
      <c r="O701" s="20">
        <f t="shared" si="57"/>
        <v>0</v>
      </c>
      <c r="P701">
        <f t="shared" si="58"/>
        <v>5</v>
      </c>
      <c r="Q701">
        <f t="shared" si="54"/>
        <v>0</v>
      </c>
    </row>
    <row r="702" spans="1:17" x14ac:dyDescent="0.3">
      <c r="A702" t="s">
        <v>7</v>
      </c>
      <c r="B702" t="s">
        <v>9</v>
      </c>
      <c r="C702" t="s">
        <v>76</v>
      </c>
      <c r="D702" t="s">
        <v>20</v>
      </c>
      <c r="E702" t="s">
        <v>64</v>
      </c>
      <c r="F702" t="s">
        <v>29</v>
      </c>
      <c r="G702">
        <v>35</v>
      </c>
      <c r="H702" s="14">
        <v>56.314999999999998</v>
      </c>
      <c r="I702" t="s">
        <v>30</v>
      </c>
      <c r="J702" t="s">
        <v>31</v>
      </c>
      <c r="K702" t="s">
        <v>25</v>
      </c>
      <c r="L702" t="s">
        <v>43</v>
      </c>
      <c r="M702" s="20">
        <f t="shared" si="55"/>
        <v>56.327040000000004</v>
      </c>
      <c r="N702" s="20">
        <f t="shared" si="56"/>
        <v>0.16664000000000001</v>
      </c>
      <c r="O702" s="20">
        <f t="shared" si="57"/>
        <v>9.3863379456000011</v>
      </c>
      <c r="P702">
        <f t="shared" si="58"/>
        <v>1</v>
      </c>
      <c r="Q702">
        <f t="shared" si="54"/>
        <v>9.3863379456000011</v>
      </c>
    </row>
    <row r="703" spans="1:17" x14ac:dyDescent="0.3">
      <c r="A703" t="s">
        <v>7</v>
      </c>
      <c r="B703" t="s">
        <v>9</v>
      </c>
      <c r="C703" t="s">
        <v>60</v>
      </c>
      <c r="D703" t="s">
        <v>11</v>
      </c>
      <c r="E703" t="s">
        <v>12</v>
      </c>
      <c r="F703" t="s">
        <v>44</v>
      </c>
      <c r="G703">
        <v>2</v>
      </c>
      <c r="H703" s="14">
        <v>3.218</v>
      </c>
      <c r="I703" t="s">
        <v>30</v>
      </c>
      <c r="J703" t="s">
        <v>38</v>
      </c>
      <c r="K703" t="s">
        <v>16</v>
      </c>
      <c r="L703" t="s">
        <v>17</v>
      </c>
      <c r="M703" s="20">
        <f t="shared" si="55"/>
        <v>3.2186880000000002</v>
      </c>
      <c r="N703" s="20">
        <f t="shared" si="56"/>
        <v>0.16664000000000001</v>
      </c>
      <c r="O703" s="20">
        <f t="shared" si="57"/>
        <v>0.53636216832000005</v>
      </c>
      <c r="P703">
        <f t="shared" si="58"/>
        <v>1</v>
      </c>
      <c r="Q703">
        <f t="shared" si="54"/>
        <v>0.53636216832000005</v>
      </c>
    </row>
    <row r="704" spans="1:17" x14ac:dyDescent="0.3">
      <c r="A704" t="s">
        <v>26</v>
      </c>
      <c r="B704" t="s">
        <v>9</v>
      </c>
      <c r="C704" t="s">
        <v>67</v>
      </c>
      <c r="D704" t="s">
        <v>41</v>
      </c>
      <c r="E704" t="s">
        <v>12</v>
      </c>
      <c r="F704" t="s">
        <v>29</v>
      </c>
      <c r="G704">
        <v>12</v>
      </c>
      <c r="H704" s="14">
        <v>19.308</v>
      </c>
      <c r="I704" t="s">
        <v>30</v>
      </c>
      <c r="J704" t="s">
        <v>31</v>
      </c>
      <c r="K704" t="s">
        <v>16</v>
      </c>
      <c r="L704" t="s">
        <v>17</v>
      </c>
      <c r="M704" s="20">
        <f t="shared" si="55"/>
        <v>19.312128000000001</v>
      </c>
      <c r="N704" s="20">
        <f t="shared" si="56"/>
        <v>0.16664000000000001</v>
      </c>
      <c r="O704" s="20">
        <f t="shared" si="57"/>
        <v>3.2181730099200005</v>
      </c>
      <c r="P704">
        <f t="shared" si="58"/>
        <v>3</v>
      </c>
      <c r="Q704">
        <f t="shared" si="54"/>
        <v>9.6545190297600012</v>
      </c>
    </row>
    <row r="705" spans="1:17" x14ac:dyDescent="0.3">
      <c r="A705" t="s">
        <v>26</v>
      </c>
      <c r="B705" t="s">
        <v>9</v>
      </c>
      <c r="C705" t="s">
        <v>40</v>
      </c>
      <c r="D705" t="s">
        <v>11</v>
      </c>
      <c r="E705" t="s">
        <v>28</v>
      </c>
      <c r="F705" t="s">
        <v>29</v>
      </c>
      <c r="G705">
        <v>20</v>
      </c>
      <c r="H705" s="14">
        <v>32.18</v>
      </c>
      <c r="I705" t="s">
        <v>30</v>
      </c>
      <c r="J705" t="s">
        <v>15</v>
      </c>
      <c r="K705" t="s">
        <v>16</v>
      </c>
      <c r="L705" t="s">
        <v>17</v>
      </c>
      <c r="M705" s="20">
        <f t="shared" si="55"/>
        <v>32.186880000000002</v>
      </c>
      <c r="N705" s="20">
        <f t="shared" si="56"/>
        <v>0.16664000000000001</v>
      </c>
      <c r="O705" s="20">
        <f t="shared" si="57"/>
        <v>5.3636216832000008</v>
      </c>
      <c r="P705">
        <f t="shared" si="58"/>
        <v>3</v>
      </c>
      <c r="Q705">
        <f t="shared" si="54"/>
        <v>16.090865049600001</v>
      </c>
    </row>
    <row r="706" spans="1:17" x14ac:dyDescent="0.3">
      <c r="A706" t="s">
        <v>7</v>
      </c>
      <c r="B706" t="s">
        <v>9</v>
      </c>
      <c r="C706" t="s">
        <v>60</v>
      </c>
      <c r="D706" t="s">
        <v>20</v>
      </c>
      <c r="E706" t="s">
        <v>12</v>
      </c>
      <c r="F706" t="s">
        <v>22</v>
      </c>
      <c r="G706">
        <v>15</v>
      </c>
      <c r="H706" s="14">
        <v>24.134999999999998</v>
      </c>
      <c r="I706" t="s">
        <v>30</v>
      </c>
      <c r="J706" t="s">
        <v>38</v>
      </c>
      <c r="K706" t="s">
        <v>16</v>
      </c>
      <c r="L706" t="s">
        <v>17</v>
      </c>
      <c r="M706" s="20">
        <f t="shared" si="55"/>
        <v>24.140160000000002</v>
      </c>
      <c r="N706" s="20">
        <f t="shared" si="56"/>
        <v>0.16664000000000001</v>
      </c>
      <c r="O706" s="20">
        <f t="shared" si="57"/>
        <v>4.0227162624000004</v>
      </c>
      <c r="P706">
        <f t="shared" si="58"/>
        <v>1</v>
      </c>
      <c r="Q706">
        <f t="shared" si="54"/>
        <v>4.0227162624000004</v>
      </c>
    </row>
    <row r="707" spans="1:17" x14ac:dyDescent="0.3">
      <c r="A707" t="s">
        <v>18</v>
      </c>
      <c r="B707" t="s">
        <v>9</v>
      </c>
      <c r="C707" t="s">
        <v>40</v>
      </c>
      <c r="D707" t="s">
        <v>20</v>
      </c>
      <c r="E707" t="s">
        <v>45</v>
      </c>
      <c r="F707" t="s">
        <v>44</v>
      </c>
      <c r="G707">
        <v>2.5</v>
      </c>
      <c r="H707" s="14">
        <v>4.0225</v>
      </c>
      <c r="I707" t="s">
        <v>14</v>
      </c>
      <c r="J707" t="s">
        <v>42</v>
      </c>
      <c r="K707" t="s">
        <v>25</v>
      </c>
      <c r="L707" t="s">
        <v>43</v>
      </c>
      <c r="M707" s="20">
        <f t="shared" si="55"/>
        <v>4.0233600000000003</v>
      </c>
      <c r="N707" s="20">
        <f t="shared" si="56"/>
        <v>0</v>
      </c>
      <c r="O707" s="20">
        <f t="shared" si="57"/>
        <v>0</v>
      </c>
      <c r="P707">
        <f t="shared" si="58"/>
        <v>4</v>
      </c>
      <c r="Q707">
        <f t="shared" ref="Q707:Q770" si="59">O707*P707</f>
        <v>0</v>
      </c>
    </row>
    <row r="708" spans="1:17" x14ac:dyDescent="0.3">
      <c r="A708" t="s">
        <v>18</v>
      </c>
      <c r="B708" t="s">
        <v>9</v>
      </c>
      <c r="C708" t="s">
        <v>56</v>
      </c>
      <c r="D708" t="s">
        <v>41</v>
      </c>
      <c r="E708" t="s">
        <v>21</v>
      </c>
      <c r="F708" t="s">
        <v>44</v>
      </c>
      <c r="G708">
        <v>1.4</v>
      </c>
      <c r="H708" s="14">
        <v>2.2525999999999997</v>
      </c>
      <c r="I708" t="s">
        <v>14</v>
      </c>
      <c r="J708" t="s">
        <v>31</v>
      </c>
      <c r="K708" t="s">
        <v>25</v>
      </c>
      <c r="L708" t="s">
        <v>43</v>
      </c>
      <c r="M708" s="20">
        <f t="shared" si="55"/>
        <v>2.2530815999999998</v>
      </c>
      <c r="N708" s="20">
        <f t="shared" si="56"/>
        <v>0</v>
      </c>
      <c r="O708" s="20">
        <f t="shared" si="57"/>
        <v>0</v>
      </c>
      <c r="P708">
        <f t="shared" si="58"/>
        <v>4</v>
      </c>
      <c r="Q708">
        <f t="shared" si="59"/>
        <v>0</v>
      </c>
    </row>
    <row r="709" spans="1:17" x14ac:dyDescent="0.3">
      <c r="A709" t="s">
        <v>39</v>
      </c>
      <c r="B709" t="s">
        <v>9</v>
      </c>
      <c r="C709" t="s">
        <v>10</v>
      </c>
      <c r="D709" t="s">
        <v>27</v>
      </c>
      <c r="E709" t="s">
        <v>28</v>
      </c>
      <c r="F709" t="s">
        <v>29</v>
      </c>
      <c r="G709">
        <v>20</v>
      </c>
      <c r="H709" s="14">
        <v>32.18</v>
      </c>
      <c r="I709" t="s">
        <v>52</v>
      </c>
      <c r="J709" t="s">
        <v>38</v>
      </c>
      <c r="K709" t="s">
        <v>25</v>
      </c>
      <c r="L709" t="s">
        <v>17</v>
      </c>
      <c r="M709" s="20">
        <f t="shared" si="55"/>
        <v>32.186880000000002</v>
      </c>
      <c r="N709" s="20">
        <f t="shared" si="56"/>
        <v>3.5459999999999998E-2</v>
      </c>
      <c r="O709" s="20">
        <f t="shared" si="57"/>
        <v>1.1413467648</v>
      </c>
      <c r="P709">
        <f t="shared" si="58"/>
        <v>2</v>
      </c>
      <c r="Q709">
        <f t="shared" si="59"/>
        <v>2.2826935295999999</v>
      </c>
    </row>
    <row r="710" spans="1:17" x14ac:dyDescent="0.3">
      <c r="A710" t="s">
        <v>18</v>
      </c>
      <c r="B710" t="s">
        <v>9</v>
      </c>
      <c r="C710" t="s">
        <v>40</v>
      </c>
      <c r="D710" t="s">
        <v>20</v>
      </c>
      <c r="E710" t="s">
        <v>12</v>
      </c>
      <c r="F710" t="s">
        <v>36</v>
      </c>
      <c r="G710">
        <v>2.5</v>
      </c>
      <c r="H710" s="14">
        <v>4.0225</v>
      </c>
      <c r="I710" t="s">
        <v>49</v>
      </c>
      <c r="J710" t="s">
        <v>24</v>
      </c>
      <c r="K710" t="s">
        <v>25</v>
      </c>
      <c r="L710" t="s">
        <v>17</v>
      </c>
      <c r="M710" s="20">
        <f t="shared" si="55"/>
        <v>4.0233600000000003</v>
      </c>
      <c r="N710" s="20">
        <f t="shared" si="56"/>
        <v>0.10215</v>
      </c>
      <c r="O710" s="20">
        <f t="shared" si="57"/>
        <v>0.41098622400000007</v>
      </c>
      <c r="P710">
        <f t="shared" si="58"/>
        <v>4</v>
      </c>
      <c r="Q710">
        <f t="shared" si="59"/>
        <v>1.6439448960000003</v>
      </c>
    </row>
    <row r="711" spans="1:17" x14ac:dyDescent="0.3">
      <c r="A711" t="s">
        <v>32</v>
      </c>
      <c r="B711" t="s">
        <v>9</v>
      </c>
      <c r="C711" t="s">
        <v>8</v>
      </c>
      <c r="D711" t="s">
        <v>20</v>
      </c>
      <c r="E711" t="s">
        <v>35</v>
      </c>
      <c r="F711" t="s">
        <v>44</v>
      </c>
      <c r="G711">
        <v>3.3</v>
      </c>
      <c r="H711" s="14">
        <v>5.3096999999999994</v>
      </c>
      <c r="I711" t="s">
        <v>14</v>
      </c>
      <c r="J711" t="s">
        <v>15</v>
      </c>
      <c r="K711" t="s">
        <v>25</v>
      </c>
      <c r="L711" t="s">
        <v>43</v>
      </c>
      <c r="M711" s="20">
        <f t="shared" si="55"/>
        <v>5.3108351999999996</v>
      </c>
      <c r="N711" s="20">
        <f t="shared" si="56"/>
        <v>0</v>
      </c>
      <c r="O711" s="20">
        <f t="shared" si="57"/>
        <v>0</v>
      </c>
      <c r="P711">
        <f t="shared" si="58"/>
        <v>5</v>
      </c>
      <c r="Q711">
        <f t="shared" si="59"/>
        <v>0</v>
      </c>
    </row>
    <row r="712" spans="1:17" x14ac:dyDescent="0.3">
      <c r="A712" t="s">
        <v>26</v>
      </c>
      <c r="B712" t="s">
        <v>9</v>
      </c>
      <c r="C712" t="s">
        <v>68</v>
      </c>
      <c r="D712" t="s">
        <v>11</v>
      </c>
      <c r="E712" t="s">
        <v>21</v>
      </c>
      <c r="F712" t="s">
        <v>36</v>
      </c>
      <c r="G712">
        <v>2</v>
      </c>
      <c r="H712" s="14">
        <v>3.218</v>
      </c>
      <c r="I712" t="s">
        <v>49</v>
      </c>
      <c r="J712" t="s">
        <v>31</v>
      </c>
      <c r="K712" t="s">
        <v>25</v>
      </c>
      <c r="L712" t="s">
        <v>17</v>
      </c>
      <c r="M712" s="20">
        <f t="shared" si="55"/>
        <v>3.2186880000000002</v>
      </c>
      <c r="N712" s="20">
        <f t="shared" si="56"/>
        <v>0.10215</v>
      </c>
      <c r="O712" s="20">
        <f t="shared" si="57"/>
        <v>0.32878897920000005</v>
      </c>
      <c r="P712">
        <f t="shared" si="58"/>
        <v>3</v>
      </c>
      <c r="Q712">
        <f t="shared" si="59"/>
        <v>0.98636693760000016</v>
      </c>
    </row>
    <row r="713" spans="1:17" x14ac:dyDescent="0.3">
      <c r="A713" t="s">
        <v>18</v>
      </c>
      <c r="B713" t="s">
        <v>9</v>
      </c>
      <c r="C713" t="s">
        <v>40</v>
      </c>
      <c r="D713" t="s">
        <v>41</v>
      </c>
      <c r="E713" t="s">
        <v>12</v>
      </c>
      <c r="F713" t="s">
        <v>13</v>
      </c>
      <c r="G713">
        <v>17</v>
      </c>
      <c r="H713" s="14">
        <v>27.353000000000002</v>
      </c>
      <c r="I713" t="s">
        <v>30</v>
      </c>
      <c r="J713" t="s">
        <v>15</v>
      </c>
      <c r="K713" t="s">
        <v>25</v>
      </c>
      <c r="L713" t="s">
        <v>43</v>
      </c>
      <c r="M713" s="20">
        <f t="shared" si="55"/>
        <v>27.358848000000002</v>
      </c>
      <c r="N713" s="20">
        <f t="shared" si="56"/>
        <v>0.16664000000000001</v>
      </c>
      <c r="O713" s="20">
        <f t="shared" si="57"/>
        <v>4.5590784307200005</v>
      </c>
      <c r="P713">
        <f t="shared" si="58"/>
        <v>4</v>
      </c>
      <c r="Q713">
        <f t="shared" si="59"/>
        <v>18.236313722880002</v>
      </c>
    </row>
    <row r="714" spans="1:17" x14ac:dyDescent="0.3">
      <c r="A714" t="s">
        <v>32</v>
      </c>
      <c r="B714" t="s">
        <v>55</v>
      </c>
      <c r="C714" t="s">
        <v>8</v>
      </c>
      <c r="D714" t="s">
        <v>41</v>
      </c>
      <c r="E714" t="s">
        <v>45</v>
      </c>
      <c r="F714" t="s">
        <v>36</v>
      </c>
      <c r="G714">
        <v>2</v>
      </c>
      <c r="H714" s="14">
        <v>3.218</v>
      </c>
      <c r="I714" t="s">
        <v>14</v>
      </c>
      <c r="J714" t="s">
        <v>42</v>
      </c>
      <c r="K714" t="s">
        <v>25</v>
      </c>
      <c r="L714" t="s">
        <v>43</v>
      </c>
      <c r="M714" s="20">
        <f t="shared" si="55"/>
        <v>3.2186880000000002</v>
      </c>
      <c r="N714" s="20">
        <f t="shared" si="56"/>
        <v>0</v>
      </c>
      <c r="O714" s="20">
        <f t="shared" si="57"/>
        <v>0</v>
      </c>
      <c r="P714">
        <f t="shared" si="58"/>
        <v>5</v>
      </c>
      <c r="Q714">
        <f t="shared" si="59"/>
        <v>0</v>
      </c>
    </row>
    <row r="715" spans="1:17" x14ac:dyDescent="0.3">
      <c r="A715" t="s">
        <v>39</v>
      </c>
      <c r="B715" t="s">
        <v>9</v>
      </c>
      <c r="C715" t="s">
        <v>50</v>
      </c>
      <c r="D715" t="s">
        <v>11</v>
      </c>
      <c r="E715" t="s">
        <v>12</v>
      </c>
      <c r="F715" t="s">
        <v>22</v>
      </c>
      <c r="G715">
        <v>11</v>
      </c>
      <c r="H715" s="14">
        <v>17.698999999999998</v>
      </c>
      <c r="I715" t="s">
        <v>30</v>
      </c>
      <c r="J715" t="s">
        <v>15</v>
      </c>
      <c r="K715" t="s">
        <v>16</v>
      </c>
      <c r="L715" t="s">
        <v>17</v>
      </c>
      <c r="M715" s="20">
        <f t="shared" si="55"/>
        <v>17.702784000000001</v>
      </c>
      <c r="N715" s="20">
        <f t="shared" si="56"/>
        <v>0.16664000000000001</v>
      </c>
      <c r="O715" s="20">
        <f t="shared" si="57"/>
        <v>2.9499919257600005</v>
      </c>
      <c r="P715">
        <f t="shared" si="58"/>
        <v>2</v>
      </c>
      <c r="Q715">
        <f t="shared" si="59"/>
        <v>5.8999838515200009</v>
      </c>
    </row>
    <row r="716" spans="1:17" x14ac:dyDescent="0.3">
      <c r="A716" t="s">
        <v>7</v>
      </c>
      <c r="B716" t="s">
        <v>9</v>
      </c>
      <c r="C716" t="s">
        <v>95</v>
      </c>
      <c r="D716" t="s">
        <v>20</v>
      </c>
      <c r="E716" t="s">
        <v>28</v>
      </c>
      <c r="F716" t="s">
        <v>44</v>
      </c>
      <c r="G716">
        <v>1</v>
      </c>
      <c r="H716" s="14">
        <v>1.609</v>
      </c>
      <c r="I716" t="s">
        <v>23</v>
      </c>
      <c r="J716" t="s">
        <v>31</v>
      </c>
      <c r="K716" t="s">
        <v>16</v>
      </c>
      <c r="L716" t="s">
        <v>43</v>
      </c>
      <c r="M716" s="20">
        <f t="shared" si="55"/>
        <v>1.6093440000000001</v>
      </c>
      <c r="N716" s="20">
        <f t="shared" si="56"/>
        <v>0</v>
      </c>
      <c r="O716" s="20">
        <f t="shared" si="57"/>
        <v>0</v>
      </c>
      <c r="P716">
        <f t="shared" si="58"/>
        <v>1</v>
      </c>
      <c r="Q716">
        <f t="shared" si="59"/>
        <v>0</v>
      </c>
    </row>
    <row r="717" spans="1:17" x14ac:dyDescent="0.3">
      <c r="A717" t="s">
        <v>7</v>
      </c>
      <c r="B717" t="s">
        <v>9</v>
      </c>
      <c r="C717" t="s">
        <v>10</v>
      </c>
      <c r="D717" t="s">
        <v>41</v>
      </c>
      <c r="E717" t="s">
        <v>12</v>
      </c>
      <c r="F717" t="s">
        <v>29</v>
      </c>
      <c r="G717">
        <v>5</v>
      </c>
      <c r="H717" s="14">
        <v>8.0449999999999999</v>
      </c>
      <c r="I717" s="2" t="s">
        <v>30</v>
      </c>
      <c r="J717" t="s">
        <v>31</v>
      </c>
      <c r="K717" t="s">
        <v>25</v>
      </c>
      <c r="L717" t="s">
        <v>17</v>
      </c>
      <c r="M717" s="20">
        <f t="shared" si="55"/>
        <v>8.0467200000000005</v>
      </c>
      <c r="N717" s="20">
        <f t="shared" si="56"/>
        <v>0.16664000000000001</v>
      </c>
      <c r="O717" s="20">
        <f t="shared" si="57"/>
        <v>1.3409054208000002</v>
      </c>
      <c r="P717">
        <f t="shared" si="58"/>
        <v>1</v>
      </c>
      <c r="Q717">
        <f t="shared" si="59"/>
        <v>1.3409054208000002</v>
      </c>
    </row>
    <row r="718" spans="1:17" x14ac:dyDescent="0.3">
      <c r="A718" t="s">
        <v>18</v>
      </c>
      <c r="B718" t="s">
        <v>9</v>
      </c>
      <c r="C718" t="s">
        <v>34</v>
      </c>
      <c r="D718" t="s">
        <v>47</v>
      </c>
      <c r="E718" t="s">
        <v>35</v>
      </c>
      <c r="F718" t="s">
        <v>44</v>
      </c>
      <c r="G718">
        <v>1</v>
      </c>
      <c r="H718" s="14">
        <v>1.609</v>
      </c>
      <c r="I718" t="s">
        <v>23</v>
      </c>
      <c r="J718" t="s">
        <v>42</v>
      </c>
      <c r="K718" t="s">
        <v>25</v>
      </c>
      <c r="L718" t="s">
        <v>43</v>
      </c>
      <c r="M718" s="20">
        <f t="shared" si="55"/>
        <v>1.6093440000000001</v>
      </c>
      <c r="N718" s="20">
        <f t="shared" si="56"/>
        <v>0</v>
      </c>
      <c r="O718" s="20">
        <f t="shared" si="57"/>
        <v>0</v>
      </c>
      <c r="P718">
        <f t="shared" si="58"/>
        <v>4</v>
      </c>
      <c r="Q718">
        <f t="shared" si="59"/>
        <v>0</v>
      </c>
    </row>
    <row r="719" spans="1:17" x14ac:dyDescent="0.3">
      <c r="A719" t="s">
        <v>7</v>
      </c>
      <c r="B719" t="s">
        <v>9</v>
      </c>
      <c r="C719" t="s">
        <v>48</v>
      </c>
      <c r="D719" t="s">
        <v>11</v>
      </c>
      <c r="E719" t="s">
        <v>21</v>
      </c>
      <c r="F719" t="s">
        <v>22</v>
      </c>
      <c r="G719">
        <v>2</v>
      </c>
      <c r="H719" s="14">
        <v>3.218</v>
      </c>
      <c r="I719" t="s">
        <v>23</v>
      </c>
      <c r="J719" t="s">
        <v>31</v>
      </c>
      <c r="K719" t="s">
        <v>25</v>
      </c>
      <c r="L719" t="s">
        <v>17</v>
      </c>
      <c r="M719" s="20">
        <f t="shared" si="55"/>
        <v>3.2186880000000002</v>
      </c>
      <c r="N719" s="20">
        <f t="shared" si="56"/>
        <v>0</v>
      </c>
      <c r="O719" s="20">
        <f t="shared" si="57"/>
        <v>0</v>
      </c>
      <c r="P719">
        <f t="shared" ref="P719:P750" si="60">IFERROR(VALUE(MID(A719, FIND("(", A719) + 1, FIND(" ", A719, FIND("(", A719)) - FIND("(", A719) - 1)), "N/A")</f>
        <v>1</v>
      </c>
      <c r="Q719">
        <f t="shared" si="59"/>
        <v>0</v>
      </c>
    </row>
    <row r="720" spans="1:17" x14ac:dyDescent="0.3">
      <c r="A720" t="s">
        <v>18</v>
      </c>
      <c r="B720" t="s">
        <v>9</v>
      </c>
      <c r="C720" t="s">
        <v>10</v>
      </c>
      <c r="D720" t="s">
        <v>41</v>
      </c>
      <c r="E720" t="s">
        <v>12</v>
      </c>
      <c r="F720" t="s">
        <v>66</v>
      </c>
      <c r="G720">
        <v>45</v>
      </c>
      <c r="H720" s="14">
        <v>72.405000000000001</v>
      </c>
      <c r="I720" t="s">
        <v>30</v>
      </c>
      <c r="J720" t="s">
        <v>15</v>
      </c>
      <c r="K720" t="s">
        <v>25</v>
      </c>
      <c r="L720" t="s">
        <v>17</v>
      </c>
      <c r="M720" s="20">
        <f t="shared" si="55"/>
        <v>72.420479999999998</v>
      </c>
      <c r="N720" s="20">
        <f t="shared" si="56"/>
        <v>0.16664000000000001</v>
      </c>
      <c r="O720" s="20">
        <f t="shared" si="57"/>
        <v>12.0681487872</v>
      </c>
      <c r="P720">
        <f t="shared" si="60"/>
        <v>4</v>
      </c>
      <c r="Q720">
        <f t="shared" si="59"/>
        <v>48.272595148800001</v>
      </c>
    </row>
    <row r="721" spans="1:17" x14ac:dyDescent="0.3">
      <c r="A721" t="s">
        <v>32</v>
      </c>
      <c r="B721" t="s">
        <v>9</v>
      </c>
      <c r="C721" t="s">
        <v>40</v>
      </c>
      <c r="D721" t="s">
        <v>11</v>
      </c>
      <c r="E721" t="s">
        <v>35</v>
      </c>
      <c r="F721" t="s">
        <v>22</v>
      </c>
      <c r="G721">
        <v>6</v>
      </c>
      <c r="H721" s="14">
        <v>9.6539999999999999</v>
      </c>
      <c r="I721" s="2" t="s">
        <v>88</v>
      </c>
      <c r="J721" t="s">
        <v>15</v>
      </c>
      <c r="K721" t="s">
        <v>25</v>
      </c>
      <c r="L721" t="s">
        <v>43</v>
      </c>
      <c r="M721" s="20">
        <f t="shared" si="55"/>
        <v>9.6560640000000006</v>
      </c>
      <c r="N721" s="20">
        <f t="shared" si="56"/>
        <v>5.2670000000000002E-2</v>
      </c>
      <c r="O721" s="20">
        <f t="shared" si="57"/>
        <v>0.50858489088000003</v>
      </c>
      <c r="P721">
        <f t="shared" si="60"/>
        <v>5</v>
      </c>
      <c r="Q721">
        <f t="shared" si="59"/>
        <v>2.5429244544</v>
      </c>
    </row>
    <row r="722" spans="1:17" x14ac:dyDescent="0.3">
      <c r="A722" t="s">
        <v>39</v>
      </c>
      <c r="B722" t="s">
        <v>51</v>
      </c>
      <c r="C722" t="s">
        <v>8</v>
      </c>
      <c r="D722" t="s">
        <v>11</v>
      </c>
      <c r="E722" t="s">
        <v>12</v>
      </c>
      <c r="F722" t="s">
        <v>29</v>
      </c>
      <c r="G722">
        <v>10</v>
      </c>
      <c r="H722" s="14">
        <v>16.09</v>
      </c>
      <c r="I722" t="s">
        <v>14</v>
      </c>
      <c r="J722" t="s">
        <v>38</v>
      </c>
      <c r="K722" t="s">
        <v>16</v>
      </c>
      <c r="L722" t="s">
        <v>17</v>
      </c>
      <c r="M722" s="20">
        <f t="shared" si="55"/>
        <v>16.093440000000001</v>
      </c>
      <c r="N722" s="20">
        <f t="shared" si="56"/>
        <v>0</v>
      </c>
      <c r="O722" s="20">
        <f t="shared" si="57"/>
        <v>0</v>
      </c>
      <c r="P722">
        <f t="shared" si="60"/>
        <v>2</v>
      </c>
      <c r="Q722">
        <f t="shared" si="59"/>
        <v>0</v>
      </c>
    </row>
    <row r="723" spans="1:17" x14ac:dyDescent="0.3">
      <c r="A723" t="s">
        <v>32</v>
      </c>
      <c r="B723" t="s">
        <v>9</v>
      </c>
      <c r="C723" t="s">
        <v>40</v>
      </c>
      <c r="D723" t="s">
        <v>11</v>
      </c>
      <c r="E723" t="s">
        <v>35</v>
      </c>
      <c r="F723" t="s">
        <v>36</v>
      </c>
      <c r="G723">
        <v>1.5</v>
      </c>
      <c r="H723" s="14">
        <v>2.4135</v>
      </c>
      <c r="I723" t="s">
        <v>23</v>
      </c>
      <c r="J723" t="s">
        <v>31</v>
      </c>
      <c r="K723" t="s">
        <v>25</v>
      </c>
      <c r="L723" t="s">
        <v>43</v>
      </c>
      <c r="M723" s="20">
        <f t="shared" si="55"/>
        <v>2.4140160000000002</v>
      </c>
      <c r="N723" s="20">
        <f t="shared" si="56"/>
        <v>0</v>
      </c>
      <c r="O723" s="20">
        <f t="shared" si="57"/>
        <v>0</v>
      </c>
      <c r="P723">
        <f t="shared" si="60"/>
        <v>5</v>
      </c>
      <c r="Q723">
        <f t="shared" si="59"/>
        <v>0</v>
      </c>
    </row>
    <row r="724" spans="1:17" x14ac:dyDescent="0.3">
      <c r="A724" t="s">
        <v>18</v>
      </c>
      <c r="B724" t="s">
        <v>9</v>
      </c>
      <c r="C724" t="s">
        <v>60</v>
      </c>
      <c r="D724" t="s">
        <v>11</v>
      </c>
      <c r="E724" t="s">
        <v>35</v>
      </c>
      <c r="F724" t="s">
        <v>22</v>
      </c>
      <c r="G724">
        <v>13</v>
      </c>
      <c r="H724" s="14">
        <v>20.917000000000002</v>
      </c>
      <c r="I724" t="s">
        <v>30</v>
      </c>
      <c r="J724" t="s">
        <v>15</v>
      </c>
      <c r="K724" t="s">
        <v>25</v>
      </c>
      <c r="L724" t="s">
        <v>17</v>
      </c>
      <c r="M724" s="20">
        <f t="shared" si="55"/>
        <v>20.921472000000001</v>
      </c>
      <c r="N724" s="20">
        <f t="shared" si="56"/>
        <v>0.16664000000000001</v>
      </c>
      <c r="O724" s="20">
        <f t="shared" si="57"/>
        <v>3.4863540940800006</v>
      </c>
      <c r="P724">
        <f t="shared" si="60"/>
        <v>4</v>
      </c>
      <c r="Q724">
        <f t="shared" si="59"/>
        <v>13.945416376320003</v>
      </c>
    </row>
    <row r="725" spans="1:17" x14ac:dyDescent="0.3">
      <c r="A725" t="s">
        <v>26</v>
      </c>
      <c r="B725" t="s">
        <v>9</v>
      </c>
      <c r="C725" t="s">
        <v>34</v>
      </c>
      <c r="D725" t="s">
        <v>20</v>
      </c>
      <c r="E725" t="s">
        <v>21</v>
      </c>
      <c r="F725" t="s">
        <v>44</v>
      </c>
      <c r="G725">
        <v>4</v>
      </c>
      <c r="H725" s="14">
        <v>6.4359999999999999</v>
      </c>
      <c r="I725" t="s">
        <v>30</v>
      </c>
      <c r="J725" t="s">
        <v>31</v>
      </c>
      <c r="K725" t="s">
        <v>25</v>
      </c>
      <c r="L725" t="s">
        <v>43</v>
      </c>
      <c r="M725" s="20">
        <f t="shared" si="55"/>
        <v>6.4373760000000004</v>
      </c>
      <c r="N725" s="20">
        <f t="shared" si="56"/>
        <v>0.16664000000000001</v>
      </c>
      <c r="O725" s="20">
        <f t="shared" si="57"/>
        <v>1.0727243366400001</v>
      </c>
      <c r="P725">
        <f t="shared" si="60"/>
        <v>3</v>
      </c>
      <c r="Q725">
        <f t="shared" si="59"/>
        <v>3.2181730099200001</v>
      </c>
    </row>
    <row r="726" spans="1:17" x14ac:dyDescent="0.3">
      <c r="A726" t="s">
        <v>18</v>
      </c>
      <c r="B726" t="s">
        <v>9</v>
      </c>
      <c r="C726" t="s">
        <v>40</v>
      </c>
      <c r="D726" t="s">
        <v>20</v>
      </c>
      <c r="E726" t="s">
        <v>45</v>
      </c>
      <c r="F726" t="s">
        <v>36</v>
      </c>
      <c r="G726">
        <v>1</v>
      </c>
      <c r="H726" s="14">
        <v>1.609</v>
      </c>
      <c r="I726" t="s">
        <v>23</v>
      </c>
      <c r="J726" t="s">
        <v>24</v>
      </c>
      <c r="K726" t="s">
        <v>16</v>
      </c>
      <c r="L726" t="s">
        <v>43</v>
      </c>
      <c r="M726" s="20">
        <f t="shared" si="55"/>
        <v>1.6093440000000001</v>
      </c>
      <c r="N726" s="20">
        <f t="shared" si="56"/>
        <v>0</v>
      </c>
      <c r="O726" s="20">
        <f t="shared" si="57"/>
        <v>0</v>
      </c>
      <c r="P726">
        <f t="shared" si="60"/>
        <v>4</v>
      </c>
      <c r="Q726">
        <f t="shared" si="59"/>
        <v>0</v>
      </c>
    </row>
    <row r="727" spans="1:17" x14ac:dyDescent="0.3">
      <c r="A727" t="s">
        <v>18</v>
      </c>
      <c r="B727" t="s">
        <v>9</v>
      </c>
      <c r="C727" t="s">
        <v>40</v>
      </c>
      <c r="D727" t="s">
        <v>8</v>
      </c>
      <c r="E727" t="s">
        <v>28</v>
      </c>
      <c r="F727" t="s">
        <v>29</v>
      </c>
      <c r="G727">
        <v>32</v>
      </c>
      <c r="H727" s="14">
        <v>51.488</v>
      </c>
      <c r="I727" t="s">
        <v>52</v>
      </c>
      <c r="J727" t="s">
        <v>31</v>
      </c>
      <c r="K727" t="s">
        <v>25</v>
      </c>
      <c r="L727" t="s">
        <v>43</v>
      </c>
      <c r="M727" s="20">
        <f t="shared" si="55"/>
        <v>51.499008000000003</v>
      </c>
      <c r="N727" s="20">
        <f t="shared" si="56"/>
        <v>3.5459999999999998E-2</v>
      </c>
      <c r="O727" s="20">
        <f t="shared" si="57"/>
        <v>1.82615482368</v>
      </c>
      <c r="P727">
        <f t="shared" si="60"/>
        <v>4</v>
      </c>
      <c r="Q727">
        <f t="shared" si="59"/>
        <v>7.3046192947200002</v>
      </c>
    </row>
    <row r="728" spans="1:17" x14ac:dyDescent="0.3">
      <c r="A728" t="s">
        <v>39</v>
      </c>
      <c r="B728" t="s">
        <v>9</v>
      </c>
      <c r="C728" t="s">
        <v>65</v>
      </c>
      <c r="D728" t="s">
        <v>11</v>
      </c>
      <c r="E728" t="s">
        <v>28</v>
      </c>
      <c r="F728" t="s">
        <v>36</v>
      </c>
      <c r="G728">
        <v>6.4</v>
      </c>
      <c r="H728" s="14">
        <v>10.297600000000001</v>
      </c>
      <c r="I728" t="s">
        <v>14</v>
      </c>
      <c r="J728" t="s">
        <v>15</v>
      </c>
      <c r="K728" t="s">
        <v>25</v>
      </c>
      <c r="L728" t="s">
        <v>17</v>
      </c>
      <c r="M728" s="20">
        <f t="shared" si="55"/>
        <v>10.299801600000002</v>
      </c>
      <c r="N728" s="20">
        <f t="shared" si="56"/>
        <v>0</v>
      </c>
      <c r="O728" s="20">
        <f t="shared" si="57"/>
        <v>0</v>
      </c>
      <c r="P728">
        <f t="shared" si="60"/>
        <v>2</v>
      </c>
      <c r="Q728">
        <f t="shared" si="59"/>
        <v>0</v>
      </c>
    </row>
    <row r="729" spans="1:17" x14ac:dyDescent="0.3">
      <c r="A729" t="s">
        <v>32</v>
      </c>
      <c r="B729" t="s">
        <v>9</v>
      </c>
      <c r="C729" t="s">
        <v>40</v>
      </c>
      <c r="D729" t="s">
        <v>11</v>
      </c>
      <c r="E729" t="s">
        <v>21</v>
      </c>
      <c r="F729" t="s">
        <v>22</v>
      </c>
      <c r="G729">
        <v>6</v>
      </c>
      <c r="H729" s="14">
        <v>9.6539999999999999</v>
      </c>
      <c r="I729" t="s">
        <v>14</v>
      </c>
      <c r="J729" t="s">
        <v>42</v>
      </c>
      <c r="K729" t="s">
        <v>25</v>
      </c>
      <c r="L729" t="s">
        <v>17</v>
      </c>
      <c r="M729" s="20">
        <f t="shared" si="55"/>
        <v>9.6560640000000006</v>
      </c>
      <c r="N729" s="20">
        <f t="shared" si="56"/>
        <v>0</v>
      </c>
      <c r="O729" s="20">
        <f t="shared" si="57"/>
        <v>0</v>
      </c>
      <c r="P729">
        <f t="shared" si="60"/>
        <v>5</v>
      </c>
      <c r="Q729">
        <f t="shared" si="59"/>
        <v>0</v>
      </c>
    </row>
    <row r="730" spans="1:17" x14ac:dyDescent="0.3">
      <c r="A730" t="s">
        <v>7</v>
      </c>
      <c r="B730" t="s">
        <v>9</v>
      </c>
      <c r="C730" t="s">
        <v>67</v>
      </c>
      <c r="D730" t="s">
        <v>20</v>
      </c>
      <c r="E730" t="s">
        <v>12</v>
      </c>
      <c r="F730" t="s">
        <v>44</v>
      </c>
      <c r="G730">
        <v>2.8</v>
      </c>
      <c r="H730" s="14">
        <v>4.5051999999999994</v>
      </c>
      <c r="I730" t="s">
        <v>14</v>
      </c>
      <c r="J730" t="s">
        <v>42</v>
      </c>
      <c r="K730" t="s">
        <v>16</v>
      </c>
      <c r="L730" t="s">
        <v>43</v>
      </c>
      <c r="M730" s="20">
        <f t="shared" si="55"/>
        <v>4.5061631999999996</v>
      </c>
      <c r="N730" s="20">
        <f t="shared" si="56"/>
        <v>0</v>
      </c>
      <c r="O730" s="20">
        <f t="shared" si="57"/>
        <v>0</v>
      </c>
      <c r="P730">
        <f t="shared" si="60"/>
        <v>1</v>
      </c>
      <c r="Q730">
        <f t="shared" si="59"/>
        <v>0</v>
      </c>
    </row>
    <row r="731" spans="1:17" x14ac:dyDescent="0.3">
      <c r="A731" t="s">
        <v>39</v>
      </c>
      <c r="B731" t="s">
        <v>9</v>
      </c>
      <c r="C731" t="s">
        <v>50</v>
      </c>
      <c r="D731" t="s">
        <v>41</v>
      </c>
      <c r="E731" t="s">
        <v>28</v>
      </c>
      <c r="F731" t="s">
        <v>66</v>
      </c>
      <c r="G731">
        <v>50</v>
      </c>
      <c r="H731" s="14">
        <v>80.45</v>
      </c>
      <c r="I731" t="s">
        <v>30</v>
      </c>
      <c r="J731" t="s">
        <v>42</v>
      </c>
      <c r="K731" t="s">
        <v>25</v>
      </c>
      <c r="L731" t="s">
        <v>17</v>
      </c>
      <c r="M731" s="20">
        <f t="shared" si="55"/>
        <v>80.467200000000005</v>
      </c>
      <c r="N731" s="20">
        <f t="shared" si="56"/>
        <v>0.16664000000000001</v>
      </c>
      <c r="O731" s="20">
        <f t="shared" si="57"/>
        <v>13.409054208000002</v>
      </c>
      <c r="P731">
        <f t="shared" si="60"/>
        <v>2</v>
      </c>
      <c r="Q731">
        <f t="shared" si="59"/>
        <v>26.818108416000005</v>
      </c>
    </row>
    <row r="732" spans="1:17" x14ac:dyDescent="0.3">
      <c r="A732" t="s">
        <v>32</v>
      </c>
      <c r="B732" t="s">
        <v>9</v>
      </c>
      <c r="C732" t="s">
        <v>40</v>
      </c>
      <c r="D732" t="s">
        <v>41</v>
      </c>
      <c r="E732" t="s">
        <v>45</v>
      </c>
      <c r="F732" t="s">
        <v>36</v>
      </c>
      <c r="G732">
        <v>8</v>
      </c>
      <c r="H732" s="14">
        <v>12.872</v>
      </c>
      <c r="I732" t="s">
        <v>37</v>
      </c>
      <c r="J732" t="s">
        <v>38</v>
      </c>
      <c r="K732" t="s">
        <v>25</v>
      </c>
      <c r="L732" t="s">
        <v>43</v>
      </c>
      <c r="M732" s="20">
        <f t="shared" si="55"/>
        <v>12.874752000000001</v>
      </c>
      <c r="N732" s="20">
        <f t="shared" si="56"/>
        <v>0.16664000000000001</v>
      </c>
      <c r="O732" s="20">
        <f t="shared" si="57"/>
        <v>2.1454486732800002</v>
      </c>
      <c r="P732">
        <f t="shared" si="60"/>
        <v>5</v>
      </c>
      <c r="Q732">
        <f t="shared" si="59"/>
        <v>10.727243366400002</v>
      </c>
    </row>
    <row r="733" spans="1:17" x14ac:dyDescent="0.3">
      <c r="A733" t="s">
        <v>18</v>
      </c>
      <c r="B733" t="s">
        <v>9</v>
      </c>
      <c r="C733" t="s">
        <v>40</v>
      </c>
      <c r="D733" t="s">
        <v>20</v>
      </c>
      <c r="E733" t="s">
        <v>28</v>
      </c>
      <c r="F733" t="s">
        <v>36</v>
      </c>
      <c r="G733">
        <v>5</v>
      </c>
      <c r="H733" s="14">
        <v>8.0449999999999999</v>
      </c>
      <c r="I733" s="2" t="s">
        <v>87</v>
      </c>
      <c r="J733" t="s">
        <v>15</v>
      </c>
      <c r="K733" t="s">
        <v>25</v>
      </c>
      <c r="L733" t="s">
        <v>43</v>
      </c>
      <c r="M733" s="20">
        <f t="shared" si="55"/>
        <v>8.0467200000000005</v>
      </c>
      <c r="N733" s="20">
        <f t="shared" si="56"/>
        <v>0.11366999999999999</v>
      </c>
      <c r="O733" s="20">
        <f t="shared" si="57"/>
        <v>0.91467066240000006</v>
      </c>
      <c r="P733">
        <f t="shared" si="60"/>
        <v>4</v>
      </c>
      <c r="Q733">
        <f t="shared" si="59"/>
        <v>3.6586826496000002</v>
      </c>
    </row>
    <row r="734" spans="1:17" x14ac:dyDescent="0.3">
      <c r="A734" t="s">
        <v>32</v>
      </c>
      <c r="B734" t="s">
        <v>9</v>
      </c>
      <c r="C734" t="s">
        <v>40</v>
      </c>
      <c r="D734" t="s">
        <v>20</v>
      </c>
      <c r="E734" t="s">
        <v>45</v>
      </c>
      <c r="F734" t="s">
        <v>29</v>
      </c>
      <c r="G734">
        <v>29</v>
      </c>
      <c r="H734" s="14">
        <v>46.661000000000001</v>
      </c>
      <c r="I734" t="s">
        <v>30</v>
      </c>
      <c r="J734" t="s">
        <v>31</v>
      </c>
      <c r="K734" t="s">
        <v>25</v>
      </c>
      <c r="L734" t="s">
        <v>17</v>
      </c>
      <c r="M734" s="20">
        <f t="shared" si="55"/>
        <v>46.670976000000003</v>
      </c>
      <c r="N734" s="20">
        <f t="shared" si="56"/>
        <v>0.16664000000000001</v>
      </c>
      <c r="O734" s="20">
        <f t="shared" si="57"/>
        <v>7.7772514406400006</v>
      </c>
      <c r="P734">
        <f t="shared" si="60"/>
        <v>5</v>
      </c>
      <c r="Q734">
        <f t="shared" si="59"/>
        <v>38.886257203200003</v>
      </c>
    </row>
    <row r="735" spans="1:17" x14ac:dyDescent="0.3">
      <c r="A735" t="s">
        <v>32</v>
      </c>
      <c r="B735" t="s">
        <v>9</v>
      </c>
      <c r="C735" t="s">
        <v>40</v>
      </c>
      <c r="D735" t="s">
        <v>20</v>
      </c>
      <c r="E735" t="s">
        <v>35</v>
      </c>
      <c r="F735" t="s">
        <v>13</v>
      </c>
      <c r="G735">
        <v>6</v>
      </c>
      <c r="H735" s="14">
        <v>9.6539999999999999</v>
      </c>
      <c r="I735" t="s">
        <v>14</v>
      </c>
      <c r="J735" t="s">
        <v>42</v>
      </c>
      <c r="K735" t="s">
        <v>25</v>
      </c>
      <c r="L735" t="s">
        <v>43</v>
      </c>
      <c r="M735" s="20">
        <f t="shared" si="55"/>
        <v>9.6560640000000006</v>
      </c>
      <c r="N735" s="20">
        <f t="shared" si="56"/>
        <v>0</v>
      </c>
      <c r="O735" s="20">
        <f t="shared" si="57"/>
        <v>0</v>
      </c>
      <c r="P735">
        <f t="shared" si="60"/>
        <v>5</v>
      </c>
      <c r="Q735">
        <f t="shared" si="59"/>
        <v>0</v>
      </c>
    </row>
    <row r="736" spans="1:17" x14ac:dyDescent="0.3">
      <c r="A736" t="s">
        <v>32</v>
      </c>
      <c r="B736" t="s">
        <v>9</v>
      </c>
      <c r="C736" t="s">
        <v>40</v>
      </c>
      <c r="D736" t="s">
        <v>20</v>
      </c>
      <c r="E736" t="s">
        <v>45</v>
      </c>
      <c r="F736" t="s">
        <v>62</v>
      </c>
      <c r="G736">
        <v>0.5</v>
      </c>
      <c r="H736" s="14">
        <v>0.80449999999999999</v>
      </c>
      <c r="I736" t="s">
        <v>23</v>
      </c>
      <c r="J736" t="s">
        <v>31</v>
      </c>
      <c r="K736" t="s">
        <v>25</v>
      </c>
      <c r="L736" t="s">
        <v>43</v>
      </c>
      <c r="M736" s="20">
        <f t="shared" si="55"/>
        <v>0.80467200000000005</v>
      </c>
      <c r="N736" s="20">
        <f t="shared" si="56"/>
        <v>0</v>
      </c>
      <c r="O736" s="20">
        <f t="shared" si="57"/>
        <v>0</v>
      </c>
      <c r="P736">
        <f t="shared" si="60"/>
        <v>5</v>
      </c>
      <c r="Q736">
        <f t="shared" si="59"/>
        <v>0</v>
      </c>
    </row>
    <row r="737" spans="1:17" x14ac:dyDescent="0.3">
      <c r="A737" t="s">
        <v>32</v>
      </c>
      <c r="B737" t="s">
        <v>9</v>
      </c>
      <c r="C737" t="s">
        <v>40</v>
      </c>
      <c r="D737" t="s">
        <v>20</v>
      </c>
      <c r="E737" t="s">
        <v>35</v>
      </c>
      <c r="F737" t="s">
        <v>62</v>
      </c>
      <c r="G737">
        <v>1.1000000000000001</v>
      </c>
      <c r="H737" s="14">
        <v>1.7699</v>
      </c>
      <c r="I737" t="s">
        <v>54</v>
      </c>
      <c r="J737" t="s">
        <v>31</v>
      </c>
      <c r="K737" t="s">
        <v>25</v>
      </c>
      <c r="L737" t="s">
        <v>43</v>
      </c>
      <c r="M737" s="20">
        <f t="shared" si="55"/>
        <v>1.7702784000000003</v>
      </c>
      <c r="N737" s="20">
        <f t="shared" si="56"/>
        <v>2.1999999999999999E-2</v>
      </c>
      <c r="O737" s="20">
        <f t="shared" si="57"/>
        <v>3.8946124800000002E-2</v>
      </c>
      <c r="P737">
        <f t="shared" si="60"/>
        <v>5</v>
      </c>
      <c r="Q737">
        <f t="shared" si="59"/>
        <v>0.19473062400000002</v>
      </c>
    </row>
    <row r="738" spans="1:17" x14ac:dyDescent="0.3">
      <c r="A738" t="s">
        <v>26</v>
      </c>
      <c r="B738" t="s">
        <v>9</v>
      </c>
      <c r="C738" t="s">
        <v>56</v>
      </c>
      <c r="D738" t="s">
        <v>11</v>
      </c>
      <c r="E738" t="s">
        <v>21</v>
      </c>
      <c r="F738" t="s">
        <v>36</v>
      </c>
      <c r="G738">
        <v>2</v>
      </c>
      <c r="H738" s="14">
        <v>3.218</v>
      </c>
      <c r="I738" t="s">
        <v>54</v>
      </c>
      <c r="J738" t="s">
        <v>31</v>
      </c>
      <c r="K738" t="s">
        <v>25</v>
      </c>
      <c r="L738" t="s">
        <v>17</v>
      </c>
      <c r="M738" s="20">
        <f t="shared" si="55"/>
        <v>3.2186880000000002</v>
      </c>
      <c r="N738" s="20">
        <f t="shared" si="56"/>
        <v>2.1999999999999999E-2</v>
      </c>
      <c r="O738" s="20">
        <f t="shared" si="57"/>
        <v>7.0811135999999997E-2</v>
      </c>
      <c r="P738">
        <f t="shared" si="60"/>
        <v>3</v>
      </c>
      <c r="Q738">
        <f t="shared" si="59"/>
        <v>0.21243340799999999</v>
      </c>
    </row>
    <row r="739" spans="1:17" x14ac:dyDescent="0.3">
      <c r="A739" t="s">
        <v>18</v>
      </c>
      <c r="B739" t="s">
        <v>9</v>
      </c>
      <c r="C739" t="s">
        <v>40</v>
      </c>
      <c r="D739" t="s">
        <v>41</v>
      </c>
      <c r="E739" t="s">
        <v>45</v>
      </c>
      <c r="F739" t="s">
        <v>22</v>
      </c>
      <c r="G739">
        <v>15</v>
      </c>
      <c r="H739" s="14">
        <v>24.134999999999998</v>
      </c>
      <c r="I739" t="s">
        <v>30</v>
      </c>
      <c r="J739" t="s">
        <v>53</v>
      </c>
      <c r="K739" t="s">
        <v>25</v>
      </c>
      <c r="L739" t="s">
        <v>43</v>
      </c>
      <c r="M739" s="20">
        <f t="shared" si="55"/>
        <v>24.140160000000002</v>
      </c>
      <c r="N739" s="20">
        <f t="shared" si="56"/>
        <v>0.16664000000000001</v>
      </c>
      <c r="O739" s="20">
        <f t="shared" si="57"/>
        <v>4.0227162624000004</v>
      </c>
      <c r="P739">
        <f t="shared" si="60"/>
        <v>4</v>
      </c>
      <c r="Q739">
        <f t="shared" si="59"/>
        <v>16.090865049600001</v>
      </c>
    </row>
    <row r="740" spans="1:17" x14ac:dyDescent="0.3">
      <c r="A740" t="s">
        <v>32</v>
      </c>
      <c r="B740" t="s">
        <v>9</v>
      </c>
      <c r="C740" t="s">
        <v>68</v>
      </c>
      <c r="D740" t="s">
        <v>11</v>
      </c>
      <c r="E740" t="s">
        <v>28</v>
      </c>
      <c r="F740" t="s">
        <v>44</v>
      </c>
      <c r="G740">
        <v>1.5</v>
      </c>
      <c r="H740" s="14">
        <v>2.4135</v>
      </c>
      <c r="I740" t="s">
        <v>14</v>
      </c>
      <c r="J740" t="s">
        <v>38</v>
      </c>
      <c r="K740" t="s">
        <v>16</v>
      </c>
      <c r="L740" t="s">
        <v>43</v>
      </c>
      <c r="M740" s="20">
        <f t="shared" si="55"/>
        <v>2.4140160000000002</v>
      </c>
      <c r="N740" s="20">
        <f t="shared" si="56"/>
        <v>0</v>
      </c>
      <c r="O740" s="20">
        <f t="shared" si="57"/>
        <v>0</v>
      </c>
      <c r="P740">
        <f t="shared" si="60"/>
        <v>5</v>
      </c>
      <c r="Q740">
        <f t="shared" si="59"/>
        <v>0</v>
      </c>
    </row>
    <row r="741" spans="1:17" x14ac:dyDescent="0.3">
      <c r="A741" t="s">
        <v>7</v>
      </c>
      <c r="B741" t="s">
        <v>9</v>
      </c>
      <c r="C741" t="s">
        <v>59</v>
      </c>
      <c r="D741" t="s">
        <v>20</v>
      </c>
      <c r="E741" t="s">
        <v>35</v>
      </c>
      <c r="F741" t="s">
        <v>29</v>
      </c>
      <c r="G741">
        <v>12</v>
      </c>
      <c r="H741" s="14">
        <v>19.308</v>
      </c>
      <c r="I741" t="s">
        <v>52</v>
      </c>
      <c r="J741" t="s">
        <v>31</v>
      </c>
      <c r="K741" t="s">
        <v>25</v>
      </c>
      <c r="L741" t="s">
        <v>43</v>
      </c>
      <c r="M741" s="20">
        <f t="shared" si="55"/>
        <v>19.312128000000001</v>
      </c>
      <c r="N741" s="20">
        <f t="shared" si="56"/>
        <v>3.5459999999999998E-2</v>
      </c>
      <c r="O741" s="20">
        <f t="shared" si="57"/>
        <v>0.68480805888000007</v>
      </c>
      <c r="P741">
        <f t="shared" si="60"/>
        <v>1</v>
      </c>
      <c r="Q741">
        <f t="shared" si="59"/>
        <v>0.68480805888000007</v>
      </c>
    </row>
    <row r="742" spans="1:17" x14ac:dyDescent="0.3">
      <c r="A742" t="s">
        <v>26</v>
      </c>
      <c r="B742" t="s">
        <v>9</v>
      </c>
      <c r="C742" t="s">
        <v>70</v>
      </c>
      <c r="D742" t="s">
        <v>41</v>
      </c>
      <c r="E742" t="s">
        <v>12</v>
      </c>
      <c r="F742" t="s">
        <v>29</v>
      </c>
      <c r="G742">
        <v>36</v>
      </c>
      <c r="H742" s="14">
        <v>57.923999999999999</v>
      </c>
      <c r="I742" t="s">
        <v>30</v>
      </c>
      <c r="J742" t="s">
        <v>31</v>
      </c>
      <c r="K742" t="s">
        <v>25</v>
      </c>
      <c r="L742" t="s">
        <v>17</v>
      </c>
      <c r="M742" s="20">
        <f t="shared" si="55"/>
        <v>57.936384000000004</v>
      </c>
      <c r="N742" s="20">
        <f t="shared" si="56"/>
        <v>0.16664000000000001</v>
      </c>
      <c r="O742" s="20">
        <f t="shared" si="57"/>
        <v>9.6545190297600012</v>
      </c>
      <c r="P742">
        <f t="shared" si="60"/>
        <v>3</v>
      </c>
      <c r="Q742">
        <f t="shared" si="59"/>
        <v>28.963557089280002</v>
      </c>
    </row>
    <row r="743" spans="1:17" x14ac:dyDescent="0.3">
      <c r="A743" t="s">
        <v>32</v>
      </c>
      <c r="B743" t="s">
        <v>9</v>
      </c>
      <c r="C743" t="s">
        <v>46</v>
      </c>
      <c r="D743" t="s">
        <v>41</v>
      </c>
      <c r="E743" t="s">
        <v>35</v>
      </c>
      <c r="F743" t="s">
        <v>44</v>
      </c>
      <c r="G743">
        <v>3</v>
      </c>
      <c r="H743" s="14">
        <v>4.827</v>
      </c>
      <c r="I743" t="s">
        <v>14</v>
      </c>
      <c r="J743" t="s">
        <v>42</v>
      </c>
      <c r="K743" t="s">
        <v>25</v>
      </c>
      <c r="L743" t="s">
        <v>43</v>
      </c>
      <c r="M743" s="20">
        <f t="shared" si="55"/>
        <v>4.8280320000000003</v>
      </c>
      <c r="N743" s="20">
        <f t="shared" si="56"/>
        <v>0</v>
      </c>
      <c r="O743" s="20">
        <f t="shared" si="57"/>
        <v>0</v>
      </c>
      <c r="P743">
        <f t="shared" si="60"/>
        <v>5</v>
      </c>
      <c r="Q743">
        <f t="shared" si="59"/>
        <v>0</v>
      </c>
    </row>
    <row r="744" spans="1:17" x14ac:dyDescent="0.3">
      <c r="A744" t="s">
        <v>39</v>
      </c>
      <c r="B744" t="s">
        <v>51</v>
      </c>
      <c r="C744" t="s">
        <v>8</v>
      </c>
      <c r="D744" t="s">
        <v>27</v>
      </c>
      <c r="E744" t="s">
        <v>35</v>
      </c>
      <c r="F744" t="s">
        <v>66</v>
      </c>
      <c r="G744">
        <v>36.4</v>
      </c>
      <c r="H744" s="14">
        <v>58.567599999999999</v>
      </c>
      <c r="I744" t="s">
        <v>30</v>
      </c>
      <c r="J744" t="s">
        <v>42</v>
      </c>
      <c r="K744" t="s">
        <v>16</v>
      </c>
      <c r="L744" t="s">
        <v>17</v>
      </c>
      <c r="M744" s="20">
        <f t="shared" si="55"/>
        <v>58.580121599999998</v>
      </c>
      <c r="N744" s="20">
        <f t="shared" si="56"/>
        <v>0.16664000000000001</v>
      </c>
      <c r="O744" s="20">
        <f t="shared" si="57"/>
        <v>9.7617914634240002</v>
      </c>
      <c r="P744">
        <f t="shared" si="60"/>
        <v>2</v>
      </c>
      <c r="Q744">
        <f t="shared" si="59"/>
        <v>19.523582926848</v>
      </c>
    </row>
    <row r="745" spans="1:17" x14ac:dyDescent="0.3">
      <c r="A745" t="s">
        <v>18</v>
      </c>
      <c r="B745" t="s">
        <v>9</v>
      </c>
      <c r="C745" t="s">
        <v>84</v>
      </c>
      <c r="D745" t="s">
        <v>20</v>
      </c>
      <c r="E745" t="s">
        <v>35</v>
      </c>
      <c r="F745" t="s">
        <v>22</v>
      </c>
      <c r="G745">
        <v>2.2000000000000002</v>
      </c>
      <c r="H745" s="14">
        <v>3.5398000000000001</v>
      </c>
      <c r="I745" t="s">
        <v>49</v>
      </c>
      <c r="J745" t="s">
        <v>31</v>
      </c>
      <c r="K745" t="s">
        <v>16</v>
      </c>
      <c r="L745" t="s">
        <v>43</v>
      </c>
      <c r="M745" s="20">
        <f t="shared" si="55"/>
        <v>3.5405568000000005</v>
      </c>
      <c r="N745" s="20">
        <f t="shared" si="56"/>
        <v>0.10215</v>
      </c>
      <c r="O745" s="20">
        <f t="shared" si="57"/>
        <v>0.36166787712000009</v>
      </c>
      <c r="P745">
        <f t="shared" si="60"/>
        <v>4</v>
      </c>
      <c r="Q745">
        <f t="shared" si="59"/>
        <v>1.4466715084800004</v>
      </c>
    </row>
    <row r="746" spans="1:17" x14ac:dyDescent="0.3">
      <c r="A746" t="s">
        <v>39</v>
      </c>
      <c r="B746" t="s">
        <v>9</v>
      </c>
      <c r="C746" t="s">
        <v>71</v>
      </c>
      <c r="D746" t="s">
        <v>27</v>
      </c>
      <c r="E746" t="s">
        <v>64</v>
      </c>
      <c r="F746" t="s">
        <v>66</v>
      </c>
      <c r="G746">
        <v>45</v>
      </c>
      <c r="H746" s="14">
        <v>72.405000000000001</v>
      </c>
      <c r="I746" t="s">
        <v>30</v>
      </c>
      <c r="J746" t="s">
        <v>31</v>
      </c>
      <c r="K746" t="s">
        <v>25</v>
      </c>
      <c r="L746" t="s">
        <v>17</v>
      </c>
      <c r="M746" s="20">
        <f t="shared" si="55"/>
        <v>72.420479999999998</v>
      </c>
      <c r="N746" s="20">
        <f t="shared" si="56"/>
        <v>0.16664000000000001</v>
      </c>
      <c r="O746" s="20">
        <f t="shared" si="57"/>
        <v>12.0681487872</v>
      </c>
      <c r="P746">
        <f t="shared" si="60"/>
        <v>2</v>
      </c>
      <c r="Q746">
        <f t="shared" si="59"/>
        <v>24.1362975744</v>
      </c>
    </row>
    <row r="747" spans="1:17" x14ac:dyDescent="0.3">
      <c r="A747" t="s">
        <v>32</v>
      </c>
      <c r="B747" t="s">
        <v>9</v>
      </c>
      <c r="C747" t="s">
        <v>10</v>
      </c>
      <c r="D747" t="s">
        <v>41</v>
      </c>
      <c r="E747" t="s">
        <v>28</v>
      </c>
      <c r="F747" t="s">
        <v>36</v>
      </c>
      <c r="G747">
        <v>10</v>
      </c>
      <c r="H747" s="14">
        <v>16.09</v>
      </c>
      <c r="I747" t="s">
        <v>30</v>
      </c>
      <c r="J747" t="s">
        <v>38</v>
      </c>
      <c r="K747" t="s">
        <v>16</v>
      </c>
      <c r="L747" t="s">
        <v>17</v>
      </c>
      <c r="M747" s="20">
        <f t="shared" si="55"/>
        <v>16.093440000000001</v>
      </c>
      <c r="N747" s="20">
        <f t="shared" si="56"/>
        <v>0.16664000000000001</v>
      </c>
      <c r="O747" s="20">
        <f t="shared" si="57"/>
        <v>2.6818108416000004</v>
      </c>
      <c r="P747">
        <f t="shared" si="60"/>
        <v>5</v>
      </c>
      <c r="Q747">
        <f t="shared" si="59"/>
        <v>13.409054208000002</v>
      </c>
    </row>
    <row r="748" spans="1:17" x14ac:dyDescent="0.3">
      <c r="A748" t="s">
        <v>26</v>
      </c>
      <c r="B748" t="s">
        <v>9</v>
      </c>
      <c r="C748" t="s">
        <v>80</v>
      </c>
      <c r="D748" t="s">
        <v>27</v>
      </c>
      <c r="E748" t="s">
        <v>45</v>
      </c>
      <c r="F748" t="s">
        <v>29</v>
      </c>
      <c r="G748">
        <v>38</v>
      </c>
      <c r="H748" s="14">
        <v>61.141999999999996</v>
      </c>
      <c r="I748" t="s">
        <v>37</v>
      </c>
      <c r="J748" t="s">
        <v>15</v>
      </c>
      <c r="K748" t="s">
        <v>25</v>
      </c>
      <c r="L748" t="s">
        <v>17</v>
      </c>
      <c r="M748" s="20">
        <f t="shared" si="55"/>
        <v>61.155072000000004</v>
      </c>
      <c r="N748" s="20">
        <f t="shared" si="56"/>
        <v>0.16664000000000001</v>
      </c>
      <c r="O748" s="20">
        <f t="shared" si="57"/>
        <v>10.190881198080001</v>
      </c>
      <c r="P748">
        <f t="shared" si="60"/>
        <v>3</v>
      </c>
      <c r="Q748">
        <f t="shared" si="59"/>
        <v>30.572643594240006</v>
      </c>
    </row>
    <row r="749" spans="1:17" x14ac:dyDescent="0.3">
      <c r="A749" t="s">
        <v>18</v>
      </c>
      <c r="B749" t="s">
        <v>9</v>
      </c>
      <c r="C749" t="s">
        <v>78</v>
      </c>
      <c r="D749" t="s">
        <v>41</v>
      </c>
      <c r="E749" t="s">
        <v>12</v>
      </c>
      <c r="F749" t="s">
        <v>36</v>
      </c>
      <c r="G749">
        <v>15</v>
      </c>
      <c r="H749" s="14">
        <v>24.134999999999998</v>
      </c>
      <c r="I749" t="s">
        <v>88</v>
      </c>
      <c r="J749" t="s">
        <v>15</v>
      </c>
      <c r="K749" t="s">
        <v>25</v>
      </c>
      <c r="L749" t="s">
        <v>17</v>
      </c>
      <c r="M749" s="20">
        <f t="shared" ref="M749:M810" si="61">G749*1.609344</f>
        <v>24.140160000000002</v>
      </c>
      <c r="N749" s="20">
        <f t="shared" ref="N749:N810" si="62">IF(I749="Bicycle",0,IF(I749="On foot",0,IF(I749="Car (alone)",0.16664,IF(I749="Car (shared / passenger)",0.16664,IF(I749="Bus",0.10215,IF(I749="Train",0.03546,IF(I749="Motorbike",0.11367,IF(I749="Electric car (alone)",0.05267,IF(I749="Electric car (shared / passenger)",0.05267,IF(I749="Taxi",0.148614925938255,IF(I749="E-bike",0.022,IF(I749="Flight",0.259, " "))))))))))))</f>
        <v>5.2670000000000002E-2</v>
      </c>
      <c r="O749" s="20">
        <f t="shared" ref="O749:O810" si="63">IF(OR(N749=0, M749=0), 0, N749*M749)</f>
        <v>1.2714622272</v>
      </c>
      <c r="P749">
        <f t="shared" si="60"/>
        <v>4</v>
      </c>
      <c r="Q749">
        <f t="shared" si="59"/>
        <v>5.0858489088000001</v>
      </c>
    </row>
    <row r="750" spans="1:17" x14ac:dyDescent="0.3">
      <c r="A750" t="s">
        <v>7</v>
      </c>
      <c r="B750" t="s">
        <v>9</v>
      </c>
      <c r="C750" t="s">
        <v>10</v>
      </c>
      <c r="D750" t="s">
        <v>11</v>
      </c>
      <c r="E750" t="s">
        <v>28</v>
      </c>
      <c r="F750" t="s">
        <v>22</v>
      </c>
      <c r="G750">
        <v>18</v>
      </c>
      <c r="H750" s="14">
        <v>28.962</v>
      </c>
      <c r="I750" t="s">
        <v>52</v>
      </c>
      <c r="J750" t="s">
        <v>31</v>
      </c>
      <c r="K750" t="s">
        <v>25</v>
      </c>
      <c r="L750" t="s">
        <v>17</v>
      </c>
      <c r="M750" s="20">
        <f t="shared" si="61"/>
        <v>28.968192000000002</v>
      </c>
      <c r="N750" s="20">
        <f t="shared" si="62"/>
        <v>3.5459999999999998E-2</v>
      </c>
      <c r="O750" s="20">
        <f t="shared" si="63"/>
        <v>1.02721208832</v>
      </c>
      <c r="P750">
        <f t="shared" si="60"/>
        <v>1</v>
      </c>
      <c r="Q750">
        <f t="shared" si="59"/>
        <v>1.02721208832</v>
      </c>
    </row>
    <row r="751" spans="1:17" x14ac:dyDescent="0.3">
      <c r="A751" t="s">
        <v>26</v>
      </c>
      <c r="B751" t="s">
        <v>9</v>
      </c>
      <c r="C751" t="s">
        <v>78</v>
      </c>
      <c r="D751" t="s">
        <v>27</v>
      </c>
      <c r="E751" t="s">
        <v>12</v>
      </c>
      <c r="F751" t="s">
        <v>13</v>
      </c>
      <c r="G751">
        <v>15</v>
      </c>
      <c r="H751" s="14">
        <v>24.134999999999998</v>
      </c>
      <c r="I751" t="s">
        <v>37</v>
      </c>
      <c r="J751" t="s">
        <v>38</v>
      </c>
      <c r="K751" t="s">
        <v>25</v>
      </c>
      <c r="L751" t="s">
        <v>17</v>
      </c>
      <c r="M751" s="20">
        <f t="shared" si="61"/>
        <v>24.140160000000002</v>
      </c>
      <c r="N751" s="20">
        <f t="shared" si="62"/>
        <v>0.16664000000000001</v>
      </c>
      <c r="O751" s="20">
        <f t="shared" si="63"/>
        <v>4.0227162624000004</v>
      </c>
      <c r="P751">
        <f t="shared" ref="P751:P782" si="64">IFERROR(VALUE(MID(A751, FIND("(", A751) + 1, FIND(" ", A751, FIND("(", A751)) - FIND("(", A751) - 1)), "N/A")</f>
        <v>3</v>
      </c>
      <c r="Q751">
        <f t="shared" si="59"/>
        <v>12.068148787200002</v>
      </c>
    </row>
    <row r="752" spans="1:17" x14ac:dyDescent="0.3">
      <c r="A752" t="s">
        <v>26</v>
      </c>
      <c r="B752" t="s">
        <v>9</v>
      </c>
      <c r="C752" t="s">
        <v>10</v>
      </c>
      <c r="D752" t="s">
        <v>11</v>
      </c>
      <c r="E752" t="s">
        <v>12</v>
      </c>
      <c r="F752" t="s">
        <v>36</v>
      </c>
      <c r="G752">
        <v>3</v>
      </c>
      <c r="H752" s="14">
        <v>4.827</v>
      </c>
      <c r="I752" t="s">
        <v>14</v>
      </c>
      <c r="J752" t="s">
        <v>42</v>
      </c>
      <c r="K752" t="s">
        <v>25</v>
      </c>
      <c r="L752" t="s">
        <v>17</v>
      </c>
      <c r="M752" s="20">
        <f t="shared" si="61"/>
        <v>4.8280320000000003</v>
      </c>
      <c r="N752" s="20">
        <f t="shared" si="62"/>
        <v>0</v>
      </c>
      <c r="O752" s="20">
        <f t="shared" si="63"/>
        <v>0</v>
      </c>
      <c r="P752">
        <f t="shared" si="64"/>
        <v>3</v>
      </c>
      <c r="Q752">
        <f t="shared" si="59"/>
        <v>0</v>
      </c>
    </row>
    <row r="753" spans="1:17" x14ac:dyDescent="0.3">
      <c r="A753" t="s">
        <v>39</v>
      </c>
      <c r="B753" t="s">
        <v>9</v>
      </c>
      <c r="C753" t="s">
        <v>10</v>
      </c>
      <c r="D753" t="s">
        <v>41</v>
      </c>
      <c r="E753" t="s">
        <v>12</v>
      </c>
      <c r="F753" t="s">
        <v>36</v>
      </c>
      <c r="G753">
        <v>2</v>
      </c>
      <c r="H753" s="14">
        <v>3.218</v>
      </c>
      <c r="I753" t="s">
        <v>23</v>
      </c>
      <c r="J753" t="s">
        <v>15</v>
      </c>
      <c r="K753" t="s">
        <v>25</v>
      </c>
      <c r="L753" t="s">
        <v>17</v>
      </c>
      <c r="M753" s="20">
        <f t="shared" si="61"/>
        <v>3.2186880000000002</v>
      </c>
      <c r="N753" s="20">
        <f t="shared" si="62"/>
        <v>0</v>
      </c>
      <c r="O753" s="20">
        <f t="shared" si="63"/>
        <v>0</v>
      </c>
      <c r="P753">
        <f t="shared" si="64"/>
        <v>2</v>
      </c>
      <c r="Q753">
        <f t="shared" si="59"/>
        <v>0</v>
      </c>
    </row>
    <row r="754" spans="1:17" x14ac:dyDescent="0.3">
      <c r="A754" t="s">
        <v>7</v>
      </c>
      <c r="B754" t="s">
        <v>9</v>
      </c>
      <c r="C754" t="s">
        <v>10</v>
      </c>
      <c r="D754" t="s">
        <v>41</v>
      </c>
      <c r="E754" t="s">
        <v>12</v>
      </c>
      <c r="F754" t="s">
        <v>22</v>
      </c>
      <c r="G754">
        <v>8</v>
      </c>
      <c r="H754" s="14">
        <v>12.872</v>
      </c>
      <c r="I754" t="s">
        <v>49</v>
      </c>
      <c r="J754" t="s">
        <v>42</v>
      </c>
      <c r="K754" t="s">
        <v>25</v>
      </c>
      <c r="L754" t="s">
        <v>17</v>
      </c>
      <c r="M754" s="20">
        <f t="shared" si="61"/>
        <v>12.874752000000001</v>
      </c>
      <c r="N754" s="20">
        <f t="shared" si="62"/>
        <v>0.10215</v>
      </c>
      <c r="O754" s="20">
        <f t="shared" si="63"/>
        <v>1.3151559168000002</v>
      </c>
      <c r="P754">
        <f t="shared" si="64"/>
        <v>1</v>
      </c>
      <c r="Q754">
        <f t="shared" si="59"/>
        <v>1.3151559168000002</v>
      </c>
    </row>
    <row r="755" spans="1:17" x14ac:dyDescent="0.3">
      <c r="A755" t="s">
        <v>39</v>
      </c>
      <c r="B755" t="s">
        <v>9</v>
      </c>
      <c r="C755" t="s">
        <v>10</v>
      </c>
      <c r="D755" t="s">
        <v>41</v>
      </c>
      <c r="E755" t="s">
        <v>28</v>
      </c>
      <c r="F755" t="s">
        <v>36</v>
      </c>
      <c r="G755">
        <v>4.4000000000000004</v>
      </c>
      <c r="H755" s="14">
        <v>7.0796000000000001</v>
      </c>
      <c r="I755" t="s">
        <v>30</v>
      </c>
      <c r="J755" t="s">
        <v>42</v>
      </c>
      <c r="K755" t="s">
        <v>16</v>
      </c>
      <c r="L755" t="s">
        <v>17</v>
      </c>
      <c r="M755" s="20">
        <f t="shared" si="61"/>
        <v>7.081113600000001</v>
      </c>
      <c r="N755" s="20">
        <f t="shared" si="62"/>
        <v>0.16664000000000001</v>
      </c>
      <c r="O755" s="20">
        <f t="shared" si="63"/>
        <v>1.1799967703040002</v>
      </c>
      <c r="P755">
        <f t="shared" si="64"/>
        <v>2</v>
      </c>
      <c r="Q755">
        <f t="shared" si="59"/>
        <v>2.3599935406080004</v>
      </c>
    </row>
    <row r="756" spans="1:17" x14ac:dyDescent="0.3">
      <c r="A756" t="s">
        <v>32</v>
      </c>
      <c r="B756" t="s">
        <v>9</v>
      </c>
      <c r="C756" t="s">
        <v>71</v>
      </c>
      <c r="D756" t="s">
        <v>27</v>
      </c>
      <c r="E756" t="s">
        <v>12</v>
      </c>
      <c r="F756" t="s">
        <v>13</v>
      </c>
      <c r="G756">
        <v>30</v>
      </c>
      <c r="H756" s="14">
        <v>48.269999999999996</v>
      </c>
      <c r="I756" t="s">
        <v>30</v>
      </c>
      <c r="J756" t="s">
        <v>15</v>
      </c>
      <c r="K756" t="s">
        <v>25</v>
      </c>
      <c r="L756" t="s">
        <v>17</v>
      </c>
      <c r="M756" s="20">
        <f t="shared" si="61"/>
        <v>48.280320000000003</v>
      </c>
      <c r="N756" s="20">
        <f t="shared" si="62"/>
        <v>0.16664000000000001</v>
      </c>
      <c r="O756" s="20">
        <f t="shared" si="63"/>
        <v>8.0454325248000007</v>
      </c>
      <c r="P756">
        <f t="shared" si="64"/>
        <v>5</v>
      </c>
      <c r="Q756">
        <f t="shared" si="59"/>
        <v>40.227162624000002</v>
      </c>
    </row>
    <row r="757" spans="1:17" x14ac:dyDescent="0.3">
      <c r="A757" t="s">
        <v>7</v>
      </c>
      <c r="B757" t="s">
        <v>9</v>
      </c>
      <c r="C757" t="s">
        <v>78</v>
      </c>
      <c r="D757" t="s">
        <v>41</v>
      </c>
      <c r="E757" t="s">
        <v>21</v>
      </c>
      <c r="F757" t="s">
        <v>29</v>
      </c>
      <c r="G757">
        <v>30</v>
      </c>
      <c r="H757" s="14">
        <v>48.269999999999996</v>
      </c>
      <c r="I757" t="s">
        <v>30</v>
      </c>
      <c r="J757" t="s">
        <v>38</v>
      </c>
      <c r="K757" t="s">
        <v>25</v>
      </c>
      <c r="L757" t="s">
        <v>17</v>
      </c>
      <c r="M757" s="20">
        <f t="shared" si="61"/>
        <v>48.280320000000003</v>
      </c>
      <c r="N757" s="20">
        <f t="shared" si="62"/>
        <v>0.16664000000000001</v>
      </c>
      <c r="O757" s="20">
        <f t="shared" si="63"/>
        <v>8.0454325248000007</v>
      </c>
      <c r="P757">
        <f t="shared" si="64"/>
        <v>1</v>
      </c>
      <c r="Q757">
        <f t="shared" si="59"/>
        <v>8.0454325248000007</v>
      </c>
    </row>
    <row r="758" spans="1:17" x14ac:dyDescent="0.3">
      <c r="A758" t="s">
        <v>32</v>
      </c>
      <c r="B758" t="s">
        <v>9</v>
      </c>
      <c r="C758" t="s">
        <v>80</v>
      </c>
      <c r="D758" t="s">
        <v>11</v>
      </c>
      <c r="E758" t="s">
        <v>21</v>
      </c>
      <c r="F758" t="s">
        <v>13</v>
      </c>
      <c r="G758">
        <v>13</v>
      </c>
      <c r="H758" s="14">
        <v>20.917000000000002</v>
      </c>
      <c r="I758" t="s">
        <v>30</v>
      </c>
      <c r="J758" t="s">
        <v>31</v>
      </c>
      <c r="K758" t="s">
        <v>25</v>
      </c>
      <c r="L758" t="s">
        <v>17</v>
      </c>
      <c r="M758" s="20">
        <f t="shared" si="61"/>
        <v>20.921472000000001</v>
      </c>
      <c r="N758" s="20">
        <f t="shared" si="62"/>
        <v>0.16664000000000001</v>
      </c>
      <c r="O758" s="20">
        <f t="shared" si="63"/>
        <v>3.4863540940800006</v>
      </c>
      <c r="P758">
        <f t="shared" si="64"/>
        <v>5</v>
      </c>
      <c r="Q758">
        <f t="shared" si="59"/>
        <v>17.431770470400004</v>
      </c>
    </row>
    <row r="759" spans="1:17" x14ac:dyDescent="0.3">
      <c r="A759" t="s">
        <v>32</v>
      </c>
      <c r="B759" t="s">
        <v>9</v>
      </c>
      <c r="C759" t="s">
        <v>78</v>
      </c>
      <c r="D759" t="s">
        <v>27</v>
      </c>
      <c r="E759" t="s">
        <v>21</v>
      </c>
      <c r="F759" t="s">
        <v>36</v>
      </c>
      <c r="G759">
        <v>7</v>
      </c>
      <c r="H759" s="14">
        <v>11.263</v>
      </c>
      <c r="I759" t="s">
        <v>30</v>
      </c>
      <c r="J759" t="s">
        <v>31</v>
      </c>
      <c r="K759" t="s">
        <v>25</v>
      </c>
      <c r="L759" t="s">
        <v>17</v>
      </c>
      <c r="M759" s="20">
        <f t="shared" si="61"/>
        <v>11.265408000000001</v>
      </c>
      <c r="N759" s="20">
        <f t="shared" si="62"/>
        <v>0.16664000000000001</v>
      </c>
      <c r="O759" s="20">
        <f t="shared" si="63"/>
        <v>1.8772675891200001</v>
      </c>
      <c r="P759">
        <f t="shared" si="64"/>
        <v>5</v>
      </c>
      <c r="Q759">
        <f t="shared" si="59"/>
        <v>9.3863379456000011</v>
      </c>
    </row>
    <row r="760" spans="1:17" x14ac:dyDescent="0.3">
      <c r="A760" t="s">
        <v>32</v>
      </c>
      <c r="B760" t="s">
        <v>9</v>
      </c>
      <c r="C760" t="s">
        <v>8</v>
      </c>
      <c r="D760" t="s">
        <v>41</v>
      </c>
      <c r="E760" t="s">
        <v>64</v>
      </c>
      <c r="F760" t="s">
        <v>44</v>
      </c>
      <c r="G760">
        <v>1</v>
      </c>
      <c r="H760" s="14">
        <v>1.609</v>
      </c>
      <c r="I760" t="s">
        <v>23</v>
      </c>
      <c r="J760" t="s">
        <v>15</v>
      </c>
      <c r="K760" t="s">
        <v>16</v>
      </c>
      <c r="L760" t="s">
        <v>17</v>
      </c>
      <c r="M760" s="20">
        <f t="shared" si="61"/>
        <v>1.6093440000000001</v>
      </c>
      <c r="N760" s="20">
        <f t="shared" si="62"/>
        <v>0</v>
      </c>
      <c r="O760" s="20">
        <f t="shared" si="63"/>
        <v>0</v>
      </c>
      <c r="P760">
        <f t="shared" si="64"/>
        <v>5</v>
      </c>
      <c r="Q760">
        <f t="shared" si="59"/>
        <v>0</v>
      </c>
    </row>
    <row r="761" spans="1:17" x14ac:dyDescent="0.3">
      <c r="A761" t="s">
        <v>7</v>
      </c>
      <c r="B761" t="s">
        <v>9</v>
      </c>
      <c r="C761" t="s">
        <v>8</v>
      </c>
      <c r="D761" t="s">
        <v>11</v>
      </c>
      <c r="E761" t="s">
        <v>21</v>
      </c>
      <c r="F761" t="s">
        <v>29</v>
      </c>
      <c r="G761">
        <v>23</v>
      </c>
      <c r="H761" s="14">
        <v>37.006999999999998</v>
      </c>
      <c r="I761" t="s">
        <v>30</v>
      </c>
      <c r="J761" t="s">
        <v>38</v>
      </c>
      <c r="K761" t="s">
        <v>25</v>
      </c>
      <c r="L761" t="s">
        <v>17</v>
      </c>
      <c r="M761" s="20">
        <f t="shared" si="61"/>
        <v>37.014912000000002</v>
      </c>
      <c r="N761" s="20">
        <f t="shared" si="62"/>
        <v>0.16664000000000001</v>
      </c>
      <c r="O761" s="20">
        <f t="shared" si="63"/>
        <v>6.168164935680001</v>
      </c>
      <c r="P761">
        <f t="shared" si="64"/>
        <v>1</v>
      </c>
      <c r="Q761">
        <f t="shared" si="59"/>
        <v>6.168164935680001</v>
      </c>
    </row>
    <row r="762" spans="1:17" x14ac:dyDescent="0.3">
      <c r="A762" t="s">
        <v>32</v>
      </c>
      <c r="B762" t="s">
        <v>9</v>
      </c>
      <c r="C762" t="s">
        <v>80</v>
      </c>
      <c r="D762" t="s">
        <v>41</v>
      </c>
      <c r="E762" t="s">
        <v>12</v>
      </c>
      <c r="F762" t="s">
        <v>36</v>
      </c>
      <c r="G762">
        <v>2</v>
      </c>
      <c r="H762" s="14">
        <v>3.218</v>
      </c>
      <c r="I762" t="s">
        <v>23</v>
      </c>
      <c r="J762" t="s">
        <v>31</v>
      </c>
      <c r="K762" t="s">
        <v>25</v>
      </c>
      <c r="L762" t="s">
        <v>17</v>
      </c>
      <c r="M762" s="20">
        <f t="shared" si="61"/>
        <v>3.2186880000000002</v>
      </c>
      <c r="N762" s="20">
        <f t="shared" si="62"/>
        <v>0</v>
      </c>
      <c r="O762" s="20">
        <f t="shared" si="63"/>
        <v>0</v>
      </c>
      <c r="P762">
        <f t="shared" si="64"/>
        <v>5</v>
      </c>
      <c r="Q762">
        <f t="shared" si="59"/>
        <v>0</v>
      </c>
    </row>
    <row r="763" spans="1:17" x14ac:dyDescent="0.3">
      <c r="A763" t="s">
        <v>32</v>
      </c>
      <c r="B763" t="s">
        <v>9</v>
      </c>
      <c r="C763" t="s">
        <v>60</v>
      </c>
      <c r="D763" t="s">
        <v>72</v>
      </c>
      <c r="E763" t="s">
        <v>64</v>
      </c>
      <c r="F763" t="s">
        <v>36</v>
      </c>
      <c r="G763">
        <v>3</v>
      </c>
      <c r="H763" s="14">
        <v>4.827</v>
      </c>
      <c r="I763" t="s">
        <v>30</v>
      </c>
      <c r="J763" t="s">
        <v>38</v>
      </c>
      <c r="K763" t="s">
        <v>16</v>
      </c>
      <c r="L763" t="s">
        <v>17</v>
      </c>
      <c r="M763" s="20">
        <f t="shared" si="61"/>
        <v>4.8280320000000003</v>
      </c>
      <c r="N763" s="20">
        <f t="shared" si="62"/>
        <v>0.16664000000000001</v>
      </c>
      <c r="O763" s="20">
        <f t="shared" si="63"/>
        <v>0.80454325248000014</v>
      </c>
      <c r="P763">
        <f t="shared" si="64"/>
        <v>5</v>
      </c>
      <c r="Q763">
        <f t="shared" si="59"/>
        <v>4.0227162624000004</v>
      </c>
    </row>
    <row r="764" spans="1:17" x14ac:dyDescent="0.3">
      <c r="A764" t="s">
        <v>39</v>
      </c>
      <c r="B764" t="s">
        <v>9</v>
      </c>
      <c r="C764" t="s">
        <v>10</v>
      </c>
      <c r="D764" t="s">
        <v>27</v>
      </c>
      <c r="E764" t="s">
        <v>12</v>
      </c>
      <c r="F764" t="s">
        <v>13</v>
      </c>
      <c r="G764">
        <v>12</v>
      </c>
      <c r="H764" s="14">
        <v>19.308</v>
      </c>
      <c r="I764" t="s">
        <v>30</v>
      </c>
      <c r="J764" t="s">
        <v>38</v>
      </c>
      <c r="K764" t="s">
        <v>25</v>
      </c>
      <c r="L764" t="s">
        <v>17</v>
      </c>
      <c r="M764" s="20">
        <f t="shared" si="61"/>
        <v>19.312128000000001</v>
      </c>
      <c r="N764" s="20">
        <f t="shared" si="62"/>
        <v>0.16664000000000001</v>
      </c>
      <c r="O764" s="20">
        <f t="shared" si="63"/>
        <v>3.2181730099200005</v>
      </c>
      <c r="P764">
        <f t="shared" si="64"/>
        <v>2</v>
      </c>
      <c r="Q764">
        <f t="shared" si="59"/>
        <v>6.4363460198400011</v>
      </c>
    </row>
    <row r="765" spans="1:17" x14ac:dyDescent="0.3">
      <c r="A765" t="s">
        <v>26</v>
      </c>
      <c r="B765" t="s">
        <v>9</v>
      </c>
      <c r="C765" t="s">
        <v>103</v>
      </c>
      <c r="D765" t="s">
        <v>27</v>
      </c>
      <c r="E765" t="s">
        <v>28</v>
      </c>
      <c r="F765" t="s">
        <v>62</v>
      </c>
      <c r="G765">
        <v>3</v>
      </c>
      <c r="H765" s="14">
        <v>4.827</v>
      </c>
      <c r="I765" t="s">
        <v>30</v>
      </c>
      <c r="J765" t="s">
        <v>15</v>
      </c>
      <c r="K765" t="s">
        <v>16</v>
      </c>
      <c r="L765" t="s">
        <v>17</v>
      </c>
      <c r="M765" s="20">
        <f t="shared" si="61"/>
        <v>4.8280320000000003</v>
      </c>
      <c r="N765" s="20">
        <f t="shared" si="62"/>
        <v>0.16664000000000001</v>
      </c>
      <c r="O765" s="20">
        <f t="shared" si="63"/>
        <v>0.80454325248000014</v>
      </c>
      <c r="P765">
        <f t="shared" si="64"/>
        <v>3</v>
      </c>
      <c r="Q765">
        <f t="shared" si="59"/>
        <v>2.4136297574400003</v>
      </c>
    </row>
    <row r="766" spans="1:17" x14ac:dyDescent="0.3">
      <c r="A766" t="s">
        <v>18</v>
      </c>
      <c r="B766" t="s">
        <v>9</v>
      </c>
      <c r="C766" t="s">
        <v>80</v>
      </c>
      <c r="D766" t="s">
        <v>27</v>
      </c>
      <c r="E766" t="s">
        <v>21</v>
      </c>
      <c r="F766" t="s">
        <v>62</v>
      </c>
      <c r="G766">
        <v>1</v>
      </c>
      <c r="H766" s="14">
        <v>1.609</v>
      </c>
      <c r="I766" t="s">
        <v>23</v>
      </c>
      <c r="J766" t="s">
        <v>38</v>
      </c>
      <c r="K766" t="s">
        <v>25</v>
      </c>
      <c r="L766" t="s">
        <v>17</v>
      </c>
      <c r="M766" s="20">
        <f t="shared" si="61"/>
        <v>1.6093440000000001</v>
      </c>
      <c r="N766" s="20">
        <f t="shared" si="62"/>
        <v>0</v>
      </c>
      <c r="O766" s="20">
        <f t="shared" si="63"/>
        <v>0</v>
      </c>
      <c r="P766">
        <f t="shared" si="64"/>
        <v>4</v>
      </c>
      <c r="Q766">
        <f t="shared" si="59"/>
        <v>0</v>
      </c>
    </row>
    <row r="767" spans="1:17" x14ac:dyDescent="0.3">
      <c r="A767" t="s">
        <v>18</v>
      </c>
      <c r="B767" t="s">
        <v>9</v>
      </c>
      <c r="C767" t="s">
        <v>60</v>
      </c>
      <c r="D767" t="s">
        <v>20</v>
      </c>
      <c r="E767" t="s">
        <v>45</v>
      </c>
      <c r="F767" t="s">
        <v>29</v>
      </c>
      <c r="G767">
        <v>11</v>
      </c>
      <c r="H767" s="14">
        <v>17.698999999999998</v>
      </c>
      <c r="I767" t="s">
        <v>52</v>
      </c>
      <c r="J767" t="s">
        <v>15</v>
      </c>
      <c r="K767" t="s">
        <v>25</v>
      </c>
      <c r="L767" t="s">
        <v>17</v>
      </c>
      <c r="M767" s="20">
        <f t="shared" si="61"/>
        <v>17.702784000000001</v>
      </c>
      <c r="N767" s="20">
        <f t="shared" si="62"/>
        <v>3.5459999999999998E-2</v>
      </c>
      <c r="O767" s="20">
        <f t="shared" si="63"/>
        <v>0.62774072063999997</v>
      </c>
      <c r="P767">
        <f t="shared" si="64"/>
        <v>4</v>
      </c>
      <c r="Q767">
        <f t="shared" si="59"/>
        <v>2.5109628825599999</v>
      </c>
    </row>
    <row r="768" spans="1:17" x14ac:dyDescent="0.3">
      <c r="A768" t="s">
        <v>18</v>
      </c>
      <c r="B768" t="s">
        <v>9</v>
      </c>
      <c r="C768" t="s">
        <v>78</v>
      </c>
      <c r="D768" t="s">
        <v>72</v>
      </c>
      <c r="E768" t="s">
        <v>12</v>
      </c>
      <c r="F768" t="s">
        <v>44</v>
      </c>
      <c r="G768">
        <v>6</v>
      </c>
      <c r="H768" s="14">
        <v>9.6539999999999999</v>
      </c>
      <c r="I768" s="2" t="s">
        <v>30</v>
      </c>
      <c r="J768" t="s">
        <v>38</v>
      </c>
      <c r="K768" t="s">
        <v>25</v>
      </c>
      <c r="L768" t="s">
        <v>17</v>
      </c>
      <c r="M768" s="20">
        <f t="shared" si="61"/>
        <v>9.6560640000000006</v>
      </c>
      <c r="N768" s="20">
        <f t="shared" si="62"/>
        <v>0.16664000000000001</v>
      </c>
      <c r="O768" s="20">
        <f t="shared" si="63"/>
        <v>1.6090865049600003</v>
      </c>
      <c r="P768">
        <f t="shared" si="64"/>
        <v>4</v>
      </c>
      <c r="Q768">
        <f t="shared" si="59"/>
        <v>6.4363460198400011</v>
      </c>
    </row>
    <row r="769" spans="1:17" x14ac:dyDescent="0.3">
      <c r="A769" t="s">
        <v>18</v>
      </c>
      <c r="B769" t="s">
        <v>9</v>
      </c>
      <c r="C769" t="s">
        <v>8</v>
      </c>
      <c r="D769" t="s">
        <v>27</v>
      </c>
      <c r="E769" t="s">
        <v>35</v>
      </c>
      <c r="F769" t="s">
        <v>29</v>
      </c>
      <c r="G769">
        <v>28</v>
      </c>
      <c r="H769" s="14">
        <v>45.052</v>
      </c>
      <c r="I769" t="s">
        <v>30</v>
      </c>
      <c r="J769" t="s">
        <v>38</v>
      </c>
      <c r="K769" t="s">
        <v>25</v>
      </c>
      <c r="L769" t="s">
        <v>17</v>
      </c>
      <c r="M769" s="20">
        <f t="shared" si="61"/>
        <v>45.061632000000003</v>
      </c>
      <c r="N769" s="20">
        <f t="shared" si="62"/>
        <v>0.16664000000000001</v>
      </c>
      <c r="O769" s="20">
        <f t="shared" si="63"/>
        <v>7.5090703564800005</v>
      </c>
      <c r="P769">
        <f t="shared" si="64"/>
        <v>4</v>
      </c>
      <c r="Q769">
        <f t="shared" si="59"/>
        <v>30.036281425920002</v>
      </c>
    </row>
    <row r="770" spans="1:17" x14ac:dyDescent="0.3">
      <c r="A770" t="s">
        <v>32</v>
      </c>
      <c r="B770" t="s">
        <v>9</v>
      </c>
      <c r="C770" t="s">
        <v>10</v>
      </c>
      <c r="D770" t="s">
        <v>47</v>
      </c>
      <c r="E770" t="s">
        <v>21</v>
      </c>
      <c r="F770" t="s">
        <v>36</v>
      </c>
      <c r="G770">
        <v>3</v>
      </c>
      <c r="H770" s="14">
        <v>4.827</v>
      </c>
      <c r="I770" t="s">
        <v>30</v>
      </c>
      <c r="J770" t="s">
        <v>15</v>
      </c>
      <c r="K770" t="s">
        <v>16</v>
      </c>
      <c r="L770" t="s">
        <v>17</v>
      </c>
      <c r="M770" s="20">
        <f t="shared" si="61"/>
        <v>4.8280320000000003</v>
      </c>
      <c r="N770" s="20">
        <f t="shared" si="62"/>
        <v>0.16664000000000001</v>
      </c>
      <c r="O770" s="20">
        <f t="shared" si="63"/>
        <v>0.80454325248000014</v>
      </c>
      <c r="P770">
        <f t="shared" si="64"/>
        <v>5</v>
      </c>
      <c r="Q770">
        <f t="shared" si="59"/>
        <v>4.0227162624000004</v>
      </c>
    </row>
    <row r="771" spans="1:17" x14ac:dyDescent="0.3">
      <c r="A771" t="s">
        <v>32</v>
      </c>
      <c r="B771" t="s">
        <v>57</v>
      </c>
      <c r="C771" t="s">
        <v>8</v>
      </c>
      <c r="D771" t="s">
        <v>47</v>
      </c>
      <c r="E771" t="s">
        <v>33</v>
      </c>
      <c r="F771" t="s">
        <v>44</v>
      </c>
      <c r="G771">
        <v>3.9</v>
      </c>
      <c r="H771" s="14">
        <v>6.2751000000000001</v>
      </c>
      <c r="I771" t="s">
        <v>37</v>
      </c>
      <c r="J771" t="s">
        <v>15</v>
      </c>
      <c r="K771" t="s">
        <v>16</v>
      </c>
      <c r="L771" t="s">
        <v>82</v>
      </c>
      <c r="M771" s="20">
        <f t="shared" si="61"/>
        <v>6.2764416000000001</v>
      </c>
      <c r="N771" s="20">
        <f t="shared" si="62"/>
        <v>0.16664000000000001</v>
      </c>
      <c r="O771" s="20">
        <f t="shared" si="63"/>
        <v>1.0459062282240001</v>
      </c>
      <c r="P771">
        <f t="shared" si="64"/>
        <v>5</v>
      </c>
      <c r="Q771">
        <f t="shared" ref="Q771:Q834" si="65">O771*P771</f>
        <v>5.2295311411200007</v>
      </c>
    </row>
    <row r="772" spans="1:17" x14ac:dyDescent="0.3">
      <c r="A772" t="s">
        <v>7</v>
      </c>
      <c r="B772" t="s">
        <v>9</v>
      </c>
      <c r="C772" t="s">
        <v>10</v>
      </c>
      <c r="D772" t="s">
        <v>20</v>
      </c>
      <c r="E772" t="s">
        <v>35</v>
      </c>
      <c r="F772" t="s">
        <v>22</v>
      </c>
      <c r="G772">
        <v>15</v>
      </c>
      <c r="H772" s="14">
        <v>24.134999999999998</v>
      </c>
      <c r="I772" t="s">
        <v>30</v>
      </c>
      <c r="J772" t="s">
        <v>15</v>
      </c>
      <c r="K772" t="s">
        <v>25</v>
      </c>
      <c r="L772" t="s">
        <v>17</v>
      </c>
      <c r="M772" s="20">
        <f t="shared" si="61"/>
        <v>24.140160000000002</v>
      </c>
      <c r="N772" s="20">
        <f t="shared" si="62"/>
        <v>0.16664000000000001</v>
      </c>
      <c r="O772" s="20">
        <f t="shared" si="63"/>
        <v>4.0227162624000004</v>
      </c>
      <c r="P772">
        <f t="shared" si="64"/>
        <v>1</v>
      </c>
      <c r="Q772">
        <f t="shared" si="65"/>
        <v>4.0227162624000004</v>
      </c>
    </row>
    <row r="773" spans="1:17" x14ac:dyDescent="0.3">
      <c r="A773" t="s">
        <v>18</v>
      </c>
      <c r="B773" t="s">
        <v>9</v>
      </c>
      <c r="C773" t="s">
        <v>78</v>
      </c>
      <c r="D773" t="s">
        <v>27</v>
      </c>
      <c r="E773" t="s">
        <v>35</v>
      </c>
      <c r="F773" t="s">
        <v>36</v>
      </c>
      <c r="G773">
        <v>6</v>
      </c>
      <c r="H773" s="14">
        <v>9.6539999999999999</v>
      </c>
      <c r="I773" t="s">
        <v>30</v>
      </c>
      <c r="J773" t="s">
        <v>38</v>
      </c>
      <c r="K773" t="s">
        <v>25</v>
      </c>
      <c r="L773" t="s">
        <v>17</v>
      </c>
      <c r="M773" s="20">
        <f t="shared" si="61"/>
        <v>9.6560640000000006</v>
      </c>
      <c r="N773" s="20">
        <f t="shared" si="62"/>
        <v>0.16664000000000001</v>
      </c>
      <c r="O773" s="20">
        <f t="shared" si="63"/>
        <v>1.6090865049600003</v>
      </c>
      <c r="P773">
        <f t="shared" si="64"/>
        <v>4</v>
      </c>
      <c r="Q773">
        <f t="shared" si="65"/>
        <v>6.4363460198400011</v>
      </c>
    </row>
    <row r="774" spans="1:17" x14ac:dyDescent="0.3">
      <c r="A774" t="s">
        <v>39</v>
      </c>
      <c r="B774" t="s">
        <v>9</v>
      </c>
      <c r="C774" t="s">
        <v>76</v>
      </c>
      <c r="D774" t="s">
        <v>20</v>
      </c>
      <c r="E774" t="s">
        <v>21</v>
      </c>
      <c r="F774" t="s">
        <v>66</v>
      </c>
      <c r="G774">
        <v>102</v>
      </c>
      <c r="H774" s="14">
        <v>164.11799999999999</v>
      </c>
      <c r="I774" t="s">
        <v>52</v>
      </c>
      <c r="J774" t="s">
        <v>53</v>
      </c>
      <c r="K774" t="s">
        <v>25</v>
      </c>
      <c r="L774" t="s">
        <v>43</v>
      </c>
      <c r="M774" s="20">
        <f t="shared" si="61"/>
        <v>164.15308800000003</v>
      </c>
      <c r="N774" s="20">
        <f t="shared" si="62"/>
        <v>3.5459999999999998E-2</v>
      </c>
      <c r="O774" s="20">
        <f t="shared" si="63"/>
        <v>5.8208685004800005</v>
      </c>
      <c r="P774">
        <f t="shared" si="64"/>
        <v>2</v>
      </c>
      <c r="Q774">
        <f t="shared" si="65"/>
        <v>11.641737000960001</v>
      </c>
    </row>
    <row r="775" spans="1:17" x14ac:dyDescent="0.3">
      <c r="A775" t="s">
        <v>7</v>
      </c>
      <c r="B775" t="s">
        <v>9</v>
      </c>
      <c r="C775" t="s">
        <v>10</v>
      </c>
      <c r="D775" t="s">
        <v>41</v>
      </c>
      <c r="E775" t="s">
        <v>28</v>
      </c>
      <c r="F775" t="s">
        <v>44</v>
      </c>
      <c r="G775">
        <v>3</v>
      </c>
      <c r="H775" s="14">
        <v>4.827</v>
      </c>
      <c r="I775" t="s">
        <v>14</v>
      </c>
      <c r="J775" t="s">
        <v>42</v>
      </c>
      <c r="K775" t="s">
        <v>25</v>
      </c>
      <c r="L775" t="s">
        <v>17</v>
      </c>
      <c r="M775" s="20">
        <f t="shared" si="61"/>
        <v>4.8280320000000003</v>
      </c>
      <c r="N775" s="20">
        <f t="shared" si="62"/>
        <v>0</v>
      </c>
      <c r="O775" s="20">
        <f t="shared" si="63"/>
        <v>0</v>
      </c>
      <c r="P775">
        <f t="shared" si="64"/>
        <v>1</v>
      </c>
      <c r="Q775">
        <f t="shared" si="65"/>
        <v>0</v>
      </c>
    </row>
    <row r="776" spans="1:17" x14ac:dyDescent="0.3">
      <c r="A776" t="s">
        <v>32</v>
      </c>
      <c r="B776" t="s">
        <v>9</v>
      </c>
      <c r="C776" t="s">
        <v>8</v>
      </c>
      <c r="D776" t="s">
        <v>72</v>
      </c>
      <c r="E776" t="s">
        <v>64</v>
      </c>
      <c r="F776" t="s">
        <v>36</v>
      </c>
      <c r="G776">
        <v>2</v>
      </c>
      <c r="H776" s="14">
        <v>3.218</v>
      </c>
      <c r="I776" t="s">
        <v>23</v>
      </c>
      <c r="J776" t="s">
        <v>53</v>
      </c>
      <c r="K776" t="s">
        <v>25</v>
      </c>
      <c r="L776" t="s">
        <v>17</v>
      </c>
      <c r="M776" s="20">
        <f t="shared" si="61"/>
        <v>3.2186880000000002</v>
      </c>
      <c r="N776" s="20">
        <f t="shared" si="62"/>
        <v>0</v>
      </c>
      <c r="O776" s="20">
        <f t="shared" si="63"/>
        <v>0</v>
      </c>
      <c r="P776">
        <f t="shared" si="64"/>
        <v>5</v>
      </c>
      <c r="Q776">
        <f t="shared" si="65"/>
        <v>0</v>
      </c>
    </row>
    <row r="777" spans="1:17" x14ac:dyDescent="0.3">
      <c r="A777" t="s">
        <v>7</v>
      </c>
      <c r="B777" t="s">
        <v>9</v>
      </c>
      <c r="C777" t="s">
        <v>10</v>
      </c>
      <c r="D777" t="s">
        <v>11</v>
      </c>
      <c r="E777" t="s">
        <v>28</v>
      </c>
      <c r="F777" t="s">
        <v>13</v>
      </c>
      <c r="G777">
        <v>4</v>
      </c>
      <c r="H777" s="14">
        <v>6.4359999999999999</v>
      </c>
      <c r="I777" t="s">
        <v>49</v>
      </c>
      <c r="J777" t="s">
        <v>42</v>
      </c>
      <c r="K777" t="s">
        <v>25</v>
      </c>
      <c r="L777" t="s">
        <v>17</v>
      </c>
      <c r="M777" s="20">
        <f t="shared" si="61"/>
        <v>6.4373760000000004</v>
      </c>
      <c r="N777" s="20">
        <f t="shared" si="62"/>
        <v>0.10215</v>
      </c>
      <c r="O777" s="20">
        <f t="shared" si="63"/>
        <v>0.65757795840000011</v>
      </c>
      <c r="P777">
        <f t="shared" si="64"/>
        <v>1</v>
      </c>
      <c r="Q777">
        <f t="shared" si="65"/>
        <v>0.65757795840000011</v>
      </c>
    </row>
    <row r="778" spans="1:17" x14ac:dyDescent="0.3">
      <c r="A778" t="s">
        <v>39</v>
      </c>
      <c r="B778" t="s">
        <v>9</v>
      </c>
      <c r="C778" t="s">
        <v>80</v>
      </c>
      <c r="D778" t="s">
        <v>41</v>
      </c>
      <c r="E778" t="s">
        <v>12</v>
      </c>
      <c r="F778" t="s">
        <v>22</v>
      </c>
      <c r="G778">
        <v>11</v>
      </c>
      <c r="H778" s="14">
        <v>17.698999999999998</v>
      </c>
      <c r="I778" t="s">
        <v>30</v>
      </c>
      <c r="J778" t="s">
        <v>38</v>
      </c>
      <c r="K778" t="s">
        <v>25</v>
      </c>
      <c r="L778" t="s">
        <v>17</v>
      </c>
      <c r="M778" s="20">
        <f t="shared" si="61"/>
        <v>17.702784000000001</v>
      </c>
      <c r="N778" s="20">
        <f t="shared" si="62"/>
        <v>0.16664000000000001</v>
      </c>
      <c r="O778" s="20">
        <f t="shared" si="63"/>
        <v>2.9499919257600005</v>
      </c>
      <c r="P778">
        <f t="shared" si="64"/>
        <v>2</v>
      </c>
      <c r="Q778">
        <f t="shared" si="65"/>
        <v>5.8999838515200009</v>
      </c>
    </row>
    <row r="779" spans="1:17" x14ac:dyDescent="0.3">
      <c r="A779" t="s">
        <v>32</v>
      </c>
      <c r="B779" t="s">
        <v>51</v>
      </c>
      <c r="C779" t="s">
        <v>8</v>
      </c>
      <c r="D779" t="s">
        <v>47</v>
      </c>
      <c r="E779" t="s">
        <v>33</v>
      </c>
      <c r="F779" t="s">
        <v>44</v>
      </c>
      <c r="G779" s="8">
        <v>1.5</v>
      </c>
      <c r="H779" s="14">
        <v>2.4135</v>
      </c>
      <c r="I779" t="s">
        <v>54</v>
      </c>
      <c r="J779" t="s">
        <v>38</v>
      </c>
      <c r="K779" t="s">
        <v>25</v>
      </c>
      <c r="L779" t="s">
        <v>17</v>
      </c>
      <c r="M779" s="20">
        <f t="shared" si="61"/>
        <v>2.4140160000000002</v>
      </c>
      <c r="N779" s="20">
        <f t="shared" si="62"/>
        <v>2.1999999999999999E-2</v>
      </c>
      <c r="O779" s="20">
        <f t="shared" si="63"/>
        <v>5.3108351999999998E-2</v>
      </c>
      <c r="P779">
        <f t="shared" si="64"/>
        <v>5</v>
      </c>
      <c r="Q779">
        <f t="shared" si="65"/>
        <v>0.26554175999999996</v>
      </c>
    </row>
    <row r="780" spans="1:17" x14ac:dyDescent="0.3">
      <c r="A780" t="s">
        <v>32</v>
      </c>
      <c r="B780" t="s">
        <v>9</v>
      </c>
      <c r="C780" t="s">
        <v>79</v>
      </c>
      <c r="D780" t="s">
        <v>20</v>
      </c>
      <c r="E780" t="s">
        <v>35</v>
      </c>
      <c r="F780" t="s">
        <v>66</v>
      </c>
      <c r="G780">
        <v>20</v>
      </c>
      <c r="H780" s="14">
        <v>32.18</v>
      </c>
      <c r="I780" t="s">
        <v>37</v>
      </c>
      <c r="J780" t="s">
        <v>15</v>
      </c>
      <c r="K780" t="s">
        <v>16</v>
      </c>
      <c r="L780" t="s">
        <v>17</v>
      </c>
      <c r="M780" s="20">
        <f t="shared" si="61"/>
        <v>32.186880000000002</v>
      </c>
      <c r="N780" s="20">
        <f t="shared" si="62"/>
        <v>0.16664000000000001</v>
      </c>
      <c r="O780" s="20">
        <f t="shared" si="63"/>
        <v>5.3636216832000008</v>
      </c>
      <c r="P780">
        <f t="shared" si="64"/>
        <v>5</v>
      </c>
      <c r="Q780">
        <f t="shared" si="65"/>
        <v>26.818108416000005</v>
      </c>
    </row>
    <row r="781" spans="1:17" x14ac:dyDescent="0.3">
      <c r="A781" t="s">
        <v>39</v>
      </c>
      <c r="B781" t="s">
        <v>9</v>
      </c>
      <c r="C781" t="s">
        <v>10</v>
      </c>
      <c r="D781" t="s">
        <v>11</v>
      </c>
      <c r="E781" t="s">
        <v>45</v>
      </c>
      <c r="F781" t="s">
        <v>13</v>
      </c>
      <c r="G781">
        <v>13.5</v>
      </c>
      <c r="H781" s="14">
        <v>21.721499999999999</v>
      </c>
      <c r="I781" t="s">
        <v>14</v>
      </c>
      <c r="J781" t="s">
        <v>42</v>
      </c>
      <c r="K781" t="s">
        <v>25</v>
      </c>
      <c r="L781" t="s">
        <v>17</v>
      </c>
      <c r="M781" s="20">
        <f t="shared" si="61"/>
        <v>21.726144000000001</v>
      </c>
      <c r="N781" s="20">
        <f t="shared" si="62"/>
        <v>0</v>
      </c>
      <c r="O781" s="20">
        <f t="shared" si="63"/>
        <v>0</v>
      </c>
      <c r="P781">
        <f t="shared" si="64"/>
        <v>2</v>
      </c>
      <c r="Q781">
        <f t="shared" si="65"/>
        <v>0</v>
      </c>
    </row>
    <row r="782" spans="1:17" x14ac:dyDescent="0.3">
      <c r="A782" t="s">
        <v>32</v>
      </c>
      <c r="B782" t="s">
        <v>9</v>
      </c>
      <c r="C782" t="s">
        <v>8</v>
      </c>
      <c r="D782" t="s">
        <v>72</v>
      </c>
      <c r="E782" t="s">
        <v>64</v>
      </c>
      <c r="F782" t="s">
        <v>44</v>
      </c>
      <c r="G782">
        <v>2</v>
      </c>
      <c r="H782" s="14">
        <v>3.218</v>
      </c>
      <c r="I782" t="s">
        <v>23</v>
      </c>
      <c r="J782" t="s">
        <v>38</v>
      </c>
      <c r="K782" t="s">
        <v>16</v>
      </c>
      <c r="L782" t="s">
        <v>17</v>
      </c>
      <c r="M782" s="20">
        <f t="shared" si="61"/>
        <v>3.2186880000000002</v>
      </c>
      <c r="N782" s="20">
        <f t="shared" si="62"/>
        <v>0</v>
      </c>
      <c r="O782" s="20">
        <f t="shared" si="63"/>
        <v>0</v>
      </c>
      <c r="P782">
        <f t="shared" si="64"/>
        <v>5</v>
      </c>
      <c r="Q782">
        <f t="shared" si="65"/>
        <v>0</v>
      </c>
    </row>
    <row r="783" spans="1:17" x14ac:dyDescent="0.3">
      <c r="A783" t="s">
        <v>32</v>
      </c>
      <c r="B783" t="s">
        <v>51</v>
      </c>
      <c r="C783" t="s">
        <v>8</v>
      </c>
      <c r="D783" t="s">
        <v>47</v>
      </c>
      <c r="E783" t="s">
        <v>33</v>
      </c>
      <c r="F783" t="s">
        <v>36</v>
      </c>
      <c r="G783">
        <v>1.4</v>
      </c>
      <c r="H783" s="14">
        <v>2.2525999999999997</v>
      </c>
      <c r="I783" t="s">
        <v>23</v>
      </c>
      <c r="J783" t="s">
        <v>38</v>
      </c>
      <c r="K783" t="s">
        <v>16</v>
      </c>
      <c r="L783" t="s">
        <v>17</v>
      </c>
      <c r="M783" s="20">
        <f t="shared" si="61"/>
        <v>2.2530815999999998</v>
      </c>
      <c r="N783" s="20">
        <f t="shared" si="62"/>
        <v>0</v>
      </c>
      <c r="O783" s="20">
        <f t="shared" si="63"/>
        <v>0</v>
      </c>
      <c r="P783">
        <f t="shared" ref="P783:P811" si="66">IFERROR(VALUE(MID(A783, FIND("(", A783) + 1, FIND(" ", A783, FIND("(", A783)) - FIND("(", A783) - 1)), "N/A")</f>
        <v>5</v>
      </c>
      <c r="Q783">
        <f t="shared" si="65"/>
        <v>0</v>
      </c>
    </row>
    <row r="784" spans="1:17" x14ac:dyDescent="0.3">
      <c r="A784" t="s">
        <v>32</v>
      </c>
      <c r="B784" t="s">
        <v>9</v>
      </c>
      <c r="C784" t="s">
        <v>83</v>
      </c>
      <c r="D784" t="s">
        <v>47</v>
      </c>
      <c r="E784" t="s">
        <v>33</v>
      </c>
      <c r="F784" t="s">
        <v>22</v>
      </c>
      <c r="G784">
        <v>2.5</v>
      </c>
      <c r="H784" s="14">
        <v>4.0225</v>
      </c>
      <c r="I784" t="s">
        <v>49</v>
      </c>
      <c r="J784" t="s">
        <v>42</v>
      </c>
      <c r="K784" t="s">
        <v>25</v>
      </c>
      <c r="L784" t="s">
        <v>17</v>
      </c>
      <c r="M784" s="20">
        <f t="shared" si="61"/>
        <v>4.0233600000000003</v>
      </c>
      <c r="N784" s="20">
        <f t="shared" si="62"/>
        <v>0.10215</v>
      </c>
      <c r="O784" s="20">
        <f t="shared" si="63"/>
        <v>0.41098622400000007</v>
      </c>
      <c r="P784">
        <f t="shared" si="66"/>
        <v>5</v>
      </c>
      <c r="Q784">
        <f t="shared" si="65"/>
        <v>2.0549311200000004</v>
      </c>
    </row>
    <row r="785" spans="1:17" x14ac:dyDescent="0.3">
      <c r="A785" t="s">
        <v>26</v>
      </c>
      <c r="B785" t="s">
        <v>9</v>
      </c>
      <c r="C785" t="s">
        <v>78</v>
      </c>
      <c r="D785" t="s">
        <v>41</v>
      </c>
      <c r="E785" t="s">
        <v>21</v>
      </c>
      <c r="F785" t="s">
        <v>22</v>
      </c>
      <c r="G785">
        <v>25</v>
      </c>
      <c r="H785" s="14">
        <v>40.225000000000001</v>
      </c>
      <c r="I785" t="s">
        <v>37</v>
      </c>
      <c r="J785" t="s">
        <v>15</v>
      </c>
      <c r="K785" t="s">
        <v>25</v>
      </c>
      <c r="L785" t="s">
        <v>17</v>
      </c>
      <c r="M785" s="20">
        <f t="shared" si="61"/>
        <v>40.233600000000003</v>
      </c>
      <c r="N785" s="20">
        <f t="shared" si="62"/>
        <v>0.16664000000000001</v>
      </c>
      <c r="O785" s="20">
        <f t="shared" si="63"/>
        <v>6.7045271040000012</v>
      </c>
      <c r="P785">
        <f t="shared" si="66"/>
        <v>3</v>
      </c>
      <c r="Q785">
        <f t="shared" si="65"/>
        <v>20.113581312000004</v>
      </c>
    </row>
    <row r="786" spans="1:17" x14ac:dyDescent="0.3">
      <c r="A786" t="s">
        <v>7</v>
      </c>
      <c r="B786" t="s">
        <v>9</v>
      </c>
      <c r="C786" t="s">
        <v>10</v>
      </c>
      <c r="D786" t="s">
        <v>11</v>
      </c>
      <c r="E786" t="s">
        <v>12</v>
      </c>
      <c r="F786" t="s">
        <v>22</v>
      </c>
      <c r="G786">
        <v>15</v>
      </c>
      <c r="H786" s="14">
        <v>24.134999999999998</v>
      </c>
      <c r="I786" t="s">
        <v>30</v>
      </c>
      <c r="J786" t="s">
        <v>31</v>
      </c>
      <c r="K786" t="s">
        <v>25</v>
      </c>
      <c r="L786" t="s">
        <v>17</v>
      </c>
      <c r="M786" s="20">
        <f t="shared" si="61"/>
        <v>24.140160000000002</v>
      </c>
      <c r="N786" s="20">
        <f t="shared" si="62"/>
        <v>0.16664000000000001</v>
      </c>
      <c r="O786" s="20">
        <f t="shared" si="63"/>
        <v>4.0227162624000004</v>
      </c>
      <c r="P786">
        <f t="shared" si="66"/>
        <v>1</v>
      </c>
      <c r="Q786">
        <f t="shared" si="65"/>
        <v>4.0227162624000004</v>
      </c>
    </row>
    <row r="787" spans="1:17" x14ac:dyDescent="0.3">
      <c r="A787" t="s">
        <v>32</v>
      </c>
      <c r="B787" t="s">
        <v>9</v>
      </c>
      <c r="C787" t="s">
        <v>80</v>
      </c>
      <c r="D787" t="s">
        <v>11</v>
      </c>
      <c r="E787" t="s">
        <v>21</v>
      </c>
      <c r="F787" t="s">
        <v>36</v>
      </c>
      <c r="G787">
        <v>6</v>
      </c>
      <c r="H787" s="14">
        <v>9.6539999999999999</v>
      </c>
      <c r="I787" t="s">
        <v>30</v>
      </c>
      <c r="J787" t="s">
        <v>31</v>
      </c>
      <c r="K787" t="s">
        <v>25</v>
      </c>
      <c r="L787" t="s">
        <v>17</v>
      </c>
      <c r="M787" s="20">
        <f t="shared" si="61"/>
        <v>9.6560640000000006</v>
      </c>
      <c r="N787" s="20">
        <f t="shared" si="62"/>
        <v>0.16664000000000001</v>
      </c>
      <c r="O787" s="20">
        <f t="shared" si="63"/>
        <v>1.6090865049600003</v>
      </c>
      <c r="P787">
        <f t="shared" si="66"/>
        <v>5</v>
      </c>
      <c r="Q787">
        <f t="shared" si="65"/>
        <v>8.0454325248000007</v>
      </c>
    </row>
    <row r="788" spans="1:17" x14ac:dyDescent="0.3">
      <c r="A788" t="s">
        <v>39</v>
      </c>
      <c r="B788" t="s">
        <v>51</v>
      </c>
      <c r="C788" t="s">
        <v>8</v>
      </c>
      <c r="D788" t="s">
        <v>41</v>
      </c>
      <c r="E788" t="s">
        <v>12</v>
      </c>
      <c r="F788" t="s">
        <v>13</v>
      </c>
      <c r="G788">
        <v>10</v>
      </c>
      <c r="H788" s="14">
        <v>16.09</v>
      </c>
      <c r="I788" t="s">
        <v>30</v>
      </c>
      <c r="J788" t="s">
        <v>42</v>
      </c>
      <c r="K788" t="s">
        <v>25</v>
      </c>
      <c r="L788" t="s">
        <v>17</v>
      </c>
      <c r="M788" s="20">
        <f t="shared" si="61"/>
        <v>16.093440000000001</v>
      </c>
      <c r="N788" s="20">
        <f t="shared" si="62"/>
        <v>0.16664000000000001</v>
      </c>
      <c r="O788" s="20">
        <f t="shared" si="63"/>
        <v>2.6818108416000004</v>
      </c>
      <c r="P788">
        <f t="shared" si="66"/>
        <v>2</v>
      </c>
      <c r="Q788">
        <f t="shared" si="65"/>
        <v>5.3636216832000008</v>
      </c>
    </row>
    <row r="789" spans="1:17" x14ac:dyDescent="0.3">
      <c r="A789" t="s">
        <v>32</v>
      </c>
      <c r="B789" t="s">
        <v>9</v>
      </c>
      <c r="C789" t="s">
        <v>78</v>
      </c>
      <c r="D789" t="s">
        <v>27</v>
      </c>
      <c r="E789" t="s">
        <v>35</v>
      </c>
      <c r="F789" t="s">
        <v>22</v>
      </c>
      <c r="G789">
        <v>18</v>
      </c>
      <c r="H789" s="14">
        <v>28.962</v>
      </c>
      <c r="I789" t="s">
        <v>88</v>
      </c>
      <c r="J789" t="s">
        <v>42</v>
      </c>
      <c r="K789" t="s">
        <v>25</v>
      </c>
      <c r="L789" t="s">
        <v>8</v>
      </c>
      <c r="M789" s="20">
        <f t="shared" si="61"/>
        <v>28.968192000000002</v>
      </c>
      <c r="N789" s="20">
        <f t="shared" si="62"/>
        <v>5.2670000000000002E-2</v>
      </c>
      <c r="O789" s="20">
        <f t="shared" si="63"/>
        <v>1.5257546726400002</v>
      </c>
      <c r="P789">
        <f t="shared" si="66"/>
        <v>5</v>
      </c>
      <c r="Q789">
        <f t="shared" si="65"/>
        <v>7.6287733632000005</v>
      </c>
    </row>
    <row r="790" spans="1:17" x14ac:dyDescent="0.3">
      <c r="A790" t="s">
        <v>7</v>
      </c>
      <c r="B790" t="s">
        <v>9</v>
      </c>
      <c r="C790" t="s">
        <v>10</v>
      </c>
      <c r="D790" t="s">
        <v>11</v>
      </c>
      <c r="E790" t="s">
        <v>21</v>
      </c>
      <c r="F790" t="s">
        <v>66</v>
      </c>
      <c r="G790">
        <v>3.4</v>
      </c>
      <c r="H790" s="14">
        <v>5.4706000000000001</v>
      </c>
      <c r="I790" t="s">
        <v>49</v>
      </c>
      <c r="J790" t="s">
        <v>42</v>
      </c>
      <c r="K790" t="s">
        <v>25</v>
      </c>
      <c r="L790" t="s">
        <v>17</v>
      </c>
      <c r="M790" s="20">
        <f t="shared" si="61"/>
        <v>5.4717696</v>
      </c>
      <c r="N790" s="20">
        <f t="shared" si="62"/>
        <v>0.10215</v>
      </c>
      <c r="O790" s="20">
        <f t="shared" si="63"/>
        <v>0.55894126464000005</v>
      </c>
      <c r="P790">
        <f t="shared" si="66"/>
        <v>1</v>
      </c>
      <c r="Q790">
        <f t="shared" si="65"/>
        <v>0.55894126464000005</v>
      </c>
    </row>
    <row r="791" spans="1:17" x14ac:dyDescent="0.3">
      <c r="A791" t="s">
        <v>39</v>
      </c>
      <c r="B791" t="s">
        <v>9</v>
      </c>
      <c r="C791" t="s">
        <v>80</v>
      </c>
      <c r="D791" t="s">
        <v>27</v>
      </c>
      <c r="E791" t="s">
        <v>35</v>
      </c>
      <c r="F791" t="s">
        <v>66</v>
      </c>
      <c r="G791">
        <v>90</v>
      </c>
      <c r="H791" s="14">
        <v>144.81</v>
      </c>
      <c r="I791" t="s">
        <v>52</v>
      </c>
      <c r="J791" t="s">
        <v>15</v>
      </c>
      <c r="K791" t="s">
        <v>16</v>
      </c>
      <c r="L791" t="s">
        <v>17</v>
      </c>
      <c r="M791" s="20">
        <f t="shared" si="61"/>
        <v>144.84096</v>
      </c>
      <c r="N791" s="20">
        <f t="shared" si="62"/>
        <v>3.5459999999999998E-2</v>
      </c>
      <c r="O791" s="20">
        <f t="shared" si="63"/>
        <v>5.1360604415999997</v>
      </c>
      <c r="P791">
        <f t="shared" si="66"/>
        <v>2</v>
      </c>
      <c r="Q791">
        <f t="shared" si="65"/>
        <v>10.272120883199999</v>
      </c>
    </row>
    <row r="792" spans="1:17" x14ac:dyDescent="0.3">
      <c r="A792" t="s">
        <v>7</v>
      </c>
      <c r="B792" t="s">
        <v>9</v>
      </c>
      <c r="C792" t="s">
        <v>10</v>
      </c>
      <c r="D792" t="s">
        <v>41</v>
      </c>
      <c r="E792" t="s">
        <v>21</v>
      </c>
      <c r="F792" t="s">
        <v>44</v>
      </c>
      <c r="G792">
        <v>5</v>
      </c>
      <c r="H792" s="14">
        <v>8.0449999999999999</v>
      </c>
      <c r="I792" t="s">
        <v>37</v>
      </c>
      <c r="J792" t="s">
        <v>38</v>
      </c>
      <c r="K792" t="s">
        <v>25</v>
      </c>
      <c r="L792" t="s">
        <v>17</v>
      </c>
      <c r="M792" s="20">
        <f t="shared" si="61"/>
        <v>8.0467200000000005</v>
      </c>
      <c r="N792" s="20">
        <f t="shared" si="62"/>
        <v>0.16664000000000001</v>
      </c>
      <c r="O792" s="20">
        <f t="shared" si="63"/>
        <v>1.3409054208000002</v>
      </c>
      <c r="P792">
        <f t="shared" si="66"/>
        <v>1</v>
      </c>
      <c r="Q792">
        <f t="shared" si="65"/>
        <v>1.3409054208000002</v>
      </c>
    </row>
    <row r="793" spans="1:17" x14ac:dyDescent="0.3">
      <c r="A793" t="s">
        <v>32</v>
      </c>
      <c r="B793" t="s">
        <v>9</v>
      </c>
      <c r="C793" t="s">
        <v>8</v>
      </c>
      <c r="D793" t="s">
        <v>72</v>
      </c>
      <c r="E793" t="s">
        <v>64</v>
      </c>
      <c r="F793" t="s">
        <v>44</v>
      </c>
      <c r="G793">
        <v>1</v>
      </c>
      <c r="H793" s="14">
        <v>1.609</v>
      </c>
      <c r="I793" t="s">
        <v>23</v>
      </c>
      <c r="J793" t="s">
        <v>15</v>
      </c>
      <c r="K793" t="s">
        <v>25</v>
      </c>
      <c r="L793" t="s">
        <v>17</v>
      </c>
      <c r="M793" s="20">
        <f t="shared" si="61"/>
        <v>1.6093440000000001</v>
      </c>
      <c r="N793" s="20">
        <f t="shared" si="62"/>
        <v>0</v>
      </c>
      <c r="O793" s="20">
        <f t="shared" si="63"/>
        <v>0</v>
      </c>
      <c r="P793">
        <f t="shared" si="66"/>
        <v>5</v>
      </c>
      <c r="Q793">
        <f t="shared" si="65"/>
        <v>0</v>
      </c>
    </row>
    <row r="794" spans="1:17" x14ac:dyDescent="0.3">
      <c r="A794" t="s">
        <v>26</v>
      </c>
      <c r="B794" t="s">
        <v>9</v>
      </c>
      <c r="C794" t="s">
        <v>80</v>
      </c>
      <c r="D794" t="s">
        <v>41</v>
      </c>
      <c r="E794" t="s">
        <v>21</v>
      </c>
      <c r="F794" t="s">
        <v>36</v>
      </c>
      <c r="G794">
        <v>6</v>
      </c>
      <c r="H794" s="14">
        <v>9.6539999999999999</v>
      </c>
      <c r="I794" t="s">
        <v>49</v>
      </c>
      <c r="J794" t="s">
        <v>42</v>
      </c>
      <c r="K794" t="s">
        <v>25</v>
      </c>
      <c r="L794" t="s">
        <v>17</v>
      </c>
      <c r="M794" s="20">
        <f t="shared" si="61"/>
        <v>9.6560640000000006</v>
      </c>
      <c r="N794" s="20">
        <f t="shared" si="62"/>
        <v>0.10215</v>
      </c>
      <c r="O794" s="20">
        <f t="shared" si="63"/>
        <v>0.98636693760000016</v>
      </c>
      <c r="P794">
        <f t="shared" si="66"/>
        <v>3</v>
      </c>
      <c r="Q794">
        <f t="shared" si="65"/>
        <v>2.9591008128000005</v>
      </c>
    </row>
    <row r="795" spans="1:17" x14ac:dyDescent="0.3">
      <c r="A795" t="s">
        <v>39</v>
      </c>
      <c r="B795" t="s">
        <v>9</v>
      </c>
      <c r="C795" t="s">
        <v>10</v>
      </c>
      <c r="D795" t="s">
        <v>41</v>
      </c>
      <c r="E795" t="s">
        <v>12</v>
      </c>
      <c r="F795" t="s">
        <v>29</v>
      </c>
      <c r="G795">
        <v>25</v>
      </c>
      <c r="H795" s="14">
        <v>40.225000000000001</v>
      </c>
      <c r="I795" t="s">
        <v>30</v>
      </c>
      <c r="J795" t="s">
        <v>38</v>
      </c>
      <c r="K795" t="s">
        <v>25</v>
      </c>
      <c r="L795" t="s">
        <v>17</v>
      </c>
      <c r="M795" s="20">
        <f t="shared" si="61"/>
        <v>40.233600000000003</v>
      </c>
      <c r="N795" s="20">
        <f t="shared" si="62"/>
        <v>0.16664000000000001</v>
      </c>
      <c r="O795" s="20">
        <f t="shared" si="63"/>
        <v>6.7045271040000012</v>
      </c>
      <c r="P795">
        <f t="shared" si="66"/>
        <v>2</v>
      </c>
      <c r="Q795">
        <f t="shared" si="65"/>
        <v>13.409054208000002</v>
      </c>
    </row>
    <row r="796" spans="1:17" x14ac:dyDescent="0.3">
      <c r="A796" t="s">
        <v>39</v>
      </c>
      <c r="B796" t="s">
        <v>9</v>
      </c>
      <c r="C796" t="s">
        <v>78</v>
      </c>
      <c r="D796" t="s">
        <v>41</v>
      </c>
      <c r="E796" t="s">
        <v>12</v>
      </c>
      <c r="F796" t="s">
        <v>44</v>
      </c>
      <c r="G796">
        <v>6</v>
      </c>
      <c r="H796" s="14">
        <v>9.6539999999999999</v>
      </c>
      <c r="I796" t="s">
        <v>30</v>
      </c>
      <c r="J796" t="s">
        <v>15</v>
      </c>
      <c r="K796" t="s">
        <v>25</v>
      </c>
      <c r="L796" t="s">
        <v>17</v>
      </c>
      <c r="M796" s="20">
        <f t="shared" si="61"/>
        <v>9.6560640000000006</v>
      </c>
      <c r="N796" s="20">
        <f t="shared" si="62"/>
        <v>0.16664000000000001</v>
      </c>
      <c r="O796" s="20">
        <f t="shared" si="63"/>
        <v>1.6090865049600003</v>
      </c>
      <c r="P796">
        <f t="shared" si="66"/>
        <v>2</v>
      </c>
      <c r="Q796">
        <f t="shared" si="65"/>
        <v>3.2181730099200005</v>
      </c>
    </row>
    <row r="797" spans="1:17" x14ac:dyDescent="0.3">
      <c r="A797" t="s">
        <v>32</v>
      </c>
      <c r="B797" t="s">
        <v>9</v>
      </c>
      <c r="C797" t="s">
        <v>8</v>
      </c>
      <c r="D797" t="s">
        <v>72</v>
      </c>
      <c r="E797" t="s">
        <v>64</v>
      </c>
      <c r="F797" t="s">
        <v>36</v>
      </c>
      <c r="G797">
        <v>3.7</v>
      </c>
      <c r="H797" s="14">
        <v>5.9533000000000005</v>
      </c>
      <c r="I797" t="s">
        <v>30</v>
      </c>
      <c r="J797" t="s">
        <v>15</v>
      </c>
      <c r="K797" t="s">
        <v>25</v>
      </c>
      <c r="L797" t="s">
        <v>17</v>
      </c>
      <c r="M797" s="20">
        <f t="shared" si="61"/>
        <v>5.9545728000000011</v>
      </c>
      <c r="N797" s="20">
        <f t="shared" si="62"/>
        <v>0.16664000000000001</v>
      </c>
      <c r="O797" s="20">
        <f t="shared" si="63"/>
        <v>0.99227001139200022</v>
      </c>
      <c r="P797">
        <f t="shared" si="66"/>
        <v>5</v>
      </c>
      <c r="Q797">
        <f t="shared" si="65"/>
        <v>4.9613500569600006</v>
      </c>
    </row>
    <row r="798" spans="1:17" x14ac:dyDescent="0.3">
      <c r="A798" t="s">
        <v>18</v>
      </c>
      <c r="B798" t="s">
        <v>9</v>
      </c>
      <c r="C798" t="s">
        <v>80</v>
      </c>
      <c r="D798" t="s">
        <v>41</v>
      </c>
      <c r="E798" t="s">
        <v>33</v>
      </c>
      <c r="F798" t="s">
        <v>66</v>
      </c>
      <c r="G798">
        <v>45</v>
      </c>
      <c r="H798" s="14">
        <v>72.405000000000001</v>
      </c>
      <c r="I798" t="s">
        <v>30</v>
      </c>
      <c r="J798" t="s">
        <v>42</v>
      </c>
      <c r="K798" t="s">
        <v>25</v>
      </c>
      <c r="L798" t="s">
        <v>17</v>
      </c>
      <c r="M798" s="20">
        <f t="shared" si="61"/>
        <v>72.420479999999998</v>
      </c>
      <c r="N798" s="20">
        <f t="shared" si="62"/>
        <v>0.16664000000000001</v>
      </c>
      <c r="O798" s="20">
        <f t="shared" si="63"/>
        <v>12.0681487872</v>
      </c>
      <c r="P798">
        <f t="shared" si="66"/>
        <v>4</v>
      </c>
      <c r="Q798">
        <f t="shared" si="65"/>
        <v>48.272595148800001</v>
      </c>
    </row>
    <row r="799" spans="1:17" x14ac:dyDescent="0.3">
      <c r="A799" t="s">
        <v>32</v>
      </c>
      <c r="B799" t="s">
        <v>9</v>
      </c>
      <c r="C799" t="s">
        <v>80</v>
      </c>
      <c r="D799" t="s">
        <v>27</v>
      </c>
      <c r="E799" t="s">
        <v>35</v>
      </c>
      <c r="F799" t="s">
        <v>36</v>
      </c>
      <c r="G799">
        <v>7</v>
      </c>
      <c r="H799" s="14">
        <v>11.263</v>
      </c>
      <c r="I799" t="s">
        <v>30</v>
      </c>
      <c r="J799" t="s">
        <v>42</v>
      </c>
      <c r="K799" t="s">
        <v>25</v>
      </c>
      <c r="L799" t="s">
        <v>17</v>
      </c>
      <c r="M799" s="20">
        <f t="shared" si="61"/>
        <v>11.265408000000001</v>
      </c>
      <c r="N799" s="20">
        <f t="shared" si="62"/>
        <v>0.16664000000000001</v>
      </c>
      <c r="O799" s="20">
        <f t="shared" si="63"/>
        <v>1.8772675891200001</v>
      </c>
      <c r="P799">
        <f t="shared" si="66"/>
        <v>5</v>
      </c>
      <c r="Q799">
        <f t="shared" si="65"/>
        <v>9.3863379456000011</v>
      </c>
    </row>
    <row r="800" spans="1:17" x14ac:dyDescent="0.3">
      <c r="A800" t="s">
        <v>32</v>
      </c>
      <c r="B800" t="s">
        <v>9</v>
      </c>
      <c r="C800" t="s">
        <v>78</v>
      </c>
      <c r="D800" t="s">
        <v>41</v>
      </c>
      <c r="E800" t="s">
        <v>12</v>
      </c>
      <c r="F800" t="s">
        <v>44</v>
      </c>
      <c r="G800">
        <v>1</v>
      </c>
      <c r="H800" s="14">
        <v>1.609</v>
      </c>
      <c r="I800" t="s">
        <v>23</v>
      </c>
      <c r="J800" t="s">
        <v>15</v>
      </c>
      <c r="K800" t="s">
        <v>25</v>
      </c>
      <c r="L800" t="s">
        <v>17</v>
      </c>
      <c r="M800" s="20">
        <f t="shared" si="61"/>
        <v>1.6093440000000001</v>
      </c>
      <c r="N800" s="20">
        <f t="shared" si="62"/>
        <v>0</v>
      </c>
      <c r="O800" s="20">
        <f t="shared" si="63"/>
        <v>0</v>
      </c>
      <c r="P800">
        <f t="shared" si="66"/>
        <v>5</v>
      </c>
      <c r="Q800">
        <f t="shared" si="65"/>
        <v>0</v>
      </c>
    </row>
    <row r="801" spans="1:17" x14ac:dyDescent="0.3">
      <c r="A801" t="s">
        <v>32</v>
      </c>
      <c r="B801" t="s">
        <v>9</v>
      </c>
      <c r="C801" t="s">
        <v>70</v>
      </c>
      <c r="D801" t="s">
        <v>47</v>
      </c>
      <c r="E801" t="s">
        <v>45</v>
      </c>
      <c r="F801" t="s">
        <v>44</v>
      </c>
      <c r="G801">
        <v>3</v>
      </c>
      <c r="H801" s="14">
        <v>4.827</v>
      </c>
      <c r="I801" t="s">
        <v>54</v>
      </c>
      <c r="J801" t="s">
        <v>15</v>
      </c>
      <c r="K801" t="s">
        <v>25</v>
      </c>
      <c r="L801" t="s">
        <v>43</v>
      </c>
      <c r="M801" s="20">
        <f t="shared" si="61"/>
        <v>4.8280320000000003</v>
      </c>
      <c r="N801" s="20">
        <f t="shared" si="62"/>
        <v>2.1999999999999999E-2</v>
      </c>
      <c r="O801" s="20">
        <f t="shared" si="63"/>
        <v>0.106216704</v>
      </c>
      <c r="P801">
        <f t="shared" si="66"/>
        <v>5</v>
      </c>
      <c r="Q801">
        <f t="shared" si="65"/>
        <v>0.53108351999999992</v>
      </c>
    </row>
    <row r="802" spans="1:17" x14ac:dyDescent="0.3">
      <c r="A802" t="s">
        <v>32</v>
      </c>
      <c r="B802" t="s">
        <v>9</v>
      </c>
      <c r="C802" t="s">
        <v>8</v>
      </c>
      <c r="D802" t="s">
        <v>47</v>
      </c>
      <c r="E802" t="s">
        <v>33</v>
      </c>
      <c r="F802" t="s">
        <v>22</v>
      </c>
      <c r="G802">
        <v>4</v>
      </c>
      <c r="H802" s="14">
        <v>6.4359999999999999</v>
      </c>
      <c r="I802" t="s">
        <v>49</v>
      </c>
      <c r="J802" t="s">
        <v>42</v>
      </c>
      <c r="K802" t="s">
        <v>16</v>
      </c>
      <c r="L802" t="s">
        <v>17</v>
      </c>
      <c r="M802" s="20">
        <f t="shared" si="61"/>
        <v>6.4373760000000004</v>
      </c>
      <c r="N802" s="20">
        <f t="shared" si="62"/>
        <v>0.10215</v>
      </c>
      <c r="O802" s="20">
        <f t="shared" si="63"/>
        <v>0.65757795840000011</v>
      </c>
      <c r="P802">
        <f t="shared" si="66"/>
        <v>5</v>
      </c>
      <c r="Q802">
        <f t="shared" si="65"/>
        <v>3.2878897920000005</v>
      </c>
    </row>
    <row r="803" spans="1:17" x14ac:dyDescent="0.3">
      <c r="A803" t="s">
        <v>32</v>
      </c>
      <c r="B803" t="s">
        <v>9</v>
      </c>
      <c r="C803" t="s">
        <v>90</v>
      </c>
      <c r="D803" t="s">
        <v>27</v>
      </c>
      <c r="E803" t="s">
        <v>33</v>
      </c>
      <c r="F803" t="s">
        <v>36</v>
      </c>
      <c r="G803">
        <v>5</v>
      </c>
      <c r="H803" s="14">
        <v>8.0449999999999999</v>
      </c>
      <c r="I803" t="s">
        <v>30</v>
      </c>
      <c r="J803" t="s">
        <v>38</v>
      </c>
      <c r="K803" t="s">
        <v>25</v>
      </c>
      <c r="L803" t="s">
        <v>17</v>
      </c>
      <c r="M803" s="20">
        <f t="shared" si="61"/>
        <v>8.0467200000000005</v>
      </c>
      <c r="N803" s="20">
        <f t="shared" si="62"/>
        <v>0.16664000000000001</v>
      </c>
      <c r="O803" s="20">
        <f t="shared" si="63"/>
        <v>1.3409054208000002</v>
      </c>
      <c r="P803">
        <f t="shared" si="66"/>
        <v>5</v>
      </c>
      <c r="Q803">
        <f t="shared" si="65"/>
        <v>6.7045271040000012</v>
      </c>
    </row>
    <row r="804" spans="1:17" x14ac:dyDescent="0.3">
      <c r="A804" t="s">
        <v>7</v>
      </c>
      <c r="B804" t="s">
        <v>9</v>
      </c>
      <c r="C804" t="s">
        <v>10</v>
      </c>
      <c r="D804" t="s">
        <v>20</v>
      </c>
      <c r="E804" t="s">
        <v>35</v>
      </c>
      <c r="F804" t="s">
        <v>36</v>
      </c>
      <c r="G804">
        <v>3.5</v>
      </c>
      <c r="H804" s="14">
        <v>5.6315</v>
      </c>
      <c r="I804" t="s">
        <v>87</v>
      </c>
      <c r="J804" t="s">
        <v>42</v>
      </c>
      <c r="K804" t="s">
        <v>25</v>
      </c>
      <c r="L804" t="s">
        <v>17</v>
      </c>
      <c r="M804" s="20">
        <f t="shared" si="61"/>
        <v>5.6327040000000004</v>
      </c>
      <c r="N804" s="20">
        <f t="shared" si="62"/>
        <v>0.11366999999999999</v>
      </c>
      <c r="O804" s="20">
        <f t="shared" si="63"/>
        <v>0.64026946368000004</v>
      </c>
      <c r="P804">
        <f t="shared" si="66"/>
        <v>1</v>
      </c>
      <c r="Q804">
        <f t="shared" si="65"/>
        <v>0.64026946368000004</v>
      </c>
    </row>
    <row r="805" spans="1:17" x14ac:dyDescent="0.3">
      <c r="A805" t="s">
        <v>32</v>
      </c>
      <c r="B805" t="s">
        <v>9</v>
      </c>
      <c r="C805" t="s">
        <v>90</v>
      </c>
      <c r="D805" t="s">
        <v>20</v>
      </c>
      <c r="E805" t="s">
        <v>33</v>
      </c>
      <c r="F805" t="s">
        <v>66</v>
      </c>
      <c r="G805">
        <v>2.5</v>
      </c>
      <c r="H805" s="14">
        <v>4.0225</v>
      </c>
      <c r="I805" t="s">
        <v>23</v>
      </c>
      <c r="J805" t="s">
        <v>31</v>
      </c>
      <c r="K805" t="s">
        <v>25</v>
      </c>
      <c r="L805" t="s">
        <v>17</v>
      </c>
      <c r="M805" s="20">
        <f t="shared" si="61"/>
        <v>4.0233600000000003</v>
      </c>
      <c r="N805" s="20">
        <f t="shared" si="62"/>
        <v>0</v>
      </c>
      <c r="O805" s="20">
        <f t="shared" si="63"/>
        <v>0</v>
      </c>
      <c r="P805">
        <f t="shared" si="66"/>
        <v>5</v>
      </c>
      <c r="Q805">
        <f t="shared" si="65"/>
        <v>0</v>
      </c>
    </row>
    <row r="806" spans="1:17" x14ac:dyDescent="0.3">
      <c r="A806" t="s">
        <v>7</v>
      </c>
      <c r="B806" t="s">
        <v>9</v>
      </c>
      <c r="C806" t="s">
        <v>10</v>
      </c>
      <c r="D806" t="s">
        <v>41</v>
      </c>
      <c r="E806" t="s">
        <v>12</v>
      </c>
      <c r="F806" t="s">
        <v>44</v>
      </c>
      <c r="G806">
        <v>3.2</v>
      </c>
      <c r="H806" s="14">
        <v>5.1488000000000005</v>
      </c>
      <c r="I806" t="s">
        <v>30</v>
      </c>
      <c r="J806" t="s">
        <v>53</v>
      </c>
      <c r="K806" t="s">
        <v>25</v>
      </c>
      <c r="L806" t="s">
        <v>17</v>
      </c>
      <c r="M806" s="20">
        <f t="shared" si="61"/>
        <v>5.1499008000000011</v>
      </c>
      <c r="N806" s="20">
        <f t="shared" si="62"/>
        <v>0.16664000000000001</v>
      </c>
      <c r="O806" s="20">
        <f t="shared" si="63"/>
        <v>0.85817946931200018</v>
      </c>
      <c r="P806">
        <f t="shared" si="66"/>
        <v>1</v>
      </c>
      <c r="Q806">
        <f t="shared" si="65"/>
        <v>0.85817946931200018</v>
      </c>
    </row>
    <row r="807" spans="1:17" x14ac:dyDescent="0.3">
      <c r="A807" t="s">
        <v>7</v>
      </c>
      <c r="B807" t="s">
        <v>9</v>
      </c>
      <c r="C807" t="s">
        <v>10</v>
      </c>
      <c r="D807" t="s">
        <v>41</v>
      </c>
      <c r="E807" t="s">
        <v>45</v>
      </c>
      <c r="F807" t="s">
        <v>62</v>
      </c>
      <c r="G807">
        <v>4.4000000000000004</v>
      </c>
      <c r="H807" s="14">
        <v>7.0796000000000001</v>
      </c>
      <c r="I807" t="s">
        <v>37</v>
      </c>
      <c r="J807" t="s">
        <v>31</v>
      </c>
      <c r="K807" t="s">
        <v>25</v>
      </c>
      <c r="L807" t="s">
        <v>17</v>
      </c>
      <c r="M807" s="20">
        <f t="shared" si="61"/>
        <v>7.081113600000001</v>
      </c>
      <c r="N807" s="20">
        <f t="shared" si="62"/>
        <v>0.16664000000000001</v>
      </c>
      <c r="O807" s="20">
        <f t="shared" si="63"/>
        <v>1.1799967703040002</v>
      </c>
      <c r="P807">
        <f t="shared" si="66"/>
        <v>1</v>
      </c>
      <c r="Q807">
        <f t="shared" si="65"/>
        <v>1.1799967703040002</v>
      </c>
    </row>
    <row r="808" spans="1:17" x14ac:dyDescent="0.3">
      <c r="A808" t="s">
        <v>32</v>
      </c>
      <c r="B808" t="s">
        <v>51</v>
      </c>
      <c r="C808" t="s">
        <v>8</v>
      </c>
      <c r="D808" t="s">
        <v>27</v>
      </c>
      <c r="E808" t="s">
        <v>12</v>
      </c>
      <c r="F808" t="s">
        <v>66</v>
      </c>
      <c r="G808">
        <v>3</v>
      </c>
      <c r="H808" s="14">
        <v>4.827</v>
      </c>
      <c r="I808" t="s">
        <v>49</v>
      </c>
      <c r="J808" t="s">
        <v>53</v>
      </c>
      <c r="K808" t="s">
        <v>25</v>
      </c>
      <c r="L808" t="s">
        <v>17</v>
      </c>
      <c r="M808" s="20">
        <f t="shared" si="61"/>
        <v>4.8280320000000003</v>
      </c>
      <c r="N808" s="20">
        <f t="shared" si="62"/>
        <v>0.10215</v>
      </c>
      <c r="O808" s="20">
        <f t="shared" si="63"/>
        <v>0.49318346880000008</v>
      </c>
      <c r="P808">
        <f t="shared" si="66"/>
        <v>5</v>
      </c>
      <c r="Q808">
        <f t="shared" si="65"/>
        <v>2.4659173440000002</v>
      </c>
    </row>
    <row r="809" spans="1:17" x14ac:dyDescent="0.3">
      <c r="A809" t="s">
        <v>32</v>
      </c>
      <c r="B809" t="s">
        <v>57</v>
      </c>
      <c r="C809" t="s">
        <v>8</v>
      </c>
      <c r="D809" t="s">
        <v>27</v>
      </c>
      <c r="E809" t="s">
        <v>64</v>
      </c>
      <c r="F809" t="s">
        <v>36</v>
      </c>
      <c r="G809">
        <v>1</v>
      </c>
      <c r="H809" s="14">
        <v>1.609</v>
      </c>
      <c r="I809" t="s">
        <v>23</v>
      </c>
      <c r="J809" t="s">
        <v>31</v>
      </c>
      <c r="K809" t="s">
        <v>25</v>
      </c>
      <c r="L809" t="s">
        <v>17</v>
      </c>
      <c r="M809" s="20">
        <f t="shared" si="61"/>
        <v>1.6093440000000001</v>
      </c>
      <c r="N809" s="20">
        <f t="shared" si="62"/>
        <v>0</v>
      </c>
      <c r="O809" s="20">
        <f t="shared" si="63"/>
        <v>0</v>
      </c>
      <c r="P809">
        <f t="shared" si="66"/>
        <v>5</v>
      </c>
      <c r="Q809">
        <f t="shared" si="65"/>
        <v>0</v>
      </c>
    </row>
    <row r="810" spans="1:17" x14ac:dyDescent="0.3">
      <c r="A810" t="s">
        <v>26</v>
      </c>
      <c r="B810" t="s">
        <v>9</v>
      </c>
      <c r="C810" t="s">
        <v>10</v>
      </c>
      <c r="D810" t="s">
        <v>11</v>
      </c>
      <c r="E810" t="s">
        <v>35</v>
      </c>
      <c r="F810" t="s">
        <v>13</v>
      </c>
      <c r="G810">
        <v>22</v>
      </c>
      <c r="H810" s="14">
        <v>35.397999999999996</v>
      </c>
      <c r="I810" t="s">
        <v>30</v>
      </c>
      <c r="J810" t="s">
        <v>42</v>
      </c>
      <c r="K810" t="s">
        <v>25</v>
      </c>
      <c r="L810" t="s">
        <v>17</v>
      </c>
      <c r="M810" s="20">
        <f t="shared" si="61"/>
        <v>35.405568000000002</v>
      </c>
      <c r="N810" s="20">
        <f t="shared" si="62"/>
        <v>0.16664000000000001</v>
      </c>
      <c r="O810" s="20">
        <f t="shared" si="63"/>
        <v>5.8999838515200009</v>
      </c>
      <c r="P810">
        <f t="shared" si="66"/>
        <v>3</v>
      </c>
      <c r="Q810">
        <f t="shared" si="65"/>
        <v>17.699951554560002</v>
      </c>
    </row>
    <row r="811" spans="1:17" x14ac:dyDescent="0.3">
      <c r="A811" t="s">
        <v>32</v>
      </c>
      <c r="B811" t="s">
        <v>9</v>
      </c>
      <c r="C811" t="s">
        <v>103</v>
      </c>
      <c r="D811" t="s">
        <v>27</v>
      </c>
      <c r="E811" t="s">
        <v>28</v>
      </c>
      <c r="F811" t="s">
        <v>44</v>
      </c>
      <c r="G811">
        <v>2</v>
      </c>
      <c r="H811" s="14">
        <v>3.218</v>
      </c>
      <c r="I811" t="s">
        <v>30</v>
      </c>
      <c r="J811" t="s">
        <v>15</v>
      </c>
      <c r="K811" t="s">
        <v>25</v>
      </c>
      <c r="L811" t="s">
        <v>17</v>
      </c>
      <c r="M811" s="20">
        <f t="shared" ref="M811:M874" si="67">G811*1.609344</f>
        <v>3.2186880000000002</v>
      </c>
      <c r="N811" s="20">
        <f t="shared" ref="N811:N874" si="68">IF(I811="Bicycle",0,IF(I811="On foot",0,IF(I811="Car (alone)",0.16664,IF(I811="Car (shared / passenger)",0.16664,IF(I811="Bus",0.10215,IF(I811="Train",0.03546,IF(I811="Motorbike",0.11367,IF(I811="Electric car (alone)",0.05267,IF(I811="Electric car (shared / passenger)",0.05267,IF(I811="Taxi",0.148614925938255,IF(I811="E-bike",0.022,IF(I811="Flight",0.259, " "))))))))))))</f>
        <v>0.16664000000000001</v>
      </c>
      <c r="O811" s="20">
        <f t="shared" ref="O811:O874" si="69">IF(OR(N811=0, M811=0), 0, N811*M811)</f>
        <v>0.53636216832000005</v>
      </c>
      <c r="P811">
        <f t="shared" si="66"/>
        <v>5</v>
      </c>
      <c r="Q811">
        <f t="shared" si="65"/>
        <v>2.6818108416000004</v>
      </c>
    </row>
    <row r="812" spans="1:17" x14ac:dyDescent="0.3">
      <c r="A812" t="s">
        <v>32</v>
      </c>
      <c r="B812" t="s">
        <v>9</v>
      </c>
      <c r="C812" t="s">
        <v>70</v>
      </c>
      <c r="D812" t="s">
        <v>20</v>
      </c>
      <c r="E812" t="s">
        <v>33</v>
      </c>
      <c r="F812" t="s">
        <v>13</v>
      </c>
      <c r="G812">
        <v>25</v>
      </c>
      <c r="H812" s="14">
        <v>40.225000000000001</v>
      </c>
      <c r="I812" t="s">
        <v>30</v>
      </c>
      <c r="J812" t="s">
        <v>42</v>
      </c>
      <c r="K812" t="s">
        <v>25</v>
      </c>
      <c r="L812" t="s">
        <v>17</v>
      </c>
      <c r="M812" s="20">
        <f t="shared" si="67"/>
        <v>40.233600000000003</v>
      </c>
      <c r="N812" s="20">
        <f t="shared" si="68"/>
        <v>0.16664000000000001</v>
      </c>
      <c r="O812" s="20">
        <f t="shared" si="69"/>
        <v>6.7045271040000012</v>
      </c>
      <c r="P812">
        <f t="shared" ref="P812:P875" si="70">IFERROR(VALUE(MID(A812, FIND("(", A812) + 1, FIND(" ", A812, FIND("(", A812)) - FIND("(", A812) - 1)), "N/A")</f>
        <v>5</v>
      </c>
      <c r="Q812">
        <f t="shared" si="65"/>
        <v>33.522635520000009</v>
      </c>
    </row>
    <row r="813" spans="1:17" x14ac:dyDescent="0.3">
      <c r="A813" t="s">
        <v>18</v>
      </c>
      <c r="B813" t="s">
        <v>9</v>
      </c>
      <c r="C813" t="s">
        <v>59</v>
      </c>
      <c r="D813" t="s">
        <v>11</v>
      </c>
      <c r="E813" t="s">
        <v>12</v>
      </c>
      <c r="F813" t="s">
        <v>22</v>
      </c>
      <c r="G813">
        <v>13</v>
      </c>
      <c r="H813" s="14">
        <v>20.917000000000002</v>
      </c>
      <c r="I813" t="s">
        <v>30</v>
      </c>
      <c r="J813" t="s">
        <v>42</v>
      </c>
      <c r="K813" t="s">
        <v>25</v>
      </c>
      <c r="L813" t="s">
        <v>43</v>
      </c>
      <c r="M813" s="20">
        <f t="shared" si="67"/>
        <v>20.921472000000001</v>
      </c>
      <c r="N813" s="20">
        <f t="shared" si="68"/>
        <v>0.16664000000000001</v>
      </c>
      <c r="O813" s="20">
        <f t="shared" si="69"/>
        <v>3.4863540940800006</v>
      </c>
      <c r="P813">
        <f t="shared" si="70"/>
        <v>4</v>
      </c>
      <c r="Q813">
        <f t="shared" si="65"/>
        <v>13.945416376320003</v>
      </c>
    </row>
    <row r="814" spans="1:17" x14ac:dyDescent="0.3">
      <c r="A814" t="s">
        <v>39</v>
      </c>
      <c r="B814" t="s">
        <v>9</v>
      </c>
      <c r="C814" t="s">
        <v>8</v>
      </c>
      <c r="D814" t="s">
        <v>27</v>
      </c>
      <c r="E814" t="s">
        <v>28</v>
      </c>
      <c r="F814" t="s">
        <v>29</v>
      </c>
      <c r="G814">
        <v>25</v>
      </c>
      <c r="H814" s="14">
        <v>40.225000000000001</v>
      </c>
      <c r="I814" t="s">
        <v>75</v>
      </c>
      <c r="J814" t="s">
        <v>15</v>
      </c>
      <c r="K814" t="s">
        <v>25</v>
      </c>
      <c r="L814" t="s">
        <v>17</v>
      </c>
      <c r="M814" s="20">
        <f t="shared" si="67"/>
        <v>40.233600000000003</v>
      </c>
      <c r="N814" s="20">
        <f t="shared" si="68"/>
        <v>5.2670000000000002E-2</v>
      </c>
      <c r="O814" s="20">
        <f t="shared" si="69"/>
        <v>2.1191037120000003</v>
      </c>
      <c r="P814">
        <f t="shared" si="70"/>
        <v>2</v>
      </c>
      <c r="Q814">
        <f t="shared" si="65"/>
        <v>4.2382074240000005</v>
      </c>
    </row>
    <row r="815" spans="1:17" x14ac:dyDescent="0.3">
      <c r="A815" t="s">
        <v>32</v>
      </c>
      <c r="B815" t="s">
        <v>9</v>
      </c>
      <c r="C815" t="s">
        <v>103</v>
      </c>
      <c r="D815" t="s">
        <v>27</v>
      </c>
      <c r="E815" t="s">
        <v>28</v>
      </c>
      <c r="F815" t="s">
        <v>36</v>
      </c>
      <c r="G815">
        <v>4</v>
      </c>
      <c r="H815" s="14">
        <v>6.4359999999999999</v>
      </c>
      <c r="I815" t="s">
        <v>14</v>
      </c>
      <c r="J815" t="s">
        <v>31</v>
      </c>
      <c r="K815" t="s">
        <v>25</v>
      </c>
      <c r="L815" t="s">
        <v>17</v>
      </c>
      <c r="M815" s="20">
        <f t="shared" si="67"/>
        <v>6.4373760000000004</v>
      </c>
      <c r="N815" s="20">
        <f t="shared" si="68"/>
        <v>0</v>
      </c>
      <c r="O815" s="20">
        <f t="shared" si="69"/>
        <v>0</v>
      </c>
      <c r="P815">
        <f t="shared" si="70"/>
        <v>5</v>
      </c>
      <c r="Q815">
        <f t="shared" si="65"/>
        <v>0</v>
      </c>
    </row>
    <row r="816" spans="1:17" x14ac:dyDescent="0.3">
      <c r="A816" t="s">
        <v>32</v>
      </c>
      <c r="B816" t="s">
        <v>9</v>
      </c>
      <c r="C816" t="s">
        <v>8</v>
      </c>
      <c r="D816" t="s">
        <v>27</v>
      </c>
      <c r="E816" t="s">
        <v>28</v>
      </c>
      <c r="F816" t="s">
        <v>29</v>
      </c>
      <c r="G816">
        <v>8</v>
      </c>
      <c r="H816" s="14">
        <v>12.872</v>
      </c>
      <c r="I816" t="s">
        <v>49</v>
      </c>
      <c r="J816" t="s">
        <v>53</v>
      </c>
      <c r="K816" t="s">
        <v>16</v>
      </c>
      <c r="L816" t="s">
        <v>17</v>
      </c>
      <c r="M816" s="20">
        <f t="shared" si="67"/>
        <v>12.874752000000001</v>
      </c>
      <c r="N816" s="20">
        <f t="shared" si="68"/>
        <v>0.10215</v>
      </c>
      <c r="O816" s="20">
        <f t="shared" si="69"/>
        <v>1.3151559168000002</v>
      </c>
      <c r="P816">
        <f t="shared" si="70"/>
        <v>5</v>
      </c>
      <c r="Q816">
        <f t="shared" si="65"/>
        <v>6.5757795840000011</v>
      </c>
    </row>
    <row r="817" spans="1:17" x14ac:dyDescent="0.3">
      <c r="A817" t="s">
        <v>7</v>
      </c>
      <c r="B817" t="s">
        <v>9</v>
      </c>
      <c r="C817" t="s">
        <v>10</v>
      </c>
      <c r="D817" t="s">
        <v>11</v>
      </c>
      <c r="E817" t="s">
        <v>35</v>
      </c>
      <c r="F817" t="s">
        <v>44</v>
      </c>
      <c r="G817">
        <v>2.5</v>
      </c>
      <c r="H817" s="14">
        <v>4.0225</v>
      </c>
      <c r="I817" t="s">
        <v>30</v>
      </c>
      <c r="J817" t="s">
        <v>42</v>
      </c>
      <c r="K817" t="s">
        <v>25</v>
      </c>
      <c r="L817" t="s">
        <v>17</v>
      </c>
      <c r="M817" s="20">
        <f t="shared" si="67"/>
        <v>4.0233600000000003</v>
      </c>
      <c r="N817" s="20">
        <f t="shared" si="68"/>
        <v>0.16664000000000001</v>
      </c>
      <c r="O817" s="20">
        <f t="shared" si="69"/>
        <v>0.6704527104000001</v>
      </c>
      <c r="P817">
        <f t="shared" si="70"/>
        <v>1</v>
      </c>
      <c r="Q817">
        <f t="shared" si="65"/>
        <v>0.6704527104000001</v>
      </c>
    </row>
    <row r="818" spans="1:17" x14ac:dyDescent="0.3">
      <c r="A818" t="s">
        <v>39</v>
      </c>
      <c r="B818" t="s">
        <v>9</v>
      </c>
      <c r="C818" t="s">
        <v>10</v>
      </c>
      <c r="D818" t="s">
        <v>27</v>
      </c>
      <c r="E818" t="s">
        <v>45</v>
      </c>
      <c r="F818" t="s">
        <v>44</v>
      </c>
      <c r="G818">
        <v>2.5</v>
      </c>
      <c r="H818" s="14">
        <v>4.0225</v>
      </c>
      <c r="I818" t="s">
        <v>37</v>
      </c>
      <c r="J818" t="s">
        <v>38</v>
      </c>
      <c r="K818" t="s">
        <v>25</v>
      </c>
      <c r="L818" t="s">
        <v>17</v>
      </c>
      <c r="M818" s="20">
        <f t="shared" si="67"/>
        <v>4.0233600000000003</v>
      </c>
      <c r="N818" s="20">
        <f t="shared" si="68"/>
        <v>0.16664000000000001</v>
      </c>
      <c r="O818" s="20">
        <f t="shared" si="69"/>
        <v>0.6704527104000001</v>
      </c>
      <c r="P818">
        <f t="shared" si="70"/>
        <v>2</v>
      </c>
      <c r="Q818">
        <f t="shared" si="65"/>
        <v>1.3409054208000002</v>
      </c>
    </row>
    <row r="819" spans="1:17" x14ac:dyDescent="0.3">
      <c r="A819" t="s">
        <v>18</v>
      </c>
      <c r="B819" t="s">
        <v>9</v>
      </c>
      <c r="C819" t="s">
        <v>78</v>
      </c>
      <c r="D819" t="s">
        <v>27</v>
      </c>
      <c r="E819" t="s">
        <v>28</v>
      </c>
      <c r="F819" t="s">
        <v>22</v>
      </c>
      <c r="G819">
        <v>15</v>
      </c>
      <c r="H819" s="14">
        <v>24.134999999999998</v>
      </c>
      <c r="I819" t="s">
        <v>30</v>
      </c>
      <c r="J819" t="s">
        <v>15</v>
      </c>
      <c r="K819" t="s">
        <v>25</v>
      </c>
      <c r="L819" t="s">
        <v>17</v>
      </c>
      <c r="M819" s="20">
        <f t="shared" si="67"/>
        <v>24.140160000000002</v>
      </c>
      <c r="N819" s="20">
        <f t="shared" si="68"/>
        <v>0.16664000000000001</v>
      </c>
      <c r="O819" s="20">
        <f t="shared" si="69"/>
        <v>4.0227162624000004</v>
      </c>
      <c r="P819">
        <f t="shared" si="70"/>
        <v>4</v>
      </c>
      <c r="Q819">
        <f t="shared" si="65"/>
        <v>16.090865049600001</v>
      </c>
    </row>
    <row r="820" spans="1:17" x14ac:dyDescent="0.3">
      <c r="A820" t="s">
        <v>7</v>
      </c>
      <c r="B820" t="s">
        <v>9</v>
      </c>
      <c r="C820" t="s">
        <v>10</v>
      </c>
      <c r="D820" t="s">
        <v>27</v>
      </c>
      <c r="E820" t="s">
        <v>21</v>
      </c>
      <c r="F820" t="s">
        <v>13</v>
      </c>
      <c r="G820">
        <v>16</v>
      </c>
      <c r="H820" s="14">
        <v>25.744</v>
      </c>
      <c r="I820" t="s">
        <v>30</v>
      </c>
      <c r="J820" t="s">
        <v>15</v>
      </c>
      <c r="K820" t="s">
        <v>25</v>
      </c>
      <c r="L820" t="s">
        <v>17</v>
      </c>
      <c r="M820" s="20">
        <f t="shared" si="67"/>
        <v>25.749504000000002</v>
      </c>
      <c r="N820" s="20">
        <f t="shared" si="68"/>
        <v>0.16664000000000001</v>
      </c>
      <c r="O820" s="20">
        <f t="shared" si="69"/>
        <v>4.2908973465600004</v>
      </c>
      <c r="P820">
        <f t="shared" si="70"/>
        <v>1</v>
      </c>
      <c r="Q820">
        <f t="shared" si="65"/>
        <v>4.2908973465600004</v>
      </c>
    </row>
    <row r="821" spans="1:17" x14ac:dyDescent="0.3">
      <c r="A821" t="s">
        <v>7</v>
      </c>
      <c r="B821" t="s">
        <v>9</v>
      </c>
      <c r="C821" t="s">
        <v>10</v>
      </c>
      <c r="D821" t="s">
        <v>41</v>
      </c>
      <c r="E821" t="s">
        <v>28</v>
      </c>
      <c r="F821" t="s">
        <v>44</v>
      </c>
      <c r="G821">
        <v>3</v>
      </c>
      <c r="H821" s="14">
        <v>4.827</v>
      </c>
      <c r="I821" t="s">
        <v>30</v>
      </c>
      <c r="J821" t="s">
        <v>15</v>
      </c>
      <c r="K821" t="s">
        <v>25</v>
      </c>
      <c r="L821" t="s">
        <v>17</v>
      </c>
      <c r="M821" s="20">
        <f t="shared" si="67"/>
        <v>4.8280320000000003</v>
      </c>
      <c r="N821" s="20">
        <f t="shared" si="68"/>
        <v>0.16664000000000001</v>
      </c>
      <c r="O821" s="20">
        <f t="shared" si="69"/>
        <v>0.80454325248000014</v>
      </c>
      <c r="P821">
        <f t="shared" si="70"/>
        <v>1</v>
      </c>
      <c r="Q821">
        <f t="shared" si="65"/>
        <v>0.80454325248000014</v>
      </c>
    </row>
    <row r="822" spans="1:17" x14ac:dyDescent="0.3">
      <c r="A822" t="s">
        <v>32</v>
      </c>
      <c r="B822" t="s">
        <v>9</v>
      </c>
      <c r="C822" t="s">
        <v>104</v>
      </c>
      <c r="D822" t="s">
        <v>27</v>
      </c>
      <c r="E822" t="s">
        <v>64</v>
      </c>
      <c r="F822" t="s">
        <v>44</v>
      </c>
      <c r="G822">
        <v>2</v>
      </c>
      <c r="H822" s="14">
        <v>3.218</v>
      </c>
      <c r="I822" s="2" t="s">
        <v>49</v>
      </c>
      <c r="J822" t="s">
        <v>42</v>
      </c>
      <c r="K822" t="s">
        <v>25</v>
      </c>
      <c r="L822" t="s">
        <v>17</v>
      </c>
      <c r="M822" s="20">
        <f t="shared" si="67"/>
        <v>3.2186880000000002</v>
      </c>
      <c r="N822" s="20">
        <f t="shared" si="68"/>
        <v>0.10215</v>
      </c>
      <c r="O822" s="20">
        <f t="shared" si="69"/>
        <v>0.32878897920000005</v>
      </c>
      <c r="P822">
        <f t="shared" si="70"/>
        <v>5</v>
      </c>
      <c r="Q822">
        <f t="shared" si="65"/>
        <v>1.6439448960000003</v>
      </c>
    </row>
    <row r="823" spans="1:17" x14ac:dyDescent="0.3">
      <c r="A823" t="s">
        <v>32</v>
      </c>
      <c r="B823" t="s">
        <v>9</v>
      </c>
      <c r="C823" t="s">
        <v>78</v>
      </c>
      <c r="D823" t="s">
        <v>72</v>
      </c>
      <c r="E823" t="s">
        <v>35</v>
      </c>
      <c r="F823" t="s">
        <v>36</v>
      </c>
      <c r="G823">
        <v>18</v>
      </c>
      <c r="H823" s="14">
        <v>28.962</v>
      </c>
      <c r="I823" t="s">
        <v>30</v>
      </c>
      <c r="J823" t="s">
        <v>38</v>
      </c>
      <c r="K823" t="s">
        <v>25</v>
      </c>
      <c r="L823" t="s">
        <v>17</v>
      </c>
      <c r="M823" s="20">
        <f t="shared" si="67"/>
        <v>28.968192000000002</v>
      </c>
      <c r="N823" s="20">
        <f t="shared" si="68"/>
        <v>0.16664000000000001</v>
      </c>
      <c r="O823" s="20">
        <f t="shared" si="69"/>
        <v>4.8272595148800006</v>
      </c>
      <c r="P823">
        <f t="shared" si="70"/>
        <v>5</v>
      </c>
      <c r="Q823">
        <f t="shared" si="65"/>
        <v>24.136297574400004</v>
      </c>
    </row>
    <row r="824" spans="1:17" x14ac:dyDescent="0.3">
      <c r="A824" t="s">
        <v>26</v>
      </c>
      <c r="B824" t="s">
        <v>9</v>
      </c>
      <c r="C824" t="s">
        <v>10</v>
      </c>
      <c r="D824" t="s">
        <v>41</v>
      </c>
      <c r="E824" t="s">
        <v>12</v>
      </c>
      <c r="F824" t="s">
        <v>36</v>
      </c>
      <c r="G824">
        <v>2.5</v>
      </c>
      <c r="H824" s="14">
        <v>4.0225</v>
      </c>
      <c r="I824" t="s">
        <v>14</v>
      </c>
      <c r="J824" t="s">
        <v>38</v>
      </c>
      <c r="K824" t="s">
        <v>25</v>
      </c>
      <c r="L824" t="s">
        <v>17</v>
      </c>
      <c r="M824" s="20">
        <f t="shared" si="67"/>
        <v>4.0233600000000003</v>
      </c>
      <c r="N824" s="20">
        <f t="shared" si="68"/>
        <v>0</v>
      </c>
      <c r="O824" s="20">
        <f t="shared" si="69"/>
        <v>0</v>
      </c>
      <c r="P824">
        <f t="shared" si="70"/>
        <v>3</v>
      </c>
      <c r="Q824">
        <f t="shared" si="65"/>
        <v>0</v>
      </c>
    </row>
    <row r="825" spans="1:17" x14ac:dyDescent="0.3">
      <c r="A825" t="s">
        <v>26</v>
      </c>
      <c r="B825" t="s">
        <v>9</v>
      </c>
      <c r="C825" t="s">
        <v>78</v>
      </c>
      <c r="D825" t="s">
        <v>27</v>
      </c>
      <c r="E825" t="s">
        <v>28</v>
      </c>
      <c r="F825" t="s">
        <v>22</v>
      </c>
      <c r="G825">
        <v>4</v>
      </c>
      <c r="H825" s="14">
        <v>6.4359999999999999</v>
      </c>
      <c r="I825" t="s">
        <v>49</v>
      </c>
      <c r="J825" t="s">
        <v>15</v>
      </c>
      <c r="K825" t="s">
        <v>25</v>
      </c>
      <c r="L825" t="s">
        <v>17</v>
      </c>
      <c r="M825" s="20">
        <f t="shared" si="67"/>
        <v>6.4373760000000004</v>
      </c>
      <c r="N825" s="20">
        <f t="shared" si="68"/>
        <v>0.10215</v>
      </c>
      <c r="O825" s="20">
        <f t="shared" si="69"/>
        <v>0.65757795840000011</v>
      </c>
      <c r="P825">
        <f t="shared" si="70"/>
        <v>3</v>
      </c>
      <c r="Q825">
        <f t="shared" si="65"/>
        <v>1.9727338752000003</v>
      </c>
    </row>
    <row r="826" spans="1:17" x14ac:dyDescent="0.3">
      <c r="A826" t="s">
        <v>32</v>
      </c>
      <c r="B826" t="s">
        <v>9</v>
      </c>
      <c r="C826" t="s">
        <v>105</v>
      </c>
      <c r="D826" t="s">
        <v>72</v>
      </c>
      <c r="E826" t="s">
        <v>64</v>
      </c>
      <c r="F826" t="s">
        <v>62</v>
      </c>
      <c r="G826">
        <v>1.5</v>
      </c>
      <c r="H826" s="14">
        <v>2.4135</v>
      </c>
      <c r="I826" t="s">
        <v>14</v>
      </c>
      <c r="J826" t="s">
        <v>15</v>
      </c>
      <c r="K826" t="s">
        <v>25</v>
      </c>
      <c r="L826" t="s">
        <v>43</v>
      </c>
      <c r="M826" s="20">
        <f t="shared" si="67"/>
        <v>2.4140160000000002</v>
      </c>
      <c r="N826" s="20">
        <f t="shared" si="68"/>
        <v>0</v>
      </c>
      <c r="O826" s="20">
        <f t="shared" si="69"/>
        <v>0</v>
      </c>
      <c r="P826">
        <f t="shared" si="70"/>
        <v>5</v>
      </c>
      <c r="Q826">
        <f t="shared" si="65"/>
        <v>0</v>
      </c>
    </row>
    <row r="827" spans="1:17" x14ac:dyDescent="0.3">
      <c r="A827" t="s">
        <v>32</v>
      </c>
      <c r="B827" t="s">
        <v>9</v>
      </c>
      <c r="C827" t="s">
        <v>8</v>
      </c>
      <c r="D827" t="s">
        <v>41</v>
      </c>
      <c r="E827" t="s">
        <v>64</v>
      </c>
      <c r="F827" t="s">
        <v>13</v>
      </c>
      <c r="G827">
        <v>18.916599999999999</v>
      </c>
      <c r="H827" s="14" t="s">
        <v>8</v>
      </c>
      <c r="I827" t="s">
        <v>30</v>
      </c>
      <c r="J827" t="s">
        <v>15</v>
      </c>
      <c r="K827" t="s">
        <v>25</v>
      </c>
      <c r="L827" t="s">
        <v>17</v>
      </c>
      <c r="M827" s="20">
        <f t="shared" si="67"/>
        <v>30.443316710400001</v>
      </c>
      <c r="N827" s="20">
        <f t="shared" si="68"/>
        <v>0.16664000000000001</v>
      </c>
      <c r="O827" s="20">
        <f t="shared" si="69"/>
        <v>5.0730742966210567</v>
      </c>
      <c r="P827">
        <f t="shared" si="70"/>
        <v>5</v>
      </c>
      <c r="Q827">
        <f t="shared" si="65"/>
        <v>25.365371483105285</v>
      </c>
    </row>
    <row r="828" spans="1:17" x14ac:dyDescent="0.3">
      <c r="A828" t="s">
        <v>32</v>
      </c>
      <c r="B828" t="s">
        <v>51</v>
      </c>
      <c r="C828" t="s">
        <v>8</v>
      </c>
      <c r="D828" t="s">
        <v>72</v>
      </c>
      <c r="E828" t="s">
        <v>64</v>
      </c>
      <c r="F828" t="s">
        <v>13</v>
      </c>
      <c r="G828">
        <v>3</v>
      </c>
      <c r="H828" s="14">
        <v>4.827</v>
      </c>
      <c r="I828" t="s">
        <v>23</v>
      </c>
      <c r="J828" t="s">
        <v>38</v>
      </c>
      <c r="K828" t="s">
        <v>25</v>
      </c>
      <c r="L828" t="s">
        <v>17</v>
      </c>
      <c r="M828" s="20">
        <f t="shared" si="67"/>
        <v>4.8280320000000003</v>
      </c>
      <c r="N828" s="20">
        <f t="shared" si="68"/>
        <v>0</v>
      </c>
      <c r="O828" s="20">
        <f t="shared" si="69"/>
        <v>0</v>
      </c>
      <c r="P828">
        <f t="shared" si="70"/>
        <v>5</v>
      </c>
      <c r="Q828">
        <f t="shared" si="65"/>
        <v>0</v>
      </c>
    </row>
    <row r="829" spans="1:17" x14ac:dyDescent="0.3">
      <c r="A829" t="s">
        <v>32</v>
      </c>
      <c r="B829" t="s">
        <v>9</v>
      </c>
      <c r="C829" t="s">
        <v>78</v>
      </c>
      <c r="D829" t="s">
        <v>27</v>
      </c>
      <c r="E829" t="s">
        <v>35</v>
      </c>
      <c r="F829" t="s">
        <v>22</v>
      </c>
      <c r="G829">
        <v>12.335100000000001</v>
      </c>
      <c r="H829" s="14" t="s">
        <v>8</v>
      </c>
      <c r="I829" t="s">
        <v>30</v>
      </c>
      <c r="J829" t="s">
        <v>42</v>
      </c>
      <c r="K829" t="s">
        <v>25</v>
      </c>
      <c r="L829" t="s">
        <v>17</v>
      </c>
      <c r="M829" s="20">
        <f t="shared" si="67"/>
        <v>19.851419174400004</v>
      </c>
      <c r="N829" s="20">
        <f t="shared" si="68"/>
        <v>0.16664000000000001</v>
      </c>
      <c r="O829" s="20">
        <f t="shared" si="69"/>
        <v>3.3080404912220169</v>
      </c>
      <c r="P829">
        <f t="shared" si="70"/>
        <v>5</v>
      </c>
      <c r="Q829">
        <f t="shared" si="65"/>
        <v>16.540202456110084</v>
      </c>
    </row>
    <row r="830" spans="1:17" x14ac:dyDescent="0.3">
      <c r="A830" t="s">
        <v>32</v>
      </c>
      <c r="B830" t="s">
        <v>55</v>
      </c>
      <c r="C830" t="s">
        <v>8</v>
      </c>
      <c r="D830" t="s">
        <v>27</v>
      </c>
      <c r="E830" t="s">
        <v>28</v>
      </c>
      <c r="F830" t="s">
        <v>13</v>
      </c>
      <c r="G830">
        <v>19</v>
      </c>
      <c r="H830" s="14">
        <v>30.570999999999998</v>
      </c>
      <c r="I830" t="s">
        <v>30</v>
      </c>
      <c r="J830" t="s">
        <v>15</v>
      </c>
      <c r="K830" t="s">
        <v>25</v>
      </c>
      <c r="L830" t="s">
        <v>17</v>
      </c>
      <c r="M830" s="20">
        <f t="shared" si="67"/>
        <v>30.577536000000002</v>
      </c>
      <c r="N830" s="20">
        <f t="shared" si="68"/>
        <v>0.16664000000000001</v>
      </c>
      <c r="O830" s="20">
        <f t="shared" si="69"/>
        <v>5.0954405990400007</v>
      </c>
      <c r="P830">
        <f t="shared" si="70"/>
        <v>5</v>
      </c>
      <c r="Q830">
        <f t="shared" si="65"/>
        <v>25.477202995200003</v>
      </c>
    </row>
    <row r="831" spans="1:17" x14ac:dyDescent="0.3">
      <c r="A831" t="s">
        <v>39</v>
      </c>
      <c r="B831" t="s">
        <v>9</v>
      </c>
      <c r="C831" t="s">
        <v>10</v>
      </c>
      <c r="D831" t="s">
        <v>11</v>
      </c>
      <c r="E831" t="s">
        <v>28</v>
      </c>
      <c r="F831" t="s">
        <v>22</v>
      </c>
      <c r="G831">
        <v>4</v>
      </c>
      <c r="H831" s="14">
        <v>6.4359999999999999</v>
      </c>
      <c r="I831" t="s">
        <v>14</v>
      </c>
      <c r="J831" t="s">
        <v>15</v>
      </c>
      <c r="K831" t="s">
        <v>25</v>
      </c>
      <c r="L831" t="s">
        <v>17</v>
      </c>
      <c r="M831" s="20">
        <f t="shared" si="67"/>
        <v>6.4373760000000004</v>
      </c>
      <c r="N831" s="20">
        <f t="shared" si="68"/>
        <v>0</v>
      </c>
      <c r="O831" s="20">
        <f t="shared" si="69"/>
        <v>0</v>
      </c>
      <c r="P831">
        <f t="shared" si="70"/>
        <v>2</v>
      </c>
      <c r="Q831">
        <f t="shared" si="65"/>
        <v>0</v>
      </c>
    </row>
    <row r="832" spans="1:17" x14ac:dyDescent="0.3">
      <c r="A832" t="s">
        <v>32</v>
      </c>
      <c r="B832" t="s">
        <v>9</v>
      </c>
      <c r="C832" t="s">
        <v>78</v>
      </c>
      <c r="D832" t="s">
        <v>27</v>
      </c>
      <c r="E832" t="s">
        <v>21</v>
      </c>
      <c r="F832" t="s">
        <v>36</v>
      </c>
      <c r="G832">
        <v>5</v>
      </c>
      <c r="H832" s="14">
        <v>8.0449999999999999</v>
      </c>
      <c r="I832" t="s">
        <v>37</v>
      </c>
      <c r="J832" t="s">
        <v>38</v>
      </c>
      <c r="K832" t="s">
        <v>25</v>
      </c>
      <c r="L832" t="s">
        <v>17</v>
      </c>
      <c r="M832" s="20">
        <f t="shared" si="67"/>
        <v>8.0467200000000005</v>
      </c>
      <c r="N832" s="20">
        <f t="shared" si="68"/>
        <v>0.16664000000000001</v>
      </c>
      <c r="O832" s="20">
        <f t="shared" si="69"/>
        <v>1.3409054208000002</v>
      </c>
      <c r="P832">
        <f t="shared" si="70"/>
        <v>5</v>
      </c>
      <c r="Q832">
        <f t="shared" si="65"/>
        <v>6.7045271040000012</v>
      </c>
    </row>
    <row r="833" spans="1:17" x14ac:dyDescent="0.3">
      <c r="A833" t="s">
        <v>32</v>
      </c>
      <c r="B833" t="s">
        <v>51</v>
      </c>
      <c r="C833" t="s">
        <v>8</v>
      </c>
      <c r="D833" t="s">
        <v>41</v>
      </c>
      <c r="E833" t="s">
        <v>28</v>
      </c>
      <c r="F833" t="s">
        <v>13</v>
      </c>
      <c r="G833">
        <v>2.5</v>
      </c>
      <c r="H833" s="14">
        <v>4.0225</v>
      </c>
      <c r="I833" t="s">
        <v>49</v>
      </c>
      <c r="J833" t="s">
        <v>42</v>
      </c>
      <c r="K833" t="s">
        <v>25</v>
      </c>
      <c r="L833" t="s">
        <v>17</v>
      </c>
      <c r="M833" s="20">
        <f t="shared" si="67"/>
        <v>4.0233600000000003</v>
      </c>
      <c r="N833" s="20">
        <f t="shared" si="68"/>
        <v>0.10215</v>
      </c>
      <c r="O833" s="20">
        <f t="shared" si="69"/>
        <v>0.41098622400000007</v>
      </c>
      <c r="P833">
        <f t="shared" si="70"/>
        <v>5</v>
      </c>
      <c r="Q833">
        <f t="shared" si="65"/>
        <v>2.0549311200000004</v>
      </c>
    </row>
    <row r="834" spans="1:17" x14ac:dyDescent="0.3">
      <c r="A834" t="s">
        <v>18</v>
      </c>
      <c r="B834" t="s">
        <v>9</v>
      </c>
      <c r="C834" t="s">
        <v>103</v>
      </c>
      <c r="D834" t="s">
        <v>27</v>
      </c>
      <c r="E834" t="s">
        <v>28</v>
      </c>
      <c r="F834" t="s">
        <v>36</v>
      </c>
      <c r="G834">
        <v>2.6</v>
      </c>
      <c r="H834" s="14">
        <v>4.1833999999999998</v>
      </c>
      <c r="I834" t="s">
        <v>14</v>
      </c>
      <c r="J834" t="s">
        <v>31</v>
      </c>
      <c r="K834" t="s">
        <v>25</v>
      </c>
      <c r="L834" t="s">
        <v>17</v>
      </c>
      <c r="M834" s="20">
        <f t="shared" si="67"/>
        <v>4.1842944000000006</v>
      </c>
      <c r="N834" s="20">
        <f t="shared" si="68"/>
        <v>0</v>
      </c>
      <c r="O834" s="20">
        <f t="shared" si="69"/>
        <v>0</v>
      </c>
      <c r="P834">
        <f t="shared" si="70"/>
        <v>4</v>
      </c>
      <c r="Q834">
        <f t="shared" si="65"/>
        <v>0</v>
      </c>
    </row>
    <row r="835" spans="1:17" x14ac:dyDescent="0.3">
      <c r="A835" t="s">
        <v>32</v>
      </c>
      <c r="B835" t="s">
        <v>9</v>
      </c>
      <c r="C835" t="s">
        <v>8</v>
      </c>
      <c r="D835" t="s">
        <v>72</v>
      </c>
      <c r="E835" t="s">
        <v>64</v>
      </c>
      <c r="F835" t="s">
        <v>44</v>
      </c>
      <c r="G835">
        <v>3</v>
      </c>
      <c r="H835" s="14">
        <v>4.827</v>
      </c>
      <c r="I835" t="s">
        <v>30</v>
      </c>
      <c r="J835" t="s">
        <v>38</v>
      </c>
      <c r="K835" t="s">
        <v>25</v>
      </c>
      <c r="L835" t="s">
        <v>17</v>
      </c>
      <c r="M835" s="20">
        <f t="shared" si="67"/>
        <v>4.8280320000000003</v>
      </c>
      <c r="N835" s="20">
        <f t="shared" si="68"/>
        <v>0.16664000000000001</v>
      </c>
      <c r="O835" s="20">
        <f t="shared" si="69"/>
        <v>0.80454325248000014</v>
      </c>
      <c r="P835">
        <f t="shared" si="70"/>
        <v>5</v>
      </c>
      <c r="Q835">
        <f t="shared" ref="Q835:Q898" si="71">O835*P835</f>
        <v>4.0227162624000004</v>
      </c>
    </row>
    <row r="836" spans="1:17" x14ac:dyDescent="0.3">
      <c r="A836" t="s">
        <v>32</v>
      </c>
      <c r="B836" t="s">
        <v>9</v>
      </c>
      <c r="C836" t="s">
        <v>8</v>
      </c>
      <c r="D836" t="s">
        <v>20</v>
      </c>
      <c r="E836" t="s">
        <v>35</v>
      </c>
      <c r="F836" t="s">
        <v>62</v>
      </c>
      <c r="G836">
        <v>1.5</v>
      </c>
      <c r="H836" s="14">
        <v>2.4135</v>
      </c>
      <c r="I836" t="s">
        <v>54</v>
      </c>
      <c r="J836" t="s">
        <v>31</v>
      </c>
      <c r="K836" t="s">
        <v>25</v>
      </c>
      <c r="L836" t="s">
        <v>43</v>
      </c>
      <c r="M836" s="20">
        <f t="shared" si="67"/>
        <v>2.4140160000000002</v>
      </c>
      <c r="N836" s="20">
        <f t="shared" si="68"/>
        <v>2.1999999999999999E-2</v>
      </c>
      <c r="O836" s="20">
        <f t="shared" si="69"/>
        <v>5.3108351999999998E-2</v>
      </c>
      <c r="P836">
        <f t="shared" si="70"/>
        <v>5</v>
      </c>
      <c r="Q836">
        <f t="shared" si="71"/>
        <v>0.26554175999999996</v>
      </c>
    </row>
    <row r="837" spans="1:17" x14ac:dyDescent="0.3">
      <c r="A837" t="s">
        <v>32</v>
      </c>
      <c r="B837" t="s">
        <v>9</v>
      </c>
      <c r="C837" t="s">
        <v>77</v>
      </c>
      <c r="D837" t="s">
        <v>27</v>
      </c>
      <c r="E837" t="s">
        <v>64</v>
      </c>
      <c r="F837" t="s">
        <v>29</v>
      </c>
      <c r="G837">
        <v>25</v>
      </c>
      <c r="H837" s="14">
        <v>40.225000000000001</v>
      </c>
      <c r="I837" t="s">
        <v>30</v>
      </c>
      <c r="J837" t="s">
        <v>15</v>
      </c>
      <c r="K837" t="s">
        <v>25</v>
      </c>
      <c r="L837" t="s">
        <v>17</v>
      </c>
      <c r="M837" s="20">
        <f t="shared" si="67"/>
        <v>40.233600000000003</v>
      </c>
      <c r="N837" s="20">
        <f t="shared" si="68"/>
        <v>0.16664000000000001</v>
      </c>
      <c r="O837" s="20">
        <f t="shared" si="69"/>
        <v>6.7045271040000012</v>
      </c>
      <c r="P837">
        <f t="shared" si="70"/>
        <v>5</v>
      </c>
      <c r="Q837">
        <f t="shared" si="71"/>
        <v>33.522635520000009</v>
      </c>
    </row>
    <row r="838" spans="1:17" x14ac:dyDescent="0.3">
      <c r="A838" t="s">
        <v>32</v>
      </c>
      <c r="B838" t="s">
        <v>9</v>
      </c>
      <c r="C838" t="s">
        <v>78</v>
      </c>
      <c r="D838" t="s">
        <v>41</v>
      </c>
      <c r="E838" t="s">
        <v>28</v>
      </c>
      <c r="F838" t="s">
        <v>36</v>
      </c>
      <c r="G838">
        <v>1.5</v>
      </c>
      <c r="H838" s="14">
        <v>2.4135</v>
      </c>
      <c r="I838" t="s">
        <v>23</v>
      </c>
      <c r="J838" t="s">
        <v>15</v>
      </c>
      <c r="K838" t="s">
        <v>25</v>
      </c>
      <c r="L838" t="s">
        <v>17</v>
      </c>
      <c r="M838" s="20">
        <f t="shared" si="67"/>
        <v>2.4140160000000002</v>
      </c>
      <c r="N838" s="20">
        <f t="shared" si="68"/>
        <v>0</v>
      </c>
      <c r="O838" s="20">
        <f t="shared" si="69"/>
        <v>0</v>
      </c>
      <c r="P838">
        <f t="shared" si="70"/>
        <v>5</v>
      </c>
      <c r="Q838">
        <f t="shared" si="71"/>
        <v>0</v>
      </c>
    </row>
    <row r="839" spans="1:17" x14ac:dyDescent="0.3">
      <c r="A839" t="s">
        <v>39</v>
      </c>
      <c r="B839" t="s">
        <v>9</v>
      </c>
      <c r="C839" t="s">
        <v>78</v>
      </c>
      <c r="D839" t="s">
        <v>41</v>
      </c>
      <c r="E839" t="s">
        <v>12</v>
      </c>
      <c r="F839" t="s">
        <v>44</v>
      </c>
      <c r="G839">
        <v>0.25</v>
      </c>
      <c r="H839" s="14">
        <v>0.40225</v>
      </c>
      <c r="I839" t="s">
        <v>23</v>
      </c>
      <c r="J839" t="s">
        <v>15</v>
      </c>
      <c r="K839" t="s">
        <v>25</v>
      </c>
      <c r="L839" t="s">
        <v>17</v>
      </c>
      <c r="M839" s="20">
        <f t="shared" si="67"/>
        <v>0.40233600000000003</v>
      </c>
      <c r="N839" s="20">
        <f t="shared" si="68"/>
        <v>0</v>
      </c>
      <c r="O839" s="20">
        <f t="shared" si="69"/>
        <v>0</v>
      </c>
      <c r="P839">
        <f t="shared" si="70"/>
        <v>2</v>
      </c>
      <c r="Q839">
        <f t="shared" si="71"/>
        <v>0</v>
      </c>
    </row>
    <row r="840" spans="1:17" x14ac:dyDescent="0.3">
      <c r="A840" t="s">
        <v>18</v>
      </c>
      <c r="B840" t="s">
        <v>9</v>
      </c>
      <c r="C840" t="s">
        <v>80</v>
      </c>
      <c r="D840" t="s">
        <v>27</v>
      </c>
      <c r="E840" t="s">
        <v>12</v>
      </c>
      <c r="F840" t="s">
        <v>36</v>
      </c>
      <c r="G840">
        <v>7</v>
      </c>
      <c r="H840" s="14">
        <v>11.263</v>
      </c>
      <c r="I840" t="s">
        <v>30</v>
      </c>
      <c r="J840" t="s">
        <v>31</v>
      </c>
      <c r="K840" t="s">
        <v>25</v>
      </c>
      <c r="L840" t="s">
        <v>17</v>
      </c>
      <c r="M840" s="20">
        <f t="shared" si="67"/>
        <v>11.265408000000001</v>
      </c>
      <c r="N840" s="20">
        <f t="shared" si="68"/>
        <v>0.16664000000000001</v>
      </c>
      <c r="O840" s="20">
        <f t="shared" si="69"/>
        <v>1.8772675891200001</v>
      </c>
      <c r="P840">
        <f t="shared" si="70"/>
        <v>4</v>
      </c>
      <c r="Q840">
        <f t="shared" si="71"/>
        <v>7.5090703564800005</v>
      </c>
    </row>
    <row r="841" spans="1:17" x14ac:dyDescent="0.3">
      <c r="A841" t="s">
        <v>32</v>
      </c>
      <c r="B841" t="s">
        <v>9</v>
      </c>
      <c r="C841" t="s">
        <v>104</v>
      </c>
      <c r="D841" t="s">
        <v>27</v>
      </c>
      <c r="E841" t="s">
        <v>64</v>
      </c>
      <c r="F841" t="s">
        <v>13</v>
      </c>
      <c r="G841">
        <v>2.2999999999999998</v>
      </c>
      <c r="H841" s="14">
        <v>3.7006999999999999</v>
      </c>
      <c r="I841" t="s">
        <v>23</v>
      </c>
      <c r="J841" t="s">
        <v>15</v>
      </c>
      <c r="K841" t="s">
        <v>16</v>
      </c>
      <c r="L841" t="s">
        <v>17</v>
      </c>
      <c r="M841" s="20">
        <f t="shared" si="67"/>
        <v>3.7014912</v>
      </c>
      <c r="N841" s="20">
        <f t="shared" si="68"/>
        <v>0</v>
      </c>
      <c r="O841" s="20">
        <f t="shared" si="69"/>
        <v>0</v>
      </c>
      <c r="P841">
        <f t="shared" si="70"/>
        <v>5</v>
      </c>
      <c r="Q841">
        <f t="shared" si="71"/>
        <v>0</v>
      </c>
    </row>
    <row r="842" spans="1:17" x14ac:dyDescent="0.3">
      <c r="A842" t="s">
        <v>39</v>
      </c>
      <c r="B842" t="s">
        <v>9</v>
      </c>
      <c r="C842" t="s">
        <v>10</v>
      </c>
      <c r="D842" t="s">
        <v>11</v>
      </c>
      <c r="E842" t="s">
        <v>35</v>
      </c>
      <c r="F842" t="s">
        <v>13</v>
      </c>
      <c r="G842">
        <v>8</v>
      </c>
      <c r="H842" s="14">
        <v>12.872</v>
      </c>
      <c r="I842" t="s">
        <v>30</v>
      </c>
      <c r="J842" t="s">
        <v>15</v>
      </c>
      <c r="K842" t="s">
        <v>25</v>
      </c>
      <c r="L842" t="s">
        <v>17</v>
      </c>
      <c r="M842" s="20">
        <f t="shared" si="67"/>
        <v>12.874752000000001</v>
      </c>
      <c r="N842" s="20">
        <f t="shared" si="68"/>
        <v>0.16664000000000001</v>
      </c>
      <c r="O842" s="20">
        <f t="shared" si="69"/>
        <v>2.1454486732800002</v>
      </c>
      <c r="P842">
        <f t="shared" si="70"/>
        <v>2</v>
      </c>
      <c r="Q842">
        <f t="shared" si="71"/>
        <v>4.2908973465600004</v>
      </c>
    </row>
    <row r="843" spans="1:17" x14ac:dyDescent="0.3">
      <c r="A843" t="s">
        <v>32</v>
      </c>
      <c r="B843" t="s">
        <v>9</v>
      </c>
      <c r="C843" t="s">
        <v>70</v>
      </c>
      <c r="D843" t="s">
        <v>27</v>
      </c>
      <c r="E843" t="s">
        <v>28</v>
      </c>
      <c r="F843" t="s">
        <v>36</v>
      </c>
      <c r="G843">
        <v>3</v>
      </c>
      <c r="H843" s="14">
        <v>4.827</v>
      </c>
      <c r="I843" t="s">
        <v>14</v>
      </c>
      <c r="J843" t="s">
        <v>31</v>
      </c>
      <c r="K843" t="s">
        <v>25</v>
      </c>
      <c r="L843" t="s">
        <v>17</v>
      </c>
      <c r="M843" s="20">
        <f t="shared" si="67"/>
        <v>4.8280320000000003</v>
      </c>
      <c r="N843" s="20">
        <f t="shared" si="68"/>
        <v>0</v>
      </c>
      <c r="O843" s="20">
        <f t="shared" si="69"/>
        <v>0</v>
      </c>
      <c r="P843">
        <f t="shared" si="70"/>
        <v>5</v>
      </c>
      <c r="Q843">
        <f t="shared" si="71"/>
        <v>0</v>
      </c>
    </row>
    <row r="844" spans="1:17" x14ac:dyDescent="0.3">
      <c r="A844" t="s">
        <v>32</v>
      </c>
      <c r="B844" t="s">
        <v>9</v>
      </c>
      <c r="C844" t="s">
        <v>8</v>
      </c>
      <c r="D844" t="s">
        <v>41</v>
      </c>
      <c r="E844" t="s">
        <v>35</v>
      </c>
      <c r="F844" t="s">
        <v>62</v>
      </c>
      <c r="G844">
        <v>1</v>
      </c>
      <c r="H844" s="14">
        <v>1.609</v>
      </c>
      <c r="I844" t="s">
        <v>30</v>
      </c>
      <c r="J844" t="s">
        <v>15</v>
      </c>
      <c r="K844" t="s">
        <v>25</v>
      </c>
      <c r="L844" t="s">
        <v>17</v>
      </c>
      <c r="M844" s="20">
        <f t="shared" si="67"/>
        <v>1.6093440000000001</v>
      </c>
      <c r="N844" s="20">
        <f t="shared" si="68"/>
        <v>0.16664000000000001</v>
      </c>
      <c r="O844" s="20">
        <f t="shared" si="69"/>
        <v>0.26818108416000003</v>
      </c>
      <c r="P844">
        <f t="shared" si="70"/>
        <v>5</v>
      </c>
      <c r="Q844">
        <f t="shared" si="71"/>
        <v>1.3409054208000002</v>
      </c>
    </row>
    <row r="845" spans="1:17" x14ac:dyDescent="0.3">
      <c r="A845" t="s">
        <v>7</v>
      </c>
      <c r="B845" t="s">
        <v>9</v>
      </c>
      <c r="C845" t="s">
        <v>80</v>
      </c>
      <c r="D845" t="s">
        <v>20</v>
      </c>
      <c r="E845" t="s">
        <v>64</v>
      </c>
      <c r="F845" t="s">
        <v>36</v>
      </c>
      <c r="G845">
        <v>6</v>
      </c>
      <c r="H845" s="14">
        <v>9.6539999999999999</v>
      </c>
      <c r="I845" t="s">
        <v>30</v>
      </c>
      <c r="J845" t="s">
        <v>15</v>
      </c>
      <c r="K845" t="s">
        <v>16</v>
      </c>
      <c r="L845" t="s">
        <v>17</v>
      </c>
      <c r="M845" s="20">
        <f t="shared" si="67"/>
        <v>9.6560640000000006</v>
      </c>
      <c r="N845" s="20">
        <f t="shared" si="68"/>
        <v>0.16664000000000001</v>
      </c>
      <c r="O845" s="20">
        <f t="shared" si="69"/>
        <v>1.6090865049600003</v>
      </c>
      <c r="P845">
        <f t="shared" si="70"/>
        <v>1</v>
      </c>
      <c r="Q845">
        <f t="shared" si="71"/>
        <v>1.6090865049600003</v>
      </c>
    </row>
    <row r="846" spans="1:17" x14ac:dyDescent="0.3">
      <c r="A846" t="s">
        <v>7</v>
      </c>
      <c r="B846" t="s">
        <v>9</v>
      </c>
      <c r="C846" t="s">
        <v>10</v>
      </c>
      <c r="D846" t="s">
        <v>27</v>
      </c>
      <c r="E846" t="s">
        <v>28</v>
      </c>
      <c r="F846" t="s">
        <v>44</v>
      </c>
      <c r="G846">
        <v>7.1</v>
      </c>
      <c r="H846" s="14">
        <v>11.4239</v>
      </c>
      <c r="I846" t="s">
        <v>30</v>
      </c>
      <c r="J846" t="s">
        <v>53</v>
      </c>
      <c r="K846" t="s">
        <v>16</v>
      </c>
      <c r="L846" t="s">
        <v>17</v>
      </c>
      <c r="M846" s="20">
        <f t="shared" si="67"/>
        <v>11.426342399999999</v>
      </c>
      <c r="N846" s="20">
        <f t="shared" si="68"/>
        <v>0.16664000000000001</v>
      </c>
      <c r="O846" s="20">
        <f t="shared" si="69"/>
        <v>1.9040856975360001</v>
      </c>
      <c r="P846">
        <f t="shared" si="70"/>
        <v>1</v>
      </c>
      <c r="Q846">
        <f t="shared" si="71"/>
        <v>1.9040856975360001</v>
      </c>
    </row>
    <row r="847" spans="1:17" x14ac:dyDescent="0.3">
      <c r="A847" t="s">
        <v>7</v>
      </c>
      <c r="B847" t="s">
        <v>9</v>
      </c>
      <c r="C847" t="s">
        <v>10</v>
      </c>
      <c r="D847" t="s">
        <v>11</v>
      </c>
      <c r="E847" t="s">
        <v>21</v>
      </c>
      <c r="F847" t="s">
        <v>13</v>
      </c>
      <c r="G847">
        <v>3</v>
      </c>
      <c r="H847" s="14">
        <v>4.827</v>
      </c>
      <c r="I847" t="s">
        <v>23</v>
      </c>
      <c r="J847" t="s">
        <v>42</v>
      </c>
      <c r="K847" t="s">
        <v>25</v>
      </c>
      <c r="L847" t="s">
        <v>17</v>
      </c>
      <c r="M847" s="20">
        <f t="shared" si="67"/>
        <v>4.8280320000000003</v>
      </c>
      <c r="N847" s="20">
        <f t="shared" si="68"/>
        <v>0</v>
      </c>
      <c r="O847" s="20">
        <f t="shared" si="69"/>
        <v>0</v>
      </c>
      <c r="P847">
        <f t="shared" si="70"/>
        <v>1</v>
      </c>
      <c r="Q847">
        <f t="shared" si="71"/>
        <v>0</v>
      </c>
    </row>
    <row r="848" spans="1:17" x14ac:dyDescent="0.3">
      <c r="A848" t="s">
        <v>32</v>
      </c>
      <c r="B848" t="s">
        <v>9</v>
      </c>
      <c r="C848" t="s">
        <v>104</v>
      </c>
      <c r="D848" t="s">
        <v>27</v>
      </c>
      <c r="E848" t="s">
        <v>64</v>
      </c>
      <c r="F848" t="s">
        <v>22</v>
      </c>
      <c r="G848">
        <v>12</v>
      </c>
      <c r="H848" s="14">
        <v>19.308</v>
      </c>
      <c r="I848" t="s">
        <v>30</v>
      </c>
      <c r="J848" t="s">
        <v>38</v>
      </c>
      <c r="K848" t="s">
        <v>25</v>
      </c>
      <c r="L848" t="s">
        <v>17</v>
      </c>
      <c r="M848" s="20">
        <f t="shared" si="67"/>
        <v>19.312128000000001</v>
      </c>
      <c r="N848" s="20">
        <f t="shared" si="68"/>
        <v>0.16664000000000001</v>
      </c>
      <c r="O848" s="20">
        <f t="shared" si="69"/>
        <v>3.2181730099200005</v>
      </c>
      <c r="P848">
        <f t="shared" si="70"/>
        <v>5</v>
      </c>
      <c r="Q848">
        <f t="shared" si="71"/>
        <v>16.090865049600001</v>
      </c>
    </row>
    <row r="849" spans="1:17" x14ac:dyDescent="0.3">
      <c r="A849" t="s">
        <v>39</v>
      </c>
      <c r="B849" t="s">
        <v>9</v>
      </c>
      <c r="C849" t="s">
        <v>80</v>
      </c>
      <c r="D849" t="s">
        <v>27</v>
      </c>
      <c r="E849" t="s">
        <v>21</v>
      </c>
      <c r="F849" t="s">
        <v>22</v>
      </c>
      <c r="G849">
        <v>24</v>
      </c>
      <c r="H849" s="14">
        <v>38.616</v>
      </c>
      <c r="I849" t="s">
        <v>30</v>
      </c>
      <c r="J849" t="s">
        <v>42</v>
      </c>
      <c r="K849" t="s">
        <v>25</v>
      </c>
      <c r="L849" t="s">
        <v>17</v>
      </c>
      <c r="M849" s="20">
        <f t="shared" si="67"/>
        <v>38.624256000000003</v>
      </c>
      <c r="N849" s="20">
        <f t="shared" si="68"/>
        <v>0.16664000000000001</v>
      </c>
      <c r="O849" s="20">
        <f t="shared" si="69"/>
        <v>6.4363460198400011</v>
      </c>
      <c r="P849">
        <f t="shared" si="70"/>
        <v>2</v>
      </c>
      <c r="Q849">
        <f t="shared" si="71"/>
        <v>12.872692039680002</v>
      </c>
    </row>
    <row r="850" spans="1:17" x14ac:dyDescent="0.3">
      <c r="A850" t="s">
        <v>7</v>
      </c>
      <c r="B850" t="s">
        <v>9</v>
      </c>
      <c r="C850" t="s">
        <v>8</v>
      </c>
      <c r="D850" t="s">
        <v>41</v>
      </c>
      <c r="E850" t="s">
        <v>28</v>
      </c>
      <c r="F850" t="s">
        <v>22</v>
      </c>
      <c r="G850">
        <v>15</v>
      </c>
      <c r="H850" s="14">
        <v>24.134999999999998</v>
      </c>
      <c r="I850" t="s">
        <v>37</v>
      </c>
      <c r="J850" t="s">
        <v>31</v>
      </c>
      <c r="K850" t="s">
        <v>25</v>
      </c>
      <c r="L850" t="s">
        <v>17</v>
      </c>
      <c r="M850" s="20">
        <f t="shared" si="67"/>
        <v>24.140160000000002</v>
      </c>
      <c r="N850" s="20">
        <f t="shared" si="68"/>
        <v>0.16664000000000001</v>
      </c>
      <c r="O850" s="20">
        <f t="shared" si="69"/>
        <v>4.0227162624000004</v>
      </c>
      <c r="P850">
        <f t="shared" si="70"/>
        <v>1</v>
      </c>
      <c r="Q850">
        <f t="shared" si="71"/>
        <v>4.0227162624000004</v>
      </c>
    </row>
    <row r="851" spans="1:17" x14ac:dyDescent="0.3">
      <c r="A851" t="s">
        <v>39</v>
      </c>
      <c r="B851" t="s">
        <v>9</v>
      </c>
      <c r="C851" t="s">
        <v>8</v>
      </c>
      <c r="D851" t="s">
        <v>11</v>
      </c>
      <c r="E851" t="s">
        <v>12</v>
      </c>
      <c r="F851" t="s">
        <v>22</v>
      </c>
      <c r="G851">
        <v>3</v>
      </c>
      <c r="H851" s="14">
        <v>4.827</v>
      </c>
      <c r="I851" t="s">
        <v>54</v>
      </c>
      <c r="J851" t="s">
        <v>15</v>
      </c>
      <c r="K851" t="s">
        <v>25</v>
      </c>
      <c r="L851" t="s">
        <v>17</v>
      </c>
      <c r="M851" s="20">
        <f t="shared" si="67"/>
        <v>4.8280320000000003</v>
      </c>
      <c r="N851" s="20">
        <f t="shared" si="68"/>
        <v>2.1999999999999999E-2</v>
      </c>
      <c r="O851" s="20">
        <f t="shared" si="69"/>
        <v>0.106216704</v>
      </c>
      <c r="P851">
        <f t="shared" si="70"/>
        <v>2</v>
      </c>
      <c r="Q851">
        <f t="shared" si="71"/>
        <v>0.21243340799999999</v>
      </c>
    </row>
    <row r="852" spans="1:17" x14ac:dyDescent="0.3">
      <c r="A852" t="s">
        <v>26</v>
      </c>
      <c r="B852" t="s">
        <v>9</v>
      </c>
      <c r="C852" t="s">
        <v>48</v>
      </c>
      <c r="D852" t="s">
        <v>11</v>
      </c>
      <c r="E852" t="s">
        <v>28</v>
      </c>
      <c r="F852" t="s">
        <v>22</v>
      </c>
      <c r="G852">
        <v>4</v>
      </c>
      <c r="H852" s="14">
        <v>6.4359999999999999</v>
      </c>
      <c r="I852" t="s">
        <v>30</v>
      </c>
      <c r="J852" t="s">
        <v>42</v>
      </c>
      <c r="K852" t="s">
        <v>16</v>
      </c>
      <c r="L852" t="s">
        <v>17</v>
      </c>
      <c r="M852" s="20">
        <f t="shared" si="67"/>
        <v>6.4373760000000004</v>
      </c>
      <c r="N852" s="20">
        <f t="shared" si="68"/>
        <v>0.16664000000000001</v>
      </c>
      <c r="O852" s="20">
        <f t="shared" si="69"/>
        <v>1.0727243366400001</v>
      </c>
      <c r="P852">
        <f t="shared" si="70"/>
        <v>3</v>
      </c>
      <c r="Q852">
        <f t="shared" si="71"/>
        <v>3.2181730099200001</v>
      </c>
    </row>
    <row r="853" spans="1:17" x14ac:dyDescent="0.3">
      <c r="A853" t="s">
        <v>32</v>
      </c>
      <c r="B853" t="s">
        <v>9</v>
      </c>
      <c r="C853" t="s">
        <v>8</v>
      </c>
      <c r="D853" t="s">
        <v>27</v>
      </c>
      <c r="E853" t="s">
        <v>64</v>
      </c>
      <c r="F853" t="s">
        <v>44</v>
      </c>
      <c r="G853">
        <v>2</v>
      </c>
      <c r="H853" s="14">
        <v>3.218</v>
      </c>
      <c r="I853" t="s">
        <v>54</v>
      </c>
      <c r="J853" t="s">
        <v>38</v>
      </c>
      <c r="K853" t="s">
        <v>25</v>
      </c>
      <c r="L853" t="s">
        <v>17</v>
      </c>
      <c r="M853" s="20">
        <f t="shared" si="67"/>
        <v>3.2186880000000002</v>
      </c>
      <c r="N853" s="20">
        <f t="shared" si="68"/>
        <v>2.1999999999999999E-2</v>
      </c>
      <c r="O853" s="20">
        <f t="shared" si="69"/>
        <v>7.0811135999999997E-2</v>
      </c>
      <c r="P853">
        <f t="shared" si="70"/>
        <v>5</v>
      </c>
      <c r="Q853">
        <f t="shared" si="71"/>
        <v>0.35405567999999998</v>
      </c>
    </row>
    <row r="854" spans="1:17" x14ac:dyDescent="0.3">
      <c r="A854" t="s">
        <v>7</v>
      </c>
      <c r="B854" t="s">
        <v>9</v>
      </c>
      <c r="C854" t="s">
        <v>10</v>
      </c>
      <c r="D854" t="s">
        <v>20</v>
      </c>
      <c r="E854" t="s">
        <v>64</v>
      </c>
      <c r="F854" t="s">
        <v>22</v>
      </c>
      <c r="G854">
        <v>7.5</v>
      </c>
      <c r="H854" s="14">
        <v>12.067499999999999</v>
      </c>
      <c r="I854" t="s">
        <v>30</v>
      </c>
      <c r="J854" t="s">
        <v>42</v>
      </c>
      <c r="K854" t="s">
        <v>16</v>
      </c>
      <c r="L854" t="s">
        <v>17</v>
      </c>
      <c r="M854" s="20">
        <f t="shared" si="67"/>
        <v>12.070080000000001</v>
      </c>
      <c r="N854" s="20">
        <f t="shared" si="68"/>
        <v>0.16664000000000001</v>
      </c>
      <c r="O854" s="20">
        <f t="shared" si="69"/>
        <v>2.0113581312000002</v>
      </c>
      <c r="P854">
        <f t="shared" si="70"/>
        <v>1</v>
      </c>
      <c r="Q854">
        <f t="shared" si="71"/>
        <v>2.0113581312000002</v>
      </c>
    </row>
    <row r="855" spans="1:17" x14ac:dyDescent="0.3">
      <c r="A855" t="s">
        <v>7</v>
      </c>
      <c r="B855" t="s">
        <v>9</v>
      </c>
      <c r="C855" t="s">
        <v>10</v>
      </c>
      <c r="D855" t="s">
        <v>20</v>
      </c>
      <c r="E855" t="s">
        <v>35</v>
      </c>
      <c r="F855" t="s">
        <v>44</v>
      </c>
      <c r="G855">
        <v>2</v>
      </c>
      <c r="H855" s="14">
        <v>3.218</v>
      </c>
      <c r="I855" t="s">
        <v>54</v>
      </c>
      <c r="J855" t="s">
        <v>42</v>
      </c>
      <c r="K855" t="s">
        <v>25</v>
      </c>
      <c r="L855" t="s">
        <v>17</v>
      </c>
      <c r="M855" s="20">
        <f t="shared" si="67"/>
        <v>3.2186880000000002</v>
      </c>
      <c r="N855" s="20">
        <f t="shared" si="68"/>
        <v>2.1999999999999999E-2</v>
      </c>
      <c r="O855" s="20">
        <f t="shared" si="69"/>
        <v>7.0811135999999997E-2</v>
      </c>
      <c r="P855">
        <f t="shared" si="70"/>
        <v>1</v>
      </c>
      <c r="Q855">
        <f t="shared" si="71"/>
        <v>7.0811135999999997E-2</v>
      </c>
    </row>
    <row r="856" spans="1:17" x14ac:dyDescent="0.3">
      <c r="A856" t="s">
        <v>32</v>
      </c>
      <c r="B856" t="s">
        <v>9</v>
      </c>
      <c r="C856" t="s">
        <v>80</v>
      </c>
      <c r="D856" t="s">
        <v>11</v>
      </c>
      <c r="E856" t="s">
        <v>21</v>
      </c>
      <c r="F856" t="s">
        <v>29</v>
      </c>
      <c r="G856">
        <v>3</v>
      </c>
      <c r="H856" s="14">
        <v>4.827</v>
      </c>
      <c r="I856" t="s">
        <v>49</v>
      </c>
      <c r="J856" t="s">
        <v>15</v>
      </c>
      <c r="K856" t="s">
        <v>25</v>
      </c>
      <c r="L856" t="s">
        <v>17</v>
      </c>
      <c r="M856" s="20">
        <f t="shared" si="67"/>
        <v>4.8280320000000003</v>
      </c>
      <c r="N856" s="20">
        <f t="shared" si="68"/>
        <v>0.10215</v>
      </c>
      <c r="O856" s="20">
        <f t="shared" si="69"/>
        <v>0.49318346880000008</v>
      </c>
      <c r="P856">
        <f t="shared" si="70"/>
        <v>5</v>
      </c>
      <c r="Q856">
        <f t="shared" si="71"/>
        <v>2.4659173440000002</v>
      </c>
    </row>
    <row r="857" spans="1:17" x14ac:dyDescent="0.3">
      <c r="A857" t="s">
        <v>39</v>
      </c>
      <c r="B857" t="s">
        <v>9</v>
      </c>
      <c r="C857" t="s">
        <v>80</v>
      </c>
      <c r="D857" t="s">
        <v>20</v>
      </c>
      <c r="E857" t="s">
        <v>45</v>
      </c>
      <c r="F857" t="s">
        <v>13</v>
      </c>
      <c r="G857">
        <v>18</v>
      </c>
      <c r="H857" s="14">
        <v>28.962</v>
      </c>
      <c r="I857" t="s">
        <v>30</v>
      </c>
      <c r="J857" t="s">
        <v>42</v>
      </c>
      <c r="K857" t="s">
        <v>16</v>
      </c>
      <c r="L857" t="s">
        <v>17</v>
      </c>
      <c r="M857" s="20">
        <f t="shared" si="67"/>
        <v>28.968192000000002</v>
      </c>
      <c r="N857" s="20">
        <f t="shared" si="68"/>
        <v>0.16664000000000001</v>
      </c>
      <c r="O857" s="20">
        <f t="shared" si="69"/>
        <v>4.8272595148800006</v>
      </c>
      <c r="P857">
        <f t="shared" si="70"/>
        <v>2</v>
      </c>
      <c r="Q857">
        <f t="shared" si="71"/>
        <v>9.6545190297600012</v>
      </c>
    </row>
    <row r="858" spans="1:17" x14ac:dyDescent="0.3">
      <c r="A858" t="s">
        <v>18</v>
      </c>
      <c r="B858" t="s">
        <v>9</v>
      </c>
      <c r="C858" t="s">
        <v>93</v>
      </c>
      <c r="D858" t="s">
        <v>20</v>
      </c>
      <c r="E858" t="s">
        <v>35</v>
      </c>
      <c r="F858" t="s">
        <v>29</v>
      </c>
      <c r="G858">
        <v>2.5</v>
      </c>
      <c r="H858" s="14">
        <v>4.0225</v>
      </c>
      <c r="I858" t="s">
        <v>23</v>
      </c>
      <c r="J858" t="s">
        <v>38</v>
      </c>
      <c r="K858" t="s">
        <v>25</v>
      </c>
      <c r="L858" t="s">
        <v>17</v>
      </c>
      <c r="M858" s="20">
        <f t="shared" si="67"/>
        <v>4.0233600000000003</v>
      </c>
      <c r="N858" s="20">
        <f t="shared" si="68"/>
        <v>0</v>
      </c>
      <c r="O858" s="20">
        <f t="shared" si="69"/>
        <v>0</v>
      </c>
      <c r="P858">
        <f t="shared" si="70"/>
        <v>4</v>
      </c>
      <c r="Q858">
        <f t="shared" si="71"/>
        <v>0</v>
      </c>
    </row>
    <row r="859" spans="1:17" x14ac:dyDescent="0.3">
      <c r="A859" t="s">
        <v>26</v>
      </c>
      <c r="B859" t="s">
        <v>9</v>
      </c>
      <c r="C859" t="s">
        <v>8</v>
      </c>
      <c r="D859" t="s">
        <v>11</v>
      </c>
      <c r="E859" t="s">
        <v>21</v>
      </c>
      <c r="F859" t="s">
        <v>36</v>
      </c>
      <c r="G859">
        <v>1.1000000000000001</v>
      </c>
      <c r="H859" s="14">
        <v>1.7699</v>
      </c>
      <c r="I859" t="s">
        <v>23</v>
      </c>
      <c r="J859" t="s">
        <v>24</v>
      </c>
      <c r="K859" t="s">
        <v>25</v>
      </c>
      <c r="L859" t="s">
        <v>17</v>
      </c>
      <c r="M859" s="20">
        <f t="shared" si="67"/>
        <v>1.7702784000000003</v>
      </c>
      <c r="N859" s="20">
        <f t="shared" si="68"/>
        <v>0</v>
      </c>
      <c r="O859" s="20">
        <f t="shared" si="69"/>
        <v>0</v>
      </c>
      <c r="P859">
        <f t="shared" si="70"/>
        <v>3</v>
      </c>
      <c r="Q859">
        <f t="shared" si="71"/>
        <v>0</v>
      </c>
    </row>
    <row r="860" spans="1:17" x14ac:dyDescent="0.3">
      <c r="A860" t="s">
        <v>26</v>
      </c>
      <c r="B860" t="s">
        <v>9</v>
      </c>
      <c r="C860" t="s">
        <v>78</v>
      </c>
      <c r="D860" t="s">
        <v>27</v>
      </c>
      <c r="E860" t="s">
        <v>28</v>
      </c>
      <c r="F860" t="s">
        <v>29</v>
      </c>
      <c r="G860">
        <v>27</v>
      </c>
      <c r="H860" s="14">
        <v>43.442999999999998</v>
      </c>
      <c r="I860" t="s">
        <v>75</v>
      </c>
      <c r="J860" t="s">
        <v>42</v>
      </c>
      <c r="K860" t="s">
        <v>25</v>
      </c>
      <c r="L860" t="s">
        <v>17</v>
      </c>
      <c r="M860" s="20">
        <f t="shared" si="67"/>
        <v>43.452288000000003</v>
      </c>
      <c r="N860" s="20">
        <f t="shared" si="68"/>
        <v>5.2670000000000002E-2</v>
      </c>
      <c r="O860" s="20">
        <f t="shared" si="69"/>
        <v>2.2886320089600001</v>
      </c>
      <c r="P860">
        <f t="shared" si="70"/>
        <v>3</v>
      </c>
      <c r="Q860">
        <f t="shared" si="71"/>
        <v>6.8658960268799998</v>
      </c>
    </row>
    <row r="861" spans="1:17" x14ac:dyDescent="0.3">
      <c r="A861" t="s">
        <v>26</v>
      </c>
      <c r="B861" t="s">
        <v>9</v>
      </c>
      <c r="C861" t="s">
        <v>97</v>
      </c>
      <c r="D861" t="s">
        <v>11</v>
      </c>
      <c r="E861" t="s">
        <v>21</v>
      </c>
      <c r="F861" t="s">
        <v>36</v>
      </c>
      <c r="G861">
        <v>1.3</v>
      </c>
      <c r="H861" s="14">
        <v>2.0916999999999999</v>
      </c>
      <c r="I861" t="s">
        <v>23</v>
      </c>
      <c r="J861" t="s">
        <v>15</v>
      </c>
      <c r="K861" t="s">
        <v>25</v>
      </c>
      <c r="L861" t="s">
        <v>17</v>
      </c>
      <c r="M861" s="20">
        <f t="shared" si="67"/>
        <v>2.0921472000000003</v>
      </c>
      <c r="N861" s="20">
        <f t="shared" si="68"/>
        <v>0</v>
      </c>
      <c r="O861" s="20">
        <f t="shared" si="69"/>
        <v>0</v>
      </c>
      <c r="P861">
        <f t="shared" si="70"/>
        <v>3</v>
      </c>
      <c r="Q861">
        <f t="shared" si="71"/>
        <v>0</v>
      </c>
    </row>
    <row r="862" spans="1:17" x14ac:dyDescent="0.3">
      <c r="A862" t="s">
        <v>26</v>
      </c>
      <c r="B862" t="s">
        <v>9</v>
      </c>
      <c r="C862" t="s">
        <v>67</v>
      </c>
      <c r="D862" t="s">
        <v>41</v>
      </c>
      <c r="E862" t="s">
        <v>21</v>
      </c>
      <c r="F862" t="s">
        <v>44</v>
      </c>
      <c r="G862">
        <v>2.5</v>
      </c>
      <c r="H862" s="14">
        <v>4.0225</v>
      </c>
      <c r="I862" t="s">
        <v>37</v>
      </c>
      <c r="J862" t="s">
        <v>24</v>
      </c>
      <c r="K862" t="s">
        <v>25</v>
      </c>
      <c r="L862" t="s">
        <v>17</v>
      </c>
      <c r="M862" s="20">
        <f t="shared" si="67"/>
        <v>4.0233600000000003</v>
      </c>
      <c r="N862" s="20">
        <f t="shared" si="68"/>
        <v>0.16664000000000001</v>
      </c>
      <c r="O862" s="20">
        <f t="shared" si="69"/>
        <v>0.6704527104000001</v>
      </c>
      <c r="P862">
        <f t="shared" si="70"/>
        <v>3</v>
      </c>
      <c r="Q862">
        <f t="shared" si="71"/>
        <v>2.0113581312000002</v>
      </c>
    </row>
    <row r="863" spans="1:17" x14ac:dyDescent="0.3">
      <c r="A863" t="s">
        <v>32</v>
      </c>
      <c r="B863" t="s">
        <v>9</v>
      </c>
      <c r="C863" t="s">
        <v>48</v>
      </c>
      <c r="D863" t="s">
        <v>11</v>
      </c>
      <c r="E863" t="s">
        <v>28</v>
      </c>
      <c r="F863" t="s">
        <v>13</v>
      </c>
      <c r="G863">
        <v>3</v>
      </c>
      <c r="H863" s="14">
        <v>4.827</v>
      </c>
      <c r="I863" t="s">
        <v>14</v>
      </c>
      <c r="J863" t="s">
        <v>15</v>
      </c>
      <c r="K863" t="s">
        <v>25</v>
      </c>
      <c r="L863" t="s">
        <v>17</v>
      </c>
      <c r="M863" s="20">
        <f t="shared" si="67"/>
        <v>4.8280320000000003</v>
      </c>
      <c r="N863" s="20">
        <f t="shared" si="68"/>
        <v>0</v>
      </c>
      <c r="O863" s="20">
        <f t="shared" si="69"/>
        <v>0</v>
      </c>
      <c r="P863">
        <f t="shared" si="70"/>
        <v>5</v>
      </c>
      <c r="Q863">
        <f t="shared" si="71"/>
        <v>0</v>
      </c>
    </row>
    <row r="864" spans="1:17" x14ac:dyDescent="0.3">
      <c r="A864" t="s">
        <v>32</v>
      </c>
      <c r="B864" t="s">
        <v>81</v>
      </c>
      <c r="C864" t="s">
        <v>8</v>
      </c>
      <c r="D864" t="s">
        <v>72</v>
      </c>
      <c r="E864" t="s">
        <v>33</v>
      </c>
      <c r="F864" t="s">
        <v>36</v>
      </c>
      <c r="G864">
        <v>4</v>
      </c>
      <c r="H864" s="14">
        <v>6.4359999999999999</v>
      </c>
      <c r="I864" t="s">
        <v>30</v>
      </c>
      <c r="J864" t="s">
        <v>42</v>
      </c>
      <c r="K864" t="s">
        <v>25</v>
      </c>
      <c r="L864" t="s">
        <v>43</v>
      </c>
      <c r="M864" s="20">
        <f t="shared" si="67"/>
        <v>6.4373760000000004</v>
      </c>
      <c r="N864" s="20">
        <f t="shared" si="68"/>
        <v>0.16664000000000001</v>
      </c>
      <c r="O864" s="20">
        <f t="shared" si="69"/>
        <v>1.0727243366400001</v>
      </c>
      <c r="P864">
        <f t="shared" si="70"/>
        <v>5</v>
      </c>
      <c r="Q864">
        <f t="shared" si="71"/>
        <v>5.3636216832000008</v>
      </c>
    </row>
    <row r="865" spans="1:17" x14ac:dyDescent="0.3">
      <c r="A865" t="s">
        <v>26</v>
      </c>
      <c r="B865" t="s">
        <v>9</v>
      </c>
      <c r="C865" t="s">
        <v>90</v>
      </c>
      <c r="D865" t="s">
        <v>41</v>
      </c>
      <c r="E865" t="s">
        <v>28</v>
      </c>
      <c r="F865" t="s">
        <v>36</v>
      </c>
      <c r="G865">
        <v>5</v>
      </c>
      <c r="H865" s="14">
        <v>8.0449999999999999</v>
      </c>
      <c r="I865" t="s">
        <v>30</v>
      </c>
      <c r="J865" t="s">
        <v>42</v>
      </c>
      <c r="K865" t="s">
        <v>16</v>
      </c>
      <c r="L865" t="s">
        <v>17</v>
      </c>
      <c r="M865" s="20">
        <f t="shared" si="67"/>
        <v>8.0467200000000005</v>
      </c>
      <c r="N865" s="20">
        <f t="shared" si="68"/>
        <v>0.16664000000000001</v>
      </c>
      <c r="O865" s="20">
        <f t="shared" si="69"/>
        <v>1.3409054208000002</v>
      </c>
      <c r="P865">
        <f t="shared" si="70"/>
        <v>3</v>
      </c>
      <c r="Q865">
        <f t="shared" si="71"/>
        <v>4.0227162624000004</v>
      </c>
    </row>
    <row r="866" spans="1:17" x14ac:dyDescent="0.3">
      <c r="A866" t="s">
        <v>26</v>
      </c>
      <c r="B866" t="s">
        <v>9</v>
      </c>
      <c r="C866" t="s">
        <v>50</v>
      </c>
      <c r="D866" t="s">
        <v>41</v>
      </c>
      <c r="E866" t="s">
        <v>35</v>
      </c>
      <c r="F866" t="s">
        <v>22</v>
      </c>
      <c r="G866">
        <v>2.5</v>
      </c>
      <c r="H866" s="14">
        <v>4.0225</v>
      </c>
      <c r="I866" t="s">
        <v>23</v>
      </c>
      <c r="J866" t="s">
        <v>15</v>
      </c>
      <c r="K866" t="s">
        <v>25</v>
      </c>
      <c r="L866" t="s">
        <v>17</v>
      </c>
      <c r="M866" s="20">
        <f t="shared" si="67"/>
        <v>4.0233600000000003</v>
      </c>
      <c r="N866" s="20">
        <f t="shared" si="68"/>
        <v>0</v>
      </c>
      <c r="O866" s="20">
        <f t="shared" si="69"/>
        <v>0</v>
      </c>
      <c r="P866">
        <f t="shared" si="70"/>
        <v>3</v>
      </c>
      <c r="Q866">
        <f t="shared" si="71"/>
        <v>0</v>
      </c>
    </row>
    <row r="867" spans="1:17" x14ac:dyDescent="0.3">
      <c r="A867" t="s">
        <v>7</v>
      </c>
      <c r="B867" t="s">
        <v>9</v>
      </c>
      <c r="C867" t="s">
        <v>10</v>
      </c>
      <c r="D867" t="s">
        <v>11</v>
      </c>
      <c r="E867" t="s">
        <v>21</v>
      </c>
      <c r="F867" t="s">
        <v>29</v>
      </c>
      <c r="G867">
        <v>12</v>
      </c>
      <c r="H867" s="14">
        <v>19.308</v>
      </c>
      <c r="I867" t="s">
        <v>52</v>
      </c>
      <c r="J867" t="s">
        <v>31</v>
      </c>
      <c r="K867" t="s">
        <v>25</v>
      </c>
      <c r="L867" t="s">
        <v>17</v>
      </c>
      <c r="M867" s="20">
        <f t="shared" si="67"/>
        <v>19.312128000000001</v>
      </c>
      <c r="N867" s="20">
        <f t="shared" si="68"/>
        <v>3.5459999999999998E-2</v>
      </c>
      <c r="O867" s="20">
        <f t="shared" si="69"/>
        <v>0.68480805888000007</v>
      </c>
      <c r="P867">
        <f t="shared" si="70"/>
        <v>1</v>
      </c>
      <c r="Q867">
        <f t="shared" si="71"/>
        <v>0.68480805888000007</v>
      </c>
    </row>
    <row r="868" spans="1:17" x14ac:dyDescent="0.3">
      <c r="A868" t="s">
        <v>32</v>
      </c>
      <c r="B868" t="s">
        <v>9</v>
      </c>
      <c r="C868" t="s">
        <v>76</v>
      </c>
      <c r="D868" t="s">
        <v>41</v>
      </c>
      <c r="E868" t="s">
        <v>28</v>
      </c>
      <c r="F868" t="s">
        <v>66</v>
      </c>
      <c r="G868">
        <v>25</v>
      </c>
      <c r="H868" s="14">
        <v>40.225000000000001</v>
      </c>
      <c r="I868" t="s">
        <v>49</v>
      </c>
      <c r="J868" t="s">
        <v>38</v>
      </c>
      <c r="K868" t="s">
        <v>25</v>
      </c>
      <c r="L868" t="s">
        <v>43</v>
      </c>
      <c r="M868" s="20">
        <f t="shared" si="67"/>
        <v>40.233600000000003</v>
      </c>
      <c r="N868" s="20">
        <f t="shared" si="68"/>
        <v>0.10215</v>
      </c>
      <c r="O868" s="20">
        <f t="shared" si="69"/>
        <v>4.1098622400000009</v>
      </c>
      <c r="P868">
        <f t="shared" si="70"/>
        <v>5</v>
      </c>
      <c r="Q868">
        <f t="shared" si="71"/>
        <v>20.549311200000005</v>
      </c>
    </row>
    <row r="869" spans="1:17" x14ac:dyDescent="0.3">
      <c r="A869" t="s">
        <v>26</v>
      </c>
      <c r="B869" t="s">
        <v>9</v>
      </c>
      <c r="C869" t="s">
        <v>59</v>
      </c>
      <c r="D869" t="s">
        <v>11</v>
      </c>
      <c r="E869" t="s">
        <v>35</v>
      </c>
      <c r="F869" t="s">
        <v>29</v>
      </c>
      <c r="G869">
        <v>15</v>
      </c>
      <c r="H869" s="14">
        <v>24.134999999999998</v>
      </c>
      <c r="I869" t="s">
        <v>30</v>
      </c>
      <c r="J869" t="s">
        <v>42</v>
      </c>
      <c r="K869" t="s">
        <v>25</v>
      </c>
      <c r="L869" t="s">
        <v>17</v>
      </c>
      <c r="M869" s="20">
        <f t="shared" si="67"/>
        <v>24.140160000000002</v>
      </c>
      <c r="N869" s="20">
        <f t="shared" si="68"/>
        <v>0.16664000000000001</v>
      </c>
      <c r="O869" s="20">
        <f t="shared" si="69"/>
        <v>4.0227162624000004</v>
      </c>
      <c r="P869">
        <f t="shared" si="70"/>
        <v>3</v>
      </c>
      <c r="Q869">
        <f t="shared" si="71"/>
        <v>12.068148787200002</v>
      </c>
    </row>
    <row r="870" spans="1:17" x14ac:dyDescent="0.3">
      <c r="A870" t="s">
        <v>39</v>
      </c>
      <c r="B870" t="s">
        <v>9</v>
      </c>
      <c r="C870" t="s">
        <v>104</v>
      </c>
      <c r="D870" t="s">
        <v>47</v>
      </c>
      <c r="E870" t="s">
        <v>33</v>
      </c>
      <c r="F870" t="s">
        <v>22</v>
      </c>
      <c r="G870">
        <v>2</v>
      </c>
      <c r="H870" s="14">
        <v>3.218</v>
      </c>
      <c r="I870" t="s">
        <v>23</v>
      </c>
      <c r="J870" t="s">
        <v>24</v>
      </c>
      <c r="K870" t="s">
        <v>16</v>
      </c>
      <c r="L870" t="s">
        <v>17</v>
      </c>
      <c r="M870" s="20">
        <f t="shared" si="67"/>
        <v>3.2186880000000002</v>
      </c>
      <c r="N870" s="20">
        <f t="shared" si="68"/>
        <v>0</v>
      </c>
      <c r="O870" s="20">
        <f t="shared" si="69"/>
        <v>0</v>
      </c>
      <c r="P870">
        <f t="shared" si="70"/>
        <v>2</v>
      </c>
      <c r="Q870">
        <f t="shared" si="71"/>
        <v>0</v>
      </c>
    </row>
    <row r="871" spans="1:17" x14ac:dyDescent="0.3">
      <c r="A871" t="s">
        <v>39</v>
      </c>
      <c r="B871" t="s">
        <v>9</v>
      </c>
      <c r="C871" t="s">
        <v>68</v>
      </c>
      <c r="D871" t="s">
        <v>47</v>
      </c>
      <c r="E871" t="s">
        <v>12</v>
      </c>
      <c r="F871" t="s">
        <v>36</v>
      </c>
      <c r="G871">
        <v>1</v>
      </c>
      <c r="H871" s="14">
        <v>1.609</v>
      </c>
      <c r="I871" t="s">
        <v>23</v>
      </c>
      <c r="J871" t="s">
        <v>15</v>
      </c>
      <c r="K871" t="s">
        <v>25</v>
      </c>
      <c r="L871" t="s">
        <v>43</v>
      </c>
      <c r="M871" s="20">
        <f t="shared" si="67"/>
        <v>1.6093440000000001</v>
      </c>
      <c r="N871" s="20">
        <f t="shared" si="68"/>
        <v>0</v>
      </c>
      <c r="O871" s="20">
        <f t="shared" si="69"/>
        <v>0</v>
      </c>
      <c r="P871">
        <f t="shared" si="70"/>
        <v>2</v>
      </c>
      <c r="Q871">
        <f t="shared" si="71"/>
        <v>0</v>
      </c>
    </row>
    <row r="872" spans="1:17" x14ac:dyDescent="0.3">
      <c r="A872" t="s">
        <v>32</v>
      </c>
      <c r="B872" t="s">
        <v>51</v>
      </c>
      <c r="C872" t="s">
        <v>8</v>
      </c>
      <c r="D872" t="s">
        <v>72</v>
      </c>
      <c r="E872" t="s">
        <v>64</v>
      </c>
      <c r="F872" t="s">
        <v>62</v>
      </c>
      <c r="G872">
        <v>0.78749999999999998</v>
      </c>
      <c r="H872" s="14" t="s">
        <v>8</v>
      </c>
      <c r="I872" t="s">
        <v>54</v>
      </c>
      <c r="J872" t="s">
        <v>15</v>
      </c>
      <c r="K872" t="s">
        <v>25</v>
      </c>
      <c r="L872" t="s">
        <v>17</v>
      </c>
      <c r="M872" s="20">
        <f t="shared" si="67"/>
        <v>1.2673584</v>
      </c>
      <c r="N872" s="20">
        <f t="shared" si="68"/>
        <v>2.1999999999999999E-2</v>
      </c>
      <c r="O872" s="20">
        <f t="shared" si="69"/>
        <v>2.7881884799999999E-2</v>
      </c>
      <c r="P872">
        <f t="shared" si="70"/>
        <v>5</v>
      </c>
      <c r="Q872">
        <f t="shared" si="71"/>
        <v>0.139409424</v>
      </c>
    </row>
    <row r="873" spans="1:17" x14ac:dyDescent="0.3">
      <c r="A873" t="s">
        <v>32</v>
      </c>
      <c r="B873" t="s">
        <v>9</v>
      </c>
      <c r="C873" t="s">
        <v>70</v>
      </c>
      <c r="D873" t="s">
        <v>72</v>
      </c>
      <c r="E873" t="s">
        <v>45</v>
      </c>
      <c r="F873" t="s">
        <v>36</v>
      </c>
      <c r="G873">
        <v>8</v>
      </c>
      <c r="H873" s="14">
        <v>12.872</v>
      </c>
      <c r="I873" t="s">
        <v>30</v>
      </c>
      <c r="J873" t="s">
        <v>38</v>
      </c>
      <c r="K873" t="s">
        <v>25</v>
      </c>
      <c r="L873" t="s">
        <v>17</v>
      </c>
      <c r="M873" s="20">
        <f t="shared" si="67"/>
        <v>12.874752000000001</v>
      </c>
      <c r="N873" s="20">
        <f t="shared" si="68"/>
        <v>0.16664000000000001</v>
      </c>
      <c r="O873" s="20">
        <f t="shared" si="69"/>
        <v>2.1454486732800002</v>
      </c>
      <c r="P873">
        <f t="shared" si="70"/>
        <v>5</v>
      </c>
      <c r="Q873">
        <f t="shared" si="71"/>
        <v>10.727243366400002</v>
      </c>
    </row>
    <row r="874" spans="1:17" x14ac:dyDescent="0.3">
      <c r="A874" t="s">
        <v>32</v>
      </c>
      <c r="B874" t="s">
        <v>9</v>
      </c>
      <c r="C874" t="s">
        <v>40</v>
      </c>
      <c r="D874" t="s">
        <v>41</v>
      </c>
      <c r="E874" t="s">
        <v>28</v>
      </c>
      <c r="F874" t="s">
        <v>13</v>
      </c>
      <c r="G874">
        <v>21</v>
      </c>
      <c r="H874" s="14">
        <v>33.789000000000001</v>
      </c>
      <c r="I874" t="s">
        <v>30</v>
      </c>
      <c r="J874" t="s">
        <v>42</v>
      </c>
      <c r="K874" t="s">
        <v>25</v>
      </c>
      <c r="L874" t="s">
        <v>17</v>
      </c>
      <c r="M874" s="20">
        <f t="shared" si="67"/>
        <v>33.796224000000002</v>
      </c>
      <c r="N874" s="20">
        <f t="shared" si="68"/>
        <v>0.16664000000000001</v>
      </c>
      <c r="O874" s="20">
        <f t="shared" si="69"/>
        <v>5.6318027673600008</v>
      </c>
      <c r="P874">
        <f t="shared" si="70"/>
        <v>5</v>
      </c>
      <c r="Q874">
        <f t="shared" si="71"/>
        <v>28.159013836800003</v>
      </c>
    </row>
    <row r="875" spans="1:17" x14ac:dyDescent="0.3">
      <c r="A875" t="s">
        <v>32</v>
      </c>
      <c r="B875" t="s">
        <v>9</v>
      </c>
      <c r="C875" t="s">
        <v>67</v>
      </c>
      <c r="D875" t="s">
        <v>27</v>
      </c>
      <c r="E875" t="s">
        <v>28</v>
      </c>
      <c r="F875" t="s">
        <v>22</v>
      </c>
      <c r="G875">
        <v>17</v>
      </c>
      <c r="H875" s="14">
        <v>27.353000000000002</v>
      </c>
      <c r="I875" t="s">
        <v>75</v>
      </c>
      <c r="J875" t="s">
        <v>38</v>
      </c>
      <c r="K875" t="s">
        <v>25</v>
      </c>
      <c r="L875" t="s">
        <v>17</v>
      </c>
      <c r="M875" s="20">
        <f t="shared" ref="M875:M938" si="72">G875*1.609344</f>
        <v>27.358848000000002</v>
      </c>
      <c r="N875" s="20">
        <f t="shared" ref="N875:N938" si="73">IF(I875="Bicycle",0,IF(I875="On foot",0,IF(I875="Car (alone)",0.16664,IF(I875="Car (shared / passenger)",0.16664,IF(I875="Bus",0.10215,IF(I875="Train",0.03546,IF(I875="Motorbike",0.11367,IF(I875="Electric car (alone)",0.05267,IF(I875="Electric car (shared / passenger)",0.05267,IF(I875="Taxi",0.148614925938255,IF(I875="E-bike",0.022,IF(I875="Flight",0.259, " "))))))))))))</f>
        <v>5.2670000000000002E-2</v>
      </c>
      <c r="O875" s="20">
        <f t="shared" ref="O875:O938" si="74">IF(OR(N875=0, M875=0), 0, N875*M875)</f>
        <v>1.4409905241600001</v>
      </c>
      <c r="P875">
        <f t="shared" si="70"/>
        <v>5</v>
      </c>
      <c r="Q875">
        <f t="shared" si="71"/>
        <v>7.2049526208000003</v>
      </c>
    </row>
    <row r="876" spans="1:17" x14ac:dyDescent="0.3">
      <c r="A876" t="s">
        <v>7</v>
      </c>
      <c r="B876" t="s">
        <v>9</v>
      </c>
      <c r="C876" t="s">
        <v>71</v>
      </c>
      <c r="D876" t="s">
        <v>41</v>
      </c>
      <c r="E876" t="s">
        <v>28</v>
      </c>
      <c r="F876" t="s">
        <v>62</v>
      </c>
      <c r="G876">
        <v>0.5</v>
      </c>
      <c r="H876" s="14">
        <v>0.80449999999999999</v>
      </c>
      <c r="I876" t="s">
        <v>49</v>
      </c>
      <c r="J876" t="s">
        <v>31</v>
      </c>
      <c r="K876" t="s">
        <v>25</v>
      </c>
      <c r="L876" t="s">
        <v>17</v>
      </c>
      <c r="M876" s="20">
        <f t="shared" si="72"/>
        <v>0.80467200000000005</v>
      </c>
      <c r="N876" s="20">
        <f t="shared" si="73"/>
        <v>0.10215</v>
      </c>
      <c r="O876" s="20">
        <f t="shared" si="74"/>
        <v>8.2197244800000013E-2</v>
      </c>
      <c r="P876">
        <f t="shared" ref="P876:P939" si="75">IFERROR(VALUE(MID(A876, FIND("(", A876) + 1, FIND(" ", A876, FIND("(", A876)) - FIND("(", A876) - 1)), "N/A")</f>
        <v>1</v>
      </c>
      <c r="Q876">
        <f t="shared" si="71"/>
        <v>8.2197244800000013E-2</v>
      </c>
    </row>
    <row r="877" spans="1:17" x14ac:dyDescent="0.3">
      <c r="A877" t="s">
        <v>32</v>
      </c>
      <c r="B877" t="s">
        <v>9</v>
      </c>
      <c r="C877" t="s">
        <v>34</v>
      </c>
      <c r="D877" t="s">
        <v>20</v>
      </c>
      <c r="E877" t="s">
        <v>45</v>
      </c>
      <c r="F877" t="s">
        <v>22</v>
      </c>
      <c r="G877">
        <v>2.5</v>
      </c>
      <c r="H877" s="14">
        <v>4.0225</v>
      </c>
      <c r="I877" t="s">
        <v>23</v>
      </c>
      <c r="J877" t="s">
        <v>31</v>
      </c>
      <c r="K877" t="s">
        <v>25</v>
      </c>
      <c r="L877" t="s">
        <v>43</v>
      </c>
      <c r="M877" s="20">
        <f t="shared" si="72"/>
        <v>4.0233600000000003</v>
      </c>
      <c r="N877" s="20">
        <f t="shared" si="73"/>
        <v>0</v>
      </c>
      <c r="O877" s="20">
        <f t="shared" si="74"/>
        <v>0</v>
      </c>
      <c r="P877">
        <f t="shared" si="75"/>
        <v>5</v>
      </c>
      <c r="Q877">
        <f t="shared" si="71"/>
        <v>0</v>
      </c>
    </row>
    <row r="878" spans="1:17" x14ac:dyDescent="0.3">
      <c r="A878" t="s">
        <v>32</v>
      </c>
      <c r="B878" t="s">
        <v>9</v>
      </c>
      <c r="C878" t="s">
        <v>10</v>
      </c>
      <c r="D878" t="s">
        <v>41</v>
      </c>
      <c r="E878" t="s">
        <v>28</v>
      </c>
      <c r="F878" t="s">
        <v>44</v>
      </c>
      <c r="G878">
        <v>2</v>
      </c>
      <c r="H878" s="14">
        <v>3.218</v>
      </c>
      <c r="I878" t="s">
        <v>30</v>
      </c>
      <c r="J878" t="s">
        <v>42</v>
      </c>
      <c r="K878" t="s">
        <v>25</v>
      </c>
      <c r="L878" t="s">
        <v>17</v>
      </c>
      <c r="M878" s="20">
        <f t="shared" si="72"/>
        <v>3.2186880000000002</v>
      </c>
      <c r="N878" s="20">
        <f t="shared" si="73"/>
        <v>0.16664000000000001</v>
      </c>
      <c r="O878" s="20">
        <f t="shared" si="74"/>
        <v>0.53636216832000005</v>
      </c>
      <c r="P878">
        <f t="shared" si="75"/>
        <v>5</v>
      </c>
      <c r="Q878">
        <f t="shared" si="71"/>
        <v>2.6818108416000004</v>
      </c>
    </row>
    <row r="879" spans="1:17" x14ac:dyDescent="0.3">
      <c r="A879" t="s">
        <v>32</v>
      </c>
      <c r="B879" t="s">
        <v>9</v>
      </c>
      <c r="C879" t="s">
        <v>104</v>
      </c>
      <c r="D879" t="s">
        <v>41</v>
      </c>
      <c r="E879" t="s">
        <v>28</v>
      </c>
      <c r="F879" t="s">
        <v>36</v>
      </c>
      <c r="G879">
        <v>1.1000000000000001</v>
      </c>
      <c r="H879" s="14">
        <v>1.7699</v>
      </c>
      <c r="I879" t="s">
        <v>23</v>
      </c>
      <c r="J879" t="s">
        <v>38</v>
      </c>
      <c r="K879" t="s">
        <v>25</v>
      </c>
      <c r="L879" t="s">
        <v>17</v>
      </c>
      <c r="M879" s="20">
        <f t="shared" si="72"/>
        <v>1.7702784000000003</v>
      </c>
      <c r="N879" s="20">
        <f t="shared" si="73"/>
        <v>0</v>
      </c>
      <c r="O879" s="20">
        <f t="shared" si="74"/>
        <v>0</v>
      </c>
      <c r="P879">
        <f t="shared" si="75"/>
        <v>5</v>
      </c>
      <c r="Q879">
        <f t="shared" si="71"/>
        <v>0</v>
      </c>
    </row>
    <row r="880" spans="1:17" x14ac:dyDescent="0.3">
      <c r="A880" t="s">
        <v>32</v>
      </c>
      <c r="B880" t="s">
        <v>9</v>
      </c>
      <c r="C880" t="s">
        <v>8</v>
      </c>
      <c r="D880" t="s">
        <v>47</v>
      </c>
      <c r="E880" t="s">
        <v>33</v>
      </c>
      <c r="F880" t="s">
        <v>36</v>
      </c>
      <c r="G880">
        <v>2.5</v>
      </c>
      <c r="H880" s="14">
        <v>4.0225</v>
      </c>
      <c r="I880" t="s">
        <v>23</v>
      </c>
      <c r="J880" t="s">
        <v>38</v>
      </c>
      <c r="K880" t="s">
        <v>25</v>
      </c>
      <c r="L880" t="s">
        <v>17</v>
      </c>
      <c r="M880" s="20">
        <f t="shared" si="72"/>
        <v>4.0233600000000003</v>
      </c>
      <c r="N880" s="20">
        <f t="shared" si="73"/>
        <v>0</v>
      </c>
      <c r="O880" s="20">
        <f t="shared" si="74"/>
        <v>0</v>
      </c>
      <c r="P880">
        <f t="shared" si="75"/>
        <v>5</v>
      </c>
      <c r="Q880">
        <f t="shared" si="71"/>
        <v>0</v>
      </c>
    </row>
    <row r="881" spans="1:17" x14ac:dyDescent="0.3">
      <c r="A881" t="s">
        <v>26</v>
      </c>
      <c r="B881" t="s">
        <v>9</v>
      </c>
      <c r="C881" t="s">
        <v>40</v>
      </c>
      <c r="D881" t="s">
        <v>47</v>
      </c>
      <c r="E881" t="s">
        <v>45</v>
      </c>
      <c r="F881" t="s">
        <v>44</v>
      </c>
      <c r="G881">
        <v>1</v>
      </c>
      <c r="H881" s="14">
        <v>1.609</v>
      </c>
      <c r="I881" t="s">
        <v>23</v>
      </c>
      <c r="J881" t="s">
        <v>31</v>
      </c>
      <c r="K881" t="s">
        <v>25</v>
      </c>
      <c r="L881" t="s">
        <v>43</v>
      </c>
      <c r="M881" s="20">
        <f t="shared" si="72"/>
        <v>1.6093440000000001</v>
      </c>
      <c r="N881" s="20">
        <f t="shared" si="73"/>
        <v>0</v>
      </c>
      <c r="O881" s="20">
        <f t="shared" si="74"/>
        <v>0</v>
      </c>
      <c r="P881">
        <f t="shared" si="75"/>
        <v>3</v>
      </c>
      <c r="Q881">
        <f t="shared" si="71"/>
        <v>0</v>
      </c>
    </row>
    <row r="882" spans="1:17" x14ac:dyDescent="0.3">
      <c r="A882" t="s">
        <v>26</v>
      </c>
      <c r="B882" t="s">
        <v>9</v>
      </c>
      <c r="C882" t="s">
        <v>67</v>
      </c>
      <c r="D882" t="s">
        <v>11</v>
      </c>
      <c r="E882" t="s">
        <v>21</v>
      </c>
      <c r="F882" t="s">
        <v>29</v>
      </c>
      <c r="G882">
        <v>2.2000000000000002</v>
      </c>
      <c r="H882" s="14">
        <v>3.5398000000000001</v>
      </c>
      <c r="I882" t="s">
        <v>23</v>
      </c>
      <c r="J882" t="s">
        <v>15</v>
      </c>
      <c r="K882" t="s">
        <v>25</v>
      </c>
      <c r="L882" t="s">
        <v>17</v>
      </c>
      <c r="M882" s="20">
        <f t="shared" si="72"/>
        <v>3.5405568000000005</v>
      </c>
      <c r="N882" s="20">
        <f t="shared" si="73"/>
        <v>0</v>
      </c>
      <c r="O882" s="20">
        <f t="shared" si="74"/>
        <v>0</v>
      </c>
      <c r="P882">
        <f t="shared" si="75"/>
        <v>3</v>
      </c>
      <c r="Q882">
        <f t="shared" si="71"/>
        <v>0</v>
      </c>
    </row>
    <row r="883" spans="1:17" x14ac:dyDescent="0.3">
      <c r="A883" t="s">
        <v>7</v>
      </c>
      <c r="B883" t="s">
        <v>9</v>
      </c>
      <c r="C883" t="s">
        <v>8</v>
      </c>
      <c r="D883" t="s">
        <v>20</v>
      </c>
      <c r="E883" t="s">
        <v>35</v>
      </c>
      <c r="F883" t="s">
        <v>66</v>
      </c>
      <c r="G883">
        <v>150</v>
      </c>
      <c r="H883" s="14">
        <v>241.35</v>
      </c>
      <c r="I883" t="s">
        <v>52</v>
      </c>
      <c r="J883" t="s">
        <v>31</v>
      </c>
      <c r="K883" t="s">
        <v>25</v>
      </c>
      <c r="L883" t="s">
        <v>43</v>
      </c>
      <c r="M883" s="20">
        <f t="shared" si="72"/>
        <v>241.40160000000003</v>
      </c>
      <c r="N883" s="20">
        <f t="shared" si="73"/>
        <v>3.5459999999999998E-2</v>
      </c>
      <c r="O883" s="20">
        <f t="shared" si="74"/>
        <v>8.5601007360000008</v>
      </c>
      <c r="P883">
        <f t="shared" si="75"/>
        <v>1</v>
      </c>
      <c r="Q883">
        <f t="shared" si="71"/>
        <v>8.5601007360000008</v>
      </c>
    </row>
    <row r="884" spans="1:17" x14ac:dyDescent="0.3">
      <c r="A884" t="s">
        <v>26</v>
      </c>
      <c r="B884" t="s">
        <v>9</v>
      </c>
      <c r="C884" t="s">
        <v>56</v>
      </c>
      <c r="D884" t="s">
        <v>41</v>
      </c>
      <c r="E884" t="s">
        <v>28</v>
      </c>
      <c r="F884" t="s">
        <v>29</v>
      </c>
      <c r="G884">
        <v>20</v>
      </c>
      <c r="H884" s="14">
        <v>32.18</v>
      </c>
      <c r="I884" t="s">
        <v>30</v>
      </c>
      <c r="J884" t="s">
        <v>24</v>
      </c>
      <c r="K884" t="s">
        <v>25</v>
      </c>
      <c r="L884" t="s">
        <v>17</v>
      </c>
      <c r="M884" s="20">
        <f t="shared" si="72"/>
        <v>32.186880000000002</v>
      </c>
      <c r="N884" s="20">
        <f t="shared" si="73"/>
        <v>0.16664000000000001</v>
      </c>
      <c r="O884" s="20">
        <f t="shared" si="74"/>
        <v>5.3636216832000008</v>
      </c>
      <c r="P884">
        <f t="shared" si="75"/>
        <v>3</v>
      </c>
      <c r="Q884">
        <f t="shared" si="71"/>
        <v>16.090865049600001</v>
      </c>
    </row>
    <row r="885" spans="1:17" x14ac:dyDescent="0.3">
      <c r="A885" t="s">
        <v>18</v>
      </c>
      <c r="B885" t="s">
        <v>9</v>
      </c>
      <c r="C885" t="s">
        <v>34</v>
      </c>
      <c r="D885" t="s">
        <v>20</v>
      </c>
      <c r="E885" t="s">
        <v>45</v>
      </c>
      <c r="F885" t="s">
        <v>13</v>
      </c>
      <c r="G885">
        <v>15</v>
      </c>
      <c r="H885" s="14">
        <v>24.134999999999998</v>
      </c>
      <c r="I885" t="s">
        <v>52</v>
      </c>
      <c r="J885" t="s">
        <v>42</v>
      </c>
      <c r="K885" t="s">
        <v>25</v>
      </c>
      <c r="L885" t="s">
        <v>43</v>
      </c>
      <c r="M885" s="20">
        <f t="shared" si="72"/>
        <v>24.140160000000002</v>
      </c>
      <c r="N885" s="20">
        <f t="shared" si="73"/>
        <v>3.5459999999999998E-2</v>
      </c>
      <c r="O885" s="20">
        <f t="shared" si="74"/>
        <v>0.85601007360000003</v>
      </c>
      <c r="P885">
        <f t="shared" si="75"/>
        <v>4</v>
      </c>
      <c r="Q885">
        <f t="shared" si="71"/>
        <v>3.4240402944000001</v>
      </c>
    </row>
    <row r="886" spans="1:17" x14ac:dyDescent="0.3">
      <c r="A886" t="s">
        <v>26</v>
      </c>
      <c r="B886" t="s">
        <v>9</v>
      </c>
      <c r="C886" t="s">
        <v>56</v>
      </c>
      <c r="D886" t="s">
        <v>20</v>
      </c>
      <c r="E886" t="s">
        <v>33</v>
      </c>
      <c r="F886" t="s">
        <v>44</v>
      </c>
      <c r="G886">
        <v>110</v>
      </c>
      <c r="H886" s="14">
        <v>176.99</v>
      </c>
      <c r="I886" t="s">
        <v>52</v>
      </c>
      <c r="J886" t="s">
        <v>31</v>
      </c>
      <c r="K886" t="s">
        <v>25</v>
      </c>
      <c r="L886" t="s">
        <v>43</v>
      </c>
      <c r="M886" s="20">
        <f t="shared" si="72"/>
        <v>177.02784000000003</v>
      </c>
      <c r="N886" s="20">
        <f t="shared" si="73"/>
        <v>3.5459999999999998E-2</v>
      </c>
      <c r="O886" s="20">
        <f t="shared" si="74"/>
        <v>6.2774072064000004</v>
      </c>
      <c r="P886">
        <f t="shared" si="75"/>
        <v>3</v>
      </c>
      <c r="Q886">
        <f t="shared" si="71"/>
        <v>18.832221619200002</v>
      </c>
    </row>
    <row r="887" spans="1:17" x14ac:dyDescent="0.3">
      <c r="A887" t="s">
        <v>39</v>
      </c>
      <c r="B887" t="s">
        <v>9</v>
      </c>
      <c r="C887" t="s">
        <v>56</v>
      </c>
      <c r="D887" t="s">
        <v>20</v>
      </c>
      <c r="E887" t="s">
        <v>12</v>
      </c>
      <c r="F887" t="s">
        <v>66</v>
      </c>
      <c r="G887">
        <v>20</v>
      </c>
      <c r="H887" s="14">
        <v>32.18</v>
      </c>
      <c r="I887" t="s">
        <v>30</v>
      </c>
      <c r="J887" t="s">
        <v>42</v>
      </c>
      <c r="K887" t="s">
        <v>25</v>
      </c>
      <c r="L887" t="s">
        <v>43</v>
      </c>
      <c r="M887" s="20">
        <f t="shared" si="72"/>
        <v>32.186880000000002</v>
      </c>
      <c r="N887" s="20">
        <f t="shared" si="73"/>
        <v>0.16664000000000001</v>
      </c>
      <c r="O887" s="20">
        <f t="shared" si="74"/>
        <v>5.3636216832000008</v>
      </c>
      <c r="P887">
        <f t="shared" si="75"/>
        <v>2</v>
      </c>
      <c r="Q887">
        <f t="shared" si="71"/>
        <v>10.727243366400002</v>
      </c>
    </row>
    <row r="888" spans="1:17" x14ac:dyDescent="0.3">
      <c r="A888" t="s">
        <v>26</v>
      </c>
      <c r="B888" t="s">
        <v>9</v>
      </c>
      <c r="C888" t="s">
        <v>60</v>
      </c>
      <c r="D888" t="s">
        <v>20</v>
      </c>
      <c r="E888" t="s">
        <v>21</v>
      </c>
      <c r="F888" t="s">
        <v>66</v>
      </c>
      <c r="G888">
        <v>40</v>
      </c>
      <c r="H888" s="14">
        <v>64.36</v>
      </c>
      <c r="I888" t="s">
        <v>52</v>
      </c>
      <c r="J888" t="s">
        <v>31</v>
      </c>
      <c r="K888" t="s">
        <v>25</v>
      </c>
      <c r="L888" t="s">
        <v>17</v>
      </c>
      <c r="M888" s="20">
        <f t="shared" si="72"/>
        <v>64.373760000000004</v>
      </c>
      <c r="N888" s="20">
        <f t="shared" si="73"/>
        <v>3.5459999999999998E-2</v>
      </c>
      <c r="O888" s="20">
        <f t="shared" si="74"/>
        <v>2.2826935295999999</v>
      </c>
      <c r="P888">
        <f t="shared" si="75"/>
        <v>3</v>
      </c>
      <c r="Q888">
        <f t="shared" si="71"/>
        <v>6.8480805888000003</v>
      </c>
    </row>
    <row r="889" spans="1:17" x14ac:dyDescent="0.3">
      <c r="A889" t="s">
        <v>18</v>
      </c>
      <c r="B889" t="s">
        <v>9</v>
      </c>
      <c r="C889" t="s">
        <v>60</v>
      </c>
      <c r="D889" t="s">
        <v>41</v>
      </c>
      <c r="E889" t="s">
        <v>45</v>
      </c>
      <c r="F889" t="s">
        <v>36</v>
      </c>
      <c r="G889">
        <v>1.3</v>
      </c>
      <c r="H889" s="14">
        <v>2.0916999999999999</v>
      </c>
      <c r="I889" t="s">
        <v>23</v>
      </c>
      <c r="J889" t="s">
        <v>31</v>
      </c>
      <c r="K889" t="s">
        <v>25</v>
      </c>
      <c r="L889" t="s">
        <v>43</v>
      </c>
      <c r="M889" s="20">
        <f t="shared" si="72"/>
        <v>2.0921472000000003</v>
      </c>
      <c r="N889" s="20">
        <f t="shared" si="73"/>
        <v>0</v>
      </c>
      <c r="O889" s="20">
        <f t="shared" si="74"/>
        <v>0</v>
      </c>
      <c r="P889">
        <f t="shared" si="75"/>
        <v>4</v>
      </c>
      <c r="Q889">
        <f t="shared" si="71"/>
        <v>0</v>
      </c>
    </row>
    <row r="890" spans="1:17" x14ac:dyDescent="0.3">
      <c r="A890" t="s">
        <v>18</v>
      </c>
      <c r="B890" t="s">
        <v>9</v>
      </c>
      <c r="C890" t="s">
        <v>56</v>
      </c>
      <c r="D890" t="s">
        <v>41</v>
      </c>
      <c r="E890" t="s">
        <v>12</v>
      </c>
      <c r="F890" t="s">
        <v>22</v>
      </c>
      <c r="G890">
        <v>4.1500000000000004</v>
      </c>
      <c r="H890" s="14" t="s">
        <v>8</v>
      </c>
      <c r="I890" t="s">
        <v>49</v>
      </c>
      <c r="J890" t="s">
        <v>42</v>
      </c>
      <c r="K890" t="s">
        <v>25</v>
      </c>
      <c r="L890" t="s">
        <v>43</v>
      </c>
      <c r="M890" s="20">
        <f t="shared" si="72"/>
        <v>6.678777600000001</v>
      </c>
      <c r="N890" s="20">
        <f t="shared" si="73"/>
        <v>0.10215</v>
      </c>
      <c r="O890" s="20">
        <f t="shared" si="74"/>
        <v>0.68223713184000012</v>
      </c>
      <c r="P890">
        <f t="shared" si="75"/>
        <v>4</v>
      </c>
      <c r="Q890">
        <f t="shared" si="71"/>
        <v>2.7289485273600005</v>
      </c>
    </row>
    <row r="891" spans="1:17" x14ac:dyDescent="0.3">
      <c r="A891" t="s">
        <v>18</v>
      </c>
      <c r="B891" t="s">
        <v>9</v>
      </c>
      <c r="C891" t="s">
        <v>71</v>
      </c>
      <c r="D891" t="s">
        <v>11</v>
      </c>
      <c r="E891" t="s">
        <v>21</v>
      </c>
      <c r="F891" t="s">
        <v>13</v>
      </c>
      <c r="G891">
        <v>2</v>
      </c>
      <c r="H891" s="14">
        <v>3.218</v>
      </c>
      <c r="I891" t="s">
        <v>23</v>
      </c>
      <c r="J891" t="s">
        <v>42</v>
      </c>
      <c r="K891" t="s">
        <v>25</v>
      </c>
      <c r="L891" t="s">
        <v>43</v>
      </c>
      <c r="M891" s="20">
        <f t="shared" si="72"/>
        <v>3.2186880000000002</v>
      </c>
      <c r="N891" s="20">
        <f t="shared" si="73"/>
        <v>0</v>
      </c>
      <c r="O891" s="20">
        <f t="shared" si="74"/>
        <v>0</v>
      </c>
      <c r="P891">
        <f t="shared" si="75"/>
        <v>4</v>
      </c>
      <c r="Q891">
        <f t="shared" si="71"/>
        <v>0</v>
      </c>
    </row>
    <row r="892" spans="1:17" x14ac:dyDescent="0.3">
      <c r="A892" t="s">
        <v>32</v>
      </c>
      <c r="B892" t="s">
        <v>9</v>
      </c>
      <c r="C892" t="s">
        <v>8</v>
      </c>
      <c r="D892" t="s">
        <v>20</v>
      </c>
      <c r="E892" t="s">
        <v>21</v>
      </c>
      <c r="F892" t="s">
        <v>62</v>
      </c>
      <c r="G892">
        <v>0.7</v>
      </c>
      <c r="H892" s="14">
        <v>1.1262999999999999</v>
      </c>
      <c r="I892" t="s">
        <v>14</v>
      </c>
      <c r="J892" t="s">
        <v>42</v>
      </c>
      <c r="K892" t="s">
        <v>25</v>
      </c>
      <c r="L892" t="s">
        <v>43</v>
      </c>
      <c r="M892" s="20">
        <f t="shared" si="72"/>
        <v>1.1265407999999999</v>
      </c>
      <c r="N892" s="20">
        <f t="shared" si="73"/>
        <v>0</v>
      </c>
      <c r="O892" s="20">
        <f t="shared" si="74"/>
        <v>0</v>
      </c>
      <c r="P892">
        <f t="shared" si="75"/>
        <v>5</v>
      </c>
      <c r="Q892">
        <f t="shared" si="71"/>
        <v>0</v>
      </c>
    </row>
    <row r="893" spans="1:17" x14ac:dyDescent="0.3">
      <c r="A893" t="s">
        <v>39</v>
      </c>
      <c r="B893" t="s">
        <v>9</v>
      </c>
      <c r="C893" t="s">
        <v>56</v>
      </c>
      <c r="D893" t="s">
        <v>27</v>
      </c>
      <c r="E893" t="s">
        <v>35</v>
      </c>
      <c r="F893" t="s">
        <v>66</v>
      </c>
      <c r="G893">
        <v>168</v>
      </c>
      <c r="H893" s="14">
        <v>270.31200000000001</v>
      </c>
      <c r="I893" t="s">
        <v>52</v>
      </c>
      <c r="J893" t="s">
        <v>38</v>
      </c>
      <c r="K893" t="s">
        <v>25</v>
      </c>
      <c r="L893" t="s">
        <v>43</v>
      </c>
      <c r="M893" s="20">
        <f t="shared" si="72"/>
        <v>270.36979200000002</v>
      </c>
      <c r="N893" s="20">
        <f t="shared" si="73"/>
        <v>3.5459999999999998E-2</v>
      </c>
      <c r="O893" s="20">
        <f t="shared" si="74"/>
        <v>9.5873128243199996</v>
      </c>
      <c r="P893">
        <f t="shared" si="75"/>
        <v>2</v>
      </c>
      <c r="Q893">
        <f t="shared" si="71"/>
        <v>19.174625648639999</v>
      </c>
    </row>
    <row r="894" spans="1:17" x14ac:dyDescent="0.3">
      <c r="A894" t="s">
        <v>18</v>
      </c>
      <c r="B894" t="s">
        <v>9</v>
      </c>
      <c r="C894" t="s">
        <v>56</v>
      </c>
      <c r="D894" t="s">
        <v>11</v>
      </c>
      <c r="E894" t="s">
        <v>35</v>
      </c>
      <c r="F894" t="s">
        <v>44</v>
      </c>
      <c r="G894">
        <v>1</v>
      </c>
      <c r="H894" s="14">
        <v>1.609</v>
      </c>
      <c r="I894" t="s">
        <v>23</v>
      </c>
      <c r="J894" t="s">
        <v>42</v>
      </c>
      <c r="K894" t="s">
        <v>25</v>
      </c>
      <c r="L894" t="s">
        <v>43</v>
      </c>
      <c r="M894" s="20">
        <f t="shared" si="72"/>
        <v>1.6093440000000001</v>
      </c>
      <c r="N894" s="20">
        <f t="shared" si="73"/>
        <v>0</v>
      </c>
      <c r="O894" s="20">
        <f t="shared" si="74"/>
        <v>0</v>
      </c>
      <c r="P894">
        <f t="shared" si="75"/>
        <v>4</v>
      </c>
      <c r="Q894">
        <f t="shared" si="71"/>
        <v>0</v>
      </c>
    </row>
    <row r="895" spans="1:17" x14ac:dyDescent="0.3">
      <c r="A895" t="s">
        <v>39</v>
      </c>
      <c r="B895" t="s">
        <v>9</v>
      </c>
      <c r="C895" t="s">
        <v>8</v>
      </c>
      <c r="D895" t="s">
        <v>47</v>
      </c>
      <c r="E895" t="s">
        <v>45</v>
      </c>
      <c r="F895" t="s">
        <v>22</v>
      </c>
      <c r="G895">
        <v>2</v>
      </c>
      <c r="H895" s="14">
        <v>3.218</v>
      </c>
      <c r="I895" t="s">
        <v>23</v>
      </c>
      <c r="J895" t="s">
        <v>15</v>
      </c>
      <c r="K895" t="s">
        <v>25</v>
      </c>
      <c r="L895" t="s">
        <v>43</v>
      </c>
      <c r="M895" s="20">
        <f t="shared" si="72"/>
        <v>3.2186880000000002</v>
      </c>
      <c r="N895" s="20">
        <f t="shared" si="73"/>
        <v>0</v>
      </c>
      <c r="O895" s="20">
        <f t="shared" si="74"/>
        <v>0</v>
      </c>
      <c r="P895">
        <f t="shared" si="75"/>
        <v>2</v>
      </c>
      <c r="Q895">
        <f t="shared" si="71"/>
        <v>0</v>
      </c>
    </row>
    <row r="896" spans="1:17" x14ac:dyDescent="0.3">
      <c r="A896" t="s">
        <v>18</v>
      </c>
      <c r="B896" t="s">
        <v>9</v>
      </c>
      <c r="C896" t="s">
        <v>89</v>
      </c>
      <c r="D896" t="s">
        <v>41</v>
      </c>
      <c r="E896" t="s">
        <v>45</v>
      </c>
      <c r="F896" t="s">
        <v>13</v>
      </c>
      <c r="G896">
        <v>2.5</v>
      </c>
      <c r="H896" s="14">
        <v>4.0225</v>
      </c>
      <c r="I896" t="s">
        <v>54</v>
      </c>
      <c r="J896" t="s">
        <v>42</v>
      </c>
      <c r="K896" t="s">
        <v>8</v>
      </c>
      <c r="L896" t="s">
        <v>17</v>
      </c>
      <c r="M896" s="20">
        <f t="shared" si="72"/>
        <v>4.0233600000000003</v>
      </c>
      <c r="N896" s="20">
        <f t="shared" si="73"/>
        <v>2.1999999999999999E-2</v>
      </c>
      <c r="O896" s="20">
        <f t="shared" si="74"/>
        <v>8.8513919999999996E-2</v>
      </c>
      <c r="P896">
        <f t="shared" si="75"/>
        <v>4</v>
      </c>
      <c r="Q896">
        <f t="shared" si="71"/>
        <v>0.35405567999999998</v>
      </c>
    </row>
    <row r="897" spans="1:17" x14ac:dyDescent="0.3">
      <c r="A897" t="s">
        <v>18</v>
      </c>
      <c r="B897" t="s">
        <v>9</v>
      </c>
      <c r="C897" t="s">
        <v>8</v>
      </c>
      <c r="D897" t="s">
        <v>27</v>
      </c>
      <c r="E897" t="s">
        <v>35</v>
      </c>
      <c r="F897" t="s">
        <v>13</v>
      </c>
      <c r="G897">
        <v>12</v>
      </c>
      <c r="H897" s="14">
        <v>19.308</v>
      </c>
      <c r="I897" t="s">
        <v>30</v>
      </c>
      <c r="J897" t="s">
        <v>15</v>
      </c>
      <c r="K897" t="s">
        <v>25</v>
      </c>
      <c r="L897" t="s">
        <v>43</v>
      </c>
      <c r="M897" s="20">
        <f t="shared" si="72"/>
        <v>19.312128000000001</v>
      </c>
      <c r="N897" s="20">
        <f t="shared" si="73"/>
        <v>0.16664000000000001</v>
      </c>
      <c r="O897" s="20">
        <f t="shared" si="74"/>
        <v>3.2181730099200005</v>
      </c>
      <c r="P897">
        <f t="shared" si="75"/>
        <v>4</v>
      </c>
      <c r="Q897">
        <f t="shared" si="71"/>
        <v>12.872692039680002</v>
      </c>
    </row>
    <row r="898" spans="1:17" x14ac:dyDescent="0.3">
      <c r="A898" t="s">
        <v>39</v>
      </c>
      <c r="B898" t="s">
        <v>9</v>
      </c>
      <c r="C898" t="s">
        <v>91</v>
      </c>
      <c r="D898" t="s">
        <v>20</v>
      </c>
      <c r="E898" t="s">
        <v>12</v>
      </c>
      <c r="F898" t="s">
        <v>29</v>
      </c>
      <c r="G898">
        <v>30</v>
      </c>
      <c r="H898" s="14">
        <v>48.269999999999996</v>
      </c>
      <c r="I898" t="s">
        <v>52</v>
      </c>
      <c r="J898" t="s">
        <v>42</v>
      </c>
      <c r="K898" t="s">
        <v>25</v>
      </c>
      <c r="L898" t="s">
        <v>43</v>
      </c>
      <c r="M898" s="20">
        <f t="shared" si="72"/>
        <v>48.280320000000003</v>
      </c>
      <c r="N898" s="20">
        <f t="shared" si="73"/>
        <v>3.5459999999999998E-2</v>
      </c>
      <c r="O898" s="20">
        <f t="shared" si="74"/>
        <v>1.7120201472000001</v>
      </c>
      <c r="P898">
        <f t="shared" si="75"/>
        <v>2</v>
      </c>
      <c r="Q898">
        <f t="shared" si="71"/>
        <v>3.4240402944000001</v>
      </c>
    </row>
    <row r="899" spans="1:17" x14ac:dyDescent="0.3">
      <c r="A899" t="s">
        <v>39</v>
      </c>
      <c r="B899" t="s">
        <v>9</v>
      </c>
      <c r="C899" t="s">
        <v>56</v>
      </c>
      <c r="D899" t="s">
        <v>20</v>
      </c>
      <c r="E899" t="s">
        <v>45</v>
      </c>
      <c r="F899" t="s">
        <v>66</v>
      </c>
      <c r="G899">
        <v>80</v>
      </c>
      <c r="H899" s="14">
        <v>128.72</v>
      </c>
      <c r="I899" t="s">
        <v>52</v>
      </c>
      <c r="J899" t="s">
        <v>42</v>
      </c>
      <c r="K899" t="s">
        <v>25</v>
      </c>
      <c r="L899" t="s">
        <v>43</v>
      </c>
      <c r="M899" s="20">
        <f t="shared" si="72"/>
        <v>128.74752000000001</v>
      </c>
      <c r="N899" s="20">
        <f t="shared" si="73"/>
        <v>3.5459999999999998E-2</v>
      </c>
      <c r="O899" s="20">
        <f t="shared" si="74"/>
        <v>4.5653870591999999</v>
      </c>
      <c r="P899">
        <f t="shared" si="75"/>
        <v>2</v>
      </c>
      <c r="Q899">
        <f t="shared" ref="Q899:Q962" si="76">O899*P899</f>
        <v>9.1307741183999998</v>
      </c>
    </row>
    <row r="900" spans="1:17" x14ac:dyDescent="0.3">
      <c r="A900" t="s">
        <v>7</v>
      </c>
      <c r="B900" t="s">
        <v>9</v>
      </c>
      <c r="C900" t="s">
        <v>91</v>
      </c>
      <c r="D900" t="s">
        <v>11</v>
      </c>
      <c r="E900" t="s">
        <v>12</v>
      </c>
      <c r="F900" t="s">
        <v>22</v>
      </c>
      <c r="G900">
        <v>1.5</v>
      </c>
      <c r="H900" s="14">
        <v>2.4135</v>
      </c>
      <c r="I900" t="s">
        <v>23</v>
      </c>
      <c r="J900" t="s">
        <v>24</v>
      </c>
      <c r="K900" t="s">
        <v>25</v>
      </c>
      <c r="L900" t="s">
        <v>17</v>
      </c>
      <c r="M900" s="20">
        <f t="shared" si="72"/>
        <v>2.4140160000000002</v>
      </c>
      <c r="N900" s="20">
        <f t="shared" si="73"/>
        <v>0</v>
      </c>
      <c r="O900" s="20">
        <f t="shared" si="74"/>
        <v>0</v>
      </c>
      <c r="P900">
        <f t="shared" si="75"/>
        <v>1</v>
      </c>
      <c r="Q900">
        <f t="shared" si="76"/>
        <v>0</v>
      </c>
    </row>
    <row r="901" spans="1:17" x14ac:dyDescent="0.3">
      <c r="A901" t="s">
        <v>26</v>
      </c>
      <c r="B901" t="s">
        <v>51</v>
      </c>
      <c r="C901" t="s">
        <v>8</v>
      </c>
      <c r="D901" t="s">
        <v>20</v>
      </c>
      <c r="E901" t="s">
        <v>45</v>
      </c>
      <c r="F901" t="s">
        <v>44</v>
      </c>
      <c r="G901">
        <v>1</v>
      </c>
      <c r="H901" s="14">
        <v>1.609</v>
      </c>
      <c r="I901" t="s">
        <v>23</v>
      </c>
      <c r="J901" t="s">
        <v>38</v>
      </c>
      <c r="K901" t="s">
        <v>25</v>
      </c>
      <c r="L901" t="s">
        <v>43</v>
      </c>
      <c r="M901" s="20">
        <f t="shared" si="72"/>
        <v>1.6093440000000001</v>
      </c>
      <c r="N901" s="20">
        <f t="shared" si="73"/>
        <v>0</v>
      </c>
      <c r="O901" s="20">
        <f t="shared" si="74"/>
        <v>0</v>
      </c>
      <c r="P901">
        <f t="shared" si="75"/>
        <v>3</v>
      </c>
      <c r="Q901">
        <f t="shared" si="76"/>
        <v>0</v>
      </c>
    </row>
    <row r="902" spans="1:17" x14ac:dyDescent="0.3">
      <c r="A902" t="s">
        <v>32</v>
      </c>
      <c r="B902" t="s">
        <v>9</v>
      </c>
      <c r="C902" t="s">
        <v>106</v>
      </c>
      <c r="D902" t="s">
        <v>11</v>
      </c>
      <c r="E902" t="s">
        <v>21</v>
      </c>
      <c r="F902" t="s">
        <v>62</v>
      </c>
      <c r="G902">
        <v>2.1</v>
      </c>
      <c r="H902" s="14" t="s">
        <v>8</v>
      </c>
      <c r="I902" t="s">
        <v>14</v>
      </c>
      <c r="J902" t="s">
        <v>31</v>
      </c>
      <c r="K902" t="s">
        <v>25</v>
      </c>
      <c r="L902" t="s">
        <v>43</v>
      </c>
      <c r="M902" s="20">
        <f t="shared" si="72"/>
        <v>3.3796224000000006</v>
      </c>
      <c r="N902" s="20">
        <f t="shared" si="73"/>
        <v>0</v>
      </c>
      <c r="O902" s="20">
        <f t="shared" si="74"/>
        <v>0</v>
      </c>
      <c r="P902">
        <f t="shared" si="75"/>
        <v>5</v>
      </c>
      <c r="Q902">
        <f t="shared" si="76"/>
        <v>0</v>
      </c>
    </row>
    <row r="903" spans="1:17" x14ac:dyDescent="0.3">
      <c r="A903" t="s">
        <v>18</v>
      </c>
      <c r="B903" t="s">
        <v>9</v>
      </c>
      <c r="C903" t="s">
        <v>60</v>
      </c>
      <c r="D903" t="s">
        <v>20</v>
      </c>
      <c r="E903" t="s">
        <v>12</v>
      </c>
      <c r="F903" t="s">
        <v>36</v>
      </c>
      <c r="G903">
        <v>0.99399999999999999</v>
      </c>
      <c r="H903" s="14">
        <v>1.5993459999999999</v>
      </c>
      <c r="I903" t="s">
        <v>23</v>
      </c>
      <c r="J903" t="s">
        <v>31</v>
      </c>
      <c r="K903" t="s">
        <v>16</v>
      </c>
      <c r="L903" t="s">
        <v>43</v>
      </c>
      <c r="M903" s="20">
        <f t="shared" si="72"/>
        <v>1.599687936</v>
      </c>
      <c r="N903" s="20">
        <f t="shared" si="73"/>
        <v>0</v>
      </c>
      <c r="O903" s="20">
        <f t="shared" si="74"/>
        <v>0</v>
      </c>
      <c r="P903">
        <f t="shared" si="75"/>
        <v>4</v>
      </c>
      <c r="Q903">
        <f t="shared" si="76"/>
        <v>0</v>
      </c>
    </row>
    <row r="904" spans="1:17" x14ac:dyDescent="0.3">
      <c r="A904" t="s">
        <v>39</v>
      </c>
      <c r="B904" t="s">
        <v>9</v>
      </c>
      <c r="C904" t="s">
        <v>56</v>
      </c>
      <c r="D904" t="s">
        <v>11</v>
      </c>
      <c r="E904" t="s">
        <v>21</v>
      </c>
      <c r="F904" t="s">
        <v>22</v>
      </c>
      <c r="G904">
        <v>2</v>
      </c>
      <c r="H904" s="14">
        <v>3.218</v>
      </c>
      <c r="I904" t="s">
        <v>23</v>
      </c>
      <c r="J904" t="s">
        <v>31</v>
      </c>
      <c r="K904" t="s">
        <v>25</v>
      </c>
      <c r="L904" t="s">
        <v>17</v>
      </c>
      <c r="M904" s="20">
        <f t="shared" si="72"/>
        <v>3.2186880000000002</v>
      </c>
      <c r="N904" s="20">
        <f t="shared" si="73"/>
        <v>0</v>
      </c>
      <c r="O904" s="20">
        <f t="shared" si="74"/>
        <v>0</v>
      </c>
      <c r="P904">
        <f t="shared" si="75"/>
        <v>2</v>
      </c>
      <c r="Q904">
        <f t="shared" si="76"/>
        <v>0</v>
      </c>
    </row>
    <row r="905" spans="1:17" x14ac:dyDescent="0.3">
      <c r="A905" t="s">
        <v>26</v>
      </c>
      <c r="B905" t="s">
        <v>51</v>
      </c>
      <c r="C905" t="s">
        <v>8</v>
      </c>
      <c r="D905" t="s">
        <v>27</v>
      </c>
      <c r="E905" t="s">
        <v>12</v>
      </c>
      <c r="F905" t="s">
        <v>13</v>
      </c>
      <c r="G905">
        <v>22</v>
      </c>
      <c r="H905" s="14">
        <v>35.397999999999996</v>
      </c>
      <c r="I905" t="s">
        <v>30</v>
      </c>
      <c r="J905" t="s">
        <v>15</v>
      </c>
      <c r="K905" t="s">
        <v>25</v>
      </c>
      <c r="L905" t="s">
        <v>17</v>
      </c>
      <c r="M905" s="20">
        <f t="shared" si="72"/>
        <v>35.405568000000002</v>
      </c>
      <c r="N905" s="20">
        <f t="shared" si="73"/>
        <v>0.16664000000000001</v>
      </c>
      <c r="O905" s="20">
        <f t="shared" si="74"/>
        <v>5.8999838515200009</v>
      </c>
      <c r="P905">
        <f t="shared" si="75"/>
        <v>3</v>
      </c>
      <c r="Q905">
        <f t="shared" si="76"/>
        <v>17.699951554560002</v>
      </c>
    </row>
    <row r="906" spans="1:17" x14ac:dyDescent="0.3">
      <c r="A906" t="s">
        <v>32</v>
      </c>
      <c r="B906" t="s">
        <v>9</v>
      </c>
      <c r="C906" t="s">
        <v>60</v>
      </c>
      <c r="D906" t="s">
        <v>41</v>
      </c>
      <c r="E906" t="s">
        <v>21</v>
      </c>
      <c r="F906" t="s">
        <v>44</v>
      </c>
      <c r="G906">
        <v>0.5</v>
      </c>
      <c r="H906" s="14">
        <v>0.80449999999999999</v>
      </c>
      <c r="I906" t="s">
        <v>23</v>
      </c>
      <c r="J906" t="s">
        <v>15</v>
      </c>
      <c r="K906" t="s">
        <v>25</v>
      </c>
      <c r="L906" t="s">
        <v>43</v>
      </c>
      <c r="M906" s="20">
        <f t="shared" si="72"/>
        <v>0.80467200000000005</v>
      </c>
      <c r="N906" s="20">
        <f t="shared" si="73"/>
        <v>0</v>
      </c>
      <c r="O906" s="20">
        <f t="shared" si="74"/>
        <v>0</v>
      </c>
      <c r="P906">
        <f t="shared" si="75"/>
        <v>5</v>
      </c>
      <c r="Q906">
        <f t="shared" si="76"/>
        <v>0</v>
      </c>
    </row>
    <row r="907" spans="1:17" x14ac:dyDescent="0.3">
      <c r="A907" t="s">
        <v>32</v>
      </c>
      <c r="B907" t="s">
        <v>9</v>
      </c>
      <c r="C907" t="s">
        <v>80</v>
      </c>
      <c r="D907" t="s">
        <v>41</v>
      </c>
      <c r="E907" t="s">
        <v>28</v>
      </c>
      <c r="F907" t="s">
        <v>36</v>
      </c>
      <c r="G907">
        <v>4.5</v>
      </c>
      <c r="H907" s="14">
        <v>7.2404999999999999</v>
      </c>
      <c r="I907" t="s">
        <v>37</v>
      </c>
      <c r="J907" t="s">
        <v>42</v>
      </c>
      <c r="K907" t="s">
        <v>16</v>
      </c>
      <c r="L907" t="s">
        <v>17</v>
      </c>
      <c r="M907" s="20">
        <f t="shared" si="72"/>
        <v>7.2420480000000005</v>
      </c>
      <c r="N907" s="20">
        <f t="shared" si="73"/>
        <v>0.16664000000000001</v>
      </c>
      <c r="O907" s="20">
        <f t="shared" si="74"/>
        <v>1.2068148787200002</v>
      </c>
      <c r="P907">
        <f t="shared" si="75"/>
        <v>5</v>
      </c>
      <c r="Q907">
        <f t="shared" si="76"/>
        <v>6.034074393600001</v>
      </c>
    </row>
    <row r="908" spans="1:17" x14ac:dyDescent="0.3">
      <c r="A908" t="s">
        <v>7</v>
      </c>
      <c r="B908" t="s">
        <v>9</v>
      </c>
      <c r="C908" t="s">
        <v>56</v>
      </c>
      <c r="D908" t="s">
        <v>47</v>
      </c>
      <c r="E908" t="s">
        <v>12</v>
      </c>
      <c r="F908" t="s">
        <v>66</v>
      </c>
      <c r="G908">
        <v>32</v>
      </c>
      <c r="H908" s="14">
        <v>51.488</v>
      </c>
      <c r="I908" t="s">
        <v>52</v>
      </c>
      <c r="J908" t="s">
        <v>31</v>
      </c>
      <c r="K908" t="s">
        <v>25</v>
      </c>
      <c r="L908" t="s">
        <v>43</v>
      </c>
      <c r="M908" s="20">
        <f t="shared" si="72"/>
        <v>51.499008000000003</v>
      </c>
      <c r="N908" s="20">
        <f t="shared" si="73"/>
        <v>3.5459999999999998E-2</v>
      </c>
      <c r="O908" s="20">
        <f t="shared" si="74"/>
        <v>1.82615482368</v>
      </c>
      <c r="P908">
        <f t="shared" si="75"/>
        <v>1</v>
      </c>
      <c r="Q908">
        <f t="shared" si="76"/>
        <v>1.82615482368</v>
      </c>
    </row>
    <row r="909" spans="1:17" x14ac:dyDescent="0.3">
      <c r="A909" t="s">
        <v>26</v>
      </c>
      <c r="B909" t="s">
        <v>9</v>
      </c>
      <c r="C909" t="s">
        <v>61</v>
      </c>
      <c r="D909" t="s">
        <v>27</v>
      </c>
      <c r="E909" t="s">
        <v>45</v>
      </c>
      <c r="F909" t="s">
        <v>66</v>
      </c>
      <c r="G909">
        <v>77</v>
      </c>
      <c r="H909" s="14">
        <v>123.893</v>
      </c>
      <c r="I909" t="s">
        <v>30</v>
      </c>
      <c r="J909" t="s">
        <v>31</v>
      </c>
      <c r="K909" t="s">
        <v>25</v>
      </c>
      <c r="L909" t="s">
        <v>43</v>
      </c>
      <c r="M909" s="20">
        <f t="shared" si="72"/>
        <v>123.919488</v>
      </c>
      <c r="N909" s="20">
        <f t="shared" si="73"/>
        <v>0.16664000000000001</v>
      </c>
      <c r="O909" s="20">
        <f t="shared" si="74"/>
        <v>20.649943480320001</v>
      </c>
      <c r="P909">
        <f t="shared" si="75"/>
        <v>3</v>
      </c>
      <c r="Q909">
        <f t="shared" si="76"/>
        <v>61.94983044096</v>
      </c>
    </row>
    <row r="910" spans="1:17" x14ac:dyDescent="0.3">
      <c r="A910" t="s">
        <v>26</v>
      </c>
      <c r="B910" t="s">
        <v>9</v>
      </c>
      <c r="C910" t="s">
        <v>56</v>
      </c>
      <c r="D910" t="s">
        <v>27</v>
      </c>
      <c r="E910" t="s">
        <v>21</v>
      </c>
      <c r="F910" t="s">
        <v>36</v>
      </c>
      <c r="G910">
        <v>5.4</v>
      </c>
      <c r="H910" s="14">
        <v>8.688600000000001</v>
      </c>
      <c r="I910" t="s">
        <v>30</v>
      </c>
      <c r="J910" t="s">
        <v>15</v>
      </c>
      <c r="K910" t="s">
        <v>16</v>
      </c>
      <c r="L910" t="s">
        <v>17</v>
      </c>
      <c r="M910" s="20">
        <f t="shared" si="72"/>
        <v>8.690457600000002</v>
      </c>
      <c r="N910" s="20">
        <f t="shared" si="73"/>
        <v>0.16664000000000001</v>
      </c>
      <c r="O910" s="20">
        <f t="shared" si="74"/>
        <v>1.4481778544640005</v>
      </c>
      <c r="P910">
        <f t="shared" si="75"/>
        <v>3</v>
      </c>
      <c r="Q910">
        <f t="shared" si="76"/>
        <v>4.3445335633920017</v>
      </c>
    </row>
    <row r="911" spans="1:17" x14ac:dyDescent="0.3">
      <c r="A911" t="s">
        <v>39</v>
      </c>
      <c r="B911" t="s">
        <v>9</v>
      </c>
      <c r="C911" t="s">
        <v>60</v>
      </c>
      <c r="D911" t="s">
        <v>41</v>
      </c>
      <c r="E911" t="s">
        <v>21</v>
      </c>
      <c r="F911" t="s">
        <v>22</v>
      </c>
      <c r="G911">
        <v>13</v>
      </c>
      <c r="H911" s="14">
        <v>20.917000000000002</v>
      </c>
      <c r="I911" t="s">
        <v>30</v>
      </c>
      <c r="J911" t="s">
        <v>31</v>
      </c>
      <c r="K911" t="s">
        <v>25</v>
      </c>
      <c r="L911" t="s">
        <v>43</v>
      </c>
      <c r="M911" s="20">
        <f t="shared" si="72"/>
        <v>20.921472000000001</v>
      </c>
      <c r="N911" s="20">
        <f t="shared" si="73"/>
        <v>0.16664000000000001</v>
      </c>
      <c r="O911" s="20">
        <f t="shared" si="74"/>
        <v>3.4863540940800006</v>
      </c>
      <c r="P911">
        <f t="shared" si="75"/>
        <v>2</v>
      </c>
      <c r="Q911">
        <f t="shared" si="76"/>
        <v>6.9727081881600013</v>
      </c>
    </row>
    <row r="912" spans="1:17" x14ac:dyDescent="0.3">
      <c r="A912" t="s">
        <v>32</v>
      </c>
      <c r="B912" t="s">
        <v>51</v>
      </c>
      <c r="C912" t="s">
        <v>8</v>
      </c>
      <c r="D912" t="s">
        <v>41</v>
      </c>
      <c r="E912" t="s">
        <v>12</v>
      </c>
      <c r="F912" t="s">
        <v>36</v>
      </c>
      <c r="G912">
        <v>3</v>
      </c>
      <c r="H912" s="14">
        <v>4.827</v>
      </c>
      <c r="I912" t="s">
        <v>37</v>
      </c>
      <c r="J912" t="s">
        <v>15</v>
      </c>
      <c r="K912" t="s">
        <v>25</v>
      </c>
      <c r="L912" t="s">
        <v>17</v>
      </c>
      <c r="M912" s="20">
        <f t="shared" si="72"/>
        <v>4.8280320000000003</v>
      </c>
      <c r="N912" s="20">
        <f t="shared" si="73"/>
        <v>0.16664000000000001</v>
      </c>
      <c r="O912" s="20">
        <f t="shared" si="74"/>
        <v>0.80454325248000014</v>
      </c>
      <c r="P912">
        <f t="shared" si="75"/>
        <v>5</v>
      </c>
      <c r="Q912">
        <f t="shared" si="76"/>
        <v>4.0227162624000004</v>
      </c>
    </row>
    <row r="913" spans="1:17" x14ac:dyDescent="0.3">
      <c r="A913" t="s">
        <v>26</v>
      </c>
      <c r="B913" t="s">
        <v>9</v>
      </c>
      <c r="C913" t="s">
        <v>89</v>
      </c>
      <c r="D913" t="s">
        <v>11</v>
      </c>
      <c r="E913" t="s">
        <v>33</v>
      </c>
      <c r="F913" t="s">
        <v>44</v>
      </c>
      <c r="G913">
        <v>1</v>
      </c>
      <c r="H913" s="14">
        <v>1.609</v>
      </c>
      <c r="I913" t="s">
        <v>23</v>
      </c>
      <c r="J913" t="s">
        <v>38</v>
      </c>
      <c r="K913" t="s">
        <v>25</v>
      </c>
      <c r="L913" t="s">
        <v>43</v>
      </c>
      <c r="M913" s="20">
        <f t="shared" si="72"/>
        <v>1.6093440000000001</v>
      </c>
      <c r="N913" s="20">
        <f t="shared" si="73"/>
        <v>0</v>
      </c>
      <c r="O913" s="20">
        <f t="shared" si="74"/>
        <v>0</v>
      </c>
      <c r="P913">
        <f t="shared" si="75"/>
        <v>3</v>
      </c>
      <c r="Q913">
        <f t="shared" si="76"/>
        <v>0</v>
      </c>
    </row>
    <row r="914" spans="1:17" x14ac:dyDescent="0.3">
      <c r="A914" t="s">
        <v>26</v>
      </c>
      <c r="B914" t="s">
        <v>9</v>
      </c>
      <c r="C914" t="s">
        <v>60</v>
      </c>
      <c r="D914" t="s">
        <v>41</v>
      </c>
      <c r="E914" t="s">
        <v>12</v>
      </c>
      <c r="F914" t="s">
        <v>29</v>
      </c>
      <c r="G914">
        <v>20</v>
      </c>
      <c r="H914" s="14">
        <v>32.18</v>
      </c>
      <c r="I914" t="s">
        <v>37</v>
      </c>
      <c r="J914" t="s">
        <v>31</v>
      </c>
      <c r="K914" t="s">
        <v>25</v>
      </c>
      <c r="L914" t="s">
        <v>17</v>
      </c>
      <c r="M914" s="20">
        <f t="shared" si="72"/>
        <v>32.186880000000002</v>
      </c>
      <c r="N914" s="20">
        <f t="shared" si="73"/>
        <v>0.16664000000000001</v>
      </c>
      <c r="O914" s="20">
        <f t="shared" si="74"/>
        <v>5.3636216832000008</v>
      </c>
      <c r="P914">
        <f t="shared" si="75"/>
        <v>3</v>
      </c>
      <c r="Q914">
        <f t="shared" si="76"/>
        <v>16.090865049600001</v>
      </c>
    </row>
    <row r="915" spans="1:17" x14ac:dyDescent="0.3">
      <c r="A915" t="s">
        <v>26</v>
      </c>
      <c r="B915" t="s">
        <v>9</v>
      </c>
      <c r="C915" t="s">
        <v>56</v>
      </c>
      <c r="D915" t="s">
        <v>27</v>
      </c>
      <c r="E915" t="s">
        <v>28</v>
      </c>
      <c r="F915" t="s">
        <v>36</v>
      </c>
      <c r="G915">
        <v>2.2999999999999998</v>
      </c>
      <c r="H915" s="14">
        <v>3.7006999999999999</v>
      </c>
      <c r="I915" t="s">
        <v>52</v>
      </c>
      <c r="J915" t="s">
        <v>31</v>
      </c>
      <c r="K915" t="s">
        <v>25</v>
      </c>
      <c r="L915" t="s">
        <v>43</v>
      </c>
      <c r="M915" s="20">
        <f t="shared" si="72"/>
        <v>3.7014912</v>
      </c>
      <c r="N915" s="20">
        <f t="shared" si="73"/>
        <v>3.5459999999999998E-2</v>
      </c>
      <c r="O915" s="20">
        <f t="shared" si="74"/>
        <v>0.131254877952</v>
      </c>
      <c r="P915">
        <f t="shared" si="75"/>
        <v>3</v>
      </c>
      <c r="Q915">
        <f t="shared" si="76"/>
        <v>0.39376463385600002</v>
      </c>
    </row>
    <row r="916" spans="1:17" x14ac:dyDescent="0.3">
      <c r="A916" t="s">
        <v>32</v>
      </c>
      <c r="B916" t="s">
        <v>9</v>
      </c>
      <c r="C916" t="s">
        <v>60</v>
      </c>
      <c r="D916" t="s">
        <v>27</v>
      </c>
      <c r="E916" t="s">
        <v>28</v>
      </c>
      <c r="F916" t="s">
        <v>36</v>
      </c>
      <c r="G916">
        <v>1.3225</v>
      </c>
      <c r="H916" s="14" t="s">
        <v>8</v>
      </c>
      <c r="I916" t="s">
        <v>23</v>
      </c>
      <c r="J916" t="s">
        <v>15</v>
      </c>
      <c r="K916" t="s">
        <v>16</v>
      </c>
      <c r="L916" t="s">
        <v>43</v>
      </c>
      <c r="M916" s="20">
        <f t="shared" si="72"/>
        <v>2.1283574400000003</v>
      </c>
      <c r="N916" s="20">
        <f t="shared" si="73"/>
        <v>0</v>
      </c>
      <c r="O916" s="20">
        <f t="shared" si="74"/>
        <v>0</v>
      </c>
      <c r="P916">
        <f t="shared" si="75"/>
        <v>5</v>
      </c>
      <c r="Q916">
        <f t="shared" si="76"/>
        <v>0</v>
      </c>
    </row>
    <row r="917" spans="1:17" x14ac:dyDescent="0.3">
      <c r="A917" t="s">
        <v>32</v>
      </c>
      <c r="B917" t="s">
        <v>57</v>
      </c>
      <c r="C917" t="s">
        <v>8</v>
      </c>
      <c r="D917" t="s">
        <v>41</v>
      </c>
      <c r="E917" t="s">
        <v>28</v>
      </c>
      <c r="F917" t="s">
        <v>36</v>
      </c>
      <c r="G917">
        <v>4</v>
      </c>
      <c r="H917" s="14">
        <v>6.4359999999999999</v>
      </c>
      <c r="I917" t="s">
        <v>30</v>
      </c>
      <c r="J917" t="s">
        <v>15</v>
      </c>
      <c r="K917" t="s">
        <v>25</v>
      </c>
      <c r="L917" t="s">
        <v>17</v>
      </c>
      <c r="M917" s="20">
        <f t="shared" si="72"/>
        <v>6.4373760000000004</v>
      </c>
      <c r="N917" s="20">
        <f t="shared" si="73"/>
        <v>0.16664000000000001</v>
      </c>
      <c r="O917" s="20">
        <f t="shared" si="74"/>
        <v>1.0727243366400001</v>
      </c>
      <c r="P917">
        <f t="shared" si="75"/>
        <v>5</v>
      </c>
      <c r="Q917">
        <f t="shared" si="76"/>
        <v>5.3636216832000008</v>
      </c>
    </row>
    <row r="918" spans="1:17" x14ac:dyDescent="0.3">
      <c r="A918" t="s">
        <v>39</v>
      </c>
      <c r="B918" t="s">
        <v>9</v>
      </c>
      <c r="C918" t="s">
        <v>8</v>
      </c>
      <c r="D918" t="s">
        <v>20</v>
      </c>
      <c r="E918" t="s">
        <v>12</v>
      </c>
      <c r="F918" t="s">
        <v>13</v>
      </c>
      <c r="G918">
        <v>17.569199999999999</v>
      </c>
      <c r="H918" s="14" t="s">
        <v>8</v>
      </c>
      <c r="I918" t="s">
        <v>30</v>
      </c>
      <c r="J918" t="s">
        <v>38</v>
      </c>
      <c r="K918" t="s">
        <v>25</v>
      </c>
      <c r="L918" t="s">
        <v>43</v>
      </c>
      <c r="M918" s="20">
        <f t="shared" si="72"/>
        <v>28.274886604799999</v>
      </c>
      <c r="N918" s="20">
        <f t="shared" si="73"/>
        <v>0.16664000000000001</v>
      </c>
      <c r="O918" s="20">
        <f t="shared" si="74"/>
        <v>4.7117271038238719</v>
      </c>
      <c r="P918">
        <f t="shared" si="75"/>
        <v>2</v>
      </c>
      <c r="Q918">
        <f t="shared" si="76"/>
        <v>9.4234542076477439</v>
      </c>
    </row>
    <row r="919" spans="1:17" x14ac:dyDescent="0.3">
      <c r="A919" t="s">
        <v>18</v>
      </c>
      <c r="B919" t="s">
        <v>9</v>
      </c>
      <c r="C919" t="s">
        <v>56</v>
      </c>
      <c r="D919" t="s">
        <v>20</v>
      </c>
      <c r="E919" t="s">
        <v>35</v>
      </c>
      <c r="F919" t="s">
        <v>66</v>
      </c>
      <c r="G919">
        <v>100</v>
      </c>
      <c r="H919" s="14">
        <v>160.9</v>
      </c>
      <c r="I919" t="s">
        <v>52</v>
      </c>
      <c r="J919" t="s">
        <v>31</v>
      </c>
      <c r="K919" t="s">
        <v>25</v>
      </c>
      <c r="L919" t="s">
        <v>43</v>
      </c>
      <c r="M919" s="20">
        <f t="shared" si="72"/>
        <v>160.93440000000001</v>
      </c>
      <c r="N919" s="20">
        <f t="shared" si="73"/>
        <v>3.5459999999999998E-2</v>
      </c>
      <c r="O919" s="20">
        <f t="shared" si="74"/>
        <v>5.7067338240000005</v>
      </c>
      <c r="P919">
        <f t="shared" si="75"/>
        <v>4</v>
      </c>
      <c r="Q919">
        <f t="shared" si="76"/>
        <v>22.826935296000002</v>
      </c>
    </row>
    <row r="920" spans="1:17" x14ac:dyDescent="0.3">
      <c r="A920" t="s">
        <v>18</v>
      </c>
      <c r="B920" t="s">
        <v>9</v>
      </c>
      <c r="C920" t="s">
        <v>56</v>
      </c>
      <c r="D920" t="s">
        <v>41</v>
      </c>
      <c r="E920" t="s">
        <v>12</v>
      </c>
      <c r="F920" t="s">
        <v>44</v>
      </c>
      <c r="G920">
        <v>3</v>
      </c>
      <c r="H920" s="14">
        <v>4.827</v>
      </c>
      <c r="I920" t="s">
        <v>54</v>
      </c>
      <c r="J920" t="s">
        <v>42</v>
      </c>
      <c r="K920" t="s">
        <v>25</v>
      </c>
      <c r="L920" t="s">
        <v>43</v>
      </c>
      <c r="M920" s="20">
        <f t="shared" si="72"/>
        <v>4.8280320000000003</v>
      </c>
      <c r="N920" s="20">
        <f t="shared" si="73"/>
        <v>2.1999999999999999E-2</v>
      </c>
      <c r="O920" s="20">
        <f t="shared" si="74"/>
        <v>0.106216704</v>
      </c>
      <c r="P920">
        <f t="shared" si="75"/>
        <v>4</v>
      </c>
      <c r="Q920">
        <f t="shared" si="76"/>
        <v>0.42486681599999998</v>
      </c>
    </row>
    <row r="921" spans="1:17" x14ac:dyDescent="0.3">
      <c r="A921" t="s">
        <v>26</v>
      </c>
      <c r="B921" t="s">
        <v>9</v>
      </c>
      <c r="C921" t="s">
        <v>8</v>
      </c>
      <c r="D921" t="s">
        <v>11</v>
      </c>
      <c r="E921" t="s">
        <v>45</v>
      </c>
      <c r="F921" t="s">
        <v>66</v>
      </c>
      <c r="G921">
        <v>80</v>
      </c>
      <c r="H921" s="14">
        <v>128.72</v>
      </c>
      <c r="I921" t="s">
        <v>52</v>
      </c>
      <c r="J921" t="s">
        <v>31</v>
      </c>
      <c r="K921" t="s">
        <v>25</v>
      </c>
      <c r="L921" t="s">
        <v>43</v>
      </c>
      <c r="M921" s="20">
        <f t="shared" si="72"/>
        <v>128.74752000000001</v>
      </c>
      <c r="N921" s="20">
        <f t="shared" si="73"/>
        <v>3.5459999999999998E-2</v>
      </c>
      <c r="O921" s="20">
        <f t="shared" si="74"/>
        <v>4.5653870591999999</v>
      </c>
      <c r="P921">
        <f t="shared" si="75"/>
        <v>3</v>
      </c>
      <c r="Q921">
        <f t="shared" si="76"/>
        <v>13.696161177600001</v>
      </c>
    </row>
    <row r="922" spans="1:17" x14ac:dyDescent="0.3">
      <c r="A922" t="s">
        <v>26</v>
      </c>
      <c r="B922" t="s">
        <v>9</v>
      </c>
      <c r="C922" t="s">
        <v>60</v>
      </c>
      <c r="D922" t="s">
        <v>11</v>
      </c>
      <c r="E922" t="s">
        <v>21</v>
      </c>
      <c r="F922" t="s">
        <v>44</v>
      </c>
      <c r="G922">
        <v>3</v>
      </c>
      <c r="H922" s="14">
        <v>4.827</v>
      </c>
      <c r="I922" t="s">
        <v>37</v>
      </c>
      <c r="J922" t="s">
        <v>15</v>
      </c>
      <c r="K922" t="s">
        <v>25</v>
      </c>
      <c r="L922" t="s">
        <v>43</v>
      </c>
      <c r="M922" s="20">
        <f t="shared" si="72"/>
        <v>4.8280320000000003</v>
      </c>
      <c r="N922" s="20">
        <f t="shared" si="73"/>
        <v>0.16664000000000001</v>
      </c>
      <c r="O922" s="20">
        <f t="shared" si="74"/>
        <v>0.80454325248000014</v>
      </c>
      <c r="P922">
        <f t="shared" si="75"/>
        <v>3</v>
      </c>
      <c r="Q922">
        <f t="shared" si="76"/>
        <v>2.4136297574400003</v>
      </c>
    </row>
    <row r="923" spans="1:17" x14ac:dyDescent="0.3">
      <c r="A923" t="s">
        <v>39</v>
      </c>
      <c r="B923" t="s">
        <v>9</v>
      </c>
      <c r="C923" t="s">
        <v>56</v>
      </c>
      <c r="D923" t="s">
        <v>27</v>
      </c>
      <c r="E923" t="s">
        <v>45</v>
      </c>
      <c r="F923" t="s">
        <v>29</v>
      </c>
      <c r="G923">
        <v>30</v>
      </c>
      <c r="H923" s="14">
        <v>48.269999999999996</v>
      </c>
      <c r="I923" t="s">
        <v>30</v>
      </c>
      <c r="J923" t="s">
        <v>31</v>
      </c>
      <c r="K923" t="s">
        <v>25</v>
      </c>
      <c r="L923" t="s">
        <v>43</v>
      </c>
      <c r="M923" s="20">
        <f t="shared" si="72"/>
        <v>48.280320000000003</v>
      </c>
      <c r="N923" s="20">
        <f t="shared" si="73"/>
        <v>0.16664000000000001</v>
      </c>
      <c r="O923" s="20">
        <f t="shared" si="74"/>
        <v>8.0454325248000007</v>
      </c>
      <c r="P923">
        <f t="shared" si="75"/>
        <v>2</v>
      </c>
      <c r="Q923">
        <f t="shared" si="76"/>
        <v>16.090865049600001</v>
      </c>
    </row>
    <row r="924" spans="1:17" x14ac:dyDescent="0.3">
      <c r="A924" t="s">
        <v>32</v>
      </c>
      <c r="B924" t="s">
        <v>9</v>
      </c>
      <c r="C924" t="s">
        <v>91</v>
      </c>
      <c r="D924" t="s">
        <v>41</v>
      </c>
      <c r="E924" t="s">
        <v>21</v>
      </c>
      <c r="F924" t="s">
        <v>36</v>
      </c>
      <c r="G924">
        <v>1.5</v>
      </c>
      <c r="H924" s="14">
        <v>2.4135</v>
      </c>
      <c r="I924" t="s">
        <v>23</v>
      </c>
      <c r="J924" t="s">
        <v>42</v>
      </c>
      <c r="K924" t="s">
        <v>25</v>
      </c>
      <c r="L924" t="s">
        <v>43</v>
      </c>
      <c r="M924" s="20">
        <f t="shared" si="72"/>
        <v>2.4140160000000002</v>
      </c>
      <c r="N924" s="20">
        <f t="shared" si="73"/>
        <v>0</v>
      </c>
      <c r="O924" s="20">
        <f t="shared" si="74"/>
        <v>0</v>
      </c>
      <c r="P924">
        <f t="shared" si="75"/>
        <v>5</v>
      </c>
      <c r="Q924">
        <f t="shared" si="76"/>
        <v>0</v>
      </c>
    </row>
    <row r="925" spans="1:17" x14ac:dyDescent="0.3">
      <c r="A925" t="s">
        <v>26</v>
      </c>
      <c r="B925" t="s">
        <v>9</v>
      </c>
      <c r="C925" t="s">
        <v>56</v>
      </c>
      <c r="D925" t="s">
        <v>27</v>
      </c>
      <c r="E925" t="s">
        <v>45</v>
      </c>
      <c r="F925" t="s">
        <v>22</v>
      </c>
      <c r="G925">
        <v>20</v>
      </c>
      <c r="H925" s="14">
        <v>32.18</v>
      </c>
      <c r="I925" t="s">
        <v>30</v>
      </c>
      <c r="J925" t="s">
        <v>42</v>
      </c>
      <c r="K925" t="s">
        <v>25</v>
      </c>
      <c r="L925" t="s">
        <v>43</v>
      </c>
      <c r="M925" s="20">
        <f t="shared" si="72"/>
        <v>32.186880000000002</v>
      </c>
      <c r="N925" s="20">
        <f t="shared" si="73"/>
        <v>0.16664000000000001</v>
      </c>
      <c r="O925" s="20">
        <f t="shared" si="74"/>
        <v>5.3636216832000008</v>
      </c>
      <c r="P925">
        <f t="shared" si="75"/>
        <v>3</v>
      </c>
      <c r="Q925">
        <f t="shared" si="76"/>
        <v>16.090865049600001</v>
      </c>
    </row>
    <row r="926" spans="1:17" x14ac:dyDescent="0.3">
      <c r="A926" t="s">
        <v>26</v>
      </c>
      <c r="B926" t="s">
        <v>9</v>
      </c>
      <c r="C926" t="s">
        <v>60</v>
      </c>
      <c r="D926" t="s">
        <v>20</v>
      </c>
      <c r="E926" t="s">
        <v>35</v>
      </c>
      <c r="F926" t="s">
        <v>44</v>
      </c>
      <c r="G926">
        <v>1.3</v>
      </c>
      <c r="H926" s="14">
        <v>2.0916999999999999</v>
      </c>
      <c r="I926" t="s">
        <v>14</v>
      </c>
      <c r="J926" t="s">
        <v>31</v>
      </c>
      <c r="K926" t="s">
        <v>25</v>
      </c>
      <c r="L926" t="s">
        <v>17</v>
      </c>
      <c r="M926" s="20">
        <f t="shared" si="72"/>
        <v>2.0921472000000003</v>
      </c>
      <c r="N926" s="20">
        <f t="shared" si="73"/>
        <v>0</v>
      </c>
      <c r="O926" s="20">
        <f t="shared" si="74"/>
        <v>0</v>
      </c>
      <c r="P926">
        <f t="shared" si="75"/>
        <v>3</v>
      </c>
      <c r="Q926">
        <f t="shared" si="76"/>
        <v>0</v>
      </c>
    </row>
    <row r="927" spans="1:17" x14ac:dyDescent="0.3">
      <c r="A927" t="s">
        <v>39</v>
      </c>
      <c r="B927" t="s">
        <v>57</v>
      </c>
      <c r="C927" t="s">
        <v>8</v>
      </c>
      <c r="D927" t="s">
        <v>11</v>
      </c>
      <c r="E927" t="s">
        <v>12</v>
      </c>
      <c r="F927" t="s">
        <v>13</v>
      </c>
      <c r="G927">
        <v>10</v>
      </c>
      <c r="H927" s="14">
        <v>16.09</v>
      </c>
      <c r="I927" t="s">
        <v>49</v>
      </c>
      <c r="J927" t="s">
        <v>42</v>
      </c>
      <c r="K927" t="s">
        <v>25</v>
      </c>
      <c r="L927" t="s">
        <v>43</v>
      </c>
      <c r="M927" s="20">
        <f t="shared" si="72"/>
        <v>16.093440000000001</v>
      </c>
      <c r="N927" s="20">
        <f t="shared" si="73"/>
        <v>0.10215</v>
      </c>
      <c r="O927" s="20">
        <f t="shared" si="74"/>
        <v>1.6439448960000003</v>
      </c>
      <c r="P927">
        <f t="shared" si="75"/>
        <v>2</v>
      </c>
      <c r="Q927">
        <f t="shared" si="76"/>
        <v>3.2878897920000005</v>
      </c>
    </row>
    <row r="928" spans="1:17" x14ac:dyDescent="0.3">
      <c r="A928" t="s">
        <v>18</v>
      </c>
      <c r="B928" t="s">
        <v>9</v>
      </c>
      <c r="C928" t="s">
        <v>61</v>
      </c>
      <c r="D928" t="s">
        <v>20</v>
      </c>
      <c r="E928" t="s">
        <v>45</v>
      </c>
      <c r="F928" t="s">
        <v>62</v>
      </c>
      <c r="G928">
        <v>1</v>
      </c>
      <c r="H928" s="14">
        <v>1.609</v>
      </c>
      <c r="I928" t="s">
        <v>23</v>
      </c>
      <c r="J928" t="s">
        <v>15</v>
      </c>
      <c r="K928" t="s">
        <v>25</v>
      </c>
      <c r="L928" t="s">
        <v>43</v>
      </c>
      <c r="M928" s="20">
        <f t="shared" si="72"/>
        <v>1.6093440000000001</v>
      </c>
      <c r="N928" s="20">
        <f t="shared" si="73"/>
        <v>0</v>
      </c>
      <c r="O928" s="20">
        <f t="shared" si="74"/>
        <v>0</v>
      </c>
      <c r="P928">
        <f t="shared" si="75"/>
        <v>4</v>
      </c>
      <c r="Q928">
        <f t="shared" si="76"/>
        <v>0</v>
      </c>
    </row>
    <row r="929" spans="1:17" x14ac:dyDescent="0.3">
      <c r="A929" t="s">
        <v>18</v>
      </c>
      <c r="B929" t="s">
        <v>9</v>
      </c>
      <c r="C929" t="s">
        <v>56</v>
      </c>
      <c r="D929" t="s">
        <v>27</v>
      </c>
      <c r="E929" t="s">
        <v>21</v>
      </c>
      <c r="F929" t="s">
        <v>22</v>
      </c>
      <c r="G929">
        <v>8.1</v>
      </c>
      <c r="H929" s="14">
        <v>13.0329</v>
      </c>
      <c r="I929" t="s">
        <v>30</v>
      </c>
      <c r="J929" t="s">
        <v>42</v>
      </c>
      <c r="K929" t="s">
        <v>25</v>
      </c>
      <c r="L929" t="s">
        <v>43</v>
      </c>
      <c r="M929" s="20">
        <f t="shared" si="72"/>
        <v>13.035686399999999</v>
      </c>
      <c r="N929" s="20">
        <f t="shared" si="73"/>
        <v>0.16664000000000001</v>
      </c>
      <c r="O929" s="20">
        <f t="shared" si="74"/>
        <v>2.172266781696</v>
      </c>
      <c r="P929">
        <f t="shared" si="75"/>
        <v>4</v>
      </c>
      <c r="Q929">
        <f t="shared" si="76"/>
        <v>8.6890671267839998</v>
      </c>
    </row>
    <row r="930" spans="1:17" x14ac:dyDescent="0.3">
      <c r="A930" t="s">
        <v>26</v>
      </c>
      <c r="B930" t="s">
        <v>9</v>
      </c>
      <c r="C930" t="s">
        <v>56</v>
      </c>
      <c r="D930" t="s">
        <v>47</v>
      </c>
      <c r="E930" t="s">
        <v>64</v>
      </c>
      <c r="F930" t="s">
        <v>66</v>
      </c>
      <c r="G930">
        <v>63</v>
      </c>
      <c r="H930" s="14">
        <v>101.367</v>
      </c>
      <c r="I930" t="s">
        <v>30</v>
      </c>
      <c r="J930" t="s">
        <v>15</v>
      </c>
      <c r="K930" t="s">
        <v>25</v>
      </c>
      <c r="L930" t="s">
        <v>43</v>
      </c>
      <c r="M930" s="20">
        <f t="shared" si="72"/>
        <v>101.38867200000001</v>
      </c>
      <c r="N930" s="20">
        <f t="shared" si="73"/>
        <v>0.16664000000000001</v>
      </c>
      <c r="O930" s="20">
        <f t="shared" si="74"/>
        <v>16.895408302080003</v>
      </c>
      <c r="P930">
        <f t="shared" si="75"/>
        <v>3</v>
      </c>
      <c r="Q930">
        <f t="shared" si="76"/>
        <v>50.686224906240014</v>
      </c>
    </row>
    <row r="931" spans="1:17" x14ac:dyDescent="0.3">
      <c r="A931" t="s">
        <v>18</v>
      </c>
      <c r="B931" t="s">
        <v>9</v>
      </c>
      <c r="C931" t="s">
        <v>56</v>
      </c>
      <c r="D931" t="s">
        <v>72</v>
      </c>
      <c r="E931" t="s">
        <v>45</v>
      </c>
      <c r="F931" t="s">
        <v>36</v>
      </c>
      <c r="G931">
        <v>12</v>
      </c>
      <c r="H931" s="14">
        <v>19.308</v>
      </c>
      <c r="I931" t="s">
        <v>30</v>
      </c>
      <c r="J931" t="s">
        <v>15</v>
      </c>
      <c r="K931" t="s">
        <v>25</v>
      </c>
      <c r="L931" t="s">
        <v>43</v>
      </c>
      <c r="M931" s="20">
        <f t="shared" si="72"/>
        <v>19.312128000000001</v>
      </c>
      <c r="N931" s="20">
        <f t="shared" si="73"/>
        <v>0.16664000000000001</v>
      </c>
      <c r="O931" s="20">
        <f t="shared" si="74"/>
        <v>3.2181730099200005</v>
      </c>
      <c r="P931">
        <f t="shared" si="75"/>
        <v>4</v>
      </c>
      <c r="Q931">
        <f t="shared" si="76"/>
        <v>12.872692039680002</v>
      </c>
    </row>
    <row r="932" spans="1:17" x14ac:dyDescent="0.3">
      <c r="A932" t="s">
        <v>26</v>
      </c>
      <c r="B932" t="s">
        <v>9</v>
      </c>
      <c r="C932" t="s">
        <v>56</v>
      </c>
      <c r="D932" t="s">
        <v>11</v>
      </c>
      <c r="E932" t="s">
        <v>12</v>
      </c>
      <c r="F932" t="s">
        <v>36</v>
      </c>
      <c r="G932">
        <v>10</v>
      </c>
      <c r="H932" s="14">
        <v>16.09</v>
      </c>
      <c r="I932" t="s">
        <v>75</v>
      </c>
      <c r="J932" t="s">
        <v>42</v>
      </c>
      <c r="K932" t="s">
        <v>25</v>
      </c>
      <c r="L932" t="s">
        <v>43</v>
      </c>
      <c r="M932" s="20">
        <f t="shared" si="72"/>
        <v>16.093440000000001</v>
      </c>
      <c r="N932" s="20">
        <f t="shared" si="73"/>
        <v>5.2670000000000002E-2</v>
      </c>
      <c r="O932" s="20">
        <f t="shared" si="74"/>
        <v>0.84764148480000012</v>
      </c>
      <c r="P932">
        <f t="shared" si="75"/>
        <v>3</v>
      </c>
      <c r="Q932">
        <f t="shared" si="76"/>
        <v>2.5429244544000005</v>
      </c>
    </row>
    <row r="933" spans="1:17" x14ac:dyDescent="0.3">
      <c r="A933" t="s">
        <v>7</v>
      </c>
      <c r="B933" t="s">
        <v>9</v>
      </c>
      <c r="C933" t="s">
        <v>56</v>
      </c>
      <c r="D933" t="s">
        <v>20</v>
      </c>
      <c r="E933" t="s">
        <v>28</v>
      </c>
      <c r="F933" t="s">
        <v>66</v>
      </c>
      <c r="G933">
        <v>78.2</v>
      </c>
      <c r="H933" s="14">
        <v>125.82380000000001</v>
      </c>
      <c r="I933" t="s">
        <v>52</v>
      </c>
      <c r="J933" t="s">
        <v>42</v>
      </c>
      <c r="K933" t="s">
        <v>25</v>
      </c>
      <c r="L933" t="s">
        <v>43</v>
      </c>
      <c r="M933" s="20">
        <f t="shared" si="72"/>
        <v>125.85070080000001</v>
      </c>
      <c r="N933" s="20">
        <f t="shared" si="73"/>
        <v>3.5459999999999998E-2</v>
      </c>
      <c r="O933" s="20">
        <f t="shared" si="74"/>
        <v>4.4626658503680003</v>
      </c>
      <c r="P933">
        <f t="shared" si="75"/>
        <v>1</v>
      </c>
      <c r="Q933">
        <f t="shared" si="76"/>
        <v>4.4626658503680003</v>
      </c>
    </row>
    <row r="934" spans="1:17" x14ac:dyDescent="0.3">
      <c r="A934" t="s">
        <v>26</v>
      </c>
      <c r="B934" t="s">
        <v>9</v>
      </c>
      <c r="C934" t="s">
        <v>91</v>
      </c>
      <c r="D934" t="s">
        <v>20</v>
      </c>
      <c r="E934" t="s">
        <v>64</v>
      </c>
      <c r="F934" t="s">
        <v>36</v>
      </c>
      <c r="G934">
        <v>3</v>
      </c>
      <c r="H934" s="14">
        <v>4.827</v>
      </c>
      <c r="I934" t="s">
        <v>30</v>
      </c>
      <c r="J934" t="s">
        <v>31</v>
      </c>
      <c r="K934" t="s">
        <v>25</v>
      </c>
      <c r="L934" t="s">
        <v>43</v>
      </c>
      <c r="M934" s="20">
        <f t="shared" si="72"/>
        <v>4.8280320000000003</v>
      </c>
      <c r="N934" s="20">
        <f t="shared" si="73"/>
        <v>0.16664000000000001</v>
      </c>
      <c r="O934" s="20">
        <f t="shared" si="74"/>
        <v>0.80454325248000014</v>
      </c>
      <c r="P934">
        <f t="shared" si="75"/>
        <v>3</v>
      </c>
      <c r="Q934">
        <f t="shared" si="76"/>
        <v>2.4136297574400003</v>
      </c>
    </row>
    <row r="935" spans="1:17" x14ac:dyDescent="0.3">
      <c r="A935" t="s">
        <v>39</v>
      </c>
      <c r="B935" t="s">
        <v>9</v>
      </c>
      <c r="C935" t="s">
        <v>71</v>
      </c>
      <c r="D935" t="s">
        <v>41</v>
      </c>
      <c r="E935" t="s">
        <v>21</v>
      </c>
      <c r="F935" t="s">
        <v>36</v>
      </c>
      <c r="G935">
        <v>12</v>
      </c>
      <c r="H935" s="14">
        <v>19.308</v>
      </c>
      <c r="I935" t="s">
        <v>30</v>
      </c>
      <c r="J935" t="s">
        <v>15</v>
      </c>
      <c r="K935" t="s">
        <v>25</v>
      </c>
      <c r="L935" t="s">
        <v>43</v>
      </c>
      <c r="M935" s="20">
        <f t="shared" si="72"/>
        <v>19.312128000000001</v>
      </c>
      <c r="N935" s="20">
        <f t="shared" si="73"/>
        <v>0.16664000000000001</v>
      </c>
      <c r="O935" s="20">
        <f t="shared" si="74"/>
        <v>3.2181730099200005</v>
      </c>
      <c r="P935">
        <f t="shared" si="75"/>
        <v>2</v>
      </c>
      <c r="Q935">
        <f t="shared" si="76"/>
        <v>6.4363460198400011</v>
      </c>
    </row>
    <row r="936" spans="1:17" x14ac:dyDescent="0.3">
      <c r="A936" t="s">
        <v>32</v>
      </c>
      <c r="B936" t="s">
        <v>9</v>
      </c>
      <c r="C936" t="s">
        <v>8</v>
      </c>
      <c r="D936" t="s">
        <v>11</v>
      </c>
      <c r="E936" t="s">
        <v>35</v>
      </c>
      <c r="F936" t="s">
        <v>36</v>
      </c>
      <c r="G936">
        <v>10</v>
      </c>
      <c r="H936" s="14">
        <v>16.09</v>
      </c>
      <c r="I936" t="s">
        <v>52</v>
      </c>
      <c r="J936" t="s">
        <v>15</v>
      </c>
      <c r="K936" t="s">
        <v>16</v>
      </c>
      <c r="L936" t="s">
        <v>43</v>
      </c>
      <c r="M936" s="20">
        <f t="shared" si="72"/>
        <v>16.093440000000001</v>
      </c>
      <c r="N936" s="20">
        <f t="shared" si="73"/>
        <v>3.5459999999999998E-2</v>
      </c>
      <c r="O936" s="20">
        <f t="shared" si="74"/>
        <v>0.57067338239999998</v>
      </c>
      <c r="P936">
        <f t="shared" si="75"/>
        <v>5</v>
      </c>
      <c r="Q936">
        <f t="shared" si="76"/>
        <v>2.8533669119999998</v>
      </c>
    </row>
    <row r="937" spans="1:17" x14ac:dyDescent="0.3">
      <c r="A937" t="s">
        <v>18</v>
      </c>
      <c r="B937" t="s">
        <v>9</v>
      </c>
      <c r="C937" t="s">
        <v>56</v>
      </c>
      <c r="D937" t="s">
        <v>27</v>
      </c>
      <c r="E937" t="s">
        <v>45</v>
      </c>
      <c r="F937" t="s">
        <v>13</v>
      </c>
      <c r="G937">
        <v>32</v>
      </c>
      <c r="H937" s="14">
        <v>51.488</v>
      </c>
      <c r="I937" t="s">
        <v>30</v>
      </c>
      <c r="J937" t="s">
        <v>31</v>
      </c>
      <c r="K937" t="s">
        <v>25</v>
      </c>
      <c r="L937" t="s">
        <v>43</v>
      </c>
      <c r="M937" s="20">
        <f t="shared" si="72"/>
        <v>51.499008000000003</v>
      </c>
      <c r="N937" s="20">
        <f t="shared" si="73"/>
        <v>0.16664000000000001</v>
      </c>
      <c r="O937" s="20">
        <f t="shared" si="74"/>
        <v>8.5817946931200009</v>
      </c>
      <c r="P937">
        <f t="shared" si="75"/>
        <v>4</v>
      </c>
      <c r="Q937">
        <f t="shared" si="76"/>
        <v>34.327178772480003</v>
      </c>
    </row>
    <row r="938" spans="1:17" x14ac:dyDescent="0.3">
      <c r="A938" t="s">
        <v>26</v>
      </c>
      <c r="B938" t="s">
        <v>9</v>
      </c>
      <c r="C938" t="s">
        <v>56</v>
      </c>
      <c r="D938" t="s">
        <v>72</v>
      </c>
      <c r="E938" t="s">
        <v>45</v>
      </c>
      <c r="F938" t="s">
        <v>66</v>
      </c>
      <c r="G938">
        <v>120</v>
      </c>
      <c r="H938" s="14">
        <v>193.07999999999998</v>
      </c>
      <c r="I938" t="s">
        <v>30</v>
      </c>
      <c r="J938" t="s">
        <v>15</v>
      </c>
      <c r="K938" t="s">
        <v>25</v>
      </c>
      <c r="L938" t="s">
        <v>43</v>
      </c>
      <c r="M938" s="20">
        <f t="shared" si="72"/>
        <v>193.12128000000001</v>
      </c>
      <c r="N938" s="20">
        <f t="shared" si="73"/>
        <v>0.16664000000000001</v>
      </c>
      <c r="O938" s="20">
        <f t="shared" si="74"/>
        <v>32.181730099200003</v>
      </c>
      <c r="P938">
        <f t="shared" si="75"/>
        <v>3</v>
      </c>
      <c r="Q938">
        <f t="shared" si="76"/>
        <v>96.545190297600016</v>
      </c>
    </row>
    <row r="939" spans="1:17" x14ac:dyDescent="0.3">
      <c r="A939" t="s">
        <v>32</v>
      </c>
      <c r="B939" t="s">
        <v>9</v>
      </c>
      <c r="C939" t="s">
        <v>8</v>
      </c>
      <c r="D939" t="s">
        <v>41</v>
      </c>
      <c r="E939" t="s">
        <v>35</v>
      </c>
      <c r="F939" t="s">
        <v>44</v>
      </c>
      <c r="G939">
        <v>1</v>
      </c>
      <c r="H939" s="14">
        <v>1.609</v>
      </c>
      <c r="I939" t="s">
        <v>23</v>
      </c>
      <c r="J939" t="s">
        <v>38</v>
      </c>
      <c r="K939" t="s">
        <v>16</v>
      </c>
      <c r="L939" t="s">
        <v>43</v>
      </c>
      <c r="M939" s="20">
        <f t="shared" ref="M939:M1001" si="77">G939*1.609344</f>
        <v>1.6093440000000001</v>
      </c>
      <c r="N939" s="20">
        <f t="shared" ref="N939:N1001" si="78">IF(I939="Bicycle",0,IF(I939="On foot",0,IF(I939="Car (alone)",0.16664,IF(I939="Car (shared / passenger)",0.16664,IF(I939="Bus",0.10215,IF(I939="Train",0.03546,IF(I939="Motorbike",0.11367,IF(I939="Electric car (alone)",0.05267,IF(I939="Electric car (shared / passenger)",0.05267,IF(I939="Taxi",0.148614925938255,IF(I939="E-bike",0.022,IF(I939="Flight",0.259, " "))))))))))))</f>
        <v>0</v>
      </c>
      <c r="O939" s="20">
        <f t="shared" ref="O939:O1001" si="79">IF(OR(N939=0, M939=0), 0, N939*M939)</f>
        <v>0</v>
      </c>
      <c r="P939">
        <f t="shared" si="75"/>
        <v>5</v>
      </c>
      <c r="Q939">
        <f t="shared" si="76"/>
        <v>0</v>
      </c>
    </row>
    <row r="940" spans="1:17" x14ac:dyDescent="0.3">
      <c r="A940" t="s">
        <v>39</v>
      </c>
      <c r="B940" t="s">
        <v>9</v>
      </c>
      <c r="C940" t="s">
        <v>60</v>
      </c>
      <c r="D940" t="s">
        <v>47</v>
      </c>
      <c r="E940" t="s">
        <v>21</v>
      </c>
      <c r="F940" t="s">
        <v>36</v>
      </c>
      <c r="G940">
        <v>12</v>
      </c>
      <c r="H940" s="14">
        <v>19.308</v>
      </c>
      <c r="I940" t="s">
        <v>30</v>
      </c>
      <c r="J940" t="s">
        <v>53</v>
      </c>
      <c r="K940" t="s">
        <v>16</v>
      </c>
      <c r="L940" t="s">
        <v>43</v>
      </c>
      <c r="M940" s="20">
        <f t="shared" si="77"/>
        <v>19.312128000000001</v>
      </c>
      <c r="N940" s="20">
        <f t="shared" si="78"/>
        <v>0.16664000000000001</v>
      </c>
      <c r="O940" s="20">
        <f t="shared" si="79"/>
        <v>3.2181730099200005</v>
      </c>
      <c r="P940">
        <f t="shared" ref="P940:P971" si="80">IFERROR(VALUE(MID(A940, FIND("(", A940) + 1, FIND(" ", A940, FIND("(", A940)) - FIND("(", A940) - 1)), "N/A")</f>
        <v>2</v>
      </c>
      <c r="Q940">
        <f t="shared" si="76"/>
        <v>6.4363460198400011</v>
      </c>
    </row>
    <row r="941" spans="1:17" x14ac:dyDescent="0.3">
      <c r="A941" t="s">
        <v>32</v>
      </c>
      <c r="B941" t="s">
        <v>9</v>
      </c>
      <c r="C941" t="s">
        <v>56</v>
      </c>
      <c r="D941" t="s">
        <v>11</v>
      </c>
      <c r="E941" t="s">
        <v>35</v>
      </c>
      <c r="F941" t="s">
        <v>13</v>
      </c>
      <c r="G941">
        <v>16</v>
      </c>
      <c r="H941" s="14">
        <v>25.744</v>
      </c>
      <c r="I941" t="s">
        <v>30</v>
      </c>
      <c r="J941" t="s">
        <v>31</v>
      </c>
      <c r="K941" t="s">
        <v>25</v>
      </c>
      <c r="L941" t="s">
        <v>17</v>
      </c>
      <c r="M941" s="20">
        <f t="shared" si="77"/>
        <v>25.749504000000002</v>
      </c>
      <c r="N941" s="20">
        <f t="shared" si="78"/>
        <v>0.16664000000000001</v>
      </c>
      <c r="O941" s="20">
        <f t="shared" si="79"/>
        <v>4.2908973465600004</v>
      </c>
      <c r="P941">
        <f t="shared" si="80"/>
        <v>5</v>
      </c>
      <c r="Q941">
        <f t="shared" si="76"/>
        <v>21.454486732800003</v>
      </c>
    </row>
    <row r="942" spans="1:17" x14ac:dyDescent="0.3">
      <c r="A942" t="s">
        <v>7</v>
      </c>
      <c r="B942" t="s">
        <v>9</v>
      </c>
      <c r="C942" t="s">
        <v>56</v>
      </c>
      <c r="D942" t="s">
        <v>20</v>
      </c>
      <c r="E942" t="s">
        <v>12</v>
      </c>
      <c r="F942" t="s">
        <v>66</v>
      </c>
      <c r="G942">
        <v>87</v>
      </c>
      <c r="H942" s="14">
        <v>139.983</v>
      </c>
      <c r="I942" t="s">
        <v>52</v>
      </c>
      <c r="J942" t="s">
        <v>31</v>
      </c>
      <c r="K942" t="s">
        <v>16</v>
      </c>
      <c r="L942" t="s">
        <v>43</v>
      </c>
      <c r="M942" s="20">
        <f t="shared" si="77"/>
        <v>140.01292800000002</v>
      </c>
      <c r="N942" s="20">
        <f t="shared" si="78"/>
        <v>3.5459999999999998E-2</v>
      </c>
      <c r="O942" s="20">
        <f t="shared" si="79"/>
        <v>4.9648584268800002</v>
      </c>
      <c r="P942">
        <f t="shared" si="80"/>
        <v>1</v>
      </c>
      <c r="Q942">
        <f t="shared" si="76"/>
        <v>4.9648584268800002</v>
      </c>
    </row>
    <row r="943" spans="1:17" x14ac:dyDescent="0.3">
      <c r="A943" t="s">
        <v>39</v>
      </c>
      <c r="B943" t="s">
        <v>9</v>
      </c>
      <c r="C943" t="s">
        <v>71</v>
      </c>
      <c r="D943" t="s">
        <v>20</v>
      </c>
      <c r="E943" t="s">
        <v>35</v>
      </c>
      <c r="F943" t="s">
        <v>29</v>
      </c>
      <c r="G943">
        <v>3</v>
      </c>
      <c r="H943" s="14">
        <v>4.827</v>
      </c>
      <c r="I943" t="s">
        <v>49</v>
      </c>
      <c r="J943" t="s">
        <v>42</v>
      </c>
      <c r="K943" t="s">
        <v>25</v>
      </c>
      <c r="L943" t="s">
        <v>17</v>
      </c>
      <c r="M943" s="20">
        <f t="shared" si="77"/>
        <v>4.8280320000000003</v>
      </c>
      <c r="N943" s="20">
        <f t="shared" si="78"/>
        <v>0.10215</v>
      </c>
      <c r="O943" s="20">
        <f t="shared" si="79"/>
        <v>0.49318346880000008</v>
      </c>
      <c r="P943">
        <f t="shared" si="80"/>
        <v>2</v>
      </c>
      <c r="Q943">
        <f t="shared" si="76"/>
        <v>0.98636693760000016</v>
      </c>
    </row>
    <row r="944" spans="1:17" x14ac:dyDescent="0.3">
      <c r="A944" t="s">
        <v>39</v>
      </c>
      <c r="B944" t="s">
        <v>51</v>
      </c>
      <c r="C944" t="s">
        <v>8</v>
      </c>
      <c r="D944" t="s">
        <v>47</v>
      </c>
      <c r="E944" t="s">
        <v>12</v>
      </c>
      <c r="F944" t="s">
        <v>22</v>
      </c>
      <c r="G944">
        <v>14</v>
      </c>
      <c r="H944" s="14">
        <v>22.526</v>
      </c>
      <c r="I944" t="s">
        <v>30</v>
      </c>
      <c r="J944" t="s">
        <v>42</v>
      </c>
      <c r="K944" t="s">
        <v>25</v>
      </c>
      <c r="L944" t="s">
        <v>43</v>
      </c>
      <c r="M944" s="20">
        <f t="shared" si="77"/>
        <v>22.530816000000002</v>
      </c>
      <c r="N944" s="20">
        <f t="shared" si="78"/>
        <v>0.16664000000000001</v>
      </c>
      <c r="O944" s="20">
        <f t="shared" si="79"/>
        <v>3.7545351782400003</v>
      </c>
      <c r="P944">
        <f t="shared" si="80"/>
        <v>2</v>
      </c>
      <c r="Q944">
        <f t="shared" si="76"/>
        <v>7.5090703564800005</v>
      </c>
    </row>
    <row r="945" spans="1:17" x14ac:dyDescent="0.3">
      <c r="A945" t="s">
        <v>18</v>
      </c>
      <c r="B945" t="s">
        <v>9</v>
      </c>
      <c r="C945" t="s">
        <v>60</v>
      </c>
      <c r="D945" t="s">
        <v>27</v>
      </c>
      <c r="E945" t="s">
        <v>64</v>
      </c>
      <c r="F945" t="s">
        <v>66</v>
      </c>
      <c r="G945">
        <v>34</v>
      </c>
      <c r="H945" s="14">
        <v>54.706000000000003</v>
      </c>
      <c r="I945" t="s">
        <v>14</v>
      </c>
      <c r="J945" t="s">
        <v>42</v>
      </c>
      <c r="K945" t="s">
        <v>25</v>
      </c>
      <c r="L945" t="s">
        <v>43</v>
      </c>
      <c r="M945" s="20">
        <f t="shared" si="77"/>
        <v>54.717696000000004</v>
      </c>
      <c r="N945" s="20">
        <f t="shared" si="78"/>
        <v>0</v>
      </c>
      <c r="O945" s="20">
        <f t="shared" si="79"/>
        <v>0</v>
      </c>
      <c r="P945">
        <f t="shared" si="80"/>
        <v>4</v>
      </c>
      <c r="Q945">
        <f t="shared" si="76"/>
        <v>0</v>
      </c>
    </row>
    <row r="946" spans="1:17" x14ac:dyDescent="0.3">
      <c r="A946" t="s">
        <v>26</v>
      </c>
      <c r="B946" t="s">
        <v>9</v>
      </c>
      <c r="C946" t="s">
        <v>56</v>
      </c>
      <c r="D946" t="s">
        <v>20</v>
      </c>
      <c r="E946" t="s">
        <v>45</v>
      </c>
      <c r="F946" t="s">
        <v>22</v>
      </c>
      <c r="G946">
        <v>3</v>
      </c>
      <c r="H946" s="14">
        <v>4.827</v>
      </c>
      <c r="I946" t="s">
        <v>54</v>
      </c>
      <c r="J946" t="s">
        <v>15</v>
      </c>
      <c r="K946" t="s">
        <v>16</v>
      </c>
      <c r="L946" t="s">
        <v>43</v>
      </c>
      <c r="M946" s="20">
        <f t="shared" si="77"/>
        <v>4.8280320000000003</v>
      </c>
      <c r="N946" s="20">
        <f t="shared" si="78"/>
        <v>2.1999999999999999E-2</v>
      </c>
      <c r="O946" s="20">
        <f t="shared" si="79"/>
        <v>0.106216704</v>
      </c>
      <c r="P946">
        <f t="shared" si="80"/>
        <v>3</v>
      </c>
      <c r="Q946">
        <f t="shared" si="76"/>
        <v>0.31865011199999999</v>
      </c>
    </row>
    <row r="947" spans="1:17" x14ac:dyDescent="0.3">
      <c r="A947" t="s">
        <v>26</v>
      </c>
      <c r="B947" t="s">
        <v>9</v>
      </c>
      <c r="C947" t="s">
        <v>56</v>
      </c>
      <c r="D947" t="s">
        <v>47</v>
      </c>
      <c r="E947" t="s">
        <v>45</v>
      </c>
      <c r="F947" t="s">
        <v>62</v>
      </c>
      <c r="G947">
        <v>1</v>
      </c>
      <c r="H947" s="14">
        <v>1.609</v>
      </c>
      <c r="I947" t="s">
        <v>23</v>
      </c>
      <c r="J947" t="s">
        <v>15</v>
      </c>
      <c r="K947" t="s">
        <v>25</v>
      </c>
      <c r="L947" t="s">
        <v>43</v>
      </c>
      <c r="M947" s="20">
        <f t="shared" si="77"/>
        <v>1.6093440000000001</v>
      </c>
      <c r="N947" s="20">
        <f t="shared" si="78"/>
        <v>0</v>
      </c>
      <c r="O947" s="20">
        <f t="shared" si="79"/>
        <v>0</v>
      </c>
      <c r="P947">
        <f t="shared" si="80"/>
        <v>3</v>
      </c>
      <c r="Q947">
        <f t="shared" si="76"/>
        <v>0</v>
      </c>
    </row>
    <row r="948" spans="1:17" x14ac:dyDescent="0.3">
      <c r="A948" t="s">
        <v>7</v>
      </c>
      <c r="B948" t="s">
        <v>51</v>
      </c>
      <c r="C948" t="s">
        <v>8</v>
      </c>
      <c r="D948" t="s">
        <v>27</v>
      </c>
      <c r="E948" t="s">
        <v>33</v>
      </c>
      <c r="F948" t="s">
        <v>66</v>
      </c>
      <c r="G948">
        <v>85</v>
      </c>
      <c r="H948" s="14">
        <v>136.76499999999999</v>
      </c>
      <c r="I948" t="s">
        <v>30</v>
      </c>
      <c r="J948" t="s">
        <v>42</v>
      </c>
      <c r="K948" t="s">
        <v>25</v>
      </c>
      <c r="L948" t="s">
        <v>43</v>
      </c>
      <c r="M948" s="20">
        <f t="shared" si="77"/>
        <v>136.79424</v>
      </c>
      <c r="N948" s="20">
        <f t="shared" si="78"/>
        <v>0.16664000000000001</v>
      </c>
      <c r="O948" s="20">
        <f t="shared" si="79"/>
        <v>22.795392153600002</v>
      </c>
      <c r="P948">
        <f t="shared" si="80"/>
        <v>1</v>
      </c>
      <c r="Q948">
        <f t="shared" si="76"/>
        <v>22.795392153600002</v>
      </c>
    </row>
    <row r="949" spans="1:17" x14ac:dyDescent="0.3">
      <c r="A949" t="s">
        <v>39</v>
      </c>
      <c r="B949" t="s">
        <v>9</v>
      </c>
      <c r="C949" t="s">
        <v>60</v>
      </c>
      <c r="D949" t="s">
        <v>20</v>
      </c>
      <c r="E949" t="s">
        <v>45</v>
      </c>
      <c r="F949" t="s">
        <v>66</v>
      </c>
      <c r="G949">
        <v>211</v>
      </c>
      <c r="H949" s="14">
        <v>339.49900000000002</v>
      </c>
      <c r="I949" t="s">
        <v>52</v>
      </c>
      <c r="J949" t="s">
        <v>15</v>
      </c>
      <c r="K949" t="s">
        <v>25</v>
      </c>
      <c r="L949" t="s">
        <v>43</v>
      </c>
      <c r="M949" s="20">
        <f t="shared" si="77"/>
        <v>339.57158400000003</v>
      </c>
      <c r="N949" s="20">
        <f t="shared" si="78"/>
        <v>3.5459999999999998E-2</v>
      </c>
      <c r="O949" s="20">
        <f t="shared" si="79"/>
        <v>12.041208368640001</v>
      </c>
      <c r="P949">
        <f t="shared" si="80"/>
        <v>2</v>
      </c>
      <c r="Q949">
        <f t="shared" si="76"/>
        <v>24.082416737280003</v>
      </c>
    </row>
    <row r="950" spans="1:17" x14ac:dyDescent="0.3">
      <c r="A950" t="s">
        <v>39</v>
      </c>
      <c r="B950" t="s">
        <v>9</v>
      </c>
      <c r="C950" t="s">
        <v>10</v>
      </c>
      <c r="D950" t="s">
        <v>41</v>
      </c>
      <c r="E950" t="s">
        <v>21</v>
      </c>
      <c r="F950" t="s">
        <v>36</v>
      </c>
      <c r="G950">
        <v>8</v>
      </c>
      <c r="H950" s="14">
        <v>12.872</v>
      </c>
      <c r="I950" t="s">
        <v>37</v>
      </c>
      <c r="J950" t="s">
        <v>31</v>
      </c>
      <c r="K950" t="s">
        <v>16</v>
      </c>
      <c r="L950" t="s">
        <v>17</v>
      </c>
      <c r="M950" s="20">
        <f t="shared" si="77"/>
        <v>12.874752000000001</v>
      </c>
      <c r="N950" s="20">
        <f t="shared" si="78"/>
        <v>0.16664000000000001</v>
      </c>
      <c r="O950" s="20">
        <f t="shared" si="79"/>
        <v>2.1454486732800002</v>
      </c>
      <c r="P950">
        <f t="shared" si="80"/>
        <v>2</v>
      </c>
      <c r="Q950">
        <f t="shared" si="76"/>
        <v>4.2908973465600004</v>
      </c>
    </row>
    <row r="951" spans="1:17" x14ac:dyDescent="0.3">
      <c r="A951" t="s">
        <v>26</v>
      </c>
      <c r="B951" t="s">
        <v>9</v>
      </c>
      <c r="C951" t="s">
        <v>60</v>
      </c>
      <c r="D951" t="s">
        <v>47</v>
      </c>
      <c r="E951" t="s">
        <v>12</v>
      </c>
      <c r="F951" t="s">
        <v>44</v>
      </c>
      <c r="G951">
        <v>1</v>
      </c>
      <c r="H951" s="14">
        <v>1.609</v>
      </c>
      <c r="I951" t="s">
        <v>23</v>
      </c>
      <c r="J951" t="s">
        <v>15</v>
      </c>
      <c r="K951" t="s">
        <v>25</v>
      </c>
      <c r="L951" t="s">
        <v>43</v>
      </c>
      <c r="M951" s="20">
        <f t="shared" si="77"/>
        <v>1.6093440000000001</v>
      </c>
      <c r="N951" s="20">
        <f t="shared" si="78"/>
        <v>0</v>
      </c>
      <c r="O951" s="20">
        <f t="shared" si="79"/>
        <v>0</v>
      </c>
      <c r="P951">
        <f t="shared" si="80"/>
        <v>3</v>
      </c>
      <c r="Q951">
        <f t="shared" si="76"/>
        <v>0</v>
      </c>
    </row>
    <row r="952" spans="1:17" x14ac:dyDescent="0.3">
      <c r="A952" t="s">
        <v>26</v>
      </c>
      <c r="B952" t="s">
        <v>9</v>
      </c>
      <c r="C952" t="s">
        <v>56</v>
      </c>
      <c r="D952" t="s">
        <v>72</v>
      </c>
      <c r="E952" t="s">
        <v>12</v>
      </c>
      <c r="F952" t="s">
        <v>29</v>
      </c>
      <c r="G952">
        <v>2</v>
      </c>
      <c r="H952" s="14">
        <v>3.218</v>
      </c>
      <c r="I952" t="s">
        <v>23</v>
      </c>
      <c r="J952" t="s">
        <v>42</v>
      </c>
      <c r="K952" t="s">
        <v>25</v>
      </c>
      <c r="L952" t="s">
        <v>43</v>
      </c>
      <c r="M952" s="20">
        <f t="shared" si="77"/>
        <v>3.2186880000000002</v>
      </c>
      <c r="N952" s="20">
        <f t="shared" si="78"/>
        <v>0</v>
      </c>
      <c r="O952" s="20">
        <f t="shared" si="79"/>
        <v>0</v>
      </c>
      <c r="P952">
        <f t="shared" si="80"/>
        <v>3</v>
      </c>
      <c r="Q952">
        <f t="shared" si="76"/>
        <v>0</v>
      </c>
    </row>
    <row r="953" spans="1:17" x14ac:dyDescent="0.3">
      <c r="A953" t="s">
        <v>26</v>
      </c>
      <c r="B953" t="s">
        <v>9</v>
      </c>
      <c r="C953" t="s">
        <v>8</v>
      </c>
      <c r="D953" t="s">
        <v>11</v>
      </c>
      <c r="E953" t="s">
        <v>21</v>
      </c>
      <c r="F953" t="s">
        <v>36</v>
      </c>
      <c r="G953">
        <v>2</v>
      </c>
      <c r="H953" s="14">
        <v>3.218</v>
      </c>
      <c r="I953" t="s">
        <v>23</v>
      </c>
      <c r="J953" t="s">
        <v>38</v>
      </c>
      <c r="K953" t="s">
        <v>25</v>
      </c>
      <c r="L953" t="s">
        <v>43</v>
      </c>
      <c r="M953" s="20">
        <f t="shared" si="77"/>
        <v>3.2186880000000002</v>
      </c>
      <c r="N953" s="20">
        <f t="shared" si="78"/>
        <v>0</v>
      </c>
      <c r="O953" s="20">
        <f t="shared" si="79"/>
        <v>0</v>
      </c>
      <c r="P953">
        <f t="shared" si="80"/>
        <v>3</v>
      </c>
      <c r="Q953">
        <f t="shared" si="76"/>
        <v>0</v>
      </c>
    </row>
    <row r="954" spans="1:17" x14ac:dyDescent="0.3">
      <c r="A954" t="s">
        <v>26</v>
      </c>
      <c r="B954" t="s">
        <v>9</v>
      </c>
      <c r="C954" t="s">
        <v>106</v>
      </c>
      <c r="D954" t="s">
        <v>41</v>
      </c>
      <c r="E954" t="s">
        <v>35</v>
      </c>
      <c r="F954" t="s">
        <v>29</v>
      </c>
      <c r="G954">
        <v>36</v>
      </c>
      <c r="H954" s="14">
        <v>57.923999999999999</v>
      </c>
      <c r="I954" t="s">
        <v>52</v>
      </c>
      <c r="J954" t="s">
        <v>31</v>
      </c>
      <c r="K954" t="s">
        <v>16</v>
      </c>
      <c r="L954" t="s">
        <v>43</v>
      </c>
      <c r="M954" s="20">
        <f t="shared" si="77"/>
        <v>57.936384000000004</v>
      </c>
      <c r="N954" s="20">
        <f t="shared" si="78"/>
        <v>3.5459999999999998E-2</v>
      </c>
      <c r="O954" s="20">
        <f t="shared" si="79"/>
        <v>2.05442417664</v>
      </c>
      <c r="P954">
        <f t="shared" si="80"/>
        <v>3</v>
      </c>
      <c r="Q954">
        <f t="shared" si="76"/>
        <v>6.1632725299200004</v>
      </c>
    </row>
    <row r="955" spans="1:17" x14ac:dyDescent="0.3">
      <c r="A955" t="s">
        <v>26</v>
      </c>
      <c r="B955" t="s">
        <v>9</v>
      </c>
      <c r="C955" t="s">
        <v>56</v>
      </c>
      <c r="D955" t="s">
        <v>11</v>
      </c>
      <c r="E955" t="s">
        <v>12</v>
      </c>
      <c r="F955" t="s">
        <v>66</v>
      </c>
      <c r="G955">
        <v>71.031800000000004</v>
      </c>
      <c r="H955" s="14" t="s">
        <v>8</v>
      </c>
      <c r="I955" t="s">
        <v>52</v>
      </c>
      <c r="J955" t="s">
        <v>31</v>
      </c>
      <c r="K955" t="s">
        <v>25</v>
      </c>
      <c r="L955" t="s">
        <v>17</v>
      </c>
      <c r="M955" s="20">
        <f t="shared" si="77"/>
        <v>114.31460113920001</v>
      </c>
      <c r="N955" s="20">
        <f t="shared" si="78"/>
        <v>3.5459999999999998E-2</v>
      </c>
      <c r="O955" s="20">
        <f t="shared" si="79"/>
        <v>4.0535957563960325</v>
      </c>
      <c r="P955">
        <f t="shared" si="80"/>
        <v>3</v>
      </c>
      <c r="Q955">
        <f t="shared" si="76"/>
        <v>12.160787269188098</v>
      </c>
    </row>
    <row r="956" spans="1:17" x14ac:dyDescent="0.3">
      <c r="A956" t="s">
        <v>26</v>
      </c>
      <c r="B956" t="s">
        <v>9</v>
      </c>
      <c r="C956" t="s">
        <v>8</v>
      </c>
      <c r="D956" t="s">
        <v>27</v>
      </c>
      <c r="E956" t="s">
        <v>33</v>
      </c>
      <c r="F956" t="s">
        <v>66</v>
      </c>
      <c r="G956">
        <v>64.765299999999996</v>
      </c>
      <c r="H956" s="14" t="s">
        <v>8</v>
      </c>
      <c r="I956" t="s">
        <v>52</v>
      </c>
      <c r="J956" t="s">
        <v>15</v>
      </c>
      <c r="K956" t="s">
        <v>25</v>
      </c>
      <c r="L956" t="s">
        <v>43</v>
      </c>
      <c r="M956" s="20">
        <f t="shared" si="77"/>
        <v>104.2296469632</v>
      </c>
      <c r="N956" s="20">
        <f t="shared" si="78"/>
        <v>3.5459999999999998E-2</v>
      </c>
      <c r="O956" s="20">
        <f t="shared" si="79"/>
        <v>3.6959832813150717</v>
      </c>
      <c r="P956">
        <f t="shared" si="80"/>
        <v>3</v>
      </c>
      <c r="Q956">
        <f t="shared" si="76"/>
        <v>11.087949843945214</v>
      </c>
    </row>
    <row r="957" spans="1:17" x14ac:dyDescent="0.3">
      <c r="A957" t="s">
        <v>32</v>
      </c>
      <c r="B957" t="s">
        <v>9</v>
      </c>
      <c r="C957" t="s">
        <v>60</v>
      </c>
      <c r="D957" t="s">
        <v>41</v>
      </c>
      <c r="E957" t="s">
        <v>33</v>
      </c>
      <c r="F957" t="s">
        <v>22</v>
      </c>
      <c r="G957">
        <v>7</v>
      </c>
      <c r="H957" s="14">
        <v>11.263</v>
      </c>
      <c r="I957" t="s">
        <v>37</v>
      </c>
      <c r="J957" t="s">
        <v>42</v>
      </c>
      <c r="K957" t="s">
        <v>25</v>
      </c>
      <c r="L957" t="s">
        <v>43</v>
      </c>
      <c r="M957" s="20">
        <f t="shared" si="77"/>
        <v>11.265408000000001</v>
      </c>
      <c r="N957" s="20">
        <f t="shared" si="78"/>
        <v>0.16664000000000001</v>
      </c>
      <c r="O957" s="20">
        <f t="shared" si="79"/>
        <v>1.8772675891200001</v>
      </c>
      <c r="P957">
        <f t="shared" si="80"/>
        <v>5</v>
      </c>
      <c r="Q957">
        <f t="shared" si="76"/>
        <v>9.3863379456000011</v>
      </c>
    </row>
    <row r="958" spans="1:17" x14ac:dyDescent="0.3">
      <c r="A958" t="s">
        <v>39</v>
      </c>
      <c r="B958" t="s">
        <v>9</v>
      </c>
      <c r="C958" t="s">
        <v>56</v>
      </c>
      <c r="D958" t="s">
        <v>20</v>
      </c>
      <c r="E958" t="s">
        <v>64</v>
      </c>
      <c r="F958" t="s">
        <v>44</v>
      </c>
      <c r="G958">
        <v>3.3</v>
      </c>
      <c r="H958" s="14">
        <v>5.3096999999999994</v>
      </c>
      <c r="I958" t="s">
        <v>14</v>
      </c>
      <c r="J958" t="s">
        <v>42</v>
      </c>
      <c r="K958" t="s">
        <v>25</v>
      </c>
      <c r="L958" t="s">
        <v>43</v>
      </c>
      <c r="M958" s="20">
        <f t="shared" si="77"/>
        <v>5.3108351999999996</v>
      </c>
      <c r="N958" s="20">
        <f t="shared" si="78"/>
        <v>0</v>
      </c>
      <c r="O958" s="20">
        <f t="shared" si="79"/>
        <v>0</v>
      </c>
      <c r="P958">
        <f t="shared" si="80"/>
        <v>2</v>
      </c>
      <c r="Q958">
        <f t="shared" si="76"/>
        <v>0</v>
      </c>
    </row>
    <row r="959" spans="1:17" x14ac:dyDescent="0.3">
      <c r="A959" t="s">
        <v>18</v>
      </c>
      <c r="B959" t="s">
        <v>9</v>
      </c>
      <c r="C959" t="s">
        <v>71</v>
      </c>
      <c r="D959" t="s">
        <v>11</v>
      </c>
      <c r="E959" t="s">
        <v>35</v>
      </c>
      <c r="F959" t="s">
        <v>13</v>
      </c>
      <c r="G959">
        <v>13</v>
      </c>
      <c r="H959" s="14">
        <v>20.917000000000002</v>
      </c>
      <c r="I959" t="s">
        <v>30</v>
      </c>
      <c r="J959" t="s">
        <v>15</v>
      </c>
      <c r="K959" t="s">
        <v>16</v>
      </c>
      <c r="L959" t="s">
        <v>17</v>
      </c>
      <c r="M959" s="20">
        <f t="shared" si="77"/>
        <v>20.921472000000001</v>
      </c>
      <c r="N959" s="20">
        <f t="shared" si="78"/>
        <v>0.16664000000000001</v>
      </c>
      <c r="O959" s="20">
        <f t="shared" si="79"/>
        <v>3.4863540940800006</v>
      </c>
      <c r="P959">
        <f t="shared" si="80"/>
        <v>4</v>
      </c>
      <c r="Q959">
        <f t="shared" si="76"/>
        <v>13.945416376320003</v>
      </c>
    </row>
    <row r="960" spans="1:17" x14ac:dyDescent="0.3">
      <c r="A960" t="s">
        <v>39</v>
      </c>
      <c r="B960" t="s">
        <v>9</v>
      </c>
      <c r="C960" t="s">
        <v>56</v>
      </c>
      <c r="D960" t="s">
        <v>27</v>
      </c>
      <c r="E960" t="s">
        <v>35</v>
      </c>
      <c r="F960" t="s">
        <v>66</v>
      </c>
      <c r="G960">
        <v>90</v>
      </c>
      <c r="H960" s="14">
        <v>144.81</v>
      </c>
      <c r="I960" t="s">
        <v>52</v>
      </c>
      <c r="J960" t="s">
        <v>42</v>
      </c>
      <c r="K960" t="s">
        <v>25</v>
      </c>
      <c r="L960" t="s">
        <v>43</v>
      </c>
      <c r="M960" s="20">
        <f t="shared" si="77"/>
        <v>144.84096</v>
      </c>
      <c r="N960" s="20">
        <f t="shared" si="78"/>
        <v>3.5459999999999998E-2</v>
      </c>
      <c r="O960" s="20">
        <f t="shared" si="79"/>
        <v>5.1360604415999997</v>
      </c>
      <c r="P960">
        <f t="shared" si="80"/>
        <v>2</v>
      </c>
      <c r="Q960">
        <f t="shared" si="76"/>
        <v>10.272120883199999</v>
      </c>
    </row>
    <row r="961" spans="1:17" x14ac:dyDescent="0.3">
      <c r="A961" t="s">
        <v>18</v>
      </c>
      <c r="B961" t="s">
        <v>9</v>
      </c>
      <c r="C961" t="s">
        <v>8</v>
      </c>
      <c r="D961" t="s">
        <v>47</v>
      </c>
      <c r="E961" t="s">
        <v>21</v>
      </c>
      <c r="F961" t="s">
        <v>44</v>
      </c>
      <c r="G961">
        <v>3.7412999999999998</v>
      </c>
      <c r="H961" s="14" t="s">
        <v>8</v>
      </c>
      <c r="I961" t="s">
        <v>30</v>
      </c>
      <c r="J961" t="s">
        <v>8</v>
      </c>
      <c r="K961" t="s">
        <v>8</v>
      </c>
      <c r="L961" t="s">
        <v>8</v>
      </c>
      <c r="M961" s="20">
        <f t="shared" si="77"/>
        <v>6.0210387071999998</v>
      </c>
      <c r="N961" s="20">
        <f t="shared" si="78"/>
        <v>0.16664000000000001</v>
      </c>
      <c r="O961" s="20">
        <f t="shared" si="79"/>
        <v>1.0033458901678081</v>
      </c>
      <c r="P961">
        <f t="shared" si="80"/>
        <v>4</v>
      </c>
      <c r="Q961">
        <f t="shared" si="76"/>
        <v>4.0133835606712323</v>
      </c>
    </row>
    <row r="962" spans="1:17" x14ac:dyDescent="0.3">
      <c r="A962" t="s">
        <v>39</v>
      </c>
      <c r="B962" t="s">
        <v>9</v>
      </c>
      <c r="C962" t="s">
        <v>106</v>
      </c>
      <c r="D962" t="s">
        <v>11</v>
      </c>
      <c r="E962" t="s">
        <v>12</v>
      </c>
      <c r="F962" t="s">
        <v>22</v>
      </c>
      <c r="G962">
        <v>10</v>
      </c>
      <c r="H962" s="14">
        <v>16.09</v>
      </c>
      <c r="I962" t="s">
        <v>30</v>
      </c>
      <c r="J962" t="s">
        <v>38</v>
      </c>
      <c r="K962" t="s">
        <v>16</v>
      </c>
      <c r="L962" t="s">
        <v>43</v>
      </c>
      <c r="M962" s="20">
        <f t="shared" si="77"/>
        <v>16.093440000000001</v>
      </c>
      <c r="N962" s="20">
        <f t="shared" si="78"/>
        <v>0.16664000000000001</v>
      </c>
      <c r="O962" s="20">
        <f t="shared" si="79"/>
        <v>2.6818108416000004</v>
      </c>
      <c r="P962">
        <f t="shared" si="80"/>
        <v>2</v>
      </c>
      <c r="Q962">
        <f t="shared" si="76"/>
        <v>5.3636216832000008</v>
      </c>
    </row>
    <row r="963" spans="1:17" x14ac:dyDescent="0.3">
      <c r="A963" t="s">
        <v>7</v>
      </c>
      <c r="B963" t="s">
        <v>9</v>
      </c>
      <c r="C963" t="s">
        <v>70</v>
      </c>
      <c r="D963" t="s">
        <v>47</v>
      </c>
      <c r="E963" t="s">
        <v>28</v>
      </c>
      <c r="F963" t="s">
        <v>66</v>
      </c>
      <c r="G963">
        <v>50</v>
      </c>
      <c r="H963" s="14">
        <v>80.45</v>
      </c>
      <c r="I963" t="s">
        <v>52</v>
      </c>
      <c r="J963" t="s">
        <v>15</v>
      </c>
      <c r="K963" t="s">
        <v>16</v>
      </c>
      <c r="L963" t="s">
        <v>43</v>
      </c>
      <c r="M963" s="20">
        <f t="shared" si="77"/>
        <v>80.467200000000005</v>
      </c>
      <c r="N963" s="20">
        <f t="shared" si="78"/>
        <v>3.5459999999999998E-2</v>
      </c>
      <c r="O963" s="20">
        <f t="shared" si="79"/>
        <v>2.8533669120000003</v>
      </c>
      <c r="P963">
        <f t="shared" si="80"/>
        <v>1</v>
      </c>
      <c r="Q963">
        <f t="shared" ref="Q963:Q1026" si="81">O963*P963</f>
        <v>2.8533669120000003</v>
      </c>
    </row>
    <row r="964" spans="1:17" x14ac:dyDescent="0.3">
      <c r="A964" t="s">
        <v>32</v>
      </c>
      <c r="B964" t="s">
        <v>9</v>
      </c>
      <c r="C964" t="s">
        <v>60</v>
      </c>
      <c r="D964" t="s">
        <v>20</v>
      </c>
      <c r="E964" t="s">
        <v>33</v>
      </c>
      <c r="F964" t="s">
        <v>36</v>
      </c>
      <c r="G964">
        <v>1.25</v>
      </c>
      <c r="H964" s="14">
        <v>2.01125</v>
      </c>
      <c r="I964" t="s">
        <v>23</v>
      </c>
      <c r="J964" t="s">
        <v>15</v>
      </c>
      <c r="K964" t="s">
        <v>25</v>
      </c>
      <c r="L964" t="s">
        <v>43</v>
      </c>
      <c r="M964" s="20">
        <f t="shared" si="77"/>
        <v>2.0116800000000001</v>
      </c>
      <c r="N964" s="20">
        <f t="shared" si="78"/>
        <v>0</v>
      </c>
      <c r="O964" s="20">
        <f t="shared" si="79"/>
        <v>0</v>
      </c>
      <c r="P964">
        <f t="shared" si="80"/>
        <v>5</v>
      </c>
      <c r="Q964">
        <f t="shared" si="81"/>
        <v>0</v>
      </c>
    </row>
    <row r="965" spans="1:17" x14ac:dyDescent="0.3">
      <c r="A965" t="s">
        <v>26</v>
      </c>
      <c r="B965" t="s">
        <v>9</v>
      </c>
      <c r="C965" t="s">
        <v>56</v>
      </c>
      <c r="D965" t="s">
        <v>11</v>
      </c>
      <c r="E965" t="s">
        <v>35</v>
      </c>
      <c r="F965" t="s">
        <v>66</v>
      </c>
      <c r="G965">
        <v>150</v>
      </c>
      <c r="H965" s="14">
        <v>241.35</v>
      </c>
      <c r="I965" t="s">
        <v>52</v>
      </c>
      <c r="J965" t="s">
        <v>31</v>
      </c>
      <c r="K965" t="s">
        <v>25</v>
      </c>
      <c r="L965" t="s">
        <v>43</v>
      </c>
      <c r="M965" s="20">
        <f t="shared" si="77"/>
        <v>241.40160000000003</v>
      </c>
      <c r="N965" s="20">
        <f t="shared" si="78"/>
        <v>3.5459999999999998E-2</v>
      </c>
      <c r="O965" s="20">
        <f t="shared" si="79"/>
        <v>8.5601007360000008</v>
      </c>
      <c r="P965">
        <f t="shared" si="80"/>
        <v>3</v>
      </c>
      <c r="Q965">
        <f t="shared" si="81"/>
        <v>25.680302208000001</v>
      </c>
    </row>
    <row r="966" spans="1:17" x14ac:dyDescent="0.3">
      <c r="A966" t="s">
        <v>39</v>
      </c>
      <c r="B966" t="s">
        <v>9</v>
      </c>
      <c r="C966" t="s">
        <v>8</v>
      </c>
      <c r="D966" t="s">
        <v>47</v>
      </c>
      <c r="E966" t="s">
        <v>28</v>
      </c>
      <c r="F966" t="s">
        <v>44</v>
      </c>
      <c r="G966">
        <v>2</v>
      </c>
      <c r="H966" s="14">
        <v>3.218</v>
      </c>
      <c r="I966" t="s">
        <v>30</v>
      </c>
      <c r="J966" t="s">
        <v>31</v>
      </c>
      <c r="K966" t="s">
        <v>16</v>
      </c>
      <c r="L966" t="s">
        <v>43</v>
      </c>
      <c r="M966" s="20">
        <f t="shared" si="77"/>
        <v>3.2186880000000002</v>
      </c>
      <c r="N966" s="20">
        <f t="shared" si="78"/>
        <v>0.16664000000000001</v>
      </c>
      <c r="O966" s="20">
        <f t="shared" si="79"/>
        <v>0.53636216832000005</v>
      </c>
      <c r="P966">
        <f t="shared" si="80"/>
        <v>2</v>
      </c>
      <c r="Q966">
        <f t="shared" si="81"/>
        <v>1.0727243366400001</v>
      </c>
    </row>
    <row r="967" spans="1:17" x14ac:dyDescent="0.3">
      <c r="A967" t="s">
        <v>39</v>
      </c>
      <c r="B967" t="s">
        <v>9</v>
      </c>
      <c r="C967" t="s">
        <v>56</v>
      </c>
      <c r="D967" t="s">
        <v>20</v>
      </c>
      <c r="E967" t="s">
        <v>64</v>
      </c>
      <c r="F967" t="s">
        <v>36</v>
      </c>
      <c r="G967">
        <v>9</v>
      </c>
      <c r="H967" s="14">
        <v>14.481</v>
      </c>
      <c r="I967" t="s">
        <v>30</v>
      </c>
      <c r="J967" t="s">
        <v>42</v>
      </c>
      <c r="K967" t="s">
        <v>25</v>
      </c>
      <c r="L967" t="s">
        <v>43</v>
      </c>
      <c r="M967" s="20">
        <f t="shared" si="77"/>
        <v>14.484096000000001</v>
      </c>
      <c r="N967" s="20">
        <f t="shared" si="78"/>
        <v>0.16664000000000001</v>
      </c>
      <c r="O967" s="20">
        <f t="shared" si="79"/>
        <v>2.4136297574400003</v>
      </c>
      <c r="P967">
        <f t="shared" si="80"/>
        <v>2</v>
      </c>
      <c r="Q967">
        <f t="shared" si="81"/>
        <v>4.8272595148800006</v>
      </c>
    </row>
    <row r="968" spans="1:17" x14ac:dyDescent="0.3">
      <c r="A968" t="s">
        <v>32</v>
      </c>
      <c r="B968" t="s">
        <v>51</v>
      </c>
      <c r="C968" t="s">
        <v>8</v>
      </c>
      <c r="D968" t="s">
        <v>11</v>
      </c>
      <c r="E968" t="s">
        <v>12</v>
      </c>
      <c r="F968" t="s">
        <v>44</v>
      </c>
      <c r="G968">
        <v>1</v>
      </c>
      <c r="H968" s="14">
        <v>1.609</v>
      </c>
      <c r="I968" t="s">
        <v>23</v>
      </c>
      <c r="J968" t="s">
        <v>15</v>
      </c>
      <c r="K968" t="s">
        <v>25</v>
      </c>
      <c r="L968" t="s">
        <v>43</v>
      </c>
      <c r="M968" s="20">
        <f t="shared" si="77"/>
        <v>1.6093440000000001</v>
      </c>
      <c r="N968" s="20">
        <f t="shared" si="78"/>
        <v>0</v>
      </c>
      <c r="O968" s="20">
        <f t="shared" si="79"/>
        <v>0</v>
      </c>
      <c r="P968">
        <f t="shared" si="80"/>
        <v>5</v>
      </c>
      <c r="Q968">
        <f t="shared" si="81"/>
        <v>0</v>
      </c>
    </row>
    <row r="969" spans="1:17" x14ac:dyDescent="0.3">
      <c r="A969" t="s">
        <v>39</v>
      </c>
      <c r="B969" t="s">
        <v>51</v>
      </c>
      <c r="C969" t="s">
        <v>8</v>
      </c>
      <c r="D969" t="s">
        <v>11</v>
      </c>
      <c r="E969" t="s">
        <v>12</v>
      </c>
      <c r="F969" t="s">
        <v>66</v>
      </c>
      <c r="G969">
        <v>10</v>
      </c>
      <c r="H969" s="14">
        <v>16.09</v>
      </c>
      <c r="I969" t="s">
        <v>49</v>
      </c>
      <c r="J969" t="s">
        <v>42</v>
      </c>
      <c r="K969" t="s">
        <v>16</v>
      </c>
      <c r="L969" t="s">
        <v>17</v>
      </c>
      <c r="M969" s="20">
        <f t="shared" si="77"/>
        <v>16.093440000000001</v>
      </c>
      <c r="N969" s="20">
        <f t="shared" si="78"/>
        <v>0.10215</v>
      </c>
      <c r="O969" s="20">
        <f t="shared" si="79"/>
        <v>1.6439448960000003</v>
      </c>
      <c r="P969">
        <f t="shared" si="80"/>
        <v>2</v>
      </c>
      <c r="Q969">
        <f t="shared" si="81"/>
        <v>3.2878897920000005</v>
      </c>
    </row>
    <row r="970" spans="1:17" x14ac:dyDescent="0.3">
      <c r="A970" t="s">
        <v>18</v>
      </c>
      <c r="B970" t="s">
        <v>9</v>
      </c>
      <c r="C970" t="s">
        <v>56</v>
      </c>
      <c r="D970" t="s">
        <v>11</v>
      </c>
      <c r="E970" t="s">
        <v>45</v>
      </c>
      <c r="F970" t="s">
        <v>36</v>
      </c>
      <c r="G970">
        <v>1.6</v>
      </c>
      <c r="H970" s="14">
        <v>2.5744000000000002</v>
      </c>
      <c r="I970" t="s">
        <v>23</v>
      </c>
      <c r="J970" t="s">
        <v>15</v>
      </c>
      <c r="K970" t="s">
        <v>25</v>
      </c>
      <c r="L970" t="s">
        <v>43</v>
      </c>
      <c r="M970" s="20">
        <f t="shared" si="77"/>
        <v>2.5749504000000005</v>
      </c>
      <c r="N970" s="20">
        <f t="shared" si="78"/>
        <v>0</v>
      </c>
      <c r="O970" s="20">
        <f t="shared" si="79"/>
        <v>0</v>
      </c>
      <c r="P970">
        <f t="shared" si="80"/>
        <v>4</v>
      </c>
      <c r="Q970">
        <f t="shared" si="81"/>
        <v>0</v>
      </c>
    </row>
    <row r="971" spans="1:17" x14ac:dyDescent="0.3">
      <c r="A971" t="s">
        <v>39</v>
      </c>
      <c r="B971" t="s">
        <v>51</v>
      </c>
      <c r="C971" t="s">
        <v>8</v>
      </c>
      <c r="D971" t="s">
        <v>11</v>
      </c>
      <c r="E971" t="s">
        <v>21</v>
      </c>
      <c r="F971" t="s">
        <v>22</v>
      </c>
      <c r="G971">
        <v>3</v>
      </c>
      <c r="H971" s="14">
        <v>4.827</v>
      </c>
      <c r="I971" t="s">
        <v>49</v>
      </c>
      <c r="J971" t="s">
        <v>15</v>
      </c>
      <c r="K971" t="s">
        <v>8</v>
      </c>
      <c r="L971" t="s">
        <v>17</v>
      </c>
      <c r="M971" s="20">
        <f t="shared" si="77"/>
        <v>4.8280320000000003</v>
      </c>
      <c r="N971" s="20">
        <f t="shared" si="78"/>
        <v>0.10215</v>
      </c>
      <c r="O971" s="20">
        <f t="shared" si="79"/>
        <v>0.49318346880000008</v>
      </c>
      <c r="P971">
        <f t="shared" si="80"/>
        <v>2</v>
      </c>
      <c r="Q971">
        <f t="shared" si="81"/>
        <v>0.98636693760000016</v>
      </c>
    </row>
    <row r="972" spans="1:17" x14ac:dyDescent="0.3">
      <c r="A972" t="s">
        <v>18</v>
      </c>
      <c r="B972" t="s">
        <v>9</v>
      </c>
      <c r="C972" t="s">
        <v>56</v>
      </c>
      <c r="D972" t="s">
        <v>11</v>
      </c>
      <c r="E972" t="s">
        <v>12</v>
      </c>
      <c r="F972" t="s">
        <v>22</v>
      </c>
      <c r="G972">
        <v>13</v>
      </c>
      <c r="H972" s="14">
        <v>20.917000000000002</v>
      </c>
      <c r="I972" t="s">
        <v>37</v>
      </c>
      <c r="J972" t="s">
        <v>15</v>
      </c>
      <c r="K972" t="s">
        <v>25</v>
      </c>
      <c r="L972" t="s">
        <v>43</v>
      </c>
      <c r="M972" s="20">
        <f t="shared" si="77"/>
        <v>20.921472000000001</v>
      </c>
      <c r="N972" s="20">
        <f t="shared" si="78"/>
        <v>0.16664000000000001</v>
      </c>
      <c r="O972" s="20">
        <f t="shared" si="79"/>
        <v>3.4863540940800006</v>
      </c>
      <c r="P972">
        <f t="shared" ref="P972:P1002" si="82">IFERROR(VALUE(MID(A972, FIND("(", A972) + 1, FIND(" ", A972, FIND("(", A972)) - FIND("(", A972) - 1)), "N/A")</f>
        <v>4</v>
      </c>
      <c r="Q972">
        <f t="shared" si="81"/>
        <v>13.945416376320003</v>
      </c>
    </row>
    <row r="973" spans="1:17" x14ac:dyDescent="0.3">
      <c r="A973" t="s">
        <v>32</v>
      </c>
      <c r="B973" t="s">
        <v>9</v>
      </c>
      <c r="C973" t="s">
        <v>34</v>
      </c>
      <c r="D973" t="s">
        <v>41</v>
      </c>
      <c r="E973" t="s">
        <v>12</v>
      </c>
      <c r="F973" t="s">
        <v>66</v>
      </c>
      <c r="G973">
        <v>14.7</v>
      </c>
      <c r="H973" s="14">
        <v>23.6523</v>
      </c>
      <c r="I973" t="s">
        <v>52</v>
      </c>
      <c r="J973" t="s">
        <v>31</v>
      </c>
      <c r="K973" t="s">
        <v>25</v>
      </c>
      <c r="L973" t="s">
        <v>43</v>
      </c>
      <c r="M973" s="20">
        <f t="shared" si="77"/>
        <v>23.657356799999999</v>
      </c>
      <c r="N973" s="20">
        <f t="shared" si="78"/>
        <v>3.5459999999999998E-2</v>
      </c>
      <c r="O973" s="20">
        <f t="shared" si="79"/>
        <v>0.83888987212799992</v>
      </c>
      <c r="P973">
        <f t="shared" si="82"/>
        <v>5</v>
      </c>
      <c r="Q973">
        <f t="shared" si="81"/>
        <v>4.1944493606399993</v>
      </c>
    </row>
    <row r="974" spans="1:17" x14ac:dyDescent="0.3">
      <c r="A974" t="s">
        <v>7</v>
      </c>
      <c r="B974" t="s">
        <v>9</v>
      </c>
      <c r="C974" t="s">
        <v>69</v>
      </c>
      <c r="D974" t="s">
        <v>41</v>
      </c>
      <c r="E974" t="s">
        <v>28</v>
      </c>
      <c r="F974" t="s">
        <v>13</v>
      </c>
      <c r="G974">
        <v>23</v>
      </c>
      <c r="H974" s="14">
        <v>37.006999999999998</v>
      </c>
      <c r="I974" t="s">
        <v>52</v>
      </c>
      <c r="J974" t="s">
        <v>38</v>
      </c>
      <c r="K974" t="s">
        <v>25</v>
      </c>
      <c r="L974" t="s">
        <v>17</v>
      </c>
      <c r="M974" s="20">
        <f t="shared" si="77"/>
        <v>37.014912000000002</v>
      </c>
      <c r="N974" s="20">
        <f t="shared" si="78"/>
        <v>3.5459999999999998E-2</v>
      </c>
      <c r="O974" s="20">
        <f t="shared" si="79"/>
        <v>1.3125487795199999</v>
      </c>
      <c r="P974">
        <f t="shared" si="82"/>
        <v>1</v>
      </c>
      <c r="Q974">
        <f t="shared" si="81"/>
        <v>1.3125487795199999</v>
      </c>
    </row>
    <row r="975" spans="1:17" x14ac:dyDescent="0.3">
      <c r="A975" t="s">
        <v>7</v>
      </c>
      <c r="B975" t="s">
        <v>51</v>
      </c>
      <c r="C975" t="s">
        <v>8</v>
      </c>
      <c r="D975" t="s">
        <v>11</v>
      </c>
      <c r="E975" t="s">
        <v>21</v>
      </c>
      <c r="F975" t="s">
        <v>66</v>
      </c>
      <c r="G975">
        <v>150</v>
      </c>
      <c r="H975" s="14">
        <v>241.35</v>
      </c>
      <c r="I975" t="s">
        <v>52</v>
      </c>
      <c r="J975" t="s">
        <v>15</v>
      </c>
      <c r="K975" t="s">
        <v>25</v>
      </c>
      <c r="L975" t="s">
        <v>43</v>
      </c>
      <c r="M975" s="20">
        <f t="shared" si="77"/>
        <v>241.40160000000003</v>
      </c>
      <c r="N975" s="20">
        <f t="shared" si="78"/>
        <v>3.5459999999999998E-2</v>
      </c>
      <c r="O975" s="20">
        <f t="shared" si="79"/>
        <v>8.5601007360000008</v>
      </c>
      <c r="P975">
        <f t="shared" si="82"/>
        <v>1</v>
      </c>
      <c r="Q975">
        <f t="shared" si="81"/>
        <v>8.5601007360000008</v>
      </c>
    </row>
    <row r="976" spans="1:17" x14ac:dyDescent="0.3">
      <c r="A976" t="s">
        <v>39</v>
      </c>
      <c r="B976" t="s">
        <v>9</v>
      </c>
      <c r="C976" t="s">
        <v>8</v>
      </c>
      <c r="D976" t="s">
        <v>20</v>
      </c>
      <c r="E976" t="s">
        <v>28</v>
      </c>
      <c r="F976" t="s">
        <v>36</v>
      </c>
      <c r="G976">
        <v>1</v>
      </c>
      <c r="H976" s="14">
        <v>1.609</v>
      </c>
      <c r="I976" t="s">
        <v>23</v>
      </c>
      <c r="J976" t="s">
        <v>31</v>
      </c>
      <c r="K976" t="s">
        <v>16</v>
      </c>
      <c r="L976" t="s">
        <v>43</v>
      </c>
      <c r="M976" s="20">
        <f t="shared" si="77"/>
        <v>1.6093440000000001</v>
      </c>
      <c r="N976" s="20">
        <f t="shared" si="78"/>
        <v>0</v>
      </c>
      <c r="O976" s="20">
        <f t="shared" si="79"/>
        <v>0</v>
      </c>
      <c r="P976">
        <f t="shared" si="82"/>
        <v>2</v>
      </c>
      <c r="Q976">
        <f t="shared" si="81"/>
        <v>0</v>
      </c>
    </row>
    <row r="977" spans="1:17" x14ac:dyDescent="0.3">
      <c r="A977" t="s">
        <v>32</v>
      </c>
      <c r="B977" t="s">
        <v>57</v>
      </c>
      <c r="C977" t="s">
        <v>8</v>
      </c>
      <c r="D977" t="s">
        <v>20</v>
      </c>
      <c r="E977" t="s">
        <v>12</v>
      </c>
      <c r="F977" t="s">
        <v>36</v>
      </c>
      <c r="G977">
        <v>3</v>
      </c>
      <c r="H977" s="14">
        <v>4.827</v>
      </c>
      <c r="I977" t="s">
        <v>30</v>
      </c>
      <c r="J977" t="s">
        <v>42</v>
      </c>
      <c r="K977" t="s">
        <v>25</v>
      </c>
      <c r="L977" t="s">
        <v>43</v>
      </c>
      <c r="M977" s="20">
        <f t="shared" si="77"/>
        <v>4.8280320000000003</v>
      </c>
      <c r="N977" s="20">
        <f t="shared" si="78"/>
        <v>0.16664000000000001</v>
      </c>
      <c r="O977" s="20">
        <f t="shared" si="79"/>
        <v>0.80454325248000014</v>
      </c>
      <c r="P977">
        <f t="shared" si="82"/>
        <v>5</v>
      </c>
      <c r="Q977">
        <f t="shared" si="81"/>
        <v>4.0227162624000004</v>
      </c>
    </row>
    <row r="978" spans="1:17" x14ac:dyDescent="0.3">
      <c r="A978" t="s">
        <v>39</v>
      </c>
      <c r="B978" t="s">
        <v>9</v>
      </c>
      <c r="C978" t="s">
        <v>61</v>
      </c>
      <c r="D978" t="s">
        <v>47</v>
      </c>
      <c r="E978" t="s">
        <v>45</v>
      </c>
      <c r="F978" t="s">
        <v>66</v>
      </c>
      <c r="G978">
        <v>515</v>
      </c>
      <c r="H978" s="14">
        <v>828.63499999999999</v>
      </c>
      <c r="I978" s="2" t="s">
        <v>132</v>
      </c>
      <c r="J978" t="s">
        <v>42</v>
      </c>
      <c r="K978" t="s">
        <v>25</v>
      </c>
      <c r="L978" t="s">
        <v>43</v>
      </c>
      <c r="M978" s="20">
        <f t="shared" si="77"/>
        <v>828.81216000000006</v>
      </c>
      <c r="N978" s="20">
        <f t="shared" si="78"/>
        <v>0.25900000000000001</v>
      </c>
      <c r="O978" s="20">
        <f t="shared" si="79"/>
        <v>214.66234944000001</v>
      </c>
      <c r="P978">
        <f t="shared" si="82"/>
        <v>2</v>
      </c>
      <c r="Q978">
        <f t="shared" si="81"/>
        <v>429.32469888000003</v>
      </c>
    </row>
    <row r="979" spans="1:17" x14ac:dyDescent="0.3">
      <c r="A979" t="s">
        <v>32</v>
      </c>
      <c r="B979" t="s">
        <v>9</v>
      </c>
      <c r="C979" t="s">
        <v>93</v>
      </c>
      <c r="D979" t="s">
        <v>20</v>
      </c>
      <c r="E979" t="s">
        <v>28</v>
      </c>
      <c r="F979" t="s">
        <v>66</v>
      </c>
      <c r="G979">
        <v>21.6</v>
      </c>
      <c r="H979" s="14" t="s">
        <v>8</v>
      </c>
      <c r="I979" t="s">
        <v>49</v>
      </c>
      <c r="J979" t="s">
        <v>15</v>
      </c>
      <c r="K979" t="s">
        <v>25</v>
      </c>
      <c r="L979" t="s">
        <v>43</v>
      </c>
      <c r="M979" s="20">
        <f t="shared" si="77"/>
        <v>34.761830400000008</v>
      </c>
      <c r="N979" s="20">
        <f t="shared" si="78"/>
        <v>0.10215</v>
      </c>
      <c r="O979" s="20">
        <f t="shared" si="79"/>
        <v>3.5509209753600008</v>
      </c>
      <c r="P979">
        <f t="shared" si="82"/>
        <v>5</v>
      </c>
      <c r="Q979">
        <f t="shared" si="81"/>
        <v>17.754604876800006</v>
      </c>
    </row>
    <row r="980" spans="1:17" x14ac:dyDescent="0.3">
      <c r="A980" t="s">
        <v>39</v>
      </c>
      <c r="B980" t="s">
        <v>51</v>
      </c>
      <c r="C980" t="s">
        <v>8</v>
      </c>
      <c r="D980" t="s">
        <v>11</v>
      </c>
      <c r="E980" t="s">
        <v>21</v>
      </c>
      <c r="F980" t="s">
        <v>44</v>
      </c>
      <c r="G980">
        <v>1.5</v>
      </c>
      <c r="H980" s="14">
        <v>2.4135</v>
      </c>
      <c r="I980" t="s">
        <v>23</v>
      </c>
      <c r="J980" t="s">
        <v>31</v>
      </c>
      <c r="K980" t="s">
        <v>16</v>
      </c>
      <c r="L980" t="s">
        <v>17</v>
      </c>
      <c r="M980" s="20">
        <f t="shared" si="77"/>
        <v>2.4140160000000002</v>
      </c>
      <c r="N980" s="20">
        <f t="shared" si="78"/>
        <v>0</v>
      </c>
      <c r="O980" s="20">
        <f t="shared" si="79"/>
        <v>0</v>
      </c>
      <c r="P980">
        <f t="shared" si="82"/>
        <v>2</v>
      </c>
      <c r="Q980">
        <f t="shared" si="81"/>
        <v>0</v>
      </c>
    </row>
    <row r="981" spans="1:17" x14ac:dyDescent="0.3">
      <c r="A981" t="s">
        <v>7</v>
      </c>
      <c r="B981" t="s">
        <v>57</v>
      </c>
      <c r="C981" t="s">
        <v>8</v>
      </c>
      <c r="D981" t="s">
        <v>20</v>
      </c>
      <c r="E981" t="s">
        <v>45</v>
      </c>
      <c r="F981" t="s">
        <v>66</v>
      </c>
      <c r="G981">
        <v>250</v>
      </c>
      <c r="H981" s="14">
        <v>402.25</v>
      </c>
      <c r="I981" t="s">
        <v>52</v>
      </c>
      <c r="J981" t="s">
        <v>42</v>
      </c>
      <c r="K981" t="s">
        <v>25</v>
      </c>
      <c r="L981" t="s">
        <v>43</v>
      </c>
      <c r="M981" s="20">
        <f t="shared" si="77"/>
        <v>402.33600000000001</v>
      </c>
      <c r="N981" s="20">
        <f t="shared" si="78"/>
        <v>3.5459999999999998E-2</v>
      </c>
      <c r="O981" s="20">
        <f t="shared" si="79"/>
        <v>14.266834559999999</v>
      </c>
      <c r="P981">
        <f t="shared" si="82"/>
        <v>1</v>
      </c>
      <c r="Q981">
        <f t="shared" si="81"/>
        <v>14.266834559999999</v>
      </c>
    </row>
    <row r="982" spans="1:17" x14ac:dyDescent="0.3">
      <c r="A982" t="s">
        <v>7</v>
      </c>
      <c r="B982" t="s">
        <v>9</v>
      </c>
      <c r="C982" t="s">
        <v>91</v>
      </c>
      <c r="D982" t="s">
        <v>47</v>
      </c>
      <c r="E982" t="s">
        <v>12</v>
      </c>
      <c r="F982" t="s">
        <v>44</v>
      </c>
      <c r="G982">
        <v>3</v>
      </c>
      <c r="H982" s="14">
        <v>4.827</v>
      </c>
      <c r="I982" t="s">
        <v>87</v>
      </c>
      <c r="J982" t="s">
        <v>42</v>
      </c>
      <c r="K982" t="s">
        <v>25</v>
      </c>
      <c r="L982" t="s">
        <v>43</v>
      </c>
      <c r="M982" s="20">
        <f t="shared" si="77"/>
        <v>4.8280320000000003</v>
      </c>
      <c r="N982" s="20">
        <f t="shared" si="78"/>
        <v>0.11366999999999999</v>
      </c>
      <c r="O982" s="20">
        <f t="shared" si="79"/>
        <v>0.54880239744000003</v>
      </c>
      <c r="P982">
        <f t="shared" si="82"/>
        <v>1</v>
      </c>
      <c r="Q982">
        <f t="shared" si="81"/>
        <v>0.54880239744000003</v>
      </c>
    </row>
    <row r="983" spans="1:17" x14ac:dyDescent="0.3">
      <c r="A983" t="s">
        <v>7</v>
      </c>
      <c r="B983" t="s">
        <v>9</v>
      </c>
      <c r="C983" t="s">
        <v>61</v>
      </c>
      <c r="D983" t="s">
        <v>20</v>
      </c>
      <c r="E983" t="s">
        <v>45</v>
      </c>
      <c r="F983" t="s">
        <v>44</v>
      </c>
      <c r="G983" s="21">
        <v>5</v>
      </c>
      <c r="H983" s="14" t="s">
        <v>8</v>
      </c>
      <c r="I983" t="s">
        <v>37</v>
      </c>
      <c r="J983" t="s">
        <v>31</v>
      </c>
      <c r="K983" t="s">
        <v>25</v>
      </c>
      <c r="L983" t="s">
        <v>43</v>
      </c>
      <c r="M983" s="20">
        <f t="shared" si="77"/>
        <v>8.0467200000000005</v>
      </c>
      <c r="N983" s="20">
        <f t="shared" si="78"/>
        <v>0.16664000000000001</v>
      </c>
      <c r="O983" s="20">
        <f t="shared" si="79"/>
        <v>1.3409054208000002</v>
      </c>
      <c r="P983">
        <f t="shared" si="82"/>
        <v>1</v>
      </c>
      <c r="Q983">
        <f t="shared" si="81"/>
        <v>1.3409054208000002</v>
      </c>
    </row>
    <row r="984" spans="1:17" x14ac:dyDescent="0.3">
      <c r="A984" t="s">
        <v>39</v>
      </c>
      <c r="B984" t="s">
        <v>9</v>
      </c>
      <c r="C984" t="s">
        <v>56</v>
      </c>
      <c r="D984" t="s">
        <v>41</v>
      </c>
      <c r="E984" t="s">
        <v>33</v>
      </c>
      <c r="F984" t="s">
        <v>66</v>
      </c>
      <c r="G984">
        <v>160</v>
      </c>
      <c r="H984" s="14">
        <v>257.44</v>
      </c>
      <c r="I984" t="s">
        <v>52</v>
      </c>
      <c r="J984" t="s">
        <v>42</v>
      </c>
      <c r="K984" t="s">
        <v>25</v>
      </c>
      <c r="L984" t="s">
        <v>43</v>
      </c>
      <c r="M984" s="20">
        <f t="shared" si="77"/>
        <v>257.49504000000002</v>
      </c>
      <c r="N984" s="20">
        <f t="shared" si="78"/>
        <v>3.5459999999999998E-2</v>
      </c>
      <c r="O984" s="20">
        <f t="shared" si="79"/>
        <v>9.1307741183999998</v>
      </c>
      <c r="P984">
        <f t="shared" si="82"/>
        <v>2</v>
      </c>
      <c r="Q984">
        <f t="shared" si="81"/>
        <v>18.2615482368</v>
      </c>
    </row>
    <row r="985" spans="1:17" x14ac:dyDescent="0.3">
      <c r="A985" t="s">
        <v>18</v>
      </c>
      <c r="B985" t="s">
        <v>9</v>
      </c>
      <c r="C985" t="s">
        <v>94</v>
      </c>
      <c r="D985" t="s">
        <v>20</v>
      </c>
      <c r="E985" t="s">
        <v>45</v>
      </c>
      <c r="F985" t="s">
        <v>36</v>
      </c>
      <c r="G985">
        <v>2</v>
      </c>
      <c r="H985" s="14">
        <v>3.218</v>
      </c>
      <c r="I985" t="s">
        <v>14</v>
      </c>
      <c r="J985" t="s">
        <v>31</v>
      </c>
      <c r="K985" t="s">
        <v>25</v>
      </c>
      <c r="L985" t="s">
        <v>43</v>
      </c>
      <c r="M985" s="20">
        <f t="shared" si="77"/>
        <v>3.2186880000000002</v>
      </c>
      <c r="N985" s="20">
        <f t="shared" si="78"/>
        <v>0</v>
      </c>
      <c r="O985" s="20">
        <f t="shared" si="79"/>
        <v>0</v>
      </c>
      <c r="P985">
        <f t="shared" si="82"/>
        <v>4</v>
      </c>
      <c r="Q985">
        <f t="shared" si="81"/>
        <v>0</v>
      </c>
    </row>
    <row r="986" spans="1:17" x14ac:dyDescent="0.3">
      <c r="A986" t="s">
        <v>7</v>
      </c>
      <c r="B986" t="s">
        <v>9</v>
      </c>
      <c r="C986" t="s">
        <v>71</v>
      </c>
      <c r="D986" t="s">
        <v>11</v>
      </c>
      <c r="E986" t="s">
        <v>21</v>
      </c>
      <c r="F986" t="s">
        <v>13</v>
      </c>
      <c r="G986">
        <v>7</v>
      </c>
      <c r="H986" s="14">
        <v>11.263</v>
      </c>
      <c r="I986" t="s">
        <v>87</v>
      </c>
      <c r="J986" t="s">
        <v>38</v>
      </c>
      <c r="K986" t="s">
        <v>25</v>
      </c>
      <c r="L986" t="s">
        <v>17</v>
      </c>
      <c r="M986" s="20">
        <f t="shared" si="77"/>
        <v>11.265408000000001</v>
      </c>
      <c r="N986" s="20">
        <f t="shared" si="78"/>
        <v>0.11366999999999999</v>
      </c>
      <c r="O986" s="20">
        <f t="shared" si="79"/>
        <v>1.2805389273600001</v>
      </c>
      <c r="P986">
        <f t="shared" si="82"/>
        <v>1</v>
      </c>
      <c r="Q986">
        <f t="shared" si="81"/>
        <v>1.2805389273600001</v>
      </c>
    </row>
    <row r="987" spans="1:17" x14ac:dyDescent="0.3">
      <c r="A987" t="s">
        <v>18</v>
      </c>
      <c r="B987" t="s">
        <v>9</v>
      </c>
      <c r="C987" t="s">
        <v>56</v>
      </c>
      <c r="D987" t="s">
        <v>41</v>
      </c>
      <c r="E987" t="s">
        <v>28</v>
      </c>
      <c r="F987" t="s">
        <v>36</v>
      </c>
      <c r="G987">
        <v>2</v>
      </c>
      <c r="H987" s="14">
        <v>3.218</v>
      </c>
      <c r="I987" t="s">
        <v>23</v>
      </c>
      <c r="J987" t="s">
        <v>42</v>
      </c>
      <c r="K987" t="s">
        <v>25</v>
      </c>
      <c r="L987" t="s">
        <v>43</v>
      </c>
      <c r="M987" s="20">
        <f t="shared" si="77"/>
        <v>3.2186880000000002</v>
      </c>
      <c r="N987" s="20">
        <f t="shared" si="78"/>
        <v>0</v>
      </c>
      <c r="O987" s="20">
        <f t="shared" si="79"/>
        <v>0</v>
      </c>
      <c r="P987">
        <f t="shared" si="82"/>
        <v>4</v>
      </c>
      <c r="Q987">
        <f t="shared" si="81"/>
        <v>0</v>
      </c>
    </row>
    <row r="988" spans="1:17" x14ac:dyDescent="0.3">
      <c r="A988" t="s">
        <v>18</v>
      </c>
      <c r="B988" t="s">
        <v>9</v>
      </c>
      <c r="C988" t="s">
        <v>61</v>
      </c>
      <c r="D988" t="s">
        <v>27</v>
      </c>
      <c r="E988" t="s">
        <v>28</v>
      </c>
      <c r="F988" t="s">
        <v>44</v>
      </c>
      <c r="G988">
        <v>1.8</v>
      </c>
      <c r="H988" s="14">
        <v>2.8961999999999999</v>
      </c>
      <c r="I988" t="s">
        <v>54</v>
      </c>
      <c r="J988" t="s">
        <v>15</v>
      </c>
      <c r="K988" t="s">
        <v>25</v>
      </c>
      <c r="L988" t="s">
        <v>43</v>
      </c>
      <c r="M988" s="20">
        <f t="shared" si="77"/>
        <v>2.8968192000000004</v>
      </c>
      <c r="N988" s="20">
        <f t="shared" si="78"/>
        <v>2.1999999999999999E-2</v>
      </c>
      <c r="O988" s="20">
        <f t="shared" si="79"/>
        <v>6.3730022400000003E-2</v>
      </c>
      <c r="P988">
        <f t="shared" si="82"/>
        <v>4</v>
      </c>
      <c r="Q988">
        <f t="shared" si="81"/>
        <v>0.25492008960000001</v>
      </c>
    </row>
    <row r="989" spans="1:17" x14ac:dyDescent="0.3">
      <c r="A989" t="s">
        <v>32</v>
      </c>
      <c r="B989" t="s">
        <v>57</v>
      </c>
      <c r="C989" t="s">
        <v>8</v>
      </c>
      <c r="D989" t="s">
        <v>41</v>
      </c>
      <c r="E989" t="s">
        <v>33</v>
      </c>
      <c r="F989" t="s">
        <v>36</v>
      </c>
      <c r="G989">
        <v>2</v>
      </c>
      <c r="H989" s="14">
        <v>3.218</v>
      </c>
      <c r="I989" t="s">
        <v>23</v>
      </c>
      <c r="J989" t="s">
        <v>42</v>
      </c>
      <c r="K989" t="s">
        <v>16</v>
      </c>
      <c r="L989" t="s">
        <v>43</v>
      </c>
      <c r="M989" s="20">
        <f t="shared" si="77"/>
        <v>3.2186880000000002</v>
      </c>
      <c r="N989" s="20">
        <f t="shared" si="78"/>
        <v>0</v>
      </c>
      <c r="O989" s="20">
        <f t="shared" si="79"/>
        <v>0</v>
      </c>
      <c r="P989">
        <f t="shared" si="82"/>
        <v>5</v>
      </c>
      <c r="Q989">
        <f t="shared" si="81"/>
        <v>0</v>
      </c>
    </row>
    <row r="990" spans="1:17" x14ac:dyDescent="0.3">
      <c r="A990" t="s">
        <v>26</v>
      </c>
      <c r="B990" t="s">
        <v>9</v>
      </c>
      <c r="C990" t="s">
        <v>56</v>
      </c>
      <c r="D990" t="s">
        <v>20</v>
      </c>
      <c r="E990" t="s">
        <v>35</v>
      </c>
      <c r="F990" t="s">
        <v>44</v>
      </c>
      <c r="G990">
        <v>2</v>
      </c>
      <c r="H990" s="14">
        <v>3.218</v>
      </c>
      <c r="I990" t="s">
        <v>37</v>
      </c>
      <c r="J990" t="s">
        <v>38</v>
      </c>
      <c r="K990" t="s">
        <v>25</v>
      </c>
      <c r="L990" t="s">
        <v>43</v>
      </c>
      <c r="M990" s="20">
        <f t="shared" si="77"/>
        <v>3.2186880000000002</v>
      </c>
      <c r="N990" s="20">
        <f t="shared" si="78"/>
        <v>0.16664000000000001</v>
      </c>
      <c r="O990" s="20">
        <f t="shared" si="79"/>
        <v>0.53636216832000005</v>
      </c>
      <c r="P990">
        <f t="shared" si="82"/>
        <v>3</v>
      </c>
      <c r="Q990">
        <f t="shared" si="81"/>
        <v>1.6090865049600001</v>
      </c>
    </row>
    <row r="991" spans="1:17" x14ac:dyDescent="0.3">
      <c r="A991" t="s">
        <v>7</v>
      </c>
      <c r="B991" t="s">
        <v>9</v>
      </c>
      <c r="C991" t="s">
        <v>60</v>
      </c>
      <c r="D991" t="s">
        <v>11</v>
      </c>
      <c r="E991" t="s">
        <v>21</v>
      </c>
      <c r="F991" t="s">
        <v>66</v>
      </c>
      <c r="G991">
        <v>104</v>
      </c>
      <c r="H991" s="14">
        <v>167.33600000000001</v>
      </c>
      <c r="I991" t="s">
        <v>30</v>
      </c>
      <c r="J991" t="s">
        <v>15</v>
      </c>
      <c r="K991" t="s">
        <v>25</v>
      </c>
      <c r="L991" t="s">
        <v>43</v>
      </c>
      <c r="M991" s="20">
        <f t="shared" si="77"/>
        <v>167.37177600000001</v>
      </c>
      <c r="N991" s="20">
        <f t="shared" si="78"/>
        <v>0.16664000000000001</v>
      </c>
      <c r="O991" s="20">
        <f t="shared" si="79"/>
        <v>27.890832752640005</v>
      </c>
      <c r="P991">
        <f t="shared" si="82"/>
        <v>1</v>
      </c>
      <c r="Q991">
        <f t="shared" si="81"/>
        <v>27.890832752640005</v>
      </c>
    </row>
    <row r="992" spans="1:17" x14ac:dyDescent="0.3">
      <c r="A992" t="s">
        <v>32</v>
      </c>
      <c r="B992" t="s">
        <v>9</v>
      </c>
      <c r="C992" t="s">
        <v>71</v>
      </c>
      <c r="D992" t="s">
        <v>20</v>
      </c>
      <c r="E992" t="s">
        <v>28</v>
      </c>
      <c r="F992" t="s">
        <v>36</v>
      </c>
      <c r="G992">
        <v>1.8</v>
      </c>
      <c r="H992" s="14">
        <v>2.8961999999999999</v>
      </c>
      <c r="I992" t="s">
        <v>49</v>
      </c>
      <c r="J992" t="s">
        <v>31</v>
      </c>
      <c r="K992" t="s">
        <v>16</v>
      </c>
      <c r="L992" t="s">
        <v>43</v>
      </c>
      <c r="M992" s="20">
        <f t="shared" si="77"/>
        <v>2.8968192000000004</v>
      </c>
      <c r="N992" s="20">
        <f t="shared" si="78"/>
        <v>0.10215</v>
      </c>
      <c r="O992" s="20">
        <f t="shared" si="79"/>
        <v>0.29591008128000007</v>
      </c>
      <c r="P992">
        <f t="shared" si="82"/>
        <v>5</v>
      </c>
      <c r="Q992">
        <f t="shared" si="81"/>
        <v>1.4795504064000005</v>
      </c>
    </row>
    <row r="993" spans="1:17" x14ac:dyDescent="0.3">
      <c r="A993" t="s">
        <v>26</v>
      </c>
      <c r="B993" t="s">
        <v>9</v>
      </c>
      <c r="C993" t="s">
        <v>71</v>
      </c>
      <c r="D993" t="s">
        <v>11</v>
      </c>
      <c r="E993" t="s">
        <v>21</v>
      </c>
      <c r="F993" t="s">
        <v>36</v>
      </c>
      <c r="G993">
        <v>1.4432</v>
      </c>
      <c r="H993" s="14" t="s">
        <v>8</v>
      </c>
      <c r="I993" t="s">
        <v>23</v>
      </c>
      <c r="J993" t="s">
        <v>42</v>
      </c>
      <c r="K993" t="s">
        <v>25</v>
      </c>
      <c r="L993" t="s">
        <v>17</v>
      </c>
      <c r="M993" s="20">
        <f t="shared" si="77"/>
        <v>2.3226052608000001</v>
      </c>
      <c r="N993" s="20">
        <f t="shared" si="78"/>
        <v>0</v>
      </c>
      <c r="O993" s="20">
        <f t="shared" si="79"/>
        <v>0</v>
      </c>
      <c r="P993">
        <f t="shared" si="82"/>
        <v>3</v>
      </c>
      <c r="Q993">
        <f t="shared" si="81"/>
        <v>0</v>
      </c>
    </row>
    <row r="994" spans="1:17" x14ac:dyDescent="0.3">
      <c r="A994" t="s">
        <v>26</v>
      </c>
      <c r="B994" t="s">
        <v>9</v>
      </c>
      <c r="C994" t="s">
        <v>56</v>
      </c>
      <c r="D994" t="s">
        <v>41</v>
      </c>
      <c r="E994" t="s">
        <v>21</v>
      </c>
      <c r="F994" t="s">
        <v>36</v>
      </c>
      <c r="G994">
        <v>7.5</v>
      </c>
      <c r="H994" s="14">
        <v>12.067499999999999</v>
      </c>
      <c r="I994" t="s">
        <v>14</v>
      </c>
      <c r="J994" t="s">
        <v>15</v>
      </c>
      <c r="K994" t="s">
        <v>25</v>
      </c>
      <c r="L994" t="s">
        <v>17</v>
      </c>
      <c r="M994" s="20">
        <f t="shared" si="77"/>
        <v>12.070080000000001</v>
      </c>
      <c r="N994" s="20">
        <f t="shared" si="78"/>
        <v>0</v>
      </c>
      <c r="O994" s="20">
        <f t="shared" si="79"/>
        <v>0</v>
      </c>
      <c r="P994">
        <f t="shared" si="82"/>
        <v>3</v>
      </c>
      <c r="Q994">
        <f t="shared" si="81"/>
        <v>0</v>
      </c>
    </row>
    <row r="995" spans="1:17" x14ac:dyDescent="0.3">
      <c r="A995" t="s">
        <v>7</v>
      </c>
      <c r="B995" t="s">
        <v>9</v>
      </c>
      <c r="C995" t="s">
        <v>48</v>
      </c>
      <c r="D995" t="s">
        <v>41</v>
      </c>
      <c r="E995" t="s">
        <v>28</v>
      </c>
      <c r="F995" t="s">
        <v>22</v>
      </c>
      <c r="G995">
        <v>2</v>
      </c>
      <c r="H995" s="14">
        <v>3.218</v>
      </c>
      <c r="I995" t="s">
        <v>37</v>
      </c>
      <c r="J995" t="s">
        <v>38</v>
      </c>
      <c r="K995" t="s">
        <v>25</v>
      </c>
      <c r="L995" t="s">
        <v>17</v>
      </c>
      <c r="M995" s="20">
        <f t="shared" si="77"/>
        <v>3.2186880000000002</v>
      </c>
      <c r="N995" s="20">
        <f t="shared" si="78"/>
        <v>0.16664000000000001</v>
      </c>
      <c r="O995" s="20">
        <f t="shared" si="79"/>
        <v>0.53636216832000005</v>
      </c>
      <c r="P995">
        <f t="shared" si="82"/>
        <v>1</v>
      </c>
      <c r="Q995">
        <f t="shared" si="81"/>
        <v>0.53636216832000005</v>
      </c>
    </row>
    <row r="996" spans="1:17" x14ac:dyDescent="0.3">
      <c r="A996" t="s">
        <v>39</v>
      </c>
      <c r="B996" t="s">
        <v>9</v>
      </c>
      <c r="C996" t="s">
        <v>60</v>
      </c>
      <c r="D996" t="s">
        <v>20</v>
      </c>
      <c r="E996" t="s">
        <v>12</v>
      </c>
      <c r="F996" t="s">
        <v>44</v>
      </c>
      <c r="G996">
        <v>3</v>
      </c>
      <c r="H996" s="14">
        <v>4.827</v>
      </c>
      <c r="I996" s="2" t="s">
        <v>87</v>
      </c>
      <c r="J996" t="s">
        <v>42</v>
      </c>
      <c r="K996" t="s">
        <v>25</v>
      </c>
      <c r="L996" t="s">
        <v>43</v>
      </c>
      <c r="M996" s="20">
        <f t="shared" si="77"/>
        <v>4.8280320000000003</v>
      </c>
      <c r="N996" s="20">
        <f t="shared" si="78"/>
        <v>0.11366999999999999</v>
      </c>
      <c r="O996" s="20">
        <f t="shared" si="79"/>
        <v>0.54880239744000003</v>
      </c>
      <c r="P996">
        <f t="shared" si="82"/>
        <v>2</v>
      </c>
      <c r="Q996">
        <f t="shared" si="81"/>
        <v>1.0976047948800001</v>
      </c>
    </row>
    <row r="997" spans="1:17" x14ac:dyDescent="0.3">
      <c r="A997" t="s">
        <v>32</v>
      </c>
      <c r="B997" t="s">
        <v>9</v>
      </c>
      <c r="C997" t="s">
        <v>8</v>
      </c>
      <c r="D997" t="s">
        <v>20</v>
      </c>
      <c r="E997" t="s">
        <v>35</v>
      </c>
      <c r="F997" t="s">
        <v>22</v>
      </c>
      <c r="G997">
        <v>1.4</v>
      </c>
      <c r="H997" s="14">
        <v>2.2525999999999997</v>
      </c>
      <c r="I997" t="s">
        <v>23</v>
      </c>
      <c r="J997" t="s">
        <v>31</v>
      </c>
      <c r="K997" t="s">
        <v>25</v>
      </c>
      <c r="L997" t="s">
        <v>43</v>
      </c>
      <c r="M997" s="20">
        <f t="shared" si="77"/>
        <v>2.2530815999999998</v>
      </c>
      <c r="N997" s="20">
        <f t="shared" si="78"/>
        <v>0</v>
      </c>
      <c r="O997" s="20">
        <f t="shared" si="79"/>
        <v>0</v>
      </c>
      <c r="P997">
        <f t="shared" si="82"/>
        <v>5</v>
      </c>
      <c r="Q997">
        <f t="shared" si="81"/>
        <v>0</v>
      </c>
    </row>
    <row r="998" spans="1:17" x14ac:dyDescent="0.3">
      <c r="A998" t="s">
        <v>18</v>
      </c>
      <c r="B998" t="s">
        <v>9</v>
      </c>
      <c r="C998" t="s">
        <v>56</v>
      </c>
      <c r="D998" t="s">
        <v>11</v>
      </c>
      <c r="E998" t="s">
        <v>35</v>
      </c>
      <c r="F998" t="s">
        <v>36</v>
      </c>
      <c r="G998">
        <v>2.4</v>
      </c>
      <c r="H998" s="14">
        <v>3.8615999999999997</v>
      </c>
      <c r="I998" t="s">
        <v>54</v>
      </c>
      <c r="J998" t="s">
        <v>42</v>
      </c>
      <c r="K998" t="s">
        <v>25</v>
      </c>
      <c r="L998" t="s">
        <v>43</v>
      </c>
      <c r="M998" s="20">
        <f t="shared" si="77"/>
        <v>3.8624255999999999</v>
      </c>
      <c r="N998" s="20">
        <f t="shared" si="78"/>
        <v>2.1999999999999999E-2</v>
      </c>
      <c r="O998" s="20">
        <f t="shared" si="79"/>
        <v>8.4973363199999999E-2</v>
      </c>
      <c r="P998">
        <f t="shared" si="82"/>
        <v>4</v>
      </c>
      <c r="Q998">
        <f t="shared" si="81"/>
        <v>0.3398934528</v>
      </c>
    </row>
    <row r="999" spans="1:17" x14ac:dyDescent="0.3">
      <c r="A999" t="s">
        <v>7</v>
      </c>
      <c r="B999" t="s">
        <v>9</v>
      </c>
      <c r="C999" t="s">
        <v>97</v>
      </c>
      <c r="D999" t="s">
        <v>11</v>
      </c>
      <c r="E999" t="s">
        <v>64</v>
      </c>
      <c r="F999" t="s">
        <v>66</v>
      </c>
      <c r="G999" s="21">
        <v>245</v>
      </c>
      <c r="H999" s="14" t="s">
        <v>8</v>
      </c>
      <c r="I999" t="s">
        <v>52</v>
      </c>
      <c r="J999" t="s">
        <v>38</v>
      </c>
      <c r="K999" t="s">
        <v>16</v>
      </c>
      <c r="L999" t="s">
        <v>43</v>
      </c>
      <c r="M999" s="20">
        <f t="shared" si="77"/>
        <v>394.28928000000002</v>
      </c>
      <c r="N999" s="20">
        <f t="shared" si="78"/>
        <v>3.5459999999999998E-2</v>
      </c>
      <c r="O999" s="20">
        <f t="shared" si="79"/>
        <v>13.9814978688</v>
      </c>
      <c r="P999">
        <f t="shared" si="82"/>
        <v>1</v>
      </c>
      <c r="Q999">
        <f t="shared" si="81"/>
        <v>13.9814978688</v>
      </c>
    </row>
    <row r="1000" spans="1:17" x14ac:dyDescent="0.3">
      <c r="A1000" t="s">
        <v>39</v>
      </c>
      <c r="B1000" t="s">
        <v>9</v>
      </c>
      <c r="C1000" t="s">
        <v>56</v>
      </c>
      <c r="D1000" t="s">
        <v>20</v>
      </c>
      <c r="E1000" t="s">
        <v>28</v>
      </c>
      <c r="F1000" t="s">
        <v>44</v>
      </c>
      <c r="G1000">
        <v>1.5</v>
      </c>
      <c r="H1000" s="14">
        <v>2.4135</v>
      </c>
      <c r="I1000" t="s">
        <v>54</v>
      </c>
      <c r="J1000" t="s">
        <v>15</v>
      </c>
      <c r="K1000" t="s">
        <v>25</v>
      </c>
      <c r="L1000" t="s">
        <v>43</v>
      </c>
      <c r="M1000" s="20">
        <f t="shared" si="77"/>
        <v>2.4140160000000002</v>
      </c>
      <c r="N1000" s="20">
        <f t="shared" si="78"/>
        <v>2.1999999999999999E-2</v>
      </c>
      <c r="O1000" s="20">
        <f t="shared" si="79"/>
        <v>5.3108351999999998E-2</v>
      </c>
      <c r="P1000">
        <f t="shared" si="82"/>
        <v>2</v>
      </c>
      <c r="Q1000">
        <f t="shared" si="81"/>
        <v>0.106216704</v>
      </c>
    </row>
    <row r="1001" spans="1:17" x14ac:dyDescent="0.3">
      <c r="A1001" t="s">
        <v>7</v>
      </c>
      <c r="B1001" t="s">
        <v>9</v>
      </c>
      <c r="C1001" t="s">
        <v>8</v>
      </c>
      <c r="D1001" t="s">
        <v>11</v>
      </c>
      <c r="E1001" t="s">
        <v>12</v>
      </c>
      <c r="F1001" t="s">
        <v>13</v>
      </c>
      <c r="G1001">
        <v>2</v>
      </c>
      <c r="H1001" s="14">
        <v>3.218</v>
      </c>
      <c r="I1001" t="s">
        <v>23</v>
      </c>
      <c r="J1001" t="s">
        <v>42</v>
      </c>
      <c r="K1001" t="s">
        <v>16</v>
      </c>
      <c r="L1001" t="s">
        <v>43</v>
      </c>
      <c r="M1001" s="20">
        <f t="shared" si="77"/>
        <v>3.2186880000000002</v>
      </c>
      <c r="N1001" s="20">
        <f t="shared" si="78"/>
        <v>0</v>
      </c>
      <c r="O1001" s="20">
        <f t="shared" si="79"/>
        <v>0</v>
      </c>
      <c r="P1001">
        <f t="shared" si="82"/>
        <v>1</v>
      </c>
      <c r="Q1001">
        <f t="shared" si="81"/>
        <v>0</v>
      </c>
    </row>
    <row r="1002" spans="1:17" x14ac:dyDescent="0.3">
      <c r="A1002" t="s">
        <v>7</v>
      </c>
      <c r="B1002" t="s">
        <v>9</v>
      </c>
      <c r="C1002" t="s">
        <v>61</v>
      </c>
      <c r="D1002" t="s">
        <v>20</v>
      </c>
      <c r="E1002" t="s">
        <v>21</v>
      </c>
      <c r="F1002" t="s">
        <v>66</v>
      </c>
      <c r="G1002">
        <v>30</v>
      </c>
      <c r="H1002" s="14">
        <v>48.269999999999996</v>
      </c>
      <c r="I1002" t="s">
        <v>30</v>
      </c>
      <c r="J1002" t="s">
        <v>42</v>
      </c>
      <c r="K1002" t="s">
        <v>16</v>
      </c>
      <c r="L1002" t="s">
        <v>43</v>
      </c>
      <c r="M1002" s="20">
        <f t="shared" ref="M1002:M1065" si="83">G1002*1.609344</f>
        <v>48.280320000000003</v>
      </c>
      <c r="N1002" s="20">
        <f t="shared" ref="N1002:N1065" si="84">IF(I1002="Bicycle",0,IF(I1002="On foot",0,IF(I1002="Car (alone)",0.16664,IF(I1002="Car (shared / passenger)",0.16664,IF(I1002="Bus",0.10215,IF(I1002="Train",0.03546,IF(I1002="Motorbike",0.11367,IF(I1002="Electric car (alone)",0.05267,IF(I1002="Electric car (shared / passenger)",0.05267,IF(I1002="Taxi",0.148614925938255,IF(I1002="E-bike",0.022,IF(I1002="Flight",0.259, " "))))))))))))</f>
        <v>0.16664000000000001</v>
      </c>
      <c r="O1002" s="20">
        <f t="shared" ref="O1002:O1065" si="85">IF(OR(N1002=0, M1002=0), 0, N1002*M1002)</f>
        <v>8.0454325248000007</v>
      </c>
      <c r="P1002">
        <f t="shared" si="82"/>
        <v>1</v>
      </c>
      <c r="Q1002">
        <f t="shared" si="81"/>
        <v>8.0454325248000007</v>
      </c>
    </row>
    <row r="1003" spans="1:17" x14ac:dyDescent="0.3">
      <c r="A1003" t="s">
        <v>26</v>
      </c>
      <c r="B1003" t="s">
        <v>9</v>
      </c>
      <c r="C1003" t="s">
        <v>56</v>
      </c>
      <c r="D1003" t="s">
        <v>27</v>
      </c>
      <c r="E1003" t="s">
        <v>12</v>
      </c>
      <c r="F1003" t="s">
        <v>44</v>
      </c>
      <c r="G1003">
        <v>3.75</v>
      </c>
      <c r="H1003" s="14">
        <v>6.0337499999999995</v>
      </c>
      <c r="I1003" t="s">
        <v>54</v>
      </c>
      <c r="J1003" t="s">
        <v>15</v>
      </c>
      <c r="K1003" t="s">
        <v>25</v>
      </c>
      <c r="L1003" t="s">
        <v>43</v>
      </c>
      <c r="M1003" s="20">
        <f t="shared" si="83"/>
        <v>6.0350400000000004</v>
      </c>
      <c r="N1003" s="20">
        <f t="shared" si="84"/>
        <v>2.1999999999999999E-2</v>
      </c>
      <c r="O1003" s="20">
        <f t="shared" si="85"/>
        <v>0.13277088000000001</v>
      </c>
      <c r="P1003">
        <f t="shared" ref="P1003:P1066" si="86">IFERROR(VALUE(MID(A1003, FIND("(", A1003) + 1, FIND(" ", A1003, FIND("(", A1003)) - FIND("(", A1003) - 1)), "N/A")</f>
        <v>3</v>
      </c>
      <c r="Q1003">
        <f t="shared" si="81"/>
        <v>0.39831264</v>
      </c>
    </row>
    <row r="1004" spans="1:17" x14ac:dyDescent="0.3">
      <c r="A1004" t="s">
        <v>7</v>
      </c>
      <c r="B1004" t="s">
        <v>9</v>
      </c>
      <c r="C1004" t="s">
        <v>10</v>
      </c>
      <c r="D1004" t="s">
        <v>27</v>
      </c>
      <c r="E1004" t="s">
        <v>21</v>
      </c>
      <c r="F1004" t="s">
        <v>13</v>
      </c>
      <c r="G1004">
        <v>2.5</v>
      </c>
      <c r="H1004" s="14">
        <v>4.0225</v>
      </c>
      <c r="I1004" t="s">
        <v>49</v>
      </c>
      <c r="J1004" t="s">
        <v>38</v>
      </c>
      <c r="K1004" t="s">
        <v>25</v>
      </c>
      <c r="L1004" t="s">
        <v>17</v>
      </c>
      <c r="M1004" s="20">
        <f t="shared" si="83"/>
        <v>4.0233600000000003</v>
      </c>
      <c r="N1004" s="20">
        <f t="shared" si="84"/>
        <v>0.10215</v>
      </c>
      <c r="O1004" s="20">
        <f t="shared" si="85"/>
        <v>0.41098622400000007</v>
      </c>
      <c r="P1004">
        <f t="shared" si="86"/>
        <v>1</v>
      </c>
      <c r="Q1004">
        <f t="shared" si="81"/>
        <v>0.41098622400000007</v>
      </c>
    </row>
    <row r="1005" spans="1:17" x14ac:dyDescent="0.3">
      <c r="A1005" t="s">
        <v>18</v>
      </c>
      <c r="B1005" t="s">
        <v>9</v>
      </c>
      <c r="C1005" t="s">
        <v>60</v>
      </c>
      <c r="D1005" t="s">
        <v>11</v>
      </c>
      <c r="E1005" t="s">
        <v>12</v>
      </c>
      <c r="F1005" t="s">
        <v>29</v>
      </c>
      <c r="G1005">
        <v>9</v>
      </c>
      <c r="H1005" s="14">
        <v>14.481</v>
      </c>
      <c r="I1005" t="s">
        <v>52</v>
      </c>
      <c r="J1005" t="s">
        <v>42</v>
      </c>
      <c r="K1005" t="s">
        <v>25</v>
      </c>
      <c r="L1005" t="s">
        <v>43</v>
      </c>
      <c r="M1005" s="20">
        <f t="shared" si="83"/>
        <v>14.484096000000001</v>
      </c>
      <c r="N1005" s="20">
        <f t="shared" si="84"/>
        <v>3.5459999999999998E-2</v>
      </c>
      <c r="O1005" s="20">
        <f t="shared" si="85"/>
        <v>0.51360604416</v>
      </c>
      <c r="P1005">
        <f t="shared" si="86"/>
        <v>4</v>
      </c>
      <c r="Q1005">
        <f t="shared" si="81"/>
        <v>2.05442417664</v>
      </c>
    </row>
    <row r="1006" spans="1:17" x14ac:dyDescent="0.3">
      <c r="A1006" t="s">
        <v>32</v>
      </c>
      <c r="B1006" t="s">
        <v>9</v>
      </c>
      <c r="C1006" t="s">
        <v>89</v>
      </c>
      <c r="D1006" t="s">
        <v>11</v>
      </c>
      <c r="E1006" t="s">
        <v>45</v>
      </c>
      <c r="F1006" t="s">
        <v>62</v>
      </c>
      <c r="G1006">
        <v>0.2</v>
      </c>
      <c r="H1006" s="14">
        <v>0.32180000000000003</v>
      </c>
      <c r="I1006" t="s">
        <v>23</v>
      </c>
      <c r="J1006" t="s">
        <v>38</v>
      </c>
      <c r="K1006" t="s">
        <v>25</v>
      </c>
      <c r="L1006" t="s">
        <v>43</v>
      </c>
      <c r="M1006" s="20">
        <f t="shared" si="83"/>
        <v>0.32186880000000007</v>
      </c>
      <c r="N1006" s="20">
        <f t="shared" si="84"/>
        <v>0</v>
      </c>
      <c r="O1006" s="20">
        <f t="shared" si="85"/>
        <v>0</v>
      </c>
      <c r="P1006">
        <f t="shared" si="86"/>
        <v>5</v>
      </c>
      <c r="Q1006">
        <f t="shared" si="81"/>
        <v>0</v>
      </c>
    </row>
    <row r="1007" spans="1:17" x14ac:dyDescent="0.3">
      <c r="A1007" t="s">
        <v>26</v>
      </c>
      <c r="B1007" t="s">
        <v>9</v>
      </c>
      <c r="C1007" t="s">
        <v>10</v>
      </c>
      <c r="D1007" t="s">
        <v>41</v>
      </c>
      <c r="E1007" t="s">
        <v>12</v>
      </c>
      <c r="F1007" t="s">
        <v>36</v>
      </c>
      <c r="G1007">
        <v>5</v>
      </c>
      <c r="H1007" s="14">
        <v>8.0449999999999999</v>
      </c>
      <c r="I1007" t="s">
        <v>37</v>
      </c>
      <c r="J1007" t="s">
        <v>42</v>
      </c>
      <c r="K1007" t="s">
        <v>25</v>
      </c>
      <c r="L1007" t="s">
        <v>17</v>
      </c>
      <c r="M1007" s="20">
        <f t="shared" si="83"/>
        <v>8.0467200000000005</v>
      </c>
      <c r="N1007" s="20">
        <f t="shared" si="84"/>
        <v>0.16664000000000001</v>
      </c>
      <c r="O1007" s="20">
        <f t="shared" si="85"/>
        <v>1.3409054208000002</v>
      </c>
      <c r="P1007">
        <f t="shared" si="86"/>
        <v>3</v>
      </c>
      <c r="Q1007">
        <f t="shared" si="81"/>
        <v>4.0227162624000004</v>
      </c>
    </row>
    <row r="1008" spans="1:17" x14ac:dyDescent="0.3">
      <c r="A1008" t="s">
        <v>32</v>
      </c>
      <c r="B1008" t="s">
        <v>9</v>
      </c>
      <c r="C1008" t="s">
        <v>46</v>
      </c>
      <c r="D1008" t="s">
        <v>20</v>
      </c>
      <c r="E1008" t="s">
        <v>35</v>
      </c>
      <c r="F1008" t="s">
        <v>44</v>
      </c>
      <c r="G1008">
        <v>2.1</v>
      </c>
      <c r="H1008" s="14">
        <v>3.3789000000000002</v>
      </c>
      <c r="I1008" t="s">
        <v>14</v>
      </c>
      <c r="J1008" t="s">
        <v>42</v>
      </c>
      <c r="K1008" t="s">
        <v>25</v>
      </c>
      <c r="L1008" t="s">
        <v>43</v>
      </c>
      <c r="M1008" s="20">
        <f t="shared" si="83"/>
        <v>3.3796224000000006</v>
      </c>
      <c r="N1008" s="20">
        <f t="shared" si="84"/>
        <v>0</v>
      </c>
      <c r="O1008" s="20">
        <f t="shared" si="85"/>
        <v>0</v>
      </c>
      <c r="P1008">
        <f t="shared" si="86"/>
        <v>5</v>
      </c>
      <c r="Q1008">
        <f t="shared" si="81"/>
        <v>0</v>
      </c>
    </row>
    <row r="1009" spans="1:17" x14ac:dyDescent="0.3">
      <c r="A1009" t="s">
        <v>39</v>
      </c>
      <c r="B1009" t="s">
        <v>9</v>
      </c>
      <c r="C1009" t="s">
        <v>60</v>
      </c>
      <c r="D1009" t="s">
        <v>20</v>
      </c>
      <c r="E1009" t="s">
        <v>45</v>
      </c>
      <c r="F1009" t="s">
        <v>22</v>
      </c>
      <c r="G1009">
        <v>13</v>
      </c>
      <c r="H1009" s="14">
        <v>20.917000000000002</v>
      </c>
      <c r="I1009" t="s">
        <v>30</v>
      </c>
      <c r="J1009" t="s">
        <v>15</v>
      </c>
      <c r="K1009" t="s">
        <v>16</v>
      </c>
      <c r="L1009" t="s">
        <v>17</v>
      </c>
      <c r="M1009" s="20">
        <f t="shared" si="83"/>
        <v>20.921472000000001</v>
      </c>
      <c r="N1009" s="20">
        <f t="shared" si="84"/>
        <v>0.16664000000000001</v>
      </c>
      <c r="O1009" s="20">
        <f t="shared" si="85"/>
        <v>3.4863540940800006</v>
      </c>
      <c r="P1009">
        <f t="shared" si="86"/>
        <v>2</v>
      </c>
      <c r="Q1009">
        <f t="shared" si="81"/>
        <v>6.9727081881600013</v>
      </c>
    </row>
    <row r="1010" spans="1:17" x14ac:dyDescent="0.3">
      <c r="A1010" t="s">
        <v>32</v>
      </c>
      <c r="B1010" t="s">
        <v>9</v>
      </c>
      <c r="C1010" t="s">
        <v>56</v>
      </c>
      <c r="D1010" t="s">
        <v>11</v>
      </c>
      <c r="E1010" t="s">
        <v>21</v>
      </c>
      <c r="F1010" t="s">
        <v>44</v>
      </c>
      <c r="G1010">
        <v>1</v>
      </c>
      <c r="H1010" s="14">
        <v>1.609</v>
      </c>
      <c r="I1010" t="s">
        <v>23</v>
      </c>
      <c r="J1010" t="s">
        <v>42</v>
      </c>
      <c r="K1010" t="s">
        <v>25</v>
      </c>
      <c r="L1010" t="s">
        <v>43</v>
      </c>
      <c r="M1010" s="20">
        <f t="shared" si="83"/>
        <v>1.6093440000000001</v>
      </c>
      <c r="N1010" s="20">
        <f t="shared" si="84"/>
        <v>0</v>
      </c>
      <c r="O1010" s="20">
        <f t="shared" si="85"/>
        <v>0</v>
      </c>
      <c r="P1010">
        <f t="shared" si="86"/>
        <v>5</v>
      </c>
      <c r="Q1010">
        <f t="shared" si="81"/>
        <v>0</v>
      </c>
    </row>
    <row r="1011" spans="1:17" x14ac:dyDescent="0.3">
      <c r="A1011" t="s">
        <v>18</v>
      </c>
      <c r="B1011" t="s">
        <v>9</v>
      </c>
      <c r="C1011" t="s">
        <v>8</v>
      </c>
      <c r="D1011" t="s">
        <v>20</v>
      </c>
      <c r="E1011" t="s">
        <v>45</v>
      </c>
      <c r="F1011" t="s">
        <v>22</v>
      </c>
      <c r="G1011">
        <v>1.5</v>
      </c>
      <c r="H1011" s="14">
        <v>2.4135</v>
      </c>
      <c r="I1011" t="s">
        <v>23</v>
      </c>
      <c r="J1011" t="s">
        <v>38</v>
      </c>
      <c r="K1011" t="s">
        <v>25</v>
      </c>
      <c r="L1011" t="s">
        <v>43</v>
      </c>
      <c r="M1011" s="20">
        <f t="shared" si="83"/>
        <v>2.4140160000000002</v>
      </c>
      <c r="N1011" s="20">
        <f t="shared" si="84"/>
        <v>0</v>
      </c>
      <c r="O1011" s="20">
        <f t="shared" si="85"/>
        <v>0</v>
      </c>
      <c r="P1011">
        <f t="shared" si="86"/>
        <v>4</v>
      </c>
      <c r="Q1011">
        <f t="shared" si="81"/>
        <v>0</v>
      </c>
    </row>
    <row r="1012" spans="1:17" x14ac:dyDescent="0.3">
      <c r="A1012" t="s">
        <v>26</v>
      </c>
      <c r="B1012" t="s">
        <v>9</v>
      </c>
      <c r="C1012" t="s">
        <v>70</v>
      </c>
      <c r="D1012" t="s">
        <v>20</v>
      </c>
      <c r="E1012" t="s">
        <v>45</v>
      </c>
      <c r="F1012" t="s">
        <v>66</v>
      </c>
      <c r="G1012">
        <v>50</v>
      </c>
      <c r="H1012" s="14">
        <v>80.45</v>
      </c>
      <c r="I1012" t="s">
        <v>52</v>
      </c>
      <c r="J1012" t="s">
        <v>42</v>
      </c>
      <c r="K1012" t="s">
        <v>25</v>
      </c>
      <c r="L1012" t="s">
        <v>43</v>
      </c>
      <c r="M1012" s="20">
        <f t="shared" si="83"/>
        <v>80.467200000000005</v>
      </c>
      <c r="N1012" s="20">
        <f t="shared" si="84"/>
        <v>3.5459999999999998E-2</v>
      </c>
      <c r="O1012" s="20">
        <f t="shared" si="85"/>
        <v>2.8533669120000003</v>
      </c>
      <c r="P1012">
        <f t="shared" si="86"/>
        <v>3</v>
      </c>
      <c r="Q1012">
        <f t="shared" si="81"/>
        <v>8.5601007360000008</v>
      </c>
    </row>
    <row r="1013" spans="1:17" x14ac:dyDescent="0.3">
      <c r="A1013" t="s">
        <v>26</v>
      </c>
      <c r="B1013" t="s">
        <v>9</v>
      </c>
      <c r="C1013" t="s">
        <v>60</v>
      </c>
      <c r="D1013" t="s">
        <v>20</v>
      </c>
      <c r="E1013" t="s">
        <v>12</v>
      </c>
      <c r="F1013" t="s">
        <v>13</v>
      </c>
      <c r="G1013">
        <v>2.2000000000000002</v>
      </c>
      <c r="H1013" s="14">
        <v>3.5398000000000001</v>
      </c>
      <c r="I1013" t="s">
        <v>49</v>
      </c>
      <c r="J1013" t="s">
        <v>42</v>
      </c>
      <c r="K1013" t="s">
        <v>25</v>
      </c>
      <c r="L1013" t="s">
        <v>43</v>
      </c>
      <c r="M1013" s="20">
        <f t="shared" si="83"/>
        <v>3.5405568000000005</v>
      </c>
      <c r="N1013" s="20">
        <f t="shared" si="84"/>
        <v>0.10215</v>
      </c>
      <c r="O1013" s="20">
        <f t="shared" si="85"/>
        <v>0.36166787712000009</v>
      </c>
      <c r="P1013">
        <f t="shared" si="86"/>
        <v>3</v>
      </c>
      <c r="Q1013">
        <f t="shared" si="81"/>
        <v>1.0850036313600002</v>
      </c>
    </row>
    <row r="1014" spans="1:17" x14ac:dyDescent="0.3">
      <c r="A1014" t="s">
        <v>18</v>
      </c>
      <c r="B1014" t="s">
        <v>9</v>
      </c>
      <c r="C1014" t="s">
        <v>93</v>
      </c>
      <c r="D1014" t="s">
        <v>11</v>
      </c>
      <c r="E1014" t="s">
        <v>12</v>
      </c>
      <c r="F1014" t="s">
        <v>36</v>
      </c>
      <c r="G1014">
        <v>2.5</v>
      </c>
      <c r="H1014" s="14">
        <v>4.0225</v>
      </c>
      <c r="I1014" t="s">
        <v>23</v>
      </c>
      <c r="J1014" t="s">
        <v>42</v>
      </c>
      <c r="K1014" t="s">
        <v>25</v>
      </c>
      <c r="L1014" t="s">
        <v>43</v>
      </c>
      <c r="M1014" s="20">
        <f t="shared" si="83"/>
        <v>4.0233600000000003</v>
      </c>
      <c r="N1014" s="20">
        <f t="shared" si="84"/>
        <v>0</v>
      </c>
      <c r="O1014" s="20">
        <f t="shared" si="85"/>
        <v>0</v>
      </c>
      <c r="P1014">
        <f t="shared" si="86"/>
        <v>4</v>
      </c>
      <c r="Q1014">
        <f t="shared" si="81"/>
        <v>0</v>
      </c>
    </row>
    <row r="1015" spans="1:17" x14ac:dyDescent="0.3">
      <c r="A1015" t="s">
        <v>18</v>
      </c>
      <c r="B1015" t="s">
        <v>9</v>
      </c>
      <c r="C1015" t="s">
        <v>60</v>
      </c>
      <c r="D1015" t="s">
        <v>27</v>
      </c>
      <c r="E1015" t="s">
        <v>35</v>
      </c>
      <c r="F1015" t="s">
        <v>22</v>
      </c>
      <c r="G1015">
        <v>17</v>
      </c>
      <c r="H1015" s="14">
        <v>27.353000000000002</v>
      </c>
      <c r="I1015" t="s">
        <v>52</v>
      </c>
      <c r="J1015" t="s">
        <v>15</v>
      </c>
      <c r="K1015" t="s">
        <v>25</v>
      </c>
      <c r="L1015" t="s">
        <v>43</v>
      </c>
      <c r="M1015" s="20">
        <f t="shared" si="83"/>
        <v>27.358848000000002</v>
      </c>
      <c r="N1015" s="20">
        <f t="shared" si="84"/>
        <v>3.5459999999999998E-2</v>
      </c>
      <c r="O1015" s="20">
        <f t="shared" si="85"/>
        <v>0.97014475008000001</v>
      </c>
      <c r="P1015">
        <f t="shared" si="86"/>
        <v>4</v>
      </c>
      <c r="Q1015">
        <f t="shared" si="81"/>
        <v>3.88057900032</v>
      </c>
    </row>
    <row r="1016" spans="1:17" x14ac:dyDescent="0.3">
      <c r="A1016" t="s">
        <v>32</v>
      </c>
      <c r="B1016" t="s">
        <v>9</v>
      </c>
      <c r="C1016" t="s">
        <v>84</v>
      </c>
      <c r="D1016" t="s">
        <v>20</v>
      </c>
      <c r="E1016" t="s">
        <v>45</v>
      </c>
      <c r="F1016" t="s">
        <v>44</v>
      </c>
      <c r="G1016">
        <v>2.5</v>
      </c>
      <c r="H1016" s="14">
        <v>4.0225</v>
      </c>
      <c r="I1016" t="s">
        <v>14</v>
      </c>
      <c r="J1016" t="s">
        <v>38</v>
      </c>
      <c r="K1016" t="s">
        <v>25</v>
      </c>
      <c r="L1016" t="s">
        <v>43</v>
      </c>
      <c r="M1016" s="20">
        <f t="shared" si="83"/>
        <v>4.0233600000000003</v>
      </c>
      <c r="N1016" s="20">
        <f t="shared" si="84"/>
        <v>0</v>
      </c>
      <c r="O1016" s="20">
        <f t="shared" si="85"/>
        <v>0</v>
      </c>
      <c r="P1016">
        <f t="shared" si="86"/>
        <v>5</v>
      </c>
      <c r="Q1016">
        <f t="shared" si="81"/>
        <v>0</v>
      </c>
    </row>
    <row r="1017" spans="1:17" x14ac:dyDescent="0.3">
      <c r="A1017" t="s">
        <v>26</v>
      </c>
      <c r="B1017" t="s">
        <v>9</v>
      </c>
      <c r="C1017" t="s">
        <v>60</v>
      </c>
      <c r="D1017" t="s">
        <v>11</v>
      </c>
      <c r="E1017" t="s">
        <v>12</v>
      </c>
      <c r="F1017" t="s">
        <v>66</v>
      </c>
      <c r="G1017">
        <v>150</v>
      </c>
      <c r="H1017" s="14">
        <v>241.35</v>
      </c>
      <c r="I1017" t="s">
        <v>52</v>
      </c>
      <c r="J1017" t="s">
        <v>15</v>
      </c>
      <c r="K1017" t="s">
        <v>25</v>
      </c>
      <c r="L1017" t="s">
        <v>43</v>
      </c>
      <c r="M1017" s="20">
        <f t="shared" si="83"/>
        <v>241.40160000000003</v>
      </c>
      <c r="N1017" s="20">
        <f t="shared" si="84"/>
        <v>3.5459999999999998E-2</v>
      </c>
      <c r="O1017" s="20">
        <f t="shared" si="85"/>
        <v>8.5601007360000008</v>
      </c>
      <c r="P1017">
        <f t="shared" si="86"/>
        <v>3</v>
      </c>
      <c r="Q1017">
        <f t="shared" si="81"/>
        <v>25.680302208000001</v>
      </c>
    </row>
    <row r="1018" spans="1:17" x14ac:dyDescent="0.3">
      <c r="A1018" t="s">
        <v>18</v>
      </c>
      <c r="B1018" t="s">
        <v>9</v>
      </c>
      <c r="C1018" t="s">
        <v>56</v>
      </c>
      <c r="D1018" t="s">
        <v>20</v>
      </c>
      <c r="E1018" t="s">
        <v>45</v>
      </c>
      <c r="F1018" t="s">
        <v>13</v>
      </c>
      <c r="G1018">
        <v>1.8</v>
      </c>
      <c r="H1018" s="14">
        <v>2.8961999999999999</v>
      </c>
      <c r="I1018" t="s">
        <v>23</v>
      </c>
      <c r="J1018" t="s">
        <v>31</v>
      </c>
      <c r="K1018" t="s">
        <v>25</v>
      </c>
      <c r="L1018" t="s">
        <v>43</v>
      </c>
      <c r="M1018" s="20">
        <f t="shared" si="83"/>
        <v>2.8968192000000004</v>
      </c>
      <c r="N1018" s="20">
        <f t="shared" si="84"/>
        <v>0</v>
      </c>
      <c r="O1018" s="20">
        <f t="shared" si="85"/>
        <v>0</v>
      </c>
      <c r="P1018">
        <f t="shared" si="86"/>
        <v>4</v>
      </c>
      <c r="Q1018">
        <f t="shared" si="81"/>
        <v>0</v>
      </c>
    </row>
    <row r="1019" spans="1:17" x14ac:dyDescent="0.3">
      <c r="A1019" t="s">
        <v>39</v>
      </c>
      <c r="B1019" t="s">
        <v>9</v>
      </c>
      <c r="C1019" t="s">
        <v>8</v>
      </c>
      <c r="D1019" t="s">
        <v>47</v>
      </c>
      <c r="E1019" t="s">
        <v>45</v>
      </c>
      <c r="F1019" t="s">
        <v>66</v>
      </c>
      <c r="G1019">
        <v>78</v>
      </c>
      <c r="H1019" s="14">
        <v>125.502</v>
      </c>
      <c r="I1019" t="s">
        <v>52</v>
      </c>
      <c r="J1019" t="s">
        <v>38</v>
      </c>
      <c r="K1019" t="s">
        <v>25</v>
      </c>
      <c r="L1019" t="s">
        <v>43</v>
      </c>
      <c r="M1019" s="20">
        <f t="shared" si="83"/>
        <v>125.52883200000001</v>
      </c>
      <c r="N1019" s="20">
        <f t="shared" si="84"/>
        <v>3.5459999999999998E-2</v>
      </c>
      <c r="O1019" s="20">
        <f t="shared" si="85"/>
        <v>4.4512523827199999</v>
      </c>
      <c r="P1019">
        <f t="shared" si="86"/>
        <v>2</v>
      </c>
      <c r="Q1019">
        <f t="shared" si="81"/>
        <v>8.9025047654399998</v>
      </c>
    </row>
    <row r="1020" spans="1:17" x14ac:dyDescent="0.3">
      <c r="A1020" t="s">
        <v>26</v>
      </c>
      <c r="B1020" t="s">
        <v>9</v>
      </c>
      <c r="C1020" t="s">
        <v>56</v>
      </c>
      <c r="D1020" t="s">
        <v>20</v>
      </c>
      <c r="E1020" t="s">
        <v>28</v>
      </c>
      <c r="F1020" t="s">
        <v>44</v>
      </c>
      <c r="G1020">
        <v>2.2625000000000002</v>
      </c>
      <c r="H1020" s="14" t="s">
        <v>8</v>
      </c>
      <c r="I1020" t="s">
        <v>14</v>
      </c>
      <c r="J1020" t="s">
        <v>42</v>
      </c>
      <c r="K1020" t="s">
        <v>16</v>
      </c>
      <c r="L1020" t="s">
        <v>43</v>
      </c>
      <c r="M1020" s="20">
        <f t="shared" si="83"/>
        <v>3.6411408000000005</v>
      </c>
      <c r="N1020" s="20">
        <f t="shared" si="84"/>
        <v>0</v>
      </c>
      <c r="O1020" s="20">
        <f t="shared" si="85"/>
        <v>0</v>
      </c>
      <c r="P1020">
        <f t="shared" si="86"/>
        <v>3</v>
      </c>
      <c r="Q1020">
        <f t="shared" si="81"/>
        <v>0</v>
      </c>
    </row>
    <row r="1021" spans="1:17" x14ac:dyDescent="0.3">
      <c r="A1021" t="s">
        <v>7</v>
      </c>
      <c r="B1021" t="s">
        <v>51</v>
      </c>
      <c r="C1021" t="s">
        <v>8</v>
      </c>
      <c r="D1021" t="s">
        <v>41</v>
      </c>
      <c r="E1021" t="s">
        <v>21</v>
      </c>
      <c r="F1021" t="s">
        <v>29</v>
      </c>
      <c r="G1021">
        <v>25</v>
      </c>
      <c r="H1021" s="14">
        <v>40.225000000000001</v>
      </c>
      <c r="I1021" t="s">
        <v>75</v>
      </c>
      <c r="J1021" t="s">
        <v>15</v>
      </c>
      <c r="K1021" t="s">
        <v>16</v>
      </c>
      <c r="L1021" t="s">
        <v>43</v>
      </c>
      <c r="M1021" s="20">
        <f t="shared" si="83"/>
        <v>40.233600000000003</v>
      </c>
      <c r="N1021" s="20">
        <f t="shared" si="84"/>
        <v>5.2670000000000002E-2</v>
      </c>
      <c r="O1021" s="20">
        <f t="shared" si="85"/>
        <v>2.1191037120000003</v>
      </c>
      <c r="P1021">
        <f t="shared" si="86"/>
        <v>1</v>
      </c>
      <c r="Q1021">
        <f t="shared" si="81"/>
        <v>2.1191037120000003</v>
      </c>
    </row>
    <row r="1022" spans="1:17" x14ac:dyDescent="0.3">
      <c r="A1022" t="s">
        <v>32</v>
      </c>
      <c r="B1022" t="s">
        <v>9</v>
      </c>
      <c r="C1022" t="s">
        <v>10</v>
      </c>
      <c r="D1022" t="s">
        <v>41</v>
      </c>
      <c r="E1022" t="s">
        <v>35</v>
      </c>
      <c r="F1022" t="s">
        <v>36</v>
      </c>
      <c r="G1022">
        <v>5</v>
      </c>
      <c r="H1022" s="14">
        <v>8.0449999999999999</v>
      </c>
      <c r="I1022" t="s">
        <v>30</v>
      </c>
      <c r="J1022" t="s">
        <v>15</v>
      </c>
      <c r="K1022" t="s">
        <v>25</v>
      </c>
      <c r="L1022" t="s">
        <v>17</v>
      </c>
      <c r="M1022" s="20">
        <f t="shared" si="83"/>
        <v>8.0467200000000005</v>
      </c>
      <c r="N1022" s="20">
        <f t="shared" si="84"/>
        <v>0.16664000000000001</v>
      </c>
      <c r="O1022" s="20">
        <f t="shared" si="85"/>
        <v>1.3409054208000002</v>
      </c>
      <c r="P1022">
        <f t="shared" si="86"/>
        <v>5</v>
      </c>
      <c r="Q1022">
        <f t="shared" si="81"/>
        <v>6.7045271040000012</v>
      </c>
    </row>
    <row r="1023" spans="1:17" x14ac:dyDescent="0.3">
      <c r="A1023" t="s">
        <v>39</v>
      </c>
      <c r="B1023" t="s">
        <v>9</v>
      </c>
      <c r="C1023" t="s">
        <v>8</v>
      </c>
      <c r="D1023" t="s">
        <v>41</v>
      </c>
      <c r="E1023" t="s">
        <v>28</v>
      </c>
      <c r="F1023" t="s">
        <v>22</v>
      </c>
      <c r="G1023">
        <v>20</v>
      </c>
      <c r="H1023" s="14">
        <v>32.18</v>
      </c>
      <c r="I1023" t="s">
        <v>30</v>
      </c>
      <c r="J1023" t="s">
        <v>53</v>
      </c>
      <c r="K1023" t="s">
        <v>16</v>
      </c>
      <c r="L1023" t="s">
        <v>43</v>
      </c>
      <c r="M1023" s="20">
        <f t="shared" si="83"/>
        <v>32.186880000000002</v>
      </c>
      <c r="N1023" s="20">
        <f t="shared" si="84"/>
        <v>0.16664000000000001</v>
      </c>
      <c r="O1023" s="20">
        <f t="shared" si="85"/>
        <v>5.3636216832000008</v>
      </c>
      <c r="P1023">
        <f t="shared" si="86"/>
        <v>2</v>
      </c>
      <c r="Q1023">
        <f t="shared" si="81"/>
        <v>10.727243366400002</v>
      </c>
    </row>
    <row r="1024" spans="1:17" x14ac:dyDescent="0.3">
      <c r="A1024" t="s">
        <v>18</v>
      </c>
      <c r="B1024" t="s">
        <v>9</v>
      </c>
      <c r="C1024" t="s">
        <v>71</v>
      </c>
      <c r="D1024" t="s">
        <v>11</v>
      </c>
      <c r="E1024" t="s">
        <v>28</v>
      </c>
      <c r="F1024" t="s">
        <v>22</v>
      </c>
      <c r="G1024">
        <v>3</v>
      </c>
      <c r="H1024" s="14">
        <v>4.827</v>
      </c>
      <c r="I1024" s="2" t="s">
        <v>49</v>
      </c>
      <c r="J1024" t="s">
        <v>31</v>
      </c>
      <c r="K1024" t="s">
        <v>25</v>
      </c>
      <c r="L1024" t="s">
        <v>17</v>
      </c>
      <c r="M1024" s="20">
        <f t="shared" si="83"/>
        <v>4.8280320000000003</v>
      </c>
      <c r="N1024" s="20">
        <f t="shared" si="84"/>
        <v>0.10215</v>
      </c>
      <c r="O1024" s="20">
        <f t="shared" si="85"/>
        <v>0.49318346880000008</v>
      </c>
      <c r="P1024">
        <f t="shared" si="86"/>
        <v>4</v>
      </c>
      <c r="Q1024">
        <f t="shared" si="81"/>
        <v>1.9727338752000003</v>
      </c>
    </row>
    <row r="1025" spans="1:17" x14ac:dyDescent="0.3">
      <c r="A1025" t="s">
        <v>26</v>
      </c>
      <c r="B1025" t="s">
        <v>9</v>
      </c>
      <c r="C1025" t="s">
        <v>56</v>
      </c>
      <c r="D1025" t="s">
        <v>20</v>
      </c>
      <c r="E1025" t="s">
        <v>28</v>
      </c>
      <c r="F1025" t="s">
        <v>22</v>
      </c>
      <c r="G1025">
        <v>1.5</v>
      </c>
      <c r="H1025" s="14">
        <v>2.4135</v>
      </c>
      <c r="I1025" s="2" t="s">
        <v>49</v>
      </c>
      <c r="J1025" t="s">
        <v>15</v>
      </c>
      <c r="K1025" t="s">
        <v>25</v>
      </c>
      <c r="L1025" t="s">
        <v>43</v>
      </c>
      <c r="M1025" s="20">
        <f t="shared" si="83"/>
        <v>2.4140160000000002</v>
      </c>
      <c r="N1025" s="20">
        <f t="shared" si="84"/>
        <v>0.10215</v>
      </c>
      <c r="O1025" s="20">
        <f t="shared" si="85"/>
        <v>0.24659173440000004</v>
      </c>
      <c r="P1025">
        <f t="shared" si="86"/>
        <v>3</v>
      </c>
      <c r="Q1025">
        <f t="shared" si="81"/>
        <v>0.73977520320000012</v>
      </c>
    </row>
    <row r="1026" spans="1:17" x14ac:dyDescent="0.3">
      <c r="A1026" t="s">
        <v>26</v>
      </c>
      <c r="B1026" t="s">
        <v>9</v>
      </c>
      <c r="C1026" t="s">
        <v>60</v>
      </c>
      <c r="D1026" t="s">
        <v>27</v>
      </c>
      <c r="E1026" t="s">
        <v>33</v>
      </c>
      <c r="F1026" t="s">
        <v>66</v>
      </c>
      <c r="G1026">
        <v>100</v>
      </c>
      <c r="H1026" s="14">
        <v>160.9</v>
      </c>
      <c r="I1026" t="s">
        <v>30</v>
      </c>
      <c r="J1026" t="s">
        <v>15</v>
      </c>
      <c r="K1026" t="s">
        <v>25</v>
      </c>
      <c r="L1026" t="s">
        <v>43</v>
      </c>
      <c r="M1026" s="20">
        <f t="shared" si="83"/>
        <v>160.93440000000001</v>
      </c>
      <c r="N1026" s="20">
        <f t="shared" si="84"/>
        <v>0.16664000000000001</v>
      </c>
      <c r="O1026" s="20">
        <f t="shared" si="85"/>
        <v>26.818108416000005</v>
      </c>
      <c r="P1026">
        <f t="shared" si="86"/>
        <v>3</v>
      </c>
      <c r="Q1026">
        <f t="shared" si="81"/>
        <v>80.454325248000018</v>
      </c>
    </row>
    <row r="1027" spans="1:17" x14ac:dyDescent="0.3">
      <c r="A1027" t="s">
        <v>26</v>
      </c>
      <c r="B1027" t="s">
        <v>9</v>
      </c>
      <c r="C1027" t="s">
        <v>56</v>
      </c>
      <c r="D1027" t="s">
        <v>20</v>
      </c>
      <c r="E1027" t="s">
        <v>12</v>
      </c>
      <c r="F1027" t="s">
        <v>66</v>
      </c>
      <c r="G1027">
        <v>44</v>
      </c>
      <c r="H1027" s="14">
        <v>70.795999999999992</v>
      </c>
      <c r="I1027" t="s">
        <v>30</v>
      </c>
      <c r="J1027" t="s">
        <v>38</v>
      </c>
      <c r="K1027" t="s">
        <v>25</v>
      </c>
      <c r="L1027" t="s">
        <v>43</v>
      </c>
      <c r="M1027" s="20">
        <f t="shared" si="83"/>
        <v>70.811136000000005</v>
      </c>
      <c r="N1027" s="20">
        <f t="shared" si="84"/>
        <v>0.16664000000000001</v>
      </c>
      <c r="O1027" s="20">
        <f t="shared" si="85"/>
        <v>11.799967703040002</v>
      </c>
      <c r="P1027">
        <f t="shared" si="86"/>
        <v>3</v>
      </c>
      <c r="Q1027">
        <f t="shared" ref="Q1027:Q1090" si="87">O1027*P1027</f>
        <v>35.399903109120004</v>
      </c>
    </row>
    <row r="1028" spans="1:17" x14ac:dyDescent="0.3">
      <c r="A1028" t="s">
        <v>32</v>
      </c>
      <c r="B1028" t="s">
        <v>51</v>
      </c>
      <c r="C1028" t="s">
        <v>8</v>
      </c>
      <c r="D1028" t="s">
        <v>11</v>
      </c>
      <c r="E1028" t="s">
        <v>21</v>
      </c>
      <c r="F1028" t="s">
        <v>36</v>
      </c>
      <c r="G1028">
        <v>1.6356999999999999</v>
      </c>
      <c r="H1028" s="14" t="s">
        <v>8</v>
      </c>
      <c r="I1028" t="s">
        <v>23</v>
      </c>
      <c r="J1028" t="s">
        <v>38</v>
      </c>
      <c r="K1028" t="s">
        <v>25</v>
      </c>
      <c r="L1028" t="s">
        <v>43</v>
      </c>
      <c r="M1028" s="20">
        <f t="shared" si="83"/>
        <v>2.6324039807999999</v>
      </c>
      <c r="N1028" s="20">
        <f t="shared" si="84"/>
        <v>0</v>
      </c>
      <c r="O1028" s="20">
        <f t="shared" si="85"/>
        <v>0</v>
      </c>
      <c r="P1028">
        <f t="shared" si="86"/>
        <v>5</v>
      </c>
      <c r="Q1028">
        <f t="shared" si="87"/>
        <v>0</v>
      </c>
    </row>
    <row r="1029" spans="1:17" x14ac:dyDescent="0.3">
      <c r="A1029" t="s">
        <v>18</v>
      </c>
      <c r="B1029" t="s">
        <v>9</v>
      </c>
      <c r="C1029" t="s">
        <v>10</v>
      </c>
      <c r="D1029" t="s">
        <v>72</v>
      </c>
      <c r="E1029" t="s">
        <v>45</v>
      </c>
      <c r="F1029" t="s">
        <v>44</v>
      </c>
      <c r="G1029">
        <v>3</v>
      </c>
      <c r="H1029" s="14">
        <v>4.827</v>
      </c>
      <c r="I1029" t="s">
        <v>30</v>
      </c>
      <c r="J1029" t="s">
        <v>15</v>
      </c>
      <c r="K1029" t="s">
        <v>25</v>
      </c>
      <c r="L1029" t="s">
        <v>17</v>
      </c>
      <c r="M1029" s="20">
        <f t="shared" si="83"/>
        <v>4.8280320000000003</v>
      </c>
      <c r="N1029" s="20">
        <f t="shared" si="84"/>
        <v>0.16664000000000001</v>
      </c>
      <c r="O1029" s="20">
        <f t="shared" si="85"/>
        <v>0.80454325248000014</v>
      </c>
      <c r="P1029">
        <f t="shared" si="86"/>
        <v>4</v>
      </c>
      <c r="Q1029">
        <f t="shared" si="87"/>
        <v>3.2181730099200005</v>
      </c>
    </row>
    <row r="1030" spans="1:17" x14ac:dyDescent="0.3">
      <c r="A1030" t="s">
        <v>26</v>
      </c>
      <c r="B1030" t="s">
        <v>9</v>
      </c>
      <c r="C1030" t="s">
        <v>60</v>
      </c>
      <c r="D1030" t="s">
        <v>11</v>
      </c>
      <c r="E1030" t="s">
        <v>45</v>
      </c>
      <c r="F1030" t="s">
        <v>22</v>
      </c>
      <c r="G1030" s="18">
        <v>2.0062500000000001</v>
      </c>
      <c r="H1030" s="14" t="s">
        <v>8</v>
      </c>
      <c r="I1030" t="s">
        <v>23</v>
      </c>
      <c r="J1030" t="s">
        <v>15</v>
      </c>
      <c r="K1030" t="s">
        <v>25</v>
      </c>
      <c r="L1030" t="s">
        <v>17</v>
      </c>
      <c r="M1030" s="20">
        <f t="shared" si="83"/>
        <v>3.2287464000000003</v>
      </c>
      <c r="N1030" s="20">
        <f t="shared" si="84"/>
        <v>0</v>
      </c>
      <c r="O1030" s="20">
        <f t="shared" si="85"/>
        <v>0</v>
      </c>
      <c r="P1030">
        <f t="shared" si="86"/>
        <v>3</v>
      </c>
      <c r="Q1030">
        <f t="shared" si="87"/>
        <v>0</v>
      </c>
    </row>
    <row r="1031" spans="1:17" x14ac:dyDescent="0.3">
      <c r="A1031" t="s">
        <v>26</v>
      </c>
      <c r="B1031" t="s">
        <v>9</v>
      </c>
      <c r="C1031" t="s">
        <v>8</v>
      </c>
      <c r="D1031" t="s">
        <v>27</v>
      </c>
      <c r="E1031" t="s">
        <v>28</v>
      </c>
      <c r="F1031" t="s">
        <v>36</v>
      </c>
      <c r="G1031">
        <v>3</v>
      </c>
      <c r="H1031" s="14">
        <v>4.827</v>
      </c>
      <c r="I1031" t="s">
        <v>30</v>
      </c>
      <c r="J1031" t="s">
        <v>38</v>
      </c>
      <c r="K1031" t="s">
        <v>16</v>
      </c>
      <c r="L1031" t="s">
        <v>43</v>
      </c>
      <c r="M1031" s="20">
        <f t="shared" si="83"/>
        <v>4.8280320000000003</v>
      </c>
      <c r="N1031" s="20">
        <f t="shared" si="84"/>
        <v>0.16664000000000001</v>
      </c>
      <c r="O1031" s="20">
        <f t="shared" si="85"/>
        <v>0.80454325248000014</v>
      </c>
      <c r="P1031">
        <f t="shared" si="86"/>
        <v>3</v>
      </c>
      <c r="Q1031">
        <f t="shared" si="87"/>
        <v>2.4136297574400003</v>
      </c>
    </row>
    <row r="1032" spans="1:17" x14ac:dyDescent="0.3">
      <c r="A1032" t="s">
        <v>39</v>
      </c>
      <c r="B1032" t="s">
        <v>9</v>
      </c>
      <c r="C1032" t="s">
        <v>93</v>
      </c>
      <c r="D1032" t="s">
        <v>20</v>
      </c>
      <c r="E1032" t="s">
        <v>35</v>
      </c>
      <c r="F1032" t="s">
        <v>22</v>
      </c>
      <c r="G1032">
        <v>15</v>
      </c>
      <c r="H1032" s="14">
        <v>24.134999999999998</v>
      </c>
      <c r="I1032" t="s">
        <v>30</v>
      </c>
      <c r="J1032" t="s">
        <v>38</v>
      </c>
      <c r="K1032" t="s">
        <v>25</v>
      </c>
      <c r="L1032" t="s">
        <v>43</v>
      </c>
      <c r="M1032" s="20">
        <f t="shared" si="83"/>
        <v>24.140160000000002</v>
      </c>
      <c r="N1032" s="20">
        <f t="shared" si="84"/>
        <v>0.16664000000000001</v>
      </c>
      <c r="O1032" s="20">
        <f t="shared" si="85"/>
        <v>4.0227162624000004</v>
      </c>
      <c r="P1032">
        <f t="shared" si="86"/>
        <v>2</v>
      </c>
      <c r="Q1032">
        <f t="shared" si="87"/>
        <v>8.0454325248000007</v>
      </c>
    </row>
    <row r="1033" spans="1:17" x14ac:dyDescent="0.3">
      <c r="A1033" t="s">
        <v>7</v>
      </c>
      <c r="B1033" t="s">
        <v>9</v>
      </c>
      <c r="C1033" t="s">
        <v>56</v>
      </c>
      <c r="D1033" t="s">
        <v>41</v>
      </c>
      <c r="E1033" t="s">
        <v>35</v>
      </c>
      <c r="F1033" t="s">
        <v>66</v>
      </c>
      <c r="G1033">
        <v>100</v>
      </c>
      <c r="H1033" s="14">
        <v>160.9</v>
      </c>
      <c r="I1033" t="s">
        <v>52</v>
      </c>
      <c r="J1033" t="s">
        <v>42</v>
      </c>
      <c r="K1033" t="s">
        <v>16</v>
      </c>
      <c r="L1033" t="s">
        <v>43</v>
      </c>
      <c r="M1033" s="20">
        <f t="shared" si="83"/>
        <v>160.93440000000001</v>
      </c>
      <c r="N1033" s="20">
        <f t="shared" si="84"/>
        <v>3.5459999999999998E-2</v>
      </c>
      <c r="O1033" s="20">
        <f t="shared" si="85"/>
        <v>5.7067338240000005</v>
      </c>
      <c r="P1033">
        <f t="shared" si="86"/>
        <v>1</v>
      </c>
      <c r="Q1033">
        <f t="shared" si="87"/>
        <v>5.7067338240000005</v>
      </c>
    </row>
    <row r="1034" spans="1:17" x14ac:dyDescent="0.3">
      <c r="A1034" t="s">
        <v>18</v>
      </c>
      <c r="B1034" t="s">
        <v>9</v>
      </c>
      <c r="C1034" t="s">
        <v>60</v>
      </c>
      <c r="D1034" t="s">
        <v>27</v>
      </c>
      <c r="E1034" t="s">
        <v>45</v>
      </c>
      <c r="F1034" t="s">
        <v>36</v>
      </c>
      <c r="G1034">
        <v>12</v>
      </c>
      <c r="H1034" s="14">
        <v>19.308</v>
      </c>
      <c r="I1034" t="s">
        <v>52</v>
      </c>
      <c r="J1034" t="s">
        <v>38</v>
      </c>
      <c r="K1034" t="s">
        <v>25</v>
      </c>
      <c r="L1034" t="s">
        <v>43</v>
      </c>
      <c r="M1034" s="20">
        <f t="shared" si="83"/>
        <v>19.312128000000001</v>
      </c>
      <c r="N1034" s="20">
        <f t="shared" si="84"/>
        <v>3.5459999999999998E-2</v>
      </c>
      <c r="O1034" s="20">
        <f t="shared" si="85"/>
        <v>0.68480805888000007</v>
      </c>
      <c r="P1034">
        <f t="shared" si="86"/>
        <v>4</v>
      </c>
      <c r="Q1034">
        <f t="shared" si="87"/>
        <v>2.7392322355200003</v>
      </c>
    </row>
    <row r="1035" spans="1:17" x14ac:dyDescent="0.3">
      <c r="A1035" t="s">
        <v>32</v>
      </c>
      <c r="B1035" t="s">
        <v>51</v>
      </c>
      <c r="C1035" t="s">
        <v>8</v>
      </c>
      <c r="D1035" t="s">
        <v>11</v>
      </c>
      <c r="E1035" t="s">
        <v>12</v>
      </c>
      <c r="F1035" t="s">
        <v>44</v>
      </c>
      <c r="G1035">
        <v>4</v>
      </c>
      <c r="H1035" s="14">
        <v>6.4359999999999999</v>
      </c>
      <c r="I1035" t="s">
        <v>37</v>
      </c>
      <c r="J1035" t="s">
        <v>42</v>
      </c>
      <c r="K1035" t="s">
        <v>25</v>
      </c>
      <c r="L1035" t="s">
        <v>43</v>
      </c>
      <c r="M1035" s="20">
        <f t="shared" si="83"/>
        <v>6.4373760000000004</v>
      </c>
      <c r="N1035" s="20">
        <f t="shared" si="84"/>
        <v>0.16664000000000001</v>
      </c>
      <c r="O1035" s="20">
        <f t="shared" si="85"/>
        <v>1.0727243366400001</v>
      </c>
      <c r="P1035">
        <f t="shared" si="86"/>
        <v>5</v>
      </c>
      <c r="Q1035">
        <f t="shared" si="87"/>
        <v>5.3636216832000008</v>
      </c>
    </row>
    <row r="1036" spans="1:17" x14ac:dyDescent="0.3">
      <c r="A1036" t="s">
        <v>32</v>
      </c>
      <c r="B1036" t="s">
        <v>9</v>
      </c>
      <c r="C1036" t="s">
        <v>83</v>
      </c>
      <c r="D1036" t="s">
        <v>72</v>
      </c>
      <c r="E1036" t="s">
        <v>64</v>
      </c>
      <c r="F1036" t="s">
        <v>62</v>
      </c>
      <c r="G1036">
        <v>2</v>
      </c>
      <c r="H1036" s="14">
        <v>3.218</v>
      </c>
      <c r="I1036" t="s">
        <v>30</v>
      </c>
      <c r="J1036" t="s">
        <v>38</v>
      </c>
      <c r="K1036" t="s">
        <v>25</v>
      </c>
      <c r="L1036" t="s">
        <v>17</v>
      </c>
      <c r="M1036" s="20">
        <f t="shared" si="83"/>
        <v>3.2186880000000002</v>
      </c>
      <c r="N1036" s="20">
        <f t="shared" si="84"/>
        <v>0.16664000000000001</v>
      </c>
      <c r="O1036" s="20">
        <f t="shared" si="85"/>
        <v>0.53636216832000005</v>
      </c>
      <c r="P1036">
        <f t="shared" si="86"/>
        <v>5</v>
      </c>
      <c r="Q1036">
        <f t="shared" si="87"/>
        <v>2.6818108416000004</v>
      </c>
    </row>
    <row r="1037" spans="1:17" x14ac:dyDescent="0.3">
      <c r="A1037" t="s">
        <v>18</v>
      </c>
      <c r="B1037" t="s">
        <v>9</v>
      </c>
      <c r="C1037" t="s">
        <v>8</v>
      </c>
      <c r="D1037" t="s">
        <v>20</v>
      </c>
      <c r="E1037" t="s">
        <v>12</v>
      </c>
      <c r="F1037" t="s">
        <v>13</v>
      </c>
      <c r="G1037">
        <v>15</v>
      </c>
      <c r="H1037" s="14">
        <v>24.134999999999998</v>
      </c>
      <c r="I1037" t="s">
        <v>52</v>
      </c>
      <c r="J1037" t="s">
        <v>38</v>
      </c>
      <c r="K1037" t="s">
        <v>25</v>
      </c>
      <c r="L1037" t="s">
        <v>43</v>
      </c>
      <c r="M1037" s="20">
        <f t="shared" si="83"/>
        <v>24.140160000000002</v>
      </c>
      <c r="N1037" s="20">
        <f t="shared" si="84"/>
        <v>3.5459999999999998E-2</v>
      </c>
      <c r="O1037" s="20">
        <f t="shared" si="85"/>
        <v>0.85601007360000003</v>
      </c>
      <c r="P1037">
        <f t="shared" si="86"/>
        <v>4</v>
      </c>
      <c r="Q1037">
        <f t="shared" si="87"/>
        <v>3.4240402944000001</v>
      </c>
    </row>
    <row r="1038" spans="1:17" x14ac:dyDescent="0.3">
      <c r="A1038" t="s">
        <v>32</v>
      </c>
      <c r="B1038" t="s">
        <v>55</v>
      </c>
      <c r="C1038" t="s">
        <v>8</v>
      </c>
      <c r="D1038" t="s">
        <v>20</v>
      </c>
      <c r="E1038" t="s">
        <v>21</v>
      </c>
      <c r="F1038" t="s">
        <v>44</v>
      </c>
      <c r="G1038">
        <v>1.5</v>
      </c>
      <c r="H1038" s="14">
        <v>2.4135</v>
      </c>
      <c r="I1038" t="s">
        <v>23</v>
      </c>
      <c r="J1038" t="s">
        <v>42</v>
      </c>
      <c r="K1038" t="s">
        <v>16</v>
      </c>
      <c r="L1038" t="s">
        <v>17</v>
      </c>
      <c r="M1038" s="20">
        <f t="shared" si="83"/>
        <v>2.4140160000000002</v>
      </c>
      <c r="N1038" s="20">
        <f t="shared" si="84"/>
        <v>0</v>
      </c>
      <c r="O1038" s="20">
        <f t="shared" si="85"/>
        <v>0</v>
      </c>
      <c r="P1038">
        <f t="shared" si="86"/>
        <v>5</v>
      </c>
      <c r="Q1038">
        <f t="shared" si="87"/>
        <v>0</v>
      </c>
    </row>
    <row r="1039" spans="1:17" x14ac:dyDescent="0.3">
      <c r="A1039" t="s">
        <v>39</v>
      </c>
      <c r="B1039" t="s">
        <v>9</v>
      </c>
      <c r="C1039" t="s">
        <v>60</v>
      </c>
      <c r="D1039" t="s">
        <v>47</v>
      </c>
      <c r="E1039" t="s">
        <v>21</v>
      </c>
      <c r="F1039" t="s">
        <v>22</v>
      </c>
      <c r="G1039">
        <v>5</v>
      </c>
      <c r="H1039" s="14">
        <v>8.0449999999999999</v>
      </c>
      <c r="I1039" t="s">
        <v>23</v>
      </c>
      <c r="J1039" t="s">
        <v>38</v>
      </c>
      <c r="K1039" t="s">
        <v>16</v>
      </c>
      <c r="L1039" t="s">
        <v>43</v>
      </c>
      <c r="M1039" s="20">
        <f t="shared" si="83"/>
        <v>8.0467200000000005</v>
      </c>
      <c r="N1039" s="20">
        <f t="shared" si="84"/>
        <v>0</v>
      </c>
      <c r="O1039" s="20">
        <f t="shared" si="85"/>
        <v>0</v>
      </c>
      <c r="P1039">
        <f t="shared" si="86"/>
        <v>2</v>
      </c>
      <c r="Q1039">
        <f t="shared" si="87"/>
        <v>0</v>
      </c>
    </row>
    <row r="1040" spans="1:17" x14ac:dyDescent="0.3">
      <c r="A1040" t="s">
        <v>39</v>
      </c>
      <c r="B1040" t="s">
        <v>9</v>
      </c>
      <c r="C1040" t="s">
        <v>76</v>
      </c>
      <c r="D1040" t="s">
        <v>27</v>
      </c>
      <c r="E1040" t="s">
        <v>28</v>
      </c>
      <c r="F1040" t="s">
        <v>66</v>
      </c>
      <c r="G1040">
        <v>8</v>
      </c>
      <c r="H1040" s="14">
        <v>12.872</v>
      </c>
      <c r="I1040" t="s">
        <v>49</v>
      </c>
      <c r="J1040" t="s">
        <v>38</v>
      </c>
      <c r="K1040" t="s">
        <v>25</v>
      </c>
      <c r="L1040" t="s">
        <v>43</v>
      </c>
      <c r="M1040" s="20">
        <f t="shared" si="83"/>
        <v>12.874752000000001</v>
      </c>
      <c r="N1040" s="20">
        <f t="shared" si="84"/>
        <v>0.10215</v>
      </c>
      <c r="O1040" s="20">
        <f t="shared" si="85"/>
        <v>1.3151559168000002</v>
      </c>
      <c r="P1040">
        <f t="shared" si="86"/>
        <v>2</v>
      </c>
      <c r="Q1040">
        <f t="shared" si="87"/>
        <v>2.6303118336000004</v>
      </c>
    </row>
    <row r="1041" spans="1:17" x14ac:dyDescent="0.3">
      <c r="A1041" t="s">
        <v>7</v>
      </c>
      <c r="B1041" t="s">
        <v>9</v>
      </c>
      <c r="C1041" t="s">
        <v>8</v>
      </c>
      <c r="D1041" t="s">
        <v>47</v>
      </c>
      <c r="E1041" t="s">
        <v>35</v>
      </c>
      <c r="F1041" t="s">
        <v>36</v>
      </c>
      <c r="G1041">
        <v>10</v>
      </c>
      <c r="H1041" s="14">
        <v>16.09</v>
      </c>
      <c r="I1041" t="s">
        <v>30</v>
      </c>
      <c r="J1041" t="s">
        <v>53</v>
      </c>
      <c r="K1041" t="s">
        <v>16</v>
      </c>
      <c r="L1041" t="s">
        <v>43</v>
      </c>
      <c r="M1041" s="20">
        <f t="shared" si="83"/>
        <v>16.093440000000001</v>
      </c>
      <c r="N1041" s="20">
        <f t="shared" si="84"/>
        <v>0.16664000000000001</v>
      </c>
      <c r="O1041" s="20">
        <f t="shared" si="85"/>
        <v>2.6818108416000004</v>
      </c>
      <c r="P1041">
        <f t="shared" si="86"/>
        <v>1</v>
      </c>
      <c r="Q1041">
        <f t="shared" si="87"/>
        <v>2.6818108416000004</v>
      </c>
    </row>
    <row r="1042" spans="1:17" x14ac:dyDescent="0.3">
      <c r="A1042" t="s">
        <v>26</v>
      </c>
      <c r="B1042" t="s">
        <v>9</v>
      </c>
      <c r="C1042" t="s">
        <v>60</v>
      </c>
      <c r="D1042" t="s">
        <v>20</v>
      </c>
      <c r="E1042" t="s">
        <v>28</v>
      </c>
      <c r="F1042" t="s">
        <v>44</v>
      </c>
      <c r="G1042">
        <v>2</v>
      </c>
      <c r="H1042" s="14">
        <v>3.218</v>
      </c>
      <c r="I1042" t="s">
        <v>14</v>
      </c>
      <c r="J1042" t="s">
        <v>15</v>
      </c>
      <c r="K1042" t="s">
        <v>25</v>
      </c>
      <c r="L1042" t="s">
        <v>43</v>
      </c>
      <c r="M1042" s="20">
        <f t="shared" si="83"/>
        <v>3.2186880000000002</v>
      </c>
      <c r="N1042" s="20">
        <f t="shared" si="84"/>
        <v>0</v>
      </c>
      <c r="O1042" s="20">
        <f t="shared" si="85"/>
        <v>0</v>
      </c>
      <c r="P1042">
        <f t="shared" si="86"/>
        <v>3</v>
      </c>
      <c r="Q1042">
        <f t="shared" si="87"/>
        <v>0</v>
      </c>
    </row>
    <row r="1043" spans="1:17" x14ac:dyDescent="0.3">
      <c r="A1043" t="s">
        <v>26</v>
      </c>
      <c r="B1043" t="s">
        <v>9</v>
      </c>
      <c r="C1043" t="s">
        <v>10</v>
      </c>
      <c r="D1043" t="s">
        <v>11</v>
      </c>
      <c r="E1043" t="s">
        <v>8</v>
      </c>
      <c r="F1043" t="s">
        <v>44</v>
      </c>
      <c r="G1043">
        <v>3</v>
      </c>
      <c r="H1043" s="14">
        <v>4.827</v>
      </c>
      <c r="I1043" t="s">
        <v>54</v>
      </c>
      <c r="J1043" t="s">
        <v>15</v>
      </c>
      <c r="K1043" t="s">
        <v>25</v>
      </c>
      <c r="L1043" t="s">
        <v>17</v>
      </c>
      <c r="M1043" s="20">
        <f t="shared" si="83"/>
        <v>4.8280320000000003</v>
      </c>
      <c r="N1043" s="20">
        <f t="shared" si="84"/>
        <v>2.1999999999999999E-2</v>
      </c>
      <c r="O1043" s="20">
        <f t="shared" si="85"/>
        <v>0.106216704</v>
      </c>
      <c r="P1043">
        <f t="shared" si="86"/>
        <v>3</v>
      </c>
      <c r="Q1043">
        <f t="shared" si="87"/>
        <v>0.31865011199999999</v>
      </c>
    </row>
    <row r="1044" spans="1:17" x14ac:dyDescent="0.3">
      <c r="A1044" t="s">
        <v>26</v>
      </c>
      <c r="B1044" t="s">
        <v>9</v>
      </c>
      <c r="C1044" t="s">
        <v>71</v>
      </c>
      <c r="D1044" t="s">
        <v>41</v>
      </c>
      <c r="E1044" t="s">
        <v>12</v>
      </c>
      <c r="F1044" t="s">
        <v>62</v>
      </c>
      <c r="G1044">
        <v>2</v>
      </c>
      <c r="H1044" s="14">
        <v>3.218</v>
      </c>
      <c r="I1044" t="s">
        <v>30</v>
      </c>
      <c r="J1044" t="s">
        <v>15</v>
      </c>
      <c r="K1044" t="s">
        <v>25</v>
      </c>
      <c r="L1044" t="s">
        <v>43</v>
      </c>
      <c r="M1044" s="20">
        <f t="shared" si="83"/>
        <v>3.2186880000000002</v>
      </c>
      <c r="N1044" s="20">
        <f t="shared" si="84"/>
        <v>0.16664000000000001</v>
      </c>
      <c r="O1044" s="20">
        <f t="shared" si="85"/>
        <v>0.53636216832000005</v>
      </c>
      <c r="P1044">
        <f t="shared" si="86"/>
        <v>3</v>
      </c>
      <c r="Q1044">
        <f t="shared" si="87"/>
        <v>1.6090865049600001</v>
      </c>
    </row>
    <row r="1045" spans="1:17" x14ac:dyDescent="0.3">
      <c r="A1045" t="s">
        <v>32</v>
      </c>
      <c r="B1045" t="s">
        <v>9</v>
      </c>
      <c r="C1045" t="s">
        <v>93</v>
      </c>
      <c r="D1045" t="s">
        <v>41</v>
      </c>
      <c r="E1045" t="s">
        <v>12</v>
      </c>
      <c r="F1045" t="s">
        <v>36</v>
      </c>
      <c r="G1045">
        <v>1.1000000000000001</v>
      </c>
      <c r="H1045" s="14">
        <v>1.7699</v>
      </c>
      <c r="I1045" t="s">
        <v>23</v>
      </c>
      <c r="J1045" t="s">
        <v>42</v>
      </c>
      <c r="K1045" t="s">
        <v>16</v>
      </c>
      <c r="L1045" t="s">
        <v>43</v>
      </c>
      <c r="M1045" s="20">
        <f t="shared" si="83"/>
        <v>1.7702784000000003</v>
      </c>
      <c r="N1045" s="20">
        <f t="shared" si="84"/>
        <v>0</v>
      </c>
      <c r="O1045" s="20">
        <f t="shared" si="85"/>
        <v>0</v>
      </c>
      <c r="P1045">
        <f t="shared" si="86"/>
        <v>5</v>
      </c>
      <c r="Q1045">
        <f t="shared" si="87"/>
        <v>0</v>
      </c>
    </row>
    <row r="1046" spans="1:17" x14ac:dyDescent="0.3">
      <c r="A1046" t="s">
        <v>39</v>
      </c>
      <c r="B1046" t="s">
        <v>9</v>
      </c>
      <c r="C1046" t="s">
        <v>60</v>
      </c>
      <c r="D1046" t="s">
        <v>41</v>
      </c>
      <c r="E1046" t="s">
        <v>45</v>
      </c>
      <c r="F1046" t="s">
        <v>66</v>
      </c>
      <c r="G1046">
        <v>115</v>
      </c>
      <c r="H1046" s="14">
        <v>185.035</v>
      </c>
      <c r="I1046" t="s">
        <v>52</v>
      </c>
      <c r="J1046" t="s">
        <v>42</v>
      </c>
      <c r="K1046" t="s">
        <v>25</v>
      </c>
      <c r="L1046" t="s">
        <v>43</v>
      </c>
      <c r="M1046" s="20">
        <f t="shared" si="83"/>
        <v>185.07456000000002</v>
      </c>
      <c r="N1046" s="20">
        <f t="shared" si="84"/>
        <v>3.5459999999999998E-2</v>
      </c>
      <c r="O1046" s="20">
        <f t="shared" si="85"/>
        <v>6.5627438976000008</v>
      </c>
      <c r="P1046">
        <f t="shared" si="86"/>
        <v>2</v>
      </c>
      <c r="Q1046">
        <f t="shared" si="87"/>
        <v>13.125487795200002</v>
      </c>
    </row>
    <row r="1047" spans="1:17" x14ac:dyDescent="0.3">
      <c r="A1047" t="s">
        <v>18</v>
      </c>
      <c r="B1047" t="s">
        <v>51</v>
      </c>
      <c r="C1047" t="s">
        <v>8</v>
      </c>
      <c r="D1047" t="s">
        <v>11</v>
      </c>
      <c r="E1047" t="s">
        <v>35</v>
      </c>
      <c r="F1047" t="s">
        <v>22</v>
      </c>
      <c r="G1047">
        <v>2</v>
      </c>
      <c r="H1047" s="14">
        <v>3.218</v>
      </c>
      <c r="I1047" t="s">
        <v>23</v>
      </c>
      <c r="J1047" t="s">
        <v>42</v>
      </c>
      <c r="K1047" t="s">
        <v>25</v>
      </c>
      <c r="L1047" t="s">
        <v>43</v>
      </c>
      <c r="M1047" s="20">
        <f t="shared" si="83"/>
        <v>3.2186880000000002</v>
      </c>
      <c r="N1047" s="20">
        <f t="shared" si="84"/>
        <v>0</v>
      </c>
      <c r="O1047" s="20">
        <f t="shared" si="85"/>
        <v>0</v>
      </c>
      <c r="P1047">
        <f t="shared" si="86"/>
        <v>4</v>
      </c>
      <c r="Q1047">
        <f t="shared" si="87"/>
        <v>0</v>
      </c>
    </row>
    <row r="1048" spans="1:17" x14ac:dyDescent="0.3">
      <c r="A1048" t="s">
        <v>18</v>
      </c>
      <c r="B1048" t="s">
        <v>9</v>
      </c>
      <c r="C1048" t="s">
        <v>60</v>
      </c>
      <c r="D1048" t="s">
        <v>20</v>
      </c>
      <c r="E1048" t="s">
        <v>21</v>
      </c>
      <c r="F1048" t="s">
        <v>44</v>
      </c>
      <c r="G1048">
        <v>2</v>
      </c>
      <c r="H1048" s="14">
        <v>3.218</v>
      </c>
      <c r="I1048" t="s">
        <v>49</v>
      </c>
      <c r="J1048" t="s">
        <v>38</v>
      </c>
      <c r="K1048" t="s">
        <v>16</v>
      </c>
      <c r="L1048" t="s">
        <v>43</v>
      </c>
      <c r="M1048" s="20">
        <f t="shared" si="83"/>
        <v>3.2186880000000002</v>
      </c>
      <c r="N1048" s="20">
        <f t="shared" si="84"/>
        <v>0.10215</v>
      </c>
      <c r="O1048" s="20">
        <f t="shared" si="85"/>
        <v>0.32878897920000005</v>
      </c>
      <c r="P1048">
        <f t="shared" si="86"/>
        <v>4</v>
      </c>
      <c r="Q1048">
        <f t="shared" si="87"/>
        <v>1.3151559168000002</v>
      </c>
    </row>
    <row r="1049" spans="1:17" x14ac:dyDescent="0.3">
      <c r="A1049" t="s">
        <v>32</v>
      </c>
      <c r="B1049" t="s">
        <v>9</v>
      </c>
      <c r="C1049" t="s">
        <v>67</v>
      </c>
      <c r="D1049" t="s">
        <v>11</v>
      </c>
      <c r="E1049" t="s">
        <v>45</v>
      </c>
      <c r="F1049" t="s">
        <v>36</v>
      </c>
      <c r="G1049">
        <v>2.4</v>
      </c>
      <c r="H1049" s="14">
        <v>3.8615999999999997</v>
      </c>
      <c r="I1049" t="s">
        <v>14</v>
      </c>
      <c r="J1049" t="s">
        <v>15</v>
      </c>
      <c r="K1049" t="s">
        <v>25</v>
      </c>
      <c r="L1049" t="s">
        <v>43</v>
      </c>
      <c r="M1049" s="20">
        <f t="shared" si="83"/>
        <v>3.8624255999999999</v>
      </c>
      <c r="N1049" s="20">
        <f t="shared" si="84"/>
        <v>0</v>
      </c>
      <c r="O1049" s="20">
        <f t="shared" si="85"/>
        <v>0</v>
      </c>
      <c r="P1049">
        <f t="shared" si="86"/>
        <v>5</v>
      </c>
      <c r="Q1049">
        <f t="shared" si="87"/>
        <v>0</v>
      </c>
    </row>
    <row r="1050" spans="1:17" x14ac:dyDescent="0.3">
      <c r="A1050" t="s">
        <v>39</v>
      </c>
      <c r="B1050" t="s">
        <v>51</v>
      </c>
      <c r="C1050" t="s">
        <v>8</v>
      </c>
      <c r="D1050" t="s">
        <v>27</v>
      </c>
      <c r="E1050" t="s">
        <v>21</v>
      </c>
      <c r="F1050" t="s">
        <v>66</v>
      </c>
      <c r="G1050">
        <v>76</v>
      </c>
      <c r="H1050" s="14">
        <v>122.28399999999999</v>
      </c>
      <c r="I1050" t="s">
        <v>52</v>
      </c>
      <c r="J1050" t="s">
        <v>42</v>
      </c>
      <c r="K1050" t="s">
        <v>16</v>
      </c>
      <c r="L1050" t="s">
        <v>43</v>
      </c>
      <c r="M1050" s="20">
        <f t="shared" si="83"/>
        <v>122.31014400000001</v>
      </c>
      <c r="N1050" s="20">
        <f t="shared" si="84"/>
        <v>3.5459999999999998E-2</v>
      </c>
      <c r="O1050" s="20">
        <f t="shared" si="85"/>
        <v>4.3371177062399999</v>
      </c>
      <c r="P1050">
        <f t="shared" si="86"/>
        <v>2</v>
      </c>
      <c r="Q1050">
        <f t="shared" si="87"/>
        <v>8.6742354124799999</v>
      </c>
    </row>
    <row r="1051" spans="1:17" x14ac:dyDescent="0.3">
      <c r="A1051" t="s">
        <v>26</v>
      </c>
      <c r="B1051" t="s">
        <v>51</v>
      </c>
      <c r="C1051" t="s">
        <v>8</v>
      </c>
      <c r="D1051" t="s">
        <v>41</v>
      </c>
      <c r="E1051" t="s">
        <v>45</v>
      </c>
      <c r="F1051" t="s">
        <v>44</v>
      </c>
      <c r="G1051">
        <v>0.8</v>
      </c>
      <c r="H1051" s="14">
        <v>1.2872000000000001</v>
      </c>
      <c r="I1051" t="s">
        <v>30</v>
      </c>
      <c r="J1051" t="s">
        <v>42</v>
      </c>
      <c r="K1051" t="s">
        <v>25</v>
      </c>
      <c r="L1051" t="s">
        <v>17</v>
      </c>
      <c r="M1051" s="20">
        <f t="shared" si="83"/>
        <v>1.2874752000000003</v>
      </c>
      <c r="N1051" s="20">
        <f t="shared" si="84"/>
        <v>0.16664000000000001</v>
      </c>
      <c r="O1051" s="20">
        <f t="shared" si="85"/>
        <v>0.21454486732800004</v>
      </c>
      <c r="P1051">
        <f t="shared" si="86"/>
        <v>3</v>
      </c>
      <c r="Q1051">
        <f t="shared" si="87"/>
        <v>0.64363460198400013</v>
      </c>
    </row>
    <row r="1052" spans="1:17" x14ac:dyDescent="0.3">
      <c r="A1052" t="s">
        <v>39</v>
      </c>
      <c r="B1052" t="s">
        <v>9</v>
      </c>
      <c r="C1052" t="s">
        <v>70</v>
      </c>
      <c r="D1052" t="s">
        <v>27</v>
      </c>
      <c r="E1052" t="s">
        <v>35</v>
      </c>
      <c r="F1052" t="s">
        <v>66</v>
      </c>
      <c r="G1052">
        <v>44</v>
      </c>
      <c r="H1052" s="14">
        <v>70.795999999999992</v>
      </c>
      <c r="I1052" t="s">
        <v>37</v>
      </c>
      <c r="J1052" t="s">
        <v>42</v>
      </c>
      <c r="K1052" t="s">
        <v>25</v>
      </c>
      <c r="L1052" t="s">
        <v>17</v>
      </c>
      <c r="M1052" s="20">
        <f t="shared" si="83"/>
        <v>70.811136000000005</v>
      </c>
      <c r="N1052" s="20">
        <f t="shared" si="84"/>
        <v>0.16664000000000001</v>
      </c>
      <c r="O1052" s="20">
        <f t="shared" si="85"/>
        <v>11.799967703040002</v>
      </c>
      <c r="P1052">
        <f t="shared" si="86"/>
        <v>2</v>
      </c>
      <c r="Q1052">
        <f t="shared" si="87"/>
        <v>23.599935406080004</v>
      </c>
    </row>
    <row r="1053" spans="1:17" x14ac:dyDescent="0.3">
      <c r="A1053" t="s">
        <v>18</v>
      </c>
      <c r="B1053" t="s">
        <v>9</v>
      </c>
      <c r="C1053" t="s">
        <v>61</v>
      </c>
      <c r="D1053" t="s">
        <v>41</v>
      </c>
      <c r="E1053" t="s">
        <v>35</v>
      </c>
      <c r="F1053" t="s">
        <v>66</v>
      </c>
      <c r="G1053">
        <v>12.4</v>
      </c>
      <c r="H1053" s="14">
        <v>19.951599999999999</v>
      </c>
      <c r="I1053" t="s">
        <v>14</v>
      </c>
      <c r="J1053" t="s">
        <v>15</v>
      </c>
      <c r="K1053" t="s">
        <v>25</v>
      </c>
      <c r="L1053" t="s">
        <v>43</v>
      </c>
      <c r="M1053" s="20">
        <f t="shared" si="83"/>
        <v>19.955865600000003</v>
      </c>
      <c r="N1053" s="20">
        <f t="shared" si="84"/>
        <v>0</v>
      </c>
      <c r="O1053" s="20">
        <f t="shared" si="85"/>
        <v>0</v>
      </c>
      <c r="P1053">
        <f t="shared" si="86"/>
        <v>4</v>
      </c>
      <c r="Q1053">
        <f t="shared" si="87"/>
        <v>0</v>
      </c>
    </row>
    <row r="1054" spans="1:17" x14ac:dyDescent="0.3">
      <c r="A1054" t="s">
        <v>26</v>
      </c>
      <c r="B1054" t="s">
        <v>9</v>
      </c>
      <c r="C1054" t="s">
        <v>70</v>
      </c>
      <c r="D1054" t="s">
        <v>27</v>
      </c>
      <c r="E1054" t="s">
        <v>21</v>
      </c>
      <c r="F1054" t="s">
        <v>36</v>
      </c>
      <c r="G1054">
        <v>10</v>
      </c>
      <c r="H1054" s="14">
        <v>16.09</v>
      </c>
      <c r="I1054" t="s">
        <v>37</v>
      </c>
      <c r="J1054" t="s">
        <v>42</v>
      </c>
      <c r="K1054" t="s">
        <v>25</v>
      </c>
      <c r="L1054" t="s">
        <v>17</v>
      </c>
      <c r="M1054" s="20">
        <f t="shared" si="83"/>
        <v>16.093440000000001</v>
      </c>
      <c r="N1054" s="20">
        <f t="shared" si="84"/>
        <v>0.16664000000000001</v>
      </c>
      <c r="O1054" s="20">
        <f t="shared" si="85"/>
        <v>2.6818108416000004</v>
      </c>
      <c r="P1054">
        <f t="shared" si="86"/>
        <v>3</v>
      </c>
      <c r="Q1054">
        <f t="shared" si="87"/>
        <v>8.0454325248000007</v>
      </c>
    </row>
    <row r="1055" spans="1:17" x14ac:dyDescent="0.3">
      <c r="A1055" t="s">
        <v>26</v>
      </c>
      <c r="B1055" t="s">
        <v>9</v>
      </c>
      <c r="C1055" t="s">
        <v>60</v>
      </c>
      <c r="D1055" t="s">
        <v>11</v>
      </c>
      <c r="E1055" t="s">
        <v>21</v>
      </c>
      <c r="F1055" t="s">
        <v>66</v>
      </c>
      <c r="G1055">
        <v>80</v>
      </c>
      <c r="H1055" s="14">
        <v>128.72</v>
      </c>
      <c r="I1055" t="s">
        <v>52</v>
      </c>
      <c r="J1055" t="s">
        <v>38</v>
      </c>
      <c r="K1055" t="s">
        <v>25</v>
      </c>
      <c r="L1055" t="s">
        <v>43</v>
      </c>
      <c r="M1055" s="20">
        <f t="shared" si="83"/>
        <v>128.74752000000001</v>
      </c>
      <c r="N1055" s="20">
        <f t="shared" si="84"/>
        <v>3.5459999999999998E-2</v>
      </c>
      <c r="O1055" s="20">
        <f t="shared" si="85"/>
        <v>4.5653870591999999</v>
      </c>
      <c r="P1055">
        <f t="shared" si="86"/>
        <v>3</v>
      </c>
      <c r="Q1055">
        <f t="shared" si="87"/>
        <v>13.696161177600001</v>
      </c>
    </row>
    <row r="1056" spans="1:17" x14ac:dyDescent="0.3">
      <c r="A1056" t="s">
        <v>32</v>
      </c>
      <c r="B1056" t="s">
        <v>9</v>
      </c>
      <c r="C1056" t="s">
        <v>10</v>
      </c>
      <c r="D1056" t="s">
        <v>72</v>
      </c>
      <c r="E1056" t="s">
        <v>33</v>
      </c>
      <c r="F1056" t="s">
        <v>44</v>
      </c>
      <c r="G1056">
        <v>3</v>
      </c>
      <c r="H1056" s="14">
        <v>4.827</v>
      </c>
      <c r="I1056" t="s">
        <v>37</v>
      </c>
      <c r="J1056" t="s">
        <v>42</v>
      </c>
      <c r="K1056" t="s">
        <v>25</v>
      </c>
      <c r="L1056" t="s">
        <v>17</v>
      </c>
      <c r="M1056" s="20">
        <f t="shared" si="83"/>
        <v>4.8280320000000003</v>
      </c>
      <c r="N1056" s="20">
        <f t="shared" si="84"/>
        <v>0.16664000000000001</v>
      </c>
      <c r="O1056" s="20">
        <f t="shared" si="85"/>
        <v>0.80454325248000014</v>
      </c>
      <c r="P1056">
        <f t="shared" si="86"/>
        <v>5</v>
      </c>
      <c r="Q1056">
        <f t="shared" si="87"/>
        <v>4.0227162624000004</v>
      </c>
    </row>
    <row r="1057" spans="1:17" x14ac:dyDescent="0.3">
      <c r="A1057" t="s">
        <v>32</v>
      </c>
      <c r="B1057" t="s">
        <v>9</v>
      </c>
      <c r="C1057" t="s">
        <v>71</v>
      </c>
      <c r="D1057" t="s">
        <v>72</v>
      </c>
      <c r="E1057" t="s">
        <v>64</v>
      </c>
      <c r="F1057" t="s">
        <v>44</v>
      </c>
      <c r="G1057">
        <v>12</v>
      </c>
      <c r="H1057" s="14">
        <v>19.308</v>
      </c>
      <c r="I1057" t="s">
        <v>30</v>
      </c>
      <c r="J1057" t="s">
        <v>31</v>
      </c>
      <c r="K1057" t="s">
        <v>25</v>
      </c>
      <c r="L1057" t="s">
        <v>17</v>
      </c>
      <c r="M1057" s="20">
        <f t="shared" si="83"/>
        <v>19.312128000000001</v>
      </c>
      <c r="N1057" s="20">
        <f t="shared" si="84"/>
        <v>0.16664000000000001</v>
      </c>
      <c r="O1057" s="20">
        <f t="shared" si="85"/>
        <v>3.2181730099200005</v>
      </c>
      <c r="P1057">
        <f t="shared" si="86"/>
        <v>5</v>
      </c>
      <c r="Q1057">
        <f t="shared" si="87"/>
        <v>16.090865049600001</v>
      </c>
    </row>
    <row r="1058" spans="1:17" x14ac:dyDescent="0.3">
      <c r="A1058" t="s">
        <v>7</v>
      </c>
      <c r="B1058" t="s">
        <v>9</v>
      </c>
      <c r="C1058" t="s">
        <v>71</v>
      </c>
      <c r="D1058" t="s">
        <v>27</v>
      </c>
      <c r="E1058" t="s">
        <v>64</v>
      </c>
      <c r="F1058" t="s">
        <v>62</v>
      </c>
      <c r="G1058">
        <v>3</v>
      </c>
      <c r="H1058" s="14">
        <v>4.827</v>
      </c>
      <c r="I1058" t="s">
        <v>37</v>
      </c>
      <c r="J1058" t="s">
        <v>8</v>
      </c>
      <c r="K1058" t="s">
        <v>16</v>
      </c>
      <c r="L1058" t="s">
        <v>17</v>
      </c>
      <c r="M1058" s="20">
        <f t="shared" si="83"/>
        <v>4.8280320000000003</v>
      </c>
      <c r="N1058" s="20">
        <f t="shared" si="84"/>
        <v>0.16664000000000001</v>
      </c>
      <c r="O1058" s="20">
        <f t="shared" si="85"/>
        <v>0.80454325248000014</v>
      </c>
      <c r="P1058">
        <f t="shared" si="86"/>
        <v>1</v>
      </c>
      <c r="Q1058">
        <f t="shared" si="87"/>
        <v>0.80454325248000014</v>
      </c>
    </row>
    <row r="1059" spans="1:17" x14ac:dyDescent="0.3">
      <c r="A1059" t="s">
        <v>39</v>
      </c>
      <c r="B1059" t="s">
        <v>9</v>
      </c>
      <c r="C1059" t="s">
        <v>78</v>
      </c>
      <c r="D1059" t="s">
        <v>27</v>
      </c>
      <c r="E1059" t="s">
        <v>28</v>
      </c>
      <c r="F1059" t="s">
        <v>36</v>
      </c>
      <c r="G1059">
        <v>13</v>
      </c>
      <c r="H1059" s="14">
        <v>20.917000000000002</v>
      </c>
      <c r="I1059" t="s">
        <v>30</v>
      </c>
      <c r="J1059" t="s">
        <v>38</v>
      </c>
      <c r="K1059" t="s">
        <v>25</v>
      </c>
      <c r="L1059" t="s">
        <v>17</v>
      </c>
      <c r="M1059" s="20">
        <f t="shared" si="83"/>
        <v>20.921472000000001</v>
      </c>
      <c r="N1059" s="20">
        <f t="shared" si="84"/>
        <v>0.16664000000000001</v>
      </c>
      <c r="O1059" s="20">
        <f t="shared" si="85"/>
        <v>3.4863540940800006</v>
      </c>
      <c r="P1059">
        <f t="shared" si="86"/>
        <v>2</v>
      </c>
      <c r="Q1059">
        <f t="shared" si="87"/>
        <v>6.9727081881600013</v>
      </c>
    </row>
    <row r="1060" spans="1:17" x14ac:dyDescent="0.3">
      <c r="A1060" t="s">
        <v>32</v>
      </c>
      <c r="B1060" t="s">
        <v>9</v>
      </c>
      <c r="C1060" t="s">
        <v>103</v>
      </c>
      <c r="D1060" t="s">
        <v>27</v>
      </c>
      <c r="E1060" t="s">
        <v>28</v>
      </c>
      <c r="F1060" t="s">
        <v>36</v>
      </c>
      <c r="G1060">
        <v>12</v>
      </c>
      <c r="H1060" s="14">
        <v>19.308</v>
      </c>
      <c r="I1060" t="s">
        <v>52</v>
      </c>
      <c r="J1060" t="s">
        <v>42</v>
      </c>
      <c r="K1060" t="s">
        <v>25</v>
      </c>
      <c r="L1060" t="s">
        <v>17</v>
      </c>
      <c r="M1060" s="20">
        <f t="shared" si="83"/>
        <v>19.312128000000001</v>
      </c>
      <c r="N1060" s="20">
        <f t="shared" si="84"/>
        <v>3.5459999999999998E-2</v>
      </c>
      <c r="O1060" s="20">
        <f t="shared" si="85"/>
        <v>0.68480805888000007</v>
      </c>
      <c r="P1060">
        <f t="shared" si="86"/>
        <v>5</v>
      </c>
      <c r="Q1060">
        <f t="shared" si="87"/>
        <v>3.4240402944000001</v>
      </c>
    </row>
    <row r="1061" spans="1:17" x14ac:dyDescent="0.3">
      <c r="A1061" t="s">
        <v>39</v>
      </c>
      <c r="B1061" t="s">
        <v>9</v>
      </c>
      <c r="C1061" t="s">
        <v>48</v>
      </c>
      <c r="D1061" t="s">
        <v>11</v>
      </c>
      <c r="E1061" t="s">
        <v>28</v>
      </c>
      <c r="F1061" t="s">
        <v>22</v>
      </c>
      <c r="G1061">
        <v>21</v>
      </c>
      <c r="H1061" s="14">
        <v>33.789000000000001</v>
      </c>
      <c r="I1061" t="s">
        <v>30</v>
      </c>
      <c r="J1061" t="s">
        <v>31</v>
      </c>
      <c r="K1061" t="s">
        <v>16</v>
      </c>
      <c r="L1061" t="s">
        <v>17</v>
      </c>
      <c r="M1061" s="20">
        <f t="shared" si="83"/>
        <v>33.796224000000002</v>
      </c>
      <c r="N1061" s="20">
        <f t="shared" si="84"/>
        <v>0.16664000000000001</v>
      </c>
      <c r="O1061" s="20">
        <f t="shared" si="85"/>
        <v>5.6318027673600008</v>
      </c>
      <c r="P1061">
        <f t="shared" si="86"/>
        <v>2</v>
      </c>
      <c r="Q1061">
        <f t="shared" si="87"/>
        <v>11.263605534720002</v>
      </c>
    </row>
    <row r="1062" spans="1:17" x14ac:dyDescent="0.3">
      <c r="A1062" t="s">
        <v>18</v>
      </c>
      <c r="B1062" t="s">
        <v>51</v>
      </c>
      <c r="C1062" t="s">
        <v>8</v>
      </c>
      <c r="D1062" t="s">
        <v>27</v>
      </c>
      <c r="E1062" t="s">
        <v>45</v>
      </c>
      <c r="F1062" t="s">
        <v>36</v>
      </c>
      <c r="G1062">
        <v>5</v>
      </c>
      <c r="H1062" s="14">
        <v>8.0449999999999999</v>
      </c>
      <c r="I1062" t="s">
        <v>30</v>
      </c>
      <c r="J1062" t="s">
        <v>15</v>
      </c>
      <c r="K1062" t="s">
        <v>25</v>
      </c>
      <c r="L1062" t="s">
        <v>43</v>
      </c>
      <c r="M1062" s="20">
        <f t="shared" si="83"/>
        <v>8.0467200000000005</v>
      </c>
      <c r="N1062" s="20">
        <f t="shared" si="84"/>
        <v>0.16664000000000001</v>
      </c>
      <c r="O1062" s="20">
        <f t="shared" si="85"/>
        <v>1.3409054208000002</v>
      </c>
      <c r="P1062">
        <f t="shared" si="86"/>
        <v>4</v>
      </c>
      <c r="Q1062">
        <f t="shared" si="87"/>
        <v>5.3636216832000008</v>
      </c>
    </row>
    <row r="1063" spans="1:17" x14ac:dyDescent="0.3">
      <c r="A1063" t="s">
        <v>39</v>
      </c>
      <c r="B1063" t="s">
        <v>51</v>
      </c>
      <c r="C1063" t="s">
        <v>8</v>
      </c>
      <c r="D1063" t="s">
        <v>11</v>
      </c>
      <c r="E1063" t="s">
        <v>12</v>
      </c>
      <c r="F1063" t="s">
        <v>22</v>
      </c>
      <c r="G1063">
        <v>13</v>
      </c>
      <c r="H1063" s="14">
        <v>20.917000000000002</v>
      </c>
      <c r="I1063" t="s">
        <v>14</v>
      </c>
      <c r="J1063" t="s">
        <v>31</v>
      </c>
      <c r="K1063" t="s">
        <v>25</v>
      </c>
      <c r="L1063" t="s">
        <v>43</v>
      </c>
      <c r="M1063" s="20">
        <f t="shared" si="83"/>
        <v>20.921472000000001</v>
      </c>
      <c r="N1063" s="20">
        <f t="shared" si="84"/>
        <v>0</v>
      </c>
      <c r="O1063" s="20">
        <f t="shared" si="85"/>
        <v>0</v>
      </c>
      <c r="P1063">
        <f t="shared" si="86"/>
        <v>2</v>
      </c>
      <c r="Q1063">
        <f t="shared" si="87"/>
        <v>0</v>
      </c>
    </row>
    <row r="1064" spans="1:17" x14ac:dyDescent="0.3">
      <c r="A1064" t="s">
        <v>39</v>
      </c>
      <c r="B1064" t="s">
        <v>9</v>
      </c>
      <c r="C1064" t="s">
        <v>60</v>
      </c>
      <c r="D1064" t="s">
        <v>20</v>
      </c>
      <c r="E1064" t="s">
        <v>35</v>
      </c>
      <c r="F1064" t="s">
        <v>66</v>
      </c>
      <c r="G1064">
        <v>80</v>
      </c>
      <c r="H1064" s="14">
        <v>128.72</v>
      </c>
      <c r="I1064" t="s">
        <v>52</v>
      </c>
      <c r="J1064" t="s">
        <v>15</v>
      </c>
      <c r="K1064" t="s">
        <v>25</v>
      </c>
      <c r="L1064" t="s">
        <v>43</v>
      </c>
      <c r="M1064" s="20">
        <f t="shared" si="83"/>
        <v>128.74752000000001</v>
      </c>
      <c r="N1064" s="20">
        <f t="shared" si="84"/>
        <v>3.5459999999999998E-2</v>
      </c>
      <c r="O1064" s="20">
        <f t="shared" si="85"/>
        <v>4.5653870591999999</v>
      </c>
      <c r="P1064">
        <f t="shared" si="86"/>
        <v>2</v>
      </c>
      <c r="Q1064">
        <f t="shared" si="87"/>
        <v>9.1307741183999998</v>
      </c>
    </row>
    <row r="1065" spans="1:17" x14ac:dyDescent="0.3">
      <c r="A1065" t="s">
        <v>32</v>
      </c>
      <c r="B1065" t="s">
        <v>9</v>
      </c>
      <c r="C1065" t="s">
        <v>103</v>
      </c>
      <c r="D1065" t="s">
        <v>27</v>
      </c>
      <c r="E1065" t="s">
        <v>28</v>
      </c>
      <c r="F1065" t="s">
        <v>36</v>
      </c>
      <c r="G1065">
        <v>2.2999999999999998</v>
      </c>
      <c r="H1065" s="14">
        <v>3.7006999999999999</v>
      </c>
      <c r="I1065" t="s">
        <v>14</v>
      </c>
      <c r="J1065" t="s">
        <v>31</v>
      </c>
      <c r="K1065" t="s">
        <v>25</v>
      </c>
      <c r="L1065" t="s">
        <v>17</v>
      </c>
      <c r="M1065" s="20">
        <f t="shared" si="83"/>
        <v>3.7014912</v>
      </c>
      <c r="N1065" s="20">
        <f t="shared" si="84"/>
        <v>0</v>
      </c>
      <c r="O1065" s="20">
        <f t="shared" si="85"/>
        <v>0</v>
      </c>
      <c r="P1065">
        <f t="shared" si="86"/>
        <v>5</v>
      </c>
      <c r="Q1065">
        <f t="shared" si="87"/>
        <v>0</v>
      </c>
    </row>
    <row r="1066" spans="1:17" x14ac:dyDescent="0.3">
      <c r="A1066" t="s">
        <v>26</v>
      </c>
      <c r="B1066" t="s">
        <v>9</v>
      </c>
      <c r="C1066" t="s">
        <v>8</v>
      </c>
      <c r="D1066" t="s">
        <v>20</v>
      </c>
      <c r="E1066" t="s">
        <v>35</v>
      </c>
      <c r="F1066" t="s">
        <v>29</v>
      </c>
      <c r="G1066">
        <v>20</v>
      </c>
      <c r="H1066" s="14">
        <v>32.18</v>
      </c>
      <c r="I1066" t="s">
        <v>52</v>
      </c>
      <c r="J1066" t="s">
        <v>15</v>
      </c>
      <c r="K1066" t="s">
        <v>25</v>
      </c>
      <c r="L1066" t="s">
        <v>43</v>
      </c>
      <c r="M1066" s="20">
        <f t="shared" ref="M1066:M1126" si="88">G1066*1.609344</f>
        <v>32.186880000000002</v>
      </c>
      <c r="N1066" s="20">
        <f t="shared" ref="N1066:N1126" si="89">IF(I1066="Bicycle",0,IF(I1066="On foot",0,IF(I1066="Car (alone)",0.16664,IF(I1066="Car (shared / passenger)",0.16664,IF(I1066="Bus",0.10215,IF(I1066="Train",0.03546,IF(I1066="Motorbike",0.11367,IF(I1066="Electric car (alone)",0.05267,IF(I1066="Electric car (shared / passenger)",0.05267,IF(I1066="Taxi",0.148614925938255,IF(I1066="E-bike",0.022,IF(I1066="Flight",0.259, " "))))))))))))</f>
        <v>3.5459999999999998E-2</v>
      </c>
      <c r="O1066" s="20">
        <f t="shared" ref="O1066:O1126" si="90">IF(OR(N1066=0, M1066=0), 0, N1066*M1066)</f>
        <v>1.1413467648</v>
      </c>
      <c r="P1066">
        <f t="shared" si="86"/>
        <v>3</v>
      </c>
      <c r="Q1066">
        <f t="shared" si="87"/>
        <v>3.4240402944000001</v>
      </c>
    </row>
    <row r="1067" spans="1:17" x14ac:dyDescent="0.3">
      <c r="A1067" t="s">
        <v>39</v>
      </c>
      <c r="B1067" t="s">
        <v>9</v>
      </c>
      <c r="C1067" t="s">
        <v>56</v>
      </c>
      <c r="D1067" t="s">
        <v>27</v>
      </c>
      <c r="E1067" t="s">
        <v>28</v>
      </c>
      <c r="F1067" t="s">
        <v>29</v>
      </c>
      <c r="G1067">
        <v>16</v>
      </c>
      <c r="H1067" s="14">
        <v>25.744</v>
      </c>
      <c r="I1067" t="s">
        <v>37</v>
      </c>
      <c r="J1067" t="s">
        <v>38</v>
      </c>
      <c r="K1067" t="s">
        <v>25</v>
      </c>
      <c r="L1067" t="s">
        <v>17</v>
      </c>
      <c r="M1067" s="20">
        <f t="shared" si="88"/>
        <v>25.749504000000002</v>
      </c>
      <c r="N1067" s="20">
        <f t="shared" si="89"/>
        <v>0.16664000000000001</v>
      </c>
      <c r="O1067" s="20">
        <f t="shared" si="90"/>
        <v>4.2908973465600004</v>
      </c>
      <c r="P1067">
        <f t="shared" ref="P1067:P1130" si="91">IFERROR(VALUE(MID(A1067, FIND("(", A1067) + 1, FIND(" ", A1067, FIND("(", A1067)) - FIND("(", A1067) - 1)), "N/A")</f>
        <v>2</v>
      </c>
      <c r="Q1067">
        <f t="shared" si="87"/>
        <v>8.5817946931200009</v>
      </c>
    </row>
    <row r="1068" spans="1:17" x14ac:dyDescent="0.3">
      <c r="A1068" t="s">
        <v>39</v>
      </c>
      <c r="B1068" t="s">
        <v>9</v>
      </c>
      <c r="C1068" t="s">
        <v>56</v>
      </c>
      <c r="D1068" t="s">
        <v>11</v>
      </c>
      <c r="E1068" t="s">
        <v>12</v>
      </c>
      <c r="F1068" t="s">
        <v>36</v>
      </c>
      <c r="G1068">
        <v>1</v>
      </c>
      <c r="H1068" s="14">
        <v>1.609</v>
      </c>
      <c r="I1068" t="s">
        <v>23</v>
      </c>
      <c r="J1068" t="s">
        <v>42</v>
      </c>
      <c r="K1068" t="s">
        <v>25</v>
      </c>
      <c r="L1068" t="s">
        <v>17</v>
      </c>
      <c r="M1068" s="20">
        <f t="shared" si="88"/>
        <v>1.6093440000000001</v>
      </c>
      <c r="N1068" s="20">
        <f t="shared" si="89"/>
        <v>0</v>
      </c>
      <c r="O1068" s="20">
        <f t="shared" si="90"/>
        <v>0</v>
      </c>
      <c r="P1068">
        <f t="shared" si="91"/>
        <v>2</v>
      </c>
      <c r="Q1068">
        <f t="shared" si="87"/>
        <v>0</v>
      </c>
    </row>
    <row r="1069" spans="1:17" x14ac:dyDescent="0.3">
      <c r="A1069" t="s">
        <v>39</v>
      </c>
      <c r="B1069" t="s">
        <v>51</v>
      </c>
      <c r="C1069" t="s">
        <v>8</v>
      </c>
      <c r="D1069" t="s">
        <v>11</v>
      </c>
      <c r="E1069" t="s">
        <v>21</v>
      </c>
      <c r="F1069" t="s">
        <v>66</v>
      </c>
      <c r="G1069">
        <v>45</v>
      </c>
      <c r="H1069" s="14">
        <v>72.405000000000001</v>
      </c>
      <c r="I1069" t="s">
        <v>52</v>
      </c>
      <c r="J1069" t="s">
        <v>15</v>
      </c>
      <c r="K1069" t="s">
        <v>25</v>
      </c>
      <c r="L1069" t="s">
        <v>17</v>
      </c>
      <c r="M1069" s="20">
        <f t="shared" si="88"/>
        <v>72.420479999999998</v>
      </c>
      <c r="N1069" s="20">
        <f t="shared" si="89"/>
        <v>3.5459999999999998E-2</v>
      </c>
      <c r="O1069" s="20">
        <f t="shared" si="90"/>
        <v>2.5680302207999999</v>
      </c>
      <c r="P1069">
        <f t="shared" si="91"/>
        <v>2</v>
      </c>
      <c r="Q1069">
        <f t="shared" si="87"/>
        <v>5.1360604415999997</v>
      </c>
    </row>
    <row r="1070" spans="1:17" x14ac:dyDescent="0.3">
      <c r="A1070" t="s">
        <v>7</v>
      </c>
      <c r="B1070" t="s">
        <v>57</v>
      </c>
      <c r="C1070" t="s">
        <v>8</v>
      </c>
      <c r="D1070" t="s">
        <v>20</v>
      </c>
      <c r="E1070" t="s">
        <v>64</v>
      </c>
      <c r="F1070" t="s">
        <v>22</v>
      </c>
      <c r="G1070">
        <v>12</v>
      </c>
      <c r="H1070" s="14">
        <v>19.308</v>
      </c>
      <c r="I1070" t="s">
        <v>49</v>
      </c>
      <c r="J1070" t="s">
        <v>42</v>
      </c>
      <c r="K1070" t="s">
        <v>16</v>
      </c>
      <c r="L1070" t="s">
        <v>43</v>
      </c>
      <c r="M1070" s="20">
        <f t="shared" si="88"/>
        <v>19.312128000000001</v>
      </c>
      <c r="N1070" s="20">
        <f t="shared" si="89"/>
        <v>0.10215</v>
      </c>
      <c r="O1070" s="20">
        <f t="shared" si="90"/>
        <v>1.9727338752000003</v>
      </c>
      <c r="P1070">
        <f t="shared" si="91"/>
        <v>1</v>
      </c>
      <c r="Q1070">
        <f t="shared" si="87"/>
        <v>1.9727338752000003</v>
      </c>
    </row>
    <row r="1071" spans="1:17" x14ac:dyDescent="0.3">
      <c r="A1071" t="s">
        <v>26</v>
      </c>
      <c r="B1071" t="s">
        <v>9</v>
      </c>
      <c r="C1071" t="s">
        <v>40</v>
      </c>
      <c r="D1071" t="s">
        <v>41</v>
      </c>
      <c r="E1071" t="s">
        <v>12</v>
      </c>
      <c r="F1071" t="s">
        <v>44</v>
      </c>
      <c r="G1071">
        <v>2</v>
      </c>
      <c r="H1071" s="14">
        <v>3.218</v>
      </c>
      <c r="I1071" t="s">
        <v>37</v>
      </c>
      <c r="J1071" t="s">
        <v>38</v>
      </c>
      <c r="K1071" t="s">
        <v>16</v>
      </c>
      <c r="L1071" t="s">
        <v>17</v>
      </c>
      <c r="M1071" s="20">
        <f t="shared" si="88"/>
        <v>3.2186880000000002</v>
      </c>
      <c r="N1071" s="20">
        <f t="shared" si="89"/>
        <v>0.16664000000000001</v>
      </c>
      <c r="O1071" s="20">
        <f t="shared" si="90"/>
        <v>0.53636216832000005</v>
      </c>
      <c r="P1071">
        <f t="shared" si="91"/>
        <v>3</v>
      </c>
      <c r="Q1071">
        <f t="shared" si="87"/>
        <v>1.6090865049600001</v>
      </c>
    </row>
    <row r="1072" spans="1:17" x14ac:dyDescent="0.3">
      <c r="A1072" t="s">
        <v>39</v>
      </c>
      <c r="B1072" t="s">
        <v>51</v>
      </c>
      <c r="C1072" t="s">
        <v>8</v>
      </c>
      <c r="D1072" t="s">
        <v>41</v>
      </c>
      <c r="E1072" t="s">
        <v>35</v>
      </c>
      <c r="F1072" t="s">
        <v>66</v>
      </c>
      <c r="G1072">
        <v>23</v>
      </c>
      <c r="H1072" s="14">
        <v>37.006999999999998</v>
      </c>
      <c r="I1072" t="s">
        <v>30</v>
      </c>
      <c r="J1072" t="s">
        <v>42</v>
      </c>
      <c r="K1072" t="s">
        <v>25</v>
      </c>
      <c r="L1072" t="s">
        <v>17</v>
      </c>
      <c r="M1072" s="20">
        <f t="shared" si="88"/>
        <v>37.014912000000002</v>
      </c>
      <c r="N1072" s="20">
        <f t="shared" si="89"/>
        <v>0.16664000000000001</v>
      </c>
      <c r="O1072" s="20">
        <f t="shared" si="90"/>
        <v>6.168164935680001</v>
      </c>
      <c r="P1072">
        <f t="shared" si="91"/>
        <v>2</v>
      </c>
      <c r="Q1072">
        <f t="shared" si="87"/>
        <v>12.336329871360002</v>
      </c>
    </row>
    <row r="1073" spans="1:17" x14ac:dyDescent="0.3">
      <c r="A1073" t="s">
        <v>39</v>
      </c>
      <c r="B1073" t="s">
        <v>9</v>
      </c>
      <c r="C1073" t="s">
        <v>8</v>
      </c>
      <c r="D1073" t="s">
        <v>27</v>
      </c>
      <c r="E1073" t="s">
        <v>21</v>
      </c>
      <c r="F1073" t="s">
        <v>13</v>
      </c>
      <c r="G1073">
        <v>21</v>
      </c>
      <c r="H1073" s="14">
        <v>33.789000000000001</v>
      </c>
      <c r="I1073" t="s">
        <v>30</v>
      </c>
      <c r="J1073" t="s">
        <v>38</v>
      </c>
      <c r="K1073" t="s">
        <v>16</v>
      </c>
      <c r="L1073" t="s">
        <v>43</v>
      </c>
      <c r="M1073" s="20">
        <f t="shared" si="88"/>
        <v>33.796224000000002</v>
      </c>
      <c r="N1073" s="20">
        <f t="shared" si="89"/>
        <v>0.16664000000000001</v>
      </c>
      <c r="O1073" s="20">
        <f t="shared" si="90"/>
        <v>5.6318027673600008</v>
      </c>
      <c r="P1073">
        <f t="shared" si="91"/>
        <v>2</v>
      </c>
      <c r="Q1073">
        <f t="shared" si="87"/>
        <v>11.263605534720002</v>
      </c>
    </row>
    <row r="1074" spans="1:17" x14ac:dyDescent="0.3">
      <c r="A1074" t="s">
        <v>26</v>
      </c>
      <c r="B1074" t="s">
        <v>9</v>
      </c>
      <c r="C1074" t="s">
        <v>60</v>
      </c>
      <c r="D1074" t="s">
        <v>27</v>
      </c>
      <c r="E1074" t="s">
        <v>12</v>
      </c>
      <c r="F1074" t="s">
        <v>36</v>
      </c>
      <c r="G1074">
        <v>8</v>
      </c>
      <c r="H1074" s="14">
        <v>12.872</v>
      </c>
      <c r="I1074" t="s">
        <v>30</v>
      </c>
      <c r="J1074" t="s">
        <v>38</v>
      </c>
      <c r="K1074" t="s">
        <v>25</v>
      </c>
      <c r="L1074" t="s">
        <v>43</v>
      </c>
      <c r="M1074" s="20">
        <f t="shared" si="88"/>
        <v>12.874752000000001</v>
      </c>
      <c r="N1074" s="20">
        <f t="shared" si="89"/>
        <v>0.16664000000000001</v>
      </c>
      <c r="O1074" s="20">
        <f t="shared" si="90"/>
        <v>2.1454486732800002</v>
      </c>
      <c r="P1074">
        <f t="shared" si="91"/>
        <v>3</v>
      </c>
      <c r="Q1074">
        <f t="shared" si="87"/>
        <v>6.4363460198400002</v>
      </c>
    </row>
    <row r="1075" spans="1:17" x14ac:dyDescent="0.3">
      <c r="A1075" t="s">
        <v>39</v>
      </c>
      <c r="B1075" t="s">
        <v>9</v>
      </c>
      <c r="C1075" t="s">
        <v>71</v>
      </c>
      <c r="D1075" t="s">
        <v>11</v>
      </c>
      <c r="E1075" t="s">
        <v>12</v>
      </c>
      <c r="F1075" t="s">
        <v>13</v>
      </c>
      <c r="G1075">
        <v>8</v>
      </c>
      <c r="H1075" s="14">
        <v>12.872</v>
      </c>
      <c r="I1075" t="s">
        <v>52</v>
      </c>
      <c r="J1075" t="s">
        <v>24</v>
      </c>
      <c r="K1075" t="s">
        <v>25</v>
      </c>
      <c r="L1075" t="s">
        <v>43</v>
      </c>
      <c r="M1075" s="20">
        <f t="shared" si="88"/>
        <v>12.874752000000001</v>
      </c>
      <c r="N1075" s="20">
        <f t="shared" si="89"/>
        <v>3.5459999999999998E-2</v>
      </c>
      <c r="O1075" s="20">
        <f t="shared" si="90"/>
        <v>0.45653870592000001</v>
      </c>
      <c r="P1075">
        <f t="shared" si="91"/>
        <v>2</v>
      </c>
      <c r="Q1075">
        <f t="shared" si="87"/>
        <v>0.91307741184000002</v>
      </c>
    </row>
    <row r="1076" spans="1:17" x14ac:dyDescent="0.3">
      <c r="A1076" t="s">
        <v>7</v>
      </c>
      <c r="B1076" t="s">
        <v>9</v>
      </c>
      <c r="C1076" t="s">
        <v>10</v>
      </c>
      <c r="D1076" t="s">
        <v>27</v>
      </c>
      <c r="E1076" t="s">
        <v>64</v>
      </c>
      <c r="F1076" t="s">
        <v>22</v>
      </c>
      <c r="G1076">
        <v>12</v>
      </c>
      <c r="H1076" s="14">
        <v>19.308</v>
      </c>
      <c r="I1076" t="s">
        <v>30</v>
      </c>
      <c r="J1076" t="s">
        <v>38</v>
      </c>
      <c r="K1076" t="s">
        <v>16</v>
      </c>
      <c r="L1076" t="s">
        <v>17</v>
      </c>
      <c r="M1076" s="20">
        <f t="shared" si="88"/>
        <v>19.312128000000001</v>
      </c>
      <c r="N1076" s="20">
        <f t="shared" si="89"/>
        <v>0.16664000000000001</v>
      </c>
      <c r="O1076" s="20">
        <f t="shared" si="90"/>
        <v>3.2181730099200005</v>
      </c>
      <c r="P1076">
        <f t="shared" si="91"/>
        <v>1</v>
      </c>
      <c r="Q1076">
        <f t="shared" si="87"/>
        <v>3.2181730099200005</v>
      </c>
    </row>
    <row r="1077" spans="1:17" x14ac:dyDescent="0.3">
      <c r="A1077" t="s">
        <v>32</v>
      </c>
      <c r="B1077" t="s">
        <v>9</v>
      </c>
      <c r="C1077" t="s">
        <v>71</v>
      </c>
      <c r="D1077" t="s">
        <v>41</v>
      </c>
      <c r="E1077" t="s">
        <v>12</v>
      </c>
      <c r="F1077" t="s">
        <v>44</v>
      </c>
      <c r="G1077">
        <v>4</v>
      </c>
      <c r="H1077" s="14">
        <v>6.4359999999999999</v>
      </c>
      <c r="I1077" t="s">
        <v>87</v>
      </c>
      <c r="J1077" t="s">
        <v>31</v>
      </c>
      <c r="K1077" t="s">
        <v>25</v>
      </c>
      <c r="L1077" t="s">
        <v>17</v>
      </c>
      <c r="M1077" s="20">
        <f t="shared" si="88"/>
        <v>6.4373760000000004</v>
      </c>
      <c r="N1077" s="20">
        <f t="shared" si="89"/>
        <v>0.11366999999999999</v>
      </c>
      <c r="O1077" s="20">
        <f t="shared" si="90"/>
        <v>0.73173652992000005</v>
      </c>
      <c r="P1077">
        <f t="shared" si="91"/>
        <v>5</v>
      </c>
      <c r="Q1077">
        <f t="shared" si="87"/>
        <v>3.6586826496000002</v>
      </c>
    </row>
    <row r="1078" spans="1:17" x14ac:dyDescent="0.3">
      <c r="A1078" t="s">
        <v>39</v>
      </c>
      <c r="B1078" t="s">
        <v>9</v>
      </c>
      <c r="C1078" t="s">
        <v>71</v>
      </c>
      <c r="D1078" t="s">
        <v>41</v>
      </c>
      <c r="E1078" t="s">
        <v>28</v>
      </c>
      <c r="F1078" t="s">
        <v>44</v>
      </c>
      <c r="G1078">
        <v>8</v>
      </c>
      <c r="H1078" s="14">
        <v>12.872</v>
      </c>
      <c r="I1078" t="s">
        <v>30</v>
      </c>
      <c r="J1078" t="s">
        <v>42</v>
      </c>
      <c r="K1078" t="s">
        <v>16</v>
      </c>
      <c r="L1078" t="s">
        <v>17</v>
      </c>
      <c r="M1078" s="20">
        <f t="shared" si="88"/>
        <v>12.874752000000001</v>
      </c>
      <c r="N1078" s="20">
        <f t="shared" si="89"/>
        <v>0.16664000000000001</v>
      </c>
      <c r="O1078" s="20">
        <f t="shared" si="90"/>
        <v>2.1454486732800002</v>
      </c>
      <c r="P1078">
        <f t="shared" si="91"/>
        <v>2</v>
      </c>
      <c r="Q1078">
        <f t="shared" si="87"/>
        <v>4.2908973465600004</v>
      </c>
    </row>
    <row r="1079" spans="1:17" x14ac:dyDescent="0.3">
      <c r="A1079" t="s">
        <v>7</v>
      </c>
      <c r="B1079" t="s">
        <v>9</v>
      </c>
      <c r="C1079" t="s">
        <v>10</v>
      </c>
      <c r="D1079" t="s">
        <v>41</v>
      </c>
      <c r="E1079" t="s">
        <v>12</v>
      </c>
      <c r="F1079" t="s">
        <v>13</v>
      </c>
      <c r="G1079">
        <v>17</v>
      </c>
      <c r="H1079" s="14">
        <v>27.353000000000002</v>
      </c>
      <c r="I1079" t="s">
        <v>52</v>
      </c>
      <c r="J1079" t="s">
        <v>38</v>
      </c>
      <c r="K1079" t="s">
        <v>16</v>
      </c>
      <c r="L1079" t="s">
        <v>17</v>
      </c>
      <c r="M1079" s="20">
        <f t="shared" si="88"/>
        <v>27.358848000000002</v>
      </c>
      <c r="N1079" s="20">
        <f t="shared" si="89"/>
        <v>3.5459999999999998E-2</v>
      </c>
      <c r="O1079" s="20">
        <f t="shared" si="90"/>
        <v>0.97014475008000001</v>
      </c>
      <c r="P1079">
        <f t="shared" si="91"/>
        <v>1</v>
      </c>
      <c r="Q1079">
        <f t="shared" si="87"/>
        <v>0.97014475008000001</v>
      </c>
    </row>
    <row r="1080" spans="1:17" x14ac:dyDescent="0.3">
      <c r="A1080" t="s">
        <v>32</v>
      </c>
      <c r="B1080" t="s">
        <v>57</v>
      </c>
      <c r="C1080" t="s">
        <v>8</v>
      </c>
      <c r="D1080" t="s">
        <v>72</v>
      </c>
      <c r="E1080" t="s">
        <v>64</v>
      </c>
      <c r="F1080" t="s">
        <v>22</v>
      </c>
      <c r="G1080">
        <v>15</v>
      </c>
      <c r="H1080" s="14">
        <v>24.134999999999998</v>
      </c>
      <c r="I1080" t="s">
        <v>30</v>
      </c>
      <c r="J1080" t="s">
        <v>42</v>
      </c>
      <c r="K1080" t="s">
        <v>16</v>
      </c>
      <c r="L1080" t="s">
        <v>17</v>
      </c>
      <c r="M1080" s="20">
        <f t="shared" si="88"/>
        <v>24.140160000000002</v>
      </c>
      <c r="N1080" s="20">
        <f t="shared" si="89"/>
        <v>0.16664000000000001</v>
      </c>
      <c r="O1080" s="20">
        <f t="shared" si="90"/>
        <v>4.0227162624000004</v>
      </c>
      <c r="P1080">
        <f t="shared" si="91"/>
        <v>5</v>
      </c>
      <c r="Q1080">
        <f t="shared" si="87"/>
        <v>20.113581312000001</v>
      </c>
    </row>
    <row r="1081" spans="1:17" x14ac:dyDescent="0.3">
      <c r="A1081" t="s">
        <v>39</v>
      </c>
      <c r="B1081" t="s">
        <v>57</v>
      </c>
      <c r="C1081" t="s">
        <v>8</v>
      </c>
      <c r="D1081" t="s">
        <v>11</v>
      </c>
      <c r="E1081" t="s">
        <v>21</v>
      </c>
      <c r="F1081" t="s">
        <v>36</v>
      </c>
      <c r="G1081">
        <v>11</v>
      </c>
      <c r="H1081" s="14">
        <v>17.698999999999998</v>
      </c>
      <c r="I1081" t="s">
        <v>30</v>
      </c>
      <c r="J1081" t="s">
        <v>42</v>
      </c>
      <c r="K1081" t="s">
        <v>25</v>
      </c>
      <c r="L1081" t="s">
        <v>17</v>
      </c>
      <c r="M1081" s="20">
        <f t="shared" si="88"/>
        <v>17.702784000000001</v>
      </c>
      <c r="N1081" s="20">
        <f t="shared" si="89"/>
        <v>0.16664000000000001</v>
      </c>
      <c r="O1081" s="20">
        <f t="shared" si="90"/>
        <v>2.9499919257600005</v>
      </c>
      <c r="P1081">
        <f t="shared" si="91"/>
        <v>2</v>
      </c>
      <c r="Q1081">
        <f t="shared" si="87"/>
        <v>5.8999838515200009</v>
      </c>
    </row>
    <row r="1082" spans="1:17" x14ac:dyDescent="0.3">
      <c r="A1082" t="s">
        <v>32</v>
      </c>
      <c r="B1082" t="s">
        <v>9</v>
      </c>
      <c r="C1082" t="s">
        <v>48</v>
      </c>
      <c r="D1082" t="s">
        <v>41</v>
      </c>
      <c r="E1082" t="s">
        <v>28</v>
      </c>
      <c r="F1082" t="s">
        <v>36</v>
      </c>
      <c r="G1082">
        <v>3</v>
      </c>
      <c r="H1082" s="14">
        <v>4.827</v>
      </c>
      <c r="I1082" t="s">
        <v>14</v>
      </c>
      <c r="J1082" t="s">
        <v>38</v>
      </c>
      <c r="K1082" t="s">
        <v>25</v>
      </c>
      <c r="L1082" t="s">
        <v>17</v>
      </c>
      <c r="M1082" s="20">
        <f t="shared" si="88"/>
        <v>4.8280320000000003</v>
      </c>
      <c r="N1082" s="20">
        <f t="shared" si="89"/>
        <v>0</v>
      </c>
      <c r="O1082" s="20">
        <f t="shared" si="90"/>
        <v>0</v>
      </c>
      <c r="P1082">
        <f t="shared" si="91"/>
        <v>5</v>
      </c>
      <c r="Q1082">
        <f t="shared" si="87"/>
        <v>0</v>
      </c>
    </row>
    <row r="1083" spans="1:17" x14ac:dyDescent="0.3">
      <c r="A1083" t="s">
        <v>7</v>
      </c>
      <c r="B1083" t="s">
        <v>9</v>
      </c>
      <c r="C1083" t="s">
        <v>10</v>
      </c>
      <c r="D1083" t="s">
        <v>11</v>
      </c>
      <c r="E1083" t="s">
        <v>21</v>
      </c>
      <c r="F1083" t="s">
        <v>44</v>
      </c>
      <c r="G1083">
        <v>2.5</v>
      </c>
      <c r="H1083" s="14">
        <v>4.0225</v>
      </c>
      <c r="I1083" t="s">
        <v>30</v>
      </c>
      <c r="J1083" t="s">
        <v>15</v>
      </c>
      <c r="K1083" t="s">
        <v>16</v>
      </c>
      <c r="L1083" t="s">
        <v>17</v>
      </c>
      <c r="M1083" s="20">
        <f t="shared" si="88"/>
        <v>4.0233600000000003</v>
      </c>
      <c r="N1083" s="20">
        <f t="shared" si="89"/>
        <v>0.16664000000000001</v>
      </c>
      <c r="O1083" s="20">
        <f t="shared" si="90"/>
        <v>0.6704527104000001</v>
      </c>
      <c r="P1083">
        <f t="shared" si="91"/>
        <v>1</v>
      </c>
      <c r="Q1083">
        <f t="shared" si="87"/>
        <v>0.6704527104000001</v>
      </c>
    </row>
    <row r="1084" spans="1:17" x14ac:dyDescent="0.3">
      <c r="A1084" t="s">
        <v>39</v>
      </c>
      <c r="B1084" t="s">
        <v>51</v>
      </c>
      <c r="C1084" t="s">
        <v>8</v>
      </c>
      <c r="D1084" t="s">
        <v>41</v>
      </c>
      <c r="E1084" t="s">
        <v>21</v>
      </c>
      <c r="F1084" t="s">
        <v>13</v>
      </c>
      <c r="G1084">
        <v>22</v>
      </c>
      <c r="H1084" s="14">
        <v>35.397999999999996</v>
      </c>
      <c r="I1084" t="s">
        <v>30</v>
      </c>
      <c r="J1084" t="s">
        <v>15</v>
      </c>
      <c r="K1084" t="s">
        <v>25</v>
      </c>
      <c r="L1084" t="s">
        <v>43</v>
      </c>
      <c r="M1084" s="20">
        <f t="shared" si="88"/>
        <v>35.405568000000002</v>
      </c>
      <c r="N1084" s="20">
        <f t="shared" si="89"/>
        <v>0.16664000000000001</v>
      </c>
      <c r="O1084" s="20">
        <f t="shared" si="90"/>
        <v>5.8999838515200009</v>
      </c>
      <c r="P1084">
        <f t="shared" si="91"/>
        <v>2</v>
      </c>
      <c r="Q1084">
        <f t="shared" si="87"/>
        <v>11.799967703040002</v>
      </c>
    </row>
    <row r="1085" spans="1:17" x14ac:dyDescent="0.3">
      <c r="A1085" t="s">
        <v>39</v>
      </c>
      <c r="B1085" t="s">
        <v>9</v>
      </c>
      <c r="C1085" t="s">
        <v>8</v>
      </c>
      <c r="D1085" t="s">
        <v>11</v>
      </c>
      <c r="E1085" t="s">
        <v>21</v>
      </c>
      <c r="F1085" t="s">
        <v>13</v>
      </c>
      <c r="G1085">
        <v>2.5</v>
      </c>
      <c r="H1085" s="14">
        <v>4.0225</v>
      </c>
      <c r="I1085" t="s">
        <v>23</v>
      </c>
      <c r="J1085" t="s">
        <v>42</v>
      </c>
      <c r="K1085" t="s">
        <v>25</v>
      </c>
      <c r="L1085" t="s">
        <v>17</v>
      </c>
      <c r="M1085" s="20">
        <f t="shared" si="88"/>
        <v>4.0233600000000003</v>
      </c>
      <c r="N1085" s="20">
        <f t="shared" si="89"/>
        <v>0</v>
      </c>
      <c r="O1085" s="20">
        <f t="shared" si="90"/>
        <v>0</v>
      </c>
      <c r="P1085">
        <f t="shared" si="91"/>
        <v>2</v>
      </c>
      <c r="Q1085">
        <f t="shared" si="87"/>
        <v>0</v>
      </c>
    </row>
    <row r="1086" spans="1:17" x14ac:dyDescent="0.3">
      <c r="A1086" t="s">
        <v>18</v>
      </c>
      <c r="B1086" t="s">
        <v>9</v>
      </c>
      <c r="C1086" t="s">
        <v>84</v>
      </c>
      <c r="D1086" t="s">
        <v>11</v>
      </c>
      <c r="E1086" t="s">
        <v>45</v>
      </c>
      <c r="F1086" t="s">
        <v>29</v>
      </c>
      <c r="G1086">
        <v>30</v>
      </c>
      <c r="H1086" s="14">
        <v>48.269999999999996</v>
      </c>
      <c r="I1086" t="s">
        <v>52</v>
      </c>
      <c r="J1086" t="s">
        <v>15</v>
      </c>
      <c r="K1086" t="s">
        <v>25</v>
      </c>
      <c r="L1086" t="s">
        <v>43</v>
      </c>
      <c r="M1086" s="20">
        <f t="shared" si="88"/>
        <v>48.280320000000003</v>
      </c>
      <c r="N1086" s="20">
        <f t="shared" si="89"/>
        <v>3.5459999999999998E-2</v>
      </c>
      <c r="O1086" s="20">
        <f t="shared" si="90"/>
        <v>1.7120201472000001</v>
      </c>
      <c r="P1086">
        <f t="shared" si="91"/>
        <v>4</v>
      </c>
      <c r="Q1086">
        <f t="shared" si="87"/>
        <v>6.8480805888000003</v>
      </c>
    </row>
    <row r="1087" spans="1:17" x14ac:dyDescent="0.3">
      <c r="A1087" t="s">
        <v>39</v>
      </c>
      <c r="B1087" t="s">
        <v>9</v>
      </c>
      <c r="C1087" t="s">
        <v>78</v>
      </c>
      <c r="D1087" t="s">
        <v>41</v>
      </c>
      <c r="E1087" t="s">
        <v>64</v>
      </c>
      <c r="F1087" t="s">
        <v>13</v>
      </c>
      <c r="G1087">
        <v>22</v>
      </c>
      <c r="H1087" s="14">
        <v>35.397999999999996</v>
      </c>
      <c r="I1087" t="s">
        <v>30</v>
      </c>
      <c r="J1087" t="s">
        <v>15</v>
      </c>
      <c r="K1087" t="s">
        <v>16</v>
      </c>
      <c r="L1087" t="s">
        <v>17</v>
      </c>
      <c r="M1087" s="20">
        <f t="shared" si="88"/>
        <v>35.405568000000002</v>
      </c>
      <c r="N1087" s="20">
        <f t="shared" si="89"/>
        <v>0.16664000000000001</v>
      </c>
      <c r="O1087" s="20">
        <f t="shared" si="90"/>
        <v>5.8999838515200009</v>
      </c>
      <c r="P1087">
        <f t="shared" si="91"/>
        <v>2</v>
      </c>
      <c r="Q1087">
        <f t="shared" si="87"/>
        <v>11.799967703040002</v>
      </c>
    </row>
    <row r="1088" spans="1:17" x14ac:dyDescent="0.3">
      <c r="A1088" t="s">
        <v>7</v>
      </c>
      <c r="B1088" t="s">
        <v>9</v>
      </c>
      <c r="C1088" t="s">
        <v>60</v>
      </c>
      <c r="D1088" t="s">
        <v>20</v>
      </c>
      <c r="E1088" t="s">
        <v>28</v>
      </c>
      <c r="F1088" t="s">
        <v>62</v>
      </c>
      <c r="G1088">
        <v>2.5</v>
      </c>
      <c r="H1088" s="14">
        <v>4.0225</v>
      </c>
      <c r="I1088" t="s">
        <v>30</v>
      </c>
      <c r="J1088" t="s">
        <v>42</v>
      </c>
      <c r="K1088" t="s">
        <v>16</v>
      </c>
      <c r="L1088" t="s">
        <v>17</v>
      </c>
      <c r="M1088" s="20">
        <f t="shared" si="88"/>
        <v>4.0233600000000003</v>
      </c>
      <c r="N1088" s="20">
        <f t="shared" si="89"/>
        <v>0.16664000000000001</v>
      </c>
      <c r="O1088" s="20">
        <f t="shared" si="90"/>
        <v>0.6704527104000001</v>
      </c>
      <c r="P1088">
        <f t="shared" si="91"/>
        <v>1</v>
      </c>
      <c r="Q1088">
        <f t="shared" si="87"/>
        <v>0.6704527104000001</v>
      </c>
    </row>
    <row r="1089" spans="1:17" x14ac:dyDescent="0.3">
      <c r="A1089" t="s">
        <v>39</v>
      </c>
      <c r="B1089" t="s">
        <v>57</v>
      </c>
      <c r="C1089" t="s">
        <v>8</v>
      </c>
      <c r="D1089" t="s">
        <v>27</v>
      </c>
      <c r="E1089" t="s">
        <v>28</v>
      </c>
      <c r="F1089" t="s">
        <v>22</v>
      </c>
      <c r="G1089">
        <v>3</v>
      </c>
      <c r="H1089" s="14">
        <v>4.827</v>
      </c>
      <c r="I1089" t="s">
        <v>49</v>
      </c>
      <c r="J1089" t="s">
        <v>15</v>
      </c>
      <c r="K1089" t="s">
        <v>25</v>
      </c>
      <c r="L1089" t="s">
        <v>17</v>
      </c>
      <c r="M1089" s="20">
        <f t="shared" si="88"/>
        <v>4.8280320000000003</v>
      </c>
      <c r="N1089" s="20">
        <f t="shared" si="89"/>
        <v>0.10215</v>
      </c>
      <c r="O1089" s="20">
        <f t="shared" si="90"/>
        <v>0.49318346880000008</v>
      </c>
      <c r="P1089">
        <f t="shared" si="91"/>
        <v>2</v>
      </c>
      <c r="Q1089">
        <f t="shared" si="87"/>
        <v>0.98636693760000016</v>
      </c>
    </row>
    <row r="1090" spans="1:17" x14ac:dyDescent="0.3">
      <c r="A1090" t="s">
        <v>7</v>
      </c>
      <c r="B1090" t="s">
        <v>55</v>
      </c>
      <c r="C1090" t="s">
        <v>8</v>
      </c>
      <c r="D1090" t="s">
        <v>72</v>
      </c>
      <c r="E1090" t="s">
        <v>28</v>
      </c>
      <c r="F1090" t="s">
        <v>13</v>
      </c>
      <c r="G1090">
        <v>28</v>
      </c>
      <c r="H1090" s="14">
        <v>45.052</v>
      </c>
      <c r="I1090" t="s">
        <v>37</v>
      </c>
      <c r="J1090" t="s">
        <v>42</v>
      </c>
      <c r="K1090" t="s">
        <v>25</v>
      </c>
      <c r="L1090" t="s">
        <v>43</v>
      </c>
      <c r="M1090" s="20">
        <f t="shared" si="88"/>
        <v>45.061632000000003</v>
      </c>
      <c r="N1090" s="20">
        <f t="shared" si="89"/>
        <v>0.16664000000000001</v>
      </c>
      <c r="O1090" s="20">
        <f t="shared" si="90"/>
        <v>7.5090703564800005</v>
      </c>
      <c r="P1090">
        <f t="shared" si="91"/>
        <v>1</v>
      </c>
      <c r="Q1090">
        <f t="shared" si="87"/>
        <v>7.5090703564800005</v>
      </c>
    </row>
    <row r="1091" spans="1:17" x14ac:dyDescent="0.3">
      <c r="A1091" t="s">
        <v>32</v>
      </c>
      <c r="B1091" t="s">
        <v>55</v>
      </c>
      <c r="C1091" t="s">
        <v>8</v>
      </c>
      <c r="D1091" t="s">
        <v>11</v>
      </c>
      <c r="E1091" t="s">
        <v>45</v>
      </c>
      <c r="F1091" t="s">
        <v>36</v>
      </c>
      <c r="G1091">
        <v>10</v>
      </c>
      <c r="H1091" s="14">
        <v>16.09</v>
      </c>
      <c r="I1091" t="s">
        <v>37</v>
      </c>
      <c r="J1091" t="s">
        <v>42</v>
      </c>
      <c r="K1091" t="s">
        <v>25</v>
      </c>
      <c r="L1091" t="s">
        <v>43</v>
      </c>
      <c r="M1091" s="20">
        <f t="shared" si="88"/>
        <v>16.093440000000001</v>
      </c>
      <c r="N1091" s="20">
        <f t="shared" si="89"/>
        <v>0.16664000000000001</v>
      </c>
      <c r="O1091" s="20">
        <f t="shared" si="90"/>
        <v>2.6818108416000004</v>
      </c>
      <c r="P1091">
        <f t="shared" si="91"/>
        <v>5</v>
      </c>
      <c r="Q1091">
        <f t="shared" ref="Q1091:Q1154" si="92">O1091*P1091</f>
        <v>13.409054208000002</v>
      </c>
    </row>
    <row r="1092" spans="1:17" x14ac:dyDescent="0.3">
      <c r="A1092" t="s">
        <v>26</v>
      </c>
      <c r="B1092" t="s">
        <v>9</v>
      </c>
      <c r="C1092" t="s">
        <v>48</v>
      </c>
      <c r="D1092" t="s">
        <v>41</v>
      </c>
      <c r="E1092" t="s">
        <v>21</v>
      </c>
      <c r="F1092" t="s">
        <v>44</v>
      </c>
      <c r="G1092">
        <v>2</v>
      </c>
      <c r="H1092" s="14">
        <v>3.218</v>
      </c>
      <c r="I1092" t="s">
        <v>14</v>
      </c>
      <c r="J1092" t="s">
        <v>42</v>
      </c>
      <c r="K1092" t="s">
        <v>25</v>
      </c>
      <c r="L1092" t="s">
        <v>17</v>
      </c>
      <c r="M1092" s="20">
        <f t="shared" si="88"/>
        <v>3.2186880000000002</v>
      </c>
      <c r="N1092" s="20">
        <f t="shared" si="89"/>
        <v>0</v>
      </c>
      <c r="O1092" s="20">
        <f t="shared" si="90"/>
        <v>0</v>
      </c>
      <c r="P1092">
        <f t="shared" si="91"/>
        <v>3</v>
      </c>
      <c r="Q1092">
        <f t="shared" si="92"/>
        <v>0</v>
      </c>
    </row>
    <row r="1093" spans="1:17" x14ac:dyDescent="0.3">
      <c r="A1093" t="s">
        <v>32</v>
      </c>
      <c r="B1093" t="s">
        <v>55</v>
      </c>
      <c r="C1093" t="s">
        <v>8</v>
      </c>
      <c r="D1093" t="s">
        <v>11</v>
      </c>
      <c r="E1093" t="s">
        <v>21</v>
      </c>
      <c r="F1093" t="s">
        <v>36</v>
      </c>
      <c r="G1093">
        <v>1.4896</v>
      </c>
      <c r="H1093" s="14" t="s">
        <v>8</v>
      </c>
      <c r="I1093" t="s">
        <v>23</v>
      </c>
      <c r="J1093" t="s">
        <v>31</v>
      </c>
      <c r="K1093" t="s">
        <v>25</v>
      </c>
      <c r="L1093" t="s">
        <v>43</v>
      </c>
      <c r="M1093" s="20">
        <f t="shared" si="88"/>
        <v>2.3972788224000001</v>
      </c>
      <c r="N1093" s="20">
        <f t="shared" si="89"/>
        <v>0</v>
      </c>
      <c r="O1093" s="20">
        <f t="shared" si="90"/>
        <v>0</v>
      </c>
      <c r="P1093">
        <f t="shared" si="91"/>
        <v>5</v>
      </c>
      <c r="Q1093">
        <f t="shared" si="92"/>
        <v>0</v>
      </c>
    </row>
    <row r="1094" spans="1:17" x14ac:dyDescent="0.3">
      <c r="A1094" t="s">
        <v>26</v>
      </c>
      <c r="B1094" t="s">
        <v>51</v>
      </c>
      <c r="C1094" t="s">
        <v>8</v>
      </c>
      <c r="D1094" t="s">
        <v>41</v>
      </c>
      <c r="E1094" t="s">
        <v>28</v>
      </c>
      <c r="F1094" t="s">
        <v>22</v>
      </c>
      <c r="G1094">
        <v>10</v>
      </c>
      <c r="H1094" s="14">
        <v>16.09</v>
      </c>
      <c r="I1094" t="s">
        <v>30</v>
      </c>
      <c r="J1094" t="s">
        <v>15</v>
      </c>
      <c r="K1094" t="s">
        <v>25</v>
      </c>
      <c r="L1094" t="s">
        <v>43</v>
      </c>
      <c r="M1094" s="20">
        <f t="shared" si="88"/>
        <v>16.093440000000001</v>
      </c>
      <c r="N1094" s="20">
        <f t="shared" si="89"/>
        <v>0.16664000000000001</v>
      </c>
      <c r="O1094" s="20">
        <f t="shared" si="90"/>
        <v>2.6818108416000004</v>
      </c>
      <c r="P1094">
        <f t="shared" si="91"/>
        <v>3</v>
      </c>
      <c r="Q1094">
        <f t="shared" si="92"/>
        <v>8.0454325248000007</v>
      </c>
    </row>
    <row r="1095" spans="1:17" x14ac:dyDescent="0.3">
      <c r="A1095" t="s">
        <v>7</v>
      </c>
      <c r="B1095" t="s">
        <v>9</v>
      </c>
      <c r="C1095" t="s">
        <v>10</v>
      </c>
      <c r="D1095" t="s">
        <v>41</v>
      </c>
      <c r="E1095" t="s">
        <v>12</v>
      </c>
      <c r="F1095" t="s">
        <v>22</v>
      </c>
      <c r="G1095">
        <v>1</v>
      </c>
      <c r="H1095" s="14">
        <v>1.609</v>
      </c>
      <c r="I1095" t="s">
        <v>49</v>
      </c>
      <c r="J1095" t="s">
        <v>38</v>
      </c>
      <c r="K1095" t="s">
        <v>16</v>
      </c>
      <c r="L1095" t="s">
        <v>17</v>
      </c>
      <c r="M1095" s="20">
        <f t="shared" si="88"/>
        <v>1.6093440000000001</v>
      </c>
      <c r="N1095" s="20">
        <f t="shared" si="89"/>
        <v>0.10215</v>
      </c>
      <c r="O1095" s="20">
        <f t="shared" si="90"/>
        <v>0.16439448960000003</v>
      </c>
      <c r="P1095">
        <f t="shared" si="91"/>
        <v>1</v>
      </c>
      <c r="Q1095">
        <f t="shared" si="92"/>
        <v>0.16439448960000003</v>
      </c>
    </row>
    <row r="1096" spans="1:17" x14ac:dyDescent="0.3">
      <c r="A1096" t="s">
        <v>7</v>
      </c>
      <c r="B1096" t="s">
        <v>55</v>
      </c>
      <c r="C1096" t="s">
        <v>8</v>
      </c>
      <c r="D1096" t="s">
        <v>41</v>
      </c>
      <c r="E1096" t="s">
        <v>35</v>
      </c>
      <c r="F1096" t="s">
        <v>66</v>
      </c>
      <c r="G1096">
        <v>12</v>
      </c>
      <c r="H1096" s="14">
        <v>19.308</v>
      </c>
      <c r="I1096" t="s">
        <v>14</v>
      </c>
      <c r="J1096" t="s">
        <v>42</v>
      </c>
      <c r="K1096" t="s">
        <v>25</v>
      </c>
      <c r="L1096" t="s">
        <v>43</v>
      </c>
      <c r="M1096" s="20">
        <f t="shared" si="88"/>
        <v>19.312128000000001</v>
      </c>
      <c r="N1096" s="20">
        <f t="shared" si="89"/>
        <v>0</v>
      </c>
      <c r="O1096" s="20">
        <f t="shared" si="90"/>
        <v>0</v>
      </c>
      <c r="P1096">
        <f t="shared" si="91"/>
        <v>1</v>
      </c>
      <c r="Q1096">
        <f t="shared" si="92"/>
        <v>0</v>
      </c>
    </row>
    <row r="1097" spans="1:17" x14ac:dyDescent="0.3">
      <c r="A1097" t="s">
        <v>7</v>
      </c>
      <c r="B1097" t="s">
        <v>55</v>
      </c>
      <c r="C1097" t="s">
        <v>8</v>
      </c>
      <c r="D1097" t="s">
        <v>11</v>
      </c>
      <c r="E1097" t="s">
        <v>35</v>
      </c>
      <c r="F1097" t="s">
        <v>22</v>
      </c>
      <c r="G1097">
        <v>10</v>
      </c>
      <c r="H1097" s="14">
        <v>16.09</v>
      </c>
      <c r="I1097" t="s">
        <v>37</v>
      </c>
      <c r="J1097" t="s">
        <v>42</v>
      </c>
      <c r="K1097" t="s">
        <v>25</v>
      </c>
      <c r="L1097" t="s">
        <v>43</v>
      </c>
      <c r="M1097" s="20">
        <f t="shared" si="88"/>
        <v>16.093440000000001</v>
      </c>
      <c r="N1097" s="20">
        <f t="shared" si="89"/>
        <v>0.16664000000000001</v>
      </c>
      <c r="O1097" s="20">
        <f t="shared" si="90"/>
        <v>2.6818108416000004</v>
      </c>
      <c r="P1097">
        <f t="shared" si="91"/>
        <v>1</v>
      </c>
      <c r="Q1097">
        <f t="shared" si="92"/>
        <v>2.6818108416000004</v>
      </c>
    </row>
    <row r="1098" spans="1:17" x14ac:dyDescent="0.3">
      <c r="A1098" t="s">
        <v>7</v>
      </c>
      <c r="B1098" t="s">
        <v>55</v>
      </c>
      <c r="C1098" t="s">
        <v>8</v>
      </c>
      <c r="D1098" t="s">
        <v>27</v>
      </c>
      <c r="E1098" t="s">
        <v>64</v>
      </c>
      <c r="F1098" t="s">
        <v>36</v>
      </c>
      <c r="G1098">
        <v>4.5</v>
      </c>
      <c r="H1098" s="14">
        <v>7.2404999999999999</v>
      </c>
      <c r="I1098" t="s">
        <v>30</v>
      </c>
      <c r="J1098" t="s">
        <v>38</v>
      </c>
      <c r="K1098" t="s">
        <v>25</v>
      </c>
      <c r="L1098" t="s">
        <v>17</v>
      </c>
      <c r="M1098" s="20">
        <f t="shared" si="88"/>
        <v>7.2420480000000005</v>
      </c>
      <c r="N1098" s="20">
        <f t="shared" si="89"/>
        <v>0.16664000000000001</v>
      </c>
      <c r="O1098" s="20">
        <f t="shared" si="90"/>
        <v>1.2068148787200002</v>
      </c>
      <c r="P1098">
        <f t="shared" si="91"/>
        <v>1</v>
      </c>
      <c r="Q1098">
        <f t="shared" si="92"/>
        <v>1.2068148787200002</v>
      </c>
    </row>
    <row r="1099" spans="1:17" x14ac:dyDescent="0.3">
      <c r="A1099" t="s">
        <v>32</v>
      </c>
      <c r="B1099" t="s">
        <v>51</v>
      </c>
      <c r="C1099" t="s">
        <v>8</v>
      </c>
      <c r="D1099" t="s">
        <v>11</v>
      </c>
      <c r="E1099" t="s">
        <v>21</v>
      </c>
      <c r="F1099" t="s">
        <v>44</v>
      </c>
      <c r="G1099">
        <v>0.8</v>
      </c>
      <c r="H1099" s="14">
        <v>1.2872000000000001</v>
      </c>
      <c r="I1099" t="s">
        <v>23</v>
      </c>
      <c r="J1099" t="s">
        <v>42</v>
      </c>
      <c r="K1099" t="s">
        <v>25</v>
      </c>
      <c r="L1099" t="s">
        <v>43</v>
      </c>
      <c r="M1099" s="20">
        <f t="shared" si="88"/>
        <v>1.2874752000000003</v>
      </c>
      <c r="N1099" s="20">
        <f t="shared" si="89"/>
        <v>0</v>
      </c>
      <c r="O1099" s="20">
        <f t="shared" si="90"/>
        <v>0</v>
      </c>
      <c r="P1099">
        <f t="shared" si="91"/>
        <v>5</v>
      </c>
      <c r="Q1099">
        <f t="shared" si="92"/>
        <v>0</v>
      </c>
    </row>
    <row r="1100" spans="1:17" x14ac:dyDescent="0.3">
      <c r="A1100" t="s">
        <v>32</v>
      </c>
      <c r="B1100" t="s">
        <v>9</v>
      </c>
      <c r="C1100" t="s">
        <v>84</v>
      </c>
      <c r="D1100" t="s">
        <v>41</v>
      </c>
      <c r="E1100" t="s">
        <v>21</v>
      </c>
      <c r="F1100" t="s">
        <v>44</v>
      </c>
      <c r="G1100">
        <v>1</v>
      </c>
      <c r="H1100" s="14">
        <v>1.609</v>
      </c>
      <c r="I1100" t="s">
        <v>23</v>
      </c>
      <c r="J1100" t="s">
        <v>42</v>
      </c>
      <c r="K1100" t="s">
        <v>25</v>
      </c>
      <c r="L1100" t="s">
        <v>43</v>
      </c>
      <c r="M1100" s="20">
        <f t="shared" si="88"/>
        <v>1.6093440000000001</v>
      </c>
      <c r="N1100" s="20">
        <f t="shared" si="89"/>
        <v>0</v>
      </c>
      <c r="O1100" s="20">
        <f t="shared" si="90"/>
        <v>0</v>
      </c>
      <c r="P1100">
        <f t="shared" si="91"/>
        <v>5</v>
      </c>
      <c r="Q1100">
        <f t="shared" si="92"/>
        <v>0</v>
      </c>
    </row>
    <row r="1101" spans="1:17" x14ac:dyDescent="0.3">
      <c r="A1101" t="s">
        <v>32</v>
      </c>
      <c r="B1101" t="s">
        <v>55</v>
      </c>
      <c r="C1101" t="s">
        <v>8</v>
      </c>
      <c r="D1101" t="s">
        <v>11</v>
      </c>
      <c r="E1101" t="s">
        <v>64</v>
      </c>
      <c r="F1101" t="s">
        <v>62</v>
      </c>
      <c r="G1101">
        <v>1</v>
      </c>
      <c r="H1101" s="14">
        <v>1.609</v>
      </c>
      <c r="I1101" t="s">
        <v>23</v>
      </c>
      <c r="J1101" t="s">
        <v>15</v>
      </c>
      <c r="K1101" t="s">
        <v>16</v>
      </c>
      <c r="L1101" t="s">
        <v>17</v>
      </c>
      <c r="M1101" s="20">
        <f t="shared" si="88"/>
        <v>1.6093440000000001</v>
      </c>
      <c r="N1101" s="20">
        <f t="shared" si="89"/>
        <v>0</v>
      </c>
      <c r="O1101" s="20">
        <f t="shared" si="90"/>
        <v>0</v>
      </c>
      <c r="P1101">
        <f t="shared" si="91"/>
        <v>5</v>
      </c>
      <c r="Q1101">
        <f t="shared" si="92"/>
        <v>0</v>
      </c>
    </row>
    <row r="1102" spans="1:17" x14ac:dyDescent="0.3">
      <c r="A1102" t="s">
        <v>7</v>
      </c>
      <c r="B1102" t="s">
        <v>55</v>
      </c>
      <c r="C1102" t="s">
        <v>8</v>
      </c>
      <c r="D1102" t="s">
        <v>11</v>
      </c>
      <c r="E1102" t="s">
        <v>21</v>
      </c>
      <c r="F1102" t="s">
        <v>62</v>
      </c>
      <c r="G1102">
        <v>1</v>
      </c>
      <c r="H1102" s="14">
        <v>1.609</v>
      </c>
      <c r="I1102" t="s">
        <v>23</v>
      </c>
      <c r="J1102" t="s">
        <v>31</v>
      </c>
      <c r="K1102" t="s">
        <v>25</v>
      </c>
      <c r="L1102" t="s">
        <v>43</v>
      </c>
      <c r="M1102" s="20">
        <f t="shared" si="88"/>
        <v>1.6093440000000001</v>
      </c>
      <c r="N1102" s="20">
        <f t="shared" si="89"/>
        <v>0</v>
      </c>
      <c r="O1102" s="20">
        <f t="shared" si="90"/>
        <v>0</v>
      </c>
      <c r="P1102">
        <f t="shared" si="91"/>
        <v>1</v>
      </c>
      <c r="Q1102">
        <f t="shared" si="92"/>
        <v>0</v>
      </c>
    </row>
    <row r="1103" spans="1:17" x14ac:dyDescent="0.3">
      <c r="A1103" t="s">
        <v>32</v>
      </c>
      <c r="B1103" t="s">
        <v>55</v>
      </c>
      <c r="C1103" t="s">
        <v>8</v>
      </c>
      <c r="D1103" t="s">
        <v>11</v>
      </c>
      <c r="E1103" t="s">
        <v>28</v>
      </c>
      <c r="F1103" t="s">
        <v>62</v>
      </c>
      <c r="G1103">
        <v>1</v>
      </c>
      <c r="H1103" s="14">
        <v>1.609</v>
      </c>
      <c r="I1103" t="s">
        <v>23</v>
      </c>
      <c r="J1103" t="s">
        <v>15</v>
      </c>
      <c r="K1103" t="s">
        <v>25</v>
      </c>
      <c r="L1103" t="s">
        <v>43</v>
      </c>
      <c r="M1103" s="20">
        <f t="shared" si="88"/>
        <v>1.6093440000000001</v>
      </c>
      <c r="N1103" s="20">
        <f t="shared" si="89"/>
        <v>0</v>
      </c>
      <c r="O1103" s="20">
        <f t="shared" si="90"/>
        <v>0</v>
      </c>
      <c r="P1103">
        <f t="shared" si="91"/>
        <v>5</v>
      </c>
      <c r="Q1103">
        <f t="shared" si="92"/>
        <v>0</v>
      </c>
    </row>
    <row r="1104" spans="1:17" x14ac:dyDescent="0.3">
      <c r="A1104" t="s">
        <v>7</v>
      </c>
      <c r="B1104" t="s">
        <v>57</v>
      </c>
      <c r="C1104" t="s">
        <v>8</v>
      </c>
      <c r="D1104" t="s">
        <v>27</v>
      </c>
      <c r="E1104" t="s">
        <v>28</v>
      </c>
      <c r="F1104" t="s">
        <v>36</v>
      </c>
      <c r="G1104">
        <v>14</v>
      </c>
      <c r="H1104" s="14">
        <v>22.526</v>
      </c>
      <c r="I1104" t="s">
        <v>30</v>
      </c>
      <c r="J1104" t="s">
        <v>15</v>
      </c>
      <c r="K1104" t="s">
        <v>16</v>
      </c>
      <c r="L1104" t="s">
        <v>17</v>
      </c>
      <c r="M1104" s="20">
        <f t="shared" si="88"/>
        <v>22.530816000000002</v>
      </c>
      <c r="N1104" s="20">
        <f t="shared" si="89"/>
        <v>0.16664000000000001</v>
      </c>
      <c r="O1104" s="20">
        <f t="shared" si="90"/>
        <v>3.7545351782400003</v>
      </c>
      <c r="P1104">
        <f t="shared" si="91"/>
        <v>1</v>
      </c>
      <c r="Q1104">
        <f t="shared" si="92"/>
        <v>3.7545351782400003</v>
      </c>
    </row>
    <row r="1105" spans="1:17" x14ac:dyDescent="0.3">
      <c r="A1105" t="s">
        <v>7</v>
      </c>
      <c r="B1105" t="s">
        <v>51</v>
      </c>
      <c r="C1105" t="s">
        <v>8</v>
      </c>
      <c r="D1105" t="s">
        <v>20</v>
      </c>
      <c r="E1105" t="s">
        <v>64</v>
      </c>
      <c r="F1105" t="s">
        <v>36</v>
      </c>
      <c r="G1105">
        <v>1</v>
      </c>
      <c r="H1105" s="14">
        <v>1.609</v>
      </c>
      <c r="I1105" t="s">
        <v>30</v>
      </c>
      <c r="J1105" t="s">
        <v>15</v>
      </c>
      <c r="K1105" t="s">
        <v>16</v>
      </c>
      <c r="L1105" t="s">
        <v>17</v>
      </c>
      <c r="M1105" s="20">
        <f t="shared" si="88"/>
        <v>1.6093440000000001</v>
      </c>
      <c r="N1105" s="20">
        <f t="shared" si="89"/>
        <v>0.16664000000000001</v>
      </c>
      <c r="O1105" s="20">
        <f t="shared" si="90"/>
        <v>0.26818108416000003</v>
      </c>
      <c r="P1105">
        <f t="shared" si="91"/>
        <v>1</v>
      </c>
      <c r="Q1105">
        <f t="shared" si="92"/>
        <v>0.26818108416000003</v>
      </c>
    </row>
    <row r="1106" spans="1:17" x14ac:dyDescent="0.3">
      <c r="A1106" t="s">
        <v>26</v>
      </c>
      <c r="B1106" t="s">
        <v>51</v>
      </c>
      <c r="C1106" t="s">
        <v>8</v>
      </c>
      <c r="D1106" t="s">
        <v>11</v>
      </c>
      <c r="E1106" t="s">
        <v>21</v>
      </c>
      <c r="F1106" t="s">
        <v>36</v>
      </c>
      <c r="G1106">
        <v>1.5</v>
      </c>
      <c r="H1106" s="14">
        <v>2.4135</v>
      </c>
      <c r="I1106" t="s">
        <v>23</v>
      </c>
      <c r="J1106" t="s">
        <v>24</v>
      </c>
      <c r="K1106" t="s">
        <v>25</v>
      </c>
      <c r="L1106" t="s">
        <v>17</v>
      </c>
      <c r="M1106" s="20">
        <f t="shared" si="88"/>
        <v>2.4140160000000002</v>
      </c>
      <c r="N1106" s="20">
        <f t="shared" si="89"/>
        <v>0</v>
      </c>
      <c r="O1106" s="20">
        <f t="shared" si="90"/>
        <v>0</v>
      </c>
      <c r="P1106">
        <f t="shared" si="91"/>
        <v>3</v>
      </c>
      <c r="Q1106">
        <f t="shared" si="92"/>
        <v>0</v>
      </c>
    </row>
    <row r="1107" spans="1:17" x14ac:dyDescent="0.3">
      <c r="A1107" t="s">
        <v>26</v>
      </c>
      <c r="B1107" t="s">
        <v>55</v>
      </c>
      <c r="C1107" t="s">
        <v>8</v>
      </c>
      <c r="D1107" t="s">
        <v>20</v>
      </c>
      <c r="E1107" t="s">
        <v>35</v>
      </c>
      <c r="F1107" t="s">
        <v>44</v>
      </c>
      <c r="G1107">
        <v>1</v>
      </c>
      <c r="H1107" s="14">
        <v>1.609</v>
      </c>
      <c r="I1107" t="s">
        <v>23</v>
      </c>
      <c r="J1107" t="s">
        <v>42</v>
      </c>
      <c r="K1107" t="s">
        <v>25</v>
      </c>
      <c r="L1107" t="s">
        <v>43</v>
      </c>
      <c r="M1107" s="20">
        <f t="shared" si="88"/>
        <v>1.6093440000000001</v>
      </c>
      <c r="N1107" s="20">
        <f t="shared" si="89"/>
        <v>0</v>
      </c>
      <c r="O1107" s="20">
        <f t="shared" si="90"/>
        <v>0</v>
      </c>
      <c r="P1107">
        <f t="shared" si="91"/>
        <v>3</v>
      </c>
      <c r="Q1107">
        <f t="shared" si="92"/>
        <v>0</v>
      </c>
    </row>
    <row r="1108" spans="1:17" x14ac:dyDescent="0.3">
      <c r="A1108" t="s">
        <v>32</v>
      </c>
      <c r="B1108" t="s">
        <v>51</v>
      </c>
      <c r="C1108" t="s">
        <v>8</v>
      </c>
      <c r="D1108" t="s">
        <v>27</v>
      </c>
      <c r="E1108" t="s">
        <v>28</v>
      </c>
      <c r="F1108" t="s">
        <v>44</v>
      </c>
      <c r="G1108">
        <v>1</v>
      </c>
      <c r="H1108" s="14">
        <v>1.609</v>
      </c>
      <c r="I1108" t="s">
        <v>23</v>
      </c>
      <c r="J1108" t="s">
        <v>42</v>
      </c>
      <c r="K1108" t="s">
        <v>25</v>
      </c>
      <c r="L1108" t="s">
        <v>43</v>
      </c>
      <c r="M1108" s="20">
        <f t="shared" si="88"/>
        <v>1.6093440000000001</v>
      </c>
      <c r="N1108" s="20">
        <f t="shared" si="89"/>
        <v>0</v>
      </c>
      <c r="O1108" s="20">
        <f t="shared" si="90"/>
        <v>0</v>
      </c>
      <c r="P1108">
        <f t="shared" si="91"/>
        <v>5</v>
      </c>
      <c r="Q1108">
        <f t="shared" si="92"/>
        <v>0</v>
      </c>
    </row>
    <row r="1109" spans="1:17" x14ac:dyDescent="0.3">
      <c r="A1109" t="s">
        <v>39</v>
      </c>
      <c r="B1109" t="s">
        <v>51</v>
      </c>
      <c r="C1109" t="s">
        <v>8</v>
      </c>
      <c r="D1109" t="s">
        <v>11</v>
      </c>
      <c r="E1109" t="s">
        <v>12</v>
      </c>
      <c r="F1109" t="s">
        <v>29</v>
      </c>
      <c r="G1109">
        <v>18</v>
      </c>
      <c r="H1109" s="14">
        <v>28.962</v>
      </c>
      <c r="I1109" t="s">
        <v>30</v>
      </c>
      <c r="J1109" t="s">
        <v>38</v>
      </c>
      <c r="K1109" t="s">
        <v>25</v>
      </c>
      <c r="L1109" t="s">
        <v>17</v>
      </c>
      <c r="M1109" s="20">
        <f t="shared" si="88"/>
        <v>28.968192000000002</v>
      </c>
      <c r="N1109" s="20">
        <f t="shared" si="89"/>
        <v>0.16664000000000001</v>
      </c>
      <c r="O1109" s="20">
        <f t="shared" si="90"/>
        <v>4.8272595148800006</v>
      </c>
      <c r="P1109">
        <f t="shared" si="91"/>
        <v>2</v>
      </c>
      <c r="Q1109">
        <f t="shared" si="92"/>
        <v>9.6545190297600012</v>
      </c>
    </row>
    <row r="1110" spans="1:17" x14ac:dyDescent="0.3">
      <c r="A1110" t="s">
        <v>26</v>
      </c>
      <c r="B1110" t="s">
        <v>57</v>
      </c>
      <c r="C1110" t="s">
        <v>8</v>
      </c>
      <c r="D1110" t="s">
        <v>11</v>
      </c>
      <c r="E1110" t="s">
        <v>12</v>
      </c>
      <c r="F1110" t="s">
        <v>66</v>
      </c>
      <c r="G1110">
        <v>15</v>
      </c>
      <c r="H1110" s="14">
        <v>24.134999999999998</v>
      </c>
      <c r="I1110" t="s">
        <v>49</v>
      </c>
      <c r="J1110" t="s">
        <v>42</v>
      </c>
      <c r="K1110" t="s">
        <v>25</v>
      </c>
      <c r="L1110" t="s">
        <v>17</v>
      </c>
      <c r="M1110" s="20">
        <f t="shared" si="88"/>
        <v>24.140160000000002</v>
      </c>
      <c r="N1110" s="20">
        <f t="shared" si="89"/>
        <v>0.10215</v>
      </c>
      <c r="O1110" s="20">
        <f t="shared" si="90"/>
        <v>2.4659173440000002</v>
      </c>
      <c r="P1110">
        <f t="shared" si="91"/>
        <v>3</v>
      </c>
      <c r="Q1110">
        <f t="shared" si="92"/>
        <v>7.3977520320000005</v>
      </c>
    </row>
    <row r="1111" spans="1:17" x14ac:dyDescent="0.3">
      <c r="A1111" t="s">
        <v>32</v>
      </c>
      <c r="B1111" t="s">
        <v>51</v>
      </c>
      <c r="C1111" t="s">
        <v>8</v>
      </c>
      <c r="D1111" t="s">
        <v>11</v>
      </c>
      <c r="E1111" t="s">
        <v>21</v>
      </c>
      <c r="F1111" t="s">
        <v>44</v>
      </c>
      <c r="G1111">
        <v>0.7</v>
      </c>
      <c r="H1111" s="14">
        <v>1.1262999999999999</v>
      </c>
      <c r="I1111" t="s">
        <v>23</v>
      </c>
      <c r="J1111" t="s">
        <v>42</v>
      </c>
      <c r="K1111" t="s">
        <v>25</v>
      </c>
      <c r="L1111" t="s">
        <v>43</v>
      </c>
      <c r="M1111" s="20">
        <f t="shared" si="88"/>
        <v>1.1265407999999999</v>
      </c>
      <c r="N1111" s="20">
        <f t="shared" si="89"/>
        <v>0</v>
      </c>
      <c r="O1111" s="20">
        <f t="shared" si="90"/>
        <v>0</v>
      </c>
      <c r="P1111">
        <f t="shared" si="91"/>
        <v>5</v>
      </c>
      <c r="Q1111">
        <f t="shared" si="92"/>
        <v>0</v>
      </c>
    </row>
    <row r="1112" spans="1:17" x14ac:dyDescent="0.3">
      <c r="A1112" t="s">
        <v>18</v>
      </c>
      <c r="B1112" t="s">
        <v>51</v>
      </c>
      <c r="C1112" t="s">
        <v>8</v>
      </c>
      <c r="D1112" t="s">
        <v>11</v>
      </c>
      <c r="E1112" t="s">
        <v>21</v>
      </c>
      <c r="F1112" t="s">
        <v>36</v>
      </c>
      <c r="G1112">
        <v>4</v>
      </c>
      <c r="H1112" s="14">
        <v>6.4359999999999999</v>
      </c>
      <c r="I1112" t="s">
        <v>14</v>
      </c>
      <c r="J1112" t="s">
        <v>15</v>
      </c>
      <c r="K1112" t="s">
        <v>25</v>
      </c>
      <c r="L1112" t="s">
        <v>43</v>
      </c>
      <c r="M1112" s="20">
        <f t="shared" si="88"/>
        <v>6.4373760000000004</v>
      </c>
      <c r="N1112" s="20">
        <f t="shared" si="89"/>
        <v>0</v>
      </c>
      <c r="O1112" s="20">
        <f t="shared" si="90"/>
        <v>0</v>
      </c>
      <c r="P1112">
        <f t="shared" si="91"/>
        <v>4</v>
      </c>
      <c r="Q1112">
        <f t="shared" si="92"/>
        <v>0</v>
      </c>
    </row>
    <row r="1113" spans="1:17" x14ac:dyDescent="0.3">
      <c r="A1113" t="s">
        <v>39</v>
      </c>
      <c r="B1113" t="s">
        <v>9</v>
      </c>
      <c r="C1113" t="s">
        <v>60</v>
      </c>
      <c r="D1113" t="s">
        <v>11</v>
      </c>
      <c r="E1113" t="s">
        <v>21</v>
      </c>
      <c r="F1113" t="s">
        <v>36</v>
      </c>
      <c r="G1113">
        <v>3</v>
      </c>
      <c r="H1113" s="14">
        <v>4.827</v>
      </c>
      <c r="I1113" t="s">
        <v>30</v>
      </c>
      <c r="J1113" t="s">
        <v>15</v>
      </c>
      <c r="K1113" t="s">
        <v>16</v>
      </c>
      <c r="L1113" t="s">
        <v>17</v>
      </c>
      <c r="M1113" s="20">
        <f t="shared" si="88"/>
        <v>4.8280320000000003</v>
      </c>
      <c r="N1113" s="20">
        <f t="shared" si="89"/>
        <v>0.16664000000000001</v>
      </c>
      <c r="O1113" s="20">
        <f t="shared" si="90"/>
        <v>0.80454325248000014</v>
      </c>
      <c r="P1113">
        <f t="shared" si="91"/>
        <v>2</v>
      </c>
      <c r="Q1113">
        <f t="shared" si="92"/>
        <v>1.6090865049600003</v>
      </c>
    </row>
    <row r="1114" spans="1:17" x14ac:dyDescent="0.3">
      <c r="A1114" t="s">
        <v>7</v>
      </c>
      <c r="B1114" t="s">
        <v>51</v>
      </c>
      <c r="C1114" t="s">
        <v>8</v>
      </c>
      <c r="D1114" t="s">
        <v>20</v>
      </c>
      <c r="E1114" t="s">
        <v>21</v>
      </c>
      <c r="F1114" t="s">
        <v>66</v>
      </c>
      <c r="G1114">
        <v>76</v>
      </c>
      <c r="H1114" s="14">
        <v>122.28399999999999</v>
      </c>
      <c r="I1114" t="s">
        <v>52</v>
      </c>
      <c r="J1114" t="s">
        <v>31</v>
      </c>
      <c r="K1114" t="s">
        <v>25</v>
      </c>
      <c r="L1114" t="s">
        <v>43</v>
      </c>
      <c r="M1114" s="20">
        <f t="shared" si="88"/>
        <v>122.31014400000001</v>
      </c>
      <c r="N1114" s="20">
        <f t="shared" si="89"/>
        <v>3.5459999999999998E-2</v>
      </c>
      <c r="O1114" s="20">
        <f t="shared" si="90"/>
        <v>4.3371177062399999</v>
      </c>
      <c r="P1114">
        <f t="shared" si="91"/>
        <v>1</v>
      </c>
      <c r="Q1114">
        <f t="shared" si="92"/>
        <v>4.3371177062399999</v>
      </c>
    </row>
    <row r="1115" spans="1:17" x14ac:dyDescent="0.3">
      <c r="A1115" t="s">
        <v>39</v>
      </c>
      <c r="B1115" t="s">
        <v>51</v>
      </c>
      <c r="C1115" t="s">
        <v>8</v>
      </c>
      <c r="D1115" t="s">
        <v>11</v>
      </c>
      <c r="E1115" t="s">
        <v>21</v>
      </c>
      <c r="F1115" t="s">
        <v>66</v>
      </c>
      <c r="G1115">
        <v>150</v>
      </c>
      <c r="H1115" s="14">
        <v>241.35</v>
      </c>
      <c r="I1115" t="s">
        <v>52</v>
      </c>
      <c r="J1115" t="s">
        <v>42</v>
      </c>
      <c r="K1115" t="s">
        <v>25</v>
      </c>
      <c r="L1115" t="s">
        <v>43</v>
      </c>
      <c r="M1115" s="20">
        <f t="shared" si="88"/>
        <v>241.40160000000003</v>
      </c>
      <c r="N1115" s="20">
        <f t="shared" si="89"/>
        <v>3.5459999999999998E-2</v>
      </c>
      <c r="O1115" s="20">
        <f t="shared" si="90"/>
        <v>8.5601007360000008</v>
      </c>
      <c r="P1115">
        <f t="shared" si="91"/>
        <v>2</v>
      </c>
      <c r="Q1115">
        <f t="shared" si="92"/>
        <v>17.120201472000002</v>
      </c>
    </row>
    <row r="1116" spans="1:17" x14ac:dyDescent="0.3">
      <c r="A1116" t="s">
        <v>39</v>
      </c>
      <c r="B1116" t="s">
        <v>55</v>
      </c>
      <c r="C1116" t="s">
        <v>8</v>
      </c>
      <c r="D1116" t="s">
        <v>20</v>
      </c>
      <c r="E1116" t="s">
        <v>12</v>
      </c>
      <c r="F1116" t="s">
        <v>13</v>
      </c>
      <c r="G1116">
        <v>2.5</v>
      </c>
      <c r="H1116" s="14">
        <v>4.0225</v>
      </c>
      <c r="I1116" t="s">
        <v>23</v>
      </c>
      <c r="J1116" t="s">
        <v>42</v>
      </c>
      <c r="K1116" t="s">
        <v>16</v>
      </c>
      <c r="L1116" t="s">
        <v>43</v>
      </c>
      <c r="M1116" s="20">
        <f t="shared" si="88"/>
        <v>4.0233600000000003</v>
      </c>
      <c r="N1116" s="20">
        <f t="shared" si="89"/>
        <v>0</v>
      </c>
      <c r="O1116" s="20">
        <f t="shared" si="90"/>
        <v>0</v>
      </c>
      <c r="P1116">
        <f t="shared" si="91"/>
        <v>2</v>
      </c>
      <c r="Q1116">
        <f t="shared" si="92"/>
        <v>0</v>
      </c>
    </row>
    <row r="1117" spans="1:17" x14ac:dyDescent="0.3">
      <c r="A1117" t="s">
        <v>39</v>
      </c>
      <c r="B1117" t="s">
        <v>51</v>
      </c>
      <c r="C1117" t="s">
        <v>8</v>
      </c>
      <c r="D1117" t="s">
        <v>11</v>
      </c>
      <c r="E1117" t="s">
        <v>12</v>
      </c>
      <c r="F1117" t="s">
        <v>36</v>
      </c>
      <c r="G1117" t="s">
        <v>109</v>
      </c>
      <c r="H1117" s="14">
        <v>2.4135</v>
      </c>
      <c r="I1117" t="s">
        <v>54</v>
      </c>
      <c r="J1117" t="s">
        <v>38</v>
      </c>
      <c r="K1117" t="s">
        <v>16</v>
      </c>
      <c r="L1117" t="s">
        <v>17</v>
      </c>
      <c r="M1117" s="20">
        <f t="shared" si="88"/>
        <v>2.4140160000000002</v>
      </c>
      <c r="N1117" s="20">
        <f t="shared" si="89"/>
        <v>2.1999999999999999E-2</v>
      </c>
      <c r="O1117" s="20">
        <f t="shared" si="90"/>
        <v>5.3108351999999998E-2</v>
      </c>
      <c r="P1117">
        <f t="shared" si="91"/>
        <v>2</v>
      </c>
      <c r="Q1117">
        <f t="shared" si="92"/>
        <v>0.106216704</v>
      </c>
    </row>
    <row r="1118" spans="1:17" x14ac:dyDescent="0.3">
      <c r="A1118" t="s">
        <v>39</v>
      </c>
      <c r="B1118" t="s">
        <v>9</v>
      </c>
      <c r="C1118" t="s">
        <v>60</v>
      </c>
      <c r="D1118" t="s">
        <v>11</v>
      </c>
      <c r="E1118" t="s">
        <v>12</v>
      </c>
      <c r="F1118" t="s">
        <v>66</v>
      </c>
      <c r="G1118">
        <v>56</v>
      </c>
      <c r="H1118" s="14">
        <v>90.103999999999999</v>
      </c>
      <c r="I1118" t="s">
        <v>52</v>
      </c>
      <c r="J1118" t="s">
        <v>15</v>
      </c>
      <c r="K1118" t="s">
        <v>25</v>
      </c>
      <c r="L1118" t="s">
        <v>17</v>
      </c>
      <c r="M1118" s="20">
        <f t="shared" si="88"/>
        <v>90.123264000000006</v>
      </c>
      <c r="N1118" s="20">
        <f t="shared" si="89"/>
        <v>3.5459999999999998E-2</v>
      </c>
      <c r="O1118" s="20">
        <f t="shared" si="90"/>
        <v>3.1957709414400002</v>
      </c>
      <c r="P1118">
        <f t="shared" si="91"/>
        <v>2</v>
      </c>
      <c r="Q1118">
        <f t="shared" si="92"/>
        <v>6.3915418828800004</v>
      </c>
    </row>
    <row r="1119" spans="1:17" x14ac:dyDescent="0.3">
      <c r="A1119" t="s">
        <v>18</v>
      </c>
      <c r="B1119" t="s">
        <v>55</v>
      </c>
      <c r="C1119" t="s">
        <v>8</v>
      </c>
      <c r="D1119" t="s">
        <v>11</v>
      </c>
      <c r="E1119" t="s">
        <v>45</v>
      </c>
      <c r="F1119" t="s">
        <v>44</v>
      </c>
      <c r="G1119">
        <v>3</v>
      </c>
      <c r="H1119" s="14">
        <v>4.827</v>
      </c>
      <c r="I1119" t="s">
        <v>37</v>
      </c>
      <c r="J1119" t="s">
        <v>31</v>
      </c>
      <c r="K1119" t="s">
        <v>25</v>
      </c>
      <c r="L1119" t="s">
        <v>43</v>
      </c>
      <c r="M1119" s="20">
        <f t="shared" si="88"/>
        <v>4.8280320000000003</v>
      </c>
      <c r="N1119" s="20">
        <f t="shared" si="89"/>
        <v>0.16664000000000001</v>
      </c>
      <c r="O1119" s="20">
        <f t="shared" si="90"/>
        <v>0.80454325248000014</v>
      </c>
      <c r="P1119">
        <f t="shared" si="91"/>
        <v>4</v>
      </c>
      <c r="Q1119">
        <f t="shared" si="92"/>
        <v>3.2181730099200005</v>
      </c>
    </row>
    <row r="1120" spans="1:17" x14ac:dyDescent="0.3">
      <c r="A1120" t="s">
        <v>32</v>
      </c>
      <c r="B1120" t="s">
        <v>51</v>
      </c>
      <c r="C1120" t="s">
        <v>8</v>
      </c>
      <c r="D1120" t="s">
        <v>11</v>
      </c>
      <c r="E1120" t="s">
        <v>21</v>
      </c>
      <c r="F1120" t="s">
        <v>22</v>
      </c>
      <c r="G1120">
        <v>1.3</v>
      </c>
      <c r="H1120" s="14">
        <v>2.0916999999999999</v>
      </c>
      <c r="I1120" t="s">
        <v>23</v>
      </c>
      <c r="J1120" t="s">
        <v>31</v>
      </c>
      <c r="K1120" t="s">
        <v>25</v>
      </c>
      <c r="L1120" t="s">
        <v>17</v>
      </c>
      <c r="M1120" s="20">
        <f t="shared" si="88"/>
        <v>2.0921472000000003</v>
      </c>
      <c r="N1120" s="20">
        <f t="shared" si="89"/>
        <v>0</v>
      </c>
      <c r="O1120" s="20">
        <f t="shared" si="90"/>
        <v>0</v>
      </c>
      <c r="P1120">
        <f t="shared" si="91"/>
        <v>5</v>
      </c>
      <c r="Q1120">
        <f t="shared" si="92"/>
        <v>0</v>
      </c>
    </row>
    <row r="1121" spans="1:17" x14ac:dyDescent="0.3">
      <c r="A1121" t="s">
        <v>32</v>
      </c>
      <c r="B1121" t="s">
        <v>51</v>
      </c>
      <c r="C1121" t="s">
        <v>8</v>
      </c>
      <c r="D1121" t="s">
        <v>47</v>
      </c>
      <c r="E1121" t="s">
        <v>64</v>
      </c>
      <c r="F1121" t="s">
        <v>29</v>
      </c>
      <c r="G1121">
        <v>25</v>
      </c>
      <c r="H1121" s="14">
        <v>40.225000000000001</v>
      </c>
      <c r="I1121" t="s">
        <v>30</v>
      </c>
      <c r="J1121" t="s">
        <v>42</v>
      </c>
      <c r="K1121" t="s">
        <v>16</v>
      </c>
      <c r="L1121" t="s">
        <v>43</v>
      </c>
      <c r="M1121" s="20">
        <f t="shared" si="88"/>
        <v>40.233600000000003</v>
      </c>
      <c r="N1121" s="20">
        <f t="shared" si="89"/>
        <v>0.16664000000000001</v>
      </c>
      <c r="O1121" s="20">
        <f t="shared" si="90"/>
        <v>6.7045271040000012</v>
      </c>
      <c r="P1121">
        <f t="shared" si="91"/>
        <v>5</v>
      </c>
      <c r="Q1121">
        <f t="shared" si="92"/>
        <v>33.522635520000009</v>
      </c>
    </row>
    <row r="1122" spans="1:17" x14ac:dyDescent="0.3">
      <c r="A1122" t="s">
        <v>18</v>
      </c>
      <c r="B1122" t="s">
        <v>9</v>
      </c>
      <c r="C1122" t="s">
        <v>46</v>
      </c>
      <c r="D1122" t="s">
        <v>20</v>
      </c>
      <c r="E1122" t="s">
        <v>21</v>
      </c>
      <c r="F1122" t="s">
        <v>44</v>
      </c>
      <c r="G1122">
        <v>2.7</v>
      </c>
      <c r="H1122" s="14">
        <v>4.3443000000000005</v>
      </c>
      <c r="I1122" t="s">
        <v>14</v>
      </c>
      <c r="J1122" t="s">
        <v>31</v>
      </c>
      <c r="K1122" t="s">
        <v>25</v>
      </c>
      <c r="L1122" t="s">
        <v>43</v>
      </c>
      <c r="M1122" s="20">
        <f t="shared" si="88"/>
        <v>4.345228800000001</v>
      </c>
      <c r="N1122" s="20">
        <f t="shared" si="89"/>
        <v>0</v>
      </c>
      <c r="O1122" s="20">
        <f t="shared" si="90"/>
        <v>0</v>
      </c>
      <c r="P1122">
        <f t="shared" si="91"/>
        <v>4</v>
      </c>
      <c r="Q1122">
        <f t="shared" si="92"/>
        <v>0</v>
      </c>
    </row>
    <row r="1123" spans="1:17" x14ac:dyDescent="0.3">
      <c r="A1123" t="s">
        <v>26</v>
      </c>
      <c r="B1123" t="s">
        <v>9</v>
      </c>
      <c r="C1123" t="s">
        <v>80</v>
      </c>
      <c r="D1123" t="s">
        <v>11</v>
      </c>
      <c r="E1123" t="s">
        <v>12</v>
      </c>
      <c r="F1123" t="s">
        <v>13</v>
      </c>
      <c r="G1123">
        <v>2</v>
      </c>
      <c r="H1123" s="14">
        <v>3.218</v>
      </c>
      <c r="I1123" t="s">
        <v>23</v>
      </c>
      <c r="J1123" t="s">
        <v>15</v>
      </c>
      <c r="K1123" t="s">
        <v>16</v>
      </c>
      <c r="L1123" t="s">
        <v>17</v>
      </c>
      <c r="M1123" s="20">
        <f t="shared" si="88"/>
        <v>3.2186880000000002</v>
      </c>
      <c r="N1123" s="20">
        <f t="shared" si="89"/>
        <v>0</v>
      </c>
      <c r="O1123" s="20">
        <f t="shared" si="90"/>
        <v>0</v>
      </c>
      <c r="P1123">
        <f t="shared" si="91"/>
        <v>3</v>
      </c>
      <c r="Q1123">
        <f t="shared" si="92"/>
        <v>0</v>
      </c>
    </row>
    <row r="1124" spans="1:17" x14ac:dyDescent="0.3">
      <c r="A1124" t="s">
        <v>39</v>
      </c>
      <c r="B1124" t="s">
        <v>51</v>
      </c>
      <c r="C1124" t="s">
        <v>8</v>
      </c>
      <c r="D1124" t="s">
        <v>41</v>
      </c>
      <c r="E1124" t="s">
        <v>12</v>
      </c>
      <c r="F1124" t="s">
        <v>66</v>
      </c>
      <c r="G1124">
        <v>22</v>
      </c>
      <c r="H1124" s="14">
        <v>35.397999999999996</v>
      </c>
      <c r="I1124" t="s">
        <v>49</v>
      </c>
      <c r="J1124" t="s">
        <v>15</v>
      </c>
      <c r="K1124" t="s">
        <v>25</v>
      </c>
      <c r="L1124" t="s">
        <v>17</v>
      </c>
      <c r="M1124" s="20">
        <f t="shared" si="88"/>
        <v>35.405568000000002</v>
      </c>
      <c r="N1124" s="20">
        <f t="shared" si="89"/>
        <v>0.10215</v>
      </c>
      <c r="O1124" s="20">
        <f t="shared" si="90"/>
        <v>3.6166787712000006</v>
      </c>
      <c r="P1124">
        <f t="shared" si="91"/>
        <v>2</v>
      </c>
      <c r="Q1124">
        <f t="shared" si="92"/>
        <v>7.2333575424000012</v>
      </c>
    </row>
    <row r="1125" spans="1:17" x14ac:dyDescent="0.3">
      <c r="A1125" t="s">
        <v>26</v>
      </c>
      <c r="B1125" t="s">
        <v>55</v>
      </c>
      <c r="C1125" t="s">
        <v>8</v>
      </c>
      <c r="D1125" t="s">
        <v>20</v>
      </c>
      <c r="E1125" t="s">
        <v>35</v>
      </c>
      <c r="F1125" t="s">
        <v>44</v>
      </c>
      <c r="G1125">
        <v>0.7</v>
      </c>
      <c r="H1125" s="14">
        <v>1.1262999999999999</v>
      </c>
      <c r="I1125" t="s">
        <v>23</v>
      </c>
      <c r="J1125" t="s">
        <v>42</v>
      </c>
      <c r="K1125" t="s">
        <v>25</v>
      </c>
      <c r="L1125" t="s">
        <v>43</v>
      </c>
      <c r="M1125" s="20">
        <f t="shared" si="88"/>
        <v>1.1265407999999999</v>
      </c>
      <c r="N1125" s="20">
        <f t="shared" si="89"/>
        <v>0</v>
      </c>
      <c r="O1125" s="20">
        <f t="shared" si="90"/>
        <v>0</v>
      </c>
      <c r="P1125">
        <f t="shared" si="91"/>
        <v>3</v>
      </c>
      <c r="Q1125">
        <f t="shared" si="92"/>
        <v>0</v>
      </c>
    </row>
    <row r="1126" spans="1:17" x14ac:dyDescent="0.3">
      <c r="A1126" t="s">
        <v>7</v>
      </c>
      <c r="B1126" t="s">
        <v>55</v>
      </c>
      <c r="C1126" t="s">
        <v>8</v>
      </c>
      <c r="D1126" t="s">
        <v>27</v>
      </c>
      <c r="E1126" t="s">
        <v>21</v>
      </c>
      <c r="F1126" t="s">
        <v>66</v>
      </c>
      <c r="G1126">
        <v>24</v>
      </c>
      <c r="H1126" s="14">
        <v>38.616</v>
      </c>
      <c r="I1126" t="s">
        <v>30</v>
      </c>
      <c r="J1126" t="s">
        <v>38</v>
      </c>
      <c r="K1126" t="s">
        <v>25</v>
      </c>
      <c r="L1126" t="s">
        <v>43</v>
      </c>
      <c r="M1126" s="20">
        <f t="shared" si="88"/>
        <v>38.624256000000003</v>
      </c>
      <c r="N1126" s="20">
        <f t="shared" si="89"/>
        <v>0.16664000000000001</v>
      </c>
      <c r="O1126" s="20">
        <f t="shared" si="90"/>
        <v>6.4363460198400011</v>
      </c>
      <c r="P1126">
        <f t="shared" si="91"/>
        <v>1</v>
      </c>
      <c r="Q1126">
        <f t="shared" si="92"/>
        <v>6.4363460198400011</v>
      </c>
    </row>
    <row r="1127" spans="1:17" x14ac:dyDescent="0.3">
      <c r="A1127" t="s">
        <v>26</v>
      </c>
      <c r="B1127" t="s">
        <v>51</v>
      </c>
      <c r="C1127" t="s">
        <v>8</v>
      </c>
      <c r="D1127" t="s">
        <v>41</v>
      </c>
      <c r="E1127" t="s">
        <v>35</v>
      </c>
      <c r="F1127" t="s">
        <v>36</v>
      </c>
      <c r="G1127">
        <v>2</v>
      </c>
      <c r="H1127" s="14">
        <v>3.218</v>
      </c>
      <c r="I1127" t="s">
        <v>14</v>
      </c>
      <c r="J1127" t="s">
        <v>42</v>
      </c>
      <c r="K1127" t="s">
        <v>25</v>
      </c>
      <c r="L1127" t="s">
        <v>43</v>
      </c>
      <c r="M1127" s="20">
        <f t="shared" ref="M1127:M1185" si="93">G1127*1.609344</f>
        <v>3.2186880000000002</v>
      </c>
      <c r="N1127" s="20">
        <f t="shared" ref="N1127:N1185" si="94">IF(I1127="Bicycle",0,IF(I1127="On foot",0,IF(I1127="Car (alone)",0.16664,IF(I1127="Car (shared / passenger)",0.16664,IF(I1127="Bus",0.10215,IF(I1127="Train",0.03546,IF(I1127="Motorbike",0.11367,IF(I1127="Electric car (alone)",0.05267,IF(I1127="Electric car (shared / passenger)",0.05267,IF(I1127="Taxi",0.148614925938255,IF(I1127="E-bike",0.022,IF(I1127="Flight",0.259, " "))))))))))))</f>
        <v>0</v>
      </c>
      <c r="O1127" s="20">
        <f t="shared" ref="O1127:O1185" si="95">IF(OR(N1127=0, M1127=0), 0, N1127*M1127)</f>
        <v>0</v>
      </c>
      <c r="P1127">
        <f t="shared" si="91"/>
        <v>3</v>
      </c>
      <c r="Q1127">
        <f t="shared" si="92"/>
        <v>0</v>
      </c>
    </row>
    <row r="1128" spans="1:17" x14ac:dyDescent="0.3">
      <c r="A1128" t="s">
        <v>32</v>
      </c>
      <c r="B1128" t="s">
        <v>51</v>
      </c>
      <c r="C1128" t="s">
        <v>8</v>
      </c>
      <c r="D1128" t="s">
        <v>20</v>
      </c>
      <c r="E1128" t="s">
        <v>35</v>
      </c>
      <c r="F1128" t="s">
        <v>13</v>
      </c>
      <c r="G1128">
        <v>15</v>
      </c>
      <c r="H1128" s="14">
        <v>24.134999999999998</v>
      </c>
      <c r="I1128" t="s">
        <v>30</v>
      </c>
      <c r="J1128" t="s">
        <v>15</v>
      </c>
      <c r="K1128" t="s">
        <v>8</v>
      </c>
      <c r="L1128" t="s">
        <v>43</v>
      </c>
      <c r="M1128" s="20">
        <f t="shared" si="93"/>
        <v>24.140160000000002</v>
      </c>
      <c r="N1128" s="20">
        <f t="shared" si="94"/>
        <v>0.16664000000000001</v>
      </c>
      <c r="O1128" s="20">
        <f t="shared" si="95"/>
        <v>4.0227162624000004</v>
      </c>
      <c r="P1128">
        <f t="shared" si="91"/>
        <v>5</v>
      </c>
      <c r="Q1128">
        <f t="shared" si="92"/>
        <v>20.113581312000001</v>
      </c>
    </row>
    <row r="1129" spans="1:17" x14ac:dyDescent="0.3">
      <c r="A1129" t="s">
        <v>26</v>
      </c>
      <c r="B1129" t="s">
        <v>51</v>
      </c>
      <c r="C1129" t="s">
        <v>8</v>
      </c>
      <c r="D1129" t="s">
        <v>20</v>
      </c>
      <c r="E1129" t="s">
        <v>35</v>
      </c>
      <c r="F1129" t="s">
        <v>13</v>
      </c>
      <c r="G1129">
        <v>20</v>
      </c>
      <c r="H1129" s="14">
        <v>32.18</v>
      </c>
      <c r="I1129" t="s">
        <v>30</v>
      </c>
      <c r="J1129" t="s">
        <v>42</v>
      </c>
      <c r="K1129" t="s">
        <v>25</v>
      </c>
      <c r="L1129" t="s">
        <v>43</v>
      </c>
      <c r="M1129" s="20">
        <f t="shared" si="93"/>
        <v>32.186880000000002</v>
      </c>
      <c r="N1129" s="20">
        <f t="shared" si="94"/>
        <v>0.16664000000000001</v>
      </c>
      <c r="O1129" s="20">
        <f t="shared" si="95"/>
        <v>5.3636216832000008</v>
      </c>
      <c r="P1129">
        <f t="shared" si="91"/>
        <v>3</v>
      </c>
      <c r="Q1129">
        <f t="shared" si="92"/>
        <v>16.090865049600001</v>
      </c>
    </row>
    <row r="1130" spans="1:17" x14ac:dyDescent="0.3">
      <c r="A1130" t="s">
        <v>32</v>
      </c>
      <c r="B1130" t="s">
        <v>55</v>
      </c>
      <c r="C1130" t="s">
        <v>8</v>
      </c>
      <c r="D1130" t="s">
        <v>27</v>
      </c>
      <c r="E1130" t="s">
        <v>28</v>
      </c>
      <c r="F1130" t="s">
        <v>44</v>
      </c>
      <c r="G1130">
        <v>2</v>
      </c>
      <c r="H1130" s="14">
        <v>3.218</v>
      </c>
      <c r="I1130" t="s">
        <v>14</v>
      </c>
      <c r="J1130" t="s">
        <v>31</v>
      </c>
      <c r="K1130" t="s">
        <v>25</v>
      </c>
      <c r="L1130" t="s">
        <v>43</v>
      </c>
      <c r="M1130" s="20">
        <f t="shared" si="93"/>
        <v>3.2186880000000002</v>
      </c>
      <c r="N1130" s="20">
        <f t="shared" si="94"/>
        <v>0</v>
      </c>
      <c r="O1130" s="20">
        <f t="shared" si="95"/>
        <v>0</v>
      </c>
      <c r="P1130">
        <f t="shared" si="91"/>
        <v>5</v>
      </c>
      <c r="Q1130">
        <f t="shared" si="92"/>
        <v>0</v>
      </c>
    </row>
    <row r="1131" spans="1:17" x14ac:dyDescent="0.3">
      <c r="A1131" t="s">
        <v>7</v>
      </c>
      <c r="B1131" t="s">
        <v>9</v>
      </c>
      <c r="C1131" t="s">
        <v>48</v>
      </c>
      <c r="D1131" t="s">
        <v>41</v>
      </c>
      <c r="E1131" t="s">
        <v>12</v>
      </c>
      <c r="F1131" t="s">
        <v>13</v>
      </c>
      <c r="G1131">
        <v>3</v>
      </c>
      <c r="H1131" s="14">
        <v>4.827</v>
      </c>
      <c r="I1131" t="s">
        <v>37</v>
      </c>
      <c r="J1131" t="s">
        <v>31</v>
      </c>
      <c r="K1131" t="s">
        <v>25</v>
      </c>
      <c r="L1131" t="s">
        <v>17</v>
      </c>
      <c r="M1131" s="20">
        <f t="shared" si="93"/>
        <v>4.8280320000000003</v>
      </c>
      <c r="N1131" s="20">
        <f t="shared" si="94"/>
        <v>0.16664000000000001</v>
      </c>
      <c r="O1131" s="20">
        <f t="shared" si="95"/>
        <v>0.80454325248000014</v>
      </c>
      <c r="P1131">
        <f t="shared" ref="P1131:P1194" si="96">IFERROR(VALUE(MID(A1131, FIND("(", A1131) + 1, FIND(" ", A1131, FIND("(", A1131)) - FIND("(", A1131) - 1)), "N/A")</f>
        <v>1</v>
      </c>
      <c r="Q1131">
        <f t="shared" si="92"/>
        <v>0.80454325248000014</v>
      </c>
    </row>
    <row r="1132" spans="1:17" x14ac:dyDescent="0.3">
      <c r="A1132" t="s">
        <v>32</v>
      </c>
      <c r="B1132" t="s">
        <v>55</v>
      </c>
      <c r="C1132" t="s">
        <v>8</v>
      </c>
      <c r="D1132" t="s">
        <v>11</v>
      </c>
      <c r="E1132" t="s">
        <v>12</v>
      </c>
      <c r="F1132" t="s">
        <v>66</v>
      </c>
      <c r="G1132">
        <v>46.3</v>
      </c>
      <c r="H1132" s="14">
        <v>74.49669999999999</v>
      </c>
      <c r="I1132" t="s">
        <v>88</v>
      </c>
      <c r="J1132" t="s">
        <v>31</v>
      </c>
      <c r="K1132" t="s">
        <v>25</v>
      </c>
      <c r="L1132" t="s">
        <v>43</v>
      </c>
      <c r="M1132" s="20">
        <f t="shared" si="93"/>
        <v>74.512627199999997</v>
      </c>
      <c r="N1132" s="20">
        <f t="shared" si="94"/>
        <v>5.2670000000000002E-2</v>
      </c>
      <c r="O1132" s="20">
        <f t="shared" si="95"/>
        <v>3.924580074624</v>
      </c>
      <c r="P1132">
        <f t="shared" si="96"/>
        <v>5</v>
      </c>
      <c r="Q1132">
        <f t="shared" si="92"/>
        <v>19.62290037312</v>
      </c>
    </row>
    <row r="1133" spans="1:17" x14ac:dyDescent="0.3">
      <c r="A1133" t="s">
        <v>26</v>
      </c>
      <c r="B1133" t="s">
        <v>9</v>
      </c>
      <c r="C1133" t="s">
        <v>46</v>
      </c>
      <c r="D1133" t="s">
        <v>11</v>
      </c>
      <c r="E1133" t="s">
        <v>12</v>
      </c>
      <c r="F1133" t="s">
        <v>36</v>
      </c>
      <c r="G1133">
        <v>4</v>
      </c>
      <c r="H1133" s="14">
        <v>6.4359999999999999</v>
      </c>
      <c r="I1133" t="s">
        <v>52</v>
      </c>
      <c r="J1133" t="s">
        <v>15</v>
      </c>
      <c r="K1133" t="s">
        <v>25</v>
      </c>
      <c r="L1133" t="s">
        <v>43</v>
      </c>
      <c r="M1133" s="20">
        <f t="shared" si="93"/>
        <v>6.4373760000000004</v>
      </c>
      <c r="N1133" s="20">
        <f t="shared" si="94"/>
        <v>3.5459999999999998E-2</v>
      </c>
      <c r="O1133" s="20">
        <f t="shared" si="95"/>
        <v>0.22826935296</v>
      </c>
      <c r="P1133">
        <f t="shared" si="96"/>
        <v>3</v>
      </c>
      <c r="Q1133">
        <f t="shared" si="92"/>
        <v>0.68480805888000007</v>
      </c>
    </row>
    <row r="1134" spans="1:17" x14ac:dyDescent="0.3">
      <c r="A1134" t="s">
        <v>18</v>
      </c>
      <c r="B1134" t="s">
        <v>51</v>
      </c>
      <c r="C1134" t="s">
        <v>8</v>
      </c>
      <c r="D1134" t="s">
        <v>41</v>
      </c>
      <c r="E1134" t="s">
        <v>45</v>
      </c>
      <c r="F1134" t="s">
        <v>36</v>
      </c>
      <c r="G1134">
        <v>3</v>
      </c>
      <c r="H1134" s="14">
        <v>4.827</v>
      </c>
      <c r="I1134" t="s">
        <v>49</v>
      </c>
      <c r="J1134" t="s">
        <v>42</v>
      </c>
      <c r="K1134" t="s">
        <v>25</v>
      </c>
      <c r="L1134" t="s">
        <v>43</v>
      </c>
      <c r="M1134" s="20">
        <f t="shared" si="93"/>
        <v>4.8280320000000003</v>
      </c>
      <c r="N1134" s="20">
        <f t="shared" si="94"/>
        <v>0.10215</v>
      </c>
      <c r="O1134" s="20">
        <f t="shared" si="95"/>
        <v>0.49318346880000008</v>
      </c>
      <c r="P1134">
        <f t="shared" si="96"/>
        <v>4</v>
      </c>
      <c r="Q1134">
        <f t="shared" si="92"/>
        <v>1.9727338752000003</v>
      </c>
    </row>
    <row r="1135" spans="1:17" x14ac:dyDescent="0.3">
      <c r="A1135" t="s">
        <v>32</v>
      </c>
      <c r="B1135" t="s">
        <v>51</v>
      </c>
      <c r="C1135" t="s">
        <v>8</v>
      </c>
      <c r="D1135" t="s">
        <v>20</v>
      </c>
      <c r="E1135" t="s">
        <v>35</v>
      </c>
      <c r="F1135" t="s">
        <v>44</v>
      </c>
      <c r="G1135">
        <v>1.5</v>
      </c>
      <c r="H1135" s="14">
        <v>2.4135</v>
      </c>
      <c r="I1135" t="s">
        <v>23</v>
      </c>
      <c r="J1135" t="s">
        <v>42</v>
      </c>
      <c r="K1135" t="s">
        <v>25</v>
      </c>
      <c r="L1135" t="s">
        <v>43</v>
      </c>
      <c r="M1135" s="20">
        <f t="shared" si="93"/>
        <v>2.4140160000000002</v>
      </c>
      <c r="N1135" s="20">
        <f t="shared" si="94"/>
        <v>0</v>
      </c>
      <c r="O1135" s="20">
        <f t="shared" si="95"/>
        <v>0</v>
      </c>
      <c r="P1135">
        <f t="shared" si="96"/>
        <v>5</v>
      </c>
      <c r="Q1135">
        <f t="shared" si="92"/>
        <v>0</v>
      </c>
    </row>
    <row r="1136" spans="1:17" x14ac:dyDescent="0.3">
      <c r="A1136" t="s">
        <v>39</v>
      </c>
      <c r="B1136" t="s">
        <v>55</v>
      </c>
      <c r="C1136" t="s">
        <v>8</v>
      </c>
      <c r="D1136" t="s">
        <v>27</v>
      </c>
      <c r="E1136" t="s">
        <v>28</v>
      </c>
      <c r="F1136" t="s">
        <v>13</v>
      </c>
      <c r="G1136">
        <v>35</v>
      </c>
      <c r="H1136" s="14">
        <v>56.314999999999998</v>
      </c>
      <c r="I1136" t="s">
        <v>30</v>
      </c>
      <c r="J1136" t="s">
        <v>15</v>
      </c>
      <c r="K1136" t="s">
        <v>25</v>
      </c>
      <c r="L1136" t="s">
        <v>43</v>
      </c>
      <c r="M1136" s="20">
        <f t="shared" si="93"/>
        <v>56.327040000000004</v>
      </c>
      <c r="N1136" s="20">
        <f t="shared" si="94"/>
        <v>0.16664000000000001</v>
      </c>
      <c r="O1136" s="20">
        <f t="shared" si="95"/>
        <v>9.3863379456000011</v>
      </c>
      <c r="P1136">
        <f t="shared" si="96"/>
        <v>2</v>
      </c>
      <c r="Q1136">
        <f t="shared" si="92"/>
        <v>18.772675891200002</v>
      </c>
    </row>
    <row r="1137" spans="1:17" x14ac:dyDescent="0.3">
      <c r="A1137" t="s">
        <v>32</v>
      </c>
      <c r="B1137" t="s">
        <v>55</v>
      </c>
      <c r="C1137" t="s">
        <v>8</v>
      </c>
      <c r="D1137" t="s">
        <v>41</v>
      </c>
      <c r="E1137" t="s">
        <v>12</v>
      </c>
      <c r="F1137" t="s">
        <v>22</v>
      </c>
      <c r="G1137">
        <v>10</v>
      </c>
      <c r="H1137" s="14">
        <v>16.09</v>
      </c>
      <c r="I1137" t="s">
        <v>37</v>
      </c>
      <c r="J1137" t="s">
        <v>31</v>
      </c>
      <c r="K1137" t="s">
        <v>16</v>
      </c>
      <c r="L1137" t="s">
        <v>43</v>
      </c>
      <c r="M1137" s="20">
        <f t="shared" si="93"/>
        <v>16.093440000000001</v>
      </c>
      <c r="N1137" s="20">
        <f t="shared" si="94"/>
        <v>0.16664000000000001</v>
      </c>
      <c r="O1137" s="20">
        <f t="shared" si="95"/>
        <v>2.6818108416000004</v>
      </c>
      <c r="P1137">
        <f t="shared" si="96"/>
        <v>5</v>
      </c>
      <c r="Q1137">
        <f t="shared" si="92"/>
        <v>13.409054208000002</v>
      </c>
    </row>
    <row r="1138" spans="1:17" x14ac:dyDescent="0.3">
      <c r="A1138" t="s">
        <v>18</v>
      </c>
      <c r="B1138" t="s">
        <v>51</v>
      </c>
      <c r="C1138" t="s">
        <v>8</v>
      </c>
      <c r="D1138" t="s">
        <v>11</v>
      </c>
      <c r="E1138" t="s">
        <v>21</v>
      </c>
      <c r="F1138" t="s">
        <v>62</v>
      </c>
      <c r="G1138">
        <v>1</v>
      </c>
      <c r="H1138" s="14">
        <v>1.609</v>
      </c>
      <c r="I1138" t="s">
        <v>23</v>
      </c>
      <c r="J1138" t="s">
        <v>24</v>
      </c>
      <c r="K1138" t="s">
        <v>25</v>
      </c>
      <c r="L1138" t="s">
        <v>43</v>
      </c>
      <c r="M1138" s="20">
        <f t="shared" si="93"/>
        <v>1.6093440000000001</v>
      </c>
      <c r="N1138" s="20">
        <f t="shared" si="94"/>
        <v>0</v>
      </c>
      <c r="O1138" s="20">
        <f t="shared" si="95"/>
        <v>0</v>
      </c>
      <c r="P1138">
        <f t="shared" si="96"/>
        <v>4</v>
      </c>
      <c r="Q1138">
        <f t="shared" si="92"/>
        <v>0</v>
      </c>
    </row>
    <row r="1139" spans="1:17" x14ac:dyDescent="0.3">
      <c r="A1139" t="s">
        <v>18</v>
      </c>
      <c r="B1139" t="s">
        <v>51</v>
      </c>
      <c r="C1139" t="s">
        <v>8</v>
      </c>
      <c r="D1139" t="s">
        <v>11</v>
      </c>
      <c r="E1139" t="s">
        <v>21</v>
      </c>
      <c r="F1139" t="s">
        <v>44</v>
      </c>
      <c r="G1139">
        <v>1</v>
      </c>
      <c r="H1139" s="14">
        <v>1.609</v>
      </c>
      <c r="I1139" s="2" t="s">
        <v>23</v>
      </c>
      <c r="J1139" t="s">
        <v>15</v>
      </c>
      <c r="K1139" t="s">
        <v>25</v>
      </c>
      <c r="L1139" t="s">
        <v>43</v>
      </c>
      <c r="M1139" s="20">
        <f t="shared" si="93"/>
        <v>1.6093440000000001</v>
      </c>
      <c r="N1139" s="20">
        <f t="shared" si="94"/>
        <v>0</v>
      </c>
      <c r="O1139" s="20">
        <f t="shared" si="95"/>
        <v>0</v>
      </c>
      <c r="P1139">
        <f t="shared" si="96"/>
        <v>4</v>
      </c>
      <c r="Q1139">
        <f t="shared" si="92"/>
        <v>0</v>
      </c>
    </row>
    <row r="1140" spans="1:17" x14ac:dyDescent="0.3">
      <c r="A1140" t="s">
        <v>32</v>
      </c>
      <c r="B1140" t="s">
        <v>51</v>
      </c>
      <c r="C1140" t="s">
        <v>8</v>
      </c>
      <c r="D1140" t="s">
        <v>20</v>
      </c>
      <c r="E1140" t="s">
        <v>21</v>
      </c>
      <c r="F1140" t="s">
        <v>13</v>
      </c>
      <c r="G1140">
        <v>18</v>
      </c>
      <c r="H1140" s="14">
        <v>28.962</v>
      </c>
      <c r="I1140" t="s">
        <v>37</v>
      </c>
      <c r="J1140" t="s">
        <v>31</v>
      </c>
      <c r="K1140" t="s">
        <v>25</v>
      </c>
      <c r="L1140" t="s">
        <v>17</v>
      </c>
      <c r="M1140" s="20">
        <f t="shared" si="93"/>
        <v>28.968192000000002</v>
      </c>
      <c r="N1140" s="20">
        <f t="shared" si="94"/>
        <v>0.16664000000000001</v>
      </c>
      <c r="O1140" s="20">
        <f t="shared" si="95"/>
        <v>4.8272595148800006</v>
      </c>
      <c r="P1140">
        <f t="shared" si="96"/>
        <v>5</v>
      </c>
      <c r="Q1140">
        <f t="shared" si="92"/>
        <v>24.136297574400004</v>
      </c>
    </row>
    <row r="1141" spans="1:17" x14ac:dyDescent="0.3">
      <c r="A1141" t="s">
        <v>26</v>
      </c>
      <c r="B1141" t="s">
        <v>55</v>
      </c>
      <c r="C1141" t="s">
        <v>8</v>
      </c>
      <c r="D1141" t="s">
        <v>27</v>
      </c>
      <c r="E1141" t="s">
        <v>28</v>
      </c>
      <c r="F1141" t="s">
        <v>36</v>
      </c>
      <c r="G1141">
        <v>1.5</v>
      </c>
      <c r="H1141" s="14">
        <v>2.4135</v>
      </c>
      <c r="I1141" t="s">
        <v>23</v>
      </c>
      <c r="J1141" t="s">
        <v>42</v>
      </c>
      <c r="K1141" t="s">
        <v>16</v>
      </c>
      <c r="L1141" t="s">
        <v>43</v>
      </c>
      <c r="M1141" s="20">
        <f t="shared" si="93"/>
        <v>2.4140160000000002</v>
      </c>
      <c r="N1141" s="20">
        <f t="shared" si="94"/>
        <v>0</v>
      </c>
      <c r="O1141" s="20">
        <f t="shared" si="95"/>
        <v>0</v>
      </c>
      <c r="P1141">
        <f t="shared" si="96"/>
        <v>3</v>
      </c>
      <c r="Q1141">
        <f t="shared" si="92"/>
        <v>0</v>
      </c>
    </row>
    <row r="1142" spans="1:17" x14ac:dyDescent="0.3">
      <c r="A1142" t="s">
        <v>26</v>
      </c>
      <c r="B1142" t="s">
        <v>57</v>
      </c>
      <c r="C1142" t="s">
        <v>8</v>
      </c>
      <c r="D1142" t="s">
        <v>41</v>
      </c>
      <c r="E1142" t="s">
        <v>35</v>
      </c>
      <c r="F1142" t="s">
        <v>66</v>
      </c>
      <c r="G1142">
        <v>70</v>
      </c>
      <c r="H1142" s="14">
        <v>112.63</v>
      </c>
      <c r="I1142" t="s">
        <v>75</v>
      </c>
      <c r="J1142" t="s">
        <v>15</v>
      </c>
      <c r="K1142" t="s">
        <v>25</v>
      </c>
      <c r="L1142" t="s">
        <v>43</v>
      </c>
      <c r="M1142" s="20">
        <f t="shared" si="93"/>
        <v>112.65408000000001</v>
      </c>
      <c r="N1142" s="20">
        <f t="shared" si="94"/>
        <v>5.2670000000000002E-2</v>
      </c>
      <c r="O1142" s="20">
        <f t="shared" si="95"/>
        <v>5.9334903936000005</v>
      </c>
      <c r="P1142">
        <f t="shared" si="96"/>
        <v>3</v>
      </c>
      <c r="Q1142">
        <f t="shared" si="92"/>
        <v>17.800471180800002</v>
      </c>
    </row>
    <row r="1143" spans="1:17" x14ac:dyDescent="0.3">
      <c r="A1143" t="s">
        <v>18</v>
      </c>
      <c r="B1143" t="s">
        <v>9</v>
      </c>
      <c r="C1143" t="s">
        <v>56</v>
      </c>
      <c r="D1143" t="s">
        <v>11</v>
      </c>
      <c r="E1143" t="s">
        <v>28</v>
      </c>
      <c r="F1143" t="s">
        <v>22</v>
      </c>
      <c r="G1143">
        <v>2.0857000000000001</v>
      </c>
      <c r="H1143" s="14" t="s">
        <v>8</v>
      </c>
      <c r="I1143" t="s">
        <v>23</v>
      </c>
      <c r="J1143" t="s">
        <v>42</v>
      </c>
      <c r="K1143" t="s">
        <v>25</v>
      </c>
      <c r="L1143" t="s">
        <v>43</v>
      </c>
      <c r="M1143" s="20">
        <f t="shared" si="93"/>
        <v>3.3566087808000002</v>
      </c>
      <c r="N1143" s="20">
        <f t="shared" si="94"/>
        <v>0</v>
      </c>
      <c r="O1143" s="20">
        <f t="shared" si="95"/>
        <v>0</v>
      </c>
      <c r="P1143">
        <f t="shared" si="96"/>
        <v>4</v>
      </c>
      <c r="Q1143">
        <f t="shared" si="92"/>
        <v>0</v>
      </c>
    </row>
    <row r="1144" spans="1:17" x14ac:dyDescent="0.3">
      <c r="A1144" t="s">
        <v>39</v>
      </c>
      <c r="B1144" t="s">
        <v>51</v>
      </c>
      <c r="C1144" t="s">
        <v>8</v>
      </c>
      <c r="D1144" t="s">
        <v>11</v>
      </c>
      <c r="E1144" t="s">
        <v>21</v>
      </c>
      <c r="F1144" t="s">
        <v>44</v>
      </c>
      <c r="G1144">
        <v>1</v>
      </c>
      <c r="H1144" s="14">
        <v>1.609</v>
      </c>
      <c r="I1144" t="s">
        <v>23</v>
      </c>
      <c r="J1144" t="s">
        <v>15</v>
      </c>
      <c r="K1144" t="s">
        <v>25</v>
      </c>
      <c r="L1144" t="s">
        <v>43</v>
      </c>
      <c r="M1144" s="20">
        <f t="shared" si="93"/>
        <v>1.6093440000000001</v>
      </c>
      <c r="N1144" s="20">
        <f t="shared" si="94"/>
        <v>0</v>
      </c>
      <c r="O1144" s="20">
        <f t="shared" si="95"/>
        <v>0</v>
      </c>
      <c r="P1144">
        <f t="shared" si="96"/>
        <v>2</v>
      </c>
      <c r="Q1144">
        <f t="shared" si="92"/>
        <v>0</v>
      </c>
    </row>
    <row r="1145" spans="1:17" x14ac:dyDescent="0.3">
      <c r="A1145" t="s">
        <v>26</v>
      </c>
      <c r="B1145" t="s">
        <v>57</v>
      </c>
      <c r="C1145" t="s">
        <v>8</v>
      </c>
      <c r="D1145" t="s">
        <v>20</v>
      </c>
      <c r="E1145" t="s">
        <v>35</v>
      </c>
      <c r="F1145" t="s">
        <v>22</v>
      </c>
      <c r="G1145">
        <v>12</v>
      </c>
      <c r="H1145" s="14">
        <v>19.308</v>
      </c>
      <c r="I1145" t="s">
        <v>54</v>
      </c>
      <c r="J1145" t="s">
        <v>42</v>
      </c>
      <c r="K1145" t="s">
        <v>16</v>
      </c>
      <c r="L1145" t="s">
        <v>43</v>
      </c>
      <c r="M1145" s="20">
        <f t="shared" si="93"/>
        <v>19.312128000000001</v>
      </c>
      <c r="N1145" s="20">
        <f t="shared" si="94"/>
        <v>2.1999999999999999E-2</v>
      </c>
      <c r="O1145" s="20">
        <f t="shared" si="95"/>
        <v>0.42486681599999998</v>
      </c>
      <c r="P1145">
        <f t="shared" si="96"/>
        <v>3</v>
      </c>
      <c r="Q1145">
        <f t="shared" si="92"/>
        <v>1.2746004479999999</v>
      </c>
    </row>
    <row r="1146" spans="1:17" x14ac:dyDescent="0.3">
      <c r="A1146" t="s">
        <v>32</v>
      </c>
      <c r="B1146" t="s">
        <v>55</v>
      </c>
      <c r="C1146" t="s">
        <v>8</v>
      </c>
      <c r="D1146" t="s">
        <v>11</v>
      </c>
      <c r="E1146" t="s">
        <v>64</v>
      </c>
      <c r="F1146" t="s">
        <v>13</v>
      </c>
      <c r="G1146">
        <v>3</v>
      </c>
      <c r="H1146" s="14">
        <v>4.827</v>
      </c>
      <c r="I1146" t="s">
        <v>30</v>
      </c>
      <c r="J1146" t="s">
        <v>15</v>
      </c>
      <c r="K1146" t="s">
        <v>25</v>
      </c>
      <c r="L1146" t="s">
        <v>17</v>
      </c>
      <c r="M1146" s="20">
        <f t="shared" si="93"/>
        <v>4.8280320000000003</v>
      </c>
      <c r="N1146" s="20">
        <f t="shared" si="94"/>
        <v>0.16664000000000001</v>
      </c>
      <c r="O1146" s="20">
        <f t="shared" si="95"/>
        <v>0.80454325248000014</v>
      </c>
      <c r="P1146">
        <f t="shared" si="96"/>
        <v>5</v>
      </c>
      <c r="Q1146">
        <f t="shared" si="92"/>
        <v>4.0227162624000004</v>
      </c>
    </row>
    <row r="1147" spans="1:17" x14ac:dyDescent="0.3">
      <c r="A1147" t="s">
        <v>7</v>
      </c>
      <c r="B1147" t="s">
        <v>55</v>
      </c>
      <c r="C1147" t="s">
        <v>8</v>
      </c>
      <c r="D1147" t="s">
        <v>11</v>
      </c>
      <c r="E1147" t="s">
        <v>28</v>
      </c>
      <c r="F1147" t="s">
        <v>13</v>
      </c>
      <c r="G1147">
        <v>30</v>
      </c>
      <c r="H1147" s="14">
        <v>48.269999999999996</v>
      </c>
      <c r="I1147" t="s">
        <v>30</v>
      </c>
      <c r="J1147" t="s">
        <v>42</v>
      </c>
      <c r="K1147" t="s">
        <v>25</v>
      </c>
      <c r="L1147" t="s">
        <v>43</v>
      </c>
      <c r="M1147" s="20">
        <f t="shared" si="93"/>
        <v>48.280320000000003</v>
      </c>
      <c r="N1147" s="20">
        <f t="shared" si="94"/>
        <v>0.16664000000000001</v>
      </c>
      <c r="O1147" s="20">
        <f t="shared" si="95"/>
        <v>8.0454325248000007</v>
      </c>
      <c r="P1147">
        <f t="shared" si="96"/>
        <v>1</v>
      </c>
      <c r="Q1147">
        <f t="shared" si="92"/>
        <v>8.0454325248000007</v>
      </c>
    </row>
    <row r="1148" spans="1:17" x14ac:dyDescent="0.3">
      <c r="A1148" t="s">
        <v>26</v>
      </c>
      <c r="B1148" t="s">
        <v>51</v>
      </c>
      <c r="C1148" t="s">
        <v>8</v>
      </c>
      <c r="D1148" t="s">
        <v>11</v>
      </c>
      <c r="E1148" t="s">
        <v>12</v>
      </c>
      <c r="F1148" t="s">
        <v>66</v>
      </c>
      <c r="G1148">
        <v>54.1</v>
      </c>
      <c r="H1148" s="14">
        <v>87.046900000000008</v>
      </c>
      <c r="I1148" t="s">
        <v>30</v>
      </c>
      <c r="J1148" t="s">
        <v>53</v>
      </c>
      <c r="K1148" t="s">
        <v>25</v>
      </c>
      <c r="L1148" t="s">
        <v>43</v>
      </c>
      <c r="M1148" s="20">
        <f t="shared" si="93"/>
        <v>87.065510400000008</v>
      </c>
      <c r="N1148" s="20">
        <f t="shared" si="94"/>
        <v>0.16664000000000001</v>
      </c>
      <c r="O1148" s="20">
        <f t="shared" si="95"/>
        <v>14.508596653056003</v>
      </c>
      <c r="P1148">
        <f t="shared" si="96"/>
        <v>3</v>
      </c>
      <c r="Q1148">
        <f t="shared" si="92"/>
        <v>43.525789959168009</v>
      </c>
    </row>
    <row r="1149" spans="1:17" x14ac:dyDescent="0.3">
      <c r="A1149" t="s">
        <v>26</v>
      </c>
      <c r="B1149" t="s">
        <v>51</v>
      </c>
      <c r="C1149" t="s">
        <v>8</v>
      </c>
      <c r="D1149" t="s">
        <v>20</v>
      </c>
      <c r="E1149" t="s">
        <v>45</v>
      </c>
      <c r="F1149" t="s">
        <v>13</v>
      </c>
      <c r="G1149">
        <v>5</v>
      </c>
      <c r="H1149" s="14">
        <v>8.0449999999999999</v>
      </c>
      <c r="I1149" t="s">
        <v>54</v>
      </c>
      <c r="J1149" t="s">
        <v>42</v>
      </c>
      <c r="K1149" t="s">
        <v>25</v>
      </c>
      <c r="L1149" t="s">
        <v>43</v>
      </c>
      <c r="M1149" s="20">
        <f t="shared" si="93"/>
        <v>8.0467200000000005</v>
      </c>
      <c r="N1149" s="20">
        <f t="shared" si="94"/>
        <v>2.1999999999999999E-2</v>
      </c>
      <c r="O1149" s="20">
        <f t="shared" si="95"/>
        <v>0.17702783999999999</v>
      </c>
      <c r="P1149">
        <f t="shared" si="96"/>
        <v>3</v>
      </c>
      <c r="Q1149">
        <f t="shared" si="92"/>
        <v>0.53108351999999992</v>
      </c>
    </row>
    <row r="1150" spans="1:17" x14ac:dyDescent="0.3">
      <c r="A1150" t="s">
        <v>39</v>
      </c>
      <c r="B1150" t="s">
        <v>9</v>
      </c>
      <c r="C1150" t="s">
        <v>50</v>
      </c>
      <c r="D1150" t="s">
        <v>41</v>
      </c>
      <c r="E1150" t="s">
        <v>64</v>
      </c>
      <c r="F1150" t="s">
        <v>44</v>
      </c>
      <c r="G1150">
        <v>0.5</v>
      </c>
      <c r="H1150" s="14">
        <v>0.80449999999999999</v>
      </c>
      <c r="I1150" t="s">
        <v>23</v>
      </c>
      <c r="J1150" t="s">
        <v>15</v>
      </c>
      <c r="K1150" t="s">
        <v>16</v>
      </c>
      <c r="L1150" t="s">
        <v>8</v>
      </c>
      <c r="M1150" s="20">
        <f t="shared" si="93"/>
        <v>0.80467200000000005</v>
      </c>
      <c r="N1150" s="20">
        <f t="shared" si="94"/>
        <v>0</v>
      </c>
      <c r="O1150" s="20">
        <f t="shared" si="95"/>
        <v>0</v>
      </c>
      <c r="P1150">
        <f t="shared" si="96"/>
        <v>2</v>
      </c>
      <c r="Q1150">
        <f t="shared" si="92"/>
        <v>0</v>
      </c>
    </row>
    <row r="1151" spans="1:17" x14ac:dyDescent="0.3">
      <c r="A1151" t="s">
        <v>26</v>
      </c>
      <c r="B1151" t="s">
        <v>55</v>
      </c>
      <c r="C1151" t="s">
        <v>8</v>
      </c>
      <c r="D1151" t="s">
        <v>11</v>
      </c>
      <c r="E1151" t="s">
        <v>12</v>
      </c>
      <c r="F1151" t="s">
        <v>36</v>
      </c>
      <c r="G1151">
        <v>1</v>
      </c>
      <c r="H1151" s="14">
        <v>1.609</v>
      </c>
      <c r="I1151" t="s">
        <v>23</v>
      </c>
      <c r="J1151" t="s">
        <v>15</v>
      </c>
      <c r="K1151" t="s">
        <v>16</v>
      </c>
      <c r="L1151" t="s">
        <v>17</v>
      </c>
      <c r="M1151" s="20">
        <f t="shared" si="93"/>
        <v>1.6093440000000001</v>
      </c>
      <c r="N1151" s="20">
        <f t="shared" si="94"/>
        <v>0</v>
      </c>
      <c r="O1151" s="20">
        <f t="shared" si="95"/>
        <v>0</v>
      </c>
      <c r="P1151">
        <f t="shared" si="96"/>
        <v>3</v>
      </c>
      <c r="Q1151">
        <f t="shared" si="92"/>
        <v>0</v>
      </c>
    </row>
    <row r="1152" spans="1:17" ht="1.2" customHeight="1" x14ac:dyDescent="0.3">
      <c r="A1152" t="s">
        <v>7</v>
      </c>
      <c r="B1152" t="s">
        <v>51</v>
      </c>
      <c r="C1152" t="s">
        <v>8</v>
      </c>
      <c r="D1152" t="s">
        <v>27</v>
      </c>
      <c r="E1152" t="s">
        <v>45</v>
      </c>
      <c r="F1152" t="s">
        <v>13</v>
      </c>
      <c r="G1152">
        <v>15</v>
      </c>
      <c r="H1152" s="14">
        <v>24.134999999999998</v>
      </c>
      <c r="I1152" t="s">
        <v>30</v>
      </c>
      <c r="J1152" t="s">
        <v>15</v>
      </c>
      <c r="K1152" t="s">
        <v>16</v>
      </c>
      <c r="L1152" t="s">
        <v>43</v>
      </c>
      <c r="M1152" s="20">
        <f t="shared" si="93"/>
        <v>24.140160000000002</v>
      </c>
      <c r="N1152" s="20">
        <f t="shared" si="94"/>
        <v>0.16664000000000001</v>
      </c>
      <c r="O1152" s="20">
        <f t="shared" si="95"/>
        <v>4.0227162624000004</v>
      </c>
      <c r="P1152">
        <f t="shared" si="96"/>
        <v>1</v>
      </c>
      <c r="Q1152">
        <f t="shared" si="92"/>
        <v>4.0227162624000004</v>
      </c>
    </row>
    <row r="1153" spans="1:17" x14ac:dyDescent="0.3">
      <c r="A1153" t="s">
        <v>32</v>
      </c>
      <c r="B1153" t="s">
        <v>9</v>
      </c>
      <c r="C1153" t="s">
        <v>78</v>
      </c>
      <c r="D1153" t="s">
        <v>72</v>
      </c>
      <c r="E1153" t="s">
        <v>21</v>
      </c>
      <c r="F1153" t="s">
        <v>62</v>
      </c>
      <c r="G1153">
        <v>5</v>
      </c>
      <c r="H1153" s="14">
        <v>8.0449999999999999</v>
      </c>
      <c r="I1153" t="s">
        <v>30</v>
      </c>
      <c r="J1153" t="s">
        <v>15</v>
      </c>
      <c r="K1153" t="s">
        <v>25</v>
      </c>
      <c r="L1153" t="s">
        <v>17</v>
      </c>
      <c r="M1153" s="20">
        <f t="shared" si="93"/>
        <v>8.0467200000000005</v>
      </c>
      <c r="N1153" s="20">
        <f t="shared" si="94"/>
        <v>0.16664000000000001</v>
      </c>
      <c r="O1153" s="20">
        <f t="shared" si="95"/>
        <v>1.3409054208000002</v>
      </c>
      <c r="P1153">
        <f t="shared" si="96"/>
        <v>5</v>
      </c>
      <c r="Q1153">
        <f t="shared" si="92"/>
        <v>6.7045271040000012</v>
      </c>
    </row>
    <row r="1154" spans="1:17" x14ac:dyDescent="0.3">
      <c r="A1154" t="s">
        <v>32</v>
      </c>
      <c r="B1154" t="s">
        <v>9</v>
      </c>
      <c r="C1154" t="s">
        <v>83</v>
      </c>
      <c r="D1154" t="s">
        <v>72</v>
      </c>
      <c r="E1154" t="s">
        <v>64</v>
      </c>
      <c r="F1154" t="s">
        <v>22</v>
      </c>
      <c r="G1154">
        <v>13</v>
      </c>
      <c r="H1154" s="14">
        <v>20.917000000000002</v>
      </c>
      <c r="I1154" t="s">
        <v>37</v>
      </c>
      <c r="J1154" t="s">
        <v>15</v>
      </c>
      <c r="K1154" t="s">
        <v>25</v>
      </c>
      <c r="L1154" t="s">
        <v>17</v>
      </c>
      <c r="M1154" s="20">
        <f t="shared" si="93"/>
        <v>20.921472000000001</v>
      </c>
      <c r="N1154" s="20">
        <f t="shared" si="94"/>
        <v>0.16664000000000001</v>
      </c>
      <c r="O1154" s="20">
        <f t="shared" si="95"/>
        <v>3.4863540940800006</v>
      </c>
      <c r="P1154">
        <f t="shared" si="96"/>
        <v>5</v>
      </c>
      <c r="Q1154">
        <f t="shared" si="92"/>
        <v>17.431770470400004</v>
      </c>
    </row>
    <row r="1155" spans="1:17" x14ac:dyDescent="0.3">
      <c r="A1155" t="s">
        <v>26</v>
      </c>
      <c r="B1155" t="s">
        <v>9</v>
      </c>
      <c r="C1155" t="s">
        <v>40</v>
      </c>
      <c r="D1155" t="s">
        <v>11</v>
      </c>
      <c r="E1155" t="s">
        <v>12</v>
      </c>
      <c r="F1155" t="s">
        <v>29</v>
      </c>
      <c r="G1155">
        <v>13</v>
      </c>
      <c r="H1155" s="14">
        <v>20.917000000000002</v>
      </c>
      <c r="I1155" t="s">
        <v>52</v>
      </c>
      <c r="J1155" t="s">
        <v>15</v>
      </c>
      <c r="K1155" t="s">
        <v>25</v>
      </c>
      <c r="L1155" t="s">
        <v>43</v>
      </c>
      <c r="M1155" s="20">
        <f t="shared" si="93"/>
        <v>20.921472000000001</v>
      </c>
      <c r="N1155" s="20">
        <f t="shared" si="94"/>
        <v>3.5459999999999998E-2</v>
      </c>
      <c r="O1155" s="20">
        <f t="shared" si="95"/>
        <v>0.74187539712000006</v>
      </c>
      <c r="P1155">
        <f t="shared" si="96"/>
        <v>3</v>
      </c>
      <c r="Q1155">
        <f t="shared" ref="Q1155:Q1218" si="97">O1155*P1155</f>
        <v>2.22562619136</v>
      </c>
    </row>
    <row r="1156" spans="1:17" x14ac:dyDescent="0.3">
      <c r="A1156" t="s">
        <v>7</v>
      </c>
      <c r="B1156" t="s">
        <v>51</v>
      </c>
      <c r="C1156" t="s">
        <v>8</v>
      </c>
      <c r="D1156" t="s">
        <v>11</v>
      </c>
      <c r="E1156" t="s">
        <v>45</v>
      </c>
      <c r="F1156" t="s">
        <v>22</v>
      </c>
      <c r="G1156">
        <v>1.4</v>
      </c>
      <c r="H1156" s="14">
        <v>2.2525999999999997</v>
      </c>
      <c r="I1156" t="s">
        <v>23</v>
      </c>
      <c r="J1156" t="s">
        <v>42</v>
      </c>
      <c r="K1156" t="s">
        <v>25</v>
      </c>
      <c r="L1156" t="s">
        <v>17</v>
      </c>
      <c r="M1156" s="20">
        <f t="shared" si="93"/>
        <v>2.2530815999999998</v>
      </c>
      <c r="N1156" s="20">
        <f t="shared" si="94"/>
        <v>0</v>
      </c>
      <c r="O1156" s="20">
        <f t="shared" si="95"/>
        <v>0</v>
      </c>
      <c r="P1156">
        <f t="shared" si="96"/>
        <v>1</v>
      </c>
      <c r="Q1156">
        <f t="shared" si="97"/>
        <v>0</v>
      </c>
    </row>
    <row r="1157" spans="1:17" x14ac:dyDescent="0.3">
      <c r="A1157" t="s">
        <v>32</v>
      </c>
      <c r="B1157" t="s">
        <v>9</v>
      </c>
      <c r="C1157" t="s">
        <v>83</v>
      </c>
      <c r="D1157" t="s">
        <v>72</v>
      </c>
      <c r="E1157" t="s">
        <v>64</v>
      </c>
      <c r="F1157" t="s">
        <v>36</v>
      </c>
      <c r="G1157">
        <v>11</v>
      </c>
      <c r="H1157" s="14">
        <v>17.698999999999998</v>
      </c>
      <c r="I1157" t="s">
        <v>37</v>
      </c>
      <c r="J1157" t="s">
        <v>15</v>
      </c>
      <c r="K1157" t="s">
        <v>25</v>
      </c>
      <c r="L1157" t="s">
        <v>17</v>
      </c>
      <c r="M1157" s="20">
        <f t="shared" si="93"/>
        <v>17.702784000000001</v>
      </c>
      <c r="N1157" s="20">
        <f t="shared" si="94"/>
        <v>0.16664000000000001</v>
      </c>
      <c r="O1157" s="20">
        <f t="shared" si="95"/>
        <v>2.9499919257600005</v>
      </c>
      <c r="P1157">
        <f t="shared" si="96"/>
        <v>5</v>
      </c>
      <c r="Q1157">
        <f t="shared" si="97"/>
        <v>14.749959628800003</v>
      </c>
    </row>
    <row r="1158" spans="1:17" x14ac:dyDescent="0.3">
      <c r="A1158" t="s">
        <v>18</v>
      </c>
      <c r="B1158" t="s">
        <v>9</v>
      </c>
      <c r="C1158" t="s">
        <v>106</v>
      </c>
      <c r="D1158" t="s">
        <v>11</v>
      </c>
      <c r="E1158" t="s">
        <v>35</v>
      </c>
      <c r="F1158" t="s">
        <v>66</v>
      </c>
      <c r="G1158">
        <v>24</v>
      </c>
      <c r="H1158" s="14">
        <v>38.616</v>
      </c>
      <c r="I1158" t="s">
        <v>75</v>
      </c>
      <c r="J1158" t="s">
        <v>42</v>
      </c>
      <c r="K1158" t="s">
        <v>16</v>
      </c>
      <c r="L1158" t="s">
        <v>43</v>
      </c>
      <c r="M1158" s="20">
        <f t="shared" si="93"/>
        <v>38.624256000000003</v>
      </c>
      <c r="N1158" s="20">
        <f t="shared" si="94"/>
        <v>5.2670000000000002E-2</v>
      </c>
      <c r="O1158" s="20">
        <f t="shared" si="95"/>
        <v>2.0343395635200001</v>
      </c>
      <c r="P1158">
        <f t="shared" si="96"/>
        <v>4</v>
      </c>
      <c r="Q1158">
        <f t="shared" si="97"/>
        <v>8.1373582540800005</v>
      </c>
    </row>
    <row r="1159" spans="1:17" x14ac:dyDescent="0.3">
      <c r="A1159" t="s">
        <v>18</v>
      </c>
      <c r="B1159" t="s">
        <v>55</v>
      </c>
      <c r="C1159" t="s">
        <v>8</v>
      </c>
      <c r="D1159" t="s">
        <v>11</v>
      </c>
      <c r="E1159" t="s">
        <v>12</v>
      </c>
      <c r="F1159" t="s">
        <v>66</v>
      </c>
      <c r="G1159">
        <v>25</v>
      </c>
      <c r="H1159" s="14">
        <v>40.225000000000001</v>
      </c>
      <c r="I1159" t="s">
        <v>30</v>
      </c>
      <c r="J1159" t="s">
        <v>31</v>
      </c>
      <c r="K1159" t="s">
        <v>25</v>
      </c>
      <c r="L1159" t="s">
        <v>43</v>
      </c>
      <c r="M1159" s="20">
        <f t="shared" si="93"/>
        <v>40.233600000000003</v>
      </c>
      <c r="N1159" s="20">
        <f t="shared" si="94"/>
        <v>0.16664000000000001</v>
      </c>
      <c r="O1159" s="20">
        <f t="shared" si="95"/>
        <v>6.7045271040000012</v>
      </c>
      <c r="P1159">
        <f t="shared" si="96"/>
        <v>4</v>
      </c>
      <c r="Q1159">
        <f t="shared" si="97"/>
        <v>26.818108416000005</v>
      </c>
    </row>
    <row r="1160" spans="1:17" x14ac:dyDescent="0.3">
      <c r="A1160" t="s">
        <v>39</v>
      </c>
      <c r="B1160" t="s">
        <v>9</v>
      </c>
      <c r="C1160" t="s">
        <v>80</v>
      </c>
      <c r="D1160" t="s">
        <v>41</v>
      </c>
      <c r="E1160" t="s">
        <v>28</v>
      </c>
      <c r="F1160" t="s">
        <v>36</v>
      </c>
      <c r="G1160">
        <v>7</v>
      </c>
      <c r="H1160" s="14">
        <v>11.263</v>
      </c>
      <c r="I1160" t="s">
        <v>30</v>
      </c>
      <c r="J1160" t="s">
        <v>42</v>
      </c>
      <c r="K1160" t="s">
        <v>16</v>
      </c>
      <c r="L1160" t="s">
        <v>17</v>
      </c>
      <c r="M1160" s="20">
        <f t="shared" si="93"/>
        <v>11.265408000000001</v>
      </c>
      <c r="N1160" s="20">
        <f t="shared" si="94"/>
        <v>0.16664000000000001</v>
      </c>
      <c r="O1160" s="20">
        <f t="shared" si="95"/>
        <v>1.8772675891200001</v>
      </c>
      <c r="P1160">
        <f t="shared" si="96"/>
        <v>2</v>
      </c>
      <c r="Q1160">
        <f t="shared" si="97"/>
        <v>3.7545351782400003</v>
      </c>
    </row>
    <row r="1161" spans="1:17" x14ac:dyDescent="0.3">
      <c r="A1161" t="s">
        <v>32</v>
      </c>
      <c r="B1161" t="s">
        <v>51</v>
      </c>
      <c r="C1161" t="s">
        <v>8</v>
      </c>
      <c r="D1161" t="s">
        <v>41</v>
      </c>
      <c r="E1161" t="s">
        <v>64</v>
      </c>
      <c r="F1161" t="s">
        <v>13</v>
      </c>
      <c r="G1161">
        <v>12</v>
      </c>
      <c r="H1161" s="14">
        <v>19.308</v>
      </c>
      <c r="I1161" t="s">
        <v>30</v>
      </c>
      <c r="J1161" t="s">
        <v>38</v>
      </c>
      <c r="K1161" t="s">
        <v>16</v>
      </c>
      <c r="L1161" t="s">
        <v>17</v>
      </c>
      <c r="M1161" s="20">
        <f t="shared" si="93"/>
        <v>19.312128000000001</v>
      </c>
      <c r="N1161" s="20">
        <f t="shared" si="94"/>
        <v>0.16664000000000001</v>
      </c>
      <c r="O1161" s="20">
        <f t="shared" si="95"/>
        <v>3.2181730099200005</v>
      </c>
      <c r="P1161">
        <f t="shared" si="96"/>
        <v>5</v>
      </c>
      <c r="Q1161">
        <f t="shared" si="97"/>
        <v>16.090865049600001</v>
      </c>
    </row>
    <row r="1162" spans="1:17" x14ac:dyDescent="0.3">
      <c r="A1162" t="s">
        <v>39</v>
      </c>
      <c r="B1162" t="s">
        <v>9</v>
      </c>
      <c r="C1162" t="s">
        <v>97</v>
      </c>
      <c r="D1162" t="s">
        <v>41</v>
      </c>
      <c r="E1162" t="s">
        <v>12</v>
      </c>
      <c r="F1162" t="s">
        <v>13</v>
      </c>
      <c r="G1162">
        <v>4</v>
      </c>
      <c r="H1162" s="14">
        <v>6.4359999999999999</v>
      </c>
      <c r="I1162" t="s">
        <v>49</v>
      </c>
      <c r="J1162" t="s">
        <v>38</v>
      </c>
      <c r="K1162" t="s">
        <v>16</v>
      </c>
      <c r="L1162" t="s">
        <v>17</v>
      </c>
      <c r="M1162" s="20">
        <f t="shared" si="93"/>
        <v>6.4373760000000004</v>
      </c>
      <c r="N1162" s="20">
        <f t="shared" si="94"/>
        <v>0.10215</v>
      </c>
      <c r="O1162" s="20">
        <f t="shared" si="95"/>
        <v>0.65757795840000011</v>
      </c>
      <c r="P1162">
        <f t="shared" si="96"/>
        <v>2</v>
      </c>
      <c r="Q1162">
        <f t="shared" si="97"/>
        <v>1.3151559168000002</v>
      </c>
    </row>
    <row r="1163" spans="1:17" x14ac:dyDescent="0.3">
      <c r="A1163" t="s">
        <v>26</v>
      </c>
      <c r="B1163" t="s">
        <v>51</v>
      </c>
      <c r="C1163" t="s">
        <v>8</v>
      </c>
      <c r="D1163" t="s">
        <v>27</v>
      </c>
      <c r="E1163" t="s">
        <v>35</v>
      </c>
      <c r="F1163" t="s">
        <v>22</v>
      </c>
      <c r="G1163">
        <v>15</v>
      </c>
      <c r="H1163" s="14">
        <v>24.134999999999998</v>
      </c>
      <c r="I1163" t="s">
        <v>30</v>
      </c>
      <c r="J1163" t="s">
        <v>38</v>
      </c>
      <c r="K1163" t="s">
        <v>25</v>
      </c>
      <c r="L1163" t="s">
        <v>43</v>
      </c>
      <c r="M1163" s="20">
        <f t="shared" si="93"/>
        <v>24.140160000000002</v>
      </c>
      <c r="N1163" s="20">
        <f t="shared" si="94"/>
        <v>0.16664000000000001</v>
      </c>
      <c r="O1163" s="20">
        <f t="shared" si="95"/>
        <v>4.0227162624000004</v>
      </c>
      <c r="P1163">
        <f t="shared" si="96"/>
        <v>3</v>
      </c>
      <c r="Q1163">
        <f t="shared" si="97"/>
        <v>12.068148787200002</v>
      </c>
    </row>
    <row r="1164" spans="1:17" x14ac:dyDescent="0.3">
      <c r="A1164" t="s">
        <v>26</v>
      </c>
      <c r="B1164" t="s">
        <v>9</v>
      </c>
      <c r="C1164" t="s">
        <v>10</v>
      </c>
      <c r="D1164" t="s">
        <v>11</v>
      </c>
      <c r="E1164" t="s">
        <v>35</v>
      </c>
      <c r="F1164" t="s">
        <v>44</v>
      </c>
      <c r="G1164">
        <v>3</v>
      </c>
      <c r="H1164" s="14">
        <v>4.827</v>
      </c>
      <c r="I1164" t="s">
        <v>14</v>
      </c>
      <c r="J1164" t="s">
        <v>15</v>
      </c>
      <c r="K1164" t="s">
        <v>25</v>
      </c>
      <c r="L1164" t="s">
        <v>17</v>
      </c>
      <c r="M1164" s="20">
        <f t="shared" si="93"/>
        <v>4.8280320000000003</v>
      </c>
      <c r="N1164" s="20">
        <f t="shared" si="94"/>
        <v>0</v>
      </c>
      <c r="O1164" s="20">
        <f t="shared" si="95"/>
        <v>0</v>
      </c>
      <c r="P1164">
        <f t="shared" si="96"/>
        <v>3</v>
      </c>
      <c r="Q1164">
        <f t="shared" si="97"/>
        <v>0</v>
      </c>
    </row>
    <row r="1165" spans="1:17" x14ac:dyDescent="0.3">
      <c r="A1165" t="s">
        <v>39</v>
      </c>
      <c r="B1165" t="s">
        <v>51</v>
      </c>
      <c r="C1165" t="s">
        <v>8</v>
      </c>
      <c r="D1165" t="s">
        <v>20</v>
      </c>
      <c r="E1165" t="s">
        <v>35</v>
      </c>
      <c r="F1165" t="s">
        <v>66</v>
      </c>
      <c r="G1165">
        <v>3.7</v>
      </c>
      <c r="H1165" s="14">
        <v>5.9533000000000005</v>
      </c>
      <c r="I1165" t="s">
        <v>23</v>
      </c>
      <c r="J1165" t="s">
        <v>42</v>
      </c>
      <c r="K1165" t="s">
        <v>16</v>
      </c>
      <c r="L1165" t="s">
        <v>17</v>
      </c>
      <c r="M1165" s="20">
        <f t="shared" si="93"/>
        <v>5.9545728000000011</v>
      </c>
      <c r="N1165" s="20">
        <f t="shared" si="94"/>
        <v>0</v>
      </c>
      <c r="O1165" s="20">
        <f t="shared" si="95"/>
        <v>0</v>
      </c>
      <c r="P1165">
        <f t="shared" si="96"/>
        <v>2</v>
      </c>
      <c r="Q1165">
        <f t="shared" si="97"/>
        <v>0</v>
      </c>
    </row>
    <row r="1166" spans="1:17" x14ac:dyDescent="0.3">
      <c r="A1166" t="s">
        <v>7</v>
      </c>
      <c r="B1166" t="s">
        <v>57</v>
      </c>
      <c r="C1166" t="s">
        <v>8</v>
      </c>
      <c r="D1166" t="s">
        <v>20</v>
      </c>
      <c r="E1166" t="s">
        <v>21</v>
      </c>
      <c r="F1166" t="s">
        <v>13</v>
      </c>
      <c r="G1166">
        <v>25</v>
      </c>
      <c r="H1166" s="14">
        <v>40.225000000000001</v>
      </c>
      <c r="I1166" t="s">
        <v>30</v>
      </c>
      <c r="J1166" t="s">
        <v>15</v>
      </c>
      <c r="K1166" t="s">
        <v>16</v>
      </c>
      <c r="L1166" t="s">
        <v>17</v>
      </c>
      <c r="M1166" s="20">
        <f t="shared" si="93"/>
        <v>40.233600000000003</v>
      </c>
      <c r="N1166" s="20">
        <f t="shared" si="94"/>
        <v>0.16664000000000001</v>
      </c>
      <c r="O1166" s="20">
        <f t="shared" si="95"/>
        <v>6.7045271040000012</v>
      </c>
      <c r="P1166">
        <f t="shared" si="96"/>
        <v>1</v>
      </c>
      <c r="Q1166">
        <f t="shared" si="97"/>
        <v>6.7045271040000012</v>
      </c>
    </row>
    <row r="1167" spans="1:17" x14ac:dyDescent="0.3">
      <c r="A1167" t="s">
        <v>18</v>
      </c>
      <c r="B1167" t="s">
        <v>55</v>
      </c>
      <c r="C1167" t="s">
        <v>8</v>
      </c>
      <c r="D1167" t="s">
        <v>27</v>
      </c>
      <c r="E1167" t="s">
        <v>64</v>
      </c>
      <c r="F1167" t="s">
        <v>29</v>
      </c>
      <c r="G1167">
        <v>35</v>
      </c>
      <c r="H1167" s="14">
        <v>56.314999999999998</v>
      </c>
      <c r="I1167" t="s">
        <v>30</v>
      </c>
      <c r="J1167" t="s">
        <v>42</v>
      </c>
      <c r="K1167" t="s">
        <v>16</v>
      </c>
      <c r="L1167" t="s">
        <v>43</v>
      </c>
      <c r="M1167" s="20">
        <f t="shared" si="93"/>
        <v>56.327040000000004</v>
      </c>
      <c r="N1167" s="20">
        <f t="shared" si="94"/>
        <v>0.16664000000000001</v>
      </c>
      <c r="O1167" s="20">
        <f t="shared" si="95"/>
        <v>9.3863379456000011</v>
      </c>
      <c r="P1167">
        <f t="shared" si="96"/>
        <v>4</v>
      </c>
      <c r="Q1167">
        <f t="shared" si="97"/>
        <v>37.545351782400004</v>
      </c>
    </row>
    <row r="1168" spans="1:17" x14ac:dyDescent="0.3">
      <c r="A1168" t="s">
        <v>39</v>
      </c>
      <c r="B1168" t="s">
        <v>51</v>
      </c>
      <c r="C1168" t="s">
        <v>8</v>
      </c>
      <c r="D1168" t="s">
        <v>41</v>
      </c>
      <c r="E1168" t="s">
        <v>12</v>
      </c>
      <c r="F1168" t="s">
        <v>66</v>
      </c>
      <c r="G1168">
        <v>10</v>
      </c>
      <c r="H1168" s="14">
        <v>16.09</v>
      </c>
      <c r="I1168" t="s">
        <v>30</v>
      </c>
      <c r="J1168" t="s">
        <v>42</v>
      </c>
      <c r="K1168" t="s">
        <v>16</v>
      </c>
      <c r="L1168" t="s">
        <v>17</v>
      </c>
      <c r="M1168" s="20">
        <f t="shared" si="93"/>
        <v>16.093440000000001</v>
      </c>
      <c r="N1168" s="20">
        <f t="shared" si="94"/>
        <v>0.16664000000000001</v>
      </c>
      <c r="O1168" s="20">
        <f t="shared" si="95"/>
        <v>2.6818108416000004</v>
      </c>
      <c r="P1168">
        <f t="shared" si="96"/>
        <v>2</v>
      </c>
      <c r="Q1168">
        <f t="shared" si="97"/>
        <v>5.3636216832000008</v>
      </c>
    </row>
    <row r="1169" spans="1:17" x14ac:dyDescent="0.3">
      <c r="A1169" t="s">
        <v>7</v>
      </c>
      <c r="B1169" t="s">
        <v>9</v>
      </c>
      <c r="C1169" t="s">
        <v>56</v>
      </c>
      <c r="D1169" t="s">
        <v>11</v>
      </c>
      <c r="E1169" t="s">
        <v>21</v>
      </c>
      <c r="F1169" t="s">
        <v>62</v>
      </c>
      <c r="G1169">
        <v>0.25</v>
      </c>
      <c r="H1169" s="14">
        <v>0.40225</v>
      </c>
      <c r="I1169" t="s">
        <v>23</v>
      </c>
      <c r="J1169" t="s">
        <v>38</v>
      </c>
      <c r="K1169" t="s">
        <v>25</v>
      </c>
      <c r="L1169" t="s">
        <v>43</v>
      </c>
      <c r="M1169" s="20">
        <f t="shared" si="93"/>
        <v>0.40233600000000003</v>
      </c>
      <c r="N1169" s="20">
        <f t="shared" si="94"/>
        <v>0</v>
      </c>
      <c r="O1169" s="20">
        <f t="shared" si="95"/>
        <v>0</v>
      </c>
      <c r="P1169">
        <f t="shared" si="96"/>
        <v>1</v>
      </c>
      <c r="Q1169">
        <f t="shared" si="97"/>
        <v>0</v>
      </c>
    </row>
    <row r="1170" spans="1:17" x14ac:dyDescent="0.3">
      <c r="A1170" t="s">
        <v>18</v>
      </c>
      <c r="B1170" t="s">
        <v>51</v>
      </c>
      <c r="C1170" t="s">
        <v>8</v>
      </c>
      <c r="D1170" t="s">
        <v>41</v>
      </c>
      <c r="E1170" t="s">
        <v>35</v>
      </c>
      <c r="F1170" t="s">
        <v>22</v>
      </c>
      <c r="G1170">
        <v>20</v>
      </c>
      <c r="H1170" s="14">
        <v>32.18</v>
      </c>
      <c r="I1170" t="s">
        <v>30</v>
      </c>
      <c r="J1170" t="s">
        <v>31</v>
      </c>
      <c r="K1170" t="s">
        <v>25</v>
      </c>
      <c r="L1170" t="s">
        <v>43</v>
      </c>
      <c r="M1170" s="20">
        <f t="shared" si="93"/>
        <v>32.186880000000002</v>
      </c>
      <c r="N1170" s="20">
        <f t="shared" si="94"/>
        <v>0.16664000000000001</v>
      </c>
      <c r="O1170" s="20">
        <f t="shared" si="95"/>
        <v>5.3636216832000008</v>
      </c>
      <c r="P1170">
        <f t="shared" si="96"/>
        <v>4</v>
      </c>
      <c r="Q1170">
        <f t="shared" si="97"/>
        <v>21.454486732800003</v>
      </c>
    </row>
    <row r="1171" spans="1:17" x14ac:dyDescent="0.3">
      <c r="A1171" t="s">
        <v>26</v>
      </c>
      <c r="B1171" t="s">
        <v>9</v>
      </c>
      <c r="C1171" t="s">
        <v>56</v>
      </c>
      <c r="D1171" t="s">
        <v>20</v>
      </c>
      <c r="E1171" t="s">
        <v>12</v>
      </c>
      <c r="F1171" t="s">
        <v>66</v>
      </c>
      <c r="G1171">
        <v>56</v>
      </c>
      <c r="H1171" s="14">
        <v>90.103999999999999</v>
      </c>
      <c r="I1171" t="s">
        <v>52</v>
      </c>
      <c r="J1171" t="s">
        <v>15</v>
      </c>
      <c r="K1171" t="s">
        <v>25</v>
      </c>
      <c r="L1171" t="s">
        <v>43</v>
      </c>
      <c r="M1171" s="20">
        <f t="shared" si="93"/>
        <v>90.123264000000006</v>
      </c>
      <c r="N1171" s="20">
        <f t="shared" si="94"/>
        <v>3.5459999999999998E-2</v>
      </c>
      <c r="O1171" s="20">
        <f t="shared" si="95"/>
        <v>3.1957709414400002</v>
      </c>
      <c r="P1171">
        <f t="shared" si="96"/>
        <v>3</v>
      </c>
      <c r="Q1171">
        <f t="shared" si="97"/>
        <v>9.5873128243200014</v>
      </c>
    </row>
    <row r="1172" spans="1:17" x14ac:dyDescent="0.3">
      <c r="A1172" t="s">
        <v>32</v>
      </c>
      <c r="B1172" t="s">
        <v>51</v>
      </c>
      <c r="C1172" t="s">
        <v>8</v>
      </c>
      <c r="D1172" t="s">
        <v>27</v>
      </c>
      <c r="E1172" t="s">
        <v>21</v>
      </c>
      <c r="F1172" t="s">
        <v>44</v>
      </c>
      <c r="G1172">
        <v>1.2</v>
      </c>
      <c r="H1172" s="14">
        <v>1.9307999999999998</v>
      </c>
      <c r="I1172" t="s">
        <v>49</v>
      </c>
      <c r="J1172" t="s">
        <v>42</v>
      </c>
      <c r="K1172" t="s">
        <v>25</v>
      </c>
      <c r="L1172" t="s">
        <v>43</v>
      </c>
      <c r="M1172" s="20">
        <f t="shared" si="93"/>
        <v>1.9312128</v>
      </c>
      <c r="N1172" s="20">
        <f t="shared" si="94"/>
        <v>0.10215</v>
      </c>
      <c r="O1172" s="20">
        <f t="shared" si="95"/>
        <v>0.19727338752000001</v>
      </c>
      <c r="P1172">
        <f t="shared" si="96"/>
        <v>5</v>
      </c>
      <c r="Q1172">
        <f t="shared" si="97"/>
        <v>0.98636693760000005</v>
      </c>
    </row>
    <row r="1173" spans="1:17" x14ac:dyDescent="0.3">
      <c r="A1173" t="s">
        <v>26</v>
      </c>
      <c r="B1173" t="s">
        <v>51</v>
      </c>
      <c r="C1173" t="s">
        <v>8</v>
      </c>
      <c r="D1173" t="s">
        <v>20</v>
      </c>
      <c r="E1173" t="s">
        <v>21</v>
      </c>
      <c r="F1173" t="s">
        <v>62</v>
      </c>
      <c r="G1173">
        <v>0.4</v>
      </c>
      <c r="H1173" s="14">
        <v>0.64360000000000006</v>
      </c>
      <c r="I1173" t="s">
        <v>23</v>
      </c>
      <c r="J1173" t="s">
        <v>31</v>
      </c>
      <c r="K1173" t="s">
        <v>25</v>
      </c>
      <c r="L1173" t="s">
        <v>43</v>
      </c>
      <c r="M1173" s="20">
        <f t="shared" si="93"/>
        <v>0.64373760000000013</v>
      </c>
      <c r="N1173" s="20">
        <f t="shared" si="94"/>
        <v>0</v>
      </c>
      <c r="O1173" s="20">
        <f t="shared" si="95"/>
        <v>0</v>
      </c>
      <c r="P1173">
        <f t="shared" si="96"/>
        <v>3</v>
      </c>
      <c r="Q1173">
        <f t="shared" si="97"/>
        <v>0</v>
      </c>
    </row>
    <row r="1174" spans="1:17" x14ac:dyDescent="0.3">
      <c r="A1174" t="s">
        <v>18</v>
      </c>
      <c r="B1174" t="s">
        <v>55</v>
      </c>
      <c r="C1174" t="s">
        <v>8</v>
      </c>
      <c r="D1174" t="s">
        <v>20</v>
      </c>
      <c r="E1174" t="s">
        <v>12</v>
      </c>
      <c r="F1174" t="s">
        <v>36</v>
      </c>
      <c r="G1174">
        <v>3.5</v>
      </c>
      <c r="H1174" s="14">
        <v>5.6315</v>
      </c>
      <c r="I1174" t="s">
        <v>14</v>
      </c>
      <c r="J1174" t="s">
        <v>15</v>
      </c>
      <c r="K1174" t="s">
        <v>16</v>
      </c>
      <c r="L1174" t="s">
        <v>43</v>
      </c>
      <c r="M1174" s="20">
        <f t="shared" si="93"/>
        <v>5.6327040000000004</v>
      </c>
      <c r="N1174" s="20">
        <f t="shared" si="94"/>
        <v>0</v>
      </c>
      <c r="O1174" s="20">
        <f t="shared" si="95"/>
        <v>0</v>
      </c>
      <c r="P1174">
        <f t="shared" si="96"/>
        <v>4</v>
      </c>
      <c r="Q1174">
        <f t="shared" si="97"/>
        <v>0</v>
      </c>
    </row>
    <row r="1175" spans="1:17" x14ac:dyDescent="0.3">
      <c r="A1175" t="s">
        <v>26</v>
      </c>
      <c r="B1175" t="s">
        <v>51</v>
      </c>
      <c r="C1175" t="s">
        <v>8</v>
      </c>
      <c r="D1175" t="s">
        <v>20</v>
      </c>
      <c r="E1175" t="s">
        <v>64</v>
      </c>
      <c r="F1175" t="s">
        <v>44</v>
      </c>
      <c r="G1175">
        <v>1.3</v>
      </c>
      <c r="H1175" s="14">
        <v>2.0916999999999999</v>
      </c>
      <c r="I1175" t="s">
        <v>14</v>
      </c>
      <c r="J1175" t="s">
        <v>42</v>
      </c>
      <c r="K1175" t="s">
        <v>25</v>
      </c>
      <c r="L1175" t="s">
        <v>43</v>
      </c>
      <c r="M1175" s="20">
        <f t="shared" si="93"/>
        <v>2.0921472000000003</v>
      </c>
      <c r="N1175" s="20">
        <f t="shared" si="94"/>
        <v>0</v>
      </c>
      <c r="O1175" s="20">
        <f t="shared" si="95"/>
        <v>0</v>
      </c>
      <c r="P1175">
        <f t="shared" si="96"/>
        <v>3</v>
      </c>
      <c r="Q1175">
        <f t="shared" si="97"/>
        <v>0</v>
      </c>
    </row>
    <row r="1176" spans="1:17" x14ac:dyDescent="0.3">
      <c r="A1176" t="s">
        <v>26</v>
      </c>
      <c r="B1176" t="s">
        <v>51</v>
      </c>
      <c r="C1176" t="s">
        <v>8</v>
      </c>
      <c r="D1176" t="s">
        <v>41</v>
      </c>
      <c r="E1176" t="s">
        <v>12</v>
      </c>
      <c r="F1176" t="s">
        <v>22</v>
      </c>
      <c r="G1176">
        <v>20</v>
      </c>
      <c r="H1176" s="14">
        <v>32.18</v>
      </c>
      <c r="I1176" t="s">
        <v>30</v>
      </c>
      <c r="J1176" t="s">
        <v>42</v>
      </c>
      <c r="K1176" t="s">
        <v>25</v>
      </c>
      <c r="L1176" t="s">
        <v>43</v>
      </c>
      <c r="M1176" s="20">
        <f t="shared" si="93"/>
        <v>32.186880000000002</v>
      </c>
      <c r="N1176" s="20">
        <f t="shared" si="94"/>
        <v>0.16664000000000001</v>
      </c>
      <c r="O1176" s="20">
        <f t="shared" si="95"/>
        <v>5.3636216832000008</v>
      </c>
      <c r="P1176">
        <f t="shared" si="96"/>
        <v>3</v>
      </c>
      <c r="Q1176">
        <f t="shared" si="97"/>
        <v>16.090865049600001</v>
      </c>
    </row>
    <row r="1177" spans="1:17" x14ac:dyDescent="0.3">
      <c r="A1177" t="s">
        <v>32</v>
      </c>
      <c r="B1177" t="s">
        <v>51</v>
      </c>
      <c r="C1177" t="s">
        <v>8</v>
      </c>
      <c r="D1177" t="s">
        <v>11</v>
      </c>
      <c r="E1177" t="s">
        <v>12</v>
      </c>
      <c r="F1177" t="s">
        <v>22</v>
      </c>
      <c r="G1177" s="18">
        <v>5.5</v>
      </c>
      <c r="H1177" s="14" t="s">
        <v>8</v>
      </c>
      <c r="I1177" t="s">
        <v>49</v>
      </c>
      <c r="J1177" t="s">
        <v>31</v>
      </c>
      <c r="K1177" t="s">
        <v>25</v>
      </c>
      <c r="L1177" t="s">
        <v>43</v>
      </c>
      <c r="M1177" s="20">
        <f t="shared" si="93"/>
        <v>8.8513920000000006</v>
      </c>
      <c r="N1177" s="20">
        <f t="shared" si="94"/>
        <v>0.10215</v>
      </c>
      <c r="O1177" s="20">
        <f t="shared" si="95"/>
        <v>0.90416969280000015</v>
      </c>
      <c r="P1177">
        <f t="shared" si="96"/>
        <v>5</v>
      </c>
      <c r="Q1177">
        <f t="shared" si="97"/>
        <v>4.5208484640000011</v>
      </c>
    </row>
    <row r="1178" spans="1:17" x14ac:dyDescent="0.3">
      <c r="A1178" t="s">
        <v>7</v>
      </c>
      <c r="B1178" t="s">
        <v>51</v>
      </c>
      <c r="C1178" t="s">
        <v>8</v>
      </c>
      <c r="D1178" t="s">
        <v>27</v>
      </c>
      <c r="E1178" t="s">
        <v>28</v>
      </c>
      <c r="F1178" t="s">
        <v>13</v>
      </c>
      <c r="G1178">
        <v>27</v>
      </c>
      <c r="H1178" s="14">
        <v>43.442999999999998</v>
      </c>
      <c r="I1178" t="s">
        <v>30</v>
      </c>
      <c r="J1178" t="s">
        <v>42</v>
      </c>
      <c r="K1178" t="s">
        <v>16</v>
      </c>
      <c r="L1178" t="s">
        <v>43</v>
      </c>
      <c r="M1178" s="20">
        <f t="shared" si="93"/>
        <v>43.452288000000003</v>
      </c>
      <c r="N1178" s="20">
        <f t="shared" si="94"/>
        <v>0.16664000000000001</v>
      </c>
      <c r="O1178" s="20">
        <f t="shared" si="95"/>
        <v>7.2408892723200013</v>
      </c>
      <c r="P1178">
        <f t="shared" si="96"/>
        <v>1</v>
      </c>
      <c r="Q1178">
        <f t="shared" si="97"/>
        <v>7.2408892723200013</v>
      </c>
    </row>
    <row r="1179" spans="1:17" x14ac:dyDescent="0.3">
      <c r="A1179" t="s">
        <v>18</v>
      </c>
      <c r="B1179" t="s">
        <v>55</v>
      </c>
      <c r="C1179" t="s">
        <v>8</v>
      </c>
      <c r="D1179" t="s">
        <v>41</v>
      </c>
      <c r="E1179" t="s">
        <v>33</v>
      </c>
      <c r="F1179" t="s">
        <v>44</v>
      </c>
      <c r="G1179">
        <v>1.2</v>
      </c>
      <c r="H1179" s="14">
        <v>1.9307999999999998</v>
      </c>
      <c r="I1179" t="s">
        <v>23</v>
      </c>
      <c r="J1179" t="s">
        <v>42</v>
      </c>
      <c r="K1179" t="s">
        <v>25</v>
      </c>
      <c r="L1179" t="s">
        <v>43</v>
      </c>
      <c r="M1179" s="20">
        <f t="shared" si="93"/>
        <v>1.9312128</v>
      </c>
      <c r="N1179" s="20">
        <f t="shared" si="94"/>
        <v>0</v>
      </c>
      <c r="O1179" s="20">
        <f t="shared" si="95"/>
        <v>0</v>
      </c>
      <c r="P1179">
        <f t="shared" si="96"/>
        <v>4</v>
      </c>
      <c r="Q1179">
        <f t="shared" si="97"/>
        <v>0</v>
      </c>
    </row>
    <row r="1180" spans="1:17" x14ac:dyDescent="0.3">
      <c r="A1180" t="s">
        <v>39</v>
      </c>
      <c r="B1180" t="s">
        <v>55</v>
      </c>
      <c r="C1180" t="s">
        <v>8</v>
      </c>
      <c r="D1180" t="s">
        <v>27</v>
      </c>
      <c r="E1180" t="s">
        <v>21</v>
      </c>
      <c r="F1180" t="s">
        <v>66</v>
      </c>
      <c r="G1180">
        <v>50</v>
      </c>
      <c r="H1180" s="14">
        <v>80.45</v>
      </c>
      <c r="I1180" t="s">
        <v>37</v>
      </c>
      <c r="J1180" t="s">
        <v>53</v>
      </c>
      <c r="K1180" t="s">
        <v>16</v>
      </c>
      <c r="L1180" t="s">
        <v>43</v>
      </c>
      <c r="M1180" s="20">
        <f t="shared" si="93"/>
        <v>80.467200000000005</v>
      </c>
      <c r="N1180" s="20">
        <f t="shared" si="94"/>
        <v>0.16664000000000001</v>
      </c>
      <c r="O1180" s="20">
        <f t="shared" si="95"/>
        <v>13.409054208000002</v>
      </c>
      <c r="P1180">
        <f t="shared" si="96"/>
        <v>2</v>
      </c>
      <c r="Q1180">
        <f t="shared" si="97"/>
        <v>26.818108416000005</v>
      </c>
    </row>
    <row r="1181" spans="1:17" x14ac:dyDescent="0.3">
      <c r="A1181" t="s">
        <v>7</v>
      </c>
      <c r="B1181" t="s">
        <v>51</v>
      </c>
      <c r="C1181" t="s">
        <v>8</v>
      </c>
      <c r="D1181" t="s">
        <v>11</v>
      </c>
      <c r="E1181" t="s">
        <v>12</v>
      </c>
      <c r="F1181" t="s">
        <v>44</v>
      </c>
      <c r="G1181">
        <v>1</v>
      </c>
      <c r="H1181" s="14">
        <v>1.609</v>
      </c>
      <c r="I1181" t="s">
        <v>23</v>
      </c>
      <c r="J1181" t="s">
        <v>42</v>
      </c>
      <c r="K1181" t="s">
        <v>16</v>
      </c>
      <c r="L1181" t="s">
        <v>43</v>
      </c>
      <c r="M1181" s="20">
        <f t="shared" si="93"/>
        <v>1.6093440000000001</v>
      </c>
      <c r="N1181" s="20">
        <f t="shared" si="94"/>
        <v>0</v>
      </c>
      <c r="O1181" s="20">
        <f t="shared" si="95"/>
        <v>0</v>
      </c>
      <c r="P1181">
        <f t="shared" si="96"/>
        <v>1</v>
      </c>
      <c r="Q1181">
        <f t="shared" si="97"/>
        <v>0</v>
      </c>
    </row>
    <row r="1182" spans="1:17" x14ac:dyDescent="0.3">
      <c r="A1182" t="s">
        <v>7</v>
      </c>
      <c r="B1182" t="s">
        <v>51</v>
      </c>
      <c r="C1182" t="s">
        <v>8</v>
      </c>
      <c r="D1182" t="s">
        <v>27</v>
      </c>
      <c r="E1182" t="s">
        <v>28</v>
      </c>
      <c r="F1182" t="s">
        <v>66</v>
      </c>
      <c r="G1182">
        <v>75</v>
      </c>
      <c r="H1182" s="14">
        <v>120.675</v>
      </c>
      <c r="I1182" t="s">
        <v>30</v>
      </c>
      <c r="J1182" t="s">
        <v>15</v>
      </c>
      <c r="K1182" t="s">
        <v>16</v>
      </c>
      <c r="L1182" t="s">
        <v>43</v>
      </c>
      <c r="M1182" s="20">
        <f t="shared" si="93"/>
        <v>120.70080000000002</v>
      </c>
      <c r="N1182" s="20">
        <f t="shared" si="94"/>
        <v>0.16664000000000001</v>
      </c>
      <c r="O1182" s="20">
        <f t="shared" si="95"/>
        <v>20.113581312000004</v>
      </c>
      <c r="P1182">
        <f t="shared" si="96"/>
        <v>1</v>
      </c>
      <c r="Q1182">
        <f t="shared" si="97"/>
        <v>20.113581312000004</v>
      </c>
    </row>
    <row r="1183" spans="1:17" x14ac:dyDescent="0.3">
      <c r="A1183" t="s">
        <v>26</v>
      </c>
      <c r="B1183" t="s">
        <v>51</v>
      </c>
      <c r="C1183" t="s">
        <v>8</v>
      </c>
      <c r="D1183" t="s">
        <v>27</v>
      </c>
      <c r="E1183" t="s">
        <v>28</v>
      </c>
      <c r="F1183" t="s">
        <v>13</v>
      </c>
      <c r="G1183">
        <v>9.5</v>
      </c>
      <c r="H1183" s="14">
        <v>15.285499999999999</v>
      </c>
      <c r="I1183" t="s">
        <v>30</v>
      </c>
      <c r="J1183" t="s">
        <v>31</v>
      </c>
      <c r="K1183" t="s">
        <v>16</v>
      </c>
      <c r="L1183" t="s">
        <v>43</v>
      </c>
      <c r="M1183" s="20">
        <f t="shared" si="93"/>
        <v>15.288768000000001</v>
      </c>
      <c r="N1183" s="20">
        <f t="shared" si="94"/>
        <v>0.16664000000000001</v>
      </c>
      <c r="O1183" s="20">
        <f t="shared" si="95"/>
        <v>2.5477202995200003</v>
      </c>
      <c r="P1183">
        <f t="shared" si="96"/>
        <v>3</v>
      </c>
      <c r="Q1183">
        <f t="shared" si="97"/>
        <v>7.6431608985600015</v>
      </c>
    </row>
    <row r="1184" spans="1:17" x14ac:dyDescent="0.3">
      <c r="A1184" t="s">
        <v>18</v>
      </c>
      <c r="B1184" t="s">
        <v>51</v>
      </c>
      <c r="C1184" t="s">
        <v>8</v>
      </c>
      <c r="D1184" t="s">
        <v>11</v>
      </c>
      <c r="E1184" t="s">
        <v>12</v>
      </c>
      <c r="F1184" t="s">
        <v>22</v>
      </c>
      <c r="G1184">
        <v>8.3000000000000007</v>
      </c>
      <c r="H1184" s="14">
        <v>13.354700000000001</v>
      </c>
      <c r="I1184" t="s">
        <v>30</v>
      </c>
      <c r="J1184" t="s">
        <v>15</v>
      </c>
      <c r="K1184" t="s">
        <v>16</v>
      </c>
      <c r="L1184" t="s">
        <v>43</v>
      </c>
      <c r="M1184" s="20">
        <f t="shared" si="93"/>
        <v>13.357555200000002</v>
      </c>
      <c r="N1184" s="20">
        <f t="shared" si="94"/>
        <v>0.16664000000000001</v>
      </c>
      <c r="O1184" s="20">
        <f t="shared" si="95"/>
        <v>2.2259029985280003</v>
      </c>
      <c r="P1184">
        <f t="shared" si="96"/>
        <v>4</v>
      </c>
      <c r="Q1184">
        <f t="shared" si="97"/>
        <v>8.9036119941120013</v>
      </c>
    </row>
    <row r="1185" spans="1:17" x14ac:dyDescent="0.3">
      <c r="A1185" t="s">
        <v>7</v>
      </c>
      <c r="B1185" t="s">
        <v>51</v>
      </c>
      <c r="C1185" t="s">
        <v>8</v>
      </c>
      <c r="D1185" t="s">
        <v>11</v>
      </c>
      <c r="E1185" t="s">
        <v>45</v>
      </c>
      <c r="F1185" t="s">
        <v>66</v>
      </c>
      <c r="G1185">
        <v>105</v>
      </c>
      <c r="H1185" s="14">
        <v>168.94499999999999</v>
      </c>
      <c r="I1185" t="s">
        <v>30</v>
      </c>
      <c r="J1185" t="s">
        <v>15</v>
      </c>
      <c r="K1185" t="s">
        <v>25</v>
      </c>
      <c r="L1185" t="s">
        <v>43</v>
      </c>
      <c r="M1185" s="20">
        <f t="shared" si="93"/>
        <v>168.98112</v>
      </c>
      <c r="N1185" s="20">
        <f t="shared" si="94"/>
        <v>0.16664000000000001</v>
      </c>
      <c r="O1185" s="20">
        <f t="shared" si="95"/>
        <v>28.159013836800003</v>
      </c>
      <c r="P1185">
        <f t="shared" si="96"/>
        <v>1</v>
      </c>
      <c r="Q1185">
        <f t="shared" si="97"/>
        <v>28.159013836800003</v>
      </c>
    </row>
    <row r="1186" spans="1:17" x14ac:dyDescent="0.3">
      <c r="A1186" t="s">
        <v>39</v>
      </c>
      <c r="B1186" t="s">
        <v>51</v>
      </c>
      <c r="C1186" t="s">
        <v>8</v>
      </c>
      <c r="D1186" t="s">
        <v>11</v>
      </c>
      <c r="E1186" t="s">
        <v>35</v>
      </c>
      <c r="F1186" t="s">
        <v>36</v>
      </c>
      <c r="G1186">
        <v>1.2</v>
      </c>
      <c r="H1186" s="14">
        <v>1.9307999999999998</v>
      </c>
      <c r="I1186" t="s">
        <v>23</v>
      </c>
      <c r="J1186" t="s">
        <v>38</v>
      </c>
      <c r="K1186" t="s">
        <v>16</v>
      </c>
      <c r="L1186" t="s">
        <v>43</v>
      </c>
      <c r="M1186" s="20">
        <f t="shared" ref="M1186:M1243" si="98">G1186*1.609344</f>
        <v>1.9312128</v>
      </c>
      <c r="N1186" s="20">
        <f t="shared" ref="N1186:N1243" si="99">IF(I1186="Bicycle",0,IF(I1186="On foot",0,IF(I1186="Car (alone)",0.16664,IF(I1186="Car (shared / passenger)",0.16664,IF(I1186="Bus",0.10215,IF(I1186="Train",0.03546,IF(I1186="Motorbike",0.11367,IF(I1186="Electric car (alone)",0.05267,IF(I1186="Electric car (shared / passenger)",0.05267,IF(I1186="Taxi",0.148614925938255,IF(I1186="E-bike",0.022,IF(I1186="Flight",0.259, " "))))))))))))</f>
        <v>0</v>
      </c>
      <c r="O1186" s="20">
        <f t="shared" ref="O1186:O1243" si="100">IF(OR(N1186=0, M1186=0), 0, N1186*M1186)</f>
        <v>0</v>
      </c>
      <c r="P1186">
        <f t="shared" si="96"/>
        <v>2</v>
      </c>
      <c r="Q1186">
        <f t="shared" si="97"/>
        <v>0</v>
      </c>
    </row>
    <row r="1187" spans="1:17" x14ac:dyDescent="0.3">
      <c r="A1187" t="s">
        <v>26</v>
      </c>
      <c r="B1187" t="s">
        <v>51</v>
      </c>
      <c r="C1187" t="s">
        <v>8</v>
      </c>
      <c r="D1187" t="s">
        <v>11</v>
      </c>
      <c r="E1187" t="s">
        <v>12</v>
      </c>
      <c r="F1187" t="s">
        <v>36</v>
      </c>
      <c r="G1187">
        <v>1</v>
      </c>
      <c r="H1187" s="14">
        <v>1.609</v>
      </c>
      <c r="I1187" t="s">
        <v>23</v>
      </c>
      <c r="J1187" t="s">
        <v>42</v>
      </c>
      <c r="K1187" t="s">
        <v>16</v>
      </c>
      <c r="L1187" t="s">
        <v>43</v>
      </c>
      <c r="M1187" s="20">
        <f t="shared" si="98"/>
        <v>1.6093440000000001</v>
      </c>
      <c r="N1187" s="20">
        <f t="shared" si="99"/>
        <v>0</v>
      </c>
      <c r="O1187" s="20">
        <f t="shared" si="100"/>
        <v>0</v>
      </c>
      <c r="P1187">
        <f t="shared" si="96"/>
        <v>3</v>
      </c>
      <c r="Q1187">
        <f t="shared" si="97"/>
        <v>0</v>
      </c>
    </row>
    <row r="1188" spans="1:17" x14ac:dyDescent="0.3">
      <c r="A1188" t="s">
        <v>7</v>
      </c>
      <c r="B1188" t="s">
        <v>51</v>
      </c>
      <c r="C1188" t="s">
        <v>8</v>
      </c>
      <c r="D1188" t="s">
        <v>20</v>
      </c>
      <c r="E1188" t="s">
        <v>28</v>
      </c>
      <c r="F1188" t="s">
        <v>22</v>
      </c>
      <c r="G1188">
        <v>12</v>
      </c>
      <c r="H1188" s="14">
        <v>19.308</v>
      </c>
      <c r="I1188" t="s">
        <v>30</v>
      </c>
      <c r="J1188" t="s">
        <v>42</v>
      </c>
      <c r="K1188" t="s">
        <v>16</v>
      </c>
      <c r="L1188" t="s">
        <v>43</v>
      </c>
      <c r="M1188" s="20">
        <f t="shared" si="98"/>
        <v>19.312128000000001</v>
      </c>
      <c r="N1188" s="20">
        <f t="shared" si="99"/>
        <v>0.16664000000000001</v>
      </c>
      <c r="O1188" s="20">
        <f t="shared" si="100"/>
        <v>3.2181730099200005</v>
      </c>
      <c r="P1188">
        <f t="shared" si="96"/>
        <v>1</v>
      </c>
      <c r="Q1188">
        <f t="shared" si="97"/>
        <v>3.2181730099200005</v>
      </c>
    </row>
    <row r="1189" spans="1:17" x14ac:dyDescent="0.3">
      <c r="A1189" t="s">
        <v>7</v>
      </c>
      <c r="B1189" t="s">
        <v>51</v>
      </c>
      <c r="C1189" t="s">
        <v>8</v>
      </c>
      <c r="D1189" t="s">
        <v>41</v>
      </c>
      <c r="E1189" t="s">
        <v>28</v>
      </c>
      <c r="F1189" t="s">
        <v>44</v>
      </c>
      <c r="G1189">
        <v>1.5</v>
      </c>
      <c r="H1189" s="14">
        <v>2.4135</v>
      </c>
      <c r="I1189" t="s">
        <v>14</v>
      </c>
      <c r="J1189" t="s">
        <v>38</v>
      </c>
      <c r="K1189" t="s">
        <v>16</v>
      </c>
      <c r="L1189" t="s">
        <v>43</v>
      </c>
      <c r="M1189" s="20">
        <f t="shared" si="98"/>
        <v>2.4140160000000002</v>
      </c>
      <c r="N1189" s="20">
        <f t="shared" si="99"/>
        <v>0</v>
      </c>
      <c r="O1189" s="20">
        <f t="shared" si="100"/>
        <v>0</v>
      </c>
      <c r="P1189">
        <f t="shared" si="96"/>
        <v>1</v>
      </c>
      <c r="Q1189">
        <f t="shared" si="97"/>
        <v>0</v>
      </c>
    </row>
    <row r="1190" spans="1:17" x14ac:dyDescent="0.3">
      <c r="A1190" t="s">
        <v>39</v>
      </c>
      <c r="B1190" t="s">
        <v>51</v>
      </c>
      <c r="C1190" t="s">
        <v>8</v>
      </c>
      <c r="D1190" t="s">
        <v>27</v>
      </c>
      <c r="E1190" t="s">
        <v>21</v>
      </c>
      <c r="F1190" t="s">
        <v>66</v>
      </c>
      <c r="G1190">
        <v>80</v>
      </c>
      <c r="H1190" s="14">
        <v>128.72</v>
      </c>
      <c r="I1190" t="s">
        <v>52</v>
      </c>
      <c r="J1190" t="s">
        <v>15</v>
      </c>
      <c r="K1190" t="s">
        <v>25</v>
      </c>
      <c r="L1190" t="s">
        <v>43</v>
      </c>
      <c r="M1190" s="20">
        <f t="shared" si="98"/>
        <v>128.74752000000001</v>
      </c>
      <c r="N1190" s="20">
        <f t="shared" si="99"/>
        <v>3.5459999999999998E-2</v>
      </c>
      <c r="O1190" s="20">
        <f t="shared" si="100"/>
        <v>4.5653870591999999</v>
      </c>
      <c r="P1190">
        <f t="shared" si="96"/>
        <v>2</v>
      </c>
      <c r="Q1190">
        <f t="shared" si="97"/>
        <v>9.1307741183999998</v>
      </c>
    </row>
    <row r="1191" spans="1:17" x14ac:dyDescent="0.3">
      <c r="A1191" t="s">
        <v>18</v>
      </c>
      <c r="B1191" t="s">
        <v>51</v>
      </c>
      <c r="C1191" t="s">
        <v>8</v>
      </c>
      <c r="D1191" t="s">
        <v>20</v>
      </c>
      <c r="E1191" t="s">
        <v>12</v>
      </c>
      <c r="F1191" t="s">
        <v>62</v>
      </c>
      <c r="G1191">
        <v>2</v>
      </c>
      <c r="H1191" s="14">
        <v>3.218</v>
      </c>
      <c r="I1191" t="s">
        <v>54</v>
      </c>
      <c r="J1191" t="s">
        <v>31</v>
      </c>
      <c r="K1191" t="s">
        <v>25</v>
      </c>
      <c r="L1191" t="s">
        <v>43</v>
      </c>
      <c r="M1191" s="20">
        <f t="shared" si="98"/>
        <v>3.2186880000000002</v>
      </c>
      <c r="N1191" s="20">
        <f t="shared" si="99"/>
        <v>2.1999999999999999E-2</v>
      </c>
      <c r="O1191" s="20">
        <f t="shared" si="100"/>
        <v>7.0811135999999997E-2</v>
      </c>
      <c r="P1191">
        <f t="shared" si="96"/>
        <v>4</v>
      </c>
      <c r="Q1191">
        <f t="shared" si="97"/>
        <v>0.28324454399999999</v>
      </c>
    </row>
    <row r="1192" spans="1:17" x14ac:dyDescent="0.3">
      <c r="A1192" t="s">
        <v>26</v>
      </c>
      <c r="B1192" t="s">
        <v>51</v>
      </c>
      <c r="C1192" t="s">
        <v>8</v>
      </c>
      <c r="D1192" t="s">
        <v>20</v>
      </c>
      <c r="E1192" t="s">
        <v>21</v>
      </c>
      <c r="F1192" t="s">
        <v>36</v>
      </c>
      <c r="G1192">
        <v>9</v>
      </c>
      <c r="H1192" s="14">
        <v>14.481</v>
      </c>
      <c r="I1192" t="s">
        <v>37</v>
      </c>
      <c r="J1192" t="s">
        <v>24</v>
      </c>
      <c r="K1192" t="s">
        <v>25</v>
      </c>
      <c r="L1192" t="s">
        <v>17</v>
      </c>
      <c r="M1192" s="20">
        <f t="shared" si="98"/>
        <v>14.484096000000001</v>
      </c>
      <c r="N1192" s="20">
        <f t="shared" si="99"/>
        <v>0.16664000000000001</v>
      </c>
      <c r="O1192" s="20">
        <f t="shared" si="100"/>
        <v>2.4136297574400003</v>
      </c>
      <c r="P1192">
        <f t="shared" si="96"/>
        <v>3</v>
      </c>
      <c r="Q1192">
        <f t="shared" si="97"/>
        <v>7.2408892723200005</v>
      </c>
    </row>
    <row r="1193" spans="1:17" x14ac:dyDescent="0.3">
      <c r="A1193" t="s">
        <v>39</v>
      </c>
      <c r="B1193" t="s">
        <v>51</v>
      </c>
      <c r="C1193" t="s">
        <v>8</v>
      </c>
      <c r="D1193" t="s">
        <v>27</v>
      </c>
      <c r="E1193" t="s">
        <v>64</v>
      </c>
      <c r="F1193" t="s">
        <v>22</v>
      </c>
      <c r="G1193">
        <v>30</v>
      </c>
      <c r="H1193" s="14">
        <v>48.269999999999996</v>
      </c>
      <c r="I1193" t="s">
        <v>30</v>
      </c>
      <c r="J1193" t="s">
        <v>15</v>
      </c>
      <c r="K1193" t="s">
        <v>16</v>
      </c>
      <c r="L1193" t="s">
        <v>43</v>
      </c>
      <c r="M1193" s="20">
        <f t="shared" si="98"/>
        <v>48.280320000000003</v>
      </c>
      <c r="N1193" s="20">
        <f t="shared" si="99"/>
        <v>0.16664000000000001</v>
      </c>
      <c r="O1193" s="20">
        <f t="shared" si="100"/>
        <v>8.0454325248000007</v>
      </c>
      <c r="P1193">
        <f t="shared" si="96"/>
        <v>2</v>
      </c>
      <c r="Q1193">
        <f t="shared" si="97"/>
        <v>16.090865049600001</v>
      </c>
    </row>
    <row r="1194" spans="1:17" x14ac:dyDescent="0.3">
      <c r="A1194" t="s">
        <v>26</v>
      </c>
      <c r="B1194" t="s">
        <v>51</v>
      </c>
      <c r="C1194" t="s">
        <v>8</v>
      </c>
      <c r="D1194" t="s">
        <v>41</v>
      </c>
      <c r="E1194" t="s">
        <v>21</v>
      </c>
      <c r="F1194" t="s">
        <v>44</v>
      </c>
      <c r="G1194" s="18">
        <v>1</v>
      </c>
      <c r="H1194" s="14" t="s">
        <v>8</v>
      </c>
      <c r="I1194" t="s">
        <v>23</v>
      </c>
      <c r="J1194" t="s">
        <v>38</v>
      </c>
      <c r="K1194" t="s">
        <v>25</v>
      </c>
      <c r="L1194" t="s">
        <v>43</v>
      </c>
      <c r="M1194" s="20">
        <f t="shared" si="98"/>
        <v>1.6093440000000001</v>
      </c>
      <c r="N1194" s="20">
        <f t="shared" si="99"/>
        <v>0</v>
      </c>
      <c r="O1194" s="20">
        <f t="shared" si="100"/>
        <v>0</v>
      </c>
      <c r="P1194">
        <f t="shared" si="96"/>
        <v>3</v>
      </c>
      <c r="Q1194">
        <f t="shared" si="97"/>
        <v>0</v>
      </c>
    </row>
    <row r="1195" spans="1:17" x14ac:dyDescent="0.3">
      <c r="A1195" t="s">
        <v>18</v>
      </c>
      <c r="B1195" t="s">
        <v>51</v>
      </c>
      <c r="C1195" t="s">
        <v>8</v>
      </c>
      <c r="D1195" t="s">
        <v>11</v>
      </c>
      <c r="E1195" t="s">
        <v>21</v>
      </c>
      <c r="F1195" t="s">
        <v>44</v>
      </c>
      <c r="G1195">
        <v>6</v>
      </c>
      <c r="H1195" s="14">
        <v>9.6539999999999999</v>
      </c>
      <c r="I1195" s="2" t="s">
        <v>87</v>
      </c>
      <c r="J1195" t="s">
        <v>42</v>
      </c>
      <c r="K1195" t="s">
        <v>16</v>
      </c>
      <c r="L1195" t="s">
        <v>17</v>
      </c>
      <c r="M1195" s="20">
        <f t="shared" si="98"/>
        <v>9.6560640000000006</v>
      </c>
      <c r="N1195" s="20">
        <f t="shared" si="99"/>
        <v>0.11366999999999999</v>
      </c>
      <c r="O1195" s="20">
        <f t="shared" si="100"/>
        <v>1.0976047948800001</v>
      </c>
      <c r="P1195">
        <f t="shared" ref="P1195:P1258" si="101">IFERROR(VALUE(MID(A1195, FIND("(", A1195) + 1, FIND(" ", A1195, FIND("(", A1195)) - FIND("(", A1195) - 1)), "N/A")</f>
        <v>4</v>
      </c>
      <c r="Q1195">
        <f t="shared" si="97"/>
        <v>4.3904191795200003</v>
      </c>
    </row>
    <row r="1196" spans="1:17" x14ac:dyDescent="0.3">
      <c r="A1196" t="s">
        <v>32</v>
      </c>
      <c r="B1196" t="s">
        <v>51</v>
      </c>
      <c r="C1196" t="s">
        <v>8</v>
      </c>
      <c r="D1196" t="s">
        <v>11</v>
      </c>
      <c r="E1196" t="s">
        <v>21</v>
      </c>
      <c r="F1196" t="s">
        <v>36</v>
      </c>
      <c r="G1196">
        <v>4</v>
      </c>
      <c r="H1196" s="14">
        <v>6.4359999999999999</v>
      </c>
      <c r="I1196" t="s">
        <v>14</v>
      </c>
      <c r="J1196" t="s">
        <v>38</v>
      </c>
      <c r="K1196" t="s">
        <v>25</v>
      </c>
      <c r="L1196" t="s">
        <v>43</v>
      </c>
      <c r="M1196" s="20">
        <f t="shared" si="98"/>
        <v>6.4373760000000004</v>
      </c>
      <c r="N1196" s="20">
        <f t="shared" si="99"/>
        <v>0</v>
      </c>
      <c r="O1196" s="20">
        <f t="shared" si="100"/>
        <v>0</v>
      </c>
      <c r="P1196">
        <f t="shared" si="101"/>
        <v>5</v>
      </c>
      <c r="Q1196">
        <f t="shared" si="97"/>
        <v>0</v>
      </c>
    </row>
    <row r="1197" spans="1:17" x14ac:dyDescent="0.3">
      <c r="A1197" t="s">
        <v>39</v>
      </c>
      <c r="B1197" t="s">
        <v>51</v>
      </c>
      <c r="C1197" t="s">
        <v>8</v>
      </c>
      <c r="D1197" t="s">
        <v>41</v>
      </c>
      <c r="E1197" t="s">
        <v>28</v>
      </c>
      <c r="F1197" t="s">
        <v>66</v>
      </c>
      <c r="G1197">
        <v>43</v>
      </c>
      <c r="H1197" s="14">
        <v>69.186999999999998</v>
      </c>
      <c r="I1197" t="s">
        <v>30</v>
      </c>
      <c r="J1197" t="s">
        <v>42</v>
      </c>
      <c r="K1197" t="s">
        <v>25</v>
      </c>
      <c r="L1197" t="s">
        <v>17</v>
      </c>
      <c r="M1197" s="20">
        <f t="shared" si="98"/>
        <v>69.201792000000012</v>
      </c>
      <c r="N1197" s="20">
        <f t="shared" si="99"/>
        <v>0.16664000000000001</v>
      </c>
      <c r="O1197" s="20">
        <f t="shared" si="100"/>
        <v>11.531786618880004</v>
      </c>
      <c r="P1197">
        <f t="shared" si="101"/>
        <v>2</v>
      </c>
      <c r="Q1197">
        <f t="shared" si="97"/>
        <v>23.063573237760007</v>
      </c>
    </row>
    <row r="1198" spans="1:17" x14ac:dyDescent="0.3">
      <c r="A1198" t="s">
        <v>7</v>
      </c>
      <c r="B1198" t="s">
        <v>9</v>
      </c>
      <c r="C1198" t="s">
        <v>10</v>
      </c>
      <c r="D1198" t="s">
        <v>20</v>
      </c>
      <c r="E1198" t="s">
        <v>12</v>
      </c>
      <c r="F1198" t="s">
        <v>44</v>
      </c>
      <c r="G1198">
        <v>3.5</v>
      </c>
      <c r="H1198" s="14">
        <v>5.6315</v>
      </c>
      <c r="I1198" t="s">
        <v>30</v>
      </c>
      <c r="J1198" t="s">
        <v>42</v>
      </c>
      <c r="K1198" t="s">
        <v>25</v>
      </c>
      <c r="L1198" t="s">
        <v>17</v>
      </c>
      <c r="M1198" s="20">
        <f t="shared" si="98"/>
        <v>5.6327040000000004</v>
      </c>
      <c r="N1198" s="20">
        <f t="shared" si="99"/>
        <v>0.16664000000000001</v>
      </c>
      <c r="O1198" s="20">
        <f t="shared" si="100"/>
        <v>0.93863379456000007</v>
      </c>
      <c r="P1198">
        <f t="shared" si="101"/>
        <v>1</v>
      </c>
      <c r="Q1198">
        <f t="shared" si="97"/>
        <v>0.93863379456000007</v>
      </c>
    </row>
    <row r="1199" spans="1:17" x14ac:dyDescent="0.3">
      <c r="A1199" t="s">
        <v>39</v>
      </c>
      <c r="B1199" t="s">
        <v>51</v>
      </c>
      <c r="C1199" t="s">
        <v>8</v>
      </c>
      <c r="D1199" t="s">
        <v>11</v>
      </c>
      <c r="E1199" t="s">
        <v>21</v>
      </c>
      <c r="F1199" t="s">
        <v>44</v>
      </c>
      <c r="G1199">
        <v>1</v>
      </c>
      <c r="H1199" s="14">
        <v>1.609</v>
      </c>
      <c r="I1199" t="s">
        <v>23</v>
      </c>
      <c r="J1199" t="s">
        <v>24</v>
      </c>
      <c r="K1199" t="s">
        <v>25</v>
      </c>
      <c r="L1199" t="s">
        <v>17</v>
      </c>
      <c r="M1199" s="20">
        <f t="shared" si="98"/>
        <v>1.6093440000000001</v>
      </c>
      <c r="N1199" s="20">
        <f t="shared" si="99"/>
        <v>0</v>
      </c>
      <c r="O1199" s="20">
        <f t="shared" si="100"/>
        <v>0</v>
      </c>
      <c r="P1199">
        <f t="shared" si="101"/>
        <v>2</v>
      </c>
      <c r="Q1199">
        <f t="shared" si="97"/>
        <v>0</v>
      </c>
    </row>
    <row r="1200" spans="1:17" x14ac:dyDescent="0.3">
      <c r="A1200" t="s">
        <v>7</v>
      </c>
      <c r="B1200" t="s">
        <v>51</v>
      </c>
      <c r="C1200" t="s">
        <v>8</v>
      </c>
      <c r="D1200" t="s">
        <v>27</v>
      </c>
      <c r="E1200" t="s">
        <v>64</v>
      </c>
      <c r="F1200" t="s">
        <v>36</v>
      </c>
      <c r="G1200">
        <v>8</v>
      </c>
      <c r="H1200" s="14">
        <v>12.872</v>
      </c>
      <c r="I1200" t="s">
        <v>30</v>
      </c>
      <c r="J1200" t="s">
        <v>31</v>
      </c>
      <c r="K1200" t="s">
        <v>25</v>
      </c>
      <c r="L1200" t="s">
        <v>43</v>
      </c>
      <c r="M1200" s="20">
        <f t="shared" si="98"/>
        <v>12.874752000000001</v>
      </c>
      <c r="N1200" s="20">
        <f t="shared" si="99"/>
        <v>0.16664000000000001</v>
      </c>
      <c r="O1200" s="20">
        <f t="shared" si="100"/>
        <v>2.1454486732800002</v>
      </c>
      <c r="P1200">
        <f t="shared" si="101"/>
        <v>1</v>
      </c>
      <c r="Q1200">
        <f t="shared" si="97"/>
        <v>2.1454486732800002</v>
      </c>
    </row>
    <row r="1201" spans="1:17" x14ac:dyDescent="0.3">
      <c r="A1201" t="s">
        <v>18</v>
      </c>
      <c r="B1201" t="s">
        <v>51</v>
      </c>
      <c r="C1201" t="s">
        <v>8</v>
      </c>
      <c r="D1201" t="s">
        <v>20</v>
      </c>
      <c r="E1201" t="s">
        <v>28</v>
      </c>
      <c r="F1201" t="s">
        <v>44</v>
      </c>
      <c r="G1201">
        <v>1.5</v>
      </c>
      <c r="H1201" s="14">
        <v>2.4135</v>
      </c>
      <c r="I1201" t="s">
        <v>54</v>
      </c>
      <c r="J1201" t="s">
        <v>8</v>
      </c>
      <c r="K1201" t="s">
        <v>25</v>
      </c>
      <c r="L1201" t="s">
        <v>43</v>
      </c>
      <c r="M1201" s="20">
        <f t="shared" si="98"/>
        <v>2.4140160000000002</v>
      </c>
      <c r="N1201" s="20">
        <f t="shared" si="99"/>
        <v>2.1999999999999999E-2</v>
      </c>
      <c r="O1201" s="20">
        <f t="shared" si="100"/>
        <v>5.3108351999999998E-2</v>
      </c>
      <c r="P1201">
        <f t="shared" si="101"/>
        <v>4</v>
      </c>
      <c r="Q1201">
        <f t="shared" si="97"/>
        <v>0.21243340799999999</v>
      </c>
    </row>
    <row r="1202" spans="1:17" x14ac:dyDescent="0.3">
      <c r="A1202" t="s">
        <v>26</v>
      </c>
      <c r="B1202" t="s">
        <v>51</v>
      </c>
      <c r="C1202" t="s">
        <v>8</v>
      </c>
      <c r="D1202" t="s">
        <v>11</v>
      </c>
      <c r="E1202" t="s">
        <v>35</v>
      </c>
      <c r="F1202" t="s">
        <v>44</v>
      </c>
      <c r="G1202" s="21">
        <v>1</v>
      </c>
      <c r="H1202" s="14" t="s">
        <v>8</v>
      </c>
      <c r="I1202" t="s">
        <v>23</v>
      </c>
      <c r="J1202" t="s">
        <v>31</v>
      </c>
      <c r="K1202" t="s">
        <v>25</v>
      </c>
      <c r="L1202" t="s">
        <v>43</v>
      </c>
      <c r="M1202" s="20">
        <f t="shared" si="98"/>
        <v>1.6093440000000001</v>
      </c>
      <c r="N1202" s="20">
        <f t="shared" si="99"/>
        <v>0</v>
      </c>
      <c r="O1202" s="20">
        <f t="shared" si="100"/>
        <v>0</v>
      </c>
      <c r="P1202">
        <f t="shared" si="101"/>
        <v>3</v>
      </c>
      <c r="Q1202">
        <f t="shared" si="97"/>
        <v>0</v>
      </c>
    </row>
    <row r="1203" spans="1:17" x14ac:dyDescent="0.3">
      <c r="A1203" t="s">
        <v>26</v>
      </c>
      <c r="B1203" t="s">
        <v>51</v>
      </c>
      <c r="C1203" t="s">
        <v>8</v>
      </c>
      <c r="D1203" t="s">
        <v>11</v>
      </c>
      <c r="E1203" t="s">
        <v>35</v>
      </c>
      <c r="F1203" t="s">
        <v>36</v>
      </c>
      <c r="G1203">
        <v>3.5</v>
      </c>
      <c r="H1203" s="14">
        <v>5.6315</v>
      </c>
      <c r="I1203" t="s">
        <v>54</v>
      </c>
      <c r="J1203" t="s">
        <v>38</v>
      </c>
      <c r="K1203" t="s">
        <v>25</v>
      </c>
      <c r="L1203" t="s">
        <v>17</v>
      </c>
      <c r="M1203" s="20">
        <f t="shared" si="98"/>
        <v>5.6327040000000004</v>
      </c>
      <c r="N1203" s="20">
        <f t="shared" si="99"/>
        <v>2.1999999999999999E-2</v>
      </c>
      <c r="O1203" s="20">
        <f t="shared" si="100"/>
        <v>0.12391948799999999</v>
      </c>
      <c r="P1203">
        <f t="shared" si="101"/>
        <v>3</v>
      </c>
      <c r="Q1203">
        <f t="shared" si="97"/>
        <v>0.37175846400000001</v>
      </c>
    </row>
    <row r="1204" spans="1:17" x14ac:dyDescent="0.3">
      <c r="A1204" t="s">
        <v>39</v>
      </c>
      <c r="B1204" t="s">
        <v>51</v>
      </c>
      <c r="C1204" t="s">
        <v>8</v>
      </c>
      <c r="D1204" t="s">
        <v>11</v>
      </c>
      <c r="E1204" t="s">
        <v>21</v>
      </c>
      <c r="F1204" t="s">
        <v>29</v>
      </c>
      <c r="G1204">
        <v>14</v>
      </c>
      <c r="H1204" s="14">
        <v>22.526</v>
      </c>
      <c r="I1204" t="s">
        <v>37</v>
      </c>
      <c r="J1204" t="s">
        <v>15</v>
      </c>
      <c r="K1204" t="s">
        <v>25</v>
      </c>
      <c r="L1204" t="s">
        <v>17</v>
      </c>
      <c r="M1204" s="20">
        <f t="shared" si="98"/>
        <v>22.530816000000002</v>
      </c>
      <c r="N1204" s="20">
        <f t="shared" si="99"/>
        <v>0.16664000000000001</v>
      </c>
      <c r="O1204" s="20">
        <f t="shared" si="100"/>
        <v>3.7545351782400003</v>
      </c>
      <c r="P1204">
        <f t="shared" si="101"/>
        <v>2</v>
      </c>
      <c r="Q1204">
        <f t="shared" si="97"/>
        <v>7.5090703564800005</v>
      </c>
    </row>
    <row r="1205" spans="1:17" x14ac:dyDescent="0.3">
      <c r="A1205" t="s">
        <v>7</v>
      </c>
      <c r="B1205" t="s">
        <v>51</v>
      </c>
      <c r="C1205" t="s">
        <v>8</v>
      </c>
      <c r="D1205" t="s">
        <v>11</v>
      </c>
      <c r="E1205" t="s">
        <v>12</v>
      </c>
      <c r="F1205" t="s">
        <v>66</v>
      </c>
      <c r="G1205">
        <v>29</v>
      </c>
      <c r="H1205" s="14">
        <v>46.661000000000001</v>
      </c>
      <c r="I1205" t="s">
        <v>49</v>
      </c>
      <c r="J1205" t="s">
        <v>15</v>
      </c>
      <c r="K1205" t="s">
        <v>25</v>
      </c>
      <c r="L1205" t="s">
        <v>43</v>
      </c>
      <c r="M1205" s="20">
        <f t="shared" si="98"/>
        <v>46.670976000000003</v>
      </c>
      <c r="N1205" s="20">
        <f t="shared" si="99"/>
        <v>0.10215</v>
      </c>
      <c r="O1205" s="20">
        <f t="shared" si="100"/>
        <v>4.7674401984000001</v>
      </c>
      <c r="P1205">
        <f t="shared" si="101"/>
        <v>1</v>
      </c>
      <c r="Q1205">
        <f t="shared" si="97"/>
        <v>4.7674401984000001</v>
      </c>
    </row>
    <row r="1206" spans="1:17" x14ac:dyDescent="0.3">
      <c r="A1206" t="s">
        <v>26</v>
      </c>
      <c r="B1206" t="s">
        <v>51</v>
      </c>
      <c r="C1206" t="s">
        <v>8</v>
      </c>
      <c r="D1206" t="s">
        <v>11</v>
      </c>
      <c r="E1206" t="s">
        <v>12</v>
      </c>
      <c r="F1206" t="s">
        <v>22</v>
      </c>
      <c r="G1206">
        <v>1.2</v>
      </c>
      <c r="H1206" s="14">
        <v>1.9307999999999998</v>
      </c>
      <c r="I1206" t="s">
        <v>23</v>
      </c>
      <c r="J1206" t="s">
        <v>31</v>
      </c>
      <c r="K1206" t="s">
        <v>25</v>
      </c>
      <c r="L1206" t="s">
        <v>17</v>
      </c>
      <c r="M1206" s="20">
        <f t="shared" si="98"/>
        <v>1.9312128</v>
      </c>
      <c r="N1206" s="20">
        <f t="shared" si="99"/>
        <v>0</v>
      </c>
      <c r="O1206" s="20">
        <f t="shared" si="100"/>
        <v>0</v>
      </c>
      <c r="P1206">
        <f t="shared" si="101"/>
        <v>3</v>
      </c>
      <c r="Q1206">
        <f t="shared" si="97"/>
        <v>0</v>
      </c>
    </row>
    <row r="1207" spans="1:17" x14ac:dyDescent="0.3">
      <c r="A1207" t="s">
        <v>18</v>
      </c>
      <c r="B1207" t="s">
        <v>55</v>
      </c>
      <c r="C1207" t="s">
        <v>8</v>
      </c>
      <c r="D1207" t="s">
        <v>20</v>
      </c>
      <c r="E1207" t="s">
        <v>21</v>
      </c>
      <c r="F1207" t="s">
        <v>44</v>
      </c>
      <c r="G1207">
        <v>1</v>
      </c>
      <c r="H1207" s="14">
        <v>1.609</v>
      </c>
      <c r="I1207" t="s">
        <v>23</v>
      </c>
      <c r="J1207" t="s">
        <v>31</v>
      </c>
      <c r="K1207" t="s">
        <v>25</v>
      </c>
      <c r="L1207" t="s">
        <v>43</v>
      </c>
      <c r="M1207" s="20">
        <f t="shared" si="98"/>
        <v>1.6093440000000001</v>
      </c>
      <c r="N1207" s="20">
        <f t="shared" si="99"/>
        <v>0</v>
      </c>
      <c r="O1207" s="20">
        <f t="shared" si="100"/>
        <v>0</v>
      </c>
      <c r="P1207">
        <f t="shared" si="101"/>
        <v>4</v>
      </c>
      <c r="Q1207">
        <f t="shared" si="97"/>
        <v>0</v>
      </c>
    </row>
    <row r="1208" spans="1:17" x14ac:dyDescent="0.3">
      <c r="A1208" t="s">
        <v>7</v>
      </c>
      <c r="B1208" t="s">
        <v>51</v>
      </c>
      <c r="C1208" t="s">
        <v>8</v>
      </c>
      <c r="D1208" t="s">
        <v>41</v>
      </c>
      <c r="E1208" t="s">
        <v>45</v>
      </c>
      <c r="F1208" t="s">
        <v>29</v>
      </c>
      <c r="G1208">
        <v>16.3</v>
      </c>
      <c r="H1208" s="14">
        <v>26.226700000000001</v>
      </c>
      <c r="I1208" t="s">
        <v>30</v>
      </c>
      <c r="J1208" t="s">
        <v>38</v>
      </c>
      <c r="K1208" t="s">
        <v>25</v>
      </c>
      <c r="L1208" t="s">
        <v>43</v>
      </c>
      <c r="M1208" s="20">
        <f t="shared" si="98"/>
        <v>26.232307200000005</v>
      </c>
      <c r="N1208" s="20">
        <f t="shared" si="99"/>
        <v>0.16664000000000001</v>
      </c>
      <c r="O1208" s="20">
        <f t="shared" si="100"/>
        <v>4.371351671808001</v>
      </c>
      <c r="P1208">
        <f t="shared" si="101"/>
        <v>1</v>
      </c>
      <c r="Q1208">
        <f t="shared" si="97"/>
        <v>4.371351671808001</v>
      </c>
    </row>
    <row r="1209" spans="1:17" x14ac:dyDescent="0.3">
      <c r="A1209" t="s">
        <v>39</v>
      </c>
      <c r="B1209" t="s">
        <v>51</v>
      </c>
      <c r="C1209" t="s">
        <v>8</v>
      </c>
      <c r="D1209" t="s">
        <v>20</v>
      </c>
      <c r="E1209" t="s">
        <v>35</v>
      </c>
      <c r="F1209" t="s">
        <v>36</v>
      </c>
      <c r="G1209">
        <v>4</v>
      </c>
      <c r="H1209" s="14">
        <v>6.4359999999999999</v>
      </c>
      <c r="I1209" t="s">
        <v>30</v>
      </c>
      <c r="J1209" t="s">
        <v>31</v>
      </c>
      <c r="K1209" t="s">
        <v>25</v>
      </c>
      <c r="L1209" t="s">
        <v>43</v>
      </c>
      <c r="M1209" s="20">
        <f t="shared" si="98"/>
        <v>6.4373760000000004</v>
      </c>
      <c r="N1209" s="20">
        <f t="shared" si="99"/>
        <v>0.16664000000000001</v>
      </c>
      <c r="O1209" s="20">
        <f t="shared" si="100"/>
        <v>1.0727243366400001</v>
      </c>
      <c r="P1209">
        <f t="shared" si="101"/>
        <v>2</v>
      </c>
      <c r="Q1209">
        <f t="shared" si="97"/>
        <v>2.1454486732800002</v>
      </c>
    </row>
    <row r="1210" spans="1:17" x14ac:dyDescent="0.3">
      <c r="A1210" t="s">
        <v>7</v>
      </c>
      <c r="B1210" t="s">
        <v>51</v>
      </c>
      <c r="C1210" t="s">
        <v>8</v>
      </c>
      <c r="D1210" t="s">
        <v>20</v>
      </c>
      <c r="E1210" t="s">
        <v>12</v>
      </c>
      <c r="F1210" t="s">
        <v>36</v>
      </c>
      <c r="G1210">
        <v>12</v>
      </c>
      <c r="H1210" s="14">
        <v>19.308</v>
      </c>
      <c r="I1210" t="s">
        <v>30</v>
      </c>
      <c r="J1210" t="s">
        <v>15</v>
      </c>
      <c r="K1210" t="s">
        <v>16</v>
      </c>
      <c r="L1210" t="s">
        <v>43</v>
      </c>
      <c r="M1210" s="20">
        <f t="shared" si="98"/>
        <v>19.312128000000001</v>
      </c>
      <c r="N1210" s="20">
        <f t="shared" si="99"/>
        <v>0.16664000000000001</v>
      </c>
      <c r="O1210" s="20">
        <f t="shared" si="100"/>
        <v>3.2181730099200005</v>
      </c>
      <c r="P1210">
        <f t="shared" si="101"/>
        <v>1</v>
      </c>
      <c r="Q1210">
        <f t="shared" si="97"/>
        <v>3.2181730099200005</v>
      </c>
    </row>
    <row r="1211" spans="1:17" x14ac:dyDescent="0.3">
      <c r="A1211" t="s">
        <v>18</v>
      </c>
      <c r="B1211" t="s">
        <v>51</v>
      </c>
      <c r="C1211" t="s">
        <v>8</v>
      </c>
      <c r="D1211" t="s">
        <v>20</v>
      </c>
      <c r="E1211" t="s">
        <v>12</v>
      </c>
      <c r="F1211" t="s">
        <v>62</v>
      </c>
      <c r="G1211">
        <v>0.99990000000000001</v>
      </c>
      <c r="H1211" s="14" t="s">
        <v>8</v>
      </c>
      <c r="I1211" t="s">
        <v>14</v>
      </c>
      <c r="J1211" t="s">
        <v>38</v>
      </c>
      <c r="K1211" t="s">
        <v>25</v>
      </c>
      <c r="L1211" t="s">
        <v>43</v>
      </c>
      <c r="M1211" s="20">
        <f t="shared" si="98"/>
        <v>1.6091830656000001</v>
      </c>
      <c r="N1211" s="20">
        <f t="shared" si="99"/>
        <v>0</v>
      </c>
      <c r="O1211" s="20">
        <f t="shared" si="100"/>
        <v>0</v>
      </c>
      <c r="P1211">
        <f t="shared" si="101"/>
        <v>4</v>
      </c>
      <c r="Q1211">
        <f t="shared" si="97"/>
        <v>0</v>
      </c>
    </row>
    <row r="1212" spans="1:17" x14ac:dyDescent="0.3">
      <c r="A1212" t="s">
        <v>7</v>
      </c>
      <c r="B1212" t="s">
        <v>51</v>
      </c>
      <c r="C1212" t="s">
        <v>8</v>
      </c>
      <c r="D1212" t="s">
        <v>11</v>
      </c>
      <c r="E1212" t="s">
        <v>28</v>
      </c>
      <c r="F1212" t="s">
        <v>36</v>
      </c>
      <c r="G1212">
        <v>5</v>
      </c>
      <c r="H1212" s="14">
        <v>8.0449999999999999</v>
      </c>
      <c r="I1212" t="s">
        <v>14</v>
      </c>
      <c r="J1212" t="s">
        <v>15</v>
      </c>
      <c r="K1212" t="s">
        <v>16</v>
      </c>
      <c r="L1212" t="s">
        <v>43</v>
      </c>
      <c r="M1212" s="20">
        <f t="shared" si="98"/>
        <v>8.0467200000000005</v>
      </c>
      <c r="N1212" s="20">
        <f t="shared" si="99"/>
        <v>0</v>
      </c>
      <c r="O1212" s="20">
        <f t="shared" si="100"/>
        <v>0</v>
      </c>
      <c r="P1212">
        <f t="shared" si="101"/>
        <v>1</v>
      </c>
      <c r="Q1212">
        <f t="shared" si="97"/>
        <v>0</v>
      </c>
    </row>
    <row r="1213" spans="1:17" x14ac:dyDescent="0.3">
      <c r="A1213" t="s">
        <v>32</v>
      </c>
      <c r="B1213" t="s">
        <v>9</v>
      </c>
      <c r="C1213" t="s">
        <v>10</v>
      </c>
      <c r="D1213" t="s">
        <v>41</v>
      </c>
      <c r="E1213" t="s">
        <v>35</v>
      </c>
      <c r="F1213" t="s">
        <v>29</v>
      </c>
      <c r="G1213">
        <v>5.5</v>
      </c>
      <c r="H1213" s="14">
        <v>8.849499999999999</v>
      </c>
      <c r="I1213" t="s">
        <v>30</v>
      </c>
      <c r="J1213" t="s">
        <v>42</v>
      </c>
      <c r="K1213" t="s">
        <v>25</v>
      </c>
      <c r="L1213" t="s">
        <v>17</v>
      </c>
      <c r="M1213" s="20">
        <f t="shared" si="98"/>
        <v>8.8513920000000006</v>
      </c>
      <c r="N1213" s="20">
        <f t="shared" si="99"/>
        <v>0.16664000000000001</v>
      </c>
      <c r="O1213" s="20">
        <f t="shared" si="100"/>
        <v>1.4749959628800002</v>
      </c>
      <c r="P1213">
        <f t="shared" si="101"/>
        <v>5</v>
      </c>
      <c r="Q1213">
        <f t="shared" si="97"/>
        <v>7.3749798144000014</v>
      </c>
    </row>
    <row r="1214" spans="1:17" x14ac:dyDescent="0.3">
      <c r="A1214" t="s">
        <v>32</v>
      </c>
      <c r="B1214" t="s">
        <v>9</v>
      </c>
      <c r="C1214" t="s">
        <v>10</v>
      </c>
      <c r="D1214" t="s">
        <v>11</v>
      </c>
      <c r="E1214" t="s">
        <v>21</v>
      </c>
      <c r="F1214" t="s">
        <v>44</v>
      </c>
      <c r="G1214">
        <v>2.2000000000000002</v>
      </c>
      <c r="H1214" s="14">
        <v>3.5398000000000001</v>
      </c>
      <c r="I1214" t="s">
        <v>30</v>
      </c>
      <c r="J1214" t="s">
        <v>31</v>
      </c>
      <c r="K1214" t="s">
        <v>25</v>
      </c>
      <c r="L1214" t="s">
        <v>17</v>
      </c>
      <c r="M1214" s="20">
        <f t="shared" si="98"/>
        <v>3.5405568000000005</v>
      </c>
      <c r="N1214" s="20">
        <f t="shared" si="99"/>
        <v>0.16664000000000001</v>
      </c>
      <c r="O1214" s="20">
        <f t="shared" si="100"/>
        <v>0.58999838515200009</v>
      </c>
      <c r="P1214">
        <f t="shared" si="101"/>
        <v>5</v>
      </c>
      <c r="Q1214">
        <f t="shared" si="97"/>
        <v>2.9499919257600005</v>
      </c>
    </row>
    <row r="1215" spans="1:17" x14ac:dyDescent="0.3">
      <c r="A1215" t="s">
        <v>39</v>
      </c>
      <c r="B1215" t="s">
        <v>55</v>
      </c>
      <c r="C1215" t="s">
        <v>8</v>
      </c>
      <c r="D1215" t="s">
        <v>20</v>
      </c>
      <c r="E1215" t="s">
        <v>21</v>
      </c>
      <c r="F1215" t="s">
        <v>44</v>
      </c>
      <c r="G1215">
        <v>0.8</v>
      </c>
      <c r="H1215" s="14">
        <v>1.2872000000000001</v>
      </c>
      <c r="I1215" t="s">
        <v>23</v>
      </c>
      <c r="J1215" t="s">
        <v>15</v>
      </c>
      <c r="K1215" t="s">
        <v>25</v>
      </c>
      <c r="L1215" t="s">
        <v>43</v>
      </c>
      <c r="M1215" s="20">
        <f t="shared" si="98"/>
        <v>1.2874752000000003</v>
      </c>
      <c r="N1215" s="20">
        <f t="shared" si="99"/>
        <v>0</v>
      </c>
      <c r="O1215" s="20">
        <f t="shared" si="100"/>
        <v>0</v>
      </c>
      <c r="P1215">
        <f t="shared" si="101"/>
        <v>2</v>
      </c>
      <c r="Q1215">
        <f t="shared" si="97"/>
        <v>0</v>
      </c>
    </row>
    <row r="1216" spans="1:17" x14ac:dyDescent="0.3">
      <c r="A1216" t="s">
        <v>39</v>
      </c>
      <c r="B1216" t="s">
        <v>51</v>
      </c>
      <c r="C1216" t="s">
        <v>8</v>
      </c>
      <c r="D1216" t="s">
        <v>41</v>
      </c>
      <c r="E1216" t="s">
        <v>21</v>
      </c>
      <c r="F1216" t="s">
        <v>36</v>
      </c>
      <c r="G1216">
        <v>13</v>
      </c>
      <c r="H1216" s="14">
        <v>20.917000000000002</v>
      </c>
      <c r="I1216" t="s">
        <v>30</v>
      </c>
      <c r="J1216" t="s">
        <v>42</v>
      </c>
      <c r="K1216" t="s">
        <v>16</v>
      </c>
      <c r="L1216" t="s">
        <v>43</v>
      </c>
      <c r="M1216" s="20">
        <f t="shared" si="98"/>
        <v>20.921472000000001</v>
      </c>
      <c r="N1216" s="20">
        <f t="shared" si="99"/>
        <v>0.16664000000000001</v>
      </c>
      <c r="O1216" s="20">
        <f t="shared" si="100"/>
        <v>3.4863540940800006</v>
      </c>
      <c r="P1216">
        <f t="shared" si="101"/>
        <v>2</v>
      </c>
      <c r="Q1216">
        <f t="shared" si="97"/>
        <v>6.9727081881600013</v>
      </c>
    </row>
    <row r="1217" spans="1:17" x14ac:dyDescent="0.3">
      <c r="A1217" t="s">
        <v>32</v>
      </c>
      <c r="B1217" t="s">
        <v>9</v>
      </c>
      <c r="C1217" t="s">
        <v>10</v>
      </c>
      <c r="D1217" t="s">
        <v>11</v>
      </c>
      <c r="E1217" t="s">
        <v>21</v>
      </c>
      <c r="F1217" t="s">
        <v>36</v>
      </c>
      <c r="G1217">
        <v>2.4</v>
      </c>
      <c r="H1217" s="14">
        <v>3.8615999999999997</v>
      </c>
      <c r="I1217" t="s">
        <v>23</v>
      </c>
      <c r="J1217" t="s">
        <v>31</v>
      </c>
      <c r="K1217" t="s">
        <v>25</v>
      </c>
      <c r="L1217" t="s">
        <v>17</v>
      </c>
      <c r="M1217" s="20">
        <f t="shared" si="98"/>
        <v>3.8624255999999999</v>
      </c>
      <c r="N1217" s="20">
        <f t="shared" si="99"/>
        <v>0</v>
      </c>
      <c r="O1217" s="20">
        <f t="shared" si="100"/>
        <v>0</v>
      </c>
      <c r="P1217">
        <f t="shared" si="101"/>
        <v>5</v>
      </c>
      <c r="Q1217">
        <f t="shared" si="97"/>
        <v>0</v>
      </c>
    </row>
    <row r="1218" spans="1:17" x14ac:dyDescent="0.3">
      <c r="A1218" t="s">
        <v>7</v>
      </c>
      <c r="B1218" t="s">
        <v>9</v>
      </c>
      <c r="C1218" t="s">
        <v>78</v>
      </c>
      <c r="D1218" t="s">
        <v>41</v>
      </c>
      <c r="E1218" t="s">
        <v>28</v>
      </c>
      <c r="F1218" t="s">
        <v>13</v>
      </c>
      <c r="G1218">
        <v>6</v>
      </c>
      <c r="H1218" s="14">
        <v>9.6539999999999999</v>
      </c>
      <c r="I1218" t="s">
        <v>37</v>
      </c>
      <c r="J1218" t="s">
        <v>15</v>
      </c>
      <c r="K1218" t="s">
        <v>16</v>
      </c>
      <c r="L1218" t="s">
        <v>17</v>
      </c>
      <c r="M1218" s="20">
        <f t="shared" si="98"/>
        <v>9.6560640000000006</v>
      </c>
      <c r="N1218" s="20">
        <f t="shared" si="99"/>
        <v>0.16664000000000001</v>
      </c>
      <c r="O1218" s="20">
        <f t="shared" si="100"/>
        <v>1.6090865049600003</v>
      </c>
      <c r="P1218">
        <f t="shared" si="101"/>
        <v>1</v>
      </c>
      <c r="Q1218">
        <f t="shared" si="97"/>
        <v>1.6090865049600003</v>
      </c>
    </row>
    <row r="1219" spans="1:17" x14ac:dyDescent="0.3">
      <c r="A1219" t="s">
        <v>32</v>
      </c>
      <c r="B1219" t="s">
        <v>51</v>
      </c>
      <c r="C1219" t="s">
        <v>8</v>
      </c>
      <c r="D1219" t="s">
        <v>41</v>
      </c>
      <c r="E1219" t="s">
        <v>35</v>
      </c>
      <c r="F1219" t="s">
        <v>62</v>
      </c>
      <c r="G1219">
        <v>1</v>
      </c>
      <c r="H1219" s="14">
        <v>1.609</v>
      </c>
      <c r="I1219" t="s">
        <v>14</v>
      </c>
      <c r="J1219" t="s">
        <v>15</v>
      </c>
      <c r="K1219" t="s">
        <v>25</v>
      </c>
      <c r="L1219" t="s">
        <v>43</v>
      </c>
      <c r="M1219" s="20">
        <f t="shared" si="98"/>
        <v>1.6093440000000001</v>
      </c>
      <c r="N1219" s="20">
        <f t="shared" si="99"/>
        <v>0</v>
      </c>
      <c r="O1219" s="20">
        <f t="shared" si="100"/>
        <v>0</v>
      </c>
      <c r="P1219">
        <f t="shared" si="101"/>
        <v>5</v>
      </c>
      <c r="Q1219">
        <f t="shared" ref="Q1219:Q1282" si="102">O1219*P1219</f>
        <v>0</v>
      </c>
    </row>
    <row r="1220" spans="1:17" x14ac:dyDescent="0.3">
      <c r="A1220" t="s">
        <v>18</v>
      </c>
      <c r="B1220" t="s">
        <v>55</v>
      </c>
      <c r="C1220" t="s">
        <v>8</v>
      </c>
      <c r="D1220" t="s">
        <v>41</v>
      </c>
      <c r="E1220" t="s">
        <v>28</v>
      </c>
      <c r="F1220" t="s">
        <v>36</v>
      </c>
      <c r="G1220">
        <v>10</v>
      </c>
      <c r="H1220" s="14">
        <v>16.09</v>
      </c>
      <c r="I1220" t="s">
        <v>30</v>
      </c>
      <c r="J1220" t="s">
        <v>42</v>
      </c>
      <c r="K1220" t="s">
        <v>25</v>
      </c>
      <c r="L1220" t="s">
        <v>43</v>
      </c>
      <c r="M1220" s="20">
        <f t="shared" si="98"/>
        <v>16.093440000000001</v>
      </c>
      <c r="N1220" s="20">
        <f t="shared" si="99"/>
        <v>0.16664000000000001</v>
      </c>
      <c r="O1220" s="20">
        <f t="shared" si="100"/>
        <v>2.6818108416000004</v>
      </c>
      <c r="P1220">
        <f t="shared" si="101"/>
        <v>4</v>
      </c>
      <c r="Q1220">
        <f t="shared" si="102"/>
        <v>10.727243366400002</v>
      </c>
    </row>
    <row r="1221" spans="1:17" x14ac:dyDescent="0.3">
      <c r="A1221" t="s">
        <v>7</v>
      </c>
      <c r="B1221" t="s">
        <v>55</v>
      </c>
      <c r="C1221" t="s">
        <v>8</v>
      </c>
      <c r="D1221" t="s">
        <v>20</v>
      </c>
      <c r="E1221" t="s">
        <v>64</v>
      </c>
      <c r="F1221" t="s">
        <v>22</v>
      </c>
      <c r="G1221">
        <v>11</v>
      </c>
      <c r="H1221" s="14">
        <v>17.698999999999998</v>
      </c>
      <c r="I1221" t="s">
        <v>30</v>
      </c>
      <c r="J1221" t="s">
        <v>15</v>
      </c>
      <c r="K1221" t="s">
        <v>16</v>
      </c>
      <c r="L1221" t="s">
        <v>43</v>
      </c>
      <c r="M1221" s="20">
        <f t="shared" si="98"/>
        <v>17.702784000000001</v>
      </c>
      <c r="N1221" s="20">
        <f t="shared" si="99"/>
        <v>0.16664000000000001</v>
      </c>
      <c r="O1221" s="20">
        <f t="shared" si="100"/>
        <v>2.9499919257600005</v>
      </c>
      <c r="P1221">
        <f t="shared" si="101"/>
        <v>1</v>
      </c>
      <c r="Q1221">
        <f t="shared" si="102"/>
        <v>2.9499919257600005</v>
      </c>
    </row>
    <row r="1222" spans="1:17" x14ac:dyDescent="0.3">
      <c r="A1222" t="s">
        <v>32</v>
      </c>
      <c r="B1222" t="s">
        <v>51</v>
      </c>
      <c r="C1222" t="s">
        <v>8</v>
      </c>
      <c r="D1222" t="s">
        <v>11</v>
      </c>
      <c r="E1222" t="s">
        <v>35</v>
      </c>
      <c r="F1222" t="s">
        <v>13</v>
      </c>
      <c r="G1222">
        <v>6</v>
      </c>
      <c r="H1222" s="14">
        <v>9.6539999999999999</v>
      </c>
      <c r="I1222" t="s">
        <v>30</v>
      </c>
      <c r="J1222" t="s">
        <v>42</v>
      </c>
      <c r="K1222" t="s">
        <v>25</v>
      </c>
      <c r="L1222" t="s">
        <v>43</v>
      </c>
      <c r="M1222" s="20">
        <f t="shared" si="98"/>
        <v>9.6560640000000006</v>
      </c>
      <c r="N1222" s="20">
        <f t="shared" si="99"/>
        <v>0.16664000000000001</v>
      </c>
      <c r="O1222" s="20">
        <f t="shared" si="100"/>
        <v>1.6090865049600003</v>
      </c>
      <c r="P1222">
        <f t="shared" si="101"/>
        <v>5</v>
      </c>
      <c r="Q1222">
        <f t="shared" si="102"/>
        <v>8.0454325248000007</v>
      </c>
    </row>
    <row r="1223" spans="1:17" x14ac:dyDescent="0.3">
      <c r="A1223" t="s">
        <v>32</v>
      </c>
      <c r="B1223" t="s">
        <v>55</v>
      </c>
      <c r="C1223" t="s">
        <v>8</v>
      </c>
      <c r="D1223" t="s">
        <v>20</v>
      </c>
      <c r="E1223" t="s">
        <v>45</v>
      </c>
      <c r="F1223" t="s">
        <v>29</v>
      </c>
      <c r="G1223">
        <v>12</v>
      </c>
      <c r="H1223" s="14">
        <v>19.308</v>
      </c>
      <c r="I1223" t="s">
        <v>30</v>
      </c>
      <c r="J1223" t="s">
        <v>15</v>
      </c>
      <c r="K1223" t="s">
        <v>25</v>
      </c>
      <c r="L1223" t="s">
        <v>17</v>
      </c>
      <c r="M1223" s="20">
        <f t="shared" si="98"/>
        <v>19.312128000000001</v>
      </c>
      <c r="N1223" s="20">
        <f t="shared" si="99"/>
        <v>0.16664000000000001</v>
      </c>
      <c r="O1223" s="20">
        <f t="shared" si="100"/>
        <v>3.2181730099200005</v>
      </c>
      <c r="P1223">
        <f t="shared" si="101"/>
        <v>5</v>
      </c>
      <c r="Q1223">
        <f t="shared" si="102"/>
        <v>16.090865049600001</v>
      </c>
    </row>
    <row r="1224" spans="1:17" x14ac:dyDescent="0.3">
      <c r="A1224" t="s">
        <v>32</v>
      </c>
      <c r="B1224" t="s">
        <v>9</v>
      </c>
      <c r="C1224" t="s">
        <v>61</v>
      </c>
      <c r="D1224" t="s">
        <v>20</v>
      </c>
      <c r="E1224" t="s">
        <v>12</v>
      </c>
      <c r="F1224" t="s">
        <v>13</v>
      </c>
      <c r="G1224">
        <v>19</v>
      </c>
      <c r="H1224" s="14">
        <v>30.570999999999998</v>
      </c>
      <c r="I1224" t="s">
        <v>30</v>
      </c>
      <c r="J1224" t="s">
        <v>31</v>
      </c>
      <c r="K1224" t="s">
        <v>16</v>
      </c>
      <c r="L1224" t="s">
        <v>17</v>
      </c>
      <c r="M1224" s="20">
        <f t="shared" si="98"/>
        <v>30.577536000000002</v>
      </c>
      <c r="N1224" s="20">
        <f t="shared" si="99"/>
        <v>0.16664000000000001</v>
      </c>
      <c r="O1224" s="20">
        <f t="shared" si="100"/>
        <v>5.0954405990400007</v>
      </c>
      <c r="P1224">
        <f t="shared" si="101"/>
        <v>5</v>
      </c>
      <c r="Q1224">
        <f t="shared" si="102"/>
        <v>25.477202995200003</v>
      </c>
    </row>
    <row r="1225" spans="1:17" x14ac:dyDescent="0.3">
      <c r="A1225" t="s">
        <v>32</v>
      </c>
      <c r="B1225" t="s">
        <v>51</v>
      </c>
      <c r="C1225" t="s">
        <v>8</v>
      </c>
      <c r="D1225" t="s">
        <v>11</v>
      </c>
      <c r="E1225" t="s">
        <v>21</v>
      </c>
      <c r="F1225" t="s">
        <v>44</v>
      </c>
      <c r="G1225">
        <v>3</v>
      </c>
      <c r="H1225" s="14">
        <v>4.827</v>
      </c>
      <c r="I1225" t="s">
        <v>37</v>
      </c>
      <c r="J1225" t="s">
        <v>15</v>
      </c>
      <c r="K1225" t="s">
        <v>25</v>
      </c>
      <c r="L1225" t="s">
        <v>17</v>
      </c>
      <c r="M1225" s="20">
        <f t="shared" si="98"/>
        <v>4.8280320000000003</v>
      </c>
      <c r="N1225" s="20">
        <f t="shared" si="99"/>
        <v>0.16664000000000001</v>
      </c>
      <c r="O1225" s="20">
        <f t="shared" si="100"/>
        <v>0.80454325248000014</v>
      </c>
      <c r="P1225">
        <f t="shared" si="101"/>
        <v>5</v>
      </c>
      <c r="Q1225">
        <f t="shared" si="102"/>
        <v>4.0227162624000004</v>
      </c>
    </row>
    <row r="1226" spans="1:17" x14ac:dyDescent="0.3">
      <c r="A1226" t="s">
        <v>32</v>
      </c>
      <c r="B1226" t="s">
        <v>9</v>
      </c>
      <c r="C1226" t="s">
        <v>61</v>
      </c>
      <c r="D1226" t="s">
        <v>41</v>
      </c>
      <c r="E1226" t="s">
        <v>28</v>
      </c>
      <c r="F1226" t="s">
        <v>36</v>
      </c>
      <c r="G1226">
        <v>1</v>
      </c>
      <c r="H1226" s="14">
        <v>1.609</v>
      </c>
      <c r="I1226" t="s">
        <v>23</v>
      </c>
      <c r="J1226" t="s">
        <v>24</v>
      </c>
      <c r="K1226" t="s">
        <v>25</v>
      </c>
      <c r="L1226" t="s">
        <v>17</v>
      </c>
      <c r="M1226" s="20">
        <f t="shared" si="98"/>
        <v>1.6093440000000001</v>
      </c>
      <c r="N1226" s="20">
        <f t="shared" si="99"/>
        <v>0</v>
      </c>
      <c r="O1226" s="20">
        <f t="shared" si="100"/>
        <v>0</v>
      </c>
      <c r="P1226">
        <f t="shared" si="101"/>
        <v>5</v>
      </c>
      <c r="Q1226">
        <f t="shared" si="102"/>
        <v>0</v>
      </c>
    </row>
    <row r="1227" spans="1:17" x14ac:dyDescent="0.3">
      <c r="A1227" t="s">
        <v>26</v>
      </c>
      <c r="B1227" t="s">
        <v>9</v>
      </c>
      <c r="C1227" t="s">
        <v>8</v>
      </c>
      <c r="D1227" t="s">
        <v>20</v>
      </c>
      <c r="E1227" t="s">
        <v>45</v>
      </c>
      <c r="F1227" t="s">
        <v>13</v>
      </c>
      <c r="G1227">
        <v>20</v>
      </c>
      <c r="H1227" s="14">
        <v>32.18</v>
      </c>
      <c r="I1227" t="s">
        <v>37</v>
      </c>
      <c r="J1227" t="s">
        <v>15</v>
      </c>
      <c r="K1227" t="s">
        <v>25</v>
      </c>
      <c r="L1227" t="s">
        <v>43</v>
      </c>
      <c r="M1227" s="20">
        <f t="shared" si="98"/>
        <v>32.186880000000002</v>
      </c>
      <c r="N1227" s="20">
        <f t="shared" si="99"/>
        <v>0.16664000000000001</v>
      </c>
      <c r="O1227" s="20">
        <f t="shared" si="100"/>
        <v>5.3636216832000008</v>
      </c>
      <c r="P1227">
        <f t="shared" si="101"/>
        <v>3</v>
      </c>
      <c r="Q1227">
        <f t="shared" si="102"/>
        <v>16.090865049600001</v>
      </c>
    </row>
    <row r="1228" spans="1:17" x14ac:dyDescent="0.3">
      <c r="A1228" t="s">
        <v>26</v>
      </c>
      <c r="B1228" t="s">
        <v>55</v>
      </c>
      <c r="C1228" t="s">
        <v>8</v>
      </c>
      <c r="D1228" t="s">
        <v>41</v>
      </c>
      <c r="E1228" t="s">
        <v>12</v>
      </c>
      <c r="F1228" t="s">
        <v>36</v>
      </c>
      <c r="G1228">
        <v>3</v>
      </c>
      <c r="H1228" s="14">
        <v>4.827</v>
      </c>
      <c r="I1228" t="s">
        <v>30</v>
      </c>
      <c r="J1228" t="s">
        <v>15</v>
      </c>
      <c r="K1228" t="s">
        <v>25</v>
      </c>
      <c r="L1228" t="s">
        <v>17</v>
      </c>
      <c r="M1228" s="20">
        <f t="shared" si="98"/>
        <v>4.8280320000000003</v>
      </c>
      <c r="N1228" s="20">
        <f t="shared" si="99"/>
        <v>0.16664000000000001</v>
      </c>
      <c r="O1228" s="20">
        <f t="shared" si="100"/>
        <v>0.80454325248000014</v>
      </c>
      <c r="P1228">
        <f t="shared" si="101"/>
        <v>3</v>
      </c>
      <c r="Q1228">
        <f t="shared" si="102"/>
        <v>2.4136297574400003</v>
      </c>
    </row>
    <row r="1229" spans="1:17" x14ac:dyDescent="0.3">
      <c r="A1229" t="s">
        <v>39</v>
      </c>
      <c r="B1229" t="s">
        <v>51</v>
      </c>
      <c r="C1229" t="s">
        <v>8</v>
      </c>
      <c r="D1229" t="s">
        <v>27</v>
      </c>
      <c r="E1229" t="s">
        <v>21</v>
      </c>
      <c r="F1229" t="s">
        <v>29</v>
      </c>
      <c r="G1229">
        <v>46</v>
      </c>
      <c r="H1229" s="14">
        <v>74.013999999999996</v>
      </c>
      <c r="I1229" t="s">
        <v>30</v>
      </c>
      <c r="J1229" t="s">
        <v>31</v>
      </c>
      <c r="K1229" t="s">
        <v>25</v>
      </c>
      <c r="L1229" t="s">
        <v>43</v>
      </c>
      <c r="M1229" s="20">
        <f t="shared" si="98"/>
        <v>74.029824000000005</v>
      </c>
      <c r="N1229" s="20">
        <f t="shared" si="99"/>
        <v>0.16664000000000001</v>
      </c>
      <c r="O1229" s="20">
        <f t="shared" si="100"/>
        <v>12.336329871360002</v>
      </c>
      <c r="P1229">
        <f t="shared" si="101"/>
        <v>2</v>
      </c>
      <c r="Q1229">
        <f t="shared" si="102"/>
        <v>24.672659742720004</v>
      </c>
    </row>
    <row r="1230" spans="1:17" x14ac:dyDescent="0.3">
      <c r="A1230" t="s">
        <v>18</v>
      </c>
      <c r="B1230" t="s">
        <v>51</v>
      </c>
      <c r="C1230" t="s">
        <v>8</v>
      </c>
      <c r="D1230" t="s">
        <v>11</v>
      </c>
      <c r="E1230" t="s">
        <v>12</v>
      </c>
      <c r="F1230" t="s">
        <v>36</v>
      </c>
      <c r="G1230">
        <v>4</v>
      </c>
      <c r="H1230" s="14">
        <v>6.4359999999999999</v>
      </c>
      <c r="I1230" t="s">
        <v>30</v>
      </c>
      <c r="J1230" t="s">
        <v>38</v>
      </c>
      <c r="K1230" t="s">
        <v>25</v>
      </c>
      <c r="L1230" t="s">
        <v>43</v>
      </c>
      <c r="M1230" s="20">
        <f t="shared" si="98"/>
        <v>6.4373760000000004</v>
      </c>
      <c r="N1230" s="20">
        <f t="shared" si="99"/>
        <v>0.16664000000000001</v>
      </c>
      <c r="O1230" s="20">
        <f t="shared" si="100"/>
        <v>1.0727243366400001</v>
      </c>
      <c r="P1230">
        <f t="shared" si="101"/>
        <v>4</v>
      </c>
      <c r="Q1230">
        <f t="shared" si="102"/>
        <v>4.2908973465600004</v>
      </c>
    </row>
    <row r="1231" spans="1:17" x14ac:dyDescent="0.3">
      <c r="A1231" t="s">
        <v>18</v>
      </c>
      <c r="B1231" t="s">
        <v>51</v>
      </c>
      <c r="C1231" t="s">
        <v>8</v>
      </c>
      <c r="D1231" t="s">
        <v>27</v>
      </c>
      <c r="E1231" t="s">
        <v>12</v>
      </c>
      <c r="F1231" t="s">
        <v>66</v>
      </c>
      <c r="G1231">
        <v>12</v>
      </c>
      <c r="H1231" s="14">
        <v>19.308</v>
      </c>
      <c r="I1231" t="s">
        <v>37</v>
      </c>
      <c r="J1231" t="s">
        <v>42</v>
      </c>
      <c r="K1231" t="s">
        <v>25</v>
      </c>
      <c r="L1231" t="s">
        <v>43</v>
      </c>
      <c r="M1231" s="20">
        <f t="shared" si="98"/>
        <v>19.312128000000001</v>
      </c>
      <c r="N1231" s="20">
        <f t="shared" si="99"/>
        <v>0.16664000000000001</v>
      </c>
      <c r="O1231" s="20">
        <f t="shared" si="100"/>
        <v>3.2181730099200005</v>
      </c>
      <c r="P1231">
        <f t="shared" si="101"/>
        <v>4</v>
      </c>
      <c r="Q1231">
        <f t="shared" si="102"/>
        <v>12.872692039680002</v>
      </c>
    </row>
    <row r="1232" spans="1:17" x14ac:dyDescent="0.3">
      <c r="A1232" t="s">
        <v>26</v>
      </c>
      <c r="B1232" t="s">
        <v>51</v>
      </c>
      <c r="C1232" t="s">
        <v>8</v>
      </c>
      <c r="D1232" t="s">
        <v>11</v>
      </c>
      <c r="E1232" t="s">
        <v>64</v>
      </c>
      <c r="F1232" t="s">
        <v>44</v>
      </c>
      <c r="G1232">
        <v>1.6</v>
      </c>
      <c r="H1232" s="14">
        <v>2.5744000000000002</v>
      </c>
      <c r="I1232" t="s">
        <v>23</v>
      </c>
      <c r="J1232" t="s">
        <v>42</v>
      </c>
      <c r="K1232" t="s">
        <v>25</v>
      </c>
      <c r="L1232" t="s">
        <v>43</v>
      </c>
      <c r="M1232" s="20">
        <f t="shared" si="98"/>
        <v>2.5749504000000005</v>
      </c>
      <c r="N1232" s="20">
        <f t="shared" si="99"/>
        <v>0</v>
      </c>
      <c r="O1232" s="20">
        <f t="shared" si="100"/>
        <v>0</v>
      </c>
      <c r="P1232">
        <f t="shared" si="101"/>
        <v>3</v>
      </c>
      <c r="Q1232">
        <f t="shared" si="102"/>
        <v>0</v>
      </c>
    </row>
    <row r="1233" spans="1:17" x14ac:dyDescent="0.3">
      <c r="A1233" t="s">
        <v>7</v>
      </c>
      <c r="B1233" t="s">
        <v>51</v>
      </c>
      <c r="C1233" t="s">
        <v>8</v>
      </c>
      <c r="D1233" t="s">
        <v>27</v>
      </c>
      <c r="E1233" t="s">
        <v>35</v>
      </c>
      <c r="F1233" t="s">
        <v>66</v>
      </c>
      <c r="G1233">
        <v>49</v>
      </c>
      <c r="H1233" s="14">
        <v>78.840999999999994</v>
      </c>
      <c r="I1233" t="s">
        <v>37</v>
      </c>
      <c r="J1233" t="s">
        <v>15</v>
      </c>
      <c r="K1233" t="s">
        <v>25</v>
      </c>
      <c r="L1233" t="s">
        <v>43</v>
      </c>
      <c r="M1233" s="20">
        <f t="shared" si="98"/>
        <v>78.857855999999998</v>
      </c>
      <c r="N1233" s="20">
        <f t="shared" si="99"/>
        <v>0.16664000000000001</v>
      </c>
      <c r="O1233" s="20">
        <f t="shared" si="100"/>
        <v>13.140873123840001</v>
      </c>
      <c r="P1233">
        <f t="shared" si="101"/>
        <v>1</v>
      </c>
      <c r="Q1233">
        <f t="shared" si="102"/>
        <v>13.140873123840001</v>
      </c>
    </row>
    <row r="1234" spans="1:17" x14ac:dyDescent="0.3">
      <c r="A1234" t="s">
        <v>26</v>
      </c>
      <c r="B1234" t="s">
        <v>51</v>
      </c>
      <c r="C1234" t="s">
        <v>8</v>
      </c>
      <c r="D1234" t="s">
        <v>41</v>
      </c>
      <c r="E1234" t="s">
        <v>21</v>
      </c>
      <c r="F1234" t="s">
        <v>22</v>
      </c>
      <c r="G1234">
        <v>6</v>
      </c>
      <c r="H1234" s="14">
        <v>9.6539999999999999</v>
      </c>
      <c r="I1234" t="s">
        <v>30</v>
      </c>
      <c r="J1234" t="s">
        <v>42</v>
      </c>
      <c r="K1234" t="s">
        <v>16</v>
      </c>
      <c r="L1234" t="s">
        <v>43</v>
      </c>
      <c r="M1234" s="20">
        <f t="shared" si="98"/>
        <v>9.6560640000000006</v>
      </c>
      <c r="N1234" s="20">
        <f t="shared" si="99"/>
        <v>0.16664000000000001</v>
      </c>
      <c r="O1234" s="20">
        <f t="shared" si="100"/>
        <v>1.6090865049600003</v>
      </c>
      <c r="P1234">
        <f t="shared" si="101"/>
        <v>3</v>
      </c>
      <c r="Q1234">
        <f t="shared" si="102"/>
        <v>4.8272595148800006</v>
      </c>
    </row>
    <row r="1235" spans="1:17" x14ac:dyDescent="0.3">
      <c r="A1235" t="s">
        <v>39</v>
      </c>
      <c r="B1235" t="s">
        <v>51</v>
      </c>
      <c r="C1235" t="s">
        <v>8</v>
      </c>
      <c r="D1235" t="s">
        <v>47</v>
      </c>
      <c r="E1235" t="s">
        <v>64</v>
      </c>
      <c r="F1235" t="s">
        <v>36</v>
      </c>
      <c r="G1235">
        <v>1.3</v>
      </c>
      <c r="H1235" s="14">
        <v>2.0916999999999999</v>
      </c>
      <c r="I1235" t="s">
        <v>23</v>
      </c>
      <c r="J1235" t="s">
        <v>31</v>
      </c>
      <c r="K1235" t="s">
        <v>25</v>
      </c>
      <c r="L1235" t="s">
        <v>43</v>
      </c>
      <c r="M1235" s="20">
        <f t="shared" si="98"/>
        <v>2.0921472000000003</v>
      </c>
      <c r="N1235" s="20">
        <f t="shared" si="99"/>
        <v>0</v>
      </c>
      <c r="O1235" s="20">
        <f t="shared" si="100"/>
        <v>0</v>
      </c>
      <c r="P1235">
        <f t="shared" si="101"/>
        <v>2</v>
      </c>
      <c r="Q1235">
        <f t="shared" si="102"/>
        <v>0</v>
      </c>
    </row>
    <row r="1236" spans="1:17" x14ac:dyDescent="0.3">
      <c r="A1236" t="s">
        <v>26</v>
      </c>
      <c r="B1236" t="s">
        <v>51</v>
      </c>
      <c r="C1236" t="s">
        <v>8</v>
      </c>
      <c r="D1236" t="s">
        <v>11</v>
      </c>
      <c r="E1236" t="s">
        <v>35</v>
      </c>
      <c r="F1236" t="s">
        <v>22</v>
      </c>
      <c r="G1236">
        <v>6</v>
      </c>
      <c r="H1236" s="14">
        <v>9.6539999999999999</v>
      </c>
      <c r="I1236" t="s">
        <v>30</v>
      </c>
      <c r="J1236" t="s">
        <v>42</v>
      </c>
      <c r="K1236" t="s">
        <v>16</v>
      </c>
      <c r="L1236" t="s">
        <v>17</v>
      </c>
      <c r="M1236" s="20">
        <f t="shared" si="98"/>
        <v>9.6560640000000006</v>
      </c>
      <c r="N1236" s="20">
        <f t="shared" si="99"/>
        <v>0.16664000000000001</v>
      </c>
      <c r="O1236" s="20">
        <f t="shared" si="100"/>
        <v>1.6090865049600003</v>
      </c>
      <c r="P1236">
        <f t="shared" si="101"/>
        <v>3</v>
      </c>
      <c r="Q1236">
        <f t="shared" si="102"/>
        <v>4.8272595148800006</v>
      </c>
    </row>
    <row r="1237" spans="1:17" x14ac:dyDescent="0.3">
      <c r="A1237" t="s">
        <v>39</v>
      </c>
      <c r="B1237" t="s">
        <v>9</v>
      </c>
      <c r="C1237" t="s">
        <v>8</v>
      </c>
      <c r="D1237" t="s">
        <v>20</v>
      </c>
      <c r="E1237" t="s">
        <v>12</v>
      </c>
      <c r="F1237" t="s">
        <v>8</v>
      </c>
      <c r="G1237">
        <v>1.7215</v>
      </c>
      <c r="H1237" s="14" t="s">
        <v>8</v>
      </c>
      <c r="I1237" t="s">
        <v>23</v>
      </c>
      <c r="J1237" t="s">
        <v>42</v>
      </c>
      <c r="K1237" t="s">
        <v>25</v>
      </c>
      <c r="L1237" t="s">
        <v>43</v>
      </c>
      <c r="M1237" s="20">
        <f t="shared" si="98"/>
        <v>2.7704856960000002</v>
      </c>
      <c r="N1237" s="20">
        <f t="shared" si="99"/>
        <v>0</v>
      </c>
      <c r="O1237" s="20">
        <f t="shared" si="100"/>
        <v>0</v>
      </c>
      <c r="P1237">
        <f t="shared" si="101"/>
        <v>2</v>
      </c>
      <c r="Q1237">
        <f t="shared" si="102"/>
        <v>0</v>
      </c>
    </row>
    <row r="1238" spans="1:17" x14ac:dyDescent="0.3">
      <c r="A1238" t="s">
        <v>18</v>
      </c>
      <c r="B1238" t="s">
        <v>55</v>
      </c>
      <c r="C1238" t="s">
        <v>8</v>
      </c>
      <c r="D1238" t="s">
        <v>41</v>
      </c>
      <c r="E1238" t="s">
        <v>21</v>
      </c>
      <c r="F1238" t="s">
        <v>44</v>
      </c>
      <c r="G1238">
        <v>1</v>
      </c>
      <c r="H1238" s="14">
        <v>1.609</v>
      </c>
      <c r="I1238" t="s">
        <v>23</v>
      </c>
      <c r="J1238" t="s">
        <v>31</v>
      </c>
      <c r="K1238" t="s">
        <v>16</v>
      </c>
      <c r="L1238" t="s">
        <v>43</v>
      </c>
      <c r="M1238" s="20">
        <f t="shared" si="98"/>
        <v>1.6093440000000001</v>
      </c>
      <c r="N1238" s="20">
        <f t="shared" si="99"/>
        <v>0</v>
      </c>
      <c r="O1238" s="20">
        <f t="shared" si="100"/>
        <v>0</v>
      </c>
      <c r="P1238">
        <f t="shared" si="101"/>
        <v>4</v>
      </c>
      <c r="Q1238">
        <f t="shared" si="102"/>
        <v>0</v>
      </c>
    </row>
    <row r="1239" spans="1:17" x14ac:dyDescent="0.3">
      <c r="A1239" t="s">
        <v>7</v>
      </c>
      <c r="B1239" t="s">
        <v>55</v>
      </c>
      <c r="C1239" t="s">
        <v>8</v>
      </c>
      <c r="D1239" t="s">
        <v>27</v>
      </c>
      <c r="E1239" t="s">
        <v>28</v>
      </c>
      <c r="F1239" t="s">
        <v>44</v>
      </c>
      <c r="G1239">
        <v>1.0266</v>
      </c>
      <c r="H1239" s="14" t="s">
        <v>8</v>
      </c>
      <c r="I1239" t="s">
        <v>23</v>
      </c>
      <c r="J1239" t="s">
        <v>31</v>
      </c>
      <c r="K1239" t="s">
        <v>25</v>
      </c>
      <c r="L1239" t="s">
        <v>17</v>
      </c>
      <c r="M1239" s="20">
        <f t="shared" si="98"/>
        <v>1.6521525504000001</v>
      </c>
      <c r="N1239" s="20">
        <f t="shared" si="99"/>
        <v>0</v>
      </c>
      <c r="O1239" s="20">
        <f t="shared" si="100"/>
        <v>0</v>
      </c>
      <c r="P1239">
        <f t="shared" si="101"/>
        <v>1</v>
      </c>
      <c r="Q1239">
        <f t="shared" si="102"/>
        <v>0</v>
      </c>
    </row>
    <row r="1240" spans="1:17" x14ac:dyDescent="0.3">
      <c r="A1240" t="s">
        <v>39</v>
      </c>
      <c r="B1240" t="s">
        <v>51</v>
      </c>
      <c r="C1240" t="s">
        <v>8</v>
      </c>
      <c r="D1240" t="s">
        <v>11</v>
      </c>
      <c r="E1240" t="s">
        <v>35</v>
      </c>
      <c r="F1240" t="s">
        <v>36</v>
      </c>
      <c r="G1240">
        <v>5.3</v>
      </c>
      <c r="H1240" s="14">
        <v>8.5276999999999994</v>
      </c>
      <c r="I1240" t="s">
        <v>14</v>
      </c>
      <c r="J1240" t="s">
        <v>15</v>
      </c>
      <c r="K1240" t="s">
        <v>25</v>
      </c>
      <c r="L1240" t="s">
        <v>43</v>
      </c>
      <c r="M1240" s="20">
        <f t="shared" si="98"/>
        <v>8.5295231999999999</v>
      </c>
      <c r="N1240" s="20">
        <f t="shared" si="99"/>
        <v>0</v>
      </c>
      <c r="O1240" s="20">
        <f t="shared" si="100"/>
        <v>0</v>
      </c>
      <c r="P1240">
        <f t="shared" si="101"/>
        <v>2</v>
      </c>
      <c r="Q1240">
        <f t="shared" si="102"/>
        <v>0</v>
      </c>
    </row>
    <row r="1241" spans="1:17" x14ac:dyDescent="0.3">
      <c r="A1241" t="s">
        <v>18</v>
      </c>
      <c r="B1241" t="s">
        <v>9</v>
      </c>
      <c r="C1241" t="s">
        <v>61</v>
      </c>
      <c r="D1241" t="s">
        <v>20</v>
      </c>
      <c r="E1241" t="s">
        <v>12</v>
      </c>
      <c r="F1241" t="s">
        <v>22</v>
      </c>
      <c r="G1241">
        <v>10</v>
      </c>
      <c r="H1241" s="14">
        <v>16.09</v>
      </c>
      <c r="I1241" t="s">
        <v>37</v>
      </c>
      <c r="J1241" t="s">
        <v>42</v>
      </c>
      <c r="K1241" t="s">
        <v>25</v>
      </c>
      <c r="L1241" t="s">
        <v>43</v>
      </c>
      <c r="M1241" s="20">
        <f t="shared" si="98"/>
        <v>16.093440000000001</v>
      </c>
      <c r="N1241" s="20">
        <f t="shared" si="99"/>
        <v>0.16664000000000001</v>
      </c>
      <c r="O1241" s="20">
        <f t="shared" si="100"/>
        <v>2.6818108416000004</v>
      </c>
      <c r="P1241">
        <f t="shared" si="101"/>
        <v>4</v>
      </c>
      <c r="Q1241">
        <f t="shared" si="102"/>
        <v>10.727243366400002</v>
      </c>
    </row>
    <row r="1242" spans="1:17" x14ac:dyDescent="0.3">
      <c r="A1242" t="s">
        <v>18</v>
      </c>
      <c r="B1242" t="s">
        <v>51</v>
      </c>
      <c r="C1242" t="s">
        <v>8</v>
      </c>
      <c r="D1242" t="s">
        <v>20</v>
      </c>
      <c r="E1242" t="s">
        <v>45</v>
      </c>
      <c r="F1242" t="s">
        <v>44</v>
      </c>
      <c r="G1242">
        <v>0.5</v>
      </c>
      <c r="H1242" s="14">
        <v>0.80449999999999999</v>
      </c>
      <c r="I1242" t="s">
        <v>23</v>
      </c>
      <c r="J1242" t="s">
        <v>42</v>
      </c>
      <c r="K1242" t="s">
        <v>25</v>
      </c>
      <c r="L1242" t="s">
        <v>43</v>
      </c>
      <c r="M1242" s="20">
        <f t="shared" si="98"/>
        <v>0.80467200000000005</v>
      </c>
      <c r="N1242" s="20">
        <f t="shared" si="99"/>
        <v>0</v>
      </c>
      <c r="O1242" s="20">
        <f t="shared" si="100"/>
        <v>0</v>
      </c>
      <c r="P1242">
        <f t="shared" si="101"/>
        <v>4</v>
      </c>
      <c r="Q1242">
        <f t="shared" si="102"/>
        <v>0</v>
      </c>
    </row>
    <row r="1243" spans="1:17" x14ac:dyDescent="0.3">
      <c r="A1243" t="s">
        <v>18</v>
      </c>
      <c r="B1243" t="s">
        <v>9</v>
      </c>
      <c r="C1243" t="s">
        <v>60</v>
      </c>
      <c r="D1243" t="s">
        <v>11</v>
      </c>
      <c r="E1243" t="s">
        <v>35</v>
      </c>
      <c r="F1243" t="s">
        <v>44</v>
      </c>
      <c r="G1243">
        <v>3</v>
      </c>
      <c r="H1243" s="14">
        <v>4.827</v>
      </c>
      <c r="I1243" t="s">
        <v>14</v>
      </c>
      <c r="J1243" t="s">
        <v>42</v>
      </c>
      <c r="K1243" t="s">
        <v>16</v>
      </c>
      <c r="L1243" t="s">
        <v>43</v>
      </c>
      <c r="M1243" s="20">
        <f t="shared" si="98"/>
        <v>4.8280320000000003</v>
      </c>
      <c r="N1243" s="20">
        <f t="shared" si="99"/>
        <v>0</v>
      </c>
      <c r="O1243" s="20">
        <f t="shared" si="100"/>
        <v>0</v>
      </c>
      <c r="P1243">
        <f t="shared" si="101"/>
        <v>4</v>
      </c>
      <c r="Q1243">
        <f t="shared" si="102"/>
        <v>0</v>
      </c>
    </row>
    <row r="1244" spans="1:17" x14ac:dyDescent="0.3">
      <c r="A1244" t="s">
        <v>18</v>
      </c>
      <c r="B1244" t="s">
        <v>51</v>
      </c>
      <c r="C1244" t="s">
        <v>8</v>
      </c>
      <c r="D1244" t="s">
        <v>11</v>
      </c>
      <c r="E1244" t="s">
        <v>21</v>
      </c>
      <c r="F1244" t="s">
        <v>44</v>
      </c>
      <c r="G1244">
        <v>1.4</v>
      </c>
      <c r="H1244" s="14">
        <v>2.2525999999999997</v>
      </c>
      <c r="I1244" t="s">
        <v>14</v>
      </c>
      <c r="J1244" t="s">
        <v>38</v>
      </c>
      <c r="K1244" t="s">
        <v>25</v>
      </c>
      <c r="L1244" t="s">
        <v>17</v>
      </c>
      <c r="M1244" s="20">
        <f t="shared" ref="M1244:M1304" si="103">G1244*1.609344</f>
        <v>2.2530815999999998</v>
      </c>
      <c r="N1244" s="20">
        <f t="shared" ref="N1244:N1304" si="104">IF(I1244="Bicycle",0,IF(I1244="On foot",0,IF(I1244="Car (alone)",0.16664,IF(I1244="Car (shared / passenger)",0.16664,IF(I1244="Bus",0.10215,IF(I1244="Train",0.03546,IF(I1244="Motorbike",0.11367,IF(I1244="Electric car (alone)",0.05267,IF(I1244="Electric car (shared / passenger)",0.05267,IF(I1244="Taxi",0.148614925938255,IF(I1244="E-bike",0.022,IF(I1244="Flight",0.259, " "))))))))))))</f>
        <v>0</v>
      </c>
      <c r="O1244" s="20">
        <f t="shared" ref="O1244:O1304" si="105">IF(OR(N1244=0, M1244=0), 0, N1244*M1244)</f>
        <v>0</v>
      </c>
      <c r="P1244">
        <f t="shared" si="101"/>
        <v>4</v>
      </c>
      <c r="Q1244">
        <f t="shared" si="102"/>
        <v>0</v>
      </c>
    </row>
    <row r="1245" spans="1:17" x14ac:dyDescent="0.3">
      <c r="A1245" t="s">
        <v>18</v>
      </c>
      <c r="B1245" t="s">
        <v>57</v>
      </c>
      <c r="C1245" t="s">
        <v>8</v>
      </c>
      <c r="D1245" t="s">
        <v>72</v>
      </c>
      <c r="E1245" t="s">
        <v>12</v>
      </c>
      <c r="F1245" t="s">
        <v>13</v>
      </c>
      <c r="G1245">
        <v>24</v>
      </c>
      <c r="H1245" s="14">
        <v>38.616</v>
      </c>
      <c r="I1245" t="s">
        <v>30</v>
      </c>
      <c r="J1245" t="s">
        <v>38</v>
      </c>
      <c r="K1245" t="s">
        <v>25</v>
      </c>
      <c r="L1245" t="s">
        <v>17</v>
      </c>
      <c r="M1245" s="20">
        <f t="shared" si="103"/>
        <v>38.624256000000003</v>
      </c>
      <c r="N1245" s="20">
        <f t="shared" si="104"/>
        <v>0.16664000000000001</v>
      </c>
      <c r="O1245" s="20">
        <f t="shared" si="105"/>
        <v>6.4363460198400011</v>
      </c>
      <c r="P1245">
        <f t="shared" si="101"/>
        <v>4</v>
      </c>
      <c r="Q1245">
        <f t="shared" si="102"/>
        <v>25.745384079360004</v>
      </c>
    </row>
    <row r="1246" spans="1:17" x14ac:dyDescent="0.3">
      <c r="A1246" t="s">
        <v>39</v>
      </c>
      <c r="B1246" t="s">
        <v>51</v>
      </c>
      <c r="C1246" t="s">
        <v>8</v>
      </c>
      <c r="D1246" t="s">
        <v>41</v>
      </c>
      <c r="E1246" t="s">
        <v>12</v>
      </c>
      <c r="F1246" t="s">
        <v>36</v>
      </c>
      <c r="G1246">
        <v>11</v>
      </c>
      <c r="H1246" s="14">
        <v>17.698999999999998</v>
      </c>
      <c r="I1246" t="s">
        <v>30</v>
      </c>
      <c r="J1246" t="s">
        <v>15</v>
      </c>
      <c r="K1246" t="s">
        <v>16</v>
      </c>
      <c r="L1246" t="s">
        <v>17</v>
      </c>
      <c r="M1246" s="20">
        <f t="shared" si="103"/>
        <v>17.702784000000001</v>
      </c>
      <c r="N1246" s="20">
        <f t="shared" si="104"/>
        <v>0.16664000000000001</v>
      </c>
      <c r="O1246" s="20">
        <f t="shared" si="105"/>
        <v>2.9499919257600005</v>
      </c>
      <c r="P1246">
        <f t="shared" si="101"/>
        <v>2</v>
      </c>
      <c r="Q1246">
        <f t="shared" si="102"/>
        <v>5.8999838515200009</v>
      </c>
    </row>
    <row r="1247" spans="1:17" x14ac:dyDescent="0.3">
      <c r="A1247" t="s">
        <v>18</v>
      </c>
      <c r="B1247" t="s">
        <v>9</v>
      </c>
      <c r="C1247" t="s">
        <v>56</v>
      </c>
      <c r="D1247" t="s">
        <v>20</v>
      </c>
      <c r="E1247" t="s">
        <v>33</v>
      </c>
      <c r="F1247" t="s">
        <v>22</v>
      </c>
      <c r="G1247">
        <v>2</v>
      </c>
      <c r="H1247" s="14">
        <v>3.218</v>
      </c>
      <c r="I1247" t="s">
        <v>23</v>
      </c>
      <c r="J1247" t="s">
        <v>42</v>
      </c>
      <c r="K1247" t="s">
        <v>25</v>
      </c>
      <c r="L1247" t="s">
        <v>43</v>
      </c>
      <c r="M1247" s="20">
        <f t="shared" si="103"/>
        <v>3.2186880000000002</v>
      </c>
      <c r="N1247" s="20">
        <f t="shared" si="104"/>
        <v>0</v>
      </c>
      <c r="O1247" s="20">
        <f t="shared" si="105"/>
        <v>0</v>
      </c>
      <c r="P1247">
        <f t="shared" si="101"/>
        <v>4</v>
      </c>
      <c r="Q1247">
        <f t="shared" si="102"/>
        <v>0</v>
      </c>
    </row>
    <row r="1248" spans="1:17" x14ac:dyDescent="0.3">
      <c r="A1248" t="s">
        <v>26</v>
      </c>
      <c r="B1248" t="s">
        <v>9</v>
      </c>
      <c r="C1248" t="s">
        <v>56</v>
      </c>
      <c r="D1248" t="s">
        <v>41</v>
      </c>
      <c r="E1248" t="s">
        <v>21</v>
      </c>
      <c r="F1248" t="s">
        <v>29</v>
      </c>
      <c r="G1248">
        <v>2</v>
      </c>
      <c r="H1248" s="14">
        <v>3.218</v>
      </c>
      <c r="I1248" t="s">
        <v>23</v>
      </c>
      <c r="J1248" t="s">
        <v>42</v>
      </c>
      <c r="K1248" t="s">
        <v>25</v>
      </c>
      <c r="L1248" t="s">
        <v>17</v>
      </c>
      <c r="M1248" s="20">
        <f t="shared" si="103"/>
        <v>3.2186880000000002</v>
      </c>
      <c r="N1248" s="20">
        <f t="shared" si="104"/>
        <v>0</v>
      </c>
      <c r="O1248" s="20">
        <f t="shared" si="105"/>
        <v>0</v>
      </c>
      <c r="P1248">
        <f t="shared" si="101"/>
        <v>3</v>
      </c>
      <c r="Q1248">
        <f t="shared" si="102"/>
        <v>0</v>
      </c>
    </row>
    <row r="1249" spans="1:17" x14ac:dyDescent="0.3">
      <c r="A1249" t="s">
        <v>26</v>
      </c>
      <c r="B1249" t="s">
        <v>9</v>
      </c>
      <c r="C1249" t="s">
        <v>60</v>
      </c>
      <c r="D1249" t="s">
        <v>47</v>
      </c>
      <c r="E1249" t="s">
        <v>45</v>
      </c>
      <c r="F1249" t="s">
        <v>22</v>
      </c>
      <c r="G1249">
        <v>1.4</v>
      </c>
      <c r="H1249" s="14">
        <v>2.2525999999999997</v>
      </c>
      <c r="I1249" t="s">
        <v>23</v>
      </c>
      <c r="J1249" t="s">
        <v>15</v>
      </c>
      <c r="K1249" t="s">
        <v>16</v>
      </c>
      <c r="L1249" t="s">
        <v>43</v>
      </c>
      <c r="M1249" s="20">
        <f t="shared" si="103"/>
        <v>2.2530815999999998</v>
      </c>
      <c r="N1249" s="20">
        <f t="shared" si="104"/>
        <v>0</v>
      </c>
      <c r="O1249" s="20">
        <f t="shared" si="105"/>
        <v>0</v>
      </c>
      <c r="P1249">
        <f t="shared" si="101"/>
        <v>3</v>
      </c>
      <c r="Q1249">
        <f t="shared" si="102"/>
        <v>0</v>
      </c>
    </row>
    <row r="1250" spans="1:17" x14ac:dyDescent="0.3">
      <c r="A1250" t="s">
        <v>39</v>
      </c>
      <c r="B1250" t="s">
        <v>51</v>
      </c>
      <c r="C1250" t="s">
        <v>8</v>
      </c>
      <c r="D1250" t="s">
        <v>41</v>
      </c>
      <c r="E1250" t="s">
        <v>28</v>
      </c>
      <c r="F1250" t="s">
        <v>22</v>
      </c>
      <c r="G1250">
        <v>15</v>
      </c>
      <c r="H1250" s="14">
        <v>24.134999999999998</v>
      </c>
      <c r="I1250" t="s">
        <v>30</v>
      </c>
      <c r="J1250" t="s">
        <v>38</v>
      </c>
      <c r="K1250" t="s">
        <v>16</v>
      </c>
      <c r="L1250" t="s">
        <v>43</v>
      </c>
      <c r="M1250" s="20">
        <f t="shared" si="103"/>
        <v>24.140160000000002</v>
      </c>
      <c r="N1250" s="20">
        <f t="shared" si="104"/>
        <v>0.16664000000000001</v>
      </c>
      <c r="O1250" s="20">
        <f t="shared" si="105"/>
        <v>4.0227162624000004</v>
      </c>
      <c r="P1250">
        <f t="shared" si="101"/>
        <v>2</v>
      </c>
      <c r="Q1250">
        <f t="shared" si="102"/>
        <v>8.0454325248000007</v>
      </c>
    </row>
    <row r="1251" spans="1:17" x14ac:dyDescent="0.3">
      <c r="A1251" t="s">
        <v>39</v>
      </c>
      <c r="B1251" t="s">
        <v>9</v>
      </c>
      <c r="C1251" t="s">
        <v>70</v>
      </c>
      <c r="D1251" t="s">
        <v>27</v>
      </c>
      <c r="E1251" t="s">
        <v>28</v>
      </c>
      <c r="F1251" t="s">
        <v>22</v>
      </c>
      <c r="G1251">
        <v>14</v>
      </c>
      <c r="H1251" s="14">
        <v>22.526</v>
      </c>
      <c r="I1251" t="s">
        <v>30</v>
      </c>
      <c r="J1251" t="s">
        <v>31</v>
      </c>
      <c r="K1251" t="s">
        <v>16</v>
      </c>
      <c r="L1251" t="s">
        <v>17</v>
      </c>
      <c r="M1251" s="20">
        <f t="shared" si="103"/>
        <v>22.530816000000002</v>
      </c>
      <c r="N1251" s="20">
        <f t="shared" si="104"/>
        <v>0.16664000000000001</v>
      </c>
      <c r="O1251" s="20">
        <f t="shared" si="105"/>
        <v>3.7545351782400003</v>
      </c>
      <c r="P1251">
        <f t="shared" si="101"/>
        <v>2</v>
      </c>
      <c r="Q1251">
        <f t="shared" si="102"/>
        <v>7.5090703564800005</v>
      </c>
    </row>
    <row r="1252" spans="1:17" x14ac:dyDescent="0.3">
      <c r="A1252" t="s">
        <v>26</v>
      </c>
      <c r="B1252" t="s">
        <v>51</v>
      </c>
      <c r="C1252" t="s">
        <v>8</v>
      </c>
      <c r="D1252" t="s">
        <v>20</v>
      </c>
      <c r="E1252" t="s">
        <v>35</v>
      </c>
      <c r="F1252" t="s">
        <v>13</v>
      </c>
      <c r="G1252">
        <v>40</v>
      </c>
      <c r="H1252" s="14">
        <v>64.36</v>
      </c>
      <c r="I1252" t="s">
        <v>30</v>
      </c>
      <c r="J1252" t="s">
        <v>31</v>
      </c>
      <c r="K1252" t="s">
        <v>25</v>
      </c>
      <c r="L1252" t="s">
        <v>43</v>
      </c>
      <c r="M1252" s="20">
        <f t="shared" si="103"/>
        <v>64.373760000000004</v>
      </c>
      <c r="N1252" s="20">
        <f t="shared" si="104"/>
        <v>0.16664000000000001</v>
      </c>
      <c r="O1252" s="20">
        <f t="shared" si="105"/>
        <v>10.727243366400002</v>
      </c>
      <c r="P1252">
        <f t="shared" si="101"/>
        <v>3</v>
      </c>
      <c r="Q1252">
        <f t="shared" si="102"/>
        <v>32.181730099200003</v>
      </c>
    </row>
    <row r="1253" spans="1:17" x14ac:dyDescent="0.3">
      <c r="A1253" t="s">
        <v>7</v>
      </c>
      <c r="B1253" t="s">
        <v>9</v>
      </c>
      <c r="C1253" t="s">
        <v>48</v>
      </c>
      <c r="D1253" t="s">
        <v>41</v>
      </c>
      <c r="E1253" t="s">
        <v>28</v>
      </c>
      <c r="F1253" t="s">
        <v>13</v>
      </c>
      <c r="G1253">
        <v>17.899999999999999</v>
      </c>
      <c r="H1253" s="14">
        <v>28.801099999999998</v>
      </c>
      <c r="I1253" t="s">
        <v>37</v>
      </c>
      <c r="J1253" t="s">
        <v>24</v>
      </c>
      <c r="K1253" t="s">
        <v>25</v>
      </c>
      <c r="L1253" t="s">
        <v>17</v>
      </c>
      <c r="M1253" s="20">
        <f t="shared" si="103"/>
        <v>28.8072576</v>
      </c>
      <c r="N1253" s="20">
        <f t="shared" si="104"/>
        <v>0.16664000000000001</v>
      </c>
      <c r="O1253" s="20">
        <f t="shared" si="105"/>
        <v>4.8004414064640004</v>
      </c>
      <c r="P1253">
        <f t="shared" si="101"/>
        <v>1</v>
      </c>
      <c r="Q1253">
        <f t="shared" si="102"/>
        <v>4.8004414064640004</v>
      </c>
    </row>
    <row r="1254" spans="1:17" x14ac:dyDescent="0.3">
      <c r="A1254" t="s">
        <v>7</v>
      </c>
      <c r="B1254" t="s">
        <v>9</v>
      </c>
      <c r="C1254" t="s">
        <v>71</v>
      </c>
      <c r="D1254" t="s">
        <v>11</v>
      </c>
      <c r="E1254" t="s">
        <v>12</v>
      </c>
      <c r="F1254" t="s">
        <v>44</v>
      </c>
      <c r="G1254">
        <v>1.3</v>
      </c>
      <c r="H1254" s="14">
        <v>2.0916999999999999</v>
      </c>
      <c r="I1254" t="s">
        <v>23</v>
      </c>
      <c r="J1254" t="s">
        <v>31</v>
      </c>
      <c r="K1254" t="s">
        <v>25</v>
      </c>
      <c r="L1254" t="s">
        <v>17</v>
      </c>
      <c r="M1254" s="20">
        <f t="shared" si="103"/>
        <v>2.0921472000000003</v>
      </c>
      <c r="N1254" s="20">
        <f t="shared" si="104"/>
        <v>0</v>
      </c>
      <c r="O1254" s="20">
        <f t="shared" si="105"/>
        <v>0</v>
      </c>
      <c r="P1254">
        <f t="shared" si="101"/>
        <v>1</v>
      </c>
      <c r="Q1254">
        <f t="shared" si="102"/>
        <v>0</v>
      </c>
    </row>
    <row r="1255" spans="1:17" x14ac:dyDescent="0.3">
      <c r="A1255" t="s">
        <v>39</v>
      </c>
      <c r="B1255" t="s">
        <v>9</v>
      </c>
      <c r="C1255" t="s">
        <v>50</v>
      </c>
      <c r="D1255" t="s">
        <v>11</v>
      </c>
      <c r="E1255" t="s">
        <v>12</v>
      </c>
      <c r="F1255" t="s">
        <v>22</v>
      </c>
      <c r="G1255">
        <v>3</v>
      </c>
      <c r="H1255" s="14">
        <v>4.827</v>
      </c>
      <c r="I1255" t="s">
        <v>23</v>
      </c>
      <c r="J1255" t="s">
        <v>42</v>
      </c>
      <c r="K1255" t="s">
        <v>25</v>
      </c>
      <c r="L1255" t="s">
        <v>17</v>
      </c>
      <c r="M1255" s="20">
        <f t="shared" si="103"/>
        <v>4.8280320000000003</v>
      </c>
      <c r="N1255" s="20">
        <f t="shared" si="104"/>
        <v>0</v>
      </c>
      <c r="O1255" s="20">
        <f t="shared" si="105"/>
        <v>0</v>
      </c>
      <c r="P1255">
        <f t="shared" si="101"/>
        <v>2</v>
      </c>
      <c r="Q1255">
        <f t="shared" si="102"/>
        <v>0</v>
      </c>
    </row>
    <row r="1256" spans="1:17" x14ac:dyDescent="0.3">
      <c r="A1256" t="s">
        <v>7</v>
      </c>
      <c r="B1256" t="s">
        <v>9</v>
      </c>
      <c r="C1256" t="s">
        <v>95</v>
      </c>
      <c r="D1256" t="s">
        <v>11</v>
      </c>
      <c r="E1256" t="s">
        <v>12</v>
      </c>
      <c r="F1256" t="s">
        <v>29</v>
      </c>
      <c r="G1256">
        <v>24</v>
      </c>
      <c r="H1256" s="14">
        <v>38.616</v>
      </c>
      <c r="I1256" t="s">
        <v>52</v>
      </c>
      <c r="J1256" t="s">
        <v>15</v>
      </c>
      <c r="K1256" t="s">
        <v>25</v>
      </c>
      <c r="L1256" t="s">
        <v>17</v>
      </c>
      <c r="M1256" s="20">
        <f t="shared" si="103"/>
        <v>38.624256000000003</v>
      </c>
      <c r="N1256" s="20">
        <f t="shared" si="104"/>
        <v>3.5459999999999998E-2</v>
      </c>
      <c r="O1256" s="20">
        <f t="shared" si="105"/>
        <v>1.3696161177600001</v>
      </c>
      <c r="P1256">
        <f t="shared" si="101"/>
        <v>1</v>
      </c>
      <c r="Q1256">
        <f t="shared" si="102"/>
        <v>1.3696161177600001</v>
      </c>
    </row>
    <row r="1257" spans="1:17" x14ac:dyDescent="0.3">
      <c r="A1257" t="s">
        <v>39</v>
      </c>
      <c r="B1257" t="s">
        <v>9</v>
      </c>
      <c r="C1257" t="s">
        <v>56</v>
      </c>
      <c r="D1257" t="s">
        <v>20</v>
      </c>
      <c r="E1257" t="s">
        <v>35</v>
      </c>
      <c r="F1257" t="s">
        <v>36</v>
      </c>
      <c r="G1257">
        <v>1.3225</v>
      </c>
      <c r="H1257" s="14" t="s">
        <v>8</v>
      </c>
      <c r="I1257" t="s">
        <v>23</v>
      </c>
      <c r="J1257" t="s">
        <v>15</v>
      </c>
      <c r="K1257" t="s">
        <v>25</v>
      </c>
      <c r="L1257" t="s">
        <v>43</v>
      </c>
      <c r="M1257" s="20">
        <f t="shared" si="103"/>
        <v>2.1283574400000003</v>
      </c>
      <c r="N1257" s="20">
        <f t="shared" si="104"/>
        <v>0</v>
      </c>
      <c r="O1257" s="20">
        <f t="shared" si="105"/>
        <v>0</v>
      </c>
      <c r="P1257">
        <f t="shared" si="101"/>
        <v>2</v>
      </c>
      <c r="Q1257">
        <f t="shared" si="102"/>
        <v>0</v>
      </c>
    </row>
    <row r="1258" spans="1:17" x14ac:dyDescent="0.3">
      <c r="A1258" t="s">
        <v>39</v>
      </c>
      <c r="B1258" t="s">
        <v>9</v>
      </c>
      <c r="C1258" t="s">
        <v>10</v>
      </c>
      <c r="D1258" t="s">
        <v>11</v>
      </c>
      <c r="E1258" t="s">
        <v>12</v>
      </c>
      <c r="F1258" t="s">
        <v>36</v>
      </c>
      <c r="G1258">
        <v>1</v>
      </c>
      <c r="H1258" s="14">
        <v>1.609</v>
      </c>
      <c r="I1258" s="2" t="s">
        <v>49</v>
      </c>
      <c r="J1258" t="s">
        <v>31</v>
      </c>
      <c r="K1258" t="s">
        <v>16</v>
      </c>
      <c r="L1258" t="s">
        <v>17</v>
      </c>
      <c r="M1258" s="20">
        <f t="shared" si="103"/>
        <v>1.6093440000000001</v>
      </c>
      <c r="N1258" s="20">
        <f t="shared" si="104"/>
        <v>0.10215</v>
      </c>
      <c r="O1258" s="20">
        <f t="shared" si="105"/>
        <v>0.16439448960000003</v>
      </c>
      <c r="P1258">
        <f t="shared" si="101"/>
        <v>2</v>
      </c>
      <c r="Q1258">
        <f t="shared" si="102"/>
        <v>0.32878897920000005</v>
      </c>
    </row>
    <row r="1259" spans="1:17" x14ac:dyDescent="0.3">
      <c r="A1259" t="s">
        <v>39</v>
      </c>
      <c r="B1259" t="s">
        <v>9</v>
      </c>
      <c r="C1259" t="s">
        <v>85</v>
      </c>
      <c r="D1259" t="s">
        <v>41</v>
      </c>
      <c r="E1259" t="s">
        <v>35</v>
      </c>
      <c r="F1259" t="s">
        <v>13</v>
      </c>
      <c r="G1259">
        <v>12</v>
      </c>
      <c r="H1259" s="14">
        <v>19.308</v>
      </c>
      <c r="I1259" t="s">
        <v>30</v>
      </c>
      <c r="J1259" t="s">
        <v>15</v>
      </c>
      <c r="K1259" t="s">
        <v>25</v>
      </c>
      <c r="L1259" t="s">
        <v>17</v>
      </c>
      <c r="M1259" s="20">
        <f t="shared" si="103"/>
        <v>19.312128000000001</v>
      </c>
      <c r="N1259" s="20">
        <f t="shared" si="104"/>
        <v>0.16664000000000001</v>
      </c>
      <c r="O1259" s="20">
        <f t="shared" si="105"/>
        <v>3.2181730099200005</v>
      </c>
      <c r="P1259">
        <f t="shared" ref="P1259:P1322" si="106">IFERROR(VALUE(MID(A1259, FIND("(", A1259) + 1, FIND(" ", A1259, FIND("(", A1259)) - FIND("(", A1259) - 1)), "N/A")</f>
        <v>2</v>
      </c>
      <c r="Q1259">
        <f t="shared" si="102"/>
        <v>6.4363460198400011</v>
      </c>
    </row>
    <row r="1260" spans="1:17" x14ac:dyDescent="0.3">
      <c r="A1260" t="s">
        <v>7</v>
      </c>
      <c r="B1260" t="s">
        <v>9</v>
      </c>
      <c r="C1260" t="s">
        <v>69</v>
      </c>
      <c r="D1260" t="s">
        <v>41</v>
      </c>
      <c r="E1260" t="s">
        <v>12</v>
      </c>
      <c r="F1260" t="s">
        <v>22</v>
      </c>
      <c r="G1260">
        <v>4.3</v>
      </c>
      <c r="H1260" s="14">
        <v>6.9186999999999994</v>
      </c>
      <c r="I1260" t="s">
        <v>30</v>
      </c>
      <c r="J1260" t="s">
        <v>42</v>
      </c>
      <c r="K1260" t="s">
        <v>16</v>
      </c>
      <c r="L1260" t="s">
        <v>17</v>
      </c>
      <c r="M1260" s="20">
        <f t="shared" si="103"/>
        <v>6.9201791999999998</v>
      </c>
      <c r="N1260" s="20">
        <f t="shared" si="104"/>
        <v>0.16664000000000001</v>
      </c>
      <c r="O1260" s="20">
        <f t="shared" si="105"/>
        <v>1.153178661888</v>
      </c>
      <c r="P1260">
        <f t="shared" si="106"/>
        <v>1</v>
      </c>
      <c r="Q1260">
        <f t="shared" si="102"/>
        <v>1.153178661888</v>
      </c>
    </row>
    <row r="1261" spans="1:17" x14ac:dyDescent="0.3">
      <c r="A1261" t="s">
        <v>7</v>
      </c>
      <c r="B1261" t="s">
        <v>51</v>
      </c>
      <c r="C1261" t="s">
        <v>8</v>
      </c>
      <c r="D1261" t="s">
        <v>11</v>
      </c>
      <c r="E1261" t="s">
        <v>21</v>
      </c>
      <c r="F1261" t="s">
        <v>29</v>
      </c>
      <c r="G1261">
        <v>30</v>
      </c>
      <c r="H1261" s="14">
        <v>48.269999999999996</v>
      </c>
      <c r="I1261" t="s">
        <v>30</v>
      </c>
      <c r="J1261" t="s">
        <v>42</v>
      </c>
      <c r="K1261" t="s">
        <v>25</v>
      </c>
      <c r="L1261" t="s">
        <v>17</v>
      </c>
      <c r="M1261" s="20">
        <f t="shared" si="103"/>
        <v>48.280320000000003</v>
      </c>
      <c r="N1261" s="20">
        <f t="shared" si="104"/>
        <v>0.16664000000000001</v>
      </c>
      <c r="O1261" s="20">
        <f t="shared" si="105"/>
        <v>8.0454325248000007</v>
      </c>
      <c r="P1261">
        <f t="shared" si="106"/>
        <v>1</v>
      </c>
      <c r="Q1261">
        <f t="shared" si="102"/>
        <v>8.0454325248000007</v>
      </c>
    </row>
    <row r="1262" spans="1:17" x14ac:dyDescent="0.3">
      <c r="A1262" t="s">
        <v>32</v>
      </c>
      <c r="B1262" t="s">
        <v>9</v>
      </c>
      <c r="C1262" t="s">
        <v>69</v>
      </c>
      <c r="D1262" t="s">
        <v>27</v>
      </c>
      <c r="E1262" t="s">
        <v>28</v>
      </c>
      <c r="F1262" t="s">
        <v>29</v>
      </c>
      <c r="G1262">
        <v>8</v>
      </c>
      <c r="H1262" s="14">
        <v>12.872</v>
      </c>
      <c r="I1262" t="s">
        <v>52</v>
      </c>
      <c r="J1262" t="s">
        <v>31</v>
      </c>
      <c r="K1262" t="s">
        <v>16</v>
      </c>
      <c r="L1262" t="s">
        <v>17</v>
      </c>
      <c r="M1262" s="20">
        <f t="shared" si="103"/>
        <v>12.874752000000001</v>
      </c>
      <c r="N1262" s="20">
        <f t="shared" si="104"/>
        <v>3.5459999999999998E-2</v>
      </c>
      <c r="O1262" s="20">
        <f t="shared" si="105"/>
        <v>0.45653870592000001</v>
      </c>
      <c r="P1262">
        <f t="shared" si="106"/>
        <v>5</v>
      </c>
      <c r="Q1262">
        <f t="shared" si="102"/>
        <v>2.2826935295999999</v>
      </c>
    </row>
    <row r="1263" spans="1:17" x14ac:dyDescent="0.3">
      <c r="A1263" t="s">
        <v>32</v>
      </c>
      <c r="B1263" t="s">
        <v>9</v>
      </c>
      <c r="C1263" t="s">
        <v>10</v>
      </c>
      <c r="D1263" t="s">
        <v>27</v>
      </c>
      <c r="E1263" t="s">
        <v>12</v>
      </c>
      <c r="F1263" t="s">
        <v>36</v>
      </c>
      <c r="G1263">
        <v>9</v>
      </c>
      <c r="H1263" s="14">
        <v>14.481</v>
      </c>
      <c r="I1263" t="s">
        <v>30</v>
      </c>
      <c r="J1263" t="s">
        <v>38</v>
      </c>
      <c r="K1263" t="s">
        <v>25</v>
      </c>
      <c r="L1263" t="s">
        <v>17</v>
      </c>
      <c r="M1263" s="20">
        <f t="shared" si="103"/>
        <v>14.484096000000001</v>
      </c>
      <c r="N1263" s="20">
        <f t="shared" si="104"/>
        <v>0.16664000000000001</v>
      </c>
      <c r="O1263" s="20">
        <f t="shared" si="105"/>
        <v>2.4136297574400003</v>
      </c>
      <c r="P1263">
        <f t="shared" si="106"/>
        <v>5</v>
      </c>
      <c r="Q1263">
        <f t="shared" si="102"/>
        <v>12.068148787200002</v>
      </c>
    </row>
    <row r="1264" spans="1:17" x14ac:dyDescent="0.3">
      <c r="A1264" t="s">
        <v>18</v>
      </c>
      <c r="B1264" t="s">
        <v>9</v>
      </c>
      <c r="C1264" t="s">
        <v>61</v>
      </c>
      <c r="D1264" t="s">
        <v>11</v>
      </c>
      <c r="E1264" t="s">
        <v>21</v>
      </c>
      <c r="F1264" t="s">
        <v>22</v>
      </c>
      <c r="G1264">
        <v>12</v>
      </c>
      <c r="H1264" s="14">
        <v>19.308</v>
      </c>
      <c r="I1264" t="s">
        <v>87</v>
      </c>
      <c r="J1264" t="s">
        <v>42</v>
      </c>
      <c r="K1264" t="s">
        <v>25</v>
      </c>
      <c r="L1264" t="s">
        <v>17</v>
      </c>
      <c r="M1264" s="20">
        <f t="shared" si="103"/>
        <v>19.312128000000001</v>
      </c>
      <c r="N1264" s="20">
        <f t="shared" si="104"/>
        <v>0.11366999999999999</v>
      </c>
      <c r="O1264" s="20">
        <f t="shared" si="105"/>
        <v>2.1952095897600001</v>
      </c>
      <c r="P1264">
        <f t="shared" si="106"/>
        <v>4</v>
      </c>
      <c r="Q1264">
        <f t="shared" si="102"/>
        <v>8.7808383590400005</v>
      </c>
    </row>
    <row r="1265" spans="1:17" x14ac:dyDescent="0.3">
      <c r="A1265" t="s">
        <v>39</v>
      </c>
      <c r="B1265" t="s">
        <v>9</v>
      </c>
      <c r="C1265" t="s">
        <v>50</v>
      </c>
      <c r="D1265" t="s">
        <v>11</v>
      </c>
      <c r="E1265" t="s">
        <v>12</v>
      </c>
      <c r="F1265" t="s">
        <v>22</v>
      </c>
      <c r="G1265">
        <v>15</v>
      </c>
      <c r="H1265" s="14">
        <v>24.134999999999998</v>
      </c>
      <c r="I1265" t="s">
        <v>30</v>
      </c>
      <c r="J1265" t="s">
        <v>31</v>
      </c>
      <c r="K1265" t="s">
        <v>25</v>
      </c>
      <c r="L1265" t="s">
        <v>17</v>
      </c>
      <c r="M1265" s="20">
        <f t="shared" si="103"/>
        <v>24.140160000000002</v>
      </c>
      <c r="N1265" s="20">
        <f t="shared" si="104"/>
        <v>0.16664000000000001</v>
      </c>
      <c r="O1265" s="20">
        <f t="shared" si="105"/>
        <v>4.0227162624000004</v>
      </c>
      <c r="P1265">
        <f t="shared" si="106"/>
        <v>2</v>
      </c>
      <c r="Q1265">
        <f t="shared" si="102"/>
        <v>8.0454325248000007</v>
      </c>
    </row>
    <row r="1266" spans="1:17" x14ac:dyDescent="0.3">
      <c r="A1266" t="s">
        <v>32</v>
      </c>
      <c r="B1266" t="s">
        <v>9</v>
      </c>
      <c r="C1266" t="s">
        <v>104</v>
      </c>
      <c r="D1266" t="s">
        <v>41</v>
      </c>
      <c r="E1266" t="s">
        <v>12</v>
      </c>
      <c r="F1266" t="s">
        <v>22</v>
      </c>
      <c r="G1266">
        <v>2.2000000000000002</v>
      </c>
      <c r="H1266" s="14">
        <v>3.5398000000000001</v>
      </c>
      <c r="I1266" t="s">
        <v>49</v>
      </c>
      <c r="J1266" t="s">
        <v>42</v>
      </c>
      <c r="K1266" t="s">
        <v>25</v>
      </c>
      <c r="L1266" t="s">
        <v>17</v>
      </c>
      <c r="M1266" s="20">
        <f t="shared" si="103"/>
        <v>3.5405568000000005</v>
      </c>
      <c r="N1266" s="20">
        <f t="shared" si="104"/>
        <v>0.10215</v>
      </c>
      <c r="O1266" s="20">
        <f t="shared" si="105"/>
        <v>0.36166787712000009</v>
      </c>
      <c r="P1266">
        <f t="shared" si="106"/>
        <v>5</v>
      </c>
      <c r="Q1266">
        <f t="shared" si="102"/>
        <v>1.8083393856000005</v>
      </c>
    </row>
    <row r="1267" spans="1:17" x14ac:dyDescent="0.3">
      <c r="A1267" t="s">
        <v>26</v>
      </c>
      <c r="B1267" t="s">
        <v>51</v>
      </c>
      <c r="C1267" t="s">
        <v>8</v>
      </c>
      <c r="D1267" t="s">
        <v>11</v>
      </c>
      <c r="E1267" t="s">
        <v>12</v>
      </c>
      <c r="F1267" t="s">
        <v>44</v>
      </c>
      <c r="G1267">
        <v>1</v>
      </c>
      <c r="H1267" s="14">
        <v>1.609</v>
      </c>
      <c r="I1267" t="s">
        <v>23</v>
      </c>
      <c r="J1267" t="s">
        <v>15</v>
      </c>
      <c r="K1267" t="s">
        <v>25</v>
      </c>
      <c r="L1267" t="s">
        <v>43</v>
      </c>
      <c r="M1267" s="20">
        <f t="shared" si="103"/>
        <v>1.6093440000000001</v>
      </c>
      <c r="N1267" s="20">
        <f t="shared" si="104"/>
        <v>0</v>
      </c>
      <c r="O1267" s="20">
        <f t="shared" si="105"/>
        <v>0</v>
      </c>
      <c r="P1267">
        <f t="shared" si="106"/>
        <v>3</v>
      </c>
      <c r="Q1267">
        <f t="shared" si="102"/>
        <v>0</v>
      </c>
    </row>
    <row r="1268" spans="1:17" x14ac:dyDescent="0.3">
      <c r="A1268" t="s">
        <v>39</v>
      </c>
      <c r="B1268" t="s">
        <v>9</v>
      </c>
      <c r="C1268" t="s">
        <v>50</v>
      </c>
      <c r="D1268" t="s">
        <v>11</v>
      </c>
      <c r="E1268" t="s">
        <v>28</v>
      </c>
      <c r="F1268" t="s">
        <v>36</v>
      </c>
      <c r="G1268">
        <v>2.5</v>
      </c>
      <c r="H1268" s="14">
        <v>4.0225</v>
      </c>
      <c r="I1268" t="s">
        <v>14</v>
      </c>
      <c r="J1268" t="s">
        <v>31</v>
      </c>
      <c r="K1268" t="s">
        <v>25</v>
      </c>
      <c r="L1268" t="s">
        <v>17</v>
      </c>
      <c r="M1268" s="20">
        <f t="shared" si="103"/>
        <v>4.0233600000000003</v>
      </c>
      <c r="N1268" s="20">
        <f t="shared" si="104"/>
        <v>0</v>
      </c>
      <c r="O1268" s="20">
        <f t="shared" si="105"/>
        <v>0</v>
      </c>
      <c r="P1268">
        <f t="shared" si="106"/>
        <v>2</v>
      </c>
      <c r="Q1268">
        <f t="shared" si="102"/>
        <v>0</v>
      </c>
    </row>
    <row r="1269" spans="1:17" x14ac:dyDescent="0.3">
      <c r="A1269" t="s">
        <v>18</v>
      </c>
      <c r="B1269" t="s">
        <v>9</v>
      </c>
      <c r="C1269" t="s">
        <v>69</v>
      </c>
      <c r="D1269" t="s">
        <v>41</v>
      </c>
      <c r="E1269" t="s">
        <v>35</v>
      </c>
      <c r="F1269" t="s">
        <v>29</v>
      </c>
      <c r="G1269">
        <v>30</v>
      </c>
      <c r="H1269" s="14">
        <v>48.269999999999996</v>
      </c>
      <c r="I1269" t="s">
        <v>52</v>
      </c>
      <c r="J1269" t="s">
        <v>15</v>
      </c>
      <c r="K1269" t="s">
        <v>25</v>
      </c>
      <c r="L1269" t="s">
        <v>17</v>
      </c>
      <c r="M1269" s="20">
        <f t="shared" si="103"/>
        <v>48.280320000000003</v>
      </c>
      <c r="N1269" s="20">
        <f t="shared" si="104"/>
        <v>3.5459999999999998E-2</v>
      </c>
      <c r="O1269" s="20">
        <f t="shared" si="105"/>
        <v>1.7120201472000001</v>
      </c>
      <c r="P1269">
        <f t="shared" si="106"/>
        <v>4</v>
      </c>
      <c r="Q1269">
        <f t="shared" si="102"/>
        <v>6.8480805888000003</v>
      </c>
    </row>
    <row r="1270" spans="1:17" x14ac:dyDescent="0.3">
      <c r="A1270" t="s">
        <v>32</v>
      </c>
      <c r="B1270" t="s">
        <v>9</v>
      </c>
      <c r="C1270" t="s">
        <v>56</v>
      </c>
      <c r="D1270" t="s">
        <v>20</v>
      </c>
      <c r="E1270" t="s">
        <v>45</v>
      </c>
      <c r="F1270" t="s">
        <v>22</v>
      </c>
      <c r="G1270">
        <v>10</v>
      </c>
      <c r="H1270" s="14">
        <v>16.09</v>
      </c>
      <c r="I1270" t="s">
        <v>52</v>
      </c>
      <c r="J1270" t="s">
        <v>42</v>
      </c>
      <c r="K1270" t="s">
        <v>25</v>
      </c>
      <c r="L1270" t="s">
        <v>17</v>
      </c>
      <c r="M1270" s="20">
        <f t="shared" si="103"/>
        <v>16.093440000000001</v>
      </c>
      <c r="N1270" s="20">
        <f t="shared" si="104"/>
        <v>3.5459999999999998E-2</v>
      </c>
      <c r="O1270" s="20">
        <f t="shared" si="105"/>
        <v>0.57067338239999998</v>
      </c>
      <c r="P1270">
        <f t="shared" si="106"/>
        <v>5</v>
      </c>
      <c r="Q1270">
        <f t="shared" si="102"/>
        <v>2.8533669119999998</v>
      </c>
    </row>
    <row r="1271" spans="1:17" x14ac:dyDescent="0.3">
      <c r="A1271" t="s">
        <v>39</v>
      </c>
      <c r="B1271" t="s">
        <v>9</v>
      </c>
      <c r="C1271" t="s">
        <v>48</v>
      </c>
      <c r="D1271" t="s">
        <v>41</v>
      </c>
      <c r="E1271" t="s">
        <v>12</v>
      </c>
      <c r="F1271" t="s">
        <v>13</v>
      </c>
      <c r="G1271">
        <v>3</v>
      </c>
      <c r="H1271" s="14">
        <v>4.827</v>
      </c>
      <c r="I1271" t="s">
        <v>23</v>
      </c>
      <c r="J1271" t="s">
        <v>42</v>
      </c>
      <c r="K1271" t="s">
        <v>25</v>
      </c>
      <c r="L1271" t="s">
        <v>17</v>
      </c>
      <c r="M1271" s="20">
        <f t="shared" si="103"/>
        <v>4.8280320000000003</v>
      </c>
      <c r="N1271" s="20">
        <f t="shared" si="104"/>
        <v>0</v>
      </c>
      <c r="O1271" s="20">
        <f t="shared" si="105"/>
        <v>0</v>
      </c>
      <c r="P1271">
        <f t="shared" si="106"/>
        <v>2</v>
      </c>
      <c r="Q1271">
        <f t="shared" si="102"/>
        <v>0</v>
      </c>
    </row>
    <row r="1272" spans="1:17" x14ac:dyDescent="0.3">
      <c r="A1272" t="s">
        <v>7</v>
      </c>
      <c r="B1272" t="s">
        <v>51</v>
      </c>
      <c r="C1272" t="s">
        <v>8</v>
      </c>
      <c r="D1272" t="s">
        <v>41</v>
      </c>
      <c r="E1272" t="s">
        <v>12</v>
      </c>
      <c r="F1272" t="s">
        <v>66</v>
      </c>
      <c r="G1272">
        <v>45</v>
      </c>
      <c r="H1272" s="14">
        <v>72.405000000000001</v>
      </c>
      <c r="I1272" t="s">
        <v>37</v>
      </c>
      <c r="J1272" t="s">
        <v>38</v>
      </c>
      <c r="K1272" t="s">
        <v>25</v>
      </c>
      <c r="L1272" t="s">
        <v>17</v>
      </c>
      <c r="M1272" s="20">
        <f t="shared" si="103"/>
        <v>72.420479999999998</v>
      </c>
      <c r="N1272" s="20">
        <f t="shared" si="104"/>
        <v>0.16664000000000001</v>
      </c>
      <c r="O1272" s="20">
        <f t="shared" si="105"/>
        <v>12.0681487872</v>
      </c>
      <c r="P1272">
        <f t="shared" si="106"/>
        <v>1</v>
      </c>
      <c r="Q1272">
        <f t="shared" si="102"/>
        <v>12.0681487872</v>
      </c>
    </row>
    <row r="1273" spans="1:17" x14ac:dyDescent="0.3">
      <c r="A1273" t="s">
        <v>18</v>
      </c>
      <c r="B1273" t="s">
        <v>9</v>
      </c>
      <c r="C1273" t="s">
        <v>70</v>
      </c>
      <c r="D1273" t="s">
        <v>20</v>
      </c>
      <c r="E1273" t="s">
        <v>21</v>
      </c>
      <c r="F1273" t="s">
        <v>22</v>
      </c>
      <c r="G1273">
        <v>2</v>
      </c>
      <c r="H1273" s="14">
        <v>3.218</v>
      </c>
      <c r="I1273" t="s">
        <v>23</v>
      </c>
      <c r="J1273" t="s">
        <v>42</v>
      </c>
      <c r="K1273" t="s">
        <v>25</v>
      </c>
      <c r="L1273" t="s">
        <v>17</v>
      </c>
      <c r="M1273" s="20">
        <f t="shared" si="103"/>
        <v>3.2186880000000002</v>
      </c>
      <c r="N1273" s="20">
        <f t="shared" si="104"/>
        <v>0</v>
      </c>
      <c r="O1273" s="20">
        <f t="shared" si="105"/>
        <v>0</v>
      </c>
      <c r="P1273">
        <f t="shared" si="106"/>
        <v>4</v>
      </c>
      <c r="Q1273">
        <f t="shared" si="102"/>
        <v>0</v>
      </c>
    </row>
    <row r="1274" spans="1:17" x14ac:dyDescent="0.3">
      <c r="A1274" t="s">
        <v>32</v>
      </c>
      <c r="B1274" t="s">
        <v>9</v>
      </c>
      <c r="C1274" t="s">
        <v>8</v>
      </c>
      <c r="D1274" t="s">
        <v>27</v>
      </c>
      <c r="E1274" t="s">
        <v>21</v>
      </c>
      <c r="F1274" t="s">
        <v>13</v>
      </c>
      <c r="G1274">
        <v>30</v>
      </c>
      <c r="H1274" s="14">
        <v>48.269999999999996</v>
      </c>
      <c r="I1274" t="s">
        <v>30</v>
      </c>
      <c r="J1274" t="s">
        <v>38</v>
      </c>
      <c r="K1274" t="s">
        <v>25</v>
      </c>
      <c r="L1274" t="s">
        <v>17</v>
      </c>
      <c r="M1274" s="20">
        <f t="shared" si="103"/>
        <v>48.280320000000003</v>
      </c>
      <c r="N1274" s="20">
        <f t="shared" si="104"/>
        <v>0.16664000000000001</v>
      </c>
      <c r="O1274" s="20">
        <f t="shared" si="105"/>
        <v>8.0454325248000007</v>
      </c>
      <c r="P1274">
        <f t="shared" si="106"/>
        <v>5</v>
      </c>
      <c r="Q1274">
        <f t="shared" si="102"/>
        <v>40.227162624000002</v>
      </c>
    </row>
    <row r="1275" spans="1:17" x14ac:dyDescent="0.3">
      <c r="A1275" t="s">
        <v>32</v>
      </c>
      <c r="B1275" t="s">
        <v>9</v>
      </c>
      <c r="C1275" t="s">
        <v>60</v>
      </c>
      <c r="D1275" t="s">
        <v>41</v>
      </c>
      <c r="E1275" t="s">
        <v>12</v>
      </c>
      <c r="F1275" t="s">
        <v>44</v>
      </c>
      <c r="G1275">
        <v>1.3</v>
      </c>
      <c r="H1275" s="14">
        <v>2.0916999999999999</v>
      </c>
      <c r="I1275" t="s">
        <v>23</v>
      </c>
      <c r="J1275" t="s">
        <v>31</v>
      </c>
      <c r="K1275" t="s">
        <v>25</v>
      </c>
      <c r="L1275" t="s">
        <v>17</v>
      </c>
      <c r="M1275" s="20">
        <f t="shared" si="103"/>
        <v>2.0921472000000003</v>
      </c>
      <c r="N1275" s="20">
        <f t="shared" si="104"/>
        <v>0</v>
      </c>
      <c r="O1275" s="20">
        <f t="shared" si="105"/>
        <v>0</v>
      </c>
      <c r="P1275">
        <f t="shared" si="106"/>
        <v>5</v>
      </c>
      <c r="Q1275">
        <f t="shared" si="102"/>
        <v>0</v>
      </c>
    </row>
    <row r="1276" spans="1:17" x14ac:dyDescent="0.3">
      <c r="A1276" t="s">
        <v>7</v>
      </c>
      <c r="B1276" t="s">
        <v>9</v>
      </c>
      <c r="C1276" t="s">
        <v>50</v>
      </c>
      <c r="D1276" t="s">
        <v>11</v>
      </c>
      <c r="E1276" t="s">
        <v>12</v>
      </c>
      <c r="F1276" t="s">
        <v>22</v>
      </c>
      <c r="G1276">
        <v>8</v>
      </c>
      <c r="H1276" s="14">
        <v>12.872</v>
      </c>
      <c r="I1276" t="s">
        <v>14</v>
      </c>
      <c r="J1276" t="s">
        <v>15</v>
      </c>
      <c r="K1276" t="s">
        <v>16</v>
      </c>
      <c r="L1276" t="s">
        <v>17</v>
      </c>
      <c r="M1276" s="20">
        <f t="shared" si="103"/>
        <v>12.874752000000001</v>
      </c>
      <c r="N1276" s="20">
        <f t="shared" si="104"/>
        <v>0</v>
      </c>
      <c r="O1276" s="20">
        <f t="shared" si="105"/>
        <v>0</v>
      </c>
      <c r="P1276">
        <f t="shared" si="106"/>
        <v>1</v>
      </c>
      <c r="Q1276">
        <f t="shared" si="102"/>
        <v>0</v>
      </c>
    </row>
    <row r="1277" spans="1:17" x14ac:dyDescent="0.3">
      <c r="A1277" t="s">
        <v>39</v>
      </c>
      <c r="B1277" t="s">
        <v>51</v>
      </c>
      <c r="C1277" t="s">
        <v>8</v>
      </c>
      <c r="D1277" t="s">
        <v>27</v>
      </c>
      <c r="E1277" t="s">
        <v>12</v>
      </c>
      <c r="F1277" t="s">
        <v>66</v>
      </c>
      <c r="G1277">
        <v>25</v>
      </c>
      <c r="H1277" s="14">
        <v>40.225000000000001</v>
      </c>
      <c r="I1277" t="s">
        <v>49</v>
      </c>
      <c r="J1277" t="s">
        <v>38</v>
      </c>
      <c r="K1277" t="s">
        <v>16</v>
      </c>
      <c r="L1277" t="s">
        <v>17</v>
      </c>
      <c r="M1277" s="20">
        <f t="shared" si="103"/>
        <v>40.233600000000003</v>
      </c>
      <c r="N1277" s="20">
        <f t="shared" si="104"/>
        <v>0.10215</v>
      </c>
      <c r="O1277" s="20">
        <f t="shared" si="105"/>
        <v>4.1098622400000009</v>
      </c>
      <c r="P1277">
        <f t="shared" si="106"/>
        <v>2</v>
      </c>
      <c r="Q1277">
        <f t="shared" si="102"/>
        <v>8.2197244800000018</v>
      </c>
    </row>
    <row r="1278" spans="1:17" x14ac:dyDescent="0.3">
      <c r="A1278" t="s">
        <v>39</v>
      </c>
      <c r="B1278" t="s">
        <v>9</v>
      </c>
      <c r="C1278" t="s">
        <v>10</v>
      </c>
      <c r="D1278" t="s">
        <v>11</v>
      </c>
      <c r="E1278" t="s">
        <v>12</v>
      </c>
      <c r="F1278" t="s">
        <v>13</v>
      </c>
      <c r="G1278">
        <v>12</v>
      </c>
      <c r="H1278" s="14">
        <v>19.308</v>
      </c>
      <c r="I1278" t="s">
        <v>30</v>
      </c>
      <c r="J1278" t="s">
        <v>31</v>
      </c>
      <c r="K1278" t="s">
        <v>25</v>
      </c>
      <c r="L1278" t="s">
        <v>17</v>
      </c>
      <c r="M1278" s="20">
        <f t="shared" si="103"/>
        <v>19.312128000000001</v>
      </c>
      <c r="N1278" s="20">
        <f t="shared" si="104"/>
        <v>0.16664000000000001</v>
      </c>
      <c r="O1278" s="20">
        <f t="shared" si="105"/>
        <v>3.2181730099200005</v>
      </c>
      <c r="P1278">
        <f t="shared" si="106"/>
        <v>2</v>
      </c>
      <c r="Q1278">
        <f t="shared" si="102"/>
        <v>6.4363460198400011</v>
      </c>
    </row>
    <row r="1279" spans="1:17" x14ac:dyDescent="0.3">
      <c r="A1279" t="s">
        <v>7</v>
      </c>
      <c r="B1279" t="s">
        <v>9</v>
      </c>
      <c r="C1279" t="s">
        <v>71</v>
      </c>
      <c r="D1279" t="s">
        <v>20</v>
      </c>
      <c r="E1279" t="s">
        <v>35</v>
      </c>
      <c r="F1279" t="s">
        <v>13</v>
      </c>
      <c r="G1279">
        <v>12</v>
      </c>
      <c r="H1279" s="14">
        <v>19.308</v>
      </c>
      <c r="I1279" t="s">
        <v>52</v>
      </c>
      <c r="J1279" t="s">
        <v>38</v>
      </c>
      <c r="K1279" t="s">
        <v>25</v>
      </c>
      <c r="L1279" t="s">
        <v>17</v>
      </c>
      <c r="M1279" s="20">
        <f t="shared" si="103"/>
        <v>19.312128000000001</v>
      </c>
      <c r="N1279" s="20">
        <f t="shared" si="104"/>
        <v>3.5459999999999998E-2</v>
      </c>
      <c r="O1279" s="20">
        <f t="shared" si="105"/>
        <v>0.68480805888000007</v>
      </c>
      <c r="P1279">
        <f t="shared" si="106"/>
        <v>1</v>
      </c>
      <c r="Q1279">
        <f t="shared" si="102"/>
        <v>0.68480805888000007</v>
      </c>
    </row>
    <row r="1280" spans="1:17" x14ac:dyDescent="0.3">
      <c r="A1280" t="s">
        <v>7</v>
      </c>
      <c r="B1280" t="s">
        <v>51</v>
      </c>
      <c r="C1280" t="s">
        <v>8</v>
      </c>
      <c r="D1280" t="s">
        <v>20</v>
      </c>
      <c r="E1280" t="s">
        <v>21</v>
      </c>
      <c r="F1280" t="s">
        <v>36</v>
      </c>
      <c r="G1280">
        <v>4</v>
      </c>
      <c r="H1280" s="14">
        <v>6.4359999999999999</v>
      </c>
      <c r="I1280" t="s">
        <v>30</v>
      </c>
      <c r="J1280" t="s">
        <v>31</v>
      </c>
      <c r="K1280" t="s">
        <v>16</v>
      </c>
      <c r="L1280" t="s">
        <v>43</v>
      </c>
      <c r="M1280" s="20">
        <f t="shared" si="103"/>
        <v>6.4373760000000004</v>
      </c>
      <c r="N1280" s="20">
        <f t="shared" si="104"/>
        <v>0.16664000000000001</v>
      </c>
      <c r="O1280" s="20">
        <f t="shared" si="105"/>
        <v>1.0727243366400001</v>
      </c>
      <c r="P1280">
        <f t="shared" si="106"/>
        <v>1</v>
      </c>
      <c r="Q1280">
        <f t="shared" si="102"/>
        <v>1.0727243366400001</v>
      </c>
    </row>
    <row r="1281" spans="1:17" x14ac:dyDescent="0.3">
      <c r="A1281" t="s">
        <v>18</v>
      </c>
      <c r="B1281" t="s">
        <v>9</v>
      </c>
      <c r="C1281" t="s">
        <v>50</v>
      </c>
      <c r="D1281" t="s">
        <v>27</v>
      </c>
      <c r="E1281" t="s">
        <v>21</v>
      </c>
      <c r="F1281" t="s">
        <v>44</v>
      </c>
      <c r="G1281">
        <v>2.8</v>
      </c>
      <c r="H1281" s="14">
        <v>4.5051999999999994</v>
      </c>
      <c r="I1281" t="s">
        <v>14</v>
      </c>
      <c r="J1281" t="s">
        <v>42</v>
      </c>
      <c r="K1281" t="s">
        <v>25</v>
      </c>
      <c r="L1281" t="s">
        <v>43</v>
      </c>
      <c r="M1281" s="20">
        <f t="shared" si="103"/>
        <v>4.5061631999999996</v>
      </c>
      <c r="N1281" s="20">
        <f t="shared" si="104"/>
        <v>0</v>
      </c>
      <c r="O1281" s="20">
        <f t="shared" si="105"/>
        <v>0</v>
      </c>
      <c r="P1281">
        <f t="shared" si="106"/>
        <v>4</v>
      </c>
      <c r="Q1281">
        <f t="shared" si="102"/>
        <v>0</v>
      </c>
    </row>
    <row r="1282" spans="1:17" x14ac:dyDescent="0.3">
      <c r="A1282" t="s">
        <v>18</v>
      </c>
      <c r="B1282" t="s">
        <v>9</v>
      </c>
      <c r="C1282" t="s">
        <v>40</v>
      </c>
      <c r="D1282" t="s">
        <v>27</v>
      </c>
      <c r="E1282" t="s">
        <v>12</v>
      </c>
      <c r="F1282" t="s">
        <v>29</v>
      </c>
      <c r="G1282">
        <v>35</v>
      </c>
      <c r="H1282" s="14">
        <v>56.314999999999998</v>
      </c>
      <c r="I1282" t="s">
        <v>30</v>
      </c>
      <c r="J1282" t="s">
        <v>31</v>
      </c>
      <c r="K1282" t="s">
        <v>25</v>
      </c>
      <c r="L1282" t="s">
        <v>17</v>
      </c>
      <c r="M1282" s="20">
        <f t="shared" si="103"/>
        <v>56.327040000000004</v>
      </c>
      <c r="N1282" s="20">
        <f t="shared" si="104"/>
        <v>0.16664000000000001</v>
      </c>
      <c r="O1282" s="20">
        <f t="shared" si="105"/>
        <v>9.3863379456000011</v>
      </c>
      <c r="P1282">
        <f t="shared" si="106"/>
        <v>4</v>
      </c>
      <c r="Q1282">
        <f t="shared" si="102"/>
        <v>37.545351782400004</v>
      </c>
    </row>
    <row r="1283" spans="1:17" x14ac:dyDescent="0.3">
      <c r="A1283" t="s">
        <v>39</v>
      </c>
      <c r="B1283" t="s">
        <v>9</v>
      </c>
      <c r="C1283" t="s">
        <v>48</v>
      </c>
      <c r="D1283" t="s">
        <v>11</v>
      </c>
      <c r="E1283" t="s">
        <v>21</v>
      </c>
      <c r="F1283" t="s">
        <v>22</v>
      </c>
      <c r="G1283">
        <v>3</v>
      </c>
      <c r="H1283" s="14">
        <v>4.827</v>
      </c>
      <c r="I1283" t="s">
        <v>23</v>
      </c>
      <c r="J1283" t="s">
        <v>31</v>
      </c>
      <c r="K1283" t="s">
        <v>25</v>
      </c>
      <c r="L1283" t="s">
        <v>17</v>
      </c>
      <c r="M1283" s="20">
        <f t="shared" si="103"/>
        <v>4.8280320000000003</v>
      </c>
      <c r="N1283" s="20">
        <f t="shared" si="104"/>
        <v>0</v>
      </c>
      <c r="O1283" s="20">
        <f t="shared" si="105"/>
        <v>0</v>
      </c>
      <c r="P1283">
        <f t="shared" si="106"/>
        <v>2</v>
      </c>
      <c r="Q1283">
        <f t="shared" ref="Q1283:Q1346" si="107">O1283*P1283</f>
        <v>0</v>
      </c>
    </row>
    <row r="1284" spans="1:17" x14ac:dyDescent="0.3">
      <c r="A1284" t="s">
        <v>7</v>
      </c>
      <c r="B1284" t="s">
        <v>9</v>
      </c>
      <c r="C1284" t="s">
        <v>48</v>
      </c>
      <c r="D1284" t="s">
        <v>11</v>
      </c>
      <c r="E1284" t="s">
        <v>21</v>
      </c>
      <c r="F1284" t="s">
        <v>29</v>
      </c>
      <c r="G1284">
        <v>17</v>
      </c>
      <c r="H1284" s="14">
        <v>27.353000000000002</v>
      </c>
      <c r="I1284" t="s">
        <v>30</v>
      </c>
      <c r="J1284" t="s">
        <v>24</v>
      </c>
      <c r="K1284" t="s">
        <v>25</v>
      </c>
      <c r="L1284" t="s">
        <v>17</v>
      </c>
      <c r="M1284" s="20">
        <f t="shared" si="103"/>
        <v>27.358848000000002</v>
      </c>
      <c r="N1284" s="20">
        <f t="shared" si="104"/>
        <v>0.16664000000000001</v>
      </c>
      <c r="O1284" s="20">
        <f t="shared" si="105"/>
        <v>4.5590784307200005</v>
      </c>
      <c r="P1284">
        <f t="shared" si="106"/>
        <v>1</v>
      </c>
      <c r="Q1284">
        <f t="shared" si="107"/>
        <v>4.5590784307200005</v>
      </c>
    </row>
    <row r="1285" spans="1:17" x14ac:dyDescent="0.3">
      <c r="A1285" t="s">
        <v>26</v>
      </c>
      <c r="B1285" t="s">
        <v>9</v>
      </c>
      <c r="C1285" t="s">
        <v>8</v>
      </c>
      <c r="D1285" t="s">
        <v>27</v>
      </c>
      <c r="E1285" t="s">
        <v>64</v>
      </c>
      <c r="F1285" t="s">
        <v>66</v>
      </c>
      <c r="G1285">
        <v>10</v>
      </c>
      <c r="H1285" s="14">
        <v>16.09</v>
      </c>
      <c r="I1285" t="s">
        <v>49</v>
      </c>
      <c r="J1285" t="s">
        <v>53</v>
      </c>
      <c r="K1285" t="s">
        <v>25</v>
      </c>
      <c r="L1285" t="s">
        <v>43</v>
      </c>
      <c r="M1285" s="20">
        <f t="shared" si="103"/>
        <v>16.093440000000001</v>
      </c>
      <c r="N1285" s="20">
        <f t="shared" si="104"/>
        <v>0.10215</v>
      </c>
      <c r="O1285" s="20">
        <f t="shared" si="105"/>
        <v>1.6439448960000003</v>
      </c>
      <c r="P1285">
        <f t="shared" si="106"/>
        <v>3</v>
      </c>
      <c r="Q1285">
        <f t="shared" si="107"/>
        <v>4.9318346880000004</v>
      </c>
    </row>
    <row r="1286" spans="1:17" x14ac:dyDescent="0.3">
      <c r="A1286" t="s">
        <v>26</v>
      </c>
      <c r="B1286" t="s">
        <v>9</v>
      </c>
      <c r="C1286" t="s">
        <v>59</v>
      </c>
      <c r="D1286" t="s">
        <v>11</v>
      </c>
      <c r="E1286" t="s">
        <v>33</v>
      </c>
      <c r="F1286" t="s">
        <v>36</v>
      </c>
      <c r="G1286">
        <v>1.3</v>
      </c>
      <c r="H1286" s="14">
        <v>2.0916999999999999</v>
      </c>
      <c r="I1286" t="s">
        <v>23</v>
      </c>
      <c r="J1286" t="s">
        <v>42</v>
      </c>
      <c r="K1286" t="s">
        <v>25</v>
      </c>
      <c r="L1286" t="s">
        <v>43</v>
      </c>
      <c r="M1286" s="20">
        <f t="shared" si="103"/>
        <v>2.0921472000000003</v>
      </c>
      <c r="N1286" s="20">
        <f t="shared" si="104"/>
        <v>0</v>
      </c>
      <c r="O1286" s="20">
        <f t="shared" si="105"/>
        <v>0</v>
      </c>
      <c r="P1286">
        <f t="shared" si="106"/>
        <v>3</v>
      </c>
      <c r="Q1286">
        <f t="shared" si="107"/>
        <v>0</v>
      </c>
    </row>
    <row r="1287" spans="1:17" x14ac:dyDescent="0.3">
      <c r="A1287" t="s">
        <v>18</v>
      </c>
      <c r="B1287" t="s">
        <v>55</v>
      </c>
      <c r="C1287" t="s">
        <v>8</v>
      </c>
      <c r="D1287" t="s">
        <v>20</v>
      </c>
      <c r="E1287" t="s">
        <v>35</v>
      </c>
      <c r="F1287" t="s">
        <v>22</v>
      </c>
      <c r="G1287">
        <v>4.2</v>
      </c>
      <c r="H1287" s="14">
        <v>6.7578000000000005</v>
      </c>
      <c r="I1287" t="s">
        <v>14</v>
      </c>
      <c r="J1287" t="s">
        <v>42</v>
      </c>
      <c r="K1287" t="s">
        <v>25</v>
      </c>
      <c r="L1287" t="s">
        <v>43</v>
      </c>
      <c r="M1287" s="20">
        <f t="shared" si="103"/>
        <v>6.7592448000000012</v>
      </c>
      <c r="N1287" s="20">
        <f t="shared" si="104"/>
        <v>0</v>
      </c>
      <c r="O1287" s="20">
        <f t="shared" si="105"/>
        <v>0</v>
      </c>
      <c r="P1287">
        <f t="shared" si="106"/>
        <v>4</v>
      </c>
      <c r="Q1287">
        <f t="shared" si="107"/>
        <v>0</v>
      </c>
    </row>
    <row r="1288" spans="1:17" x14ac:dyDescent="0.3">
      <c r="A1288" t="s">
        <v>7</v>
      </c>
      <c r="B1288" t="s">
        <v>9</v>
      </c>
      <c r="C1288" t="s">
        <v>48</v>
      </c>
      <c r="D1288" t="s">
        <v>41</v>
      </c>
      <c r="E1288" t="s">
        <v>12</v>
      </c>
      <c r="F1288" t="s">
        <v>44</v>
      </c>
      <c r="G1288">
        <v>3.4</v>
      </c>
      <c r="H1288" s="14">
        <v>5.4706000000000001</v>
      </c>
      <c r="I1288" t="s">
        <v>30</v>
      </c>
      <c r="J1288" t="s">
        <v>31</v>
      </c>
      <c r="K1288" t="s">
        <v>25</v>
      </c>
      <c r="L1288" t="s">
        <v>17</v>
      </c>
      <c r="M1288" s="20">
        <f t="shared" si="103"/>
        <v>5.4717696</v>
      </c>
      <c r="N1288" s="20">
        <f t="shared" si="104"/>
        <v>0.16664000000000001</v>
      </c>
      <c r="O1288" s="20">
        <f t="shared" si="105"/>
        <v>0.9118156861440001</v>
      </c>
      <c r="P1288">
        <f t="shared" si="106"/>
        <v>1</v>
      </c>
      <c r="Q1288">
        <f t="shared" si="107"/>
        <v>0.9118156861440001</v>
      </c>
    </row>
    <row r="1289" spans="1:17" x14ac:dyDescent="0.3">
      <c r="A1289" t="s">
        <v>39</v>
      </c>
      <c r="B1289" t="s">
        <v>9</v>
      </c>
      <c r="C1289" t="s">
        <v>48</v>
      </c>
      <c r="D1289" t="s">
        <v>11</v>
      </c>
      <c r="E1289" t="s">
        <v>12</v>
      </c>
      <c r="F1289" t="s">
        <v>29</v>
      </c>
      <c r="G1289">
        <v>2.2999999999999998</v>
      </c>
      <c r="H1289" s="14">
        <v>3.7006999999999999</v>
      </c>
      <c r="I1289" t="s">
        <v>23</v>
      </c>
      <c r="J1289" t="s">
        <v>42</v>
      </c>
      <c r="K1289" t="s">
        <v>25</v>
      </c>
      <c r="L1289" t="s">
        <v>17</v>
      </c>
      <c r="M1289" s="20">
        <f t="shared" si="103"/>
        <v>3.7014912</v>
      </c>
      <c r="N1289" s="20">
        <f t="shared" si="104"/>
        <v>0</v>
      </c>
      <c r="O1289" s="20">
        <f t="shared" si="105"/>
        <v>0</v>
      </c>
      <c r="P1289">
        <f t="shared" si="106"/>
        <v>2</v>
      </c>
      <c r="Q1289">
        <f t="shared" si="107"/>
        <v>0</v>
      </c>
    </row>
    <row r="1290" spans="1:17" x14ac:dyDescent="0.3">
      <c r="A1290" t="s">
        <v>39</v>
      </c>
      <c r="B1290" t="s">
        <v>9</v>
      </c>
      <c r="C1290" t="s">
        <v>8</v>
      </c>
      <c r="D1290" t="s">
        <v>27</v>
      </c>
      <c r="E1290" t="s">
        <v>12</v>
      </c>
      <c r="F1290" t="s">
        <v>13</v>
      </c>
      <c r="G1290">
        <v>25</v>
      </c>
      <c r="H1290" s="14">
        <v>40.225000000000001</v>
      </c>
      <c r="I1290" t="s">
        <v>30</v>
      </c>
      <c r="J1290" t="s">
        <v>15</v>
      </c>
      <c r="K1290" t="s">
        <v>25</v>
      </c>
      <c r="L1290" t="s">
        <v>17</v>
      </c>
      <c r="M1290" s="20">
        <f t="shared" si="103"/>
        <v>40.233600000000003</v>
      </c>
      <c r="N1290" s="20">
        <f t="shared" si="104"/>
        <v>0.16664000000000001</v>
      </c>
      <c r="O1290" s="20">
        <f t="shared" si="105"/>
        <v>6.7045271040000012</v>
      </c>
      <c r="P1290">
        <f t="shared" si="106"/>
        <v>2</v>
      </c>
      <c r="Q1290">
        <f t="shared" si="107"/>
        <v>13.409054208000002</v>
      </c>
    </row>
    <row r="1291" spans="1:17" x14ac:dyDescent="0.3">
      <c r="A1291" t="s">
        <v>39</v>
      </c>
      <c r="B1291" t="s">
        <v>9</v>
      </c>
      <c r="C1291" t="s">
        <v>48</v>
      </c>
      <c r="D1291" t="s">
        <v>11</v>
      </c>
      <c r="E1291" t="s">
        <v>21</v>
      </c>
      <c r="F1291" t="s">
        <v>36</v>
      </c>
      <c r="G1291">
        <v>8</v>
      </c>
      <c r="H1291" s="14">
        <v>12.872</v>
      </c>
      <c r="I1291" t="s">
        <v>30</v>
      </c>
      <c r="J1291" t="s">
        <v>15</v>
      </c>
      <c r="K1291" t="s">
        <v>25</v>
      </c>
      <c r="L1291" t="s">
        <v>17</v>
      </c>
      <c r="M1291" s="20">
        <f t="shared" si="103"/>
        <v>12.874752000000001</v>
      </c>
      <c r="N1291" s="20">
        <f t="shared" si="104"/>
        <v>0.16664000000000001</v>
      </c>
      <c r="O1291" s="20">
        <f t="shared" si="105"/>
        <v>2.1454486732800002</v>
      </c>
      <c r="P1291">
        <f t="shared" si="106"/>
        <v>2</v>
      </c>
      <c r="Q1291">
        <f t="shared" si="107"/>
        <v>4.2908973465600004</v>
      </c>
    </row>
    <row r="1292" spans="1:17" x14ac:dyDescent="0.3">
      <c r="A1292" t="s">
        <v>32</v>
      </c>
      <c r="B1292" t="s">
        <v>9</v>
      </c>
      <c r="C1292" t="s">
        <v>65</v>
      </c>
      <c r="D1292" t="s">
        <v>27</v>
      </c>
      <c r="E1292" t="s">
        <v>28</v>
      </c>
      <c r="F1292" t="s">
        <v>44</v>
      </c>
      <c r="G1292">
        <v>2</v>
      </c>
      <c r="H1292" s="14">
        <v>3.218</v>
      </c>
      <c r="I1292" s="2" t="s">
        <v>49</v>
      </c>
      <c r="J1292" t="s">
        <v>38</v>
      </c>
      <c r="K1292" t="s">
        <v>25</v>
      </c>
      <c r="L1292" t="s">
        <v>17</v>
      </c>
      <c r="M1292" s="20">
        <f t="shared" si="103"/>
        <v>3.2186880000000002</v>
      </c>
      <c r="N1292" s="20">
        <f t="shared" si="104"/>
        <v>0.10215</v>
      </c>
      <c r="O1292" s="20">
        <f t="shared" si="105"/>
        <v>0.32878897920000005</v>
      </c>
      <c r="P1292">
        <f t="shared" si="106"/>
        <v>5</v>
      </c>
      <c r="Q1292">
        <f t="shared" si="107"/>
        <v>1.6439448960000003</v>
      </c>
    </row>
    <row r="1293" spans="1:17" x14ac:dyDescent="0.3">
      <c r="A1293" t="s">
        <v>32</v>
      </c>
      <c r="B1293" t="s">
        <v>55</v>
      </c>
      <c r="C1293" t="s">
        <v>8</v>
      </c>
      <c r="D1293" t="s">
        <v>11</v>
      </c>
      <c r="E1293" t="s">
        <v>12</v>
      </c>
      <c r="F1293" t="s">
        <v>44</v>
      </c>
      <c r="G1293">
        <v>1</v>
      </c>
      <c r="H1293" s="14">
        <v>1.609</v>
      </c>
      <c r="I1293" t="s">
        <v>23</v>
      </c>
      <c r="J1293" t="s">
        <v>31</v>
      </c>
      <c r="K1293" t="s">
        <v>25</v>
      </c>
      <c r="L1293" t="s">
        <v>17</v>
      </c>
      <c r="M1293" s="20">
        <f t="shared" si="103"/>
        <v>1.6093440000000001</v>
      </c>
      <c r="N1293" s="20">
        <f t="shared" si="104"/>
        <v>0</v>
      </c>
      <c r="O1293" s="20">
        <f t="shared" si="105"/>
        <v>0</v>
      </c>
      <c r="P1293">
        <f t="shared" si="106"/>
        <v>5</v>
      </c>
      <c r="Q1293">
        <f t="shared" si="107"/>
        <v>0</v>
      </c>
    </row>
    <row r="1294" spans="1:17" x14ac:dyDescent="0.3">
      <c r="A1294" t="s">
        <v>18</v>
      </c>
      <c r="B1294" t="s">
        <v>51</v>
      </c>
      <c r="C1294" t="s">
        <v>8</v>
      </c>
      <c r="D1294" t="s">
        <v>11</v>
      </c>
      <c r="E1294" t="s">
        <v>21</v>
      </c>
      <c r="F1294" t="s">
        <v>36</v>
      </c>
      <c r="G1294">
        <v>6</v>
      </c>
      <c r="H1294" s="14">
        <v>9.6539999999999999</v>
      </c>
      <c r="I1294" t="s">
        <v>30</v>
      </c>
      <c r="J1294" t="s">
        <v>31</v>
      </c>
      <c r="K1294" t="s">
        <v>16</v>
      </c>
      <c r="L1294" t="s">
        <v>17</v>
      </c>
      <c r="M1294" s="20">
        <f t="shared" si="103"/>
        <v>9.6560640000000006</v>
      </c>
      <c r="N1294" s="20">
        <f t="shared" si="104"/>
        <v>0.16664000000000001</v>
      </c>
      <c r="O1294" s="20">
        <f t="shared" si="105"/>
        <v>1.6090865049600003</v>
      </c>
      <c r="P1294">
        <f t="shared" si="106"/>
        <v>4</v>
      </c>
      <c r="Q1294">
        <f t="shared" si="107"/>
        <v>6.4363460198400011</v>
      </c>
    </row>
    <row r="1295" spans="1:17" x14ac:dyDescent="0.3">
      <c r="A1295" t="s">
        <v>39</v>
      </c>
      <c r="B1295" t="s">
        <v>9</v>
      </c>
      <c r="C1295" t="s">
        <v>50</v>
      </c>
      <c r="D1295" t="s">
        <v>41</v>
      </c>
      <c r="E1295" t="s">
        <v>12</v>
      </c>
      <c r="F1295" t="s">
        <v>13</v>
      </c>
      <c r="G1295">
        <v>8.3000000000000007</v>
      </c>
      <c r="H1295" s="14">
        <v>13.354700000000001</v>
      </c>
      <c r="I1295" t="s">
        <v>49</v>
      </c>
      <c r="J1295" t="s">
        <v>42</v>
      </c>
      <c r="K1295" t="s">
        <v>25</v>
      </c>
      <c r="L1295" t="s">
        <v>17</v>
      </c>
      <c r="M1295" s="20">
        <f t="shared" si="103"/>
        <v>13.357555200000002</v>
      </c>
      <c r="N1295" s="20">
        <f t="shared" si="104"/>
        <v>0.10215</v>
      </c>
      <c r="O1295" s="20">
        <f t="shared" si="105"/>
        <v>1.3644742636800002</v>
      </c>
      <c r="P1295">
        <f t="shared" si="106"/>
        <v>2</v>
      </c>
      <c r="Q1295">
        <f t="shared" si="107"/>
        <v>2.7289485273600005</v>
      </c>
    </row>
    <row r="1296" spans="1:17" x14ac:dyDescent="0.3">
      <c r="A1296" t="s">
        <v>32</v>
      </c>
      <c r="B1296" t="s">
        <v>51</v>
      </c>
      <c r="C1296" t="s">
        <v>8</v>
      </c>
      <c r="D1296" t="s">
        <v>11</v>
      </c>
      <c r="E1296" t="s">
        <v>21</v>
      </c>
      <c r="F1296" t="s">
        <v>29</v>
      </c>
      <c r="G1296">
        <v>13</v>
      </c>
      <c r="H1296" s="14">
        <v>20.917000000000002</v>
      </c>
      <c r="I1296" t="s">
        <v>52</v>
      </c>
      <c r="J1296" t="s">
        <v>15</v>
      </c>
      <c r="K1296" t="s">
        <v>25</v>
      </c>
      <c r="L1296" t="s">
        <v>17</v>
      </c>
      <c r="M1296" s="20">
        <f t="shared" si="103"/>
        <v>20.921472000000001</v>
      </c>
      <c r="N1296" s="20">
        <f t="shared" si="104"/>
        <v>3.5459999999999998E-2</v>
      </c>
      <c r="O1296" s="20">
        <f t="shared" si="105"/>
        <v>0.74187539712000006</v>
      </c>
      <c r="P1296">
        <f t="shared" si="106"/>
        <v>5</v>
      </c>
      <c r="Q1296">
        <f t="shared" si="107"/>
        <v>3.7093769856000005</v>
      </c>
    </row>
    <row r="1297" spans="1:17" x14ac:dyDescent="0.3">
      <c r="A1297" t="s">
        <v>26</v>
      </c>
      <c r="B1297" t="s">
        <v>51</v>
      </c>
      <c r="C1297" t="s">
        <v>8</v>
      </c>
      <c r="D1297" t="s">
        <v>20</v>
      </c>
      <c r="E1297" t="s">
        <v>12</v>
      </c>
      <c r="F1297" t="s">
        <v>36</v>
      </c>
      <c r="G1297">
        <v>3.5</v>
      </c>
      <c r="H1297" s="14">
        <v>5.6315</v>
      </c>
      <c r="I1297" t="s">
        <v>14</v>
      </c>
      <c r="J1297" t="s">
        <v>31</v>
      </c>
      <c r="K1297" t="s">
        <v>25</v>
      </c>
      <c r="L1297" t="s">
        <v>43</v>
      </c>
      <c r="M1297" s="20">
        <f t="shared" si="103"/>
        <v>5.6327040000000004</v>
      </c>
      <c r="N1297" s="20">
        <f t="shared" si="104"/>
        <v>0</v>
      </c>
      <c r="O1297" s="20">
        <f t="shared" si="105"/>
        <v>0</v>
      </c>
      <c r="P1297">
        <f t="shared" si="106"/>
        <v>3</v>
      </c>
      <c r="Q1297">
        <f t="shared" si="107"/>
        <v>0</v>
      </c>
    </row>
    <row r="1298" spans="1:17" x14ac:dyDescent="0.3">
      <c r="A1298" t="s">
        <v>18</v>
      </c>
      <c r="B1298" t="s">
        <v>9</v>
      </c>
      <c r="C1298" t="s">
        <v>67</v>
      </c>
      <c r="D1298" t="s">
        <v>41</v>
      </c>
      <c r="E1298" t="s">
        <v>12</v>
      </c>
      <c r="F1298" t="s">
        <v>36</v>
      </c>
      <c r="G1298">
        <v>1.5</v>
      </c>
      <c r="H1298" s="14">
        <v>2.4135</v>
      </c>
      <c r="I1298" t="s">
        <v>23</v>
      </c>
      <c r="J1298" t="s">
        <v>42</v>
      </c>
      <c r="K1298" t="s">
        <v>25</v>
      </c>
      <c r="L1298" t="s">
        <v>43</v>
      </c>
      <c r="M1298" s="20">
        <f t="shared" si="103"/>
        <v>2.4140160000000002</v>
      </c>
      <c r="N1298" s="20">
        <f t="shared" si="104"/>
        <v>0</v>
      </c>
      <c r="O1298" s="20">
        <f t="shared" si="105"/>
        <v>0</v>
      </c>
      <c r="P1298">
        <f t="shared" si="106"/>
        <v>4</v>
      </c>
      <c r="Q1298">
        <f t="shared" si="107"/>
        <v>0</v>
      </c>
    </row>
    <row r="1299" spans="1:17" x14ac:dyDescent="0.3">
      <c r="A1299" t="s">
        <v>32</v>
      </c>
      <c r="B1299" t="s">
        <v>9</v>
      </c>
      <c r="C1299" t="s">
        <v>59</v>
      </c>
      <c r="D1299" t="s">
        <v>11</v>
      </c>
      <c r="E1299" t="s">
        <v>12</v>
      </c>
      <c r="F1299" t="s">
        <v>44</v>
      </c>
      <c r="G1299">
        <v>2</v>
      </c>
      <c r="H1299" s="14">
        <v>3.218</v>
      </c>
      <c r="I1299" t="s">
        <v>14</v>
      </c>
      <c r="J1299" t="s">
        <v>42</v>
      </c>
      <c r="K1299" t="s">
        <v>16</v>
      </c>
      <c r="L1299" t="s">
        <v>17</v>
      </c>
      <c r="M1299" s="20">
        <f t="shared" si="103"/>
        <v>3.2186880000000002</v>
      </c>
      <c r="N1299" s="20">
        <f t="shared" si="104"/>
        <v>0</v>
      </c>
      <c r="O1299" s="20">
        <f t="shared" si="105"/>
        <v>0</v>
      </c>
      <c r="P1299">
        <f t="shared" si="106"/>
        <v>5</v>
      </c>
      <c r="Q1299">
        <f t="shared" si="107"/>
        <v>0</v>
      </c>
    </row>
    <row r="1300" spans="1:17" x14ac:dyDescent="0.3">
      <c r="A1300" t="s">
        <v>7</v>
      </c>
      <c r="B1300" t="s">
        <v>9</v>
      </c>
      <c r="C1300" t="s">
        <v>50</v>
      </c>
      <c r="D1300" t="s">
        <v>20</v>
      </c>
      <c r="E1300" t="s">
        <v>28</v>
      </c>
      <c r="F1300" t="s">
        <v>66</v>
      </c>
      <c r="G1300">
        <v>14</v>
      </c>
      <c r="H1300" s="14">
        <v>22.526</v>
      </c>
      <c r="I1300" t="s">
        <v>37</v>
      </c>
      <c r="J1300" t="s">
        <v>15</v>
      </c>
      <c r="K1300" t="s">
        <v>16</v>
      </c>
      <c r="L1300" t="s">
        <v>17</v>
      </c>
      <c r="M1300" s="20">
        <f t="shared" si="103"/>
        <v>22.530816000000002</v>
      </c>
      <c r="N1300" s="20">
        <f t="shared" si="104"/>
        <v>0.16664000000000001</v>
      </c>
      <c r="O1300" s="20">
        <f t="shared" si="105"/>
        <v>3.7545351782400003</v>
      </c>
      <c r="P1300">
        <f t="shared" si="106"/>
        <v>1</v>
      </c>
      <c r="Q1300">
        <f t="shared" si="107"/>
        <v>3.7545351782400003</v>
      </c>
    </row>
    <row r="1301" spans="1:17" x14ac:dyDescent="0.3">
      <c r="A1301" t="s">
        <v>7</v>
      </c>
      <c r="B1301" t="s">
        <v>9</v>
      </c>
      <c r="C1301" t="s">
        <v>61</v>
      </c>
      <c r="D1301" t="s">
        <v>11</v>
      </c>
      <c r="E1301" t="s">
        <v>21</v>
      </c>
      <c r="F1301" t="s">
        <v>29</v>
      </c>
      <c r="G1301">
        <v>25</v>
      </c>
      <c r="H1301" s="14">
        <v>40.225000000000001</v>
      </c>
      <c r="I1301" t="s">
        <v>30</v>
      </c>
      <c r="J1301" t="s">
        <v>42</v>
      </c>
      <c r="K1301" t="s">
        <v>25</v>
      </c>
      <c r="L1301" t="s">
        <v>17</v>
      </c>
      <c r="M1301" s="20">
        <f t="shared" si="103"/>
        <v>40.233600000000003</v>
      </c>
      <c r="N1301" s="20">
        <f t="shared" si="104"/>
        <v>0.16664000000000001</v>
      </c>
      <c r="O1301" s="20">
        <f t="shared" si="105"/>
        <v>6.7045271040000012</v>
      </c>
      <c r="P1301">
        <f t="shared" si="106"/>
        <v>1</v>
      </c>
      <c r="Q1301">
        <f t="shared" si="107"/>
        <v>6.7045271040000012</v>
      </c>
    </row>
    <row r="1302" spans="1:17" x14ac:dyDescent="0.3">
      <c r="A1302" t="s">
        <v>18</v>
      </c>
      <c r="B1302" t="s">
        <v>9</v>
      </c>
      <c r="C1302" t="s">
        <v>65</v>
      </c>
      <c r="D1302" t="s">
        <v>11</v>
      </c>
      <c r="E1302" t="s">
        <v>45</v>
      </c>
      <c r="F1302" t="s">
        <v>36</v>
      </c>
      <c r="G1302">
        <v>2.8</v>
      </c>
      <c r="H1302" s="14">
        <v>4.5051999999999994</v>
      </c>
      <c r="I1302" t="s">
        <v>37</v>
      </c>
      <c r="J1302" t="s">
        <v>42</v>
      </c>
      <c r="K1302" t="s">
        <v>25</v>
      </c>
      <c r="L1302" t="s">
        <v>17</v>
      </c>
      <c r="M1302" s="20">
        <f t="shared" si="103"/>
        <v>4.5061631999999996</v>
      </c>
      <c r="N1302" s="20">
        <f t="shared" si="104"/>
        <v>0.16664000000000001</v>
      </c>
      <c r="O1302" s="20">
        <f t="shared" si="105"/>
        <v>0.75090703564799999</v>
      </c>
      <c r="P1302">
        <f t="shared" si="106"/>
        <v>4</v>
      </c>
      <c r="Q1302">
        <f t="shared" si="107"/>
        <v>3.0036281425919999</v>
      </c>
    </row>
    <row r="1303" spans="1:17" x14ac:dyDescent="0.3">
      <c r="A1303" t="s">
        <v>18</v>
      </c>
      <c r="B1303" t="s">
        <v>9</v>
      </c>
      <c r="C1303" t="s">
        <v>69</v>
      </c>
      <c r="D1303" t="s">
        <v>11</v>
      </c>
      <c r="E1303" t="s">
        <v>45</v>
      </c>
      <c r="F1303" t="s">
        <v>22</v>
      </c>
      <c r="G1303">
        <v>15</v>
      </c>
      <c r="H1303" s="14">
        <v>24.134999999999998</v>
      </c>
      <c r="I1303" t="s">
        <v>30</v>
      </c>
      <c r="J1303" t="s">
        <v>31</v>
      </c>
      <c r="K1303" t="s">
        <v>25</v>
      </c>
      <c r="L1303" t="s">
        <v>17</v>
      </c>
      <c r="M1303" s="20">
        <f t="shared" si="103"/>
        <v>24.140160000000002</v>
      </c>
      <c r="N1303" s="20">
        <f t="shared" si="104"/>
        <v>0.16664000000000001</v>
      </c>
      <c r="O1303" s="20">
        <f t="shared" si="105"/>
        <v>4.0227162624000004</v>
      </c>
      <c r="P1303">
        <f t="shared" si="106"/>
        <v>4</v>
      </c>
      <c r="Q1303">
        <f t="shared" si="107"/>
        <v>16.090865049600001</v>
      </c>
    </row>
    <row r="1304" spans="1:17" x14ac:dyDescent="0.3">
      <c r="A1304" t="s">
        <v>39</v>
      </c>
      <c r="B1304" t="s">
        <v>9</v>
      </c>
      <c r="C1304" t="s">
        <v>50</v>
      </c>
      <c r="D1304" t="s">
        <v>41</v>
      </c>
      <c r="E1304" t="s">
        <v>64</v>
      </c>
      <c r="F1304" t="s">
        <v>66</v>
      </c>
      <c r="G1304">
        <v>3</v>
      </c>
      <c r="H1304" s="14">
        <v>4.827</v>
      </c>
      <c r="I1304" t="s">
        <v>23</v>
      </c>
      <c r="J1304" t="s">
        <v>38</v>
      </c>
      <c r="K1304" t="s">
        <v>16</v>
      </c>
      <c r="L1304" t="s">
        <v>17</v>
      </c>
      <c r="M1304" s="20">
        <f t="shared" si="103"/>
        <v>4.8280320000000003</v>
      </c>
      <c r="N1304" s="20">
        <f t="shared" si="104"/>
        <v>0</v>
      </c>
      <c r="O1304" s="20">
        <f t="shared" si="105"/>
        <v>0</v>
      </c>
      <c r="P1304">
        <f t="shared" si="106"/>
        <v>2</v>
      </c>
      <c r="Q1304">
        <f t="shared" si="107"/>
        <v>0</v>
      </c>
    </row>
    <row r="1305" spans="1:17" x14ac:dyDescent="0.3">
      <c r="A1305" t="s">
        <v>32</v>
      </c>
      <c r="B1305" t="s">
        <v>9</v>
      </c>
      <c r="C1305" t="s">
        <v>59</v>
      </c>
      <c r="D1305" t="s">
        <v>41</v>
      </c>
      <c r="E1305" t="s">
        <v>45</v>
      </c>
      <c r="F1305" t="s">
        <v>22</v>
      </c>
      <c r="G1305">
        <v>1.6</v>
      </c>
      <c r="H1305" s="14">
        <v>2.5744000000000002</v>
      </c>
      <c r="I1305" t="s">
        <v>23</v>
      </c>
      <c r="J1305" t="s">
        <v>8</v>
      </c>
      <c r="K1305" t="s">
        <v>25</v>
      </c>
      <c r="L1305" t="s">
        <v>43</v>
      </c>
      <c r="M1305" s="20">
        <f t="shared" ref="M1305:M1366" si="108">G1305*1.609344</f>
        <v>2.5749504000000005</v>
      </c>
      <c r="N1305" s="20">
        <f t="shared" ref="N1305:N1366" si="109">IF(I1305="Bicycle",0,IF(I1305="On foot",0,IF(I1305="Car (alone)",0.16664,IF(I1305="Car (shared / passenger)",0.16664,IF(I1305="Bus",0.10215,IF(I1305="Train",0.03546,IF(I1305="Motorbike",0.11367,IF(I1305="Electric car (alone)",0.05267,IF(I1305="Electric car (shared / passenger)",0.05267,IF(I1305="Taxi",0.148614925938255,IF(I1305="E-bike",0.022,IF(I1305="Flight",0.259, " "))))))))))))</f>
        <v>0</v>
      </c>
      <c r="O1305" s="20">
        <f t="shared" ref="O1305:O1366" si="110">IF(OR(N1305=0, M1305=0), 0, N1305*M1305)</f>
        <v>0</v>
      </c>
      <c r="P1305">
        <f t="shared" si="106"/>
        <v>5</v>
      </c>
      <c r="Q1305">
        <f t="shared" si="107"/>
        <v>0</v>
      </c>
    </row>
    <row r="1306" spans="1:17" x14ac:dyDescent="0.3">
      <c r="A1306" t="s">
        <v>18</v>
      </c>
      <c r="B1306" t="s">
        <v>9</v>
      </c>
      <c r="C1306" t="s">
        <v>8</v>
      </c>
      <c r="D1306" t="s">
        <v>27</v>
      </c>
      <c r="E1306" t="s">
        <v>64</v>
      </c>
      <c r="F1306" t="s">
        <v>66</v>
      </c>
      <c r="G1306">
        <v>10</v>
      </c>
      <c r="H1306" s="14">
        <v>16.09</v>
      </c>
      <c r="I1306" t="s">
        <v>49</v>
      </c>
      <c r="J1306" t="s">
        <v>38</v>
      </c>
      <c r="K1306" t="s">
        <v>25</v>
      </c>
      <c r="L1306" t="s">
        <v>43</v>
      </c>
      <c r="M1306" s="20">
        <f t="shared" si="108"/>
        <v>16.093440000000001</v>
      </c>
      <c r="N1306" s="20">
        <f t="shared" si="109"/>
        <v>0.10215</v>
      </c>
      <c r="O1306" s="20">
        <f t="shared" si="110"/>
        <v>1.6439448960000003</v>
      </c>
      <c r="P1306">
        <f t="shared" si="106"/>
        <v>4</v>
      </c>
      <c r="Q1306">
        <f t="shared" si="107"/>
        <v>6.5757795840000011</v>
      </c>
    </row>
    <row r="1307" spans="1:17" x14ac:dyDescent="0.3">
      <c r="A1307" t="s">
        <v>39</v>
      </c>
      <c r="B1307" t="s">
        <v>51</v>
      </c>
      <c r="C1307" t="s">
        <v>8</v>
      </c>
      <c r="D1307" t="s">
        <v>41</v>
      </c>
      <c r="E1307" t="s">
        <v>21</v>
      </c>
      <c r="F1307" t="s">
        <v>13</v>
      </c>
      <c r="G1307">
        <v>6</v>
      </c>
      <c r="H1307" s="14">
        <v>9.6539999999999999</v>
      </c>
      <c r="I1307" t="s">
        <v>14</v>
      </c>
      <c r="J1307" t="s">
        <v>15</v>
      </c>
      <c r="K1307" t="s">
        <v>16</v>
      </c>
      <c r="L1307" t="s">
        <v>43</v>
      </c>
      <c r="M1307" s="20">
        <f t="shared" si="108"/>
        <v>9.6560640000000006</v>
      </c>
      <c r="N1307" s="20">
        <f t="shared" si="109"/>
        <v>0</v>
      </c>
      <c r="O1307" s="20">
        <f t="shared" si="110"/>
        <v>0</v>
      </c>
      <c r="P1307">
        <f t="shared" si="106"/>
        <v>2</v>
      </c>
      <c r="Q1307">
        <f t="shared" si="107"/>
        <v>0</v>
      </c>
    </row>
    <row r="1308" spans="1:17" x14ac:dyDescent="0.3">
      <c r="A1308" t="s">
        <v>7</v>
      </c>
      <c r="B1308" t="s">
        <v>9</v>
      </c>
      <c r="C1308" t="s">
        <v>71</v>
      </c>
      <c r="D1308" t="s">
        <v>20</v>
      </c>
      <c r="E1308" t="s">
        <v>35</v>
      </c>
      <c r="F1308" t="s">
        <v>66</v>
      </c>
      <c r="G1308">
        <v>40</v>
      </c>
      <c r="H1308" s="14">
        <v>64.36</v>
      </c>
      <c r="I1308" t="s">
        <v>52</v>
      </c>
      <c r="J1308" t="s">
        <v>24</v>
      </c>
      <c r="K1308" t="s">
        <v>25</v>
      </c>
      <c r="L1308" t="s">
        <v>17</v>
      </c>
      <c r="M1308" s="20">
        <f t="shared" si="108"/>
        <v>64.373760000000004</v>
      </c>
      <c r="N1308" s="20">
        <f t="shared" si="109"/>
        <v>3.5459999999999998E-2</v>
      </c>
      <c r="O1308" s="20">
        <f t="shared" si="110"/>
        <v>2.2826935295999999</v>
      </c>
      <c r="P1308">
        <f t="shared" si="106"/>
        <v>1</v>
      </c>
      <c r="Q1308">
        <f t="shared" si="107"/>
        <v>2.2826935295999999</v>
      </c>
    </row>
    <row r="1309" spans="1:17" x14ac:dyDescent="0.3">
      <c r="A1309" t="s">
        <v>18</v>
      </c>
      <c r="B1309" t="s">
        <v>51</v>
      </c>
      <c r="C1309" t="s">
        <v>8</v>
      </c>
      <c r="D1309" t="s">
        <v>11</v>
      </c>
      <c r="E1309" t="s">
        <v>21</v>
      </c>
      <c r="F1309" t="s">
        <v>29</v>
      </c>
      <c r="G1309">
        <v>4.5</v>
      </c>
      <c r="H1309" s="14">
        <v>7.2404999999999999</v>
      </c>
      <c r="I1309" t="s">
        <v>52</v>
      </c>
      <c r="J1309" t="s">
        <v>31</v>
      </c>
      <c r="K1309" t="s">
        <v>25</v>
      </c>
      <c r="L1309" t="s">
        <v>43</v>
      </c>
      <c r="M1309" s="20">
        <f t="shared" si="108"/>
        <v>7.2420480000000005</v>
      </c>
      <c r="N1309" s="20">
        <f t="shared" si="109"/>
        <v>3.5459999999999998E-2</v>
      </c>
      <c r="O1309" s="20">
        <f t="shared" si="110"/>
        <v>0.25680302208</v>
      </c>
      <c r="P1309">
        <f t="shared" si="106"/>
        <v>4</v>
      </c>
      <c r="Q1309">
        <f t="shared" si="107"/>
        <v>1.02721208832</v>
      </c>
    </row>
    <row r="1310" spans="1:17" x14ac:dyDescent="0.3">
      <c r="A1310" t="s">
        <v>39</v>
      </c>
      <c r="B1310" t="s">
        <v>9</v>
      </c>
      <c r="C1310" t="s">
        <v>50</v>
      </c>
      <c r="D1310" t="s">
        <v>41</v>
      </c>
      <c r="E1310" t="s">
        <v>45</v>
      </c>
      <c r="F1310" t="s">
        <v>66</v>
      </c>
      <c r="G1310">
        <v>100</v>
      </c>
      <c r="H1310" s="14">
        <v>160.9</v>
      </c>
      <c r="I1310" t="s">
        <v>30</v>
      </c>
      <c r="J1310" t="s">
        <v>42</v>
      </c>
      <c r="K1310" t="s">
        <v>25</v>
      </c>
      <c r="L1310" t="s">
        <v>17</v>
      </c>
      <c r="M1310" s="20">
        <f t="shared" si="108"/>
        <v>160.93440000000001</v>
      </c>
      <c r="N1310" s="20">
        <f t="shared" si="109"/>
        <v>0.16664000000000001</v>
      </c>
      <c r="O1310" s="20">
        <f t="shared" si="110"/>
        <v>26.818108416000005</v>
      </c>
      <c r="P1310">
        <f t="shared" si="106"/>
        <v>2</v>
      </c>
      <c r="Q1310">
        <f t="shared" si="107"/>
        <v>53.636216832000009</v>
      </c>
    </row>
    <row r="1311" spans="1:17" x14ac:dyDescent="0.3">
      <c r="A1311" t="s">
        <v>7</v>
      </c>
      <c r="B1311" t="s">
        <v>9</v>
      </c>
      <c r="C1311" t="s">
        <v>10</v>
      </c>
      <c r="D1311" t="s">
        <v>11</v>
      </c>
      <c r="E1311" t="s">
        <v>28</v>
      </c>
      <c r="F1311" t="s">
        <v>66</v>
      </c>
      <c r="G1311">
        <v>80</v>
      </c>
      <c r="H1311" s="14">
        <v>128.72</v>
      </c>
      <c r="I1311" t="s">
        <v>52</v>
      </c>
      <c r="J1311" t="s">
        <v>31</v>
      </c>
      <c r="K1311" t="s">
        <v>25</v>
      </c>
      <c r="L1311" t="s">
        <v>17</v>
      </c>
      <c r="M1311" s="20">
        <f t="shared" si="108"/>
        <v>128.74752000000001</v>
      </c>
      <c r="N1311" s="20">
        <f t="shared" si="109"/>
        <v>3.5459999999999998E-2</v>
      </c>
      <c r="O1311" s="20">
        <f t="shared" si="110"/>
        <v>4.5653870591999999</v>
      </c>
      <c r="P1311">
        <f t="shared" si="106"/>
        <v>1</v>
      </c>
      <c r="Q1311">
        <f t="shared" si="107"/>
        <v>4.5653870591999999</v>
      </c>
    </row>
    <row r="1312" spans="1:17" x14ac:dyDescent="0.3">
      <c r="A1312" t="s">
        <v>18</v>
      </c>
      <c r="B1312" t="s">
        <v>9</v>
      </c>
      <c r="C1312" t="s">
        <v>68</v>
      </c>
      <c r="D1312" t="s">
        <v>11</v>
      </c>
      <c r="E1312" t="s">
        <v>64</v>
      </c>
      <c r="F1312" t="s">
        <v>36</v>
      </c>
      <c r="G1312">
        <v>4</v>
      </c>
      <c r="H1312" s="14">
        <v>6.4359999999999999</v>
      </c>
      <c r="I1312" t="s">
        <v>87</v>
      </c>
      <c r="J1312" t="s">
        <v>42</v>
      </c>
      <c r="K1312" t="s">
        <v>16</v>
      </c>
      <c r="L1312" t="s">
        <v>43</v>
      </c>
      <c r="M1312" s="20">
        <f t="shared" si="108"/>
        <v>6.4373760000000004</v>
      </c>
      <c r="N1312" s="20">
        <f t="shared" si="109"/>
        <v>0.11366999999999999</v>
      </c>
      <c r="O1312" s="20">
        <f t="shared" si="110"/>
        <v>0.73173652992000005</v>
      </c>
      <c r="P1312">
        <f t="shared" si="106"/>
        <v>4</v>
      </c>
      <c r="Q1312">
        <f t="shared" si="107"/>
        <v>2.9269461196800002</v>
      </c>
    </row>
    <row r="1313" spans="1:17" x14ac:dyDescent="0.3">
      <c r="A1313" t="s">
        <v>32</v>
      </c>
      <c r="B1313" t="s">
        <v>9</v>
      </c>
      <c r="C1313" t="s">
        <v>61</v>
      </c>
      <c r="D1313" t="s">
        <v>11</v>
      </c>
      <c r="E1313" t="s">
        <v>21</v>
      </c>
      <c r="F1313" t="s">
        <v>13</v>
      </c>
      <c r="G1313">
        <v>2</v>
      </c>
      <c r="H1313" s="14">
        <v>3.218</v>
      </c>
      <c r="I1313" t="s">
        <v>23</v>
      </c>
      <c r="J1313" t="s">
        <v>31</v>
      </c>
      <c r="K1313" t="s">
        <v>25</v>
      </c>
      <c r="L1313" t="s">
        <v>43</v>
      </c>
      <c r="M1313" s="20">
        <f t="shared" si="108"/>
        <v>3.2186880000000002</v>
      </c>
      <c r="N1313" s="20">
        <f t="shared" si="109"/>
        <v>0</v>
      </c>
      <c r="O1313" s="20">
        <f t="shared" si="110"/>
        <v>0</v>
      </c>
      <c r="P1313">
        <f t="shared" si="106"/>
        <v>5</v>
      </c>
      <c r="Q1313">
        <f t="shared" si="107"/>
        <v>0</v>
      </c>
    </row>
    <row r="1314" spans="1:17" x14ac:dyDescent="0.3">
      <c r="A1314" t="s">
        <v>39</v>
      </c>
      <c r="B1314" t="s">
        <v>9</v>
      </c>
      <c r="C1314" t="s">
        <v>71</v>
      </c>
      <c r="D1314" t="s">
        <v>27</v>
      </c>
      <c r="E1314" t="s">
        <v>28</v>
      </c>
      <c r="F1314" t="s">
        <v>13</v>
      </c>
      <c r="G1314">
        <v>30</v>
      </c>
      <c r="H1314" s="14">
        <v>48.269999999999996</v>
      </c>
      <c r="I1314" t="s">
        <v>30</v>
      </c>
      <c r="J1314" t="s">
        <v>42</v>
      </c>
      <c r="K1314" t="s">
        <v>25</v>
      </c>
      <c r="L1314" t="s">
        <v>17</v>
      </c>
      <c r="M1314" s="20">
        <f t="shared" si="108"/>
        <v>48.280320000000003</v>
      </c>
      <c r="N1314" s="20">
        <f t="shared" si="109"/>
        <v>0.16664000000000001</v>
      </c>
      <c r="O1314" s="20">
        <f t="shared" si="110"/>
        <v>8.0454325248000007</v>
      </c>
      <c r="P1314">
        <f t="shared" si="106"/>
        <v>2</v>
      </c>
      <c r="Q1314">
        <f t="shared" si="107"/>
        <v>16.090865049600001</v>
      </c>
    </row>
    <row r="1315" spans="1:17" x14ac:dyDescent="0.3">
      <c r="A1315" t="s">
        <v>39</v>
      </c>
      <c r="B1315" t="s">
        <v>51</v>
      </c>
      <c r="C1315" t="s">
        <v>8</v>
      </c>
      <c r="D1315" t="s">
        <v>41</v>
      </c>
      <c r="E1315" t="s">
        <v>12</v>
      </c>
      <c r="F1315" t="s">
        <v>62</v>
      </c>
      <c r="G1315">
        <v>0.1</v>
      </c>
      <c r="H1315" s="14">
        <v>0.16090000000000002</v>
      </c>
      <c r="I1315" t="s">
        <v>23</v>
      </c>
      <c r="J1315" t="s">
        <v>15</v>
      </c>
      <c r="K1315" t="s">
        <v>16</v>
      </c>
      <c r="L1315" t="s">
        <v>17</v>
      </c>
      <c r="M1315" s="20">
        <f t="shared" si="108"/>
        <v>0.16093440000000003</v>
      </c>
      <c r="N1315" s="20">
        <f t="shared" si="109"/>
        <v>0</v>
      </c>
      <c r="O1315" s="20">
        <f t="shared" si="110"/>
        <v>0</v>
      </c>
      <c r="P1315">
        <f t="shared" si="106"/>
        <v>2</v>
      </c>
      <c r="Q1315">
        <f t="shared" si="107"/>
        <v>0</v>
      </c>
    </row>
    <row r="1316" spans="1:17" x14ac:dyDescent="0.3">
      <c r="A1316" t="s">
        <v>32</v>
      </c>
      <c r="B1316" t="s">
        <v>9</v>
      </c>
      <c r="C1316" t="s">
        <v>40</v>
      </c>
      <c r="D1316" t="s">
        <v>41</v>
      </c>
      <c r="E1316" t="s">
        <v>21</v>
      </c>
      <c r="F1316" t="s">
        <v>13</v>
      </c>
      <c r="G1316">
        <v>15.5</v>
      </c>
      <c r="H1316" s="14">
        <v>24.939499999999999</v>
      </c>
      <c r="I1316" t="s">
        <v>30</v>
      </c>
      <c r="J1316" t="s">
        <v>42</v>
      </c>
      <c r="K1316" t="s">
        <v>25</v>
      </c>
      <c r="L1316" t="s">
        <v>17</v>
      </c>
      <c r="M1316" s="20">
        <f t="shared" si="108"/>
        <v>24.944832000000002</v>
      </c>
      <c r="N1316" s="20">
        <f t="shared" si="109"/>
        <v>0.16664000000000001</v>
      </c>
      <c r="O1316" s="20">
        <f t="shared" si="110"/>
        <v>4.1568068044800004</v>
      </c>
      <c r="P1316">
        <f t="shared" si="106"/>
        <v>5</v>
      </c>
      <c r="Q1316">
        <f t="shared" si="107"/>
        <v>20.7840340224</v>
      </c>
    </row>
    <row r="1317" spans="1:17" x14ac:dyDescent="0.3">
      <c r="A1317" t="s">
        <v>7</v>
      </c>
      <c r="B1317" t="s">
        <v>9</v>
      </c>
      <c r="C1317" t="s">
        <v>8</v>
      </c>
      <c r="D1317" t="s">
        <v>11</v>
      </c>
      <c r="E1317" t="s">
        <v>35</v>
      </c>
      <c r="F1317" t="s">
        <v>29</v>
      </c>
      <c r="G1317">
        <v>12</v>
      </c>
      <c r="H1317" s="14" t="s">
        <v>8</v>
      </c>
      <c r="I1317" t="s">
        <v>14</v>
      </c>
      <c r="J1317" t="s">
        <v>31</v>
      </c>
      <c r="K1317" t="s">
        <v>25</v>
      </c>
      <c r="L1317" t="s">
        <v>43</v>
      </c>
      <c r="M1317" s="20">
        <f t="shared" si="108"/>
        <v>19.312128000000001</v>
      </c>
      <c r="N1317" s="20">
        <f t="shared" si="109"/>
        <v>0</v>
      </c>
      <c r="O1317" s="20">
        <f t="shared" si="110"/>
        <v>0</v>
      </c>
      <c r="P1317">
        <f t="shared" si="106"/>
        <v>1</v>
      </c>
      <c r="Q1317">
        <f t="shared" si="107"/>
        <v>0</v>
      </c>
    </row>
    <row r="1318" spans="1:17" x14ac:dyDescent="0.3">
      <c r="A1318" t="s">
        <v>26</v>
      </c>
      <c r="B1318" t="s">
        <v>9</v>
      </c>
      <c r="C1318" t="s">
        <v>76</v>
      </c>
      <c r="D1318" t="s">
        <v>11</v>
      </c>
      <c r="E1318" t="s">
        <v>21</v>
      </c>
      <c r="F1318" t="s">
        <v>44</v>
      </c>
      <c r="G1318">
        <v>1.2</v>
      </c>
      <c r="H1318" s="14">
        <v>1.9307999999999998</v>
      </c>
      <c r="I1318" t="s">
        <v>23</v>
      </c>
      <c r="J1318" t="s">
        <v>31</v>
      </c>
      <c r="K1318" t="s">
        <v>25</v>
      </c>
      <c r="L1318" t="s">
        <v>17</v>
      </c>
      <c r="M1318" s="20">
        <f t="shared" si="108"/>
        <v>1.9312128</v>
      </c>
      <c r="N1318" s="20">
        <f t="shared" si="109"/>
        <v>0</v>
      </c>
      <c r="O1318" s="20">
        <f t="shared" si="110"/>
        <v>0</v>
      </c>
      <c r="P1318">
        <f t="shared" si="106"/>
        <v>3</v>
      </c>
      <c r="Q1318">
        <f t="shared" si="107"/>
        <v>0</v>
      </c>
    </row>
    <row r="1319" spans="1:17" x14ac:dyDescent="0.3">
      <c r="A1319" t="s">
        <v>26</v>
      </c>
      <c r="B1319" t="s">
        <v>9</v>
      </c>
      <c r="C1319" t="s">
        <v>46</v>
      </c>
      <c r="D1319" t="s">
        <v>20</v>
      </c>
      <c r="E1319" t="s">
        <v>35</v>
      </c>
      <c r="F1319" t="s">
        <v>13</v>
      </c>
      <c r="G1319">
        <v>2.0830000000000002</v>
      </c>
      <c r="H1319" s="14" t="s">
        <v>8</v>
      </c>
      <c r="I1319" t="s">
        <v>23</v>
      </c>
      <c r="J1319" t="s">
        <v>31</v>
      </c>
      <c r="K1319" t="s">
        <v>25</v>
      </c>
      <c r="L1319" t="s">
        <v>43</v>
      </c>
      <c r="M1319" s="20">
        <f t="shared" si="108"/>
        <v>3.3522635520000006</v>
      </c>
      <c r="N1319" s="20">
        <f t="shared" si="109"/>
        <v>0</v>
      </c>
      <c r="O1319" s="20">
        <f t="shared" si="110"/>
        <v>0</v>
      </c>
      <c r="P1319">
        <f t="shared" si="106"/>
        <v>3</v>
      </c>
      <c r="Q1319">
        <f t="shared" si="107"/>
        <v>0</v>
      </c>
    </row>
    <row r="1320" spans="1:17" x14ac:dyDescent="0.3">
      <c r="A1320" t="s">
        <v>7</v>
      </c>
      <c r="B1320" t="s">
        <v>51</v>
      </c>
      <c r="C1320" t="s">
        <v>8</v>
      </c>
      <c r="D1320" t="s">
        <v>11</v>
      </c>
      <c r="E1320" t="s">
        <v>21</v>
      </c>
      <c r="F1320" t="s">
        <v>66</v>
      </c>
      <c r="G1320">
        <v>20</v>
      </c>
      <c r="H1320" s="14">
        <v>32.18</v>
      </c>
      <c r="I1320" t="s">
        <v>30</v>
      </c>
      <c r="J1320" t="s">
        <v>31</v>
      </c>
      <c r="K1320" t="s">
        <v>25</v>
      </c>
      <c r="L1320" t="s">
        <v>17</v>
      </c>
      <c r="M1320" s="20">
        <f t="shared" si="108"/>
        <v>32.186880000000002</v>
      </c>
      <c r="N1320" s="20">
        <f t="shared" si="109"/>
        <v>0.16664000000000001</v>
      </c>
      <c r="O1320" s="20">
        <f t="shared" si="110"/>
        <v>5.3636216832000008</v>
      </c>
      <c r="P1320">
        <f t="shared" si="106"/>
        <v>1</v>
      </c>
      <c r="Q1320">
        <f t="shared" si="107"/>
        <v>5.3636216832000008</v>
      </c>
    </row>
    <row r="1321" spans="1:17" x14ac:dyDescent="0.3">
      <c r="A1321" t="s">
        <v>7</v>
      </c>
      <c r="B1321" t="s">
        <v>57</v>
      </c>
      <c r="C1321" t="s">
        <v>8</v>
      </c>
      <c r="D1321" t="s">
        <v>41</v>
      </c>
      <c r="E1321" t="s">
        <v>21</v>
      </c>
      <c r="F1321" t="s">
        <v>36</v>
      </c>
      <c r="G1321">
        <v>3.3</v>
      </c>
      <c r="H1321" s="14">
        <v>5.3096999999999994</v>
      </c>
      <c r="I1321" t="s">
        <v>14</v>
      </c>
      <c r="J1321" t="s">
        <v>31</v>
      </c>
      <c r="K1321" t="s">
        <v>25</v>
      </c>
      <c r="L1321" t="s">
        <v>17</v>
      </c>
      <c r="M1321" s="20">
        <f t="shared" si="108"/>
        <v>5.3108351999999996</v>
      </c>
      <c r="N1321" s="20">
        <f t="shared" si="109"/>
        <v>0</v>
      </c>
      <c r="O1321" s="20">
        <f t="shared" si="110"/>
        <v>0</v>
      </c>
      <c r="P1321">
        <f t="shared" si="106"/>
        <v>1</v>
      </c>
      <c r="Q1321">
        <f t="shared" si="107"/>
        <v>0</v>
      </c>
    </row>
    <row r="1322" spans="1:17" x14ac:dyDescent="0.3">
      <c r="A1322" t="s">
        <v>32</v>
      </c>
      <c r="B1322" t="s">
        <v>9</v>
      </c>
      <c r="C1322" t="s">
        <v>71</v>
      </c>
      <c r="D1322" t="s">
        <v>11</v>
      </c>
      <c r="E1322" t="s">
        <v>21</v>
      </c>
      <c r="F1322" t="s">
        <v>22</v>
      </c>
      <c r="G1322">
        <v>2</v>
      </c>
      <c r="H1322" s="14">
        <v>3.218</v>
      </c>
      <c r="I1322" t="s">
        <v>23</v>
      </c>
      <c r="J1322" t="s">
        <v>15</v>
      </c>
      <c r="K1322" t="s">
        <v>25</v>
      </c>
      <c r="L1322" t="s">
        <v>17</v>
      </c>
      <c r="M1322" s="20">
        <f t="shared" si="108"/>
        <v>3.2186880000000002</v>
      </c>
      <c r="N1322" s="20">
        <f t="shared" si="109"/>
        <v>0</v>
      </c>
      <c r="O1322" s="20">
        <f t="shared" si="110"/>
        <v>0</v>
      </c>
      <c r="P1322">
        <f t="shared" si="106"/>
        <v>5</v>
      </c>
      <c r="Q1322">
        <f t="shared" si="107"/>
        <v>0</v>
      </c>
    </row>
    <row r="1323" spans="1:17" x14ac:dyDescent="0.3">
      <c r="A1323" t="s">
        <v>26</v>
      </c>
      <c r="B1323" t="s">
        <v>9</v>
      </c>
      <c r="C1323" t="s">
        <v>67</v>
      </c>
      <c r="D1323" t="s">
        <v>20</v>
      </c>
      <c r="E1323" t="s">
        <v>21</v>
      </c>
      <c r="F1323" t="s">
        <v>36</v>
      </c>
      <c r="G1323">
        <v>5</v>
      </c>
      <c r="H1323" s="14">
        <v>8.0449999999999999</v>
      </c>
      <c r="I1323" t="s">
        <v>14</v>
      </c>
      <c r="J1323" t="s">
        <v>15</v>
      </c>
      <c r="K1323" t="s">
        <v>16</v>
      </c>
      <c r="L1323" t="s">
        <v>43</v>
      </c>
      <c r="M1323" s="20">
        <f t="shared" si="108"/>
        <v>8.0467200000000005</v>
      </c>
      <c r="N1323" s="20">
        <f t="shared" si="109"/>
        <v>0</v>
      </c>
      <c r="O1323" s="20">
        <f t="shared" si="110"/>
        <v>0</v>
      </c>
      <c r="P1323">
        <f t="shared" ref="P1323:P1367" si="111">IFERROR(VALUE(MID(A1323, FIND("(", A1323) + 1, FIND(" ", A1323, FIND("(", A1323)) - FIND("(", A1323) - 1)), "N/A")</f>
        <v>3</v>
      </c>
      <c r="Q1323">
        <f t="shared" si="107"/>
        <v>0</v>
      </c>
    </row>
    <row r="1324" spans="1:17" x14ac:dyDescent="0.3">
      <c r="A1324" t="s">
        <v>39</v>
      </c>
      <c r="B1324" t="s">
        <v>51</v>
      </c>
      <c r="C1324" t="s">
        <v>8</v>
      </c>
      <c r="D1324" t="s">
        <v>41</v>
      </c>
      <c r="E1324" t="s">
        <v>12</v>
      </c>
      <c r="F1324" t="s">
        <v>22</v>
      </c>
      <c r="G1324">
        <v>16</v>
      </c>
      <c r="H1324" s="14">
        <v>25.744</v>
      </c>
      <c r="I1324" t="s">
        <v>37</v>
      </c>
      <c r="J1324" t="s">
        <v>15</v>
      </c>
      <c r="K1324" t="s">
        <v>25</v>
      </c>
      <c r="L1324" t="s">
        <v>17</v>
      </c>
      <c r="M1324" s="20">
        <f t="shared" si="108"/>
        <v>25.749504000000002</v>
      </c>
      <c r="N1324" s="20">
        <f t="shared" si="109"/>
        <v>0.16664000000000001</v>
      </c>
      <c r="O1324" s="20">
        <f t="shared" si="110"/>
        <v>4.2908973465600004</v>
      </c>
      <c r="P1324">
        <f t="shared" si="111"/>
        <v>2</v>
      </c>
      <c r="Q1324">
        <f t="shared" si="107"/>
        <v>8.5817946931200009</v>
      </c>
    </row>
    <row r="1325" spans="1:17" x14ac:dyDescent="0.3">
      <c r="A1325" t="s">
        <v>7</v>
      </c>
      <c r="B1325" t="s">
        <v>9</v>
      </c>
      <c r="C1325" t="s">
        <v>59</v>
      </c>
      <c r="D1325" t="s">
        <v>11</v>
      </c>
      <c r="E1325" t="s">
        <v>12</v>
      </c>
      <c r="F1325" t="s">
        <v>66</v>
      </c>
      <c r="G1325">
        <v>3.6</v>
      </c>
      <c r="H1325" s="14">
        <v>5.7923999999999998</v>
      </c>
      <c r="I1325" t="s">
        <v>23</v>
      </c>
      <c r="J1325" t="s">
        <v>24</v>
      </c>
      <c r="K1325" t="s">
        <v>25</v>
      </c>
      <c r="L1325" t="s">
        <v>43</v>
      </c>
      <c r="M1325" s="20">
        <f t="shared" si="108"/>
        <v>5.7936384000000007</v>
      </c>
      <c r="N1325" s="20">
        <f t="shared" si="109"/>
        <v>0</v>
      </c>
      <c r="O1325" s="20">
        <f t="shared" si="110"/>
        <v>0</v>
      </c>
      <c r="P1325">
        <f t="shared" si="111"/>
        <v>1</v>
      </c>
      <c r="Q1325">
        <f t="shared" si="107"/>
        <v>0</v>
      </c>
    </row>
    <row r="1326" spans="1:17" x14ac:dyDescent="0.3">
      <c r="A1326" t="s">
        <v>18</v>
      </c>
      <c r="B1326" t="s">
        <v>9</v>
      </c>
      <c r="C1326" t="s">
        <v>83</v>
      </c>
      <c r="D1326" t="s">
        <v>11</v>
      </c>
      <c r="E1326" t="s">
        <v>12</v>
      </c>
      <c r="F1326" t="s">
        <v>62</v>
      </c>
      <c r="G1326">
        <v>0.6</v>
      </c>
      <c r="H1326" s="14">
        <v>0.96539999999999992</v>
      </c>
      <c r="I1326" t="s">
        <v>23</v>
      </c>
      <c r="J1326" t="s">
        <v>42</v>
      </c>
      <c r="K1326" t="s">
        <v>25</v>
      </c>
      <c r="L1326" t="s">
        <v>17</v>
      </c>
      <c r="M1326" s="20">
        <f t="shared" si="108"/>
        <v>0.96560639999999998</v>
      </c>
      <c r="N1326" s="20">
        <f t="shared" si="109"/>
        <v>0</v>
      </c>
      <c r="O1326" s="20">
        <f t="shared" si="110"/>
        <v>0</v>
      </c>
      <c r="P1326">
        <f t="shared" si="111"/>
        <v>4</v>
      </c>
      <c r="Q1326">
        <f t="shared" si="107"/>
        <v>0</v>
      </c>
    </row>
    <row r="1327" spans="1:17" x14ac:dyDescent="0.3">
      <c r="A1327" t="s">
        <v>7</v>
      </c>
      <c r="B1327" t="s">
        <v>9</v>
      </c>
      <c r="C1327" t="s">
        <v>8</v>
      </c>
      <c r="D1327" t="s">
        <v>27</v>
      </c>
      <c r="E1327" t="s">
        <v>28</v>
      </c>
      <c r="F1327" t="s">
        <v>44</v>
      </c>
      <c r="G1327">
        <v>1.2</v>
      </c>
      <c r="H1327" s="14">
        <v>1.9307999999999998</v>
      </c>
      <c r="I1327" t="s">
        <v>14</v>
      </c>
      <c r="J1327" t="s">
        <v>15</v>
      </c>
      <c r="K1327" t="s">
        <v>25</v>
      </c>
      <c r="L1327" t="s">
        <v>17</v>
      </c>
      <c r="M1327" s="20">
        <f t="shared" si="108"/>
        <v>1.9312128</v>
      </c>
      <c r="N1327" s="20">
        <f t="shared" si="109"/>
        <v>0</v>
      </c>
      <c r="O1327" s="20">
        <f t="shared" si="110"/>
        <v>0</v>
      </c>
      <c r="P1327">
        <f t="shared" si="111"/>
        <v>1</v>
      </c>
      <c r="Q1327">
        <f t="shared" si="107"/>
        <v>0</v>
      </c>
    </row>
    <row r="1328" spans="1:17" x14ac:dyDescent="0.3">
      <c r="A1328" t="s">
        <v>32</v>
      </c>
      <c r="B1328" t="s">
        <v>9</v>
      </c>
      <c r="C1328" t="s">
        <v>70</v>
      </c>
      <c r="D1328" t="s">
        <v>11</v>
      </c>
      <c r="E1328" t="s">
        <v>35</v>
      </c>
      <c r="F1328" t="s">
        <v>36</v>
      </c>
      <c r="G1328">
        <v>2</v>
      </c>
      <c r="H1328" s="14">
        <v>3.218</v>
      </c>
      <c r="I1328" t="s">
        <v>49</v>
      </c>
      <c r="J1328" t="s">
        <v>31</v>
      </c>
      <c r="K1328" t="s">
        <v>25</v>
      </c>
      <c r="L1328" t="s">
        <v>17</v>
      </c>
      <c r="M1328" s="20">
        <f t="shared" si="108"/>
        <v>3.2186880000000002</v>
      </c>
      <c r="N1328" s="20">
        <f t="shared" si="109"/>
        <v>0.10215</v>
      </c>
      <c r="O1328" s="20">
        <f t="shared" si="110"/>
        <v>0.32878897920000005</v>
      </c>
      <c r="P1328">
        <f t="shared" si="111"/>
        <v>5</v>
      </c>
      <c r="Q1328">
        <f t="shared" si="107"/>
        <v>1.6439448960000003</v>
      </c>
    </row>
    <row r="1329" spans="1:17" x14ac:dyDescent="0.3">
      <c r="A1329" t="s">
        <v>32</v>
      </c>
      <c r="B1329" t="s">
        <v>9</v>
      </c>
      <c r="C1329" t="s">
        <v>106</v>
      </c>
      <c r="D1329" t="s">
        <v>20</v>
      </c>
      <c r="E1329" t="s">
        <v>45</v>
      </c>
      <c r="F1329" t="s">
        <v>36</v>
      </c>
      <c r="G1329">
        <v>4.5</v>
      </c>
      <c r="H1329" s="14">
        <v>7.2404999999999999</v>
      </c>
      <c r="I1329" t="s">
        <v>14</v>
      </c>
      <c r="J1329" t="s">
        <v>42</v>
      </c>
      <c r="K1329" t="s">
        <v>25</v>
      </c>
      <c r="L1329" t="s">
        <v>17</v>
      </c>
      <c r="M1329" s="20">
        <f t="shared" si="108"/>
        <v>7.2420480000000005</v>
      </c>
      <c r="N1329" s="20">
        <f t="shared" si="109"/>
        <v>0</v>
      </c>
      <c r="O1329" s="20">
        <f t="shared" si="110"/>
        <v>0</v>
      </c>
      <c r="P1329">
        <f t="shared" si="111"/>
        <v>5</v>
      </c>
      <c r="Q1329">
        <f t="shared" si="107"/>
        <v>0</v>
      </c>
    </row>
    <row r="1330" spans="1:17" x14ac:dyDescent="0.3">
      <c r="A1330" t="s">
        <v>26</v>
      </c>
      <c r="B1330" t="s">
        <v>9</v>
      </c>
      <c r="C1330" t="s">
        <v>56</v>
      </c>
      <c r="D1330" t="s">
        <v>20</v>
      </c>
      <c r="E1330" t="s">
        <v>45</v>
      </c>
      <c r="F1330" t="s">
        <v>36</v>
      </c>
      <c r="G1330">
        <v>1.5</v>
      </c>
      <c r="H1330" s="14">
        <v>2.4135</v>
      </c>
      <c r="I1330" t="s">
        <v>23</v>
      </c>
      <c r="J1330" t="s">
        <v>42</v>
      </c>
      <c r="K1330" t="s">
        <v>25</v>
      </c>
      <c r="L1330" t="s">
        <v>43</v>
      </c>
      <c r="M1330" s="20">
        <f t="shared" si="108"/>
        <v>2.4140160000000002</v>
      </c>
      <c r="N1330" s="20">
        <f t="shared" si="109"/>
        <v>0</v>
      </c>
      <c r="O1330" s="20">
        <f t="shared" si="110"/>
        <v>0</v>
      </c>
      <c r="P1330">
        <f t="shared" si="111"/>
        <v>3</v>
      </c>
      <c r="Q1330">
        <f t="shared" si="107"/>
        <v>0</v>
      </c>
    </row>
    <row r="1331" spans="1:17" x14ac:dyDescent="0.3">
      <c r="A1331" t="s">
        <v>7</v>
      </c>
      <c r="B1331" t="s">
        <v>51</v>
      </c>
      <c r="C1331" t="s">
        <v>8</v>
      </c>
      <c r="D1331" t="s">
        <v>47</v>
      </c>
      <c r="E1331" t="s">
        <v>28</v>
      </c>
      <c r="F1331" t="s">
        <v>44</v>
      </c>
      <c r="G1331">
        <v>1.1000000000000001</v>
      </c>
      <c r="H1331" s="14">
        <v>1.7699</v>
      </c>
      <c r="I1331" s="2" t="s">
        <v>111</v>
      </c>
      <c r="J1331" t="s">
        <v>38</v>
      </c>
      <c r="K1331" t="s">
        <v>25</v>
      </c>
      <c r="L1331" t="s">
        <v>43</v>
      </c>
      <c r="M1331" s="20">
        <f t="shared" si="108"/>
        <v>1.7702784000000003</v>
      </c>
      <c r="N1331" s="20">
        <f t="shared" si="109"/>
        <v>0.14861492593825501</v>
      </c>
      <c r="O1331" s="20">
        <f t="shared" si="110"/>
        <v>0.26308979330609261</v>
      </c>
      <c r="P1331">
        <f t="shared" si="111"/>
        <v>1</v>
      </c>
      <c r="Q1331">
        <f t="shared" si="107"/>
        <v>0.26308979330609261</v>
      </c>
    </row>
    <row r="1332" spans="1:17" x14ac:dyDescent="0.3">
      <c r="A1332" t="s">
        <v>32</v>
      </c>
      <c r="B1332" t="s">
        <v>9</v>
      </c>
      <c r="C1332" t="s">
        <v>46</v>
      </c>
      <c r="D1332" t="s">
        <v>11</v>
      </c>
      <c r="E1332" t="s">
        <v>21</v>
      </c>
      <c r="F1332" t="s">
        <v>36</v>
      </c>
      <c r="G1332">
        <v>4.0999999999999996</v>
      </c>
      <c r="H1332" s="14">
        <v>6.5968999999999998</v>
      </c>
      <c r="I1332" t="s">
        <v>14</v>
      </c>
      <c r="J1332" t="s">
        <v>31</v>
      </c>
      <c r="K1332" t="s">
        <v>25</v>
      </c>
      <c r="L1332" t="s">
        <v>43</v>
      </c>
      <c r="M1332" s="20">
        <f t="shared" si="108"/>
        <v>6.5983103999999999</v>
      </c>
      <c r="N1332" s="20">
        <f t="shared" si="109"/>
        <v>0</v>
      </c>
      <c r="O1332" s="20">
        <f t="shared" si="110"/>
        <v>0</v>
      </c>
      <c r="P1332">
        <f t="shared" si="111"/>
        <v>5</v>
      </c>
      <c r="Q1332">
        <f t="shared" si="107"/>
        <v>0</v>
      </c>
    </row>
    <row r="1333" spans="1:17" x14ac:dyDescent="0.3">
      <c r="A1333" t="s">
        <v>26</v>
      </c>
      <c r="B1333" t="s">
        <v>51</v>
      </c>
      <c r="C1333" t="s">
        <v>8</v>
      </c>
      <c r="D1333" t="s">
        <v>20</v>
      </c>
      <c r="E1333" t="s">
        <v>45</v>
      </c>
      <c r="F1333" t="s">
        <v>13</v>
      </c>
      <c r="G1333">
        <v>16</v>
      </c>
      <c r="H1333" s="14">
        <v>25.744</v>
      </c>
      <c r="I1333" t="s">
        <v>30</v>
      </c>
      <c r="J1333" t="s">
        <v>15</v>
      </c>
      <c r="K1333" t="s">
        <v>25</v>
      </c>
      <c r="L1333" t="s">
        <v>8</v>
      </c>
      <c r="M1333" s="20">
        <f t="shared" si="108"/>
        <v>25.749504000000002</v>
      </c>
      <c r="N1333" s="20">
        <f t="shared" si="109"/>
        <v>0.16664000000000001</v>
      </c>
      <c r="O1333" s="20">
        <f t="shared" si="110"/>
        <v>4.2908973465600004</v>
      </c>
      <c r="P1333">
        <f t="shared" si="111"/>
        <v>3</v>
      </c>
      <c r="Q1333">
        <f t="shared" si="107"/>
        <v>12.87269203968</v>
      </c>
    </row>
    <row r="1334" spans="1:17" x14ac:dyDescent="0.3">
      <c r="A1334" t="s">
        <v>39</v>
      </c>
      <c r="B1334" t="s">
        <v>9</v>
      </c>
      <c r="C1334" t="s">
        <v>50</v>
      </c>
      <c r="D1334" t="s">
        <v>27</v>
      </c>
      <c r="E1334" t="s">
        <v>28</v>
      </c>
      <c r="F1334" t="s">
        <v>62</v>
      </c>
      <c r="G1334">
        <v>2.9</v>
      </c>
      <c r="H1334" s="14">
        <v>4.6661000000000001</v>
      </c>
      <c r="I1334" t="s">
        <v>30</v>
      </c>
      <c r="J1334" t="s">
        <v>38</v>
      </c>
      <c r="K1334" t="s">
        <v>25</v>
      </c>
      <c r="L1334" t="s">
        <v>17</v>
      </c>
      <c r="M1334" s="20">
        <f t="shared" si="108"/>
        <v>4.6670976</v>
      </c>
      <c r="N1334" s="20">
        <f t="shared" si="109"/>
        <v>0.16664000000000001</v>
      </c>
      <c r="O1334" s="20">
        <f t="shared" si="110"/>
        <v>0.77772514406400006</v>
      </c>
      <c r="P1334">
        <f t="shared" si="111"/>
        <v>2</v>
      </c>
      <c r="Q1334">
        <f t="shared" si="107"/>
        <v>1.5554502881280001</v>
      </c>
    </row>
    <row r="1335" spans="1:17" x14ac:dyDescent="0.3">
      <c r="A1335" t="s">
        <v>39</v>
      </c>
      <c r="B1335" t="s">
        <v>9</v>
      </c>
      <c r="C1335" t="s">
        <v>60</v>
      </c>
      <c r="D1335" t="s">
        <v>20</v>
      </c>
      <c r="E1335" t="s">
        <v>21</v>
      </c>
      <c r="F1335" t="s">
        <v>36</v>
      </c>
      <c r="G1335">
        <v>1.5</v>
      </c>
      <c r="H1335" s="14">
        <v>2.4135</v>
      </c>
      <c r="I1335" t="s">
        <v>23</v>
      </c>
      <c r="J1335" t="s">
        <v>42</v>
      </c>
      <c r="K1335" t="s">
        <v>25</v>
      </c>
      <c r="L1335" t="s">
        <v>17</v>
      </c>
      <c r="M1335" s="20">
        <f t="shared" si="108"/>
        <v>2.4140160000000002</v>
      </c>
      <c r="N1335" s="20">
        <f t="shared" si="109"/>
        <v>0</v>
      </c>
      <c r="O1335" s="20">
        <f t="shared" si="110"/>
        <v>0</v>
      </c>
      <c r="P1335">
        <f t="shared" si="111"/>
        <v>2</v>
      </c>
      <c r="Q1335">
        <f t="shared" si="107"/>
        <v>0</v>
      </c>
    </row>
    <row r="1336" spans="1:17" x14ac:dyDescent="0.3">
      <c r="A1336" t="s">
        <v>26</v>
      </c>
      <c r="B1336" t="s">
        <v>9</v>
      </c>
      <c r="C1336" t="s">
        <v>70</v>
      </c>
      <c r="D1336" t="s">
        <v>11</v>
      </c>
      <c r="E1336" t="s">
        <v>21</v>
      </c>
      <c r="F1336" t="s">
        <v>62</v>
      </c>
      <c r="G1336">
        <v>0.25</v>
      </c>
      <c r="H1336" s="14">
        <v>0.40225</v>
      </c>
      <c r="I1336" t="s">
        <v>23</v>
      </c>
      <c r="J1336" t="s">
        <v>38</v>
      </c>
      <c r="K1336" t="s">
        <v>25</v>
      </c>
      <c r="L1336" t="s">
        <v>17</v>
      </c>
      <c r="M1336" s="20">
        <f t="shared" si="108"/>
        <v>0.40233600000000003</v>
      </c>
      <c r="N1336" s="20">
        <f t="shared" si="109"/>
        <v>0</v>
      </c>
      <c r="O1336" s="20">
        <f t="shared" si="110"/>
        <v>0</v>
      </c>
      <c r="P1336">
        <f t="shared" si="111"/>
        <v>3</v>
      </c>
      <c r="Q1336">
        <f t="shared" si="107"/>
        <v>0</v>
      </c>
    </row>
    <row r="1337" spans="1:17" x14ac:dyDescent="0.3">
      <c r="A1337" t="s">
        <v>32</v>
      </c>
      <c r="B1337" t="s">
        <v>9</v>
      </c>
      <c r="C1337" t="s">
        <v>61</v>
      </c>
      <c r="D1337" t="s">
        <v>41</v>
      </c>
      <c r="E1337" t="s">
        <v>28</v>
      </c>
      <c r="F1337" t="s">
        <v>36</v>
      </c>
      <c r="G1337">
        <v>6</v>
      </c>
      <c r="H1337" s="14">
        <v>9.6539999999999999</v>
      </c>
      <c r="I1337" t="s">
        <v>30</v>
      </c>
      <c r="J1337" t="s">
        <v>15</v>
      </c>
      <c r="K1337" t="s">
        <v>25</v>
      </c>
      <c r="L1337" t="s">
        <v>17</v>
      </c>
      <c r="M1337" s="20">
        <f t="shared" si="108"/>
        <v>9.6560640000000006</v>
      </c>
      <c r="N1337" s="20">
        <f t="shared" si="109"/>
        <v>0.16664000000000001</v>
      </c>
      <c r="O1337" s="20">
        <f t="shared" si="110"/>
        <v>1.6090865049600003</v>
      </c>
      <c r="P1337">
        <f t="shared" si="111"/>
        <v>5</v>
      </c>
      <c r="Q1337">
        <f t="shared" si="107"/>
        <v>8.0454325248000007</v>
      </c>
    </row>
    <row r="1338" spans="1:17" x14ac:dyDescent="0.3">
      <c r="A1338" t="s">
        <v>26</v>
      </c>
      <c r="B1338" t="s">
        <v>9</v>
      </c>
      <c r="C1338" t="s">
        <v>74</v>
      </c>
      <c r="D1338" t="s">
        <v>11</v>
      </c>
      <c r="E1338" t="s">
        <v>21</v>
      </c>
      <c r="F1338" t="s">
        <v>13</v>
      </c>
      <c r="G1338">
        <v>6</v>
      </c>
      <c r="H1338" s="14">
        <v>9.6539999999999999</v>
      </c>
      <c r="I1338" t="s">
        <v>14</v>
      </c>
      <c r="J1338" t="s">
        <v>24</v>
      </c>
      <c r="K1338" t="s">
        <v>25</v>
      </c>
      <c r="L1338" t="s">
        <v>17</v>
      </c>
      <c r="M1338" s="20">
        <f t="shared" si="108"/>
        <v>9.6560640000000006</v>
      </c>
      <c r="N1338" s="20">
        <f t="shared" si="109"/>
        <v>0</v>
      </c>
      <c r="O1338" s="20">
        <f t="shared" si="110"/>
        <v>0</v>
      </c>
      <c r="P1338">
        <f t="shared" si="111"/>
        <v>3</v>
      </c>
      <c r="Q1338">
        <f t="shared" si="107"/>
        <v>0</v>
      </c>
    </row>
    <row r="1339" spans="1:17" x14ac:dyDescent="0.3">
      <c r="A1339" t="s">
        <v>32</v>
      </c>
      <c r="B1339" t="s">
        <v>9</v>
      </c>
      <c r="C1339" t="s">
        <v>59</v>
      </c>
      <c r="D1339" t="s">
        <v>27</v>
      </c>
      <c r="E1339" t="s">
        <v>28</v>
      </c>
      <c r="F1339" t="s">
        <v>36</v>
      </c>
      <c r="G1339">
        <v>1.5</v>
      </c>
      <c r="H1339" s="14">
        <v>2.4135</v>
      </c>
      <c r="I1339" t="s">
        <v>23</v>
      </c>
      <c r="J1339" t="s">
        <v>42</v>
      </c>
      <c r="K1339" t="s">
        <v>25</v>
      </c>
      <c r="L1339" t="s">
        <v>17</v>
      </c>
      <c r="M1339" s="20">
        <f t="shared" si="108"/>
        <v>2.4140160000000002</v>
      </c>
      <c r="N1339" s="20">
        <f t="shared" si="109"/>
        <v>0</v>
      </c>
      <c r="O1339" s="20">
        <f t="shared" si="110"/>
        <v>0</v>
      </c>
      <c r="P1339">
        <f t="shared" si="111"/>
        <v>5</v>
      </c>
      <c r="Q1339">
        <f t="shared" si="107"/>
        <v>0</v>
      </c>
    </row>
    <row r="1340" spans="1:17" x14ac:dyDescent="0.3">
      <c r="A1340" t="s">
        <v>26</v>
      </c>
      <c r="B1340" t="s">
        <v>9</v>
      </c>
      <c r="C1340" t="s">
        <v>76</v>
      </c>
      <c r="D1340" t="s">
        <v>27</v>
      </c>
      <c r="E1340" t="s">
        <v>35</v>
      </c>
      <c r="F1340" t="s">
        <v>13</v>
      </c>
      <c r="G1340">
        <v>17.3</v>
      </c>
      <c r="H1340" s="14">
        <v>27.835699999999999</v>
      </c>
      <c r="I1340" t="s">
        <v>37</v>
      </c>
      <c r="J1340" t="s">
        <v>15</v>
      </c>
      <c r="K1340" t="s">
        <v>25</v>
      </c>
      <c r="L1340" t="s">
        <v>17</v>
      </c>
      <c r="M1340" s="20">
        <f t="shared" si="108"/>
        <v>27.841651200000005</v>
      </c>
      <c r="N1340" s="20">
        <f t="shared" si="109"/>
        <v>0.16664000000000001</v>
      </c>
      <c r="O1340" s="20">
        <f t="shared" si="110"/>
        <v>4.6395327559680011</v>
      </c>
      <c r="P1340">
        <f t="shared" si="111"/>
        <v>3</v>
      </c>
      <c r="Q1340">
        <f t="shared" si="107"/>
        <v>13.918598267904002</v>
      </c>
    </row>
    <row r="1341" spans="1:17" x14ac:dyDescent="0.3">
      <c r="A1341" t="s">
        <v>7</v>
      </c>
      <c r="B1341" t="s">
        <v>9</v>
      </c>
      <c r="C1341" t="s">
        <v>76</v>
      </c>
      <c r="D1341" t="s">
        <v>27</v>
      </c>
      <c r="E1341" t="s">
        <v>12</v>
      </c>
      <c r="F1341" t="s">
        <v>13</v>
      </c>
      <c r="G1341">
        <v>20</v>
      </c>
      <c r="H1341" s="14">
        <v>32.18</v>
      </c>
      <c r="I1341" t="s">
        <v>30</v>
      </c>
      <c r="J1341" t="s">
        <v>38</v>
      </c>
      <c r="K1341" t="s">
        <v>25</v>
      </c>
      <c r="L1341" t="s">
        <v>17</v>
      </c>
      <c r="M1341" s="20">
        <f t="shared" si="108"/>
        <v>32.186880000000002</v>
      </c>
      <c r="N1341" s="20">
        <f t="shared" si="109"/>
        <v>0.16664000000000001</v>
      </c>
      <c r="O1341" s="20">
        <f t="shared" si="110"/>
        <v>5.3636216832000008</v>
      </c>
      <c r="P1341">
        <f t="shared" si="111"/>
        <v>1</v>
      </c>
      <c r="Q1341">
        <f t="shared" si="107"/>
        <v>5.3636216832000008</v>
      </c>
    </row>
    <row r="1342" spans="1:17" x14ac:dyDescent="0.3">
      <c r="A1342" t="s">
        <v>7</v>
      </c>
      <c r="B1342" t="s">
        <v>9</v>
      </c>
      <c r="C1342" t="s">
        <v>67</v>
      </c>
      <c r="D1342" t="s">
        <v>20</v>
      </c>
      <c r="E1342" t="s">
        <v>28</v>
      </c>
      <c r="F1342" t="s">
        <v>44</v>
      </c>
      <c r="G1342">
        <v>1.4</v>
      </c>
      <c r="H1342" s="14">
        <v>2.2525999999999997</v>
      </c>
      <c r="I1342" t="s">
        <v>14</v>
      </c>
      <c r="J1342" t="s">
        <v>31</v>
      </c>
      <c r="K1342" t="s">
        <v>25</v>
      </c>
      <c r="L1342" t="s">
        <v>43</v>
      </c>
      <c r="M1342" s="20">
        <f t="shared" si="108"/>
        <v>2.2530815999999998</v>
      </c>
      <c r="N1342" s="20">
        <f t="shared" si="109"/>
        <v>0</v>
      </c>
      <c r="O1342" s="20">
        <f t="shared" si="110"/>
        <v>0</v>
      </c>
      <c r="P1342">
        <f t="shared" si="111"/>
        <v>1</v>
      </c>
      <c r="Q1342">
        <f t="shared" si="107"/>
        <v>0</v>
      </c>
    </row>
    <row r="1343" spans="1:17" x14ac:dyDescent="0.3">
      <c r="A1343" t="s">
        <v>32</v>
      </c>
      <c r="B1343" t="s">
        <v>9</v>
      </c>
      <c r="C1343" t="s">
        <v>76</v>
      </c>
      <c r="D1343" t="s">
        <v>11</v>
      </c>
      <c r="E1343" t="s">
        <v>21</v>
      </c>
      <c r="F1343" t="s">
        <v>29</v>
      </c>
      <c r="G1343">
        <v>21</v>
      </c>
      <c r="H1343" s="14">
        <v>33.789000000000001</v>
      </c>
      <c r="I1343" t="s">
        <v>30</v>
      </c>
      <c r="J1343" t="s">
        <v>31</v>
      </c>
      <c r="K1343" t="s">
        <v>25</v>
      </c>
      <c r="L1343" t="s">
        <v>17</v>
      </c>
      <c r="M1343" s="20">
        <f t="shared" si="108"/>
        <v>33.796224000000002</v>
      </c>
      <c r="N1343" s="20">
        <f t="shared" si="109"/>
        <v>0.16664000000000001</v>
      </c>
      <c r="O1343" s="20">
        <f t="shared" si="110"/>
        <v>5.6318027673600008</v>
      </c>
      <c r="P1343">
        <f t="shared" si="111"/>
        <v>5</v>
      </c>
      <c r="Q1343">
        <f t="shared" si="107"/>
        <v>28.159013836800003</v>
      </c>
    </row>
    <row r="1344" spans="1:17" x14ac:dyDescent="0.3">
      <c r="A1344" t="s">
        <v>32</v>
      </c>
      <c r="B1344" t="s">
        <v>9</v>
      </c>
      <c r="C1344" t="s">
        <v>34</v>
      </c>
      <c r="D1344" t="s">
        <v>41</v>
      </c>
      <c r="E1344" t="s">
        <v>21</v>
      </c>
      <c r="F1344" t="s">
        <v>36</v>
      </c>
      <c r="G1344">
        <v>3</v>
      </c>
      <c r="H1344" s="14">
        <v>4.827</v>
      </c>
      <c r="I1344" t="s">
        <v>37</v>
      </c>
      <c r="J1344" t="s">
        <v>42</v>
      </c>
      <c r="K1344" t="s">
        <v>25</v>
      </c>
      <c r="L1344" t="s">
        <v>43</v>
      </c>
      <c r="M1344" s="20">
        <f t="shared" si="108"/>
        <v>4.8280320000000003</v>
      </c>
      <c r="N1344" s="20">
        <f t="shared" si="109"/>
        <v>0.16664000000000001</v>
      </c>
      <c r="O1344" s="20">
        <f t="shared" si="110"/>
        <v>0.80454325248000014</v>
      </c>
      <c r="P1344">
        <f t="shared" si="111"/>
        <v>5</v>
      </c>
      <c r="Q1344">
        <f t="shared" si="107"/>
        <v>4.0227162624000004</v>
      </c>
    </row>
    <row r="1345" spans="1:17" x14ac:dyDescent="0.3">
      <c r="A1345" t="s">
        <v>39</v>
      </c>
      <c r="B1345" t="s">
        <v>51</v>
      </c>
      <c r="C1345" t="s">
        <v>8</v>
      </c>
      <c r="D1345" t="s">
        <v>41</v>
      </c>
      <c r="E1345" t="s">
        <v>12</v>
      </c>
      <c r="F1345" t="s">
        <v>13</v>
      </c>
      <c r="G1345">
        <v>30</v>
      </c>
      <c r="H1345" s="14">
        <v>48.269999999999996</v>
      </c>
      <c r="I1345" t="s">
        <v>30</v>
      </c>
      <c r="J1345" t="s">
        <v>31</v>
      </c>
      <c r="K1345" t="s">
        <v>25</v>
      </c>
      <c r="L1345" t="s">
        <v>43</v>
      </c>
      <c r="M1345" s="20">
        <f t="shared" si="108"/>
        <v>48.280320000000003</v>
      </c>
      <c r="N1345" s="20">
        <f t="shared" si="109"/>
        <v>0.16664000000000001</v>
      </c>
      <c r="O1345" s="20">
        <f t="shared" si="110"/>
        <v>8.0454325248000007</v>
      </c>
      <c r="P1345">
        <f t="shared" si="111"/>
        <v>2</v>
      </c>
      <c r="Q1345">
        <f t="shared" si="107"/>
        <v>16.090865049600001</v>
      </c>
    </row>
    <row r="1346" spans="1:17" x14ac:dyDescent="0.3">
      <c r="A1346" t="s">
        <v>32</v>
      </c>
      <c r="B1346" t="s">
        <v>9</v>
      </c>
      <c r="C1346" t="s">
        <v>79</v>
      </c>
      <c r="D1346" t="s">
        <v>20</v>
      </c>
      <c r="E1346" t="s">
        <v>45</v>
      </c>
      <c r="F1346" t="s">
        <v>36</v>
      </c>
      <c r="G1346">
        <v>1.2</v>
      </c>
      <c r="H1346" s="14">
        <v>1.9307999999999998</v>
      </c>
      <c r="I1346" t="s">
        <v>14</v>
      </c>
      <c r="J1346" t="s">
        <v>42</v>
      </c>
      <c r="K1346" t="s">
        <v>25</v>
      </c>
      <c r="L1346" t="s">
        <v>43</v>
      </c>
      <c r="M1346" s="20">
        <f t="shared" si="108"/>
        <v>1.9312128</v>
      </c>
      <c r="N1346" s="20">
        <f t="shared" si="109"/>
        <v>0</v>
      </c>
      <c r="O1346" s="20">
        <f t="shared" si="110"/>
        <v>0</v>
      </c>
      <c r="P1346">
        <f t="shared" si="111"/>
        <v>5</v>
      </c>
      <c r="Q1346">
        <f t="shared" si="107"/>
        <v>0</v>
      </c>
    </row>
    <row r="1347" spans="1:17" x14ac:dyDescent="0.3">
      <c r="A1347" t="s">
        <v>26</v>
      </c>
      <c r="B1347" t="s">
        <v>9</v>
      </c>
      <c r="C1347" t="s">
        <v>8</v>
      </c>
      <c r="D1347" t="s">
        <v>27</v>
      </c>
      <c r="E1347" t="s">
        <v>35</v>
      </c>
      <c r="F1347" t="s">
        <v>29</v>
      </c>
      <c r="G1347">
        <v>18</v>
      </c>
      <c r="H1347" s="14">
        <v>28.962</v>
      </c>
      <c r="I1347" t="s">
        <v>52</v>
      </c>
      <c r="J1347" t="s">
        <v>31</v>
      </c>
      <c r="K1347" t="s">
        <v>16</v>
      </c>
      <c r="L1347" t="s">
        <v>43</v>
      </c>
      <c r="M1347" s="20">
        <f t="shared" si="108"/>
        <v>28.968192000000002</v>
      </c>
      <c r="N1347" s="20">
        <f t="shared" si="109"/>
        <v>3.5459999999999998E-2</v>
      </c>
      <c r="O1347" s="20">
        <f t="shared" si="110"/>
        <v>1.02721208832</v>
      </c>
      <c r="P1347">
        <f t="shared" si="111"/>
        <v>3</v>
      </c>
      <c r="Q1347">
        <f t="shared" ref="Q1347:Q1410" si="112">O1347*P1347</f>
        <v>3.0816362649600002</v>
      </c>
    </row>
    <row r="1348" spans="1:17" x14ac:dyDescent="0.3">
      <c r="A1348" t="s">
        <v>7</v>
      </c>
      <c r="B1348" t="s">
        <v>9</v>
      </c>
      <c r="C1348" t="s">
        <v>60</v>
      </c>
      <c r="D1348" t="s">
        <v>41</v>
      </c>
      <c r="E1348" t="s">
        <v>12</v>
      </c>
      <c r="F1348" t="s">
        <v>22</v>
      </c>
      <c r="G1348">
        <v>12</v>
      </c>
      <c r="H1348" s="14">
        <v>19.308</v>
      </c>
      <c r="I1348" t="s">
        <v>30</v>
      </c>
      <c r="J1348" t="s">
        <v>15</v>
      </c>
      <c r="K1348" t="s">
        <v>16</v>
      </c>
      <c r="L1348" t="s">
        <v>17</v>
      </c>
      <c r="M1348" s="20">
        <f t="shared" si="108"/>
        <v>19.312128000000001</v>
      </c>
      <c r="N1348" s="20">
        <f t="shared" si="109"/>
        <v>0.16664000000000001</v>
      </c>
      <c r="O1348" s="20">
        <f t="shared" si="110"/>
        <v>3.2181730099200005</v>
      </c>
      <c r="P1348">
        <f t="shared" si="111"/>
        <v>1</v>
      </c>
      <c r="Q1348">
        <f t="shared" si="112"/>
        <v>3.2181730099200005</v>
      </c>
    </row>
    <row r="1349" spans="1:17" x14ac:dyDescent="0.3">
      <c r="A1349" t="s">
        <v>32</v>
      </c>
      <c r="B1349" t="s">
        <v>9</v>
      </c>
      <c r="C1349" t="s">
        <v>40</v>
      </c>
      <c r="D1349" t="s">
        <v>47</v>
      </c>
      <c r="E1349" t="s">
        <v>45</v>
      </c>
      <c r="F1349" t="s">
        <v>22</v>
      </c>
      <c r="G1349">
        <v>2</v>
      </c>
      <c r="H1349" s="14">
        <v>3.218</v>
      </c>
      <c r="I1349" t="s">
        <v>49</v>
      </c>
      <c r="J1349" t="s">
        <v>31</v>
      </c>
      <c r="K1349" t="s">
        <v>25</v>
      </c>
      <c r="L1349" t="s">
        <v>82</v>
      </c>
      <c r="M1349" s="20">
        <f t="shared" si="108"/>
        <v>3.2186880000000002</v>
      </c>
      <c r="N1349" s="20">
        <f t="shared" si="109"/>
        <v>0.10215</v>
      </c>
      <c r="O1349" s="20">
        <f t="shared" si="110"/>
        <v>0.32878897920000005</v>
      </c>
      <c r="P1349">
        <f t="shared" si="111"/>
        <v>5</v>
      </c>
      <c r="Q1349">
        <f t="shared" si="112"/>
        <v>1.6439448960000003</v>
      </c>
    </row>
    <row r="1350" spans="1:17" x14ac:dyDescent="0.3">
      <c r="A1350" t="s">
        <v>26</v>
      </c>
      <c r="B1350" t="s">
        <v>9</v>
      </c>
      <c r="C1350" t="s">
        <v>50</v>
      </c>
      <c r="D1350" t="s">
        <v>41</v>
      </c>
      <c r="E1350" t="s">
        <v>21</v>
      </c>
      <c r="F1350" t="s">
        <v>36</v>
      </c>
      <c r="G1350">
        <v>4</v>
      </c>
      <c r="H1350" s="14">
        <v>6.4359999999999999</v>
      </c>
      <c r="I1350" t="s">
        <v>52</v>
      </c>
      <c r="J1350" t="s">
        <v>42</v>
      </c>
      <c r="K1350" t="s">
        <v>25</v>
      </c>
      <c r="L1350" t="s">
        <v>17</v>
      </c>
      <c r="M1350" s="20">
        <f t="shared" si="108"/>
        <v>6.4373760000000004</v>
      </c>
      <c r="N1350" s="20">
        <f t="shared" si="109"/>
        <v>3.5459999999999998E-2</v>
      </c>
      <c r="O1350" s="20">
        <f t="shared" si="110"/>
        <v>0.22826935296</v>
      </c>
      <c r="P1350">
        <f t="shared" si="111"/>
        <v>3</v>
      </c>
      <c r="Q1350">
        <f t="shared" si="112"/>
        <v>0.68480805888000007</v>
      </c>
    </row>
    <row r="1351" spans="1:17" x14ac:dyDescent="0.3">
      <c r="A1351" t="s">
        <v>18</v>
      </c>
      <c r="B1351" t="s">
        <v>51</v>
      </c>
      <c r="C1351" t="s">
        <v>8</v>
      </c>
      <c r="D1351" t="s">
        <v>27</v>
      </c>
      <c r="E1351" t="s">
        <v>21</v>
      </c>
      <c r="F1351" t="s">
        <v>22</v>
      </c>
      <c r="G1351">
        <v>10</v>
      </c>
      <c r="H1351" s="14">
        <v>16.09</v>
      </c>
      <c r="I1351" t="s">
        <v>14</v>
      </c>
      <c r="J1351" t="s">
        <v>15</v>
      </c>
      <c r="K1351" t="s">
        <v>25</v>
      </c>
      <c r="L1351" t="s">
        <v>43</v>
      </c>
      <c r="M1351" s="20">
        <f t="shared" si="108"/>
        <v>16.093440000000001</v>
      </c>
      <c r="N1351" s="20">
        <f t="shared" si="109"/>
        <v>0</v>
      </c>
      <c r="O1351" s="20">
        <f t="shared" si="110"/>
        <v>0</v>
      </c>
      <c r="P1351">
        <f t="shared" si="111"/>
        <v>4</v>
      </c>
      <c r="Q1351">
        <f t="shared" si="112"/>
        <v>0</v>
      </c>
    </row>
    <row r="1352" spans="1:17" x14ac:dyDescent="0.3">
      <c r="A1352" t="s">
        <v>39</v>
      </c>
      <c r="B1352" t="s">
        <v>9</v>
      </c>
      <c r="C1352" t="s">
        <v>71</v>
      </c>
      <c r="D1352" t="s">
        <v>72</v>
      </c>
      <c r="E1352" t="s">
        <v>28</v>
      </c>
      <c r="F1352" t="s">
        <v>13</v>
      </c>
      <c r="G1352">
        <v>3</v>
      </c>
      <c r="H1352" s="14">
        <v>4.827</v>
      </c>
      <c r="I1352" t="s">
        <v>49</v>
      </c>
      <c r="J1352" t="s">
        <v>38</v>
      </c>
      <c r="K1352" t="s">
        <v>25</v>
      </c>
      <c r="L1352" t="s">
        <v>17</v>
      </c>
      <c r="M1352" s="20">
        <f t="shared" si="108"/>
        <v>4.8280320000000003</v>
      </c>
      <c r="N1352" s="20">
        <f t="shared" si="109"/>
        <v>0.10215</v>
      </c>
      <c r="O1352" s="20">
        <f t="shared" si="110"/>
        <v>0.49318346880000008</v>
      </c>
      <c r="P1352">
        <f t="shared" si="111"/>
        <v>2</v>
      </c>
      <c r="Q1352">
        <f t="shared" si="112"/>
        <v>0.98636693760000016</v>
      </c>
    </row>
    <row r="1353" spans="1:17" x14ac:dyDescent="0.3">
      <c r="A1353" t="s">
        <v>7</v>
      </c>
      <c r="B1353" t="s">
        <v>9</v>
      </c>
      <c r="C1353" t="s">
        <v>60</v>
      </c>
      <c r="D1353" t="s">
        <v>11</v>
      </c>
      <c r="E1353" t="s">
        <v>35</v>
      </c>
      <c r="F1353" t="s">
        <v>44</v>
      </c>
      <c r="G1353">
        <v>2.2000000000000002</v>
      </c>
      <c r="H1353" s="14">
        <v>3.5398000000000001</v>
      </c>
      <c r="I1353" t="s">
        <v>14</v>
      </c>
      <c r="J1353" t="s">
        <v>15</v>
      </c>
      <c r="K1353" t="s">
        <v>16</v>
      </c>
      <c r="L1353" t="s">
        <v>43</v>
      </c>
      <c r="M1353" s="20">
        <f t="shared" si="108"/>
        <v>3.5405568000000005</v>
      </c>
      <c r="N1353" s="20">
        <f t="shared" si="109"/>
        <v>0</v>
      </c>
      <c r="O1353" s="20">
        <f t="shared" si="110"/>
        <v>0</v>
      </c>
      <c r="P1353">
        <f t="shared" si="111"/>
        <v>1</v>
      </c>
      <c r="Q1353">
        <f t="shared" si="112"/>
        <v>0</v>
      </c>
    </row>
    <row r="1354" spans="1:17" x14ac:dyDescent="0.3">
      <c r="A1354" t="s">
        <v>18</v>
      </c>
      <c r="B1354" t="s">
        <v>9</v>
      </c>
      <c r="C1354" t="s">
        <v>71</v>
      </c>
      <c r="D1354" t="s">
        <v>11</v>
      </c>
      <c r="E1354" t="s">
        <v>21</v>
      </c>
      <c r="F1354" t="s">
        <v>44</v>
      </c>
      <c r="G1354">
        <v>2</v>
      </c>
      <c r="H1354" s="14">
        <v>3.218</v>
      </c>
      <c r="I1354" t="s">
        <v>14</v>
      </c>
      <c r="J1354" t="s">
        <v>15</v>
      </c>
      <c r="K1354" t="s">
        <v>16</v>
      </c>
      <c r="L1354" t="s">
        <v>43</v>
      </c>
      <c r="M1354" s="20">
        <f t="shared" si="108"/>
        <v>3.2186880000000002</v>
      </c>
      <c r="N1354" s="20">
        <f t="shared" si="109"/>
        <v>0</v>
      </c>
      <c r="O1354" s="20">
        <f t="shared" si="110"/>
        <v>0</v>
      </c>
      <c r="P1354">
        <f t="shared" si="111"/>
        <v>4</v>
      </c>
      <c r="Q1354">
        <f t="shared" si="112"/>
        <v>0</v>
      </c>
    </row>
    <row r="1355" spans="1:17" x14ac:dyDescent="0.3">
      <c r="A1355" t="s">
        <v>39</v>
      </c>
      <c r="B1355" t="s">
        <v>9</v>
      </c>
      <c r="C1355" t="s">
        <v>10</v>
      </c>
      <c r="D1355" t="s">
        <v>47</v>
      </c>
      <c r="E1355" t="s">
        <v>21</v>
      </c>
      <c r="F1355" t="s">
        <v>13</v>
      </c>
      <c r="G1355">
        <v>29</v>
      </c>
      <c r="H1355" s="14">
        <v>46.661000000000001</v>
      </c>
      <c r="I1355" t="s">
        <v>52</v>
      </c>
      <c r="J1355" t="s">
        <v>15</v>
      </c>
      <c r="K1355" t="s">
        <v>25</v>
      </c>
      <c r="L1355" t="s">
        <v>17</v>
      </c>
      <c r="M1355" s="20">
        <f t="shared" si="108"/>
        <v>46.670976000000003</v>
      </c>
      <c r="N1355" s="20">
        <f t="shared" si="109"/>
        <v>3.5459999999999998E-2</v>
      </c>
      <c r="O1355" s="20">
        <f t="shared" si="110"/>
        <v>1.6549528089600001</v>
      </c>
      <c r="P1355">
        <f t="shared" si="111"/>
        <v>2</v>
      </c>
      <c r="Q1355">
        <f t="shared" si="112"/>
        <v>3.3099056179200002</v>
      </c>
    </row>
    <row r="1356" spans="1:17" x14ac:dyDescent="0.3">
      <c r="A1356" t="s">
        <v>39</v>
      </c>
      <c r="B1356" t="s">
        <v>51</v>
      </c>
      <c r="C1356" t="s">
        <v>8</v>
      </c>
      <c r="D1356" t="s">
        <v>11</v>
      </c>
      <c r="E1356" t="s">
        <v>21</v>
      </c>
      <c r="F1356" t="s">
        <v>36</v>
      </c>
      <c r="G1356">
        <v>1</v>
      </c>
      <c r="H1356" s="14">
        <v>1.609</v>
      </c>
      <c r="I1356" t="s">
        <v>23</v>
      </c>
      <c r="J1356" t="s">
        <v>31</v>
      </c>
      <c r="K1356" t="s">
        <v>25</v>
      </c>
      <c r="L1356" t="s">
        <v>43</v>
      </c>
      <c r="M1356" s="20">
        <f t="shared" si="108"/>
        <v>1.6093440000000001</v>
      </c>
      <c r="N1356" s="20">
        <f t="shared" si="109"/>
        <v>0</v>
      </c>
      <c r="O1356" s="20">
        <f t="shared" si="110"/>
        <v>0</v>
      </c>
      <c r="P1356">
        <f t="shared" si="111"/>
        <v>2</v>
      </c>
      <c r="Q1356">
        <f t="shared" si="112"/>
        <v>0</v>
      </c>
    </row>
    <row r="1357" spans="1:17" x14ac:dyDescent="0.3">
      <c r="A1357" t="s">
        <v>39</v>
      </c>
      <c r="B1357" t="s">
        <v>51</v>
      </c>
      <c r="C1357" t="s">
        <v>8</v>
      </c>
      <c r="D1357" t="s">
        <v>20</v>
      </c>
      <c r="E1357" t="s">
        <v>21</v>
      </c>
      <c r="F1357" t="s">
        <v>44</v>
      </c>
      <c r="G1357">
        <v>4</v>
      </c>
      <c r="H1357" s="14">
        <v>6.4359999999999999</v>
      </c>
      <c r="I1357" t="s">
        <v>14</v>
      </c>
      <c r="J1357" t="s">
        <v>38</v>
      </c>
      <c r="K1357" t="s">
        <v>25</v>
      </c>
      <c r="L1357" t="s">
        <v>43</v>
      </c>
      <c r="M1357" s="20">
        <f t="shared" si="108"/>
        <v>6.4373760000000004</v>
      </c>
      <c r="N1357" s="20">
        <f t="shared" si="109"/>
        <v>0</v>
      </c>
      <c r="O1357" s="20">
        <f t="shared" si="110"/>
        <v>0</v>
      </c>
      <c r="P1357">
        <f t="shared" si="111"/>
        <v>2</v>
      </c>
      <c r="Q1357">
        <f t="shared" si="112"/>
        <v>0</v>
      </c>
    </row>
    <row r="1358" spans="1:17" x14ac:dyDescent="0.3">
      <c r="A1358" t="s">
        <v>32</v>
      </c>
      <c r="B1358" t="s">
        <v>9</v>
      </c>
      <c r="C1358" t="s">
        <v>59</v>
      </c>
      <c r="D1358" t="s">
        <v>11</v>
      </c>
      <c r="E1358" t="s">
        <v>12</v>
      </c>
      <c r="F1358" t="s">
        <v>62</v>
      </c>
      <c r="G1358">
        <v>1</v>
      </c>
      <c r="H1358" s="14">
        <v>1.609</v>
      </c>
      <c r="I1358" t="s">
        <v>23</v>
      </c>
      <c r="J1358" t="s">
        <v>42</v>
      </c>
      <c r="K1358" t="s">
        <v>25</v>
      </c>
      <c r="L1358" t="s">
        <v>17</v>
      </c>
      <c r="M1358" s="20">
        <f t="shared" si="108"/>
        <v>1.6093440000000001</v>
      </c>
      <c r="N1358" s="20">
        <f t="shared" si="109"/>
        <v>0</v>
      </c>
      <c r="O1358" s="20">
        <f t="shared" si="110"/>
        <v>0</v>
      </c>
      <c r="P1358">
        <f t="shared" si="111"/>
        <v>5</v>
      </c>
      <c r="Q1358">
        <f t="shared" si="112"/>
        <v>0</v>
      </c>
    </row>
    <row r="1359" spans="1:17" x14ac:dyDescent="0.3">
      <c r="A1359" t="s">
        <v>39</v>
      </c>
      <c r="B1359" t="s">
        <v>9</v>
      </c>
      <c r="C1359" t="s">
        <v>8</v>
      </c>
      <c r="D1359" t="s">
        <v>11</v>
      </c>
      <c r="E1359" t="s">
        <v>12</v>
      </c>
      <c r="F1359" t="s">
        <v>36</v>
      </c>
      <c r="G1359">
        <v>10</v>
      </c>
      <c r="H1359" s="14">
        <v>16.09</v>
      </c>
      <c r="I1359" t="s">
        <v>30</v>
      </c>
      <c r="J1359" t="s">
        <v>31</v>
      </c>
      <c r="K1359" t="s">
        <v>25</v>
      </c>
      <c r="L1359" t="s">
        <v>17</v>
      </c>
      <c r="M1359" s="20">
        <f t="shared" si="108"/>
        <v>16.093440000000001</v>
      </c>
      <c r="N1359" s="20">
        <f t="shared" si="109"/>
        <v>0.16664000000000001</v>
      </c>
      <c r="O1359" s="20">
        <f t="shared" si="110"/>
        <v>2.6818108416000004</v>
      </c>
      <c r="P1359">
        <f t="shared" si="111"/>
        <v>2</v>
      </c>
      <c r="Q1359">
        <f t="shared" si="112"/>
        <v>5.3636216832000008</v>
      </c>
    </row>
    <row r="1360" spans="1:17" x14ac:dyDescent="0.3">
      <c r="A1360" t="s">
        <v>39</v>
      </c>
      <c r="B1360" t="s">
        <v>9</v>
      </c>
      <c r="C1360" t="s">
        <v>70</v>
      </c>
      <c r="D1360" t="s">
        <v>41</v>
      </c>
      <c r="E1360" t="s">
        <v>12</v>
      </c>
      <c r="F1360" t="s">
        <v>29</v>
      </c>
      <c r="G1360">
        <v>13</v>
      </c>
      <c r="H1360" s="14">
        <v>20.917000000000002</v>
      </c>
      <c r="I1360" t="s">
        <v>52</v>
      </c>
      <c r="J1360" t="s">
        <v>24</v>
      </c>
      <c r="K1360" t="s">
        <v>25</v>
      </c>
      <c r="L1360" t="s">
        <v>43</v>
      </c>
      <c r="M1360" s="20">
        <f t="shared" si="108"/>
        <v>20.921472000000001</v>
      </c>
      <c r="N1360" s="20">
        <f t="shared" si="109"/>
        <v>3.5459999999999998E-2</v>
      </c>
      <c r="O1360" s="20">
        <f t="shared" si="110"/>
        <v>0.74187539712000006</v>
      </c>
      <c r="P1360">
        <f t="shared" si="111"/>
        <v>2</v>
      </c>
      <c r="Q1360">
        <f t="shared" si="112"/>
        <v>1.4837507942400001</v>
      </c>
    </row>
    <row r="1361" spans="1:17" x14ac:dyDescent="0.3">
      <c r="A1361" t="s">
        <v>32</v>
      </c>
      <c r="B1361" t="s">
        <v>9</v>
      </c>
      <c r="C1361" t="s">
        <v>8</v>
      </c>
      <c r="D1361" t="s">
        <v>41</v>
      </c>
      <c r="E1361" t="s">
        <v>28</v>
      </c>
      <c r="F1361" t="s">
        <v>36</v>
      </c>
      <c r="G1361">
        <v>9</v>
      </c>
      <c r="H1361" s="14">
        <v>14.481</v>
      </c>
      <c r="I1361" t="s">
        <v>75</v>
      </c>
      <c r="J1361" t="s">
        <v>15</v>
      </c>
      <c r="K1361" t="s">
        <v>16</v>
      </c>
      <c r="L1361" t="s">
        <v>17</v>
      </c>
      <c r="M1361" s="20">
        <f t="shared" si="108"/>
        <v>14.484096000000001</v>
      </c>
      <c r="N1361" s="20">
        <f t="shared" si="109"/>
        <v>5.2670000000000002E-2</v>
      </c>
      <c r="O1361" s="20">
        <f t="shared" si="110"/>
        <v>0.7628773363200001</v>
      </c>
      <c r="P1361">
        <f t="shared" si="111"/>
        <v>5</v>
      </c>
      <c r="Q1361">
        <f t="shared" si="112"/>
        <v>3.8143866816000003</v>
      </c>
    </row>
    <row r="1362" spans="1:17" x14ac:dyDescent="0.3">
      <c r="A1362" t="s">
        <v>18</v>
      </c>
      <c r="B1362" t="s">
        <v>51</v>
      </c>
      <c r="C1362" t="s">
        <v>8</v>
      </c>
      <c r="D1362" t="s">
        <v>41</v>
      </c>
      <c r="E1362" t="s">
        <v>21</v>
      </c>
      <c r="F1362" t="s">
        <v>36</v>
      </c>
      <c r="G1362">
        <v>4</v>
      </c>
      <c r="H1362" s="14">
        <v>6.4359999999999999</v>
      </c>
      <c r="I1362" t="s">
        <v>49</v>
      </c>
      <c r="J1362" t="s">
        <v>8</v>
      </c>
      <c r="K1362" t="s">
        <v>25</v>
      </c>
      <c r="L1362" t="s">
        <v>17</v>
      </c>
      <c r="M1362" s="20">
        <f t="shared" si="108"/>
        <v>6.4373760000000004</v>
      </c>
      <c r="N1362" s="20">
        <f t="shared" si="109"/>
        <v>0.10215</v>
      </c>
      <c r="O1362" s="20">
        <f t="shared" si="110"/>
        <v>0.65757795840000011</v>
      </c>
      <c r="P1362">
        <f t="shared" si="111"/>
        <v>4</v>
      </c>
      <c r="Q1362">
        <f t="shared" si="112"/>
        <v>2.6303118336000004</v>
      </c>
    </row>
    <row r="1363" spans="1:17" x14ac:dyDescent="0.3">
      <c r="A1363" t="s">
        <v>7</v>
      </c>
      <c r="B1363" t="s">
        <v>9</v>
      </c>
      <c r="C1363" t="s">
        <v>86</v>
      </c>
      <c r="D1363" t="s">
        <v>41</v>
      </c>
      <c r="E1363" t="s">
        <v>12</v>
      </c>
      <c r="F1363" t="s">
        <v>36</v>
      </c>
      <c r="G1363">
        <v>6.3851000000000004</v>
      </c>
      <c r="H1363" s="14" t="s">
        <v>8</v>
      </c>
      <c r="I1363" t="s">
        <v>30</v>
      </c>
      <c r="J1363" t="s">
        <v>42</v>
      </c>
      <c r="K1363" t="s">
        <v>16</v>
      </c>
      <c r="L1363" t="s">
        <v>17</v>
      </c>
      <c r="M1363" s="20">
        <f t="shared" si="108"/>
        <v>10.275822374400001</v>
      </c>
      <c r="N1363" s="20">
        <f t="shared" si="109"/>
        <v>0.16664000000000001</v>
      </c>
      <c r="O1363" s="20">
        <f t="shared" si="110"/>
        <v>1.7123630404700163</v>
      </c>
      <c r="P1363">
        <f t="shared" si="111"/>
        <v>1</v>
      </c>
      <c r="Q1363">
        <f t="shared" si="112"/>
        <v>1.7123630404700163</v>
      </c>
    </row>
    <row r="1364" spans="1:17" x14ac:dyDescent="0.3">
      <c r="A1364" t="s">
        <v>7</v>
      </c>
      <c r="B1364" t="s">
        <v>9</v>
      </c>
      <c r="C1364" t="s">
        <v>10</v>
      </c>
      <c r="D1364" t="s">
        <v>11</v>
      </c>
      <c r="E1364" t="s">
        <v>28</v>
      </c>
      <c r="F1364" t="s">
        <v>66</v>
      </c>
      <c r="G1364">
        <v>42</v>
      </c>
      <c r="H1364" s="14">
        <v>67.578000000000003</v>
      </c>
      <c r="I1364" t="s">
        <v>30</v>
      </c>
      <c r="J1364" t="s">
        <v>15</v>
      </c>
      <c r="K1364" t="s">
        <v>25</v>
      </c>
      <c r="L1364" t="s">
        <v>17</v>
      </c>
      <c r="M1364" s="20">
        <f t="shared" si="108"/>
        <v>67.592448000000005</v>
      </c>
      <c r="N1364" s="20">
        <f t="shared" si="109"/>
        <v>0.16664000000000001</v>
      </c>
      <c r="O1364" s="20">
        <f t="shared" si="110"/>
        <v>11.263605534720002</v>
      </c>
      <c r="P1364">
        <f t="shared" si="111"/>
        <v>1</v>
      </c>
      <c r="Q1364">
        <f t="shared" si="112"/>
        <v>11.263605534720002</v>
      </c>
    </row>
    <row r="1365" spans="1:17" x14ac:dyDescent="0.3">
      <c r="A1365" t="s">
        <v>26</v>
      </c>
      <c r="B1365" t="s">
        <v>9</v>
      </c>
      <c r="C1365" t="s">
        <v>61</v>
      </c>
      <c r="D1365" t="s">
        <v>11</v>
      </c>
      <c r="E1365" t="s">
        <v>64</v>
      </c>
      <c r="F1365" t="s">
        <v>62</v>
      </c>
      <c r="G1365">
        <v>1</v>
      </c>
      <c r="H1365" s="14">
        <v>1.609</v>
      </c>
      <c r="I1365" t="s">
        <v>14</v>
      </c>
      <c r="J1365" t="s">
        <v>15</v>
      </c>
      <c r="K1365" t="s">
        <v>16</v>
      </c>
      <c r="L1365" t="s">
        <v>17</v>
      </c>
      <c r="M1365" s="20">
        <f t="shared" si="108"/>
        <v>1.6093440000000001</v>
      </c>
      <c r="N1365" s="20">
        <f t="shared" si="109"/>
        <v>0</v>
      </c>
      <c r="O1365" s="20">
        <f t="shared" si="110"/>
        <v>0</v>
      </c>
      <c r="P1365">
        <f t="shared" si="111"/>
        <v>3</v>
      </c>
      <c r="Q1365">
        <f t="shared" si="112"/>
        <v>0</v>
      </c>
    </row>
    <row r="1366" spans="1:17" x14ac:dyDescent="0.3">
      <c r="A1366" t="s">
        <v>18</v>
      </c>
      <c r="B1366" t="s">
        <v>9</v>
      </c>
      <c r="C1366" t="s">
        <v>74</v>
      </c>
      <c r="D1366" t="s">
        <v>47</v>
      </c>
      <c r="E1366" t="s">
        <v>33</v>
      </c>
      <c r="F1366" t="s">
        <v>13</v>
      </c>
      <c r="G1366">
        <v>16</v>
      </c>
      <c r="H1366" s="14">
        <v>25.744</v>
      </c>
      <c r="I1366" t="s">
        <v>30</v>
      </c>
      <c r="J1366" t="s">
        <v>15</v>
      </c>
      <c r="K1366" t="s">
        <v>16</v>
      </c>
      <c r="L1366" t="s">
        <v>17</v>
      </c>
      <c r="M1366" s="20">
        <f t="shared" si="108"/>
        <v>25.749504000000002</v>
      </c>
      <c r="N1366" s="20">
        <f t="shared" si="109"/>
        <v>0.16664000000000001</v>
      </c>
      <c r="O1366" s="20">
        <f t="shared" si="110"/>
        <v>4.2908973465600004</v>
      </c>
      <c r="P1366">
        <f t="shared" si="111"/>
        <v>4</v>
      </c>
      <c r="Q1366">
        <f t="shared" si="112"/>
        <v>17.163589386240002</v>
      </c>
    </row>
    <row r="1367" spans="1:17" x14ac:dyDescent="0.3">
      <c r="A1367" t="s">
        <v>26</v>
      </c>
      <c r="B1367" t="s">
        <v>9</v>
      </c>
      <c r="C1367" t="s">
        <v>80</v>
      </c>
      <c r="D1367" t="s">
        <v>11</v>
      </c>
      <c r="E1367" t="s">
        <v>21</v>
      </c>
      <c r="F1367" t="s">
        <v>13</v>
      </c>
      <c r="G1367">
        <v>2</v>
      </c>
      <c r="H1367" s="14">
        <v>3.218</v>
      </c>
      <c r="I1367" t="s">
        <v>23</v>
      </c>
      <c r="J1367" t="s">
        <v>31</v>
      </c>
      <c r="K1367" t="s">
        <v>25</v>
      </c>
      <c r="L1367" t="s">
        <v>17</v>
      </c>
      <c r="M1367" s="20">
        <f t="shared" ref="M1367:M1430" si="113">G1367*1.609344</f>
        <v>3.2186880000000002</v>
      </c>
      <c r="N1367" s="20">
        <f t="shared" ref="N1367:N1430" si="114">IF(I1367="Bicycle",0,IF(I1367="On foot",0,IF(I1367="Car (alone)",0.16664,IF(I1367="Car (shared / passenger)",0.16664,IF(I1367="Bus",0.10215,IF(I1367="Train",0.03546,IF(I1367="Motorbike",0.11367,IF(I1367="Electric car (alone)",0.05267,IF(I1367="Electric car (shared / passenger)",0.05267,IF(I1367="Taxi",0.148614925938255,IF(I1367="E-bike",0.022,IF(I1367="Flight",0.259, " "))))))))))))</f>
        <v>0</v>
      </c>
      <c r="O1367" s="20">
        <f t="shared" ref="O1367:O1430" si="115">IF(OR(N1367=0, M1367=0), 0, N1367*M1367)</f>
        <v>0</v>
      </c>
      <c r="P1367">
        <f t="shared" si="111"/>
        <v>3</v>
      </c>
      <c r="Q1367">
        <f t="shared" si="112"/>
        <v>0</v>
      </c>
    </row>
    <row r="1368" spans="1:17" x14ac:dyDescent="0.3">
      <c r="A1368" t="s">
        <v>32</v>
      </c>
      <c r="B1368" t="s">
        <v>51</v>
      </c>
      <c r="C1368" t="s">
        <v>8</v>
      </c>
      <c r="D1368" t="s">
        <v>20</v>
      </c>
      <c r="E1368" t="s">
        <v>21</v>
      </c>
      <c r="F1368" t="s">
        <v>22</v>
      </c>
      <c r="G1368">
        <v>17</v>
      </c>
      <c r="H1368" s="14">
        <v>27.353000000000002</v>
      </c>
      <c r="I1368" t="s">
        <v>30</v>
      </c>
      <c r="J1368" t="s">
        <v>31</v>
      </c>
      <c r="K1368" t="s">
        <v>25</v>
      </c>
      <c r="L1368" t="s">
        <v>17</v>
      </c>
      <c r="M1368" s="20">
        <f t="shared" si="113"/>
        <v>27.358848000000002</v>
      </c>
      <c r="N1368" s="20">
        <f t="shared" si="114"/>
        <v>0.16664000000000001</v>
      </c>
      <c r="O1368" s="20">
        <f t="shared" si="115"/>
        <v>4.5590784307200005</v>
      </c>
      <c r="P1368">
        <f t="shared" ref="P1368:P1431" si="116">IFERROR(VALUE(MID(A1368, FIND("(", A1368) + 1, FIND(" ", A1368, FIND("(", A1368)) - FIND("(", A1368) - 1)), "N/A")</f>
        <v>5</v>
      </c>
      <c r="Q1368">
        <f t="shared" si="112"/>
        <v>22.795392153600002</v>
      </c>
    </row>
    <row r="1369" spans="1:17" x14ac:dyDescent="0.3">
      <c r="A1369" t="s">
        <v>18</v>
      </c>
      <c r="B1369" t="s">
        <v>9</v>
      </c>
      <c r="C1369" t="s">
        <v>59</v>
      </c>
      <c r="D1369" t="s">
        <v>27</v>
      </c>
      <c r="E1369" t="s">
        <v>12</v>
      </c>
      <c r="F1369" t="s">
        <v>44</v>
      </c>
      <c r="G1369">
        <v>2.5</v>
      </c>
      <c r="H1369" s="14">
        <v>4.0225</v>
      </c>
      <c r="I1369" t="s">
        <v>14</v>
      </c>
      <c r="J1369" t="s">
        <v>31</v>
      </c>
      <c r="K1369" t="s">
        <v>25</v>
      </c>
      <c r="L1369" t="s">
        <v>43</v>
      </c>
      <c r="M1369" s="20">
        <f t="shared" si="113"/>
        <v>4.0233600000000003</v>
      </c>
      <c r="N1369" s="20">
        <f t="shared" si="114"/>
        <v>0</v>
      </c>
      <c r="O1369" s="20">
        <f t="shared" si="115"/>
        <v>0</v>
      </c>
      <c r="P1369">
        <f t="shared" si="116"/>
        <v>4</v>
      </c>
      <c r="Q1369">
        <f t="shared" si="112"/>
        <v>0</v>
      </c>
    </row>
    <row r="1370" spans="1:17" x14ac:dyDescent="0.3">
      <c r="A1370" t="s">
        <v>32</v>
      </c>
      <c r="B1370" t="s">
        <v>9</v>
      </c>
      <c r="C1370" t="s">
        <v>84</v>
      </c>
      <c r="D1370" t="s">
        <v>20</v>
      </c>
      <c r="E1370" t="s">
        <v>21</v>
      </c>
      <c r="F1370" t="s">
        <v>62</v>
      </c>
      <c r="G1370">
        <v>2</v>
      </c>
      <c r="H1370" s="14">
        <v>3.218</v>
      </c>
      <c r="I1370" t="s">
        <v>87</v>
      </c>
      <c r="J1370" t="s">
        <v>15</v>
      </c>
      <c r="K1370" t="s">
        <v>25</v>
      </c>
      <c r="L1370" t="s">
        <v>43</v>
      </c>
      <c r="M1370" s="20">
        <f t="shared" si="113"/>
        <v>3.2186880000000002</v>
      </c>
      <c r="N1370" s="20">
        <f t="shared" si="114"/>
        <v>0.11366999999999999</v>
      </c>
      <c r="O1370" s="20">
        <f t="shared" si="115"/>
        <v>0.36586826496000002</v>
      </c>
      <c r="P1370">
        <f t="shared" si="116"/>
        <v>5</v>
      </c>
      <c r="Q1370">
        <f t="shared" si="112"/>
        <v>1.8293413248000001</v>
      </c>
    </row>
    <row r="1371" spans="1:17" x14ac:dyDescent="0.3">
      <c r="A1371" t="s">
        <v>32</v>
      </c>
      <c r="B1371" t="s">
        <v>9</v>
      </c>
      <c r="C1371" t="s">
        <v>46</v>
      </c>
      <c r="D1371" t="s">
        <v>20</v>
      </c>
      <c r="E1371" t="s">
        <v>12</v>
      </c>
      <c r="F1371" t="s">
        <v>44</v>
      </c>
      <c r="G1371">
        <v>1</v>
      </c>
      <c r="H1371" s="14">
        <v>1.609</v>
      </c>
      <c r="I1371" t="s">
        <v>14</v>
      </c>
      <c r="J1371" t="s">
        <v>24</v>
      </c>
      <c r="K1371" t="s">
        <v>16</v>
      </c>
      <c r="L1371" t="s">
        <v>43</v>
      </c>
      <c r="M1371" s="20">
        <f t="shared" si="113"/>
        <v>1.6093440000000001</v>
      </c>
      <c r="N1371" s="20">
        <f t="shared" si="114"/>
        <v>0</v>
      </c>
      <c r="O1371" s="20">
        <f t="shared" si="115"/>
        <v>0</v>
      </c>
      <c r="P1371">
        <f t="shared" si="116"/>
        <v>5</v>
      </c>
      <c r="Q1371">
        <f t="shared" si="112"/>
        <v>0</v>
      </c>
    </row>
    <row r="1372" spans="1:17" x14ac:dyDescent="0.3">
      <c r="A1372" t="s">
        <v>26</v>
      </c>
      <c r="B1372" t="s">
        <v>9</v>
      </c>
      <c r="C1372" t="s">
        <v>56</v>
      </c>
      <c r="D1372" t="s">
        <v>20</v>
      </c>
      <c r="E1372" t="s">
        <v>35</v>
      </c>
      <c r="F1372" t="s">
        <v>44</v>
      </c>
      <c r="G1372">
        <v>1</v>
      </c>
      <c r="H1372" s="14">
        <v>1.609</v>
      </c>
      <c r="I1372" t="s">
        <v>14</v>
      </c>
      <c r="J1372" t="s">
        <v>15</v>
      </c>
      <c r="K1372" t="s">
        <v>25</v>
      </c>
      <c r="L1372" t="s">
        <v>43</v>
      </c>
      <c r="M1372" s="20">
        <f t="shared" si="113"/>
        <v>1.6093440000000001</v>
      </c>
      <c r="N1372" s="20">
        <f t="shared" si="114"/>
        <v>0</v>
      </c>
      <c r="O1372" s="20">
        <f t="shared" si="115"/>
        <v>0</v>
      </c>
      <c r="P1372">
        <f t="shared" si="116"/>
        <v>3</v>
      </c>
      <c r="Q1372">
        <f t="shared" si="112"/>
        <v>0</v>
      </c>
    </row>
    <row r="1373" spans="1:17" x14ac:dyDescent="0.3">
      <c r="A1373" t="s">
        <v>39</v>
      </c>
      <c r="B1373" t="s">
        <v>9</v>
      </c>
      <c r="C1373" t="s">
        <v>50</v>
      </c>
      <c r="D1373" t="s">
        <v>11</v>
      </c>
      <c r="E1373" t="s">
        <v>45</v>
      </c>
      <c r="F1373" t="s">
        <v>29</v>
      </c>
      <c r="G1373">
        <v>3.5</v>
      </c>
      <c r="H1373" s="14">
        <v>5.6315</v>
      </c>
      <c r="I1373" t="s">
        <v>23</v>
      </c>
      <c r="J1373" t="s">
        <v>42</v>
      </c>
      <c r="K1373" t="s">
        <v>25</v>
      </c>
      <c r="L1373" t="s">
        <v>17</v>
      </c>
      <c r="M1373" s="20">
        <f t="shared" si="113"/>
        <v>5.6327040000000004</v>
      </c>
      <c r="N1373" s="20">
        <f t="shared" si="114"/>
        <v>0</v>
      </c>
      <c r="O1373" s="20">
        <f t="shared" si="115"/>
        <v>0</v>
      </c>
      <c r="P1373">
        <f t="shared" si="116"/>
        <v>2</v>
      </c>
      <c r="Q1373">
        <f t="shared" si="112"/>
        <v>0</v>
      </c>
    </row>
    <row r="1374" spans="1:17" x14ac:dyDescent="0.3">
      <c r="A1374" t="s">
        <v>18</v>
      </c>
      <c r="B1374" t="s">
        <v>9</v>
      </c>
      <c r="C1374" t="s">
        <v>56</v>
      </c>
      <c r="D1374" t="s">
        <v>11</v>
      </c>
      <c r="E1374" t="s">
        <v>21</v>
      </c>
      <c r="F1374" t="s">
        <v>29</v>
      </c>
      <c r="G1374">
        <v>11</v>
      </c>
      <c r="H1374" s="14">
        <v>17.698999999999998</v>
      </c>
      <c r="I1374" t="s">
        <v>52</v>
      </c>
      <c r="J1374" t="s">
        <v>42</v>
      </c>
      <c r="K1374" t="s">
        <v>25</v>
      </c>
      <c r="L1374" t="s">
        <v>43</v>
      </c>
      <c r="M1374" s="20">
        <f t="shared" si="113"/>
        <v>17.702784000000001</v>
      </c>
      <c r="N1374" s="20">
        <f t="shared" si="114"/>
        <v>3.5459999999999998E-2</v>
      </c>
      <c r="O1374" s="20">
        <f t="shared" si="115"/>
        <v>0.62774072063999997</v>
      </c>
      <c r="P1374">
        <f t="shared" si="116"/>
        <v>4</v>
      </c>
      <c r="Q1374">
        <f t="shared" si="112"/>
        <v>2.5109628825599999</v>
      </c>
    </row>
    <row r="1375" spans="1:17" x14ac:dyDescent="0.3">
      <c r="A1375" t="s">
        <v>39</v>
      </c>
      <c r="B1375" t="s">
        <v>9</v>
      </c>
      <c r="C1375" t="s">
        <v>71</v>
      </c>
      <c r="D1375" t="s">
        <v>11</v>
      </c>
      <c r="E1375" t="s">
        <v>28</v>
      </c>
      <c r="F1375" t="s">
        <v>22</v>
      </c>
      <c r="G1375">
        <v>10.199999999999999</v>
      </c>
      <c r="H1375" s="14">
        <v>16.411799999999999</v>
      </c>
      <c r="I1375" t="s">
        <v>30</v>
      </c>
      <c r="J1375" t="s">
        <v>15</v>
      </c>
      <c r="K1375" t="s">
        <v>25</v>
      </c>
      <c r="L1375" t="s">
        <v>17</v>
      </c>
      <c r="M1375" s="20">
        <f t="shared" si="113"/>
        <v>16.415308799999998</v>
      </c>
      <c r="N1375" s="20">
        <f t="shared" si="114"/>
        <v>0.16664000000000001</v>
      </c>
      <c r="O1375" s="20">
        <f t="shared" si="115"/>
        <v>2.7354470584319999</v>
      </c>
      <c r="P1375">
        <f t="shared" si="116"/>
        <v>2</v>
      </c>
      <c r="Q1375">
        <f t="shared" si="112"/>
        <v>5.4708941168639997</v>
      </c>
    </row>
    <row r="1376" spans="1:17" x14ac:dyDescent="0.3">
      <c r="A1376" t="s">
        <v>32</v>
      </c>
      <c r="B1376" t="s">
        <v>55</v>
      </c>
      <c r="C1376" t="s">
        <v>8</v>
      </c>
      <c r="D1376" t="s">
        <v>20</v>
      </c>
      <c r="E1376" t="s">
        <v>21</v>
      </c>
      <c r="F1376" t="s">
        <v>13</v>
      </c>
      <c r="G1376">
        <v>2.5</v>
      </c>
      <c r="H1376" s="14">
        <v>4.0225</v>
      </c>
      <c r="I1376" s="2" t="s">
        <v>49</v>
      </c>
      <c r="J1376" t="s">
        <v>31</v>
      </c>
      <c r="K1376" t="s">
        <v>25</v>
      </c>
      <c r="L1376" t="s">
        <v>17</v>
      </c>
      <c r="M1376" s="20">
        <f t="shared" si="113"/>
        <v>4.0233600000000003</v>
      </c>
      <c r="N1376" s="20">
        <f t="shared" si="114"/>
        <v>0.10215</v>
      </c>
      <c r="O1376" s="20">
        <f t="shared" si="115"/>
        <v>0.41098622400000007</v>
      </c>
      <c r="P1376">
        <f t="shared" si="116"/>
        <v>5</v>
      </c>
      <c r="Q1376">
        <f t="shared" si="112"/>
        <v>2.0549311200000004</v>
      </c>
    </row>
    <row r="1377" spans="1:17" x14ac:dyDescent="0.3">
      <c r="A1377" t="s">
        <v>39</v>
      </c>
      <c r="B1377" t="s">
        <v>9</v>
      </c>
      <c r="C1377" t="s">
        <v>8</v>
      </c>
      <c r="D1377" t="s">
        <v>20</v>
      </c>
      <c r="E1377" t="s">
        <v>45</v>
      </c>
      <c r="F1377" t="s">
        <v>44</v>
      </c>
      <c r="G1377">
        <v>2</v>
      </c>
      <c r="H1377" s="14">
        <v>3.218</v>
      </c>
      <c r="I1377" t="s">
        <v>14</v>
      </c>
      <c r="J1377" t="s">
        <v>15</v>
      </c>
      <c r="K1377" t="s">
        <v>25</v>
      </c>
      <c r="L1377" t="s">
        <v>17</v>
      </c>
      <c r="M1377" s="20">
        <f t="shared" si="113"/>
        <v>3.2186880000000002</v>
      </c>
      <c r="N1377" s="20">
        <f t="shared" si="114"/>
        <v>0</v>
      </c>
      <c r="O1377" s="20">
        <f t="shared" si="115"/>
        <v>0</v>
      </c>
      <c r="P1377">
        <f t="shared" si="116"/>
        <v>2</v>
      </c>
      <c r="Q1377">
        <f t="shared" si="112"/>
        <v>0</v>
      </c>
    </row>
    <row r="1378" spans="1:17" x14ac:dyDescent="0.3">
      <c r="A1378" t="s">
        <v>39</v>
      </c>
      <c r="B1378" t="s">
        <v>9</v>
      </c>
      <c r="C1378" t="s">
        <v>48</v>
      </c>
      <c r="D1378" t="s">
        <v>27</v>
      </c>
      <c r="E1378" t="s">
        <v>28</v>
      </c>
      <c r="F1378" t="s">
        <v>44</v>
      </c>
      <c r="G1378">
        <v>7</v>
      </c>
      <c r="H1378" s="14">
        <v>11.263</v>
      </c>
      <c r="I1378" t="s">
        <v>30</v>
      </c>
      <c r="J1378" t="s">
        <v>38</v>
      </c>
      <c r="K1378" t="s">
        <v>25</v>
      </c>
      <c r="L1378" t="s">
        <v>17</v>
      </c>
      <c r="M1378" s="20">
        <f t="shared" si="113"/>
        <v>11.265408000000001</v>
      </c>
      <c r="N1378" s="20">
        <f t="shared" si="114"/>
        <v>0.16664000000000001</v>
      </c>
      <c r="O1378" s="20">
        <f t="shared" si="115"/>
        <v>1.8772675891200001</v>
      </c>
      <c r="P1378">
        <f t="shared" si="116"/>
        <v>2</v>
      </c>
      <c r="Q1378">
        <f t="shared" si="112"/>
        <v>3.7545351782400003</v>
      </c>
    </row>
    <row r="1379" spans="1:17" x14ac:dyDescent="0.3">
      <c r="A1379" t="s">
        <v>7</v>
      </c>
      <c r="B1379" t="s">
        <v>9</v>
      </c>
      <c r="C1379" t="s">
        <v>10</v>
      </c>
      <c r="D1379" t="s">
        <v>20</v>
      </c>
      <c r="E1379" t="s">
        <v>64</v>
      </c>
      <c r="F1379" t="s">
        <v>22</v>
      </c>
      <c r="G1379">
        <v>13</v>
      </c>
      <c r="H1379" s="14">
        <v>20.917000000000002</v>
      </c>
      <c r="I1379" t="s">
        <v>30</v>
      </c>
      <c r="J1379" t="s">
        <v>42</v>
      </c>
      <c r="K1379" t="s">
        <v>16</v>
      </c>
      <c r="L1379" t="s">
        <v>17</v>
      </c>
      <c r="M1379" s="20">
        <f t="shared" si="113"/>
        <v>20.921472000000001</v>
      </c>
      <c r="N1379" s="20">
        <f t="shared" si="114"/>
        <v>0.16664000000000001</v>
      </c>
      <c r="O1379" s="20">
        <f t="shared" si="115"/>
        <v>3.4863540940800006</v>
      </c>
      <c r="P1379">
        <f t="shared" si="116"/>
        <v>1</v>
      </c>
      <c r="Q1379">
        <f t="shared" si="112"/>
        <v>3.4863540940800006</v>
      </c>
    </row>
    <row r="1380" spans="1:17" x14ac:dyDescent="0.3">
      <c r="A1380" t="s">
        <v>32</v>
      </c>
      <c r="B1380" t="s">
        <v>55</v>
      </c>
      <c r="C1380" t="s">
        <v>8</v>
      </c>
      <c r="D1380" t="s">
        <v>11</v>
      </c>
      <c r="E1380" t="s">
        <v>12</v>
      </c>
      <c r="F1380" t="s">
        <v>44</v>
      </c>
      <c r="G1380">
        <v>3</v>
      </c>
      <c r="H1380" s="14">
        <v>4.827</v>
      </c>
      <c r="I1380" t="s">
        <v>14</v>
      </c>
      <c r="J1380" t="s">
        <v>24</v>
      </c>
      <c r="K1380" t="s">
        <v>25</v>
      </c>
      <c r="L1380" t="s">
        <v>17</v>
      </c>
      <c r="M1380" s="20">
        <f t="shared" si="113"/>
        <v>4.8280320000000003</v>
      </c>
      <c r="N1380" s="20">
        <f t="shared" si="114"/>
        <v>0</v>
      </c>
      <c r="O1380" s="20">
        <f t="shared" si="115"/>
        <v>0</v>
      </c>
      <c r="P1380">
        <f t="shared" si="116"/>
        <v>5</v>
      </c>
      <c r="Q1380">
        <f t="shared" si="112"/>
        <v>0</v>
      </c>
    </row>
    <row r="1381" spans="1:17" x14ac:dyDescent="0.3">
      <c r="A1381" t="s">
        <v>32</v>
      </c>
      <c r="B1381" t="s">
        <v>9</v>
      </c>
      <c r="C1381" t="s">
        <v>59</v>
      </c>
      <c r="D1381" t="s">
        <v>41</v>
      </c>
      <c r="E1381" t="s">
        <v>12</v>
      </c>
      <c r="F1381" t="s">
        <v>36</v>
      </c>
      <c r="G1381">
        <v>2</v>
      </c>
      <c r="H1381" s="14">
        <v>3.218</v>
      </c>
      <c r="I1381" t="s">
        <v>49</v>
      </c>
      <c r="J1381" t="s">
        <v>24</v>
      </c>
      <c r="K1381" t="s">
        <v>25</v>
      </c>
      <c r="L1381" t="s">
        <v>17</v>
      </c>
      <c r="M1381" s="20">
        <f t="shared" si="113"/>
        <v>3.2186880000000002</v>
      </c>
      <c r="N1381" s="20">
        <f t="shared" si="114"/>
        <v>0.10215</v>
      </c>
      <c r="O1381" s="20">
        <f t="shared" si="115"/>
        <v>0.32878897920000005</v>
      </c>
      <c r="P1381">
        <f t="shared" si="116"/>
        <v>5</v>
      </c>
      <c r="Q1381">
        <f t="shared" si="112"/>
        <v>1.6439448960000003</v>
      </c>
    </row>
    <row r="1382" spans="1:17" x14ac:dyDescent="0.3">
      <c r="A1382" t="s">
        <v>32</v>
      </c>
      <c r="B1382" t="s">
        <v>9</v>
      </c>
      <c r="C1382" t="s">
        <v>50</v>
      </c>
      <c r="D1382" t="s">
        <v>20</v>
      </c>
      <c r="E1382" t="s">
        <v>45</v>
      </c>
      <c r="F1382" t="s">
        <v>36</v>
      </c>
      <c r="G1382">
        <v>1.4896</v>
      </c>
      <c r="H1382" s="14" t="s">
        <v>8</v>
      </c>
      <c r="I1382" t="s">
        <v>23</v>
      </c>
      <c r="J1382" t="s">
        <v>31</v>
      </c>
      <c r="K1382" t="s">
        <v>25</v>
      </c>
      <c r="L1382" t="s">
        <v>43</v>
      </c>
      <c r="M1382" s="20">
        <f t="shared" si="113"/>
        <v>2.3972788224000001</v>
      </c>
      <c r="N1382" s="20">
        <f t="shared" si="114"/>
        <v>0</v>
      </c>
      <c r="O1382" s="20">
        <f t="shared" si="115"/>
        <v>0</v>
      </c>
      <c r="P1382">
        <f t="shared" si="116"/>
        <v>5</v>
      </c>
      <c r="Q1382">
        <f t="shared" si="112"/>
        <v>0</v>
      </c>
    </row>
    <row r="1383" spans="1:17" x14ac:dyDescent="0.3">
      <c r="A1383" t="s">
        <v>18</v>
      </c>
      <c r="B1383" t="s">
        <v>9</v>
      </c>
      <c r="C1383" t="s">
        <v>46</v>
      </c>
      <c r="D1383" t="s">
        <v>20</v>
      </c>
      <c r="E1383" t="s">
        <v>35</v>
      </c>
      <c r="F1383" t="s">
        <v>44</v>
      </c>
      <c r="G1383">
        <v>1.5</v>
      </c>
      <c r="H1383" s="14">
        <v>2.4135</v>
      </c>
      <c r="I1383" t="s">
        <v>14</v>
      </c>
      <c r="J1383" t="s">
        <v>24</v>
      </c>
      <c r="K1383" t="s">
        <v>16</v>
      </c>
      <c r="L1383" t="s">
        <v>82</v>
      </c>
      <c r="M1383" s="20">
        <f t="shared" si="113"/>
        <v>2.4140160000000002</v>
      </c>
      <c r="N1383" s="20">
        <f t="shared" si="114"/>
        <v>0</v>
      </c>
      <c r="O1383" s="20">
        <f t="shared" si="115"/>
        <v>0</v>
      </c>
      <c r="P1383">
        <f t="shared" si="116"/>
        <v>4</v>
      </c>
      <c r="Q1383">
        <f t="shared" si="112"/>
        <v>0</v>
      </c>
    </row>
    <row r="1384" spans="1:17" x14ac:dyDescent="0.3">
      <c r="A1384" t="s">
        <v>7</v>
      </c>
      <c r="B1384" t="s">
        <v>51</v>
      </c>
      <c r="C1384" t="s">
        <v>8</v>
      </c>
      <c r="D1384" t="s">
        <v>27</v>
      </c>
      <c r="E1384" t="s">
        <v>12</v>
      </c>
      <c r="F1384" t="s">
        <v>22</v>
      </c>
      <c r="G1384">
        <v>12</v>
      </c>
      <c r="H1384" s="14">
        <v>19.308</v>
      </c>
      <c r="I1384" t="s">
        <v>30</v>
      </c>
      <c r="J1384" t="s">
        <v>38</v>
      </c>
      <c r="K1384" t="s">
        <v>16</v>
      </c>
      <c r="L1384" t="s">
        <v>43</v>
      </c>
      <c r="M1384" s="20">
        <f t="shared" si="113"/>
        <v>19.312128000000001</v>
      </c>
      <c r="N1384" s="20">
        <f t="shared" si="114"/>
        <v>0.16664000000000001</v>
      </c>
      <c r="O1384" s="20">
        <f t="shared" si="115"/>
        <v>3.2181730099200005</v>
      </c>
      <c r="P1384">
        <f t="shared" si="116"/>
        <v>1</v>
      </c>
      <c r="Q1384">
        <f t="shared" si="112"/>
        <v>3.2181730099200005</v>
      </c>
    </row>
    <row r="1385" spans="1:17" x14ac:dyDescent="0.3">
      <c r="A1385" t="s">
        <v>32</v>
      </c>
      <c r="B1385" t="s">
        <v>9</v>
      </c>
      <c r="C1385" t="s">
        <v>60</v>
      </c>
      <c r="D1385" t="s">
        <v>72</v>
      </c>
      <c r="E1385" t="s">
        <v>64</v>
      </c>
      <c r="F1385" t="s">
        <v>44</v>
      </c>
      <c r="G1385">
        <v>2.8</v>
      </c>
      <c r="H1385" s="14">
        <v>4.5051999999999994</v>
      </c>
      <c r="I1385" t="s">
        <v>30</v>
      </c>
      <c r="J1385" t="s">
        <v>31</v>
      </c>
      <c r="K1385" t="s">
        <v>16</v>
      </c>
      <c r="L1385" t="s">
        <v>17</v>
      </c>
      <c r="M1385" s="20">
        <f t="shared" si="113"/>
        <v>4.5061631999999996</v>
      </c>
      <c r="N1385" s="20">
        <f t="shared" si="114"/>
        <v>0.16664000000000001</v>
      </c>
      <c r="O1385" s="20">
        <f t="shared" si="115"/>
        <v>0.75090703564799999</v>
      </c>
      <c r="P1385">
        <f t="shared" si="116"/>
        <v>5</v>
      </c>
      <c r="Q1385">
        <f t="shared" si="112"/>
        <v>3.7545351782399998</v>
      </c>
    </row>
    <row r="1386" spans="1:17" x14ac:dyDescent="0.3">
      <c r="A1386" t="s">
        <v>18</v>
      </c>
      <c r="B1386" t="s">
        <v>9</v>
      </c>
      <c r="C1386" t="s">
        <v>61</v>
      </c>
      <c r="D1386" t="s">
        <v>20</v>
      </c>
      <c r="E1386" t="s">
        <v>12</v>
      </c>
      <c r="F1386" t="s">
        <v>36</v>
      </c>
      <c r="G1386">
        <v>13</v>
      </c>
      <c r="H1386" s="14">
        <v>20.917000000000002</v>
      </c>
      <c r="I1386" t="s">
        <v>37</v>
      </c>
      <c r="J1386" t="s">
        <v>31</v>
      </c>
      <c r="K1386" t="s">
        <v>16</v>
      </c>
      <c r="L1386" t="s">
        <v>43</v>
      </c>
      <c r="M1386" s="20">
        <f t="shared" si="113"/>
        <v>20.921472000000001</v>
      </c>
      <c r="N1386" s="20">
        <f t="shared" si="114"/>
        <v>0.16664000000000001</v>
      </c>
      <c r="O1386" s="20">
        <f t="shared" si="115"/>
        <v>3.4863540940800006</v>
      </c>
      <c r="P1386">
        <f t="shared" si="116"/>
        <v>4</v>
      </c>
      <c r="Q1386">
        <f t="shared" si="112"/>
        <v>13.945416376320003</v>
      </c>
    </row>
    <row r="1387" spans="1:17" x14ac:dyDescent="0.3">
      <c r="A1387" t="s">
        <v>39</v>
      </c>
      <c r="B1387" t="s">
        <v>9</v>
      </c>
      <c r="C1387" t="s">
        <v>70</v>
      </c>
      <c r="D1387" t="s">
        <v>11</v>
      </c>
      <c r="E1387" t="s">
        <v>21</v>
      </c>
      <c r="F1387" t="s">
        <v>29</v>
      </c>
      <c r="G1387">
        <v>37</v>
      </c>
      <c r="H1387" s="14">
        <v>59.533000000000001</v>
      </c>
      <c r="I1387" t="s">
        <v>52</v>
      </c>
      <c r="J1387" t="s">
        <v>31</v>
      </c>
      <c r="K1387" t="s">
        <v>25</v>
      </c>
      <c r="L1387" t="s">
        <v>17</v>
      </c>
      <c r="M1387" s="20">
        <f t="shared" si="113"/>
        <v>59.545728000000004</v>
      </c>
      <c r="N1387" s="20">
        <f t="shared" si="114"/>
        <v>3.5459999999999998E-2</v>
      </c>
      <c r="O1387" s="20">
        <f t="shared" si="115"/>
        <v>2.11149151488</v>
      </c>
      <c r="P1387">
        <f t="shared" si="116"/>
        <v>2</v>
      </c>
      <c r="Q1387">
        <f t="shared" si="112"/>
        <v>4.22298302976</v>
      </c>
    </row>
    <row r="1388" spans="1:17" x14ac:dyDescent="0.3">
      <c r="A1388" t="s">
        <v>7</v>
      </c>
      <c r="B1388" t="s">
        <v>9</v>
      </c>
      <c r="C1388" t="s">
        <v>76</v>
      </c>
      <c r="D1388" t="s">
        <v>41</v>
      </c>
      <c r="E1388" t="s">
        <v>28</v>
      </c>
      <c r="F1388" t="s">
        <v>22</v>
      </c>
      <c r="G1388">
        <v>10</v>
      </c>
      <c r="H1388" s="14">
        <v>16.09</v>
      </c>
      <c r="I1388" t="s">
        <v>37</v>
      </c>
      <c r="J1388" t="s">
        <v>15</v>
      </c>
      <c r="K1388" t="s">
        <v>16</v>
      </c>
      <c r="L1388" t="s">
        <v>43</v>
      </c>
      <c r="M1388" s="20">
        <f t="shared" si="113"/>
        <v>16.093440000000001</v>
      </c>
      <c r="N1388" s="20">
        <f t="shared" si="114"/>
        <v>0.16664000000000001</v>
      </c>
      <c r="O1388" s="20">
        <f t="shared" si="115"/>
        <v>2.6818108416000004</v>
      </c>
      <c r="P1388">
        <f t="shared" si="116"/>
        <v>1</v>
      </c>
      <c r="Q1388">
        <f t="shared" si="112"/>
        <v>2.6818108416000004</v>
      </c>
    </row>
    <row r="1389" spans="1:17" x14ac:dyDescent="0.3">
      <c r="A1389" t="s">
        <v>32</v>
      </c>
      <c r="B1389" t="s">
        <v>51</v>
      </c>
      <c r="C1389" t="s">
        <v>8</v>
      </c>
      <c r="D1389" t="s">
        <v>47</v>
      </c>
      <c r="E1389" t="s">
        <v>45</v>
      </c>
      <c r="F1389" t="s">
        <v>44</v>
      </c>
      <c r="G1389">
        <v>2</v>
      </c>
      <c r="H1389" s="14">
        <v>3.218</v>
      </c>
      <c r="I1389" t="s">
        <v>14</v>
      </c>
      <c r="J1389" t="s">
        <v>24</v>
      </c>
      <c r="K1389" t="s">
        <v>16</v>
      </c>
      <c r="L1389" t="s">
        <v>82</v>
      </c>
      <c r="M1389" s="20">
        <f t="shared" si="113"/>
        <v>3.2186880000000002</v>
      </c>
      <c r="N1389" s="20">
        <f t="shared" si="114"/>
        <v>0</v>
      </c>
      <c r="O1389" s="20">
        <f t="shared" si="115"/>
        <v>0</v>
      </c>
      <c r="P1389">
        <f t="shared" si="116"/>
        <v>5</v>
      </c>
      <c r="Q1389">
        <f t="shared" si="112"/>
        <v>0</v>
      </c>
    </row>
    <row r="1390" spans="1:17" x14ac:dyDescent="0.3">
      <c r="A1390" t="s">
        <v>39</v>
      </c>
      <c r="B1390" t="s">
        <v>9</v>
      </c>
      <c r="C1390" t="s">
        <v>50</v>
      </c>
      <c r="D1390" t="s">
        <v>11</v>
      </c>
      <c r="E1390" t="s">
        <v>21</v>
      </c>
      <c r="F1390" t="s">
        <v>36</v>
      </c>
      <c r="G1390">
        <v>3</v>
      </c>
      <c r="H1390" s="14">
        <v>4.827</v>
      </c>
      <c r="I1390" t="s">
        <v>14</v>
      </c>
      <c r="J1390" t="s">
        <v>38</v>
      </c>
      <c r="K1390" t="s">
        <v>25</v>
      </c>
      <c r="L1390" t="s">
        <v>17</v>
      </c>
      <c r="M1390" s="20">
        <f t="shared" si="113"/>
        <v>4.8280320000000003</v>
      </c>
      <c r="N1390" s="20">
        <f t="shared" si="114"/>
        <v>0</v>
      </c>
      <c r="O1390" s="20">
        <f t="shared" si="115"/>
        <v>0</v>
      </c>
      <c r="P1390">
        <f t="shared" si="116"/>
        <v>2</v>
      </c>
      <c r="Q1390">
        <f t="shared" si="112"/>
        <v>0</v>
      </c>
    </row>
    <row r="1391" spans="1:17" x14ac:dyDescent="0.3">
      <c r="A1391" t="s">
        <v>32</v>
      </c>
      <c r="B1391" t="s">
        <v>9</v>
      </c>
      <c r="C1391" t="s">
        <v>70</v>
      </c>
      <c r="D1391" t="s">
        <v>11</v>
      </c>
      <c r="E1391" t="s">
        <v>21</v>
      </c>
      <c r="F1391" t="s">
        <v>13</v>
      </c>
      <c r="G1391">
        <v>1.8</v>
      </c>
      <c r="H1391" s="14">
        <v>2.8961999999999999</v>
      </c>
      <c r="I1391" t="s">
        <v>23</v>
      </c>
      <c r="J1391" t="s">
        <v>31</v>
      </c>
      <c r="K1391" t="s">
        <v>25</v>
      </c>
      <c r="L1391" t="s">
        <v>17</v>
      </c>
      <c r="M1391" s="20">
        <f t="shared" si="113"/>
        <v>2.8968192000000004</v>
      </c>
      <c r="N1391" s="20">
        <f t="shared" si="114"/>
        <v>0</v>
      </c>
      <c r="O1391" s="20">
        <f t="shared" si="115"/>
        <v>0</v>
      </c>
      <c r="P1391">
        <f t="shared" si="116"/>
        <v>5</v>
      </c>
      <c r="Q1391">
        <f t="shared" si="112"/>
        <v>0</v>
      </c>
    </row>
    <row r="1392" spans="1:17" x14ac:dyDescent="0.3">
      <c r="A1392" t="s">
        <v>26</v>
      </c>
      <c r="B1392" t="s">
        <v>9</v>
      </c>
      <c r="C1392" t="s">
        <v>71</v>
      </c>
      <c r="D1392" t="s">
        <v>41</v>
      </c>
      <c r="E1392" t="s">
        <v>12</v>
      </c>
      <c r="F1392" t="s">
        <v>36</v>
      </c>
      <c r="G1392">
        <v>4</v>
      </c>
      <c r="H1392" s="14">
        <v>6.4359999999999999</v>
      </c>
      <c r="I1392" t="s">
        <v>23</v>
      </c>
      <c r="J1392" t="s">
        <v>31</v>
      </c>
      <c r="K1392" t="s">
        <v>25</v>
      </c>
      <c r="L1392" t="s">
        <v>17</v>
      </c>
      <c r="M1392" s="20">
        <f t="shared" si="113"/>
        <v>6.4373760000000004</v>
      </c>
      <c r="N1392" s="20">
        <f t="shared" si="114"/>
        <v>0</v>
      </c>
      <c r="O1392" s="20">
        <f t="shared" si="115"/>
        <v>0</v>
      </c>
      <c r="P1392">
        <f t="shared" si="116"/>
        <v>3</v>
      </c>
      <c r="Q1392">
        <f t="shared" si="112"/>
        <v>0</v>
      </c>
    </row>
    <row r="1393" spans="1:17" x14ac:dyDescent="0.3">
      <c r="A1393" t="s">
        <v>18</v>
      </c>
      <c r="B1393" t="s">
        <v>9</v>
      </c>
      <c r="C1393" t="s">
        <v>8</v>
      </c>
      <c r="D1393" t="s">
        <v>11</v>
      </c>
      <c r="E1393" t="s">
        <v>21</v>
      </c>
      <c r="F1393" t="s">
        <v>22</v>
      </c>
      <c r="G1393">
        <v>20</v>
      </c>
      <c r="H1393" s="14">
        <v>32.18</v>
      </c>
      <c r="I1393" t="s">
        <v>52</v>
      </c>
      <c r="J1393" t="s">
        <v>31</v>
      </c>
      <c r="K1393" t="s">
        <v>25</v>
      </c>
      <c r="L1393" t="s">
        <v>17</v>
      </c>
      <c r="M1393" s="20">
        <f t="shared" si="113"/>
        <v>32.186880000000002</v>
      </c>
      <c r="N1393" s="20">
        <f t="shared" si="114"/>
        <v>3.5459999999999998E-2</v>
      </c>
      <c r="O1393" s="20">
        <f t="shared" si="115"/>
        <v>1.1413467648</v>
      </c>
      <c r="P1393">
        <f t="shared" si="116"/>
        <v>4</v>
      </c>
      <c r="Q1393">
        <f t="shared" si="112"/>
        <v>4.5653870591999999</v>
      </c>
    </row>
    <row r="1394" spans="1:17" x14ac:dyDescent="0.3">
      <c r="A1394" t="s">
        <v>26</v>
      </c>
      <c r="B1394" t="s">
        <v>9</v>
      </c>
      <c r="C1394" t="s">
        <v>61</v>
      </c>
      <c r="D1394" t="s">
        <v>20</v>
      </c>
      <c r="E1394" t="s">
        <v>21</v>
      </c>
      <c r="F1394" t="s">
        <v>13</v>
      </c>
      <c r="G1394">
        <v>12</v>
      </c>
      <c r="H1394" s="14">
        <v>19.308</v>
      </c>
      <c r="I1394" t="s">
        <v>52</v>
      </c>
      <c r="J1394" t="s">
        <v>42</v>
      </c>
      <c r="K1394" t="s">
        <v>25</v>
      </c>
      <c r="L1394" t="s">
        <v>43</v>
      </c>
      <c r="M1394" s="20">
        <f t="shared" si="113"/>
        <v>19.312128000000001</v>
      </c>
      <c r="N1394" s="20">
        <f t="shared" si="114"/>
        <v>3.5459999999999998E-2</v>
      </c>
      <c r="O1394" s="20">
        <f t="shared" si="115"/>
        <v>0.68480805888000007</v>
      </c>
      <c r="P1394">
        <f t="shared" si="116"/>
        <v>3</v>
      </c>
      <c r="Q1394">
        <f t="shared" si="112"/>
        <v>2.0544241766400004</v>
      </c>
    </row>
    <row r="1395" spans="1:17" x14ac:dyDescent="0.3">
      <c r="A1395" t="s">
        <v>39</v>
      </c>
      <c r="B1395" t="s">
        <v>51</v>
      </c>
      <c r="C1395" t="s">
        <v>8</v>
      </c>
      <c r="D1395" t="s">
        <v>11</v>
      </c>
      <c r="E1395" t="s">
        <v>21</v>
      </c>
      <c r="F1395" t="s">
        <v>62</v>
      </c>
      <c r="G1395">
        <v>0.1</v>
      </c>
      <c r="H1395" s="14">
        <v>0.16090000000000002</v>
      </c>
      <c r="I1395" t="s">
        <v>23</v>
      </c>
      <c r="J1395" t="s">
        <v>42</v>
      </c>
      <c r="K1395" t="s">
        <v>16</v>
      </c>
      <c r="L1395" t="s">
        <v>43</v>
      </c>
      <c r="M1395" s="20">
        <f t="shared" si="113"/>
        <v>0.16093440000000003</v>
      </c>
      <c r="N1395" s="20">
        <f t="shared" si="114"/>
        <v>0</v>
      </c>
      <c r="O1395" s="20">
        <f t="shared" si="115"/>
        <v>0</v>
      </c>
      <c r="P1395">
        <f t="shared" si="116"/>
        <v>2</v>
      </c>
      <c r="Q1395">
        <f t="shared" si="112"/>
        <v>0</v>
      </c>
    </row>
    <row r="1396" spans="1:17" x14ac:dyDescent="0.3">
      <c r="A1396" t="s">
        <v>39</v>
      </c>
      <c r="B1396" t="s">
        <v>9</v>
      </c>
      <c r="C1396" t="s">
        <v>10</v>
      </c>
      <c r="D1396" t="s">
        <v>27</v>
      </c>
      <c r="E1396" t="s">
        <v>35</v>
      </c>
      <c r="F1396" t="s">
        <v>13</v>
      </c>
      <c r="G1396">
        <v>15</v>
      </c>
      <c r="H1396" s="14">
        <v>24.134999999999998</v>
      </c>
      <c r="I1396" t="s">
        <v>30</v>
      </c>
      <c r="J1396" t="s">
        <v>38</v>
      </c>
      <c r="K1396" t="s">
        <v>25</v>
      </c>
      <c r="L1396" t="s">
        <v>8</v>
      </c>
      <c r="M1396" s="20">
        <f t="shared" si="113"/>
        <v>24.140160000000002</v>
      </c>
      <c r="N1396" s="20">
        <f t="shared" si="114"/>
        <v>0.16664000000000001</v>
      </c>
      <c r="O1396" s="20">
        <f t="shared" si="115"/>
        <v>4.0227162624000004</v>
      </c>
      <c r="P1396">
        <f t="shared" si="116"/>
        <v>2</v>
      </c>
      <c r="Q1396">
        <f t="shared" si="112"/>
        <v>8.0454325248000007</v>
      </c>
    </row>
    <row r="1397" spans="1:17" x14ac:dyDescent="0.3">
      <c r="A1397" t="s">
        <v>32</v>
      </c>
      <c r="B1397" t="s">
        <v>9</v>
      </c>
      <c r="C1397" t="s">
        <v>70</v>
      </c>
      <c r="D1397" t="s">
        <v>20</v>
      </c>
      <c r="E1397" t="s">
        <v>35</v>
      </c>
      <c r="F1397" t="s">
        <v>44</v>
      </c>
      <c r="G1397">
        <v>2</v>
      </c>
      <c r="H1397" s="14">
        <v>3.218</v>
      </c>
      <c r="I1397" t="s">
        <v>14</v>
      </c>
      <c r="J1397" t="s">
        <v>31</v>
      </c>
      <c r="K1397" t="s">
        <v>25</v>
      </c>
      <c r="L1397" t="s">
        <v>17</v>
      </c>
      <c r="M1397" s="20">
        <f t="shared" si="113"/>
        <v>3.2186880000000002</v>
      </c>
      <c r="N1397" s="20">
        <f t="shared" si="114"/>
        <v>0</v>
      </c>
      <c r="O1397" s="20">
        <f t="shared" si="115"/>
        <v>0</v>
      </c>
      <c r="P1397">
        <f t="shared" si="116"/>
        <v>5</v>
      </c>
      <c r="Q1397">
        <f t="shared" si="112"/>
        <v>0</v>
      </c>
    </row>
    <row r="1398" spans="1:17" x14ac:dyDescent="0.3">
      <c r="A1398" t="s">
        <v>26</v>
      </c>
      <c r="B1398" t="s">
        <v>9</v>
      </c>
      <c r="C1398" t="s">
        <v>8</v>
      </c>
      <c r="D1398" t="s">
        <v>41</v>
      </c>
      <c r="E1398" t="s">
        <v>12</v>
      </c>
      <c r="F1398" t="s">
        <v>22</v>
      </c>
      <c r="G1398">
        <v>1.5</v>
      </c>
      <c r="H1398" s="14">
        <v>2.4135</v>
      </c>
      <c r="I1398" t="s">
        <v>23</v>
      </c>
      <c r="J1398" t="s">
        <v>42</v>
      </c>
      <c r="K1398" t="s">
        <v>25</v>
      </c>
      <c r="L1398" t="s">
        <v>17</v>
      </c>
      <c r="M1398" s="20">
        <f t="shared" si="113"/>
        <v>2.4140160000000002</v>
      </c>
      <c r="N1398" s="20">
        <f t="shared" si="114"/>
        <v>0</v>
      </c>
      <c r="O1398" s="20">
        <f t="shared" si="115"/>
        <v>0</v>
      </c>
      <c r="P1398">
        <f t="shared" si="116"/>
        <v>3</v>
      </c>
      <c r="Q1398">
        <f t="shared" si="112"/>
        <v>0</v>
      </c>
    </row>
    <row r="1399" spans="1:17" x14ac:dyDescent="0.3">
      <c r="A1399" t="s">
        <v>32</v>
      </c>
      <c r="B1399" t="s">
        <v>9</v>
      </c>
      <c r="C1399" t="s">
        <v>8</v>
      </c>
      <c r="D1399" t="s">
        <v>20</v>
      </c>
      <c r="E1399" t="s">
        <v>12</v>
      </c>
      <c r="F1399" t="s">
        <v>62</v>
      </c>
      <c r="G1399">
        <v>0.5</v>
      </c>
      <c r="H1399" s="14">
        <v>0.80449999999999999</v>
      </c>
      <c r="I1399" t="s">
        <v>23</v>
      </c>
      <c r="J1399" t="s">
        <v>42</v>
      </c>
      <c r="K1399" t="s">
        <v>25</v>
      </c>
      <c r="L1399" t="s">
        <v>82</v>
      </c>
      <c r="M1399" s="20">
        <f t="shared" si="113"/>
        <v>0.80467200000000005</v>
      </c>
      <c r="N1399" s="20">
        <f t="shared" si="114"/>
        <v>0</v>
      </c>
      <c r="O1399" s="20">
        <f t="shared" si="115"/>
        <v>0</v>
      </c>
      <c r="P1399">
        <f t="shared" si="116"/>
        <v>5</v>
      </c>
      <c r="Q1399">
        <f t="shared" si="112"/>
        <v>0</v>
      </c>
    </row>
    <row r="1400" spans="1:17" x14ac:dyDescent="0.3">
      <c r="A1400" t="s">
        <v>18</v>
      </c>
      <c r="B1400" t="s">
        <v>9</v>
      </c>
      <c r="C1400" t="s">
        <v>90</v>
      </c>
      <c r="D1400" t="s">
        <v>47</v>
      </c>
      <c r="E1400" t="s">
        <v>33</v>
      </c>
      <c r="F1400" t="s">
        <v>62</v>
      </c>
      <c r="G1400">
        <v>1</v>
      </c>
      <c r="H1400" s="14">
        <v>1.609</v>
      </c>
      <c r="I1400" t="s">
        <v>23</v>
      </c>
      <c r="J1400" t="s">
        <v>24</v>
      </c>
      <c r="K1400" t="s">
        <v>16</v>
      </c>
      <c r="L1400" t="s">
        <v>17</v>
      </c>
      <c r="M1400" s="20">
        <f t="shared" si="113"/>
        <v>1.6093440000000001</v>
      </c>
      <c r="N1400" s="20">
        <f t="shared" si="114"/>
        <v>0</v>
      </c>
      <c r="O1400" s="20">
        <f t="shared" si="115"/>
        <v>0</v>
      </c>
      <c r="P1400">
        <f t="shared" si="116"/>
        <v>4</v>
      </c>
      <c r="Q1400">
        <f t="shared" si="112"/>
        <v>0</v>
      </c>
    </row>
    <row r="1401" spans="1:17" x14ac:dyDescent="0.3">
      <c r="A1401" t="s">
        <v>18</v>
      </c>
      <c r="B1401" t="s">
        <v>9</v>
      </c>
      <c r="C1401" t="s">
        <v>56</v>
      </c>
      <c r="D1401" t="s">
        <v>27</v>
      </c>
      <c r="E1401" t="s">
        <v>12</v>
      </c>
      <c r="F1401" t="s">
        <v>66</v>
      </c>
      <c r="G1401">
        <v>50</v>
      </c>
      <c r="H1401" s="14">
        <v>80.45</v>
      </c>
      <c r="I1401" t="s">
        <v>30</v>
      </c>
      <c r="J1401" t="s">
        <v>31</v>
      </c>
      <c r="K1401" t="s">
        <v>16</v>
      </c>
      <c r="L1401" t="s">
        <v>43</v>
      </c>
      <c r="M1401" s="20">
        <f t="shared" si="113"/>
        <v>80.467200000000005</v>
      </c>
      <c r="N1401" s="20">
        <f t="shared" si="114"/>
        <v>0.16664000000000001</v>
      </c>
      <c r="O1401" s="20">
        <f t="shared" si="115"/>
        <v>13.409054208000002</v>
      </c>
      <c r="P1401">
        <f t="shared" si="116"/>
        <v>4</v>
      </c>
      <c r="Q1401">
        <f t="shared" si="112"/>
        <v>53.636216832000009</v>
      </c>
    </row>
    <row r="1402" spans="1:17" x14ac:dyDescent="0.3">
      <c r="A1402" t="s">
        <v>26</v>
      </c>
      <c r="B1402" t="s">
        <v>9</v>
      </c>
      <c r="C1402" t="s">
        <v>8</v>
      </c>
      <c r="D1402" t="s">
        <v>47</v>
      </c>
      <c r="E1402" t="s">
        <v>35</v>
      </c>
      <c r="F1402" t="s">
        <v>66</v>
      </c>
      <c r="G1402">
        <v>63</v>
      </c>
      <c r="H1402" s="14">
        <v>101.367</v>
      </c>
      <c r="I1402" t="s">
        <v>52</v>
      </c>
      <c r="J1402" t="s">
        <v>15</v>
      </c>
      <c r="K1402" t="s">
        <v>16</v>
      </c>
      <c r="L1402" t="s">
        <v>43</v>
      </c>
      <c r="M1402" s="20">
        <f t="shared" si="113"/>
        <v>101.38867200000001</v>
      </c>
      <c r="N1402" s="20">
        <f t="shared" si="114"/>
        <v>3.5459999999999998E-2</v>
      </c>
      <c r="O1402" s="20">
        <f t="shared" si="115"/>
        <v>3.5952423091200005</v>
      </c>
      <c r="P1402">
        <f t="shared" si="116"/>
        <v>3</v>
      </c>
      <c r="Q1402">
        <f t="shared" si="112"/>
        <v>10.785726927360002</v>
      </c>
    </row>
    <row r="1403" spans="1:17" x14ac:dyDescent="0.3">
      <c r="A1403" t="s">
        <v>39</v>
      </c>
      <c r="B1403" t="s">
        <v>9</v>
      </c>
      <c r="C1403" t="s">
        <v>10</v>
      </c>
      <c r="D1403" t="s">
        <v>20</v>
      </c>
      <c r="E1403" t="s">
        <v>21</v>
      </c>
      <c r="F1403" t="s">
        <v>44</v>
      </c>
      <c r="G1403">
        <v>1.7</v>
      </c>
      <c r="H1403" s="14">
        <v>2.7353000000000001</v>
      </c>
      <c r="I1403" t="s">
        <v>14</v>
      </c>
      <c r="J1403" t="s">
        <v>42</v>
      </c>
      <c r="K1403" t="s">
        <v>25</v>
      </c>
      <c r="L1403" t="s">
        <v>17</v>
      </c>
      <c r="M1403" s="20">
        <f t="shared" si="113"/>
        <v>2.7358848</v>
      </c>
      <c r="N1403" s="20">
        <f t="shared" si="114"/>
        <v>0</v>
      </c>
      <c r="O1403" s="20">
        <f t="shared" si="115"/>
        <v>0</v>
      </c>
      <c r="P1403">
        <f t="shared" si="116"/>
        <v>2</v>
      </c>
      <c r="Q1403">
        <f t="shared" si="112"/>
        <v>0</v>
      </c>
    </row>
    <row r="1404" spans="1:17" x14ac:dyDescent="0.3">
      <c r="A1404" t="s">
        <v>32</v>
      </c>
      <c r="B1404" t="s">
        <v>9</v>
      </c>
      <c r="C1404" t="s">
        <v>50</v>
      </c>
      <c r="D1404" t="s">
        <v>20</v>
      </c>
      <c r="E1404" t="s">
        <v>21</v>
      </c>
      <c r="F1404" t="s">
        <v>44</v>
      </c>
      <c r="G1404">
        <v>1</v>
      </c>
      <c r="H1404" s="14">
        <v>1.609</v>
      </c>
      <c r="I1404" t="s">
        <v>23</v>
      </c>
      <c r="J1404" t="s">
        <v>42</v>
      </c>
      <c r="K1404" t="s">
        <v>25</v>
      </c>
      <c r="L1404" t="s">
        <v>17</v>
      </c>
      <c r="M1404" s="20">
        <f t="shared" si="113"/>
        <v>1.6093440000000001</v>
      </c>
      <c r="N1404" s="20">
        <f t="shared" si="114"/>
        <v>0</v>
      </c>
      <c r="O1404" s="20">
        <f t="shared" si="115"/>
        <v>0</v>
      </c>
      <c r="P1404">
        <f t="shared" si="116"/>
        <v>5</v>
      </c>
      <c r="Q1404">
        <f t="shared" si="112"/>
        <v>0</v>
      </c>
    </row>
    <row r="1405" spans="1:17" x14ac:dyDescent="0.3">
      <c r="A1405" t="s">
        <v>26</v>
      </c>
      <c r="B1405" t="s">
        <v>9</v>
      </c>
      <c r="C1405" t="s">
        <v>56</v>
      </c>
      <c r="D1405" t="s">
        <v>20</v>
      </c>
      <c r="E1405" t="s">
        <v>21</v>
      </c>
      <c r="F1405" t="s">
        <v>44</v>
      </c>
      <c r="G1405">
        <v>1.6</v>
      </c>
      <c r="H1405" s="14">
        <v>2.5744000000000002</v>
      </c>
      <c r="I1405" t="s">
        <v>14</v>
      </c>
      <c r="J1405" t="s">
        <v>42</v>
      </c>
      <c r="K1405" t="s">
        <v>25</v>
      </c>
      <c r="L1405" t="s">
        <v>43</v>
      </c>
      <c r="M1405" s="20">
        <f t="shared" si="113"/>
        <v>2.5749504000000005</v>
      </c>
      <c r="N1405" s="20">
        <f t="shared" si="114"/>
        <v>0</v>
      </c>
      <c r="O1405" s="20">
        <f t="shared" si="115"/>
        <v>0</v>
      </c>
      <c r="P1405">
        <f t="shared" si="116"/>
        <v>3</v>
      </c>
      <c r="Q1405">
        <f t="shared" si="112"/>
        <v>0</v>
      </c>
    </row>
    <row r="1406" spans="1:17" x14ac:dyDescent="0.3">
      <c r="A1406" t="s">
        <v>39</v>
      </c>
      <c r="B1406" t="s">
        <v>9</v>
      </c>
      <c r="C1406" t="s">
        <v>61</v>
      </c>
      <c r="D1406" t="s">
        <v>11</v>
      </c>
      <c r="E1406" t="s">
        <v>12</v>
      </c>
      <c r="F1406" t="s">
        <v>36</v>
      </c>
      <c r="G1406">
        <v>11</v>
      </c>
      <c r="H1406" s="14">
        <v>17.698999999999998</v>
      </c>
      <c r="I1406" t="s">
        <v>37</v>
      </c>
      <c r="J1406" t="s">
        <v>38</v>
      </c>
      <c r="K1406" t="s">
        <v>25</v>
      </c>
      <c r="L1406" t="s">
        <v>17</v>
      </c>
      <c r="M1406" s="20">
        <f t="shared" si="113"/>
        <v>17.702784000000001</v>
      </c>
      <c r="N1406" s="20">
        <f t="shared" si="114"/>
        <v>0.16664000000000001</v>
      </c>
      <c r="O1406" s="20">
        <f t="shared" si="115"/>
        <v>2.9499919257600005</v>
      </c>
      <c r="P1406">
        <f t="shared" si="116"/>
        <v>2</v>
      </c>
      <c r="Q1406">
        <f t="shared" si="112"/>
        <v>5.8999838515200009</v>
      </c>
    </row>
    <row r="1407" spans="1:17" x14ac:dyDescent="0.3">
      <c r="A1407" t="s">
        <v>32</v>
      </c>
      <c r="B1407" t="s">
        <v>57</v>
      </c>
      <c r="C1407" t="s">
        <v>8</v>
      </c>
      <c r="D1407" t="s">
        <v>11</v>
      </c>
      <c r="E1407" t="s">
        <v>64</v>
      </c>
      <c r="F1407" t="s">
        <v>36</v>
      </c>
      <c r="G1407">
        <v>1.4</v>
      </c>
      <c r="H1407" s="14">
        <v>2.2525999999999997</v>
      </c>
      <c r="I1407" t="s">
        <v>23</v>
      </c>
      <c r="J1407" t="s">
        <v>38</v>
      </c>
      <c r="K1407" t="s">
        <v>16</v>
      </c>
      <c r="L1407" t="s">
        <v>17</v>
      </c>
      <c r="M1407" s="20">
        <f t="shared" si="113"/>
        <v>2.2530815999999998</v>
      </c>
      <c r="N1407" s="20">
        <f t="shared" si="114"/>
        <v>0</v>
      </c>
      <c r="O1407" s="20">
        <f t="shared" si="115"/>
        <v>0</v>
      </c>
      <c r="P1407">
        <f t="shared" si="116"/>
        <v>5</v>
      </c>
      <c r="Q1407">
        <f t="shared" si="112"/>
        <v>0</v>
      </c>
    </row>
    <row r="1408" spans="1:17" x14ac:dyDescent="0.3">
      <c r="A1408" t="s">
        <v>26</v>
      </c>
      <c r="B1408" t="s">
        <v>51</v>
      </c>
      <c r="C1408" t="s">
        <v>8</v>
      </c>
      <c r="D1408" t="s">
        <v>11</v>
      </c>
      <c r="E1408" t="s">
        <v>35</v>
      </c>
      <c r="F1408" t="s">
        <v>66</v>
      </c>
      <c r="G1408">
        <v>78</v>
      </c>
      <c r="H1408" s="14">
        <v>125.502</v>
      </c>
      <c r="I1408" t="s">
        <v>30</v>
      </c>
      <c r="J1408" t="s">
        <v>38</v>
      </c>
      <c r="K1408" t="s">
        <v>25</v>
      </c>
      <c r="L1408" t="s">
        <v>43</v>
      </c>
      <c r="M1408" s="20">
        <f t="shared" si="113"/>
        <v>125.52883200000001</v>
      </c>
      <c r="N1408" s="20">
        <f t="shared" si="114"/>
        <v>0.16664000000000001</v>
      </c>
      <c r="O1408" s="20">
        <f t="shared" si="115"/>
        <v>20.918124564480003</v>
      </c>
      <c r="P1408">
        <f t="shared" si="116"/>
        <v>3</v>
      </c>
      <c r="Q1408">
        <f t="shared" si="112"/>
        <v>62.754373693440009</v>
      </c>
    </row>
    <row r="1409" spans="1:17" x14ac:dyDescent="0.3">
      <c r="A1409" t="s">
        <v>18</v>
      </c>
      <c r="B1409" t="s">
        <v>9</v>
      </c>
      <c r="C1409" t="s">
        <v>46</v>
      </c>
      <c r="D1409" t="s">
        <v>47</v>
      </c>
      <c r="E1409" t="s">
        <v>45</v>
      </c>
      <c r="F1409" t="s">
        <v>36</v>
      </c>
      <c r="G1409">
        <v>0.6</v>
      </c>
      <c r="H1409" s="14">
        <v>0.96539999999999992</v>
      </c>
      <c r="I1409" t="s">
        <v>111</v>
      </c>
      <c r="J1409" t="s">
        <v>31</v>
      </c>
      <c r="K1409" t="s">
        <v>16</v>
      </c>
      <c r="L1409" t="s">
        <v>43</v>
      </c>
      <c r="M1409" s="20">
        <f t="shared" si="113"/>
        <v>0.96560639999999998</v>
      </c>
      <c r="N1409" s="20">
        <f t="shared" si="114"/>
        <v>0.14861492593825501</v>
      </c>
      <c r="O1409" s="20">
        <f t="shared" si="115"/>
        <v>0.14350352362150504</v>
      </c>
      <c r="P1409">
        <f t="shared" si="116"/>
        <v>4</v>
      </c>
      <c r="Q1409">
        <f t="shared" si="112"/>
        <v>0.57401409448602014</v>
      </c>
    </row>
    <row r="1410" spans="1:17" x14ac:dyDescent="0.3">
      <c r="A1410" t="s">
        <v>26</v>
      </c>
      <c r="B1410" t="s">
        <v>51</v>
      </c>
      <c r="C1410" t="s">
        <v>8</v>
      </c>
      <c r="D1410" t="s">
        <v>27</v>
      </c>
      <c r="E1410" t="s">
        <v>45</v>
      </c>
      <c r="F1410" t="s">
        <v>66</v>
      </c>
      <c r="G1410">
        <v>51</v>
      </c>
      <c r="H1410" s="14">
        <v>82.058999999999997</v>
      </c>
      <c r="I1410" t="s">
        <v>30</v>
      </c>
      <c r="J1410" t="s">
        <v>31</v>
      </c>
      <c r="K1410" t="s">
        <v>25</v>
      </c>
      <c r="L1410" t="s">
        <v>43</v>
      </c>
      <c r="M1410" s="20">
        <f t="shared" si="113"/>
        <v>82.076544000000013</v>
      </c>
      <c r="N1410" s="20">
        <f t="shared" si="114"/>
        <v>0.16664000000000001</v>
      </c>
      <c r="O1410" s="20">
        <f t="shared" si="115"/>
        <v>13.677235292160002</v>
      </c>
      <c r="P1410">
        <f t="shared" si="116"/>
        <v>3</v>
      </c>
      <c r="Q1410">
        <f t="shared" si="112"/>
        <v>41.031705876480004</v>
      </c>
    </row>
    <row r="1411" spans="1:17" x14ac:dyDescent="0.3">
      <c r="A1411" t="s">
        <v>18</v>
      </c>
      <c r="B1411" t="s">
        <v>9</v>
      </c>
      <c r="C1411" t="s">
        <v>8</v>
      </c>
      <c r="D1411" t="s">
        <v>47</v>
      </c>
      <c r="E1411" t="s">
        <v>64</v>
      </c>
      <c r="F1411" t="s">
        <v>22</v>
      </c>
      <c r="G1411">
        <v>17</v>
      </c>
      <c r="H1411" s="14">
        <v>27.353000000000002</v>
      </c>
      <c r="I1411" t="s">
        <v>30</v>
      </c>
      <c r="J1411" t="s">
        <v>38</v>
      </c>
      <c r="K1411" t="s">
        <v>25</v>
      </c>
      <c r="L1411" t="s">
        <v>17</v>
      </c>
      <c r="M1411" s="20">
        <f t="shared" si="113"/>
        <v>27.358848000000002</v>
      </c>
      <c r="N1411" s="20">
        <f t="shared" si="114"/>
        <v>0.16664000000000001</v>
      </c>
      <c r="O1411" s="20">
        <f t="shared" si="115"/>
        <v>4.5590784307200005</v>
      </c>
      <c r="P1411">
        <f t="shared" si="116"/>
        <v>4</v>
      </c>
      <c r="Q1411">
        <f t="shared" ref="Q1411:Q1474" si="117">O1411*P1411</f>
        <v>18.236313722880002</v>
      </c>
    </row>
    <row r="1412" spans="1:17" x14ac:dyDescent="0.3">
      <c r="A1412" t="s">
        <v>18</v>
      </c>
      <c r="B1412" t="s">
        <v>51</v>
      </c>
      <c r="C1412" t="s">
        <v>8</v>
      </c>
      <c r="D1412" t="s">
        <v>72</v>
      </c>
      <c r="E1412" t="s">
        <v>35</v>
      </c>
      <c r="F1412" t="s">
        <v>13</v>
      </c>
      <c r="G1412">
        <v>2.5</v>
      </c>
      <c r="H1412" s="14">
        <v>4.0225</v>
      </c>
      <c r="I1412" t="s">
        <v>49</v>
      </c>
      <c r="J1412" t="s">
        <v>15</v>
      </c>
      <c r="K1412" t="s">
        <v>25</v>
      </c>
      <c r="L1412" t="s">
        <v>43</v>
      </c>
      <c r="M1412" s="20">
        <f t="shared" si="113"/>
        <v>4.0233600000000003</v>
      </c>
      <c r="N1412" s="20">
        <f t="shared" si="114"/>
        <v>0.10215</v>
      </c>
      <c r="O1412" s="20">
        <f t="shared" si="115"/>
        <v>0.41098622400000007</v>
      </c>
      <c r="P1412">
        <f t="shared" si="116"/>
        <v>4</v>
      </c>
      <c r="Q1412">
        <f t="shared" si="117"/>
        <v>1.6439448960000003</v>
      </c>
    </row>
    <row r="1413" spans="1:17" x14ac:dyDescent="0.3">
      <c r="A1413" t="s">
        <v>39</v>
      </c>
      <c r="B1413" t="s">
        <v>55</v>
      </c>
      <c r="C1413" t="s">
        <v>8</v>
      </c>
      <c r="D1413" t="s">
        <v>27</v>
      </c>
      <c r="E1413" t="s">
        <v>21</v>
      </c>
      <c r="F1413" t="s">
        <v>13</v>
      </c>
      <c r="G1413">
        <v>14</v>
      </c>
      <c r="H1413" s="14">
        <v>22.526</v>
      </c>
      <c r="I1413" t="s">
        <v>14</v>
      </c>
      <c r="J1413" t="s">
        <v>42</v>
      </c>
      <c r="K1413" t="s">
        <v>25</v>
      </c>
      <c r="L1413" t="s">
        <v>43</v>
      </c>
      <c r="M1413" s="20">
        <f t="shared" si="113"/>
        <v>22.530816000000002</v>
      </c>
      <c r="N1413" s="20">
        <f t="shared" si="114"/>
        <v>0</v>
      </c>
      <c r="O1413" s="20">
        <f t="shared" si="115"/>
        <v>0</v>
      </c>
      <c r="P1413">
        <f t="shared" si="116"/>
        <v>2</v>
      </c>
      <c r="Q1413">
        <f t="shared" si="117"/>
        <v>0</v>
      </c>
    </row>
    <row r="1414" spans="1:17" x14ac:dyDescent="0.3">
      <c r="A1414" t="s">
        <v>26</v>
      </c>
      <c r="B1414" t="s">
        <v>9</v>
      </c>
      <c r="C1414" t="s">
        <v>71</v>
      </c>
      <c r="D1414" t="s">
        <v>20</v>
      </c>
      <c r="E1414" t="s">
        <v>64</v>
      </c>
      <c r="F1414" t="s">
        <v>44</v>
      </c>
      <c r="G1414">
        <v>5</v>
      </c>
      <c r="H1414" s="14">
        <v>8.0449999999999999</v>
      </c>
      <c r="I1414" s="2" t="s">
        <v>87</v>
      </c>
      <c r="J1414" t="s">
        <v>15</v>
      </c>
      <c r="K1414" t="s">
        <v>16</v>
      </c>
      <c r="L1414" t="s">
        <v>17</v>
      </c>
      <c r="M1414" s="20">
        <f t="shared" si="113"/>
        <v>8.0467200000000005</v>
      </c>
      <c r="N1414" s="20">
        <f t="shared" si="114"/>
        <v>0.11366999999999999</v>
      </c>
      <c r="O1414" s="20">
        <f t="shared" si="115"/>
        <v>0.91467066240000006</v>
      </c>
      <c r="P1414">
        <f t="shared" si="116"/>
        <v>3</v>
      </c>
      <c r="Q1414">
        <f t="shared" si="117"/>
        <v>2.7440119872000004</v>
      </c>
    </row>
    <row r="1415" spans="1:17" x14ac:dyDescent="0.3">
      <c r="A1415" t="s">
        <v>39</v>
      </c>
      <c r="B1415" t="s">
        <v>9</v>
      </c>
      <c r="C1415" t="s">
        <v>10</v>
      </c>
      <c r="D1415" t="s">
        <v>41</v>
      </c>
      <c r="E1415" t="s">
        <v>35</v>
      </c>
      <c r="F1415" t="s">
        <v>29</v>
      </c>
      <c r="G1415">
        <v>12.5</v>
      </c>
      <c r="H1415" s="14">
        <v>20.112500000000001</v>
      </c>
      <c r="I1415" t="s">
        <v>14</v>
      </c>
      <c r="J1415" t="s">
        <v>15</v>
      </c>
      <c r="K1415" t="s">
        <v>25</v>
      </c>
      <c r="L1415" t="s">
        <v>17</v>
      </c>
      <c r="M1415" s="20">
        <f t="shared" si="113"/>
        <v>20.116800000000001</v>
      </c>
      <c r="N1415" s="20">
        <f t="shared" si="114"/>
        <v>0</v>
      </c>
      <c r="O1415" s="20">
        <f t="shared" si="115"/>
        <v>0</v>
      </c>
      <c r="P1415">
        <f t="shared" si="116"/>
        <v>2</v>
      </c>
      <c r="Q1415">
        <f t="shared" si="117"/>
        <v>0</v>
      </c>
    </row>
    <row r="1416" spans="1:17" x14ac:dyDescent="0.3">
      <c r="A1416" t="s">
        <v>39</v>
      </c>
      <c r="B1416" t="s">
        <v>51</v>
      </c>
      <c r="C1416" t="s">
        <v>8</v>
      </c>
      <c r="D1416" t="s">
        <v>27</v>
      </c>
      <c r="E1416" t="s">
        <v>12</v>
      </c>
      <c r="F1416" t="s">
        <v>22</v>
      </c>
      <c r="G1416">
        <v>12</v>
      </c>
      <c r="H1416" s="14">
        <v>19.308</v>
      </c>
      <c r="I1416" t="s">
        <v>30</v>
      </c>
      <c r="J1416" t="s">
        <v>15</v>
      </c>
      <c r="K1416" t="s">
        <v>25</v>
      </c>
      <c r="L1416" t="s">
        <v>17</v>
      </c>
      <c r="M1416" s="20">
        <f t="shared" si="113"/>
        <v>19.312128000000001</v>
      </c>
      <c r="N1416" s="20">
        <f t="shared" si="114"/>
        <v>0.16664000000000001</v>
      </c>
      <c r="O1416" s="20">
        <f t="shared" si="115"/>
        <v>3.2181730099200005</v>
      </c>
      <c r="P1416">
        <f t="shared" si="116"/>
        <v>2</v>
      </c>
      <c r="Q1416">
        <f t="shared" si="117"/>
        <v>6.4363460198400011</v>
      </c>
    </row>
    <row r="1417" spans="1:17" x14ac:dyDescent="0.3">
      <c r="A1417" t="s">
        <v>7</v>
      </c>
      <c r="B1417" t="s">
        <v>51</v>
      </c>
      <c r="C1417" t="s">
        <v>8</v>
      </c>
      <c r="D1417" t="s">
        <v>27</v>
      </c>
      <c r="E1417" t="s">
        <v>28</v>
      </c>
      <c r="F1417" t="s">
        <v>36</v>
      </c>
      <c r="G1417">
        <v>6</v>
      </c>
      <c r="H1417" s="14">
        <v>9.6539999999999999</v>
      </c>
      <c r="I1417" t="s">
        <v>30</v>
      </c>
      <c r="J1417" t="s">
        <v>42</v>
      </c>
      <c r="K1417" t="s">
        <v>25</v>
      </c>
      <c r="L1417" t="s">
        <v>17</v>
      </c>
      <c r="M1417" s="20">
        <f t="shared" si="113"/>
        <v>9.6560640000000006</v>
      </c>
      <c r="N1417" s="20">
        <f t="shared" si="114"/>
        <v>0.16664000000000001</v>
      </c>
      <c r="O1417" s="20">
        <f t="shared" si="115"/>
        <v>1.6090865049600003</v>
      </c>
      <c r="P1417">
        <f t="shared" si="116"/>
        <v>1</v>
      </c>
      <c r="Q1417">
        <f t="shared" si="117"/>
        <v>1.6090865049600003</v>
      </c>
    </row>
    <row r="1418" spans="1:17" x14ac:dyDescent="0.3">
      <c r="A1418" t="s">
        <v>26</v>
      </c>
      <c r="B1418" t="s">
        <v>51</v>
      </c>
      <c r="C1418" t="s">
        <v>8</v>
      </c>
      <c r="D1418" t="s">
        <v>41</v>
      </c>
      <c r="E1418" t="s">
        <v>12</v>
      </c>
      <c r="F1418" t="s">
        <v>13</v>
      </c>
      <c r="G1418">
        <v>4</v>
      </c>
      <c r="H1418" s="14">
        <v>6.4359999999999999</v>
      </c>
      <c r="I1418" t="s">
        <v>23</v>
      </c>
      <c r="J1418" t="s">
        <v>15</v>
      </c>
      <c r="K1418" t="s">
        <v>25</v>
      </c>
      <c r="L1418" t="s">
        <v>43</v>
      </c>
      <c r="M1418" s="20">
        <f t="shared" si="113"/>
        <v>6.4373760000000004</v>
      </c>
      <c r="N1418" s="20">
        <f t="shared" si="114"/>
        <v>0</v>
      </c>
      <c r="O1418" s="20">
        <f t="shared" si="115"/>
        <v>0</v>
      </c>
      <c r="P1418">
        <f t="shared" si="116"/>
        <v>3</v>
      </c>
      <c r="Q1418">
        <f t="shared" si="117"/>
        <v>0</v>
      </c>
    </row>
    <row r="1419" spans="1:17" x14ac:dyDescent="0.3">
      <c r="A1419" t="s">
        <v>26</v>
      </c>
      <c r="B1419" t="s">
        <v>9</v>
      </c>
      <c r="C1419" t="s">
        <v>50</v>
      </c>
      <c r="D1419" t="s">
        <v>27</v>
      </c>
      <c r="E1419" t="s">
        <v>28</v>
      </c>
      <c r="F1419" t="s">
        <v>22</v>
      </c>
      <c r="G1419">
        <v>15</v>
      </c>
      <c r="H1419" s="14">
        <v>24.134999999999998</v>
      </c>
      <c r="I1419" t="s">
        <v>30</v>
      </c>
      <c r="J1419" t="s">
        <v>42</v>
      </c>
      <c r="K1419" t="s">
        <v>16</v>
      </c>
      <c r="L1419" t="s">
        <v>17</v>
      </c>
      <c r="M1419" s="20">
        <f t="shared" si="113"/>
        <v>24.140160000000002</v>
      </c>
      <c r="N1419" s="20">
        <f t="shared" si="114"/>
        <v>0.16664000000000001</v>
      </c>
      <c r="O1419" s="20">
        <f t="shared" si="115"/>
        <v>4.0227162624000004</v>
      </c>
      <c r="P1419">
        <f t="shared" si="116"/>
        <v>3</v>
      </c>
      <c r="Q1419">
        <f t="shared" si="117"/>
        <v>12.068148787200002</v>
      </c>
    </row>
    <row r="1420" spans="1:17" x14ac:dyDescent="0.3">
      <c r="A1420" t="s">
        <v>26</v>
      </c>
      <c r="B1420" t="s">
        <v>9</v>
      </c>
      <c r="C1420" t="s">
        <v>76</v>
      </c>
      <c r="D1420" t="s">
        <v>27</v>
      </c>
      <c r="E1420" t="s">
        <v>21</v>
      </c>
      <c r="F1420" t="s">
        <v>44</v>
      </c>
      <c r="G1420">
        <v>4.0999999999999996</v>
      </c>
      <c r="H1420" s="14">
        <v>6.5968999999999998</v>
      </c>
      <c r="I1420" t="s">
        <v>30</v>
      </c>
      <c r="J1420" t="s">
        <v>31</v>
      </c>
      <c r="K1420" t="s">
        <v>16</v>
      </c>
      <c r="L1420" t="s">
        <v>17</v>
      </c>
      <c r="M1420" s="20">
        <f t="shared" si="113"/>
        <v>6.5983103999999999</v>
      </c>
      <c r="N1420" s="20">
        <f t="shared" si="114"/>
        <v>0.16664000000000001</v>
      </c>
      <c r="O1420" s="20">
        <f t="shared" si="115"/>
        <v>1.0995424450560001</v>
      </c>
      <c r="P1420">
        <f t="shared" si="116"/>
        <v>3</v>
      </c>
      <c r="Q1420">
        <f t="shared" si="117"/>
        <v>3.2986273351680002</v>
      </c>
    </row>
    <row r="1421" spans="1:17" x14ac:dyDescent="0.3">
      <c r="A1421" t="s">
        <v>32</v>
      </c>
      <c r="B1421" t="s">
        <v>9</v>
      </c>
      <c r="C1421" t="s">
        <v>78</v>
      </c>
      <c r="D1421" t="s">
        <v>27</v>
      </c>
      <c r="E1421" t="s">
        <v>64</v>
      </c>
      <c r="F1421" t="s">
        <v>36</v>
      </c>
      <c r="G1421">
        <v>1.5</v>
      </c>
      <c r="H1421" s="14">
        <v>2.4135</v>
      </c>
      <c r="I1421" s="2" t="s">
        <v>49</v>
      </c>
      <c r="J1421" t="s">
        <v>38</v>
      </c>
      <c r="K1421" t="s">
        <v>16</v>
      </c>
      <c r="L1421" t="s">
        <v>17</v>
      </c>
      <c r="M1421" s="20">
        <f t="shared" si="113"/>
        <v>2.4140160000000002</v>
      </c>
      <c r="N1421" s="20">
        <f t="shared" si="114"/>
        <v>0.10215</v>
      </c>
      <c r="O1421" s="20">
        <f t="shared" si="115"/>
        <v>0.24659173440000004</v>
      </c>
      <c r="P1421">
        <f t="shared" si="116"/>
        <v>5</v>
      </c>
      <c r="Q1421">
        <f t="shared" si="117"/>
        <v>1.2329586720000001</v>
      </c>
    </row>
    <row r="1422" spans="1:17" x14ac:dyDescent="0.3">
      <c r="A1422" t="s">
        <v>32</v>
      </c>
      <c r="B1422" t="s">
        <v>9</v>
      </c>
      <c r="C1422" t="s">
        <v>76</v>
      </c>
      <c r="D1422" t="s">
        <v>27</v>
      </c>
      <c r="E1422" t="s">
        <v>21</v>
      </c>
      <c r="F1422" t="s">
        <v>44</v>
      </c>
      <c r="G1422">
        <v>1</v>
      </c>
      <c r="H1422" s="14">
        <v>1.609</v>
      </c>
      <c r="I1422" t="s">
        <v>23</v>
      </c>
      <c r="J1422" t="s">
        <v>15</v>
      </c>
      <c r="K1422" t="s">
        <v>25</v>
      </c>
      <c r="L1422" t="s">
        <v>17</v>
      </c>
      <c r="M1422" s="20">
        <f t="shared" si="113"/>
        <v>1.6093440000000001</v>
      </c>
      <c r="N1422" s="20">
        <f t="shared" si="114"/>
        <v>0</v>
      </c>
      <c r="O1422" s="20">
        <f t="shared" si="115"/>
        <v>0</v>
      </c>
      <c r="P1422">
        <f t="shared" si="116"/>
        <v>5</v>
      </c>
      <c r="Q1422">
        <f t="shared" si="117"/>
        <v>0</v>
      </c>
    </row>
    <row r="1423" spans="1:17" x14ac:dyDescent="0.3">
      <c r="A1423" t="s">
        <v>7</v>
      </c>
      <c r="B1423" t="s">
        <v>9</v>
      </c>
      <c r="C1423" t="s">
        <v>10</v>
      </c>
      <c r="D1423" t="s">
        <v>11</v>
      </c>
      <c r="E1423" t="s">
        <v>12</v>
      </c>
      <c r="F1423" t="s">
        <v>66</v>
      </c>
      <c r="G1423">
        <v>25</v>
      </c>
      <c r="H1423" s="14">
        <v>40.225000000000001</v>
      </c>
      <c r="I1423" t="s">
        <v>52</v>
      </c>
      <c r="J1423" t="s">
        <v>15</v>
      </c>
      <c r="K1423" t="s">
        <v>16</v>
      </c>
      <c r="L1423" t="s">
        <v>17</v>
      </c>
      <c r="M1423" s="20">
        <f t="shared" si="113"/>
        <v>40.233600000000003</v>
      </c>
      <c r="N1423" s="20">
        <f t="shared" si="114"/>
        <v>3.5459999999999998E-2</v>
      </c>
      <c r="O1423" s="20">
        <f t="shared" si="115"/>
        <v>1.4266834560000001</v>
      </c>
      <c r="P1423">
        <f t="shared" si="116"/>
        <v>1</v>
      </c>
      <c r="Q1423">
        <f t="shared" si="117"/>
        <v>1.4266834560000001</v>
      </c>
    </row>
    <row r="1424" spans="1:17" x14ac:dyDescent="0.3">
      <c r="A1424" t="s">
        <v>26</v>
      </c>
      <c r="B1424" t="s">
        <v>55</v>
      </c>
      <c r="C1424" t="s">
        <v>8</v>
      </c>
      <c r="D1424" t="s">
        <v>27</v>
      </c>
      <c r="E1424" t="s">
        <v>12</v>
      </c>
      <c r="F1424" t="s">
        <v>13</v>
      </c>
      <c r="G1424">
        <v>33</v>
      </c>
      <c r="H1424" s="14">
        <v>53.097000000000001</v>
      </c>
      <c r="I1424" t="s">
        <v>75</v>
      </c>
      <c r="J1424" t="s">
        <v>31</v>
      </c>
      <c r="K1424" t="s">
        <v>25</v>
      </c>
      <c r="L1424" t="s">
        <v>43</v>
      </c>
      <c r="M1424" s="20">
        <f t="shared" si="113"/>
        <v>53.108352000000004</v>
      </c>
      <c r="N1424" s="20">
        <f t="shared" si="114"/>
        <v>5.2670000000000002E-2</v>
      </c>
      <c r="O1424" s="20">
        <f t="shared" si="115"/>
        <v>2.7972168998400004</v>
      </c>
      <c r="P1424">
        <f t="shared" si="116"/>
        <v>3</v>
      </c>
      <c r="Q1424">
        <f t="shared" si="117"/>
        <v>8.3916506995200013</v>
      </c>
    </row>
    <row r="1425" spans="1:17" x14ac:dyDescent="0.3">
      <c r="A1425" t="s">
        <v>7</v>
      </c>
      <c r="B1425" t="s">
        <v>9</v>
      </c>
      <c r="C1425" t="s">
        <v>50</v>
      </c>
      <c r="D1425" t="s">
        <v>11</v>
      </c>
      <c r="E1425" t="s">
        <v>21</v>
      </c>
      <c r="F1425" t="s">
        <v>29</v>
      </c>
      <c r="G1425">
        <v>19</v>
      </c>
      <c r="H1425" s="14">
        <v>30.570999999999998</v>
      </c>
      <c r="I1425" t="s">
        <v>30</v>
      </c>
      <c r="J1425" t="s">
        <v>31</v>
      </c>
      <c r="K1425" t="s">
        <v>16</v>
      </c>
      <c r="L1425" t="s">
        <v>17</v>
      </c>
      <c r="M1425" s="20">
        <f t="shared" si="113"/>
        <v>30.577536000000002</v>
      </c>
      <c r="N1425" s="20">
        <f t="shared" si="114"/>
        <v>0.16664000000000001</v>
      </c>
      <c r="O1425" s="20">
        <f t="shared" si="115"/>
        <v>5.0954405990400007</v>
      </c>
      <c r="P1425">
        <f t="shared" si="116"/>
        <v>1</v>
      </c>
      <c r="Q1425">
        <f t="shared" si="117"/>
        <v>5.0954405990400007</v>
      </c>
    </row>
    <row r="1426" spans="1:17" x14ac:dyDescent="0.3">
      <c r="A1426" t="s">
        <v>7</v>
      </c>
      <c r="B1426" t="s">
        <v>9</v>
      </c>
      <c r="C1426" t="s">
        <v>70</v>
      </c>
      <c r="D1426" t="s">
        <v>27</v>
      </c>
      <c r="E1426" t="s">
        <v>64</v>
      </c>
      <c r="F1426" t="s">
        <v>36</v>
      </c>
      <c r="G1426">
        <v>8</v>
      </c>
      <c r="H1426" s="14">
        <v>12.872</v>
      </c>
      <c r="I1426" t="s">
        <v>30</v>
      </c>
      <c r="J1426" t="s">
        <v>15</v>
      </c>
      <c r="K1426" t="s">
        <v>16</v>
      </c>
      <c r="L1426" t="s">
        <v>17</v>
      </c>
      <c r="M1426" s="20">
        <f t="shared" si="113"/>
        <v>12.874752000000001</v>
      </c>
      <c r="N1426" s="20">
        <f t="shared" si="114"/>
        <v>0.16664000000000001</v>
      </c>
      <c r="O1426" s="20">
        <f t="shared" si="115"/>
        <v>2.1454486732800002</v>
      </c>
      <c r="P1426">
        <f t="shared" si="116"/>
        <v>1</v>
      </c>
      <c r="Q1426">
        <f t="shared" si="117"/>
        <v>2.1454486732800002</v>
      </c>
    </row>
    <row r="1427" spans="1:17" x14ac:dyDescent="0.3">
      <c r="A1427" t="s">
        <v>32</v>
      </c>
      <c r="B1427" t="s">
        <v>9</v>
      </c>
      <c r="C1427" t="s">
        <v>8</v>
      </c>
      <c r="D1427" t="s">
        <v>41</v>
      </c>
      <c r="E1427" t="s">
        <v>21</v>
      </c>
      <c r="F1427" t="s">
        <v>36</v>
      </c>
      <c r="G1427">
        <v>4.7</v>
      </c>
      <c r="H1427" s="14">
        <v>7.5623000000000005</v>
      </c>
      <c r="I1427" t="s">
        <v>52</v>
      </c>
      <c r="J1427" t="s">
        <v>31</v>
      </c>
      <c r="K1427" t="s">
        <v>25</v>
      </c>
      <c r="L1427" t="s">
        <v>43</v>
      </c>
      <c r="M1427" s="20">
        <f t="shared" si="113"/>
        <v>7.5639168000000012</v>
      </c>
      <c r="N1427" s="20">
        <f t="shared" si="114"/>
        <v>3.5459999999999998E-2</v>
      </c>
      <c r="O1427" s="20">
        <f t="shared" si="115"/>
        <v>0.26821648972800005</v>
      </c>
      <c r="P1427">
        <f t="shared" si="116"/>
        <v>5</v>
      </c>
      <c r="Q1427">
        <f t="shared" si="117"/>
        <v>1.3410824486400004</v>
      </c>
    </row>
    <row r="1428" spans="1:17" x14ac:dyDescent="0.3">
      <c r="A1428" t="s">
        <v>7</v>
      </c>
      <c r="B1428" t="s">
        <v>9</v>
      </c>
      <c r="C1428" t="s">
        <v>10</v>
      </c>
      <c r="D1428" t="s">
        <v>11</v>
      </c>
      <c r="E1428" t="s">
        <v>12</v>
      </c>
      <c r="F1428" t="s">
        <v>22</v>
      </c>
      <c r="G1428">
        <v>6</v>
      </c>
      <c r="H1428" s="14">
        <v>9.6539999999999999</v>
      </c>
      <c r="I1428" t="s">
        <v>30</v>
      </c>
      <c r="J1428" t="s">
        <v>42</v>
      </c>
      <c r="K1428" t="s">
        <v>16</v>
      </c>
      <c r="L1428" t="s">
        <v>17</v>
      </c>
      <c r="M1428" s="20">
        <f t="shared" si="113"/>
        <v>9.6560640000000006</v>
      </c>
      <c r="N1428" s="20">
        <f t="shared" si="114"/>
        <v>0.16664000000000001</v>
      </c>
      <c r="O1428" s="20">
        <f t="shared" si="115"/>
        <v>1.6090865049600003</v>
      </c>
      <c r="P1428">
        <f t="shared" si="116"/>
        <v>1</v>
      </c>
      <c r="Q1428">
        <f t="shared" si="117"/>
        <v>1.6090865049600003</v>
      </c>
    </row>
    <row r="1429" spans="1:17" x14ac:dyDescent="0.3">
      <c r="A1429" t="s">
        <v>7</v>
      </c>
      <c r="B1429" t="s">
        <v>9</v>
      </c>
      <c r="C1429" t="s">
        <v>10</v>
      </c>
      <c r="D1429" t="s">
        <v>41</v>
      </c>
      <c r="E1429" t="s">
        <v>28</v>
      </c>
      <c r="F1429" t="s">
        <v>36</v>
      </c>
      <c r="G1429">
        <v>1</v>
      </c>
      <c r="H1429" s="14">
        <v>1.609</v>
      </c>
      <c r="I1429" t="s">
        <v>23</v>
      </c>
      <c r="J1429" t="s">
        <v>42</v>
      </c>
      <c r="K1429" t="s">
        <v>25</v>
      </c>
      <c r="L1429" t="s">
        <v>17</v>
      </c>
      <c r="M1429" s="20">
        <f t="shared" si="113"/>
        <v>1.6093440000000001</v>
      </c>
      <c r="N1429" s="20">
        <f t="shared" si="114"/>
        <v>0</v>
      </c>
      <c r="O1429" s="20">
        <f t="shared" si="115"/>
        <v>0</v>
      </c>
      <c r="P1429">
        <f t="shared" si="116"/>
        <v>1</v>
      </c>
      <c r="Q1429">
        <f t="shared" si="117"/>
        <v>0</v>
      </c>
    </row>
    <row r="1430" spans="1:17" x14ac:dyDescent="0.3">
      <c r="A1430" t="s">
        <v>32</v>
      </c>
      <c r="B1430" t="s">
        <v>9</v>
      </c>
      <c r="C1430" t="s">
        <v>80</v>
      </c>
      <c r="D1430" t="s">
        <v>72</v>
      </c>
      <c r="E1430" t="s">
        <v>21</v>
      </c>
      <c r="F1430" t="s">
        <v>29</v>
      </c>
      <c r="G1430">
        <v>28</v>
      </c>
      <c r="H1430" s="14">
        <v>45.052</v>
      </c>
      <c r="I1430" t="s">
        <v>30</v>
      </c>
      <c r="J1430" t="s">
        <v>31</v>
      </c>
      <c r="K1430" t="s">
        <v>25</v>
      </c>
      <c r="L1430" t="s">
        <v>17</v>
      </c>
      <c r="M1430" s="20">
        <f t="shared" si="113"/>
        <v>45.061632000000003</v>
      </c>
      <c r="N1430" s="20">
        <f t="shared" si="114"/>
        <v>0.16664000000000001</v>
      </c>
      <c r="O1430" s="20">
        <f t="shared" si="115"/>
        <v>7.5090703564800005</v>
      </c>
      <c r="P1430">
        <f t="shared" si="116"/>
        <v>5</v>
      </c>
      <c r="Q1430">
        <f t="shared" si="117"/>
        <v>37.545351782400004</v>
      </c>
    </row>
    <row r="1431" spans="1:17" x14ac:dyDescent="0.3">
      <c r="A1431" t="s">
        <v>39</v>
      </c>
      <c r="B1431" t="s">
        <v>57</v>
      </c>
      <c r="C1431" t="s">
        <v>8</v>
      </c>
      <c r="D1431" t="s">
        <v>41</v>
      </c>
      <c r="E1431" t="s">
        <v>12</v>
      </c>
      <c r="F1431" t="s">
        <v>36</v>
      </c>
      <c r="G1431">
        <v>16.8</v>
      </c>
      <c r="H1431" s="14">
        <v>27.031200000000002</v>
      </c>
      <c r="I1431" t="s">
        <v>30</v>
      </c>
      <c r="J1431" t="s">
        <v>38</v>
      </c>
      <c r="K1431" t="s">
        <v>25</v>
      </c>
      <c r="L1431" t="s">
        <v>17</v>
      </c>
      <c r="M1431" s="20">
        <f t="shared" ref="M1431:M1489" si="118">G1431*1.609344</f>
        <v>27.036979200000005</v>
      </c>
      <c r="N1431" s="20">
        <f t="shared" ref="N1431:N1489" si="119">IF(I1431="Bicycle",0,IF(I1431="On foot",0,IF(I1431="Car (alone)",0.16664,IF(I1431="Car (shared / passenger)",0.16664,IF(I1431="Bus",0.10215,IF(I1431="Train",0.03546,IF(I1431="Motorbike",0.11367,IF(I1431="Electric car (alone)",0.05267,IF(I1431="Electric car (shared / passenger)",0.05267,IF(I1431="Taxi",0.148614925938255,IF(I1431="E-bike",0.022,IF(I1431="Flight",0.259, " "))))))))))))</f>
        <v>0.16664000000000001</v>
      </c>
      <c r="O1431" s="20">
        <f t="shared" ref="O1431:O1489" si="120">IF(OR(N1431=0, M1431=0), 0, N1431*M1431)</f>
        <v>4.505442213888001</v>
      </c>
      <c r="P1431">
        <f t="shared" si="116"/>
        <v>2</v>
      </c>
      <c r="Q1431">
        <f t="shared" si="117"/>
        <v>9.0108844277760021</v>
      </c>
    </row>
    <row r="1432" spans="1:17" x14ac:dyDescent="0.3">
      <c r="A1432" t="s">
        <v>39</v>
      </c>
      <c r="B1432" t="s">
        <v>9</v>
      </c>
      <c r="C1432" t="s">
        <v>71</v>
      </c>
      <c r="D1432" t="s">
        <v>41</v>
      </c>
      <c r="E1432" t="s">
        <v>12</v>
      </c>
      <c r="F1432" t="s">
        <v>44</v>
      </c>
      <c r="G1432">
        <v>3</v>
      </c>
      <c r="H1432" s="14">
        <v>4.827</v>
      </c>
      <c r="I1432" t="s">
        <v>88</v>
      </c>
      <c r="J1432" t="s">
        <v>38</v>
      </c>
      <c r="K1432" t="s">
        <v>25</v>
      </c>
      <c r="L1432" t="s">
        <v>17</v>
      </c>
      <c r="M1432" s="20">
        <f t="shared" si="118"/>
        <v>4.8280320000000003</v>
      </c>
      <c r="N1432" s="20">
        <f t="shared" si="119"/>
        <v>5.2670000000000002E-2</v>
      </c>
      <c r="O1432" s="20">
        <f t="shared" si="120"/>
        <v>0.25429244544000001</v>
      </c>
      <c r="P1432">
        <f t="shared" ref="P1432:P1495" si="121">IFERROR(VALUE(MID(A1432, FIND("(", A1432) + 1, FIND(" ", A1432, FIND("(", A1432)) - FIND("(", A1432) - 1)), "N/A")</f>
        <v>2</v>
      </c>
      <c r="Q1432">
        <f t="shared" si="117"/>
        <v>0.50858489088000003</v>
      </c>
    </row>
    <row r="1433" spans="1:17" x14ac:dyDescent="0.3">
      <c r="A1433" t="s">
        <v>7</v>
      </c>
      <c r="B1433" t="s">
        <v>9</v>
      </c>
      <c r="C1433" t="s">
        <v>67</v>
      </c>
      <c r="D1433" t="s">
        <v>41</v>
      </c>
      <c r="E1433" t="s">
        <v>21</v>
      </c>
      <c r="F1433" t="s">
        <v>22</v>
      </c>
      <c r="G1433">
        <v>1.5</v>
      </c>
      <c r="H1433" s="14">
        <v>2.4135</v>
      </c>
      <c r="I1433" t="s">
        <v>23</v>
      </c>
      <c r="J1433" t="s">
        <v>31</v>
      </c>
      <c r="K1433" t="s">
        <v>16</v>
      </c>
      <c r="L1433" t="s">
        <v>43</v>
      </c>
      <c r="M1433" s="20">
        <f t="shared" si="118"/>
        <v>2.4140160000000002</v>
      </c>
      <c r="N1433" s="20">
        <f t="shared" si="119"/>
        <v>0</v>
      </c>
      <c r="O1433" s="20">
        <f t="shared" si="120"/>
        <v>0</v>
      </c>
      <c r="P1433">
        <f t="shared" si="121"/>
        <v>1</v>
      </c>
      <c r="Q1433">
        <f t="shared" si="117"/>
        <v>0</v>
      </c>
    </row>
    <row r="1434" spans="1:17" x14ac:dyDescent="0.3">
      <c r="A1434" t="s">
        <v>39</v>
      </c>
      <c r="B1434" t="s">
        <v>57</v>
      </c>
      <c r="C1434" t="s">
        <v>8</v>
      </c>
      <c r="D1434" t="s">
        <v>20</v>
      </c>
      <c r="E1434" t="s">
        <v>64</v>
      </c>
      <c r="F1434" t="s">
        <v>36</v>
      </c>
      <c r="G1434">
        <v>4</v>
      </c>
      <c r="H1434" s="14">
        <v>6.4359999999999999</v>
      </c>
      <c r="I1434" t="s">
        <v>49</v>
      </c>
      <c r="J1434" t="s">
        <v>42</v>
      </c>
      <c r="K1434" t="s">
        <v>16</v>
      </c>
      <c r="L1434" t="s">
        <v>17</v>
      </c>
      <c r="M1434" s="20">
        <f t="shared" si="118"/>
        <v>6.4373760000000004</v>
      </c>
      <c r="N1434" s="20">
        <f t="shared" si="119"/>
        <v>0.10215</v>
      </c>
      <c r="O1434" s="20">
        <f t="shared" si="120"/>
        <v>0.65757795840000011</v>
      </c>
      <c r="P1434">
        <f t="shared" si="121"/>
        <v>2</v>
      </c>
      <c r="Q1434">
        <f t="shared" si="117"/>
        <v>1.3151559168000002</v>
      </c>
    </row>
    <row r="1435" spans="1:17" x14ac:dyDescent="0.3">
      <c r="A1435" t="s">
        <v>18</v>
      </c>
      <c r="B1435" t="s">
        <v>9</v>
      </c>
      <c r="C1435" t="s">
        <v>70</v>
      </c>
      <c r="D1435" t="s">
        <v>11</v>
      </c>
      <c r="E1435" t="s">
        <v>21</v>
      </c>
      <c r="F1435" t="s">
        <v>44</v>
      </c>
      <c r="G1435">
        <v>0.8</v>
      </c>
      <c r="H1435" s="14">
        <v>1.2872000000000001</v>
      </c>
      <c r="I1435" t="s">
        <v>23</v>
      </c>
      <c r="J1435" t="s">
        <v>31</v>
      </c>
      <c r="K1435" t="s">
        <v>25</v>
      </c>
      <c r="L1435" t="s">
        <v>17</v>
      </c>
      <c r="M1435" s="20">
        <f t="shared" si="118"/>
        <v>1.2874752000000003</v>
      </c>
      <c r="N1435" s="20">
        <f t="shared" si="119"/>
        <v>0</v>
      </c>
      <c r="O1435" s="20">
        <f t="shared" si="120"/>
        <v>0</v>
      </c>
      <c r="P1435">
        <f t="shared" si="121"/>
        <v>4</v>
      </c>
      <c r="Q1435">
        <f t="shared" si="117"/>
        <v>0</v>
      </c>
    </row>
    <row r="1436" spans="1:17" x14ac:dyDescent="0.3">
      <c r="A1436" t="s">
        <v>18</v>
      </c>
      <c r="B1436" t="s">
        <v>51</v>
      </c>
      <c r="C1436" t="s">
        <v>8</v>
      </c>
      <c r="D1436" t="s">
        <v>20</v>
      </c>
      <c r="E1436" t="s">
        <v>21</v>
      </c>
      <c r="F1436" t="s">
        <v>62</v>
      </c>
      <c r="G1436">
        <v>0.8</v>
      </c>
      <c r="H1436" s="14">
        <v>1.2872000000000001</v>
      </c>
      <c r="I1436" t="s">
        <v>23</v>
      </c>
      <c r="J1436" t="s">
        <v>24</v>
      </c>
      <c r="K1436" t="s">
        <v>25</v>
      </c>
      <c r="L1436" t="s">
        <v>43</v>
      </c>
      <c r="M1436" s="20">
        <f t="shared" si="118"/>
        <v>1.2874752000000003</v>
      </c>
      <c r="N1436" s="20">
        <f t="shared" si="119"/>
        <v>0</v>
      </c>
      <c r="O1436" s="20">
        <f t="shared" si="120"/>
        <v>0</v>
      </c>
      <c r="P1436">
        <f t="shared" si="121"/>
        <v>4</v>
      </c>
      <c r="Q1436">
        <f t="shared" si="117"/>
        <v>0</v>
      </c>
    </row>
    <row r="1437" spans="1:17" x14ac:dyDescent="0.3">
      <c r="A1437" t="s">
        <v>32</v>
      </c>
      <c r="B1437" t="s">
        <v>9</v>
      </c>
      <c r="C1437" t="s">
        <v>84</v>
      </c>
      <c r="D1437" t="s">
        <v>11</v>
      </c>
      <c r="E1437" t="s">
        <v>12</v>
      </c>
      <c r="F1437" t="s">
        <v>44</v>
      </c>
      <c r="G1437">
        <v>3</v>
      </c>
      <c r="H1437" s="14">
        <v>4.827</v>
      </c>
      <c r="I1437" t="s">
        <v>14</v>
      </c>
      <c r="J1437" t="s">
        <v>38</v>
      </c>
      <c r="K1437" t="s">
        <v>25</v>
      </c>
      <c r="L1437" t="s">
        <v>17</v>
      </c>
      <c r="M1437" s="20">
        <f t="shared" si="118"/>
        <v>4.8280320000000003</v>
      </c>
      <c r="N1437" s="20">
        <f t="shared" si="119"/>
        <v>0</v>
      </c>
      <c r="O1437" s="20">
        <f t="shared" si="120"/>
        <v>0</v>
      </c>
      <c r="P1437">
        <f t="shared" si="121"/>
        <v>5</v>
      </c>
      <c r="Q1437">
        <f t="shared" si="117"/>
        <v>0</v>
      </c>
    </row>
    <row r="1438" spans="1:17" x14ac:dyDescent="0.3">
      <c r="A1438" t="s">
        <v>18</v>
      </c>
      <c r="B1438" t="s">
        <v>51</v>
      </c>
      <c r="C1438" t="s">
        <v>8</v>
      </c>
      <c r="D1438" t="s">
        <v>11</v>
      </c>
      <c r="E1438" t="s">
        <v>21</v>
      </c>
      <c r="F1438" t="s">
        <v>36</v>
      </c>
      <c r="G1438">
        <v>2.6</v>
      </c>
      <c r="H1438" s="14">
        <v>4.1833999999999998</v>
      </c>
      <c r="I1438" t="s">
        <v>14</v>
      </c>
      <c r="J1438" t="s">
        <v>42</v>
      </c>
      <c r="K1438" t="s">
        <v>16</v>
      </c>
      <c r="L1438" t="s">
        <v>43</v>
      </c>
      <c r="M1438" s="20">
        <f t="shared" si="118"/>
        <v>4.1842944000000006</v>
      </c>
      <c r="N1438" s="20">
        <f t="shared" si="119"/>
        <v>0</v>
      </c>
      <c r="O1438" s="20">
        <f t="shared" si="120"/>
        <v>0</v>
      </c>
      <c r="P1438">
        <f t="shared" si="121"/>
        <v>4</v>
      </c>
      <c r="Q1438">
        <f t="shared" si="117"/>
        <v>0</v>
      </c>
    </row>
    <row r="1439" spans="1:17" x14ac:dyDescent="0.3">
      <c r="A1439" t="s">
        <v>39</v>
      </c>
      <c r="B1439" t="s">
        <v>51</v>
      </c>
      <c r="C1439" t="s">
        <v>8</v>
      </c>
      <c r="D1439" t="s">
        <v>41</v>
      </c>
      <c r="E1439" t="s">
        <v>45</v>
      </c>
      <c r="F1439" t="s">
        <v>66</v>
      </c>
      <c r="G1439">
        <v>67</v>
      </c>
      <c r="H1439" s="14">
        <v>107.803</v>
      </c>
      <c r="I1439" t="s">
        <v>30</v>
      </c>
      <c r="J1439" t="s">
        <v>15</v>
      </c>
      <c r="K1439" t="s">
        <v>25</v>
      </c>
      <c r="L1439" t="s">
        <v>43</v>
      </c>
      <c r="M1439" s="20">
        <f t="shared" si="118"/>
        <v>107.82604800000001</v>
      </c>
      <c r="N1439" s="20">
        <f t="shared" si="119"/>
        <v>0.16664000000000001</v>
      </c>
      <c r="O1439" s="20">
        <f t="shared" si="120"/>
        <v>17.968132638720004</v>
      </c>
      <c r="P1439">
        <f t="shared" si="121"/>
        <v>2</v>
      </c>
      <c r="Q1439">
        <f t="shared" si="117"/>
        <v>35.936265277440008</v>
      </c>
    </row>
    <row r="1440" spans="1:17" x14ac:dyDescent="0.3">
      <c r="A1440" t="s">
        <v>26</v>
      </c>
      <c r="B1440" t="s">
        <v>51</v>
      </c>
      <c r="C1440" t="s">
        <v>8</v>
      </c>
      <c r="D1440" t="s">
        <v>27</v>
      </c>
      <c r="E1440" t="s">
        <v>28</v>
      </c>
      <c r="F1440" t="s">
        <v>13</v>
      </c>
      <c r="G1440">
        <v>3</v>
      </c>
      <c r="H1440" s="14">
        <v>4.827</v>
      </c>
      <c r="I1440" t="s">
        <v>30</v>
      </c>
      <c r="J1440" t="s">
        <v>38</v>
      </c>
      <c r="K1440" t="s">
        <v>25</v>
      </c>
      <c r="L1440" t="s">
        <v>17</v>
      </c>
      <c r="M1440" s="20">
        <f t="shared" si="118"/>
        <v>4.8280320000000003</v>
      </c>
      <c r="N1440" s="20">
        <f t="shared" si="119"/>
        <v>0.16664000000000001</v>
      </c>
      <c r="O1440" s="20">
        <f t="shared" si="120"/>
        <v>0.80454325248000014</v>
      </c>
      <c r="P1440">
        <f t="shared" si="121"/>
        <v>3</v>
      </c>
      <c r="Q1440">
        <f t="shared" si="117"/>
        <v>2.4136297574400003</v>
      </c>
    </row>
    <row r="1441" spans="1:17" x14ac:dyDescent="0.3">
      <c r="A1441" t="s">
        <v>39</v>
      </c>
      <c r="B1441" t="s">
        <v>9</v>
      </c>
      <c r="C1441" t="s">
        <v>48</v>
      </c>
      <c r="D1441" t="s">
        <v>11</v>
      </c>
      <c r="E1441" t="s">
        <v>21</v>
      </c>
      <c r="F1441" t="s">
        <v>36</v>
      </c>
      <c r="G1441">
        <v>7</v>
      </c>
      <c r="H1441" s="14">
        <v>11.263</v>
      </c>
      <c r="I1441" t="s">
        <v>37</v>
      </c>
      <c r="J1441" t="s">
        <v>15</v>
      </c>
      <c r="K1441" t="s">
        <v>25</v>
      </c>
      <c r="L1441" t="s">
        <v>17</v>
      </c>
      <c r="M1441" s="20">
        <f t="shared" si="118"/>
        <v>11.265408000000001</v>
      </c>
      <c r="N1441" s="20">
        <f t="shared" si="119"/>
        <v>0.16664000000000001</v>
      </c>
      <c r="O1441" s="20">
        <f t="shared" si="120"/>
        <v>1.8772675891200001</v>
      </c>
      <c r="P1441">
        <f t="shared" si="121"/>
        <v>2</v>
      </c>
      <c r="Q1441">
        <f t="shared" si="117"/>
        <v>3.7545351782400003</v>
      </c>
    </row>
    <row r="1442" spans="1:17" x14ac:dyDescent="0.3">
      <c r="A1442" t="s">
        <v>32</v>
      </c>
      <c r="B1442" t="s">
        <v>9</v>
      </c>
      <c r="C1442" t="s">
        <v>76</v>
      </c>
      <c r="D1442" t="s">
        <v>41</v>
      </c>
      <c r="E1442" t="s">
        <v>12</v>
      </c>
      <c r="F1442" t="s">
        <v>13</v>
      </c>
      <c r="G1442">
        <v>2.5</v>
      </c>
      <c r="H1442" s="14">
        <v>4.0225</v>
      </c>
      <c r="I1442" t="s">
        <v>49</v>
      </c>
      <c r="J1442" t="s">
        <v>15</v>
      </c>
      <c r="K1442" t="s">
        <v>16</v>
      </c>
      <c r="L1442" t="s">
        <v>17</v>
      </c>
      <c r="M1442" s="20">
        <f t="shared" si="118"/>
        <v>4.0233600000000003</v>
      </c>
      <c r="N1442" s="20">
        <f t="shared" si="119"/>
        <v>0.10215</v>
      </c>
      <c r="O1442" s="20">
        <f t="shared" si="120"/>
        <v>0.41098622400000007</v>
      </c>
      <c r="P1442">
        <f t="shared" si="121"/>
        <v>5</v>
      </c>
      <c r="Q1442">
        <f t="shared" si="117"/>
        <v>2.0549311200000004</v>
      </c>
    </row>
    <row r="1443" spans="1:17" x14ac:dyDescent="0.3">
      <c r="A1443" t="s">
        <v>18</v>
      </c>
      <c r="B1443" t="s">
        <v>9</v>
      </c>
      <c r="C1443" t="s">
        <v>70</v>
      </c>
      <c r="D1443" t="s">
        <v>11</v>
      </c>
      <c r="E1443" t="s">
        <v>21</v>
      </c>
      <c r="F1443" t="s">
        <v>22</v>
      </c>
      <c r="G1443">
        <v>1.7</v>
      </c>
      <c r="H1443" s="14">
        <v>2.7353000000000001</v>
      </c>
      <c r="I1443" t="s">
        <v>23</v>
      </c>
      <c r="J1443" t="s">
        <v>24</v>
      </c>
      <c r="K1443" t="s">
        <v>16</v>
      </c>
      <c r="L1443" t="s">
        <v>17</v>
      </c>
      <c r="M1443" s="20">
        <f t="shared" si="118"/>
        <v>2.7358848</v>
      </c>
      <c r="N1443" s="20">
        <f t="shared" si="119"/>
        <v>0</v>
      </c>
      <c r="O1443" s="20">
        <f t="shared" si="120"/>
        <v>0</v>
      </c>
      <c r="P1443">
        <f t="shared" si="121"/>
        <v>4</v>
      </c>
      <c r="Q1443">
        <f t="shared" si="117"/>
        <v>0</v>
      </c>
    </row>
    <row r="1444" spans="1:17" x14ac:dyDescent="0.3">
      <c r="A1444" t="s">
        <v>7</v>
      </c>
      <c r="B1444" t="s">
        <v>9</v>
      </c>
      <c r="C1444" t="s">
        <v>65</v>
      </c>
      <c r="D1444" t="s">
        <v>11</v>
      </c>
      <c r="E1444" t="s">
        <v>45</v>
      </c>
      <c r="F1444" t="s">
        <v>44</v>
      </c>
      <c r="G1444">
        <v>1.5</v>
      </c>
      <c r="H1444" s="14">
        <v>2.4135</v>
      </c>
      <c r="I1444" t="s">
        <v>14</v>
      </c>
      <c r="J1444" t="s">
        <v>42</v>
      </c>
      <c r="K1444" t="s">
        <v>25</v>
      </c>
      <c r="L1444" t="s">
        <v>17</v>
      </c>
      <c r="M1444" s="20">
        <f t="shared" si="118"/>
        <v>2.4140160000000002</v>
      </c>
      <c r="N1444" s="20">
        <f t="shared" si="119"/>
        <v>0</v>
      </c>
      <c r="O1444" s="20">
        <f t="shared" si="120"/>
        <v>0</v>
      </c>
      <c r="P1444">
        <f t="shared" si="121"/>
        <v>1</v>
      </c>
      <c r="Q1444">
        <f t="shared" si="117"/>
        <v>0</v>
      </c>
    </row>
    <row r="1445" spans="1:17" x14ac:dyDescent="0.3">
      <c r="A1445" t="s">
        <v>39</v>
      </c>
      <c r="B1445" t="s">
        <v>9</v>
      </c>
      <c r="C1445" t="s">
        <v>70</v>
      </c>
      <c r="D1445" t="s">
        <v>41</v>
      </c>
      <c r="E1445" t="s">
        <v>12</v>
      </c>
      <c r="F1445" t="s">
        <v>29</v>
      </c>
      <c r="G1445">
        <v>30</v>
      </c>
      <c r="H1445" s="14">
        <v>48.269999999999996</v>
      </c>
      <c r="I1445" t="s">
        <v>30</v>
      </c>
      <c r="J1445" t="s">
        <v>31</v>
      </c>
      <c r="K1445" t="s">
        <v>25</v>
      </c>
      <c r="L1445" t="s">
        <v>17</v>
      </c>
      <c r="M1445" s="20">
        <f t="shared" si="118"/>
        <v>48.280320000000003</v>
      </c>
      <c r="N1445" s="20">
        <f t="shared" si="119"/>
        <v>0.16664000000000001</v>
      </c>
      <c r="O1445" s="20">
        <f t="shared" si="120"/>
        <v>8.0454325248000007</v>
      </c>
      <c r="P1445">
        <f t="shared" si="121"/>
        <v>2</v>
      </c>
      <c r="Q1445">
        <f t="shared" si="117"/>
        <v>16.090865049600001</v>
      </c>
    </row>
    <row r="1446" spans="1:17" x14ac:dyDescent="0.3">
      <c r="A1446" t="s">
        <v>32</v>
      </c>
      <c r="B1446" t="s">
        <v>9</v>
      </c>
      <c r="C1446" t="s">
        <v>71</v>
      </c>
      <c r="D1446" t="s">
        <v>11</v>
      </c>
      <c r="E1446" t="s">
        <v>21</v>
      </c>
      <c r="F1446" t="s">
        <v>36</v>
      </c>
      <c r="G1446">
        <v>1.4</v>
      </c>
      <c r="H1446" s="14">
        <v>2.2525999999999997</v>
      </c>
      <c r="I1446" t="s">
        <v>23</v>
      </c>
      <c r="J1446" t="s">
        <v>31</v>
      </c>
      <c r="K1446" t="s">
        <v>25</v>
      </c>
      <c r="L1446" t="s">
        <v>17</v>
      </c>
      <c r="M1446" s="20">
        <f t="shared" si="118"/>
        <v>2.2530815999999998</v>
      </c>
      <c r="N1446" s="20">
        <f t="shared" si="119"/>
        <v>0</v>
      </c>
      <c r="O1446" s="20">
        <f t="shared" si="120"/>
        <v>0</v>
      </c>
      <c r="P1446">
        <f t="shared" si="121"/>
        <v>5</v>
      </c>
      <c r="Q1446">
        <f t="shared" si="117"/>
        <v>0</v>
      </c>
    </row>
    <row r="1447" spans="1:17" x14ac:dyDescent="0.3">
      <c r="A1447" t="s">
        <v>26</v>
      </c>
      <c r="B1447" t="s">
        <v>9</v>
      </c>
      <c r="C1447" t="s">
        <v>8</v>
      </c>
      <c r="D1447" t="s">
        <v>27</v>
      </c>
      <c r="E1447" t="s">
        <v>28</v>
      </c>
      <c r="F1447" t="s">
        <v>13</v>
      </c>
      <c r="G1447">
        <v>18</v>
      </c>
      <c r="H1447" s="14">
        <v>28.962</v>
      </c>
      <c r="I1447" t="s">
        <v>30</v>
      </c>
      <c r="J1447" t="s">
        <v>38</v>
      </c>
      <c r="K1447" t="s">
        <v>16</v>
      </c>
      <c r="L1447" t="s">
        <v>17</v>
      </c>
      <c r="M1447" s="20">
        <f t="shared" si="118"/>
        <v>28.968192000000002</v>
      </c>
      <c r="N1447" s="20">
        <f t="shared" si="119"/>
        <v>0.16664000000000001</v>
      </c>
      <c r="O1447" s="20">
        <f t="shared" si="120"/>
        <v>4.8272595148800006</v>
      </c>
      <c r="P1447">
        <f t="shared" si="121"/>
        <v>3</v>
      </c>
      <c r="Q1447">
        <f t="shared" si="117"/>
        <v>14.481778544640001</v>
      </c>
    </row>
    <row r="1448" spans="1:17" x14ac:dyDescent="0.3">
      <c r="A1448" t="s">
        <v>18</v>
      </c>
      <c r="B1448" t="s">
        <v>55</v>
      </c>
      <c r="C1448" t="s">
        <v>8</v>
      </c>
      <c r="D1448" t="s">
        <v>41</v>
      </c>
      <c r="E1448" t="s">
        <v>28</v>
      </c>
      <c r="F1448" t="s">
        <v>29</v>
      </c>
      <c r="G1448">
        <v>15</v>
      </c>
      <c r="H1448" s="14">
        <v>24.134999999999998</v>
      </c>
      <c r="I1448" t="s">
        <v>37</v>
      </c>
      <c r="J1448" t="s">
        <v>42</v>
      </c>
      <c r="K1448" t="s">
        <v>25</v>
      </c>
      <c r="L1448" t="s">
        <v>17</v>
      </c>
      <c r="M1448" s="20">
        <f t="shared" si="118"/>
        <v>24.140160000000002</v>
      </c>
      <c r="N1448" s="20">
        <f t="shared" si="119"/>
        <v>0.16664000000000001</v>
      </c>
      <c r="O1448" s="20">
        <f t="shared" si="120"/>
        <v>4.0227162624000004</v>
      </c>
      <c r="P1448">
        <f t="shared" si="121"/>
        <v>4</v>
      </c>
      <c r="Q1448">
        <f t="shared" si="117"/>
        <v>16.090865049600001</v>
      </c>
    </row>
    <row r="1449" spans="1:17" x14ac:dyDescent="0.3">
      <c r="A1449" t="s">
        <v>18</v>
      </c>
      <c r="B1449" t="s">
        <v>57</v>
      </c>
      <c r="C1449" t="s">
        <v>8</v>
      </c>
      <c r="D1449" t="s">
        <v>20</v>
      </c>
      <c r="E1449" t="s">
        <v>28</v>
      </c>
      <c r="F1449" t="s">
        <v>62</v>
      </c>
      <c r="G1449">
        <v>1</v>
      </c>
      <c r="H1449" s="14">
        <v>1.609</v>
      </c>
      <c r="I1449" t="s">
        <v>23</v>
      </c>
      <c r="J1449" t="s">
        <v>15</v>
      </c>
      <c r="K1449" t="s">
        <v>25</v>
      </c>
      <c r="L1449" t="s">
        <v>17</v>
      </c>
      <c r="M1449" s="20">
        <f t="shared" si="118"/>
        <v>1.6093440000000001</v>
      </c>
      <c r="N1449" s="20">
        <f t="shared" si="119"/>
        <v>0</v>
      </c>
      <c r="O1449" s="20">
        <f t="shared" si="120"/>
        <v>0</v>
      </c>
      <c r="P1449">
        <f t="shared" si="121"/>
        <v>4</v>
      </c>
      <c r="Q1449">
        <f t="shared" si="117"/>
        <v>0</v>
      </c>
    </row>
    <row r="1450" spans="1:17" x14ac:dyDescent="0.3">
      <c r="A1450" t="s">
        <v>39</v>
      </c>
      <c r="B1450" t="s">
        <v>57</v>
      </c>
      <c r="C1450" t="s">
        <v>8</v>
      </c>
      <c r="D1450" t="s">
        <v>27</v>
      </c>
      <c r="E1450" t="s">
        <v>12</v>
      </c>
      <c r="F1450" t="s">
        <v>13</v>
      </c>
      <c r="G1450">
        <v>25</v>
      </c>
      <c r="H1450" s="14">
        <v>40.225000000000001</v>
      </c>
      <c r="I1450" t="s">
        <v>30</v>
      </c>
      <c r="J1450" t="s">
        <v>38</v>
      </c>
      <c r="K1450" t="s">
        <v>16</v>
      </c>
      <c r="L1450" t="s">
        <v>43</v>
      </c>
      <c r="M1450" s="20">
        <f t="shared" si="118"/>
        <v>40.233600000000003</v>
      </c>
      <c r="N1450" s="20">
        <f t="shared" si="119"/>
        <v>0.16664000000000001</v>
      </c>
      <c r="O1450" s="20">
        <f t="shared" si="120"/>
        <v>6.7045271040000012</v>
      </c>
      <c r="P1450">
        <f t="shared" si="121"/>
        <v>2</v>
      </c>
      <c r="Q1450">
        <f t="shared" si="117"/>
        <v>13.409054208000002</v>
      </c>
    </row>
    <row r="1451" spans="1:17" x14ac:dyDescent="0.3">
      <c r="A1451" t="s">
        <v>32</v>
      </c>
      <c r="B1451" t="s">
        <v>57</v>
      </c>
      <c r="C1451" t="s">
        <v>8</v>
      </c>
      <c r="D1451" t="s">
        <v>27</v>
      </c>
      <c r="E1451" t="s">
        <v>28</v>
      </c>
      <c r="F1451" t="s">
        <v>22</v>
      </c>
      <c r="G1451">
        <v>21.6</v>
      </c>
      <c r="H1451" s="14">
        <v>34.754400000000004</v>
      </c>
      <c r="I1451" t="s">
        <v>30</v>
      </c>
      <c r="J1451" t="s">
        <v>38</v>
      </c>
      <c r="K1451" t="s">
        <v>25</v>
      </c>
      <c r="L1451" t="s">
        <v>17</v>
      </c>
      <c r="M1451" s="20">
        <f t="shared" si="118"/>
        <v>34.761830400000008</v>
      </c>
      <c r="N1451" s="20">
        <f t="shared" si="119"/>
        <v>0.16664000000000001</v>
      </c>
      <c r="O1451" s="20">
        <f t="shared" si="120"/>
        <v>5.792711417856002</v>
      </c>
      <c r="P1451">
        <f t="shared" si="121"/>
        <v>5</v>
      </c>
      <c r="Q1451">
        <f t="shared" si="117"/>
        <v>28.963557089280009</v>
      </c>
    </row>
    <row r="1452" spans="1:17" x14ac:dyDescent="0.3">
      <c r="A1452" t="s">
        <v>32</v>
      </c>
      <c r="B1452" t="s">
        <v>9</v>
      </c>
      <c r="C1452" t="s">
        <v>112</v>
      </c>
      <c r="D1452" t="s">
        <v>27</v>
      </c>
      <c r="E1452" t="s">
        <v>28</v>
      </c>
      <c r="F1452" t="s">
        <v>36</v>
      </c>
      <c r="G1452">
        <v>2</v>
      </c>
      <c r="H1452" s="14">
        <v>3.218</v>
      </c>
      <c r="I1452" t="s">
        <v>23</v>
      </c>
      <c r="J1452" t="s">
        <v>42</v>
      </c>
      <c r="K1452" t="s">
        <v>25</v>
      </c>
      <c r="L1452" t="s">
        <v>17</v>
      </c>
      <c r="M1452" s="20">
        <f t="shared" si="118"/>
        <v>3.2186880000000002</v>
      </c>
      <c r="N1452" s="20">
        <f t="shared" si="119"/>
        <v>0</v>
      </c>
      <c r="O1452" s="20">
        <f t="shared" si="120"/>
        <v>0</v>
      </c>
      <c r="P1452">
        <f t="shared" si="121"/>
        <v>5</v>
      </c>
      <c r="Q1452">
        <f t="shared" si="117"/>
        <v>0</v>
      </c>
    </row>
    <row r="1453" spans="1:17" x14ac:dyDescent="0.3">
      <c r="A1453" t="s">
        <v>7</v>
      </c>
      <c r="B1453" t="s">
        <v>9</v>
      </c>
      <c r="C1453" t="s">
        <v>65</v>
      </c>
      <c r="D1453" t="s">
        <v>20</v>
      </c>
      <c r="E1453" t="s">
        <v>64</v>
      </c>
      <c r="F1453" t="s">
        <v>44</v>
      </c>
      <c r="G1453">
        <v>3</v>
      </c>
      <c r="H1453" s="14">
        <v>4.827</v>
      </c>
      <c r="I1453" t="s">
        <v>111</v>
      </c>
      <c r="J1453" t="s">
        <v>38</v>
      </c>
      <c r="K1453" t="s">
        <v>16</v>
      </c>
      <c r="L1453" t="s">
        <v>17</v>
      </c>
      <c r="M1453" s="20">
        <f t="shared" si="118"/>
        <v>4.8280320000000003</v>
      </c>
      <c r="N1453" s="20">
        <f t="shared" si="119"/>
        <v>0.14861492593825501</v>
      </c>
      <c r="O1453" s="20">
        <f t="shared" si="120"/>
        <v>0.71751761810752523</v>
      </c>
      <c r="P1453">
        <f t="shared" si="121"/>
        <v>1</v>
      </c>
      <c r="Q1453">
        <f t="shared" si="117"/>
        <v>0.71751761810752523</v>
      </c>
    </row>
    <row r="1454" spans="1:17" x14ac:dyDescent="0.3">
      <c r="A1454" t="s">
        <v>18</v>
      </c>
      <c r="B1454" t="s">
        <v>9</v>
      </c>
      <c r="C1454" t="s">
        <v>8</v>
      </c>
      <c r="D1454" t="s">
        <v>11</v>
      </c>
      <c r="E1454" t="s">
        <v>45</v>
      </c>
      <c r="F1454" t="s">
        <v>13</v>
      </c>
      <c r="G1454">
        <v>3</v>
      </c>
      <c r="H1454" s="14">
        <v>4.827</v>
      </c>
      <c r="I1454" t="s">
        <v>23</v>
      </c>
      <c r="J1454" t="s">
        <v>15</v>
      </c>
      <c r="K1454" t="s">
        <v>25</v>
      </c>
      <c r="L1454" t="s">
        <v>43</v>
      </c>
      <c r="M1454" s="20">
        <f t="shared" si="118"/>
        <v>4.8280320000000003</v>
      </c>
      <c r="N1454" s="20">
        <f t="shared" si="119"/>
        <v>0</v>
      </c>
      <c r="O1454" s="20">
        <f t="shared" si="120"/>
        <v>0</v>
      </c>
      <c r="P1454">
        <f t="shared" si="121"/>
        <v>4</v>
      </c>
      <c r="Q1454">
        <f t="shared" si="117"/>
        <v>0</v>
      </c>
    </row>
    <row r="1455" spans="1:17" x14ac:dyDescent="0.3">
      <c r="A1455" t="s">
        <v>39</v>
      </c>
      <c r="B1455" t="s">
        <v>51</v>
      </c>
      <c r="C1455" t="s">
        <v>8</v>
      </c>
      <c r="D1455" t="s">
        <v>11</v>
      </c>
      <c r="E1455" t="s">
        <v>12</v>
      </c>
      <c r="F1455" t="s">
        <v>44</v>
      </c>
      <c r="G1455">
        <v>3</v>
      </c>
      <c r="H1455" s="14">
        <v>4.827</v>
      </c>
      <c r="I1455" t="s">
        <v>30</v>
      </c>
      <c r="J1455" t="s">
        <v>42</v>
      </c>
      <c r="K1455" t="s">
        <v>25</v>
      </c>
      <c r="L1455" t="s">
        <v>43</v>
      </c>
      <c r="M1455" s="20">
        <f t="shared" si="118"/>
        <v>4.8280320000000003</v>
      </c>
      <c r="N1455" s="20">
        <f t="shared" si="119"/>
        <v>0.16664000000000001</v>
      </c>
      <c r="O1455" s="20">
        <f t="shared" si="120"/>
        <v>0.80454325248000014</v>
      </c>
      <c r="P1455">
        <f t="shared" si="121"/>
        <v>2</v>
      </c>
      <c r="Q1455">
        <f t="shared" si="117"/>
        <v>1.6090865049600003</v>
      </c>
    </row>
    <row r="1456" spans="1:17" x14ac:dyDescent="0.3">
      <c r="A1456" t="s">
        <v>32</v>
      </c>
      <c r="B1456" t="s">
        <v>51</v>
      </c>
      <c r="C1456" t="s">
        <v>8</v>
      </c>
      <c r="D1456" t="s">
        <v>20</v>
      </c>
      <c r="E1456" t="s">
        <v>45</v>
      </c>
      <c r="F1456" t="s">
        <v>44</v>
      </c>
      <c r="G1456">
        <v>0.8</v>
      </c>
      <c r="H1456" s="14">
        <v>1.2872000000000001</v>
      </c>
      <c r="I1456" t="s">
        <v>23</v>
      </c>
      <c r="J1456" t="s">
        <v>31</v>
      </c>
      <c r="K1456" t="s">
        <v>25</v>
      </c>
      <c r="L1456" t="s">
        <v>43</v>
      </c>
      <c r="M1456" s="20">
        <f t="shared" si="118"/>
        <v>1.2874752000000003</v>
      </c>
      <c r="N1456" s="20">
        <f t="shared" si="119"/>
        <v>0</v>
      </c>
      <c r="O1456" s="20">
        <f t="shared" si="120"/>
        <v>0</v>
      </c>
      <c r="P1456">
        <f t="shared" si="121"/>
        <v>5</v>
      </c>
      <c r="Q1456">
        <f t="shared" si="117"/>
        <v>0</v>
      </c>
    </row>
    <row r="1457" spans="1:17" x14ac:dyDescent="0.3">
      <c r="A1457" t="s">
        <v>39</v>
      </c>
      <c r="B1457" t="s">
        <v>9</v>
      </c>
      <c r="C1457" t="s">
        <v>60</v>
      </c>
      <c r="D1457" t="s">
        <v>20</v>
      </c>
      <c r="E1457" t="s">
        <v>8</v>
      </c>
      <c r="F1457" t="s">
        <v>44</v>
      </c>
      <c r="G1457">
        <v>0.5</v>
      </c>
      <c r="H1457" s="14">
        <v>0.80449999999999999</v>
      </c>
      <c r="I1457" t="s">
        <v>23</v>
      </c>
      <c r="J1457" t="s">
        <v>15</v>
      </c>
      <c r="K1457" t="s">
        <v>25</v>
      </c>
      <c r="L1457" t="s">
        <v>43</v>
      </c>
      <c r="M1457" s="20">
        <f t="shared" si="118"/>
        <v>0.80467200000000005</v>
      </c>
      <c r="N1457" s="20">
        <f t="shared" si="119"/>
        <v>0</v>
      </c>
      <c r="O1457" s="20">
        <f t="shared" si="120"/>
        <v>0</v>
      </c>
      <c r="P1457">
        <f t="shared" si="121"/>
        <v>2</v>
      </c>
      <c r="Q1457">
        <f t="shared" si="117"/>
        <v>0</v>
      </c>
    </row>
    <row r="1458" spans="1:17" x14ac:dyDescent="0.3">
      <c r="A1458" t="s">
        <v>39</v>
      </c>
      <c r="B1458" t="s">
        <v>9</v>
      </c>
      <c r="C1458" t="s">
        <v>92</v>
      </c>
      <c r="D1458" t="s">
        <v>20</v>
      </c>
      <c r="E1458" t="s">
        <v>28</v>
      </c>
      <c r="F1458" t="s">
        <v>22</v>
      </c>
      <c r="G1458">
        <v>19.5</v>
      </c>
      <c r="H1458" s="14">
        <v>31.375499999999999</v>
      </c>
      <c r="I1458" t="s">
        <v>30</v>
      </c>
      <c r="J1458" t="s">
        <v>15</v>
      </c>
      <c r="K1458" t="s">
        <v>16</v>
      </c>
      <c r="L1458" t="s">
        <v>82</v>
      </c>
      <c r="M1458" s="20">
        <f t="shared" si="118"/>
        <v>31.382208000000002</v>
      </c>
      <c r="N1458" s="20">
        <f t="shared" si="119"/>
        <v>0.16664000000000001</v>
      </c>
      <c r="O1458" s="20">
        <f t="shared" si="120"/>
        <v>5.2295311411200007</v>
      </c>
      <c r="P1458">
        <f t="shared" si="121"/>
        <v>2</v>
      </c>
      <c r="Q1458">
        <f t="shared" si="117"/>
        <v>10.459062282240001</v>
      </c>
    </row>
    <row r="1459" spans="1:17" x14ac:dyDescent="0.3">
      <c r="A1459" t="s">
        <v>32</v>
      </c>
      <c r="B1459" t="s">
        <v>9</v>
      </c>
      <c r="C1459" t="s">
        <v>40</v>
      </c>
      <c r="D1459" t="s">
        <v>27</v>
      </c>
      <c r="E1459" t="s">
        <v>21</v>
      </c>
      <c r="F1459" t="s">
        <v>22</v>
      </c>
      <c r="G1459">
        <v>19</v>
      </c>
      <c r="H1459" s="14">
        <v>30.570999999999998</v>
      </c>
      <c r="I1459" t="s">
        <v>30</v>
      </c>
      <c r="J1459" t="s">
        <v>31</v>
      </c>
      <c r="K1459" t="s">
        <v>25</v>
      </c>
      <c r="L1459" t="s">
        <v>17</v>
      </c>
      <c r="M1459" s="20">
        <f t="shared" si="118"/>
        <v>30.577536000000002</v>
      </c>
      <c r="N1459" s="20">
        <f t="shared" si="119"/>
        <v>0.16664000000000001</v>
      </c>
      <c r="O1459" s="20">
        <f t="shared" si="120"/>
        <v>5.0954405990400007</v>
      </c>
      <c r="P1459">
        <f t="shared" si="121"/>
        <v>5</v>
      </c>
      <c r="Q1459">
        <f t="shared" si="117"/>
        <v>25.477202995200003</v>
      </c>
    </row>
    <row r="1460" spans="1:17" x14ac:dyDescent="0.3">
      <c r="A1460" t="s">
        <v>39</v>
      </c>
      <c r="B1460" t="s">
        <v>51</v>
      </c>
      <c r="C1460" t="s">
        <v>8</v>
      </c>
      <c r="D1460" t="s">
        <v>11</v>
      </c>
      <c r="E1460" t="s">
        <v>21</v>
      </c>
      <c r="F1460" t="s">
        <v>36</v>
      </c>
      <c r="G1460">
        <v>3</v>
      </c>
      <c r="H1460" s="14">
        <v>4.827</v>
      </c>
      <c r="I1460" t="s">
        <v>14</v>
      </c>
      <c r="J1460" t="s">
        <v>42</v>
      </c>
      <c r="K1460" t="s">
        <v>25</v>
      </c>
      <c r="L1460" t="s">
        <v>17</v>
      </c>
      <c r="M1460" s="20">
        <f t="shared" si="118"/>
        <v>4.8280320000000003</v>
      </c>
      <c r="N1460" s="20">
        <f t="shared" si="119"/>
        <v>0</v>
      </c>
      <c r="O1460" s="20">
        <f t="shared" si="120"/>
        <v>0</v>
      </c>
      <c r="P1460">
        <f t="shared" si="121"/>
        <v>2</v>
      </c>
      <c r="Q1460">
        <f t="shared" si="117"/>
        <v>0</v>
      </c>
    </row>
    <row r="1461" spans="1:17" x14ac:dyDescent="0.3">
      <c r="A1461" t="s">
        <v>32</v>
      </c>
      <c r="B1461" t="s">
        <v>51</v>
      </c>
      <c r="C1461" t="s">
        <v>8</v>
      </c>
      <c r="D1461" t="s">
        <v>20</v>
      </c>
      <c r="E1461" t="s">
        <v>35</v>
      </c>
      <c r="F1461" t="s">
        <v>22</v>
      </c>
      <c r="G1461">
        <v>2</v>
      </c>
      <c r="H1461" s="14">
        <v>3.218</v>
      </c>
      <c r="I1461" t="s">
        <v>23</v>
      </c>
      <c r="J1461" t="s">
        <v>31</v>
      </c>
      <c r="K1461" t="s">
        <v>25</v>
      </c>
      <c r="L1461" t="s">
        <v>43</v>
      </c>
      <c r="M1461" s="20">
        <f t="shared" si="118"/>
        <v>3.2186880000000002</v>
      </c>
      <c r="N1461" s="20">
        <f t="shared" si="119"/>
        <v>0</v>
      </c>
      <c r="O1461" s="20">
        <f t="shared" si="120"/>
        <v>0</v>
      </c>
      <c r="P1461">
        <f t="shared" si="121"/>
        <v>5</v>
      </c>
      <c r="Q1461">
        <f t="shared" si="117"/>
        <v>0</v>
      </c>
    </row>
    <row r="1462" spans="1:17" x14ac:dyDescent="0.3">
      <c r="A1462" t="s">
        <v>39</v>
      </c>
      <c r="B1462" t="s">
        <v>9</v>
      </c>
      <c r="C1462" t="s">
        <v>48</v>
      </c>
      <c r="D1462" t="s">
        <v>27</v>
      </c>
      <c r="E1462" t="s">
        <v>28</v>
      </c>
      <c r="F1462" t="s">
        <v>13</v>
      </c>
      <c r="G1462">
        <v>5</v>
      </c>
      <c r="H1462" s="14">
        <v>8.0449999999999999</v>
      </c>
      <c r="I1462" t="s">
        <v>52</v>
      </c>
      <c r="J1462" t="s">
        <v>31</v>
      </c>
      <c r="K1462" t="s">
        <v>25</v>
      </c>
      <c r="L1462" t="s">
        <v>17</v>
      </c>
      <c r="M1462" s="20">
        <f t="shared" si="118"/>
        <v>8.0467200000000005</v>
      </c>
      <c r="N1462" s="20">
        <f t="shared" si="119"/>
        <v>3.5459999999999998E-2</v>
      </c>
      <c r="O1462" s="20">
        <f t="shared" si="120"/>
        <v>0.28533669119999999</v>
      </c>
      <c r="P1462">
        <f t="shared" si="121"/>
        <v>2</v>
      </c>
      <c r="Q1462">
        <f t="shared" si="117"/>
        <v>0.57067338239999998</v>
      </c>
    </row>
    <row r="1463" spans="1:17" x14ac:dyDescent="0.3">
      <c r="A1463" t="s">
        <v>26</v>
      </c>
      <c r="B1463" t="s">
        <v>9</v>
      </c>
      <c r="C1463" t="s">
        <v>56</v>
      </c>
      <c r="D1463" t="s">
        <v>20</v>
      </c>
      <c r="E1463" t="s">
        <v>35</v>
      </c>
      <c r="F1463" t="s">
        <v>22</v>
      </c>
      <c r="G1463">
        <v>12</v>
      </c>
      <c r="H1463" s="14">
        <v>19.308</v>
      </c>
      <c r="I1463" t="s">
        <v>30</v>
      </c>
      <c r="J1463" t="s">
        <v>38</v>
      </c>
      <c r="K1463" t="s">
        <v>25</v>
      </c>
      <c r="L1463" t="s">
        <v>17</v>
      </c>
      <c r="M1463" s="20">
        <f t="shared" si="118"/>
        <v>19.312128000000001</v>
      </c>
      <c r="N1463" s="20">
        <f t="shared" si="119"/>
        <v>0.16664000000000001</v>
      </c>
      <c r="O1463" s="20">
        <f t="shared" si="120"/>
        <v>3.2181730099200005</v>
      </c>
      <c r="P1463">
        <f t="shared" si="121"/>
        <v>3</v>
      </c>
      <c r="Q1463">
        <f t="shared" si="117"/>
        <v>9.6545190297600012</v>
      </c>
    </row>
    <row r="1464" spans="1:17" x14ac:dyDescent="0.3">
      <c r="A1464" t="s">
        <v>18</v>
      </c>
      <c r="B1464" t="s">
        <v>9</v>
      </c>
      <c r="C1464" t="s">
        <v>85</v>
      </c>
      <c r="D1464" t="s">
        <v>20</v>
      </c>
      <c r="E1464" t="s">
        <v>35</v>
      </c>
      <c r="F1464" t="s">
        <v>22</v>
      </c>
      <c r="G1464">
        <v>2</v>
      </c>
      <c r="H1464" s="14">
        <v>3.218</v>
      </c>
      <c r="I1464" t="s">
        <v>23</v>
      </c>
      <c r="J1464" t="s">
        <v>15</v>
      </c>
      <c r="K1464" t="s">
        <v>25</v>
      </c>
      <c r="L1464" t="s">
        <v>43</v>
      </c>
      <c r="M1464" s="20">
        <f t="shared" si="118"/>
        <v>3.2186880000000002</v>
      </c>
      <c r="N1464" s="20">
        <f t="shared" si="119"/>
        <v>0</v>
      </c>
      <c r="O1464" s="20">
        <f t="shared" si="120"/>
        <v>0</v>
      </c>
      <c r="P1464">
        <f t="shared" si="121"/>
        <v>4</v>
      </c>
      <c r="Q1464">
        <f t="shared" si="117"/>
        <v>0</v>
      </c>
    </row>
    <row r="1465" spans="1:17" x14ac:dyDescent="0.3">
      <c r="A1465" t="s">
        <v>39</v>
      </c>
      <c r="B1465" t="s">
        <v>9</v>
      </c>
      <c r="C1465" t="s">
        <v>8</v>
      </c>
      <c r="D1465" t="s">
        <v>11</v>
      </c>
      <c r="E1465" t="s">
        <v>8</v>
      </c>
      <c r="F1465" t="s">
        <v>13</v>
      </c>
      <c r="G1465">
        <v>6</v>
      </c>
      <c r="H1465" s="14">
        <v>9.6539999999999999</v>
      </c>
      <c r="I1465" t="s">
        <v>14</v>
      </c>
      <c r="J1465" t="s">
        <v>38</v>
      </c>
      <c r="K1465" t="s">
        <v>25</v>
      </c>
      <c r="L1465" t="s">
        <v>43</v>
      </c>
      <c r="M1465" s="20">
        <f t="shared" si="118"/>
        <v>9.6560640000000006</v>
      </c>
      <c r="N1465" s="20">
        <f t="shared" si="119"/>
        <v>0</v>
      </c>
      <c r="O1465" s="20">
        <f t="shared" si="120"/>
        <v>0</v>
      </c>
      <c r="P1465">
        <f t="shared" si="121"/>
        <v>2</v>
      </c>
      <c r="Q1465">
        <f t="shared" si="117"/>
        <v>0</v>
      </c>
    </row>
    <row r="1466" spans="1:17" x14ac:dyDescent="0.3">
      <c r="A1466" t="s">
        <v>39</v>
      </c>
      <c r="B1466" t="s">
        <v>51</v>
      </c>
      <c r="C1466" t="s">
        <v>8</v>
      </c>
      <c r="D1466" t="s">
        <v>20</v>
      </c>
      <c r="E1466" t="s">
        <v>21</v>
      </c>
      <c r="F1466" t="s">
        <v>66</v>
      </c>
      <c r="G1466">
        <v>85</v>
      </c>
      <c r="H1466" s="14">
        <v>136.76499999999999</v>
      </c>
      <c r="I1466" t="s">
        <v>52</v>
      </c>
      <c r="J1466" t="s">
        <v>42</v>
      </c>
      <c r="K1466" t="s">
        <v>25</v>
      </c>
      <c r="L1466" t="s">
        <v>43</v>
      </c>
      <c r="M1466" s="20">
        <f t="shared" si="118"/>
        <v>136.79424</v>
      </c>
      <c r="N1466" s="20">
        <f t="shared" si="119"/>
        <v>3.5459999999999998E-2</v>
      </c>
      <c r="O1466" s="20">
        <f t="shared" si="120"/>
        <v>4.8507237504000003</v>
      </c>
      <c r="P1466">
        <f t="shared" si="121"/>
        <v>2</v>
      </c>
      <c r="Q1466">
        <f t="shared" si="117"/>
        <v>9.7014475008000005</v>
      </c>
    </row>
    <row r="1467" spans="1:17" x14ac:dyDescent="0.3">
      <c r="A1467" t="s">
        <v>18</v>
      </c>
      <c r="B1467" t="s">
        <v>9</v>
      </c>
      <c r="C1467" t="s">
        <v>46</v>
      </c>
      <c r="D1467" t="s">
        <v>27</v>
      </c>
      <c r="E1467" t="s">
        <v>21</v>
      </c>
      <c r="F1467" t="s">
        <v>44</v>
      </c>
      <c r="G1467">
        <v>2.5</v>
      </c>
      <c r="H1467" s="14">
        <v>4.0225</v>
      </c>
      <c r="I1467" t="s">
        <v>14</v>
      </c>
      <c r="J1467" t="s">
        <v>31</v>
      </c>
      <c r="K1467" t="s">
        <v>25</v>
      </c>
      <c r="L1467" t="s">
        <v>43</v>
      </c>
      <c r="M1467" s="20">
        <f t="shared" si="118"/>
        <v>4.0233600000000003</v>
      </c>
      <c r="N1467" s="20">
        <f t="shared" si="119"/>
        <v>0</v>
      </c>
      <c r="O1467" s="20">
        <f t="shared" si="120"/>
        <v>0</v>
      </c>
      <c r="P1467">
        <f t="shared" si="121"/>
        <v>4</v>
      </c>
      <c r="Q1467">
        <f t="shared" si="117"/>
        <v>0</v>
      </c>
    </row>
    <row r="1468" spans="1:17" x14ac:dyDescent="0.3">
      <c r="A1468" t="s">
        <v>32</v>
      </c>
      <c r="B1468" t="s">
        <v>9</v>
      </c>
      <c r="C1468" t="s">
        <v>46</v>
      </c>
      <c r="D1468" t="s">
        <v>27</v>
      </c>
      <c r="E1468" t="s">
        <v>35</v>
      </c>
      <c r="F1468" t="s">
        <v>44</v>
      </c>
      <c r="G1468">
        <v>3</v>
      </c>
      <c r="H1468" s="14">
        <v>4.827</v>
      </c>
      <c r="I1468" t="s">
        <v>14</v>
      </c>
      <c r="J1468" t="s">
        <v>31</v>
      </c>
      <c r="K1468" t="s">
        <v>25</v>
      </c>
      <c r="L1468" t="s">
        <v>43</v>
      </c>
      <c r="M1468" s="20">
        <f t="shared" si="118"/>
        <v>4.8280320000000003</v>
      </c>
      <c r="N1468" s="20">
        <f t="shared" si="119"/>
        <v>0</v>
      </c>
      <c r="O1468" s="20">
        <f t="shared" si="120"/>
        <v>0</v>
      </c>
      <c r="P1468">
        <f t="shared" si="121"/>
        <v>5</v>
      </c>
      <c r="Q1468">
        <f t="shared" si="117"/>
        <v>0</v>
      </c>
    </row>
    <row r="1469" spans="1:17" x14ac:dyDescent="0.3">
      <c r="A1469" t="s">
        <v>32</v>
      </c>
      <c r="B1469" t="s">
        <v>9</v>
      </c>
      <c r="C1469" t="s">
        <v>46</v>
      </c>
      <c r="D1469" t="s">
        <v>20</v>
      </c>
      <c r="E1469" t="s">
        <v>45</v>
      </c>
      <c r="F1469" t="s">
        <v>44</v>
      </c>
      <c r="G1469">
        <v>1.5</v>
      </c>
      <c r="H1469" s="14">
        <v>2.4135</v>
      </c>
      <c r="I1469" t="s">
        <v>14</v>
      </c>
      <c r="J1469" t="s">
        <v>31</v>
      </c>
      <c r="K1469" t="s">
        <v>25</v>
      </c>
      <c r="L1469" t="s">
        <v>43</v>
      </c>
      <c r="M1469" s="20">
        <f t="shared" si="118"/>
        <v>2.4140160000000002</v>
      </c>
      <c r="N1469" s="20">
        <f t="shared" si="119"/>
        <v>0</v>
      </c>
      <c r="O1469" s="20">
        <f t="shared" si="120"/>
        <v>0</v>
      </c>
      <c r="P1469">
        <f t="shared" si="121"/>
        <v>5</v>
      </c>
      <c r="Q1469">
        <f t="shared" si="117"/>
        <v>0</v>
      </c>
    </row>
    <row r="1470" spans="1:17" x14ac:dyDescent="0.3">
      <c r="A1470" t="s">
        <v>32</v>
      </c>
      <c r="B1470" t="s">
        <v>9</v>
      </c>
      <c r="C1470" t="s">
        <v>46</v>
      </c>
      <c r="D1470" t="s">
        <v>11</v>
      </c>
      <c r="E1470" t="s">
        <v>21</v>
      </c>
      <c r="F1470" t="s">
        <v>36</v>
      </c>
      <c r="G1470">
        <v>1</v>
      </c>
      <c r="H1470" s="14">
        <v>1.609</v>
      </c>
      <c r="I1470" t="s">
        <v>23</v>
      </c>
      <c r="J1470" t="s">
        <v>42</v>
      </c>
      <c r="K1470" t="s">
        <v>25</v>
      </c>
      <c r="L1470" t="s">
        <v>43</v>
      </c>
      <c r="M1470" s="20">
        <f t="shared" si="118"/>
        <v>1.6093440000000001</v>
      </c>
      <c r="N1470" s="20">
        <f t="shared" si="119"/>
        <v>0</v>
      </c>
      <c r="O1470" s="20">
        <f t="shared" si="120"/>
        <v>0</v>
      </c>
      <c r="P1470">
        <f t="shared" si="121"/>
        <v>5</v>
      </c>
      <c r="Q1470">
        <f t="shared" si="117"/>
        <v>0</v>
      </c>
    </row>
    <row r="1471" spans="1:17" x14ac:dyDescent="0.3">
      <c r="A1471" t="s">
        <v>32</v>
      </c>
      <c r="B1471" t="s">
        <v>9</v>
      </c>
      <c r="C1471" t="s">
        <v>46</v>
      </c>
      <c r="D1471" t="s">
        <v>20</v>
      </c>
      <c r="E1471" t="s">
        <v>21</v>
      </c>
      <c r="F1471" t="s">
        <v>66</v>
      </c>
      <c r="G1471">
        <v>12</v>
      </c>
      <c r="H1471" s="14">
        <v>19.308</v>
      </c>
      <c r="I1471" t="s">
        <v>49</v>
      </c>
      <c r="J1471" t="s">
        <v>38</v>
      </c>
      <c r="K1471" t="s">
        <v>25</v>
      </c>
      <c r="L1471" t="s">
        <v>17</v>
      </c>
      <c r="M1471" s="20">
        <f t="shared" si="118"/>
        <v>19.312128000000001</v>
      </c>
      <c r="N1471" s="20">
        <f t="shared" si="119"/>
        <v>0.10215</v>
      </c>
      <c r="O1471" s="20">
        <f t="shared" si="120"/>
        <v>1.9727338752000003</v>
      </c>
      <c r="P1471">
        <f t="shared" si="121"/>
        <v>5</v>
      </c>
      <c r="Q1471">
        <f t="shared" si="117"/>
        <v>9.8636693760000007</v>
      </c>
    </row>
    <row r="1472" spans="1:17" x14ac:dyDescent="0.3">
      <c r="A1472" t="s">
        <v>18</v>
      </c>
      <c r="B1472" t="s">
        <v>9</v>
      </c>
      <c r="C1472" t="s">
        <v>8</v>
      </c>
      <c r="D1472" t="s">
        <v>20</v>
      </c>
      <c r="E1472" t="s">
        <v>21</v>
      </c>
      <c r="F1472" t="s">
        <v>36</v>
      </c>
      <c r="G1472">
        <v>1.2</v>
      </c>
      <c r="H1472" s="14">
        <v>1.9307999999999998</v>
      </c>
      <c r="I1472" t="s">
        <v>23</v>
      </c>
      <c r="J1472" t="s">
        <v>42</v>
      </c>
      <c r="K1472" t="s">
        <v>25</v>
      </c>
      <c r="L1472" t="s">
        <v>43</v>
      </c>
      <c r="M1472" s="20">
        <f t="shared" si="118"/>
        <v>1.9312128</v>
      </c>
      <c r="N1472" s="20">
        <f t="shared" si="119"/>
        <v>0</v>
      </c>
      <c r="O1472" s="20">
        <f t="shared" si="120"/>
        <v>0</v>
      </c>
      <c r="P1472">
        <f t="shared" si="121"/>
        <v>4</v>
      </c>
      <c r="Q1472">
        <f t="shared" si="117"/>
        <v>0</v>
      </c>
    </row>
    <row r="1473" spans="1:17" x14ac:dyDescent="0.3">
      <c r="A1473" t="s">
        <v>32</v>
      </c>
      <c r="B1473" t="s">
        <v>9</v>
      </c>
      <c r="C1473" t="s">
        <v>46</v>
      </c>
      <c r="D1473" t="s">
        <v>20</v>
      </c>
      <c r="E1473" t="s">
        <v>21</v>
      </c>
      <c r="F1473" t="s">
        <v>36</v>
      </c>
      <c r="G1473">
        <v>12</v>
      </c>
      <c r="H1473" s="14">
        <v>19.308</v>
      </c>
      <c r="I1473" t="s">
        <v>30</v>
      </c>
      <c r="J1473" t="s">
        <v>15</v>
      </c>
      <c r="K1473" t="s">
        <v>25</v>
      </c>
      <c r="L1473" t="s">
        <v>43</v>
      </c>
      <c r="M1473" s="20">
        <f t="shared" si="118"/>
        <v>19.312128000000001</v>
      </c>
      <c r="N1473" s="20">
        <f t="shared" si="119"/>
        <v>0.16664000000000001</v>
      </c>
      <c r="O1473" s="20">
        <f t="shared" si="120"/>
        <v>3.2181730099200005</v>
      </c>
      <c r="P1473">
        <f t="shared" si="121"/>
        <v>5</v>
      </c>
      <c r="Q1473">
        <f t="shared" si="117"/>
        <v>16.090865049600001</v>
      </c>
    </row>
    <row r="1474" spans="1:17" x14ac:dyDescent="0.3">
      <c r="A1474" t="s">
        <v>32</v>
      </c>
      <c r="B1474" t="s">
        <v>9</v>
      </c>
      <c r="C1474" t="s">
        <v>46</v>
      </c>
      <c r="D1474" t="s">
        <v>20</v>
      </c>
      <c r="E1474" t="s">
        <v>33</v>
      </c>
      <c r="F1474" t="s">
        <v>36</v>
      </c>
      <c r="G1474">
        <v>1.5</v>
      </c>
      <c r="H1474" s="14">
        <v>2.4135</v>
      </c>
      <c r="I1474" t="s">
        <v>23</v>
      </c>
      <c r="J1474" t="s">
        <v>31</v>
      </c>
      <c r="K1474" t="s">
        <v>25</v>
      </c>
      <c r="L1474" t="s">
        <v>43</v>
      </c>
      <c r="M1474" s="20">
        <f t="shared" si="118"/>
        <v>2.4140160000000002</v>
      </c>
      <c r="N1474" s="20">
        <f t="shared" si="119"/>
        <v>0</v>
      </c>
      <c r="O1474" s="20">
        <f t="shared" si="120"/>
        <v>0</v>
      </c>
      <c r="P1474">
        <f t="shared" si="121"/>
        <v>5</v>
      </c>
      <c r="Q1474">
        <f t="shared" si="117"/>
        <v>0</v>
      </c>
    </row>
    <row r="1475" spans="1:17" x14ac:dyDescent="0.3">
      <c r="A1475" t="s">
        <v>32</v>
      </c>
      <c r="B1475" t="s">
        <v>9</v>
      </c>
      <c r="C1475" t="s">
        <v>46</v>
      </c>
      <c r="D1475" t="s">
        <v>20</v>
      </c>
      <c r="E1475" t="s">
        <v>35</v>
      </c>
      <c r="F1475" t="s">
        <v>29</v>
      </c>
      <c r="G1475">
        <v>12</v>
      </c>
      <c r="H1475" s="14">
        <v>19.308</v>
      </c>
      <c r="I1475" t="s">
        <v>30</v>
      </c>
      <c r="J1475" t="s">
        <v>38</v>
      </c>
      <c r="K1475" t="s">
        <v>25</v>
      </c>
      <c r="L1475" t="s">
        <v>17</v>
      </c>
      <c r="M1475" s="20">
        <f t="shared" si="118"/>
        <v>19.312128000000001</v>
      </c>
      <c r="N1475" s="20">
        <f t="shared" si="119"/>
        <v>0.16664000000000001</v>
      </c>
      <c r="O1475" s="20">
        <f t="shared" si="120"/>
        <v>3.2181730099200005</v>
      </c>
      <c r="P1475">
        <f t="shared" si="121"/>
        <v>5</v>
      </c>
      <c r="Q1475">
        <f t="shared" ref="Q1475:Q1538" si="122">O1475*P1475</f>
        <v>16.090865049600001</v>
      </c>
    </row>
    <row r="1476" spans="1:17" x14ac:dyDescent="0.3">
      <c r="A1476" t="s">
        <v>32</v>
      </c>
      <c r="B1476" t="s">
        <v>9</v>
      </c>
      <c r="C1476" t="s">
        <v>46</v>
      </c>
      <c r="D1476" t="s">
        <v>11</v>
      </c>
      <c r="E1476" t="s">
        <v>21</v>
      </c>
      <c r="F1476" t="s">
        <v>44</v>
      </c>
      <c r="G1476">
        <v>0.7</v>
      </c>
      <c r="H1476" s="14">
        <v>1.1262999999999999</v>
      </c>
      <c r="I1476" t="s">
        <v>23</v>
      </c>
      <c r="J1476" t="s">
        <v>42</v>
      </c>
      <c r="K1476" t="s">
        <v>16</v>
      </c>
      <c r="L1476" t="s">
        <v>17</v>
      </c>
      <c r="M1476" s="20">
        <f t="shared" si="118"/>
        <v>1.1265407999999999</v>
      </c>
      <c r="N1476" s="20">
        <f t="shared" si="119"/>
        <v>0</v>
      </c>
      <c r="O1476" s="20">
        <f t="shared" si="120"/>
        <v>0</v>
      </c>
      <c r="P1476">
        <f t="shared" si="121"/>
        <v>5</v>
      </c>
      <c r="Q1476">
        <f t="shared" si="122"/>
        <v>0</v>
      </c>
    </row>
    <row r="1477" spans="1:17" x14ac:dyDescent="0.3">
      <c r="A1477" t="s">
        <v>7</v>
      </c>
      <c r="B1477" t="s">
        <v>55</v>
      </c>
      <c r="C1477" t="s">
        <v>8</v>
      </c>
      <c r="D1477" t="s">
        <v>11</v>
      </c>
      <c r="E1477" t="s">
        <v>35</v>
      </c>
      <c r="F1477" t="s">
        <v>44</v>
      </c>
      <c r="G1477">
        <v>2</v>
      </c>
      <c r="H1477" s="14">
        <v>3.218</v>
      </c>
      <c r="I1477" t="s">
        <v>30</v>
      </c>
      <c r="J1477" t="s">
        <v>42</v>
      </c>
      <c r="K1477" t="s">
        <v>25</v>
      </c>
      <c r="L1477" t="s">
        <v>17</v>
      </c>
      <c r="M1477" s="20">
        <f t="shared" si="118"/>
        <v>3.2186880000000002</v>
      </c>
      <c r="N1477" s="20">
        <f t="shared" si="119"/>
        <v>0.16664000000000001</v>
      </c>
      <c r="O1477" s="20">
        <f t="shared" si="120"/>
        <v>0.53636216832000005</v>
      </c>
      <c r="P1477">
        <f t="shared" si="121"/>
        <v>1</v>
      </c>
      <c r="Q1477">
        <f t="shared" si="122"/>
        <v>0.53636216832000005</v>
      </c>
    </row>
    <row r="1478" spans="1:17" x14ac:dyDescent="0.3">
      <c r="A1478" t="s">
        <v>32</v>
      </c>
      <c r="B1478" t="s">
        <v>9</v>
      </c>
      <c r="C1478" t="s">
        <v>46</v>
      </c>
      <c r="D1478" t="s">
        <v>41</v>
      </c>
      <c r="E1478" t="s">
        <v>35</v>
      </c>
      <c r="F1478" t="s">
        <v>29</v>
      </c>
      <c r="G1478">
        <v>4</v>
      </c>
      <c r="H1478" s="14">
        <v>6.4359999999999999</v>
      </c>
      <c r="I1478" t="s">
        <v>49</v>
      </c>
      <c r="J1478" t="s">
        <v>31</v>
      </c>
      <c r="K1478" t="s">
        <v>25</v>
      </c>
      <c r="L1478" t="s">
        <v>43</v>
      </c>
      <c r="M1478" s="20">
        <f t="shared" si="118"/>
        <v>6.4373760000000004</v>
      </c>
      <c r="N1478" s="20">
        <f t="shared" si="119"/>
        <v>0.10215</v>
      </c>
      <c r="O1478" s="20">
        <f t="shared" si="120"/>
        <v>0.65757795840000011</v>
      </c>
      <c r="P1478">
        <f t="shared" si="121"/>
        <v>5</v>
      </c>
      <c r="Q1478">
        <f t="shared" si="122"/>
        <v>3.2878897920000005</v>
      </c>
    </row>
    <row r="1479" spans="1:17" x14ac:dyDescent="0.3">
      <c r="A1479" t="s">
        <v>32</v>
      </c>
      <c r="B1479" t="s">
        <v>9</v>
      </c>
      <c r="C1479" t="s">
        <v>46</v>
      </c>
      <c r="D1479" t="s">
        <v>11</v>
      </c>
      <c r="E1479" t="s">
        <v>45</v>
      </c>
      <c r="F1479" t="s">
        <v>62</v>
      </c>
      <c r="G1479">
        <v>0.5</v>
      </c>
      <c r="H1479" s="14">
        <v>0.80449999999999999</v>
      </c>
      <c r="I1479" t="s">
        <v>23</v>
      </c>
      <c r="J1479" t="s">
        <v>15</v>
      </c>
      <c r="K1479" t="s">
        <v>25</v>
      </c>
      <c r="L1479" t="s">
        <v>43</v>
      </c>
      <c r="M1479" s="20">
        <f t="shared" si="118"/>
        <v>0.80467200000000005</v>
      </c>
      <c r="N1479" s="20">
        <f t="shared" si="119"/>
        <v>0</v>
      </c>
      <c r="O1479" s="20">
        <f t="shared" si="120"/>
        <v>0</v>
      </c>
      <c r="P1479">
        <f t="shared" si="121"/>
        <v>5</v>
      </c>
      <c r="Q1479">
        <f t="shared" si="122"/>
        <v>0</v>
      </c>
    </row>
    <row r="1480" spans="1:17" x14ac:dyDescent="0.3">
      <c r="A1480" t="s">
        <v>32</v>
      </c>
      <c r="B1480" t="s">
        <v>9</v>
      </c>
      <c r="C1480" t="s">
        <v>46</v>
      </c>
      <c r="D1480" t="s">
        <v>27</v>
      </c>
      <c r="E1480" t="s">
        <v>45</v>
      </c>
      <c r="F1480" t="s">
        <v>22</v>
      </c>
      <c r="G1480">
        <v>25</v>
      </c>
      <c r="H1480" s="14">
        <v>40.225000000000001</v>
      </c>
      <c r="I1480" t="s">
        <v>75</v>
      </c>
      <c r="J1480" t="s">
        <v>15</v>
      </c>
      <c r="K1480" t="s">
        <v>25</v>
      </c>
      <c r="L1480" t="s">
        <v>43</v>
      </c>
      <c r="M1480" s="20">
        <f t="shared" si="118"/>
        <v>40.233600000000003</v>
      </c>
      <c r="N1480" s="20">
        <f t="shared" si="119"/>
        <v>5.2670000000000002E-2</v>
      </c>
      <c r="O1480" s="20">
        <f t="shared" si="120"/>
        <v>2.1191037120000003</v>
      </c>
      <c r="P1480">
        <f t="shared" si="121"/>
        <v>5</v>
      </c>
      <c r="Q1480">
        <f t="shared" si="122"/>
        <v>10.595518560000002</v>
      </c>
    </row>
    <row r="1481" spans="1:17" x14ac:dyDescent="0.3">
      <c r="A1481" t="s">
        <v>18</v>
      </c>
      <c r="B1481" t="s">
        <v>9</v>
      </c>
      <c r="C1481" t="s">
        <v>10</v>
      </c>
      <c r="D1481" t="s">
        <v>11</v>
      </c>
      <c r="E1481" t="s">
        <v>21</v>
      </c>
      <c r="F1481" t="s">
        <v>22</v>
      </c>
      <c r="G1481">
        <v>1.8</v>
      </c>
      <c r="H1481" s="14">
        <v>2.8961999999999999</v>
      </c>
      <c r="I1481" t="s">
        <v>23</v>
      </c>
      <c r="J1481" t="s">
        <v>31</v>
      </c>
      <c r="K1481" t="s">
        <v>25</v>
      </c>
      <c r="L1481" t="s">
        <v>17</v>
      </c>
      <c r="M1481" s="20">
        <f t="shared" si="118"/>
        <v>2.8968192000000004</v>
      </c>
      <c r="N1481" s="20">
        <f t="shared" si="119"/>
        <v>0</v>
      </c>
      <c r="O1481" s="20">
        <f t="shared" si="120"/>
        <v>0</v>
      </c>
      <c r="P1481">
        <f t="shared" si="121"/>
        <v>4</v>
      </c>
      <c r="Q1481">
        <f t="shared" si="122"/>
        <v>0</v>
      </c>
    </row>
    <row r="1482" spans="1:17" x14ac:dyDescent="0.3">
      <c r="A1482" t="s">
        <v>26</v>
      </c>
      <c r="B1482" t="s">
        <v>9</v>
      </c>
      <c r="C1482" t="s">
        <v>46</v>
      </c>
      <c r="D1482" t="s">
        <v>20</v>
      </c>
      <c r="E1482" t="s">
        <v>21</v>
      </c>
      <c r="F1482" t="s">
        <v>36</v>
      </c>
      <c r="G1482">
        <v>2</v>
      </c>
      <c r="H1482" s="14">
        <v>3.218</v>
      </c>
      <c r="I1482" t="s">
        <v>23</v>
      </c>
      <c r="J1482" t="s">
        <v>31</v>
      </c>
      <c r="K1482" t="s">
        <v>25</v>
      </c>
      <c r="L1482" t="s">
        <v>43</v>
      </c>
      <c r="M1482" s="20">
        <f t="shared" si="118"/>
        <v>3.2186880000000002</v>
      </c>
      <c r="N1482" s="20">
        <f t="shared" si="119"/>
        <v>0</v>
      </c>
      <c r="O1482" s="20">
        <f t="shared" si="120"/>
        <v>0</v>
      </c>
      <c r="P1482">
        <f t="shared" si="121"/>
        <v>3</v>
      </c>
      <c r="Q1482">
        <f t="shared" si="122"/>
        <v>0</v>
      </c>
    </row>
    <row r="1483" spans="1:17" x14ac:dyDescent="0.3">
      <c r="A1483" t="s">
        <v>32</v>
      </c>
      <c r="B1483" t="s">
        <v>9</v>
      </c>
      <c r="C1483" t="s">
        <v>46</v>
      </c>
      <c r="D1483" t="s">
        <v>11</v>
      </c>
      <c r="E1483" t="s">
        <v>45</v>
      </c>
      <c r="F1483" t="s">
        <v>44</v>
      </c>
      <c r="G1483">
        <v>1</v>
      </c>
      <c r="H1483" s="14">
        <v>1.609</v>
      </c>
      <c r="I1483" t="s">
        <v>23</v>
      </c>
      <c r="J1483" t="s">
        <v>42</v>
      </c>
      <c r="K1483" t="s">
        <v>25</v>
      </c>
      <c r="L1483" t="s">
        <v>43</v>
      </c>
      <c r="M1483" s="20">
        <f t="shared" si="118"/>
        <v>1.6093440000000001</v>
      </c>
      <c r="N1483" s="20">
        <f t="shared" si="119"/>
        <v>0</v>
      </c>
      <c r="O1483" s="20">
        <f t="shared" si="120"/>
        <v>0</v>
      </c>
      <c r="P1483">
        <f t="shared" si="121"/>
        <v>5</v>
      </c>
      <c r="Q1483">
        <f t="shared" si="122"/>
        <v>0</v>
      </c>
    </row>
    <row r="1484" spans="1:17" x14ac:dyDescent="0.3">
      <c r="A1484" t="s">
        <v>18</v>
      </c>
      <c r="B1484" t="s">
        <v>9</v>
      </c>
      <c r="C1484" t="s">
        <v>46</v>
      </c>
      <c r="D1484" t="s">
        <v>27</v>
      </c>
      <c r="E1484" t="s">
        <v>28</v>
      </c>
      <c r="F1484" t="s">
        <v>44</v>
      </c>
      <c r="G1484">
        <v>1</v>
      </c>
      <c r="H1484" s="14">
        <v>1.609</v>
      </c>
      <c r="I1484" t="s">
        <v>23</v>
      </c>
      <c r="J1484" t="s">
        <v>31</v>
      </c>
      <c r="K1484" t="s">
        <v>25</v>
      </c>
      <c r="L1484" t="s">
        <v>43</v>
      </c>
      <c r="M1484" s="20">
        <f t="shared" si="118"/>
        <v>1.6093440000000001</v>
      </c>
      <c r="N1484" s="20">
        <f t="shared" si="119"/>
        <v>0</v>
      </c>
      <c r="O1484" s="20">
        <f t="shared" si="120"/>
        <v>0</v>
      </c>
      <c r="P1484">
        <f t="shared" si="121"/>
        <v>4</v>
      </c>
      <c r="Q1484">
        <f t="shared" si="122"/>
        <v>0</v>
      </c>
    </row>
    <row r="1485" spans="1:17" x14ac:dyDescent="0.3">
      <c r="A1485" t="s">
        <v>32</v>
      </c>
      <c r="B1485" t="s">
        <v>9</v>
      </c>
      <c r="C1485" t="s">
        <v>46</v>
      </c>
      <c r="D1485" t="s">
        <v>41</v>
      </c>
      <c r="E1485" t="s">
        <v>45</v>
      </c>
      <c r="F1485" t="s">
        <v>62</v>
      </c>
      <c r="G1485">
        <v>2</v>
      </c>
      <c r="H1485" s="14">
        <v>3.218</v>
      </c>
      <c r="I1485" t="s">
        <v>14</v>
      </c>
      <c r="J1485" t="s">
        <v>31</v>
      </c>
      <c r="K1485" t="s">
        <v>25</v>
      </c>
      <c r="L1485" t="s">
        <v>43</v>
      </c>
      <c r="M1485" s="20">
        <f t="shared" si="118"/>
        <v>3.2186880000000002</v>
      </c>
      <c r="N1485" s="20">
        <f t="shared" si="119"/>
        <v>0</v>
      </c>
      <c r="O1485" s="20">
        <f t="shared" si="120"/>
        <v>0</v>
      </c>
      <c r="P1485">
        <f t="shared" si="121"/>
        <v>5</v>
      </c>
      <c r="Q1485">
        <f t="shared" si="122"/>
        <v>0</v>
      </c>
    </row>
    <row r="1486" spans="1:17" x14ac:dyDescent="0.3">
      <c r="A1486" t="s">
        <v>32</v>
      </c>
      <c r="B1486" t="s">
        <v>9</v>
      </c>
      <c r="C1486" t="s">
        <v>61</v>
      </c>
      <c r="D1486" t="s">
        <v>20</v>
      </c>
      <c r="E1486" t="s">
        <v>21</v>
      </c>
      <c r="F1486" t="s">
        <v>44</v>
      </c>
      <c r="G1486">
        <v>1.5</v>
      </c>
      <c r="H1486" s="14">
        <v>2.4135</v>
      </c>
      <c r="I1486" t="s">
        <v>14</v>
      </c>
      <c r="J1486" t="s">
        <v>31</v>
      </c>
      <c r="K1486" t="s">
        <v>25</v>
      </c>
      <c r="L1486" t="s">
        <v>43</v>
      </c>
      <c r="M1486" s="20">
        <f t="shared" si="118"/>
        <v>2.4140160000000002</v>
      </c>
      <c r="N1486" s="20">
        <f t="shared" si="119"/>
        <v>0</v>
      </c>
      <c r="O1486" s="20">
        <f t="shared" si="120"/>
        <v>0</v>
      </c>
      <c r="P1486">
        <f t="shared" si="121"/>
        <v>5</v>
      </c>
      <c r="Q1486">
        <f t="shared" si="122"/>
        <v>0</v>
      </c>
    </row>
    <row r="1487" spans="1:17" x14ac:dyDescent="0.3">
      <c r="A1487" t="s">
        <v>32</v>
      </c>
      <c r="B1487" t="s">
        <v>9</v>
      </c>
      <c r="C1487" t="s">
        <v>46</v>
      </c>
      <c r="D1487" t="s">
        <v>11</v>
      </c>
      <c r="E1487" t="s">
        <v>45</v>
      </c>
      <c r="F1487" t="s">
        <v>62</v>
      </c>
      <c r="G1487">
        <v>3</v>
      </c>
      <c r="H1487" s="14">
        <v>4.827</v>
      </c>
      <c r="I1487" t="s">
        <v>14</v>
      </c>
      <c r="J1487" t="s">
        <v>31</v>
      </c>
      <c r="K1487" t="s">
        <v>25</v>
      </c>
      <c r="L1487" t="s">
        <v>43</v>
      </c>
      <c r="M1487" s="20">
        <f t="shared" si="118"/>
        <v>4.8280320000000003</v>
      </c>
      <c r="N1487" s="20">
        <f t="shared" si="119"/>
        <v>0</v>
      </c>
      <c r="O1487" s="20">
        <f t="shared" si="120"/>
        <v>0</v>
      </c>
      <c r="P1487">
        <f t="shared" si="121"/>
        <v>5</v>
      </c>
      <c r="Q1487">
        <f t="shared" si="122"/>
        <v>0</v>
      </c>
    </row>
    <row r="1488" spans="1:17" x14ac:dyDescent="0.3">
      <c r="A1488" t="s">
        <v>18</v>
      </c>
      <c r="B1488" t="s">
        <v>9</v>
      </c>
      <c r="C1488" t="s">
        <v>46</v>
      </c>
      <c r="D1488" t="s">
        <v>20</v>
      </c>
      <c r="E1488" t="s">
        <v>45</v>
      </c>
      <c r="F1488" t="s">
        <v>44</v>
      </c>
      <c r="G1488">
        <v>1.1000000000000001</v>
      </c>
      <c r="H1488" s="14">
        <v>1.7699</v>
      </c>
      <c r="I1488" t="s">
        <v>23</v>
      </c>
      <c r="J1488" t="s">
        <v>38</v>
      </c>
      <c r="K1488" t="s">
        <v>25</v>
      </c>
      <c r="L1488" t="s">
        <v>43</v>
      </c>
      <c r="M1488" s="20">
        <f t="shared" si="118"/>
        <v>1.7702784000000003</v>
      </c>
      <c r="N1488" s="20">
        <f t="shared" si="119"/>
        <v>0</v>
      </c>
      <c r="O1488" s="20">
        <f t="shared" si="120"/>
        <v>0</v>
      </c>
      <c r="P1488">
        <f t="shared" si="121"/>
        <v>4</v>
      </c>
      <c r="Q1488">
        <f t="shared" si="122"/>
        <v>0</v>
      </c>
    </row>
    <row r="1489" spans="1:17" x14ac:dyDescent="0.3">
      <c r="A1489" t="s">
        <v>26</v>
      </c>
      <c r="B1489" t="s">
        <v>9</v>
      </c>
      <c r="C1489" t="s">
        <v>65</v>
      </c>
      <c r="D1489" t="s">
        <v>27</v>
      </c>
      <c r="E1489" t="s">
        <v>12</v>
      </c>
      <c r="F1489" t="s">
        <v>29</v>
      </c>
      <c r="G1489">
        <v>16</v>
      </c>
      <c r="H1489" s="14">
        <v>25.744</v>
      </c>
      <c r="I1489" t="s">
        <v>52</v>
      </c>
      <c r="J1489" t="s">
        <v>15</v>
      </c>
      <c r="K1489" t="s">
        <v>25</v>
      </c>
      <c r="L1489" t="s">
        <v>17</v>
      </c>
      <c r="M1489" s="20">
        <f t="shared" si="118"/>
        <v>25.749504000000002</v>
      </c>
      <c r="N1489" s="20">
        <f t="shared" si="119"/>
        <v>3.5459999999999998E-2</v>
      </c>
      <c r="O1489" s="20">
        <f t="shared" si="120"/>
        <v>0.91307741184000002</v>
      </c>
      <c r="P1489">
        <f t="shared" si="121"/>
        <v>3</v>
      </c>
      <c r="Q1489">
        <f t="shared" si="122"/>
        <v>2.7392322355200003</v>
      </c>
    </row>
    <row r="1490" spans="1:17" x14ac:dyDescent="0.3">
      <c r="A1490" t="s">
        <v>18</v>
      </c>
      <c r="B1490" t="s">
        <v>9</v>
      </c>
      <c r="C1490" t="s">
        <v>59</v>
      </c>
      <c r="D1490" t="s">
        <v>11</v>
      </c>
      <c r="E1490" t="s">
        <v>35</v>
      </c>
      <c r="F1490" t="s">
        <v>44</v>
      </c>
      <c r="G1490">
        <v>2</v>
      </c>
      <c r="H1490" s="14">
        <v>3.218</v>
      </c>
      <c r="I1490" t="s">
        <v>23</v>
      </c>
      <c r="J1490" t="s">
        <v>42</v>
      </c>
      <c r="K1490" t="s">
        <v>25</v>
      </c>
      <c r="L1490" t="s">
        <v>43</v>
      </c>
      <c r="M1490" s="20">
        <f t="shared" ref="M1490:M1551" si="123">G1490*1.609344</f>
        <v>3.2186880000000002</v>
      </c>
      <c r="N1490" s="20">
        <f t="shared" ref="N1490:N1551" si="124">IF(I1490="Bicycle",0,IF(I1490="On foot",0,IF(I1490="Car (alone)",0.16664,IF(I1490="Car (shared / passenger)",0.16664,IF(I1490="Bus",0.10215,IF(I1490="Train",0.03546,IF(I1490="Motorbike",0.11367,IF(I1490="Electric car (alone)",0.05267,IF(I1490="Electric car (shared / passenger)",0.05267,IF(I1490="Taxi",0.148614925938255,IF(I1490="E-bike",0.022,IF(I1490="Flight",0.259, " "))))))))))))</f>
        <v>0</v>
      </c>
      <c r="O1490" s="20">
        <f t="shared" ref="O1490:O1551" si="125">IF(OR(N1490=0, M1490=0), 0, N1490*M1490)</f>
        <v>0</v>
      </c>
      <c r="P1490">
        <f t="shared" si="121"/>
        <v>4</v>
      </c>
      <c r="Q1490">
        <f t="shared" si="122"/>
        <v>0</v>
      </c>
    </row>
    <row r="1491" spans="1:17" x14ac:dyDescent="0.3">
      <c r="A1491" t="s">
        <v>32</v>
      </c>
      <c r="B1491" t="s">
        <v>9</v>
      </c>
      <c r="C1491" t="s">
        <v>46</v>
      </c>
      <c r="D1491" t="s">
        <v>41</v>
      </c>
      <c r="E1491" t="s">
        <v>28</v>
      </c>
      <c r="F1491" t="s">
        <v>13</v>
      </c>
      <c r="G1491">
        <v>4</v>
      </c>
      <c r="H1491" s="14">
        <v>6.4359999999999999</v>
      </c>
      <c r="I1491" t="s">
        <v>37</v>
      </c>
      <c r="J1491" t="s">
        <v>42</v>
      </c>
      <c r="K1491" t="s">
        <v>25</v>
      </c>
      <c r="L1491" t="s">
        <v>17</v>
      </c>
      <c r="M1491" s="20">
        <f t="shared" si="123"/>
        <v>6.4373760000000004</v>
      </c>
      <c r="N1491" s="20">
        <f t="shared" si="124"/>
        <v>0.16664000000000001</v>
      </c>
      <c r="O1491" s="20">
        <f t="shared" si="125"/>
        <v>1.0727243366400001</v>
      </c>
      <c r="P1491">
        <f t="shared" si="121"/>
        <v>5</v>
      </c>
      <c r="Q1491">
        <f t="shared" si="122"/>
        <v>5.3636216832000008</v>
      </c>
    </row>
    <row r="1492" spans="1:17" x14ac:dyDescent="0.3">
      <c r="A1492" t="s">
        <v>26</v>
      </c>
      <c r="B1492" t="s">
        <v>9</v>
      </c>
      <c r="C1492" t="s">
        <v>46</v>
      </c>
      <c r="D1492" t="s">
        <v>20</v>
      </c>
      <c r="E1492" t="s">
        <v>21</v>
      </c>
      <c r="F1492" t="s">
        <v>36</v>
      </c>
      <c r="G1492">
        <v>2.5</v>
      </c>
      <c r="H1492" s="14">
        <v>4.0225</v>
      </c>
      <c r="I1492" t="s">
        <v>14</v>
      </c>
      <c r="J1492" t="s">
        <v>31</v>
      </c>
      <c r="K1492" t="s">
        <v>25</v>
      </c>
      <c r="L1492" t="s">
        <v>82</v>
      </c>
      <c r="M1492" s="20">
        <f t="shared" si="123"/>
        <v>4.0233600000000003</v>
      </c>
      <c r="N1492" s="20">
        <f t="shared" si="124"/>
        <v>0</v>
      </c>
      <c r="O1492" s="20">
        <f t="shared" si="125"/>
        <v>0</v>
      </c>
      <c r="P1492">
        <f t="shared" si="121"/>
        <v>3</v>
      </c>
      <c r="Q1492">
        <f t="shared" si="122"/>
        <v>0</v>
      </c>
    </row>
    <row r="1493" spans="1:17" x14ac:dyDescent="0.3">
      <c r="A1493" t="s">
        <v>26</v>
      </c>
      <c r="B1493" t="s">
        <v>51</v>
      </c>
      <c r="C1493" t="s">
        <v>8</v>
      </c>
      <c r="D1493" t="s">
        <v>20</v>
      </c>
      <c r="E1493" t="s">
        <v>28</v>
      </c>
      <c r="F1493" t="s">
        <v>36</v>
      </c>
      <c r="G1493">
        <v>1.3</v>
      </c>
      <c r="H1493" s="14">
        <v>2.0916999999999999</v>
      </c>
      <c r="I1493" t="s">
        <v>23</v>
      </c>
      <c r="J1493" t="s">
        <v>15</v>
      </c>
      <c r="K1493" t="s">
        <v>16</v>
      </c>
      <c r="L1493" t="s">
        <v>17</v>
      </c>
      <c r="M1493" s="20">
        <f t="shared" si="123"/>
        <v>2.0921472000000003</v>
      </c>
      <c r="N1493" s="20">
        <f t="shared" si="124"/>
        <v>0</v>
      </c>
      <c r="O1493" s="20">
        <f t="shared" si="125"/>
        <v>0</v>
      </c>
      <c r="P1493">
        <f t="shared" si="121"/>
        <v>3</v>
      </c>
      <c r="Q1493">
        <f t="shared" si="122"/>
        <v>0</v>
      </c>
    </row>
    <row r="1494" spans="1:17" x14ac:dyDescent="0.3">
      <c r="A1494" t="s">
        <v>32</v>
      </c>
      <c r="B1494" t="s">
        <v>9</v>
      </c>
      <c r="C1494" t="s">
        <v>46</v>
      </c>
      <c r="D1494" t="s">
        <v>20</v>
      </c>
      <c r="E1494" t="s">
        <v>21</v>
      </c>
      <c r="F1494" t="s">
        <v>22</v>
      </c>
      <c r="G1494">
        <v>3.5</v>
      </c>
      <c r="H1494" s="14">
        <v>5.6315</v>
      </c>
      <c r="I1494" t="s">
        <v>49</v>
      </c>
      <c r="J1494" t="s">
        <v>31</v>
      </c>
      <c r="K1494" t="s">
        <v>25</v>
      </c>
      <c r="L1494" t="s">
        <v>43</v>
      </c>
      <c r="M1494" s="20">
        <f t="shared" si="123"/>
        <v>5.6327040000000004</v>
      </c>
      <c r="N1494" s="20">
        <f t="shared" si="124"/>
        <v>0.10215</v>
      </c>
      <c r="O1494" s="20">
        <f t="shared" si="125"/>
        <v>0.57538071360000009</v>
      </c>
      <c r="P1494">
        <f t="shared" si="121"/>
        <v>5</v>
      </c>
      <c r="Q1494">
        <f t="shared" si="122"/>
        <v>2.8769035680000004</v>
      </c>
    </row>
    <row r="1495" spans="1:17" x14ac:dyDescent="0.3">
      <c r="A1495" t="s">
        <v>18</v>
      </c>
      <c r="B1495" t="s">
        <v>9</v>
      </c>
      <c r="C1495" t="s">
        <v>60</v>
      </c>
      <c r="D1495" t="s">
        <v>20</v>
      </c>
      <c r="E1495" t="s">
        <v>12</v>
      </c>
      <c r="F1495" t="s">
        <v>22</v>
      </c>
      <c r="G1495">
        <v>2.5</v>
      </c>
      <c r="H1495" s="14">
        <v>4.0225</v>
      </c>
      <c r="I1495" t="s">
        <v>23</v>
      </c>
      <c r="J1495" t="s">
        <v>42</v>
      </c>
      <c r="K1495" t="s">
        <v>25</v>
      </c>
      <c r="L1495" t="s">
        <v>17</v>
      </c>
      <c r="M1495" s="20">
        <f t="shared" si="123"/>
        <v>4.0233600000000003</v>
      </c>
      <c r="N1495" s="20">
        <f t="shared" si="124"/>
        <v>0</v>
      </c>
      <c r="O1495" s="20">
        <f t="shared" si="125"/>
        <v>0</v>
      </c>
      <c r="P1495">
        <f t="shared" si="121"/>
        <v>4</v>
      </c>
      <c r="Q1495">
        <f t="shared" si="122"/>
        <v>0</v>
      </c>
    </row>
    <row r="1496" spans="1:17" x14ac:dyDescent="0.3">
      <c r="A1496" t="s">
        <v>26</v>
      </c>
      <c r="B1496" t="s">
        <v>9</v>
      </c>
      <c r="C1496" t="s">
        <v>46</v>
      </c>
      <c r="D1496" t="s">
        <v>20</v>
      </c>
      <c r="E1496" t="s">
        <v>45</v>
      </c>
      <c r="F1496" t="s">
        <v>36</v>
      </c>
      <c r="G1496">
        <v>1.5</v>
      </c>
      <c r="H1496" s="14">
        <v>2.4135</v>
      </c>
      <c r="I1496" t="s">
        <v>23</v>
      </c>
      <c r="J1496" t="s">
        <v>31</v>
      </c>
      <c r="K1496" t="s">
        <v>25</v>
      </c>
      <c r="L1496" t="s">
        <v>43</v>
      </c>
      <c r="M1496" s="20">
        <f t="shared" si="123"/>
        <v>2.4140160000000002</v>
      </c>
      <c r="N1496" s="20">
        <f t="shared" si="124"/>
        <v>0</v>
      </c>
      <c r="O1496" s="20">
        <f t="shared" si="125"/>
        <v>0</v>
      </c>
      <c r="P1496">
        <f t="shared" ref="P1496:P1559" si="126">IFERROR(VALUE(MID(A1496, FIND("(", A1496) + 1, FIND(" ", A1496, FIND("(", A1496)) - FIND("(", A1496) - 1)), "N/A")</f>
        <v>3</v>
      </c>
      <c r="Q1496">
        <f t="shared" si="122"/>
        <v>0</v>
      </c>
    </row>
    <row r="1497" spans="1:17" x14ac:dyDescent="0.3">
      <c r="A1497" t="s">
        <v>32</v>
      </c>
      <c r="B1497" t="s">
        <v>9</v>
      </c>
      <c r="C1497" t="s">
        <v>46</v>
      </c>
      <c r="D1497" t="s">
        <v>27</v>
      </c>
      <c r="E1497" t="s">
        <v>28</v>
      </c>
      <c r="F1497" t="s">
        <v>44</v>
      </c>
      <c r="G1497">
        <v>1</v>
      </c>
      <c r="H1497" s="14">
        <v>1.609</v>
      </c>
      <c r="I1497" t="s">
        <v>14</v>
      </c>
      <c r="J1497" t="s">
        <v>31</v>
      </c>
      <c r="K1497" t="s">
        <v>25</v>
      </c>
      <c r="L1497" t="s">
        <v>43</v>
      </c>
      <c r="M1497" s="20">
        <f t="shared" si="123"/>
        <v>1.6093440000000001</v>
      </c>
      <c r="N1497" s="20">
        <f t="shared" si="124"/>
        <v>0</v>
      </c>
      <c r="O1497" s="20">
        <f t="shared" si="125"/>
        <v>0</v>
      </c>
      <c r="P1497">
        <f t="shared" si="126"/>
        <v>5</v>
      </c>
      <c r="Q1497">
        <f t="shared" si="122"/>
        <v>0</v>
      </c>
    </row>
    <row r="1498" spans="1:17" x14ac:dyDescent="0.3">
      <c r="A1498" t="s">
        <v>32</v>
      </c>
      <c r="B1498" t="s">
        <v>9</v>
      </c>
      <c r="C1498" t="s">
        <v>46</v>
      </c>
      <c r="D1498" t="s">
        <v>11</v>
      </c>
      <c r="E1498" t="s">
        <v>21</v>
      </c>
      <c r="F1498" t="s">
        <v>36</v>
      </c>
      <c r="G1498">
        <v>1.4</v>
      </c>
      <c r="H1498" s="14">
        <v>2.2525999999999997</v>
      </c>
      <c r="I1498" t="s">
        <v>14</v>
      </c>
      <c r="J1498" t="s">
        <v>24</v>
      </c>
      <c r="K1498" t="s">
        <v>25</v>
      </c>
      <c r="L1498" t="s">
        <v>43</v>
      </c>
      <c r="M1498" s="20">
        <f t="shared" si="123"/>
        <v>2.2530815999999998</v>
      </c>
      <c r="N1498" s="20">
        <f t="shared" si="124"/>
        <v>0</v>
      </c>
      <c r="O1498" s="20">
        <f t="shared" si="125"/>
        <v>0</v>
      </c>
      <c r="P1498">
        <f t="shared" si="126"/>
        <v>5</v>
      </c>
      <c r="Q1498">
        <f t="shared" si="122"/>
        <v>0</v>
      </c>
    </row>
    <row r="1499" spans="1:17" x14ac:dyDescent="0.3">
      <c r="A1499" t="s">
        <v>32</v>
      </c>
      <c r="B1499" t="s">
        <v>9</v>
      </c>
      <c r="C1499" t="s">
        <v>46</v>
      </c>
      <c r="D1499" t="s">
        <v>11</v>
      </c>
      <c r="E1499" t="s">
        <v>45</v>
      </c>
      <c r="F1499" t="s">
        <v>22</v>
      </c>
      <c r="G1499">
        <v>1.4</v>
      </c>
      <c r="H1499" s="14">
        <v>2.2525999999999997</v>
      </c>
      <c r="I1499" t="s">
        <v>23</v>
      </c>
      <c r="J1499" t="s">
        <v>31</v>
      </c>
      <c r="K1499" t="s">
        <v>25</v>
      </c>
      <c r="L1499" t="s">
        <v>43</v>
      </c>
      <c r="M1499" s="20">
        <f t="shared" si="123"/>
        <v>2.2530815999999998</v>
      </c>
      <c r="N1499" s="20">
        <f t="shared" si="124"/>
        <v>0</v>
      </c>
      <c r="O1499" s="20">
        <f t="shared" si="125"/>
        <v>0</v>
      </c>
      <c r="P1499">
        <f t="shared" si="126"/>
        <v>5</v>
      </c>
      <c r="Q1499">
        <f t="shared" si="122"/>
        <v>0</v>
      </c>
    </row>
    <row r="1500" spans="1:17" x14ac:dyDescent="0.3">
      <c r="A1500" t="s">
        <v>32</v>
      </c>
      <c r="B1500" t="s">
        <v>9</v>
      </c>
      <c r="C1500" t="s">
        <v>46</v>
      </c>
      <c r="D1500" t="s">
        <v>20</v>
      </c>
      <c r="E1500" t="s">
        <v>12</v>
      </c>
      <c r="F1500" t="s">
        <v>44</v>
      </c>
      <c r="G1500">
        <v>1</v>
      </c>
      <c r="H1500" s="14">
        <v>1.609</v>
      </c>
      <c r="I1500" t="s">
        <v>14</v>
      </c>
      <c r="J1500" t="s">
        <v>24</v>
      </c>
      <c r="K1500" t="s">
        <v>25</v>
      </c>
      <c r="L1500" t="s">
        <v>43</v>
      </c>
      <c r="M1500" s="20">
        <f t="shared" si="123"/>
        <v>1.6093440000000001</v>
      </c>
      <c r="N1500" s="20">
        <f t="shared" si="124"/>
        <v>0</v>
      </c>
      <c r="O1500" s="20">
        <f t="shared" si="125"/>
        <v>0</v>
      </c>
      <c r="P1500">
        <f t="shared" si="126"/>
        <v>5</v>
      </c>
      <c r="Q1500">
        <f t="shared" si="122"/>
        <v>0</v>
      </c>
    </row>
    <row r="1501" spans="1:17" x14ac:dyDescent="0.3">
      <c r="A1501" t="s">
        <v>26</v>
      </c>
      <c r="B1501" t="s">
        <v>9</v>
      </c>
      <c r="C1501" t="s">
        <v>40</v>
      </c>
      <c r="D1501" t="s">
        <v>41</v>
      </c>
      <c r="E1501" t="s">
        <v>28</v>
      </c>
      <c r="F1501" t="s">
        <v>29</v>
      </c>
      <c r="G1501">
        <v>13</v>
      </c>
      <c r="H1501" s="14">
        <v>20.917000000000002</v>
      </c>
      <c r="I1501" t="s">
        <v>30</v>
      </c>
      <c r="J1501" t="s">
        <v>31</v>
      </c>
      <c r="K1501" t="s">
        <v>25</v>
      </c>
      <c r="L1501" t="s">
        <v>17</v>
      </c>
      <c r="M1501" s="20">
        <f t="shared" si="123"/>
        <v>20.921472000000001</v>
      </c>
      <c r="N1501" s="20">
        <f t="shared" si="124"/>
        <v>0.16664000000000001</v>
      </c>
      <c r="O1501" s="20">
        <f t="shared" si="125"/>
        <v>3.4863540940800006</v>
      </c>
      <c r="P1501">
        <f t="shared" si="126"/>
        <v>3</v>
      </c>
      <c r="Q1501">
        <f t="shared" si="122"/>
        <v>10.459062282240001</v>
      </c>
    </row>
    <row r="1502" spans="1:17" x14ac:dyDescent="0.3">
      <c r="A1502" t="s">
        <v>18</v>
      </c>
      <c r="B1502" t="s">
        <v>9</v>
      </c>
      <c r="C1502" t="s">
        <v>46</v>
      </c>
      <c r="D1502" t="s">
        <v>20</v>
      </c>
      <c r="E1502" t="s">
        <v>45</v>
      </c>
      <c r="F1502" t="s">
        <v>36</v>
      </c>
      <c r="G1502">
        <v>1.2</v>
      </c>
      <c r="H1502" s="14">
        <v>1.9307999999999998</v>
      </c>
      <c r="I1502" t="s">
        <v>23</v>
      </c>
      <c r="J1502" t="s">
        <v>42</v>
      </c>
      <c r="K1502" t="s">
        <v>16</v>
      </c>
      <c r="L1502" t="s">
        <v>43</v>
      </c>
      <c r="M1502" s="20">
        <f t="shared" si="123"/>
        <v>1.9312128</v>
      </c>
      <c r="N1502" s="20">
        <f t="shared" si="124"/>
        <v>0</v>
      </c>
      <c r="O1502" s="20">
        <f t="shared" si="125"/>
        <v>0</v>
      </c>
      <c r="P1502">
        <f t="shared" si="126"/>
        <v>4</v>
      </c>
      <c r="Q1502">
        <f t="shared" si="122"/>
        <v>0</v>
      </c>
    </row>
    <row r="1503" spans="1:17" x14ac:dyDescent="0.3">
      <c r="A1503" t="s">
        <v>32</v>
      </c>
      <c r="B1503" t="s">
        <v>9</v>
      </c>
      <c r="C1503" t="s">
        <v>46</v>
      </c>
      <c r="D1503" t="s">
        <v>20</v>
      </c>
      <c r="E1503" t="s">
        <v>21</v>
      </c>
      <c r="F1503" t="s">
        <v>22</v>
      </c>
      <c r="G1503">
        <v>1.2</v>
      </c>
      <c r="H1503" s="14">
        <v>1.9307999999999998</v>
      </c>
      <c r="I1503" t="s">
        <v>23</v>
      </c>
      <c r="J1503" t="s">
        <v>24</v>
      </c>
      <c r="K1503" t="s">
        <v>25</v>
      </c>
      <c r="L1503" t="s">
        <v>43</v>
      </c>
      <c r="M1503" s="20">
        <f t="shared" si="123"/>
        <v>1.9312128</v>
      </c>
      <c r="N1503" s="20">
        <f t="shared" si="124"/>
        <v>0</v>
      </c>
      <c r="O1503" s="20">
        <f t="shared" si="125"/>
        <v>0</v>
      </c>
      <c r="P1503">
        <f t="shared" si="126"/>
        <v>5</v>
      </c>
      <c r="Q1503">
        <f t="shared" si="122"/>
        <v>0</v>
      </c>
    </row>
    <row r="1504" spans="1:17" x14ac:dyDescent="0.3">
      <c r="A1504" t="s">
        <v>18</v>
      </c>
      <c r="B1504" t="s">
        <v>9</v>
      </c>
      <c r="C1504" t="s">
        <v>59</v>
      </c>
      <c r="D1504" t="s">
        <v>41</v>
      </c>
      <c r="E1504" t="s">
        <v>21</v>
      </c>
      <c r="F1504" t="s">
        <v>13</v>
      </c>
      <c r="G1504">
        <v>26</v>
      </c>
      <c r="H1504" s="14">
        <v>41.834000000000003</v>
      </c>
      <c r="I1504" t="s">
        <v>30</v>
      </c>
      <c r="J1504" t="s">
        <v>42</v>
      </c>
      <c r="K1504" t="s">
        <v>25</v>
      </c>
      <c r="L1504" t="s">
        <v>17</v>
      </c>
      <c r="M1504" s="20">
        <f t="shared" si="123"/>
        <v>41.842944000000003</v>
      </c>
      <c r="N1504" s="20">
        <f t="shared" si="124"/>
        <v>0.16664000000000001</v>
      </c>
      <c r="O1504" s="20">
        <f t="shared" si="125"/>
        <v>6.9727081881600013</v>
      </c>
      <c r="P1504">
        <f t="shared" si="126"/>
        <v>4</v>
      </c>
      <c r="Q1504">
        <f t="shared" si="122"/>
        <v>27.890832752640005</v>
      </c>
    </row>
    <row r="1505" spans="1:17" x14ac:dyDescent="0.3">
      <c r="A1505" t="s">
        <v>32</v>
      </c>
      <c r="B1505" t="s">
        <v>9</v>
      </c>
      <c r="C1505" t="s">
        <v>46</v>
      </c>
      <c r="D1505" t="s">
        <v>27</v>
      </c>
      <c r="E1505" t="s">
        <v>28</v>
      </c>
      <c r="F1505" t="s">
        <v>36</v>
      </c>
      <c r="G1505">
        <v>6</v>
      </c>
      <c r="H1505" s="14">
        <v>9.6539999999999999</v>
      </c>
      <c r="I1505" t="s">
        <v>30</v>
      </c>
      <c r="J1505" t="s">
        <v>15</v>
      </c>
      <c r="K1505" t="s">
        <v>25</v>
      </c>
      <c r="L1505" t="s">
        <v>17</v>
      </c>
      <c r="M1505" s="20">
        <f t="shared" si="123"/>
        <v>9.6560640000000006</v>
      </c>
      <c r="N1505" s="20">
        <f t="shared" si="124"/>
        <v>0.16664000000000001</v>
      </c>
      <c r="O1505" s="20">
        <f t="shared" si="125"/>
        <v>1.6090865049600003</v>
      </c>
      <c r="P1505">
        <f t="shared" si="126"/>
        <v>5</v>
      </c>
      <c r="Q1505">
        <f t="shared" si="122"/>
        <v>8.0454325248000007</v>
      </c>
    </row>
    <row r="1506" spans="1:17" x14ac:dyDescent="0.3">
      <c r="A1506" t="s">
        <v>32</v>
      </c>
      <c r="B1506" t="s">
        <v>9</v>
      </c>
      <c r="C1506" t="s">
        <v>46</v>
      </c>
      <c r="D1506" t="s">
        <v>41</v>
      </c>
      <c r="E1506" t="s">
        <v>8</v>
      </c>
      <c r="F1506" t="s">
        <v>44</v>
      </c>
      <c r="G1506">
        <v>2</v>
      </c>
      <c r="H1506" s="14">
        <v>3.218</v>
      </c>
      <c r="I1506" t="s">
        <v>37</v>
      </c>
      <c r="J1506" t="s">
        <v>42</v>
      </c>
      <c r="K1506" t="s">
        <v>25</v>
      </c>
      <c r="L1506" t="s">
        <v>43</v>
      </c>
      <c r="M1506" s="20">
        <f t="shared" si="123"/>
        <v>3.2186880000000002</v>
      </c>
      <c r="N1506" s="20">
        <f t="shared" si="124"/>
        <v>0.16664000000000001</v>
      </c>
      <c r="O1506" s="20">
        <f t="shared" si="125"/>
        <v>0.53636216832000005</v>
      </c>
      <c r="P1506">
        <f t="shared" si="126"/>
        <v>5</v>
      </c>
      <c r="Q1506">
        <f t="shared" si="122"/>
        <v>2.6818108416000004</v>
      </c>
    </row>
    <row r="1507" spans="1:17" x14ac:dyDescent="0.3">
      <c r="A1507" t="s">
        <v>32</v>
      </c>
      <c r="B1507" t="s">
        <v>9</v>
      </c>
      <c r="C1507" t="s">
        <v>46</v>
      </c>
      <c r="D1507" t="s">
        <v>11</v>
      </c>
      <c r="E1507" t="s">
        <v>35</v>
      </c>
      <c r="F1507" t="s">
        <v>36</v>
      </c>
      <c r="G1507">
        <v>1.2</v>
      </c>
      <c r="H1507" s="14">
        <v>1.9307999999999998</v>
      </c>
      <c r="I1507" t="s">
        <v>23</v>
      </c>
      <c r="J1507" t="s">
        <v>31</v>
      </c>
      <c r="K1507" t="s">
        <v>25</v>
      </c>
      <c r="L1507" t="s">
        <v>43</v>
      </c>
      <c r="M1507" s="20">
        <f t="shared" si="123"/>
        <v>1.9312128</v>
      </c>
      <c r="N1507" s="20">
        <f t="shared" si="124"/>
        <v>0</v>
      </c>
      <c r="O1507" s="20">
        <f t="shared" si="125"/>
        <v>0</v>
      </c>
      <c r="P1507">
        <f t="shared" si="126"/>
        <v>5</v>
      </c>
      <c r="Q1507">
        <f t="shared" si="122"/>
        <v>0</v>
      </c>
    </row>
    <row r="1508" spans="1:17" x14ac:dyDescent="0.3">
      <c r="A1508" t="s">
        <v>26</v>
      </c>
      <c r="B1508" t="s">
        <v>9</v>
      </c>
      <c r="C1508" t="s">
        <v>56</v>
      </c>
      <c r="D1508" t="s">
        <v>11</v>
      </c>
      <c r="E1508" t="s">
        <v>35</v>
      </c>
      <c r="F1508" t="s">
        <v>22</v>
      </c>
      <c r="G1508">
        <v>10</v>
      </c>
      <c r="H1508" s="14">
        <v>16.09</v>
      </c>
      <c r="I1508" t="s">
        <v>30</v>
      </c>
      <c r="J1508" t="s">
        <v>42</v>
      </c>
      <c r="K1508" t="s">
        <v>16</v>
      </c>
      <c r="L1508" t="s">
        <v>17</v>
      </c>
      <c r="M1508" s="20">
        <f t="shared" si="123"/>
        <v>16.093440000000001</v>
      </c>
      <c r="N1508" s="20">
        <f t="shared" si="124"/>
        <v>0.16664000000000001</v>
      </c>
      <c r="O1508" s="20">
        <f t="shared" si="125"/>
        <v>2.6818108416000004</v>
      </c>
      <c r="P1508">
        <f t="shared" si="126"/>
        <v>3</v>
      </c>
      <c r="Q1508">
        <f t="shared" si="122"/>
        <v>8.0454325248000007</v>
      </c>
    </row>
    <row r="1509" spans="1:17" x14ac:dyDescent="0.3">
      <c r="A1509" t="s">
        <v>18</v>
      </c>
      <c r="B1509" t="s">
        <v>9</v>
      </c>
      <c r="C1509" t="s">
        <v>46</v>
      </c>
      <c r="D1509" t="s">
        <v>11</v>
      </c>
      <c r="E1509" t="s">
        <v>45</v>
      </c>
      <c r="F1509" t="s">
        <v>29</v>
      </c>
      <c r="G1509">
        <v>12</v>
      </c>
      <c r="H1509" s="14">
        <v>19.308</v>
      </c>
      <c r="I1509" t="s">
        <v>52</v>
      </c>
      <c r="J1509" t="s">
        <v>15</v>
      </c>
      <c r="K1509" t="s">
        <v>16</v>
      </c>
      <c r="L1509" t="s">
        <v>43</v>
      </c>
      <c r="M1509" s="20">
        <f t="shared" si="123"/>
        <v>19.312128000000001</v>
      </c>
      <c r="N1509" s="20">
        <f t="shared" si="124"/>
        <v>3.5459999999999998E-2</v>
      </c>
      <c r="O1509" s="20">
        <f t="shared" si="125"/>
        <v>0.68480805888000007</v>
      </c>
      <c r="P1509">
        <f t="shared" si="126"/>
        <v>4</v>
      </c>
      <c r="Q1509">
        <f t="shared" si="122"/>
        <v>2.7392322355200003</v>
      </c>
    </row>
    <row r="1510" spans="1:17" x14ac:dyDescent="0.3">
      <c r="A1510" t="s">
        <v>7</v>
      </c>
      <c r="B1510" t="s">
        <v>9</v>
      </c>
      <c r="C1510" t="s">
        <v>10</v>
      </c>
      <c r="D1510" t="s">
        <v>41</v>
      </c>
      <c r="E1510" t="s">
        <v>12</v>
      </c>
      <c r="F1510" t="s">
        <v>22</v>
      </c>
      <c r="G1510">
        <v>5.8</v>
      </c>
      <c r="H1510" s="14">
        <v>9.3322000000000003</v>
      </c>
      <c r="I1510" t="s">
        <v>30</v>
      </c>
      <c r="J1510" t="s">
        <v>31</v>
      </c>
      <c r="K1510" t="s">
        <v>16</v>
      </c>
      <c r="L1510" t="s">
        <v>17</v>
      </c>
      <c r="M1510" s="20">
        <f t="shared" si="123"/>
        <v>9.3341951999999999</v>
      </c>
      <c r="N1510" s="20">
        <f t="shared" si="124"/>
        <v>0.16664000000000001</v>
      </c>
      <c r="O1510" s="20">
        <f t="shared" si="125"/>
        <v>1.5554502881280001</v>
      </c>
      <c r="P1510">
        <f t="shared" si="126"/>
        <v>1</v>
      </c>
      <c r="Q1510">
        <f t="shared" si="122"/>
        <v>1.5554502881280001</v>
      </c>
    </row>
    <row r="1511" spans="1:17" x14ac:dyDescent="0.3">
      <c r="A1511" t="s">
        <v>18</v>
      </c>
      <c r="B1511" t="s">
        <v>9</v>
      </c>
      <c r="C1511" t="s">
        <v>46</v>
      </c>
      <c r="D1511" t="s">
        <v>11</v>
      </c>
      <c r="E1511" t="s">
        <v>35</v>
      </c>
      <c r="F1511" t="s">
        <v>22</v>
      </c>
      <c r="G1511">
        <v>12</v>
      </c>
      <c r="H1511" s="14">
        <v>19.308</v>
      </c>
      <c r="I1511" t="s">
        <v>75</v>
      </c>
      <c r="J1511" t="s">
        <v>42</v>
      </c>
      <c r="K1511" t="s">
        <v>25</v>
      </c>
      <c r="L1511" t="s">
        <v>43</v>
      </c>
      <c r="M1511" s="20">
        <f t="shared" si="123"/>
        <v>19.312128000000001</v>
      </c>
      <c r="N1511" s="20">
        <f t="shared" si="124"/>
        <v>5.2670000000000002E-2</v>
      </c>
      <c r="O1511" s="20">
        <f t="shared" si="125"/>
        <v>1.0171697817600001</v>
      </c>
      <c r="P1511">
        <f t="shared" si="126"/>
        <v>4</v>
      </c>
      <c r="Q1511">
        <f t="shared" si="122"/>
        <v>4.0686791270400002</v>
      </c>
    </row>
    <row r="1512" spans="1:17" x14ac:dyDescent="0.3">
      <c r="A1512" t="s">
        <v>39</v>
      </c>
      <c r="B1512" t="s">
        <v>9</v>
      </c>
      <c r="C1512" t="s">
        <v>10</v>
      </c>
      <c r="D1512" t="s">
        <v>41</v>
      </c>
      <c r="E1512" t="s">
        <v>21</v>
      </c>
      <c r="F1512" t="s">
        <v>29</v>
      </c>
      <c r="G1512">
        <v>30</v>
      </c>
      <c r="H1512" s="14">
        <v>48.269999999999996</v>
      </c>
      <c r="I1512" t="s">
        <v>37</v>
      </c>
      <c r="J1512" t="s">
        <v>15</v>
      </c>
      <c r="K1512" t="s">
        <v>25</v>
      </c>
      <c r="L1512" t="s">
        <v>17</v>
      </c>
      <c r="M1512" s="20">
        <f t="shared" si="123"/>
        <v>48.280320000000003</v>
      </c>
      <c r="N1512" s="20">
        <f t="shared" si="124"/>
        <v>0.16664000000000001</v>
      </c>
      <c r="O1512" s="20">
        <f t="shared" si="125"/>
        <v>8.0454325248000007</v>
      </c>
      <c r="P1512">
        <f t="shared" si="126"/>
        <v>2</v>
      </c>
      <c r="Q1512">
        <f t="shared" si="122"/>
        <v>16.090865049600001</v>
      </c>
    </row>
    <row r="1513" spans="1:17" x14ac:dyDescent="0.3">
      <c r="A1513" t="s">
        <v>18</v>
      </c>
      <c r="B1513" t="s">
        <v>9</v>
      </c>
      <c r="C1513" t="s">
        <v>78</v>
      </c>
      <c r="D1513" t="s">
        <v>41</v>
      </c>
      <c r="E1513" t="s">
        <v>21</v>
      </c>
      <c r="F1513" t="s">
        <v>66</v>
      </c>
      <c r="G1513">
        <v>15</v>
      </c>
      <c r="H1513" s="14">
        <v>24.134999999999998</v>
      </c>
      <c r="I1513" t="s">
        <v>14</v>
      </c>
      <c r="J1513" t="s">
        <v>53</v>
      </c>
      <c r="K1513" t="s">
        <v>25</v>
      </c>
      <c r="L1513" t="s">
        <v>17</v>
      </c>
      <c r="M1513" s="20">
        <f t="shared" si="123"/>
        <v>24.140160000000002</v>
      </c>
      <c r="N1513" s="20">
        <f t="shared" si="124"/>
        <v>0</v>
      </c>
      <c r="O1513" s="20">
        <f t="shared" si="125"/>
        <v>0</v>
      </c>
      <c r="P1513">
        <f t="shared" si="126"/>
        <v>4</v>
      </c>
      <c r="Q1513">
        <f t="shared" si="122"/>
        <v>0</v>
      </c>
    </row>
    <row r="1514" spans="1:17" x14ac:dyDescent="0.3">
      <c r="A1514" t="s">
        <v>26</v>
      </c>
      <c r="B1514" t="s">
        <v>55</v>
      </c>
      <c r="C1514" t="s">
        <v>8</v>
      </c>
      <c r="D1514" t="s">
        <v>11</v>
      </c>
      <c r="E1514" t="s">
        <v>45</v>
      </c>
      <c r="F1514" t="s">
        <v>13</v>
      </c>
      <c r="G1514">
        <v>18</v>
      </c>
      <c r="H1514" s="14">
        <v>28.962</v>
      </c>
      <c r="I1514" t="s">
        <v>30</v>
      </c>
      <c r="J1514" t="s">
        <v>15</v>
      </c>
      <c r="K1514" t="s">
        <v>25</v>
      </c>
      <c r="L1514" t="s">
        <v>43</v>
      </c>
      <c r="M1514" s="20">
        <f t="shared" si="123"/>
        <v>28.968192000000002</v>
      </c>
      <c r="N1514" s="20">
        <f t="shared" si="124"/>
        <v>0.16664000000000001</v>
      </c>
      <c r="O1514" s="20">
        <f t="shared" si="125"/>
        <v>4.8272595148800006</v>
      </c>
      <c r="P1514">
        <f t="shared" si="126"/>
        <v>3</v>
      </c>
      <c r="Q1514">
        <f t="shared" si="122"/>
        <v>14.481778544640001</v>
      </c>
    </row>
    <row r="1515" spans="1:17" x14ac:dyDescent="0.3">
      <c r="A1515" t="s">
        <v>32</v>
      </c>
      <c r="B1515" t="s">
        <v>9</v>
      </c>
      <c r="C1515" t="s">
        <v>46</v>
      </c>
      <c r="D1515" t="s">
        <v>11</v>
      </c>
      <c r="E1515" t="s">
        <v>21</v>
      </c>
      <c r="F1515" t="s">
        <v>22</v>
      </c>
      <c r="G1515">
        <v>5</v>
      </c>
      <c r="H1515" s="14">
        <v>8.0449999999999999</v>
      </c>
      <c r="I1515" t="s">
        <v>23</v>
      </c>
      <c r="J1515" t="s">
        <v>24</v>
      </c>
      <c r="K1515" t="s">
        <v>25</v>
      </c>
      <c r="L1515" t="s">
        <v>43</v>
      </c>
      <c r="M1515" s="20">
        <f t="shared" si="123"/>
        <v>8.0467200000000005</v>
      </c>
      <c r="N1515" s="20">
        <f t="shared" si="124"/>
        <v>0</v>
      </c>
      <c r="O1515" s="20">
        <f t="shared" si="125"/>
        <v>0</v>
      </c>
      <c r="P1515">
        <f t="shared" si="126"/>
        <v>5</v>
      </c>
      <c r="Q1515">
        <f t="shared" si="122"/>
        <v>0</v>
      </c>
    </row>
    <row r="1516" spans="1:17" x14ac:dyDescent="0.3">
      <c r="A1516" t="s">
        <v>18</v>
      </c>
      <c r="B1516" t="s">
        <v>9</v>
      </c>
      <c r="C1516" t="s">
        <v>8</v>
      </c>
      <c r="D1516" t="s">
        <v>20</v>
      </c>
      <c r="E1516" t="s">
        <v>35</v>
      </c>
      <c r="F1516" t="s">
        <v>22</v>
      </c>
      <c r="G1516">
        <v>2</v>
      </c>
      <c r="H1516" s="14">
        <v>3.218</v>
      </c>
      <c r="I1516" t="s">
        <v>23</v>
      </c>
      <c r="J1516" t="s">
        <v>42</v>
      </c>
      <c r="K1516" t="s">
        <v>25</v>
      </c>
      <c r="L1516" t="s">
        <v>43</v>
      </c>
      <c r="M1516" s="20">
        <f t="shared" si="123"/>
        <v>3.2186880000000002</v>
      </c>
      <c r="N1516" s="20">
        <f t="shared" si="124"/>
        <v>0</v>
      </c>
      <c r="O1516" s="20">
        <f t="shared" si="125"/>
        <v>0</v>
      </c>
      <c r="P1516">
        <f t="shared" si="126"/>
        <v>4</v>
      </c>
      <c r="Q1516">
        <f t="shared" si="122"/>
        <v>0</v>
      </c>
    </row>
    <row r="1517" spans="1:17" x14ac:dyDescent="0.3">
      <c r="A1517" t="s">
        <v>32</v>
      </c>
      <c r="B1517" t="s">
        <v>9</v>
      </c>
      <c r="C1517" t="s">
        <v>46</v>
      </c>
      <c r="D1517" t="s">
        <v>41</v>
      </c>
      <c r="E1517" t="s">
        <v>12</v>
      </c>
      <c r="F1517" t="s">
        <v>44</v>
      </c>
      <c r="G1517">
        <v>2</v>
      </c>
      <c r="H1517" s="14">
        <v>3.218</v>
      </c>
      <c r="I1517" t="s">
        <v>14</v>
      </c>
      <c r="J1517" t="s">
        <v>31</v>
      </c>
      <c r="K1517" t="s">
        <v>25</v>
      </c>
      <c r="L1517" t="s">
        <v>43</v>
      </c>
      <c r="M1517" s="20">
        <f t="shared" si="123"/>
        <v>3.2186880000000002</v>
      </c>
      <c r="N1517" s="20">
        <f t="shared" si="124"/>
        <v>0</v>
      </c>
      <c r="O1517" s="20">
        <f t="shared" si="125"/>
        <v>0</v>
      </c>
      <c r="P1517">
        <f t="shared" si="126"/>
        <v>5</v>
      </c>
      <c r="Q1517">
        <f t="shared" si="122"/>
        <v>0</v>
      </c>
    </row>
    <row r="1518" spans="1:17" x14ac:dyDescent="0.3">
      <c r="A1518" t="s">
        <v>32</v>
      </c>
      <c r="B1518" t="s">
        <v>9</v>
      </c>
      <c r="C1518" t="s">
        <v>8</v>
      </c>
      <c r="D1518" t="s">
        <v>20</v>
      </c>
      <c r="E1518" t="s">
        <v>21</v>
      </c>
      <c r="F1518" t="s">
        <v>44</v>
      </c>
      <c r="G1518">
        <v>2</v>
      </c>
      <c r="H1518" s="14">
        <v>3.218</v>
      </c>
      <c r="I1518" t="s">
        <v>37</v>
      </c>
      <c r="J1518" t="s">
        <v>42</v>
      </c>
      <c r="K1518" t="s">
        <v>25</v>
      </c>
      <c r="L1518" t="s">
        <v>43</v>
      </c>
      <c r="M1518" s="20">
        <f t="shared" si="123"/>
        <v>3.2186880000000002</v>
      </c>
      <c r="N1518" s="20">
        <f t="shared" si="124"/>
        <v>0.16664000000000001</v>
      </c>
      <c r="O1518" s="20">
        <f t="shared" si="125"/>
        <v>0.53636216832000005</v>
      </c>
      <c r="P1518">
        <f t="shared" si="126"/>
        <v>5</v>
      </c>
      <c r="Q1518">
        <f t="shared" si="122"/>
        <v>2.6818108416000004</v>
      </c>
    </row>
    <row r="1519" spans="1:17" x14ac:dyDescent="0.3">
      <c r="A1519" t="s">
        <v>18</v>
      </c>
      <c r="B1519" t="s">
        <v>57</v>
      </c>
      <c r="C1519" t="s">
        <v>8</v>
      </c>
      <c r="D1519" t="s">
        <v>27</v>
      </c>
      <c r="E1519" t="s">
        <v>28</v>
      </c>
      <c r="F1519" t="s">
        <v>22</v>
      </c>
      <c r="G1519">
        <v>16</v>
      </c>
      <c r="H1519" s="14">
        <v>25.744</v>
      </c>
      <c r="I1519" t="s">
        <v>30</v>
      </c>
      <c r="J1519" t="s">
        <v>15</v>
      </c>
      <c r="K1519" t="s">
        <v>25</v>
      </c>
      <c r="L1519" t="s">
        <v>17</v>
      </c>
      <c r="M1519" s="20">
        <f t="shared" si="123"/>
        <v>25.749504000000002</v>
      </c>
      <c r="N1519" s="20">
        <f t="shared" si="124"/>
        <v>0.16664000000000001</v>
      </c>
      <c r="O1519" s="20">
        <f t="shared" si="125"/>
        <v>4.2908973465600004</v>
      </c>
      <c r="P1519">
        <f t="shared" si="126"/>
        <v>4</v>
      </c>
      <c r="Q1519">
        <f t="shared" si="122"/>
        <v>17.163589386240002</v>
      </c>
    </row>
    <row r="1520" spans="1:17" x14ac:dyDescent="0.3">
      <c r="A1520" t="s">
        <v>32</v>
      </c>
      <c r="B1520" t="s">
        <v>9</v>
      </c>
      <c r="C1520" t="s">
        <v>46</v>
      </c>
      <c r="D1520" t="s">
        <v>11</v>
      </c>
      <c r="E1520" t="s">
        <v>45</v>
      </c>
      <c r="F1520" t="s">
        <v>36</v>
      </c>
      <c r="G1520">
        <v>2</v>
      </c>
      <c r="H1520" s="14">
        <v>3.218</v>
      </c>
      <c r="I1520" t="s">
        <v>23</v>
      </c>
      <c r="J1520" t="s">
        <v>42</v>
      </c>
      <c r="K1520" t="s">
        <v>25</v>
      </c>
      <c r="L1520" t="s">
        <v>43</v>
      </c>
      <c r="M1520" s="20">
        <f t="shared" si="123"/>
        <v>3.2186880000000002</v>
      </c>
      <c r="N1520" s="20">
        <f t="shared" si="124"/>
        <v>0</v>
      </c>
      <c r="O1520" s="20">
        <f t="shared" si="125"/>
        <v>0</v>
      </c>
      <c r="P1520">
        <f t="shared" si="126"/>
        <v>5</v>
      </c>
      <c r="Q1520">
        <f t="shared" si="122"/>
        <v>0</v>
      </c>
    </row>
    <row r="1521" spans="1:17" x14ac:dyDescent="0.3">
      <c r="A1521" t="s">
        <v>18</v>
      </c>
      <c r="B1521" t="s">
        <v>9</v>
      </c>
      <c r="C1521" t="s">
        <v>46</v>
      </c>
      <c r="D1521" t="s">
        <v>11</v>
      </c>
      <c r="E1521" t="s">
        <v>45</v>
      </c>
      <c r="F1521" t="s">
        <v>36</v>
      </c>
      <c r="G1521">
        <v>1.5</v>
      </c>
      <c r="H1521" s="14">
        <v>2.4135</v>
      </c>
      <c r="I1521" t="s">
        <v>23</v>
      </c>
      <c r="J1521" t="s">
        <v>31</v>
      </c>
      <c r="K1521" t="s">
        <v>25</v>
      </c>
      <c r="L1521" t="s">
        <v>43</v>
      </c>
      <c r="M1521" s="20">
        <f t="shared" si="123"/>
        <v>2.4140160000000002</v>
      </c>
      <c r="N1521" s="20">
        <f t="shared" si="124"/>
        <v>0</v>
      </c>
      <c r="O1521" s="20">
        <f t="shared" si="125"/>
        <v>0</v>
      </c>
      <c r="P1521">
        <f t="shared" si="126"/>
        <v>4</v>
      </c>
      <c r="Q1521">
        <f t="shared" si="122"/>
        <v>0</v>
      </c>
    </row>
    <row r="1522" spans="1:17" x14ac:dyDescent="0.3">
      <c r="A1522" t="s">
        <v>32</v>
      </c>
      <c r="B1522" t="s">
        <v>9</v>
      </c>
      <c r="C1522" t="s">
        <v>46</v>
      </c>
      <c r="D1522" t="s">
        <v>20</v>
      </c>
      <c r="E1522" t="s">
        <v>21</v>
      </c>
      <c r="F1522" t="s">
        <v>36</v>
      </c>
      <c r="G1522">
        <v>1.3</v>
      </c>
      <c r="H1522" s="14">
        <v>2.0916999999999999</v>
      </c>
      <c r="I1522" t="s">
        <v>23</v>
      </c>
      <c r="J1522" t="s">
        <v>31</v>
      </c>
      <c r="K1522" t="s">
        <v>25</v>
      </c>
      <c r="L1522" t="s">
        <v>43</v>
      </c>
      <c r="M1522" s="20">
        <f t="shared" si="123"/>
        <v>2.0921472000000003</v>
      </c>
      <c r="N1522" s="20">
        <f t="shared" si="124"/>
        <v>0</v>
      </c>
      <c r="O1522" s="20">
        <f t="shared" si="125"/>
        <v>0</v>
      </c>
      <c r="P1522">
        <f t="shared" si="126"/>
        <v>5</v>
      </c>
      <c r="Q1522">
        <f t="shared" si="122"/>
        <v>0</v>
      </c>
    </row>
    <row r="1523" spans="1:17" x14ac:dyDescent="0.3">
      <c r="A1523" t="s">
        <v>18</v>
      </c>
      <c r="B1523" t="s">
        <v>55</v>
      </c>
      <c r="C1523" t="s">
        <v>8</v>
      </c>
      <c r="D1523" t="s">
        <v>11</v>
      </c>
      <c r="E1523" t="s">
        <v>28</v>
      </c>
      <c r="F1523" t="s">
        <v>22</v>
      </c>
      <c r="G1523">
        <v>3</v>
      </c>
      <c r="H1523" s="14">
        <v>4.827</v>
      </c>
      <c r="I1523" t="s">
        <v>30</v>
      </c>
      <c r="J1523" t="s">
        <v>42</v>
      </c>
      <c r="K1523" t="s">
        <v>16</v>
      </c>
      <c r="L1523" t="s">
        <v>17</v>
      </c>
      <c r="M1523" s="20">
        <f t="shared" si="123"/>
        <v>4.8280320000000003</v>
      </c>
      <c r="N1523" s="20">
        <f t="shared" si="124"/>
        <v>0.16664000000000001</v>
      </c>
      <c r="O1523" s="20">
        <f t="shared" si="125"/>
        <v>0.80454325248000014</v>
      </c>
      <c r="P1523">
        <f t="shared" si="126"/>
        <v>4</v>
      </c>
      <c r="Q1523">
        <f t="shared" si="122"/>
        <v>3.2181730099200005</v>
      </c>
    </row>
    <row r="1524" spans="1:17" x14ac:dyDescent="0.3">
      <c r="A1524" t="s">
        <v>32</v>
      </c>
      <c r="B1524" t="s">
        <v>9</v>
      </c>
      <c r="C1524" t="s">
        <v>46</v>
      </c>
      <c r="D1524" t="s">
        <v>20</v>
      </c>
      <c r="E1524" t="s">
        <v>21</v>
      </c>
      <c r="F1524" t="s">
        <v>36</v>
      </c>
      <c r="G1524">
        <v>1.5</v>
      </c>
      <c r="H1524" s="14">
        <v>2.4135</v>
      </c>
      <c r="I1524" t="s">
        <v>23</v>
      </c>
      <c r="J1524" t="s">
        <v>31</v>
      </c>
      <c r="K1524" t="s">
        <v>25</v>
      </c>
      <c r="L1524" t="s">
        <v>43</v>
      </c>
      <c r="M1524" s="20">
        <f t="shared" si="123"/>
        <v>2.4140160000000002</v>
      </c>
      <c r="N1524" s="20">
        <f t="shared" si="124"/>
        <v>0</v>
      </c>
      <c r="O1524" s="20">
        <f t="shared" si="125"/>
        <v>0</v>
      </c>
      <c r="P1524">
        <f t="shared" si="126"/>
        <v>5</v>
      </c>
      <c r="Q1524">
        <f t="shared" si="122"/>
        <v>0</v>
      </c>
    </row>
    <row r="1525" spans="1:17" x14ac:dyDescent="0.3">
      <c r="A1525" t="s">
        <v>32</v>
      </c>
      <c r="B1525" t="s">
        <v>9</v>
      </c>
      <c r="C1525" t="s">
        <v>46</v>
      </c>
      <c r="D1525" t="s">
        <v>27</v>
      </c>
      <c r="E1525" t="s">
        <v>45</v>
      </c>
      <c r="F1525" t="s">
        <v>36</v>
      </c>
      <c r="G1525">
        <v>6</v>
      </c>
      <c r="H1525" s="14">
        <v>9.6539999999999999</v>
      </c>
      <c r="I1525" t="s">
        <v>54</v>
      </c>
      <c r="J1525" t="s">
        <v>15</v>
      </c>
      <c r="K1525" t="s">
        <v>25</v>
      </c>
      <c r="L1525" t="s">
        <v>43</v>
      </c>
      <c r="M1525" s="20">
        <f t="shared" si="123"/>
        <v>9.6560640000000006</v>
      </c>
      <c r="N1525" s="20">
        <f t="shared" si="124"/>
        <v>2.1999999999999999E-2</v>
      </c>
      <c r="O1525" s="20">
        <f t="shared" si="125"/>
        <v>0.21243340799999999</v>
      </c>
      <c r="P1525">
        <f t="shared" si="126"/>
        <v>5</v>
      </c>
      <c r="Q1525">
        <f t="shared" si="122"/>
        <v>1.0621670399999998</v>
      </c>
    </row>
    <row r="1526" spans="1:17" x14ac:dyDescent="0.3">
      <c r="A1526" t="s">
        <v>32</v>
      </c>
      <c r="B1526" t="s">
        <v>9</v>
      </c>
      <c r="C1526" t="s">
        <v>61</v>
      </c>
      <c r="D1526" t="s">
        <v>27</v>
      </c>
      <c r="E1526" t="s">
        <v>45</v>
      </c>
      <c r="F1526" t="s">
        <v>36</v>
      </c>
      <c r="G1526">
        <v>4</v>
      </c>
      <c r="H1526" s="14">
        <v>6.4359999999999999</v>
      </c>
      <c r="I1526" t="s">
        <v>30</v>
      </c>
      <c r="J1526" t="s">
        <v>38</v>
      </c>
      <c r="K1526" t="s">
        <v>25</v>
      </c>
      <c r="L1526" t="s">
        <v>17</v>
      </c>
      <c r="M1526" s="20">
        <f t="shared" si="123"/>
        <v>6.4373760000000004</v>
      </c>
      <c r="N1526" s="20">
        <f t="shared" si="124"/>
        <v>0.16664000000000001</v>
      </c>
      <c r="O1526" s="20">
        <f t="shared" si="125"/>
        <v>1.0727243366400001</v>
      </c>
      <c r="P1526">
        <f t="shared" si="126"/>
        <v>5</v>
      </c>
      <c r="Q1526">
        <f t="shared" si="122"/>
        <v>5.3636216832000008</v>
      </c>
    </row>
    <row r="1527" spans="1:17" x14ac:dyDescent="0.3">
      <c r="A1527" t="s">
        <v>26</v>
      </c>
      <c r="B1527" t="s">
        <v>9</v>
      </c>
      <c r="C1527" t="s">
        <v>46</v>
      </c>
      <c r="D1527" t="s">
        <v>20</v>
      </c>
      <c r="E1527" t="s">
        <v>28</v>
      </c>
      <c r="F1527" t="s">
        <v>66</v>
      </c>
      <c r="G1527">
        <v>65</v>
      </c>
      <c r="H1527" s="14">
        <v>104.58499999999999</v>
      </c>
      <c r="I1527" t="s">
        <v>52</v>
      </c>
      <c r="J1527" t="s">
        <v>15</v>
      </c>
      <c r="K1527" t="s">
        <v>16</v>
      </c>
      <c r="L1527" t="s">
        <v>43</v>
      </c>
      <c r="M1527" s="20">
        <f t="shared" si="123"/>
        <v>104.60736</v>
      </c>
      <c r="N1527" s="20">
        <f t="shared" si="124"/>
        <v>3.5459999999999998E-2</v>
      </c>
      <c r="O1527" s="20">
        <f t="shared" si="125"/>
        <v>3.7093769855999996</v>
      </c>
      <c r="P1527">
        <f t="shared" si="126"/>
        <v>3</v>
      </c>
      <c r="Q1527">
        <f t="shared" si="122"/>
        <v>11.1281309568</v>
      </c>
    </row>
    <row r="1528" spans="1:17" x14ac:dyDescent="0.3">
      <c r="A1528" t="s">
        <v>39</v>
      </c>
      <c r="B1528" t="s">
        <v>51</v>
      </c>
      <c r="C1528" t="s">
        <v>8</v>
      </c>
      <c r="D1528" t="s">
        <v>11</v>
      </c>
      <c r="E1528" t="s">
        <v>21</v>
      </c>
      <c r="F1528" t="s">
        <v>62</v>
      </c>
      <c r="G1528">
        <v>0.5</v>
      </c>
      <c r="H1528" s="14">
        <v>0.80449999999999999</v>
      </c>
      <c r="I1528" t="s">
        <v>23</v>
      </c>
      <c r="J1528" t="s">
        <v>15</v>
      </c>
      <c r="K1528" t="s">
        <v>25</v>
      </c>
      <c r="L1528" t="s">
        <v>17</v>
      </c>
      <c r="M1528" s="20">
        <f t="shared" si="123"/>
        <v>0.80467200000000005</v>
      </c>
      <c r="N1528" s="20">
        <f t="shared" si="124"/>
        <v>0</v>
      </c>
      <c r="O1528" s="20">
        <f t="shared" si="125"/>
        <v>0</v>
      </c>
      <c r="P1528">
        <f t="shared" si="126"/>
        <v>2</v>
      </c>
      <c r="Q1528">
        <f t="shared" si="122"/>
        <v>0</v>
      </c>
    </row>
    <row r="1529" spans="1:17" x14ac:dyDescent="0.3">
      <c r="A1529" t="s">
        <v>7</v>
      </c>
      <c r="B1529" t="s">
        <v>51</v>
      </c>
      <c r="C1529" t="s">
        <v>8</v>
      </c>
      <c r="D1529" t="s">
        <v>27</v>
      </c>
      <c r="E1529" t="s">
        <v>21</v>
      </c>
      <c r="F1529" t="s">
        <v>66</v>
      </c>
      <c r="G1529">
        <v>98</v>
      </c>
      <c r="H1529" s="14">
        <v>157.68199999999999</v>
      </c>
      <c r="I1529" t="s">
        <v>30</v>
      </c>
      <c r="J1529" t="s">
        <v>15</v>
      </c>
      <c r="K1529" t="s">
        <v>16</v>
      </c>
      <c r="L1529" t="s">
        <v>43</v>
      </c>
      <c r="M1529" s="20">
        <f t="shared" si="123"/>
        <v>157.715712</v>
      </c>
      <c r="N1529" s="20">
        <f t="shared" si="124"/>
        <v>0.16664000000000001</v>
      </c>
      <c r="O1529" s="20">
        <f t="shared" si="125"/>
        <v>26.281746247680001</v>
      </c>
      <c r="P1529">
        <f t="shared" si="126"/>
        <v>1</v>
      </c>
      <c r="Q1529">
        <f t="shared" si="122"/>
        <v>26.281746247680001</v>
      </c>
    </row>
    <row r="1530" spans="1:17" x14ac:dyDescent="0.3">
      <c r="A1530" t="s">
        <v>18</v>
      </c>
      <c r="B1530" t="s">
        <v>9</v>
      </c>
      <c r="C1530" t="s">
        <v>46</v>
      </c>
      <c r="D1530" t="s">
        <v>47</v>
      </c>
      <c r="E1530" t="s">
        <v>35</v>
      </c>
      <c r="F1530" t="s">
        <v>44</v>
      </c>
      <c r="G1530">
        <v>2.1</v>
      </c>
      <c r="H1530" s="14">
        <v>3.3789000000000002</v>
      </c>
      <c r="I1530" t="s">
        <v>14</v>
      </c>
      <c r="J1530" t="s">
        <v>31</v>
      </c>
      <c r="K1530" t="s">
        <v>25</v>
      </c>
      <c r="L1530" t="s">
        <v>43</v>
      </c>
      <c r="M1530" s="20">
        <f t="shared" si="123"/>
        <v>3.3796224000000006</v>
      </c>
      <c r="N1530" s="20">
        <f t="shared" si="124"/>
        <v>0</v>
      </c>
      <c r="O1530" s="20">
        <f t="shared" si="125"/>
        <v>0</v>
      </c>
      <c r="P1530">
        <f t="shared" si="126"/>
        <v>4</v>
      </c>
      <c r="Q1530">
        <f t="shared" si="122"/>
        <v>0</v>
      </c>
    </row>
    <row r="1531" spans="1:17" x14ac:dyDescent="0.3">
      <c r="A1531" t="s">
        <v>7</v>
      </c>
      <c r="B1531" t="s">
        <v>55</v>
      </c>
      <c r="C1531" t="s">
        <v>8</v>
      </c>
      <c r="D1531" t="s">
        <v>47</v>
      </c>
      <c r="E1531" t="s">
        <v>35</v>
      </c>
      <c r="F1531" t="s">
        <v>36</v>
      </c>
      <c r="G1531">
        <v>4</v>
      </c>
      <c r="H1531" s="14">
        <v>6.4359999999999999</v>
      </c>
      <c r="I1531" t="s">
        <v>30</v>
      </c>
      <c r="J1531" t="s">
        <v>42</v>
      </c>
      <c r="K1531" t="s">
        <v>16</v>
      </c>
      <c r="L1531" t="s">
        <v>43</v>
      </c>
      <c r="M1531" s="20">
        <f t="shared" si="123"/>
        <v>6.4373760000000004</v>
      </c>
      <c r="N1531" s="20">
        <f t="shared" si="124"/>
        <v>0.16664000000000001</v>
      </c>
      <c r="O1531" s="20">
        <f t="shared" si="125"/>
        <v>1.0727243366400001</v>
      </c>
      <c r="P1531">
        <f t="shared" si="126"/>
        <v>1</v>
      </c>
      <c r="Q1531">
        <f t="shared" si="122"/>
        <v>1.0727243366400001</v>
      </c>
    </row>
    <row r="1532" spans="1:17" x14ac:dyDescent="0.3">
      <c r="A1532" t="s">
        <v>18</v>
      </c>
      <c r="B1532" t="s">
        <v>9</v>
      </c>
      <c r="C1532" t="s">
        <v>60</v>
      </c>
      <c r="D1532" t="s">
        <v>20</v>
      </c>
      <c r="E1532" t="s">
        <v>12</v>
      </c>
      <c r="F1532" t="s">
        <v>22</v>
      </c>
      <c r="G1532">
        <v>3</v>
      </c>
      <c r="H1532" s="14">
        <v>4.827</v>
      </c>
      <c r="I1532" t="s">
        <v>23</v>
      </c>
      <c r="J1532" t="s">
        <v>42</v>
      </c>
      <c r="K1532" t="s">
        <v>25</v>
      </c>
      <c r="L1532" t="s">
        <v>43</v>
      </c>
      <c r="M1532" s="20">
        <f t="shared" si="123"/>
        <v>4.8280320000000003</v>
      </c>
      <c r="N1532" s="20">
        <f t="shared" si="124"/>
        <v>0</v>
      </c>
      <c r="O1532" s="20">
        <f t="shared" si="125"/>
        <v>0</v>
      </c>
      <c r="P1532">
        <f t="shared" si="126"/>
        <v>4</v>
      </c>
      <c r="Q1532">
        <f t="shared" si="122"/>
        <v>0</v>
      </c>
    </row>
    <row r="1533" spans="1:17" x14ac:dyDescent="0.3">
      <c r="A1533" t="s">
        <v>32</v>
      </c>
      <c r="B1533" t="s">
        <v>9</v>
      </c>
      <c r="C1533" t="s">
        <v>8</v>
      </c>
      <c r="D1533" t="s">
        <v>41</v>
      </c>
      <c r="E1533" t="s">
        <v>33</v>
      </c>
      <c r="F1533" t="s">
        <v>44</v>
      </c>
      <c r="G1533">
        <v>2</v>
      </c>
      <c r="H1533" s="14">
        <v>3.218</v>
      </c>
      <c r="I1533" t="s">
        <v>87</v>
      </c>
      <c r="J1533" t="s">
        <v>42</v>
      </c>
      <c r="K1533" t="s">
        <v>25</v>
      </c>
      <c r="L1533" t="s">
        <v>17</v>
      </c>
      <c r="M1533" s="20">
        <f t="shared" si="123"/>
        <v>3.2186880000000002</v>
      </c>
      <c r="N1533" s="20">
        <f t="shared" si="124"/>
        <v>0.11366999999999999</v>
      </c>
      <c r="O1533" s="20">
        <f t="shared" si="125"/>
        <v>0.36586826496000002</v>
      </c>
      <c r="P1533">
        <f t="shared" si="126"/>
        <v>5</v>
      </c>
      <c r="Q1533">
        <f t="shared" si="122"/>
        <v>1.8293413248000001</v>
      </c>
    </row>
    <row r="1534" spans="1:17" x14ac:dyDescent="0.3">
      <c r="A1534" t="s">
        <v>39</v>
      </c>
      <c r="B1534" t="s">
        <v>9</v>
      </c>
      <c r="C1534" t="s">
        <v>71</v>
      </c>
      <c r="D1534" t="s">
        <v>41</v>
      </c>
      <c r="E1534" t="s">
        <v>28</v>
      </c>
      <c r="F1534" t="s">
        <v>44</v>
      </c>
      <c r="G1534">
        <v>0.8</v>
      </c>
      <c r="H1534" s="14">
        <v>1.2872000000000001</v>
      </c>
      <c r="I1534" t="s">
        <v>23</v>
      </c>
      <c r="J1534" t="s">
        <v>31</v>
      </c>
      <c r="K1534" t="s">
        <v>25</v>
      </c>
      <c r="L1534" t="s">
        <v>17</v>
      </c>
      <c r="M1534" s="20">
        <f t="shared" si="123"/>
        <v>1.2874752000000003</v>
      </c>
      <c r="N1534" s="20">
        <f t="shared" si="124"/>
        <v>0</v>
      </c>
      <c r="O1534" s="20">
        <f t="shared" si="125"/>
        <v>0</v>
      </c>
      <c r="P1534">
        <f t="shared" si="126"/>
        <v>2</v>
      </c>
      <c r="Q1534">
        <f t="shared" si="122"/>
        <v>0</v>
      </c>
    </row>
    <row r="1535" spans="1:17" x14ac:dyDescent="0.3">
      <c r="A1535" t="s">
        <v>26</v>
      </c>
      <c r="B1535" t="s">
        <v>8</v>
      </c>
      <c r="C1535" t="s">
        <v>8</v>
      </c>
      <c r="D1535" t="s">
        <v>11</v>
      </c>
      <c r="E1535" t="s">
        <v>28</v>
      </c>
      <c r="F1535" t="s">
        <v>44</v>
      </c>
      <c r="G1535">
        <v>1</v>
      </c>
      <c r="H1535" s="14">
        <v>1.609</v>
      </c>
      <c r="I1535" t="s">
        <v>23</v>
      </c>
      <c r="J1535" t="s">
        <v>42</v>
      </c>
      <c r="K1535" t="s">
        <v>25</v>
      </c>
      <c r="L1535" t="s">
        <v>43</v>
      </c>
      <c r="M1535" s="20">
        <f t="shared" si="123"/>
        <v>1.6093440000000001</v>
      </c>
      <c r="N1535" s="20">
        <f t="shared" si="124"/>
        <v>0</v>
      </c>
      <c r="O1535" s="20">
        <f t="shared" si="125"/>
        <v>0</v>
      </c>
      <c r="P1535">
        <f t="shared" si="126"/>
        <v>3</v>
      </c>
      <c r="Q1535">
        <f t="shared" si="122"/>
        <v>0</v>
      </c>
    </row>
    <row r="1536" spans="1:17" x14ac:dyDescent="0.3">
      <c r="A1536" t="s">
        <v>26</v>
      </c>
      <c r="B1536" t="s">
        <v>9</v>
      </c>
      <c r="C1536" t="s">
        <v>46</v>
      </c>
      <c r="D1536" t="s">
        <v>20</v>
      </c>
      <c r="E1536" t="s">
        <v>21</v>
      </c>
      <c r="F1536" t="s">
        <v>22</v>
      </c>
      <c r="G1536">
        <v>2.2999999999999998</v>
      </c>
      <c r="H1536" s="14">
        <v>3.7006999999999999</v>
      </c>
      <c r="I1536" t="s">
        <v>14</v>
      </c>
      <c r="J1536" t="s">
        <v>31</v>
      </c>
      <c r="K1536" t="s">
        <v>25</v>
      </c>
      <c r="L1536" t="s">
        <v>43</v>
      </c>
      <c r="M1536" s="20">
        <f t="shared" si="123"/>
        <v>3.7014912</v>
      </c>
      <c r="N1536" s="20">
        <f t="shared" si="124"/>
        <v>0</v>
      </c>
      <c r="O1536" s="20">
        <f t="shared" si="125"/>
        <v>0</v>
      </c>
      <c r="P1536">
        <f t="shared" si="126"/>
        <v>3</v>
      </c>
      <c r="Q1536">
        <f t="shared" si="122"/>
        <v>0</v>
      </c>
    </row>
    <row r="1537" spans="1:17" x14ac:dyDescent="0.3">
      <c r="A1537" t="s">
        <v>18</v>
      </c>
      <c r="B1537" t="s">
        <v>9</v>
      </c>
      <c r="C1537" t="s">
        <v>46</v>
      </c>
      <c r="D1537" t="s">
        <v>20</v>
      </c>
      <c r="E1537" t="s">
        <v>12</v>
      </c>
      <c r="F1537" t="s">
        <v>36</v>
      </c>
      <c r="G1537">
        <v>1.5</v>
      </c>
      <c r="H1537" s="14">
        <v>2.4135</v>
      </c>
      <c r="I1537" t="s">
        <v>23</v>
      </c>
      <c r="J1537" t="s">
        <v>24</v>
      </c>
      <c r="K1537" t="s">
        <v>25</v>
      </c>
      <c r="L1537" t="s">
        <v>43</v>
      </c>
      <c r="M1537" s="20">
        <f t="shared" si="123"/>
        <v>2.4140160000000002</v>
      </c>
      <c r="N1537" s="20">
        <f t="shared" si="124"/>
        <v>0</v>
      </c>
      <c r="O1537" s="20">
        <f t="shared" si="125"/>
        <v>0</v>
      </c>
      <c r="P1537">
        <f t="shared" si="126"/>
        <v>4</v>
      </c>
      <c r="Q1537">
        <f t="shared" si="122"/>
        <v>0</v>
      </c>
    </row>
    <row r="1538" spans="1:17" x14ac:dyDescent="0.3">
      <c r="A1538" t="s">
        <v>32</v>
      </c>
      <c r="B1538" t="s">
        <v>9</v>
      </c>
      <c r="C1538" t="s">
        <v>46</v>
      </c>
      <c r="D1538" t="s">
        <v>11</v>
      </c>
      <c r="E1538" t="s">
        <v>35</v>
      </c>
      <c r="F1538" t="s">
        <v>22</v>
      </c>
      <c r="G1538">
        <v>2</v>
      </c>
      <c r="H1538" s="14">
        <v>3.218</v>
      </c>
      <c r="I1538" t="s">
        <v>23</v>
      </c>
      <c r="J1538" t="s">
        <v>15</v>
      </c>
      <c r="K1538" t="s">
        <v>25</v>
      </c>
      <c r="L1538" t="s">
        <v>43</v>
      </c>
      <c r="M1538" s="20">
        <f t="shared" si="123"/>
        <v>3.2186880000000002</v>
      </c>
      <c r="N1538" s="20">
        <f t="shared" si="124"/>
        <v>0</v>
      </c>
      <c r="O1538" s="20">
        <f t="shared" si="125"/>
        <v>0</v>
      </c>
      <c r="P1538">
        <f t="shared" si="126"/>
        <v>5</v>
      </c>
      <c r="Q1538">
        <f t="shared" si="122"/>
        <v>0</v>
      </c>
    </row>
    <row r="1539" spans="1:17" x14ac:dyDescent="0.3">
      <c r="A1539" t="s">
        <v>32</v>
      </c>
      <c r="B1539" t="s">
        <v>9</v>
      </c>
      <c r="C1539" t="s">
        <v>46</v>
      </c>
      <c r="D1539" t="s">
        <v>20</v>
      </c>
      <c r="E1539" t="s">
        <v>33</v>
      </c>
      <c r="F1539" t="s">
        <v>62</v>
      </c>
      <c r="G1539">
        <v>0.5</v>
      </c>
      <c r="H1539" s="14">
        <v>0.80449999999999999</v>
      </c>
      <c r="I1539" t="s">
        <v>23</v>
      </c>
      <c r="J1539" t="s">
        <v>24</v>
      </c>
      <c r="K1539" t="s">
        <v>25</v>
      </c>
      <c r="L1539" t="s">
        <v>43</v>
      </c>
      <c r="M1539" s="20">
        <f t="shared" si="123"/>
        <v>0.80467200000000005</v>
      </c>
      <c r="N1539" s="20">
        <f t="shared" si="124"/>
        <v>0</v>
      </c>
      <c r="O1539" s="20">
        <f t="shared" si="125"/>
        <v>0</v>
      </c>
      <c r="P1539">
        <f t="shared" si="126"/>
        <v>5</v>
      </c>
      <c r="Q1539">
        <f t="shared" ref="Q1539:Q1602" si="127">O1539*P1539</f>
        <v>0</v>
      </c>
    </row>
    <row r="1540" spans="1:17" x14ac:dyDescent="0.3">
      <c r="A1540" t="s">
        <v>39</v>
      </c>
      <c r="B1540" t="s">
        <v>9</v>
      </c>
      <c r="C1540" t="s">
        <v>8</v>
      </c>
      <c r="D1540" t="s">
        <v>20</v>
      </c>
      <c r="E1540" t="s">
        <v>33</v>
      </c>
      <c r="F1540" t="s">
        <v>22</v>
      </c>
      <c r="G1540">
        <v>10</v>
      </c>
      <c r="H1540" s="14">
        <v>16.09</v>
      </c>
      <c r="I1540" t="s">
        <v>37</v>
      </c>
      <c r="J1540" t="s">
        <v>38</v>
      </c>
      <c r="K1540" t="s">
        <v>25</v>
      </c>
      <c r="L1540" t="s">
        <v>43</v>
      </c>
      <c r="M1540" s="20">
        <f t="shared" si="123"/>
        <v>16.093440000000001</v>
      </c>
      <c r="N1540" s="20">
        <f t="shared" si="124"/>
        <v>0.16664000000000001</v>
      </c>
      <c r="O1540" s="20">
        <f t="shared" si="125"/>
        <v>2.6818108416000004</v>
      </c>
      <c r="P1540">
        <f t="shared" si="126"/>
        <v>2</v>
      </c>
      <c r="Q1540">
        <f t="shared" si="127"/>
        <v>5.3636216832000008</v>
      </c>
    </row>
    <row r="1541" spans="1:17" x14ac:dyDescent="0.3">
      <c r="A1541" t="s">
        <v>18</v>
      </c>
      <c r="B1541" t="s">
        <v>9</v>
      </c>
      <c r="C1541" t="s">
        <v>95</v>
      </c>
      <c r="D1541" t="s">
        <v>41</v>
      </c>
      <c r="E1541" t="s">
        <v>21</v>
      </c>
      <c r="F1541" t="s">
        <v>13</v>
      </c>
      <c r="G1541">
        <v>7</v>
      </c>
      <c r="H1541" s="14">
        <v>11.263</v>
      </c>
      <c r="I1541" t="s">
        <v>14</v>
      </c>
      <c r="J1541" t="s">
        <v>38</v>
      </c>
      <c r="K1541" t="s">
        <v>25</v>
      </c>
      <c r="L1541" t="s">
        <v>17</v>
      </c>
      <c r="M1541" s="20">
        <f t="shared" si="123"/>
        <v>11.265408000000001</v>
      </c>
      <c r="N1541" s="20">
        <f t="shared" si="124"/>
        <v>0</v>
      </c>
      <c r="O1541" s="20">
        <f t="shared" si="125"/>
        <v>0</v>
      </c>
      <c r="P1541">
        <f t="shared" si="126"/>
        <v>4</v>
      </c>
      <c r="Q1541">
        <f t="shared" si="127"/>
        <v>0</v>
      </c>
    </row>
    <row r="1542" spans="1:17" x14ac:dyDescent="0.3">
      <c r="A1542" t="s">
        <v>26</v>
      </c>
      <c r="B1542" t="s">
        <v>51</v>
      </c>
      <c r="C1542" t="s">
        <v>8</v>
      </c>
      <c r="D1542" t="s">
        <v>27</v>
      </c>
      <c r="E1542" t="s">
        <v>28</v>
      </c>
      <c r="F1542" t="s">
        <v>13</v>
      </c>
      <c r="G1542">
        <v>19.100000000000001</v>
      </c>
      <c r="H1542" s="14">
        <v>30.731900000000003</v>
      </c>
      <c r="I1542" t="s">
        <v>37</v>
      </c>
      <c r="J1542" t="s">
        <v>15</v>
      </c>
      <c r="K1542" t="s">
        <v>25</v>
      </c>
      <c r="L1542" t="s">
        <v>17</v>
      </c>
      <c r="M1542" s="20">
        <f t="shared" si="123"/>
        <v>30.738470400000004</v>
      </c>
      <c r="N1542" s="20">
        <f t="shared" si="124"/>
        <v>0.16664000000000001</v>
      </c>
      <c r="O1542" s="20">
        <f t="shared" si="125"/>
        <v>5.1222587074560009</v>
      </c>
      <c r="P1542">
        <f t="shared" si="126"/>
        <v>3</v>
      </c>
      <c r="Q1542">
        <f t="shared" si="127"/>
        <v>15.366776122368002</v>
      </c>
    </row>
    <row r="1543" spans="1:17" x14ac:dyDescent="0.3">
      <c r="A1543" t="s">
        <v>32</v>
      </c>
      <c r="B1543" t="s">
        <v>9</v>
      </c>
      <c r="C1543" t="s">
        <v>46</v>
      </c>
      <c r="D1543" t="s">
        <v>20</v>
      </c>
      <c r="E1543" t="s">
        <v>21</v>
      </c>
      <c r="F1543" t="s">
        <v>44</v>
      </c>
      <c r="G1543">
        <v>0.8</v>
      </c>
      <c r="H1543" s="14">
        <v>1.2872000000000001</v>
      </c>
      <c r="I1543" t="s">
        <v>23</v>
      </c>
      <c r="J1543" t="s">
        <v>31</v>
      </c>
      <c r="K1543" t="s">
        <v>25</v>
      </c>
      <c r="L1543" t="s">
        <v>43</v>
      </c>
      <c r="M1543" s="20">
        <f t="shared" si="123"/>
        <v>1.2874752000000003</v>
      </c>
      <c r="N1543" s="20">
        <f t="shared" si="124"/>
        <v>0</v>
      </c>
      <c r="O1543" s="20">
        <f t="shared" si="125"/>
        <v>0</v>
      </c>
      <c r="P1543">
        <f t="shared" si="126"/>
        <v>5</v>
      </c>
      <c r="Q1543">
        <f t="shared" si="127"/>
        <v>0</v>
      </c>
    </row>
    <row r="1544" spans="1:17" x14ac:dyDescent="0.3">
      <c r="A1544" t="s">
        <v>32</v>
      </c>
      <c r="B1544" t="s">
        <v>9</v>
      </c>
      <c r="C1544" t="s">
        <v>46</v>
      </c>
      <c r="D1544" t="s">
        <v>11</v>
      </c>
      <c r="E1544" t="s">
        <v>35</v>
      </c>
      <c r="F1544" t="s">
        <v>36</v>
      </c>
      <c r="G1544">
        <v>6</v>
      </c>
      <c r="H1544" s="14">
        <v>9.6539999999999999</v>
      </c>
      <c r="I1544" t="s">
        <v>30</v>
      </c>
      <c r="J1544" t="s">
        <v>15</v>
      </c>
      <c r="K1544" t="s">
        <v>25</v>
      </c>
      <c r="L1544" t="s">
        <v>43</v>
      </c>
      <c r="M1544" s="20">
        <f t="shared" si="123"/>
        <v>9.6560640000000006</v>
      </c>
      <c r="N1544" s="20">
        <f t="shared" si="124"/>
        <v>0.16664000000000001</v>
      </c>
      <c r="O1544" s="20">
        <f t="shared" si="125"/>
        <v>1.6090865049600003</v>
      </c>
      <c r="P1544">
        <f t="shared" si="126"/>
        <v>5</v>
      </c>
      <c r="Q1544">
        <f t="shared" si="127"/>
        <v>8.0454325248000007</v>
      </c>
    </row>
    <row r="1545" spans="1:17" x14ac:dyDescent="0.3">
      <c r="A1545" t="s">
        <v>32</v>
      </c>
      <c r="B1545" t="s">
        <v>9</v>
      </c>
      <c r="C1545" t="s">
        <v>46</v>
      </c>
      <c r="D1545" t="s">
        <v>47</v>
      </c>
      <c r="E1545" t="s">
        <v>35</v>
      </c>
      <c r="F1545" t="s">
        <v>36</v>
      </c>
      <c r="G1545">
        <v>1.1000000000000001</v>
      </c>
      <c r="H1545" s="14">
        <v>1.7699</v>
      </c>
      <c r="I1545" t="s">
        <v>23</v>
      </c>
      <c r="J1545" t="s">
        <v>31</v>
      </c>
      <c r="K1545" t="s">
        <v>25</v>
      </c>
      <c r="L1545" t="s">
        <v>43</v>
      </c>
      <c r="M1545" s="20">
        <f t="shared" si="123"/>
        <v>1.7702784000000003</v>
      </c>
      <c r="N1545" s="20">
        <f t="shared" si="124"/>
        <v>0</v>
      </c>
      <c r="O1545" s="20">
        <f t="shared" si="125"/>
        <v>0</v>
      </c>
      <c r="P1545">
        <f t="shared" si="126"/>
        <v>5</v>
      </c>
      <c r="Q1545">
        <f t="shared" si="127"/>
        <v>0</v>
      </c>
    </row>
    <row r="1546" spans="1:17" x14ac:dyDescent="0.3">
      <c r="A1546" t="s">
        <v>32</v>
      </c>
      <c r="B1546" t="s">
        <v>9</v>
      </c>
      <c r="C1546" t="s">
        <v>46</v>
      </c>
      <c r="D1546" t="s">
        <v>20</v>
      </c>
      <c r="E1546" t="s">
        <v>35</v>
      </c>
      <c r="F1546" t="s">
        <v>44</v>
      </c>
      <c r="G1546">
        <v>1</v>
      </c>
      <c r="H1546" s="14">
        <v>1.609</v>
      </c>
      <c r="I1546" t="s">
        <v>23</v>
      </c>
      <c r="J1546" t="s">
        <v>24</v>
      </c>
      <c r="K1546" t="s">
        <v>25</v>
      </c>
      <c r="L1546" t="s">
        <v>43</v>
      </c>
      <c r="M1546" s="20">
        <f t="shared" si="123"/>
        <v>1.6093440000000001</v>
      </c>
      <c r="N1546" s="20">
        <f t="shared" si="124"/>
        <v>0</v>
      </c>
      <c r="O1546" s="20">
        <f t="shared" si="125"/>
        <v>0</v>
      </c>
      <c r="P1546">
        <f t="shared" si="126"/>
        <v>5</v>
      </c>
      <c r="Q1546">
        <f t="shared" si="127"/>
        <v>0</v>
      </c>
    </row>
    <row r="1547" spans="1:17" x14ac:dyDescent="0.3">
      <c r="A1547" t="s">
        <v>32</v>
      </c>
      <c r="B1547" t="s">
        <v>9</v>
      </c>
      <c r="C1547" t="s">
        <v>46</v>
      </c>
      <c r="D1547" t="s">
        <v>47</v>
      </c>
      <c r="E1547" t="s">
        <v>33</v>
      </c>
      <c r="F1547" t="s">
        <v>36</v>
      </c>
      <c r="G1547">
        <v>2</v>
      </c>
      <c r="H1547" s="14">
        <v>3.218</v>
      </c>
      <c r="I1547" t="s">
        <v>23</v>
      </c>
      <c r="J1547" t="s">
        <v>31</v>
      </c>
      <c r="K1547" t="s">
        <v>25</v>
      </c>
      <c r="L1547" t="s">
        <v>43</v>
      </c>
      <c r="M1547" s="20">
        <f t="shared" si="123"/>
        <v>3.2186880000000002</v>
      </c>
      <c r="N1547" s="20">
        <f t="shared" si="124"/>
        <v>0</v>
      </c>
      <c r="O1547" s="20">
        <f t="shared" si="125"/>
        <v>0</v>
      </c>
      <c r="P1547">
        <f t="shared" si="126"/>
        <v>5</v>
      </c>
      <c r="Q1547">
        <f t="shared" si="127"/>
        <v>0</v>
      </c>
    </row>
    <row r="1548" spans="1:17" x14ac:dyDescent="0.3">
      <c r="A1548" t="s">
        <v>39</v>
      </c>
      <c r="B1548" t="s">
        <v>51</v>
      </c>
      <c r="C1548" t="s">
        <v>8</v>
      </c>
      <c r="D1548" t="s">
        <v>27</v>
      </c>
      <c r="E1548" t="s">
        <v>21</v>
      </c>
      <c r="F1548" t="s">
        <v>36</v>
      </c>
      <c r="G1548">
        <v>7</v>
      </c>
      <c r="H1548" s="14">
        <v>11.263</v>
      </c>
      <c r="I1548" t="s">
        <v>37</v>
      </c>
      <c r="J1548" t="s">
        <v>31</v>
      </c>
      <c r="K1548" t="s">
        <v>25</v>
      </c>
      <c r="L1548" t="s">
        <v>17</v>
      </c>
      <c r="M1548" s="20">
        <f t="shared" si="123"/>
        <v>11.265408000000001</v>
      </c>
      <c r="N1548" s="20">
        <f t="shared" si="124"/>
        <v>0.16664000000000001</v>
      </c>
      <c r="O1548" s="20">
        <f t="shared" si="125"/>
        <v>1.8772675891200001</v>
      </c>
      <c r="P1548">
        <f t="shared" si="126"/>
        <v>2</v>
      </c>
      <c r="Q1548">
        <f t="shared" si="127"/>
        <v>3.7545351782400003</v>
      </c>
    </row>
    <row r="1549" spans="1:17" x14ac:dyDescent="0.3">
      <c r="A1549" t="s">
        <v>32</v>
      </c>
      <c r="B1549" t="s">
        <v>9</v>
      </c>
      <c r="C1549" t="s">
        <v>46</v>
      </c>
      <c r="D1549" t="s">
        <v>11</v>
      </c>
      <c r="E1549" t="s">
        <v>21</v>
      </c>
      <c r="F1549" t="s">
        <v>44</v>
      </c>
      <c r="G1549">
        <v>1</v>
      </c>
      <c r="H1549" s="14">
        <v>1.609</v>
      </c>
      <c r="I1549" t="s">
        <v>23</v>
      </c>
      <c r="J1549" t="s">
        <v>31</v>
      </c>
      <c r="K1549" t="s">
        <v>25</v>
      </c>
      <c r="L1549" t="s">
        <v>43</v>
      </c>
      <c r="M1549" s="20">
        <f t="shared" si="123"/>
        <v>1.6093440000000001</v>
      </c>
      <c r="N1549" s="20">
        <f t="shared" si="124"/>
        <v>0</v>
      </c>
      <c r="O1549" s="20">
        <f t="shared" si="125"/>
        <v>0</v>
      </c>
      <c r="P1549">
        <f t="shared" si="126"/>
        <v>5</v>
      </c>
      <c r="Q1549">
        <f t="shared" si="127"/>
        <v>0</v>
      </c>
    </row>
    <row r="1550" spans="1:17" x14ac:dyDescent="0.3">
      <c r="A1550" t="s">
        <v>26</v>
      </c>
      <c r="B1550" t="s">
        <v>9</v>
      </c>
      <c r="C1550" t="s">
        <v>59</v>
      </c>
      <c r="D1550" t="s">
        <v>20</v>
      </c>
      <c r="E1550" t="s">
        <v>35</v>
      </c>
      <c r="F1550" t="s">
        <v>22</v>
      </c>
      <c r="G1550">
        <v>2</v>
      </c>
      <c r="H1550" s="14">
        <v>3.218</v>
      </c>
      <c r="I1550" t="s">
        <v>52</v>
      </c>
      <c r="J1550" t="s">
        <v>31</v>
      </c>
      <c r="K1550" t="s">
        <v>25</v>
      </c>
      <c r="L1550" t="s">
        <v>43</v>
      </c>
      <c r="M1550" s="20">
        <f t="shared" si="123"/>
        <v>3.2186880000000002</v>
      </c>
      <c r="N1550" s="20">
        <f t="shared" si="124"/>
        <v>3.5459999999999998E-2</v>
      </c>
      <c r="O1550" s="20">
        <f t="shared" si="125"/>
        <v>0.11413467648</v>
      </c>
      <c r="P1550">
        <f t="shared" si="126"/>
        <v>3</v>
      </c>
      <c r="Q1550">
        <f t="shared" si="127"/>
        <v>0.34240402944000004</v>
      </c>
    </row>
    <row r="1551" spans="1:17" x14ac:dyDescent="0.3">
      <c r="A1551" t="s">
        <v>26</v>
      </c>
      <c r="B1551" t="s">
        <v>9</v>
      </c>
      <c r="C1551" t="s">
        <v>56</v>
      </c>
      <c r="D1551" t="s">
        <v>11</v>
      </c>
      <c r="E1551" t="s">
        <v>35</v>
      </c>
      <c r="F1551" t="s">
        <v>36</v>
      </c>
      <c r="G1551">
        <v>1.4896</v>
      </c>
      <c r="H1551" s="14" t="s">
        <v>8</v>
      </c>
      <c r="I1551" t="s">
        <v>23</v>
      </c>
      <c r="J1551" t="s">
        <v>31</v>
      </c>
      <c r="K1551" t="s">
        <v>16</v>
      </c>
      <c r="L1551" t="s">
        <v>43</v>
      </c>
      <c r="M1551" s="20">
        <f t="shared" si="123"/>
        <v>2.3972788224000001</v>
      </c>
      <c r="N1551" s="20">
        <f t="shared" si="124"/>
        <v>0</v>
      </c>
      <c r="O1551" s="20">
        <f t="shared" si="125"/>
        <v>0</v>
      </c>
      <c r="P1551">
        <f t="shared" si="126"/>
        <v>3</v>
      </c>
      <c r="Q1551">
        <f t="shared" si="127"/>
        <v>0</v>
      </c>
    </row>
    <row r="1552" spans="1:17" x14ac:dyDescent="0.3">
      <c r="A1552" t="s">
        <v>26</v>
      </c>
      <c r="B1552" t="s">
        <v>9</v>
      </c>
      <c r="C1552" t="s">
        <v>67</v>
      </c>
      <c r="D1552" t="s">
        <v>41</v>
      </c>
      <c r="E1552" t="s">
        <v>64</v>
      </c>
      <c r="F1552" t="s">
        <v>44</v>
      </c>
      <c r="G1552">
        <v>1.5</v>
      </c>
      <c r="H1552" s="14">
        <v>2.4135</v>
      </c>
      <c r="I1552" t="s">
        <v>14</v>
      </c>
      <c r="J1552" t="s">
        <v>15</v>
      </c>
      <c r="K1552" t="s">
        <v>25</v>
      </c>
      <c r="L1552" t="s">
        <v>43</v>
      </c>
      <c r="M1552" s="20">
        <f t="shared" ref="M1552:M1612" si="128">G1552*1.609344</f>
        <v>2.4140160000000002</v>
      </c>
      <c r="N1552" s="20">
        <f t="shared" ref="N1552:N1612" si="129">IF(I1552="Bicycle",0,IF(I1552="On foot",0,IF(I1552="Car (alone)",0.16664,IF(I1552="Car (shared / passenger)",0.16664,IF(I1552="Bus",0.10215,IF(I1552="Train",0.03546,IF(I1552="Motorbike",0.11367,IF(I1552="Electric car (alone)",0.05267,IF(I1552="Electric car (shared / passenger)",0.05267,IF(I1552="Taxi",0.148614925938255,IF(I1552="E-bike",0.022,IF(I1552="Flight",0.259, " "))))))))))))</f>
        <v>0</v>
      </c>
      <c r="O1552" s="20">
        <f t="shared" ref="O1552:O1612" si="130">IF(OR(N1552=0, M1552=0), 0, N1552*M1552)</f>
        <v>0</v>
      </c>
      <c r="P1552">
        <f t="shared" si="126"/>
        <v>3</v>
      </c>
      <c r="Q1552">
        <f t="shared" si="127"/>
        <v>0</v>
      </c>
    </row>
    <row r="1553" spans="1:17" x14ac:dyDescent="0.3">
      <c r="A1553" t="s">
        <v>26</v>
      </c>
      <c r="B1553" t="s">
        <v>9</v>
      </c>
      <c r="C1553" t="s">
        <v>8</v>
      </c>
      <c r="D1553" t="s">
        <v>27</v>
      </c>
      <c r="E1553" t="s">
        <v>35</v>
      </c>
      <c r="F1553" t="s">
        <v>44</v>
      </c>
      <c r="G1553">
        <v>1</v>
      </c>
      <c r="H1553" s="14">
        <v>1.609</v>
      </c>
      <c r="I1553" t="s">
        <v>14</v>
      </c>
      <c r="J1553" t="s">
        <v>31</v>
      </c>
      <c r="K1553" t="s">
        <v>25</v>
      </c>
      <c r="L1553" t="s">
        <v>43</v>
      </c>
      <c r="M1553" s="20">
        <f t="shared" si="128"/>
        <v>1.6093440000000001</v>
      </c>
      <c r="N1553" s="20">
        <f t="shared" si="129"/>
        <v>0</v>
      </c>
      <c r="O1553" s="20">
        <f t="shared" si="130"/>
        <v>0</v>
      </c>
      <c r="P1553">
        <f t="shared" si="126"/>
        <v>3</v>
      </c>
      <c r="Q1553">
        <f t="shared" si="127"/>
        <v>0</v>
      </c>
    </row>
    <row r="1554" spans="1:17" x14ac:dyDescent="0.3">
      <c r="A1554" t="s">
        <v>39</v>
      </c>
      <c r="B1554" t="s">
        <v>51</v>
      </c>
      <c r="C1554" t="s">
        <v>8</v>
      </c>
      <c r="D1554" t="s">
        <v>27</v>
      </c>
      <c r="E1554" t="s">
        <v>64</v>
      </c>
      <c r="F1554" t="s">
        <v>44</v>
      </c>
      <c r="G1554">
        <v>6</v>
      </c>
      <c r="H1554" s="14">
        <v>9.6539999999999999</v>
      </c>
      <c r="I1554" t="s">
        <v>30</v>
      </c>
      <c r="J1554" t="s">
        <v>31</v>
      </c>
      <c r="K1554" t="s">
        <v>16</v>
      </c>
      <c r="L1554" t="s">
        <v>43</v>
      </c>
      <c r="M1554" s="20">
        <f t="shared" si="128"/>
        <v>9.6560640000000006</v>
      </c>
      <c r="N1554" s="20">
        <f t="shared" si="129"/>
        <v>0.16664000000000001</v>
      </c>
      <c r="O1554" s="20">
        <f t="shared" si="130"/>
        <v>1.6090865049600003</v>
      </c>
      <c r="P1554">
        <f t="shared" si="126"/>
        <v>2</v>
      </c>
      <c r="Q1554">
        <f t="shared" si="127"/>
        <v>3.2181730099200005</v>
      </c>
    </row>
    <row r="1555" spans="1:17" x14ac:dyDescent="0.3">
      <c r="A1555" t="s">
        <v>39</v>
      </c>
      <c r="B1555" t="s">
        <v>9</v>
      </c>
      <c r="C1555" t="s">
        <v>48</v>
      </c>
      <c r="D1555" t="s">
        <v>41</v>
      </c>
      <c r="E1555" t="s">
        <v>28</v>
      </c>
      <c r="F1555" t="s">
        <v>36</v>
      </c>
      <c r="G1555">
        <v>12</v>
      </c>
      <c r="H1555" s="14">
        <v>19.308</v>
      </c>
      <c r="I1555" t="s">
        <v>30</v>
      </c>
      <c r="J1555" t="s">
        <v>15</v>
      </c>
      <c r="K1555" t="s">
        <v>16</v>
      </c>
      <c r="L1555" t="s">
        <v>17</v>
      </c>
      <c r="M1555" s="20">
        <f t="shared" si="128"/>
        <v>19.312128000000001</v>
      </c>
      <c r="N1555" s="20">
        <f t="shared" si="129"/>
        <v>0.16664000000000001</v>
      </c>
      <c r="O1555" s="20">
        <f t="shared" si="130"/>
        <v>3.2181730099200005</v>
      </c>
      <c r="P1555">
        <f t="shared" si="126"/>
        <v>2</v>
      </c>
      <c r="Q1555">
        <f t="shared" si="127"/>
        <v>6.4363460198400011</v>
      </c>
    </row>
    <row r="1556" spans="1:17" x14ac:dyDescent="0.3">
      <c r="A1556" t="s">
        <v>39</v>
      </c>
      <c r="B1556" t="s">
        <v>9</v>
      </c>
      <c r="C1556" t="s">
        <v>91</v>
      </c>
      <c r="D1556" t="s">
        <v>41</v>
      </c>
      <c r="E1556" t="s">
        <v>12</v>
      </c>
      <c r="F1556" t="s">
        <v>13</v>
      </c>
      <c r="G1556">
        <v>16</v>
      </c>
      <c r="H1556" s="14">
        <v>25.744</v>
      </c>
      <c r="I1556" t="s">
        <v>30</v>
      </c>
      <c r="J1556" t="s">
        <v>38</v>
      </c>
      <c r="K1556" t="s">
        <v>16</v>
      </c>
      <c r="L1556" t="s">
        <v>17</v>
      </c>
      <c r="M1556" s="20">
        <f t="shared" si="128"/>
        <v>25.749504000000002</v>
      </c>
      <c r="N1556" s="20">
        <f t="shared" si="129"/>
        <v>0.16664000000000001</v>
      </c>
      <c r="O1556" s="20">
        <f t="shared" si="130"/>
        <v>4.2908973465600004</v>
      </c>
      <c r="P1556">
        <f t="shared" si="126"/>
        <v>2</v>
      </c>
      <c r="Q1556">
        <f t="shared" si="127"/>
        <v>8.5817946931200009</v>
      </c>
    </row>
    <row r="1557" spans="1:17" x14ac:dyDescent="0.3">
      <c r="A1557" t="s">
        <v>7</v>
      </c>
      <c r="B1557" t="s">
        <v>9</v>
      </c>
      <c r="C1557" t="s">
        <v>67</v>
      </c>
      <c r="D1557" t="s">
        <v>11</v>
      </c>
      <c r="E1557" t="s">
        <v>12</v>
      </c>
      <c r="F1557" t="s">
        <v>29</v>
      </c>
      <c r="G1557">
        <v>25</v>
      </c>
      <c r="H1557" s="14">
        <v>40.225000000000001</v>
      </c>
      <c r="I1557" t="s">
        <v>52</v>
      </c>
      <c r="J1557" t="s">
        <v>15</v>
      </c>
      <c r="K1557" t="s">
        <v>16</v>
      </c>
      <c r="L1557" t="s">
        <v>43</v>
      </c>
      <c r="M1557" s="20">
        <f t="shared" si="128"/>
        <v>40.233600000000003</v>
      </c>
      <c r="N1557" s="20">
        <f t="shared" si="129"/>
        <v>3.5459999999999998E-2</v>
      </c>
      <c r="O1557" s="20">
        <f t="shared" si="130"/>
        <v>1.4266834560000001</v>
      </c>
      <c r="P1557">
        <f t="shared" si="126"/>
        <v>1</v>
      </c>
      <c r="Q1557">
        <f t="shared" si="127"/>
        <v>1.4266834560000001</v>
      </c>
    </row>
    <row r="1558" spans="1:17" x14ac:dyDescent="0.3">
      <c r="A1558" t="s">
        <v>26</v>
      </c>
      <c r="B1558" t="s">
        <v>9</v>
      </c>
      <c r="C1558" t="s">
        <v>67</v>
      </c>
      <c r="D1558" t="s">
        <v>27</v>
      </c>
      <c r="E1558" t="s">
        <v>28</v>
      </c>
      <c r="F1558" t="s">
        <v>44</v>
      </c>
      <c r="G1558">
        <v>1.5</v>
      </c>
      <c r="H1558" s="14">
        <v>2.4135</v>
      </c>
      <c r="I1558" t="s">
        <v>23</v>
      </c>
      <c r="J1558" t="s">
        <v>24</v>
      </c>
      <c r="K1558" t="s">
        <v>25</v>
      </c>
      <c r="L1558" t="s">
        <v>17</v>
      </c>
      <c r="M1558" s="20">
        <f t="shared" si="128"/>
        <v>2.4140160000000002</v>
      </c>
      <c r="N1558" s="20">
        <f t="shared" si="129"/>
        <v>0</v>
      </c>
      <c r="O1558" s="20">
        <f t="shared" si="130"/>
        <v>0</v>
      </c>
      <c r="P1558">
        <f t="shared" si="126"/>
        <v>3</v>
      </c>
      <c r="Q1558">
        <f t="shared" si="127"/>
        <v>0</v>
      </c>
    </row>
    <row r="1559" spans="1:17" x14ac:dyDescent="0.3">
      <c r="A1559" t="s">
        <v>18</v>
      </c>
      <c r="B1559" t="s">
        <v>9</v>
      </c>
      <c r="C1559" t="s">
        <v>8</v>
      </c>
      <c r="D1559" t="s">
        <v>47</v>
      </c>
      <c r="E1559" t="s">
        <v>12</v>
      </c>
      <c r="F1559" t="s">
        <v>66</v>
      </c>
      <c r="G1559">
        <v>45</v>
      </c>
      <c r="H1559" s="14">
        <v>72.405000000000001</v>
      </c>
      <c r="I1559" t="s">
        <v>52</v>
      </c>
      <c r="J1559" t="s">
        <v>31</v>
      </c>
      <c r="K1559" t="s">
        <v>25</v>
      </c>
      <c r="L1559" t="s">
        <v>43</v>
      </c>
      <c r="M1559" s="20">
        <f t="shared" si="128"/>
        <v>72.420479999999998</v>
      </c>
      <c r="N1559" s="20">
        <f t="shared" si="129"/>
        <v>3.5459999999999998E-2</v>
      </c>
      <c r="O1559" s="20">
        <f t="shared" si="130"/>
        <v>2.5680302207999999</v>
      </c>
      <c r="P1559">
        <f t="shared" si="126"/>
        <v>4</v>
      </c>
      <c r="Q1559">
        <f t="shared" si="127"/>
        <v>10.272120883199999</v>
      </c>
    </row>
    <row r="1560" spans="1:17" x14ac:dyDescent="0.3">
      <c r="A1560" t="s">
        <v>39</v>
      </c>
      <c r="B1560" t="s">
        <v>9</v>
      </c>
      <c r="C1560" t="s">
        <v>98</v>
      </c>
      <c r="D1560" t="s">
        <v>11</v>
      </c>
      <c r="E1560" t="s">
        <v>45</v>
      </c>
      <c r="F1560" t="s">
        <v>66</v>
      </c>
      <c r="G1560">
        <v>70</v>
      </c>
      <c r="H1560" s="14">
        <v>112.63</v>
      </c>
      <c r="I1560" t="s">
        <v>30</v>
      </c>
      <c r="J1560" t="s">
        <v>31</v>
      </c>
      <c r="K1560" t="s">
        <v>25</v>
      </c>
      <c r="L1560" t="s">
        <v>43</v>
      </c>
      <c r="M1560" s="20">
        <f t="shared" si="128"/>
        <v>112.65408000000001</v>
      </c>
      <c r="N1560" s="20">
        <f t="shared" si="129"/>
        <v>0.16664000000000001</v>
      </c>
      <c r="O1560" s="20">
        <f t="shared" si="130"/>
        <v>18.772675891200002</v>
      </c>
      <c r="P1560">
        <f t="shared" ref="P1560:P1623" si="131">IFERROR(VALUE(MID(A1560, FIND("(", A1560) + 1, FIND(" ", A1560, FIND("(", A1560)) - FIND("(", A1560) - 1)), "N/A")</f>
        <v>2</v>
      </c>
      <c r="Q1560">
        <f t="shared" si="127"/>
        <v>37.545351782400004</v>
      </c>
    </row>
    <row r="1561" spans="1:17" x14ac:dyDescent="0.3">
      <c r="A1561" t="s">
        <v>39</v>
      </c>
      <c r="B1561" t="s">
        <v>9</v>
      </c>
      <c r="C1561" t="s">
        <v>67</v>
      </c>
      <c r="D1561" t="s">
        <v>27</v>
      </c>
      <c r="E1561" t="s">
        <v>12</v>
      </c>
      <c r="F1561" t="s">
        <v>22</v>
      </c>
      <c r="G1561">
        <v>6</v>
      </c>
      <c r="H1561" s="14">
        <v>9.6539999999999999</v>
      </c>
      <c r="I1561" t="s">
        <v>14</v>
      </c>
      <c r="J1561" t="s">
        <v>38</v>
      </c>
      <c r="K1561" t="s">
        <v>25</v>
      </c>
      <c r="L1561" t="s">
        <v>17</v>
      </c>
      <c r="M1561" s="20">
        <f t="shared" si="128"/>
        <v>9.6560640000000006</v>
      </c>
      <c r="N1561" s="20">
        <f t="shared" si="129"/>
        <v>0</v>
      </c>
      <c r="O1561" s="20">
        <f t="shared" si="130"/>
        <v>0</v>
      </c>
      <c r="P1561">
        <f t="shared" si="131"/>
        <v>2</v>
      </c>
      <c r="Q1561">
        <f t="shared" si="127"/>
        <v>0</v>
      </c>
    </row>
    <row r="1562" spans="1:17" x14ac:dyDescent="0.3">
      <c r="A1562" t="s">
        <v>39</v>
      </c>
      <c r="B1562" t="s">
        <v>9</v>
      </c>
      <c r="C1562" t="s">
        <v>67</v>
      </c>
      <c r="D1562" t="s">
        <v>11</v>
      </c>
      <c r="E1562" t="s">
        <v>12</v>
      </c>
      <c r="F1562" t="s">
        <v>36</v>
      </c>
      <c r="G1562">
        <v>7.5</v>
      </c>
      <c r="H1562" s="14">
        <v>12.067499999999999</v>
      </c>
      <c r="I1562" t="s">
        <v>37</v>
      </c>
      <c r="J1562" t="s">
        <v>31</v>
      </c>
      <c r="K1562" t="s">
        <v>25</v>
      </c>
      <c r="L1562" t="s">
        <v>43</v>
      </c>
      <c r="M1562" s="20">
        <f t="shared" si="128"/>
        <v>12.070080000000001</v>
      </c>
      <c r="N1562" s="20">
        <f t="shared" si="129"/>
        <v>0.16664000000000001</v>
      </c>
      <c r="O1562" s="20">
        <f t="shared" si="130"/>
        <v>2.0113581312000002</v>
      </c>
      <c r="P1562">
        <f t="shared" si="131"/>
        <v>2</v>
      </c>
      <c r="Q1562">
        <f t="shared" si="127"/>
        <v>4.0227162624000004</v>
      </c>
    </row>
    <row r="1563" spans="1:17" x14ac:dyDescent="0.3">
      <c r="A1563" t="s">
        <v>39</v>
      </c>
      <c r="B1563" t="s">
        <v>9</v>
      </c>
      <c r="C1563" t="s">
        <v>67</v>
      </c>
      <c r="D1563" t="s">
        <v>41</v>
      </c>
      <c r="E1563" t="s">
        <v>21</v>
      </c>
      <c r="F1563" t="s">
        <v>13</v>
      </c>
      <c r="G1563">
        <v>15</v>
      </c>
      <c r="H1563" s="14">
        <v>24.134999999999998</v>
      </c>
      <c r="I1563" t="s">
        <v>52</v>
      </c>
      <c r="J1563" t="s">
        <v>15</v>
      </c>
      <c r="K1563" t="s">
        <v>16</v>
      </c>
      <c r="L1563" t="s">
        <v>43</v>
      </c>
      <c r="M1563" s="20">
        <f t="shared" si="128"/>
        <v>24.140160000000002</v>
      </c>
      <c r="N1563" s="20">
        <f t="shared" si="129"/>
        <v>3.5459999999999998E-2</v>
      </c>
      <c r="O1563" s="20">
        <f t="shared" si="130"/>
        <v>0.85601007360000003</v>
      </c>
      <c r="P1563">
        <f t="shared" si="131"/>
        <v>2</v>
      </c>
      <c r="Q1563">
        <f t="shared" si="127"/>
        <v>1.7120201472000001</v>
      </c>
    </row>
    <row r="1564" spans="1:17" x14ac:dyDescent="0.3">
      <c r="A1564" t="s">
        <v>39</v>
      </c>
      <c r="B1564" t="s">
        <v>9</v>
      </c>
      <c r="C1564" t="s">
        <v>67</v>
      </c>
      <c r="D1564" t="s">
        <v>20</v>
      </c>
      <c r="E1564" t="s">
        <v>21</v>
      </c>
      <c r="F1564" t="s">
        <v>36</v>
      </c>
      <c r="G1564">
        <v>1.5</v>
      </c>
      <c r="H1564" s="14">
        <v>2.4135</v>
      </c>
      <c r="I1564" t="s">
        <v>23</v>
      </c>
      <c r="J1564" t="s">
        <v>31</v>
      </c>
      <c r="K1564" t="s">
        <v>25</v>
      </c>
      <c r="L1564" t="s">
        <v>17</v>
      </c>
      <c r="M1564" s="20">
        <f t="shared" si="128"/>
        <v>2.4140160000000002</v>
      </c>
      <c r="N1564" s="20">
        <f t="shared" si="129"/>
        <v>0</v>
      </c>
      <c r="O1564" s="20">
        <f t="shared" si="130"/>
        <v>0</v>
      </c>
      <c r="P1564">
        <f t="shared" si="131"/>
        <v>2</v>
      </c>
      <c r="Q1564">
        <f t="shared" si="127"/>
        <v>0</v>
      </c>
    </row>
    <row r="1565" spans="1:17" x14ac:dyDescent="0.3">
      <c r="A1565" t="s">
        <v>26</v>
      </c>
      <c r="B1565" t="s">
        <v>51</v>
      </c>
      <c r="C1565" t="s">
        <v>8</v>
      </c>
      <c r="D1565" t="s">
        <v>47</v>
      </c>
      <c r="E1565" t="s">
        <v>45</v>
      </c>
      <c r="F1565" t="s">
        <v>22</v>
      </c>
      <c r="G1565">
        <v>8</v>
      </c>
      <c r="H1565" s="14">
        <v>12.872</v>
      </c>
      <c r="I1565" t="s">
        <v>49</v>
      </c>
      <c r="J1565" t="s">
        <v>42</v>
      </c>
      <c r="K1565" t="s">
        <v>16</v>
      </c>
      <c r="L1565" t="s">
        <v>17</v>
      </c>
      <c r="M1565" s="20">
        <f t="shared" si="128"/>
        <v>12.874752000000001</v>
      </c>
      <c r="N1565" s="20">
        <f t="shared" si="129"/>
        <v>0.10215</v>
      </c>
      <c r="O1565" s="20">
        <f t="shared" si="130"/>
        <v>1.3151559168000002</v>
      </c>
      <c r="P1565">
        <f t="shared" si="131"/>
        <v>3</v>
      </c>
      <c r="Q1565">
        <f t="shared" si="127"/>
        <v>3.9454677504000006</v>
      </c>
    </row>
    <row r="1566" spans="1:17" x14ac:dyDescent="0.3">
      <c r="A1566" t="s">
        <v>7</v>
      </c>
      <c r="B1566" t="s">
        <v>9</v>
      </c>
      <c r="C1566" t="s">
        <v>67</v>
      </c>
      <c r="D1566" t="s">
        <v>41</v>
      </c>
      <c r="E1566" t="s">
        <v>28</v>
      </c>
      <c r="F1566" t="s">
        <v>66</v>
      </c>
      <c r="G1566">
        <v>54</v>
      </c>
      <c r="H1566" s="14">
        <v>86.885999999999996</v>
      </c>
      <c r="I1566" t="s">
        <v>52</v>
      </c>
      <c r="J1566" t="s">
        <v>42</v>
      </c>
      <c r="K1566" t="s">
        <v>16</v>
      </c>
      <c r="L1566" t="s">
        <v>43</v>
      </c>
      <c r="M1566" s="20">
        <f t="shared" si="128"/>
        <v>86.904576000000006</v>
      </c>
      <c r="N1566" s="20">
        <f t="shared" si="129"/>
        <v>3.5459999999999998E-2</v>
      </c>
      <c r="O1566" s="20">
        <f t="shared" si="130"/>
        <v>3.0816362649600002</v>
      </c>
      <c r="P1566">
        <f t="shared" si="131"/>
        <v>1</v>
      </c>
      <c r="Q1566">
        <f t="shared" si="127"/>
        <v>3.0816362649600002</v>
      </c>
    </row>
    <row r="1567" spans="1:17" x14ac:dyDescent="0.3">
      <c r="A1567" t="s">
        <v>32</v>
      </c>
      <c r="B1567" t="s">
        <v>9</v>
      </c>
      <c r="C1567" t="s">
        <v>67</v>
      </c>
      <c r="D1567" t="s">
        <v>20</v>
      </c>
      <c r="E1567" t="s">
        <v>35</v>
      </c>
      <c r="F1567" t="s">
        <v>36</v>
      </c>
      <c r="G1567">
        <v>1.4432</v>
      </c>
      <c r="H1567" s="14" t="s">
        <v>8</v>
      </c>
      <c r="I1567" t="s">
        <v>23</v>
      </c>
      <c r="J1567" t="s">
        <v>42</v>
      </c>
      <c r="K1567" t="s">
        <v>25</v>
      </c>
      <c r="L1567" t="s">
        <v>43</v>
      </c>
      <c r="M1567" s="20">
        <f t="shared" si="128"/>
        <v>2.3226052608000001</v>
      </c>
      <c r="N1567" s="20">
        <f t="shared" si="129"/>
        <v>0</v>
      </c>
      <c r="O1567" s="20">
        <f t="shared" si="130"/>
        <v>0</v>
      </c>
      <c r="P1567">
        <f t="shared" si="131"/>
        <v>5</v>
      </c>
      <c r="Q1567">
        <f t="shared" si="127"/>
        <v>0</v>
      </c>
    </row>
    <row r="1568" spans="1:17" x14ac:dyDescent="0.3">
      <c r="A1568" t="s">
        <v>32</v>
      </c>
      <c r="B1568" t="s">
        <v>9</v>
      </c>
      <c r="C1568" t="s">
        <v>61</v>
      </c>
      <c r="D1568" t="s">
        <v>41</v>
      </c>
      <c r="E1568" t="s">
        <v>12</v>
      </c>
      <c r="F1568" t="s">
        <v>36</v>
      </c>
      <c r="G1568">
        <v>1.5</v>
      </c>
      <c r="H1568" s="14">
        <v>2.4135</v>
      </c>
      <c r="I1568" t="s">
        <v>23</v>
      </c>
      <c r="J1568" t="s">
        <v>31</v>
      </c>
      <c r="K1568" t="s">
        <v>25</v>
      </c>
      <c r="L1568" t="s">
        <v>43</v>
      </c>
      <c r="M1568" s="20">
        <f t="shared" si="128"/>
        <v>2.4140160000000002</v>
      </c>
      <c r="N1568" s="20">
        <f t="shared" si="129"/>
        <v>0</v>
      </c>
      <c r="O1568" s="20">
        <f t="shared" si="130"/>
        <v>0</v>
      </c>
      <c r="P1568">
        <f t="shared" si="131"/>
        <v>5</v>
      </c>
      <c r="Q1568">
        <f t="shared" si="127"/>
        <v>0</v>
      </c>
    </row>
    <row r="1569" spans="1:17" x14ac:dyDescent="0.3">
      <c r="A1569" t="s">
        <v>18</v>
      </c>
      <c r="B1569" t="s">
        <v>9</v>
      </c>
      <c r="C1569" t="s">
        <v>76</v>
      </c>
      <c r="D1569" t="s">
        <v>11</v>
      </c>
      <c r="E1569" t="s">
        <v>21</v>
      </c>
      <c r="F1569" t="s">
        <v>13</v>
      </c>
      <c r="G1569">
        <v>10</v>
      </c>
      <c r="H1569" s="14">
        <v>16.09</v>
      </c>
      <c r="I1569" t="s">
        <v>30</v>
      </c>
      <c r="J1569" t="s">
        <v>42</v>
      </c>
      <c r="K1569" t="s">
        <v>16</v>
      </c>
      <c r="L1569" t="s">
        <v>17</v>
      </c>
      <c r="M1569" s="20">
        <f t="shared" si="128"/>
        <v>16.093440000000001</v>
      </c>
      <c r="N1569" s="20">
        <f t="shared" si="129"/>
        <v>0.16664000000000001</v>
      </c>
      <c r="O1569" s="20">
        <f t="shared" si="130"/>
        <v>2.6818108416000004</v>
      </c>
      <c r="P1569">
        <f t="shared" si="131"/>
        <v>4</v>
      </c>
      <c r="Q1569">
        <f t="shared" si="127"/>
        <v>10.727243366400002</v>
      </c>
    </row>
    <row r="1570" spans="1:17" x14ac:dyDescent="0.3">
      <c r="A1570" t="s">
        <v>26</v>
      </c>
      <c r="B1570" t="s">
        <v>9</v>
      </c>
      <c r="C1570" t="s">
        <v>67</v>
      </c>
      <c r="D1570" t="s">
        <v>47</v>
      </c>
      <c r="E1570" t="s">
        <v>35</v>
      </c>
      <c r="F1570" t="s">
        <v>66</v>
      </c>
      <c r="G1570">
        <v>65</v>
      </c>
      <c r="H1570" s="14">
        <v>104.58499999999999</v>
      </c>
      <c r="I1570" t="s">
        <v>52</v>
      </c>
      <c r="J1570" t="s">
        <v>42</v>
      </c>
      <c r="K1570" t="s">
        <v>25</v>
      </c>
      <c r="L1570" t="s">
        <v>43</v>
      </c>
      <c r="M1570" s="20">
        <f t="shared" si="128"/>
        <v>104.60736</v>
      </c>
      <c r="N1570" s="20">
        <f t="shared" si="129"/>
        <v>3.5459999999999998E-2</v>
      </c>
      <c r="O1570" s="20">
        <f t="shared" si="130"/>
        <v>3.7093769855999996</v>
      </c>
      <c r="P1570">
        <f t="shared" si="131"/>
        <v>3</v>
      </c>
      <c r="Q1570">
        <f t="shared" si="127"/>
        <v>11.1281309568</v>
      </c>
    </row>
    <row r="1571" spans="1:17" x14ac:dyDescent="0.3">
      <c r="A1571" t="s">
        <v>39</v>
      </c>
      <c r="B1571" t="s">
        <v>9</v>
      </c>
      <c r="C1571" t="s">
        <v>67</v>
      </c>
      <c r="D1571" t="s">
        <v>11</v>
      </c>
      <c r="E1571" t="s">
        <v>35</v>
      </c>
      <c r="F1571" t="s">
        <v>13</v>
      </c>
      <c r="G1571">
        <v>6</v>
      </c>
      <c r="H1571" s="14">
        <v>9.6539999999999999</v>
      </c>
      <c r="I1571" t="s">
        <v>30</v>
      </c>
      <c r="J1571" t="s">
        <v>38</v>
      </c>
      <c r="K1571" t="s">
        <v>16</v>
      </c>
      <c r="L1571" t="s">
        <v>17</v>
      </c>
      <c r="M1571" s="20">
        <f t="shared" si="128"/>
        <v>9.6560640000000006</v>
      </c>
      <c r="N1571" s="20">
        <f t="shared" si="129"/>
        <v>0.16664000000000001</v>
      </c>
      <c r="O1571" s="20">
        <f t="shared" si="130"/>
        <v>1.6090865049600003</v>
      </c>
      <c r="P1571">
        <f t="shared" si="131"/>
        <v>2</v>
      </c>
      <c r="Q1571">
        <f t="shared" si="127"/>
        <v>3.2181730099200005</v>
      </c>
    </row>
    <row r="1572" spans="1:17" x14ac:dyDescent="0.3">
      <c r="A1572" t="s">
        <v>39</v>
      </c>
      <c r="B1572" t="s">
        <v>51</v>
      </c>
      <c r="C1572" t="s">
        <v>8</v>
      </c>
      <c r="D1572" t="s">
        <v>20</v>
      </c>
      <c r="E1572" t="s">
        <v>28</v>
      </c>
      <c r="F1572" t="s">
        <v>44</v>
      </c>
      <c r="G1572">
        <v>2</v>
      </c>
      <c r="H1572" s="14">
        <v>3.218</v>
      </c>
      <c r="I1572" t="s">
        <v>37</v>
      </c>
      <c r="J1572" t="s">
        <v>42</v>
      </c>
      <c r="K1572" t="s">
        <v>25</v>
      </c>
      <c r="L1572" t="s">
        <v>43</v>
      </c>
      <c r="M1572" s="20">
        <f t="shared" si="128"/>
        <v>3.2186880000000002</v>
      </c>
      <c r="N1572" s="20">
        <f t="shared" si="129"/>
        <v>0.16664000000000001</v>
      </c>
      <c r="O1572" s="20">
        <f t="shared" si="130"/>
        <v>0.53636216832000005</v>
      </c>
      <c r="P1572">
        <f t="shared" si="131"/>
        <v>2</v>
      </c>
      <c r="Q1572">
        <f t="shared" si="127"/>
        <v>1.0727243366400001</v>
      </c>
    </row>
    <row r="1573" spans="1:17" x14ac:dyDescent="0.3">
      <c r="A1573" t="s">
        <v>18</v>
      </c>
      <c r="B1573" t="s">
        <v>9</v>
      </c>
      <c r="C1573" t="s">
        <v>46</v>
      </c>
      <c r="D1573" t="s">
        <v>41</v>
      </c>
      <c r="E1573" t="s">
        <v>45</v>
      </c>
      <c r="F1573" t="s">
        <v>36</v>
      </c>
      <c r="G1573">
        <v>1.8</v>
      </c>
      <c r="H1573" s="14">
        <v>2.8961999999999999</v>
      </c>
      <c r="I1573" t="s">
        <v>23</v>
      </c>
      <c r="J1573" t="s">
        <v>42</v>
      </c>
      <c r="K1573" t="s">
        <v>25</v>
      </c>
      <c r="L1573" t="s">
        <v>43</v>
      </c>
      <c r="M1573" s="20">
        <f t="shared" si="128"/>
        <v>2.8968192000000004</v>
      </c>
      <c r="N1573" s="20">
        <f t="shared" si="129"/>
        <v>0</v>
      </c>
      <c r="O1573" s="20">
        <f t="shared" si="130"/>
        <v>0</v>
      </c>
      <c r="P1573">
        <f t="shared" si="131"/>
        <v>4</v>
      </c>
      <c r="Q1573">
        <f t="shared" si="127"/>
        <v>0</v>
      </c>
    </row>
    <row r="1574" spans="1:17" x14ac:dyDescent="0.3">
      <c r="A1574" t="s">
        <v>18</v>
      </c>
      <c r="B1574" t="s">
        <v>9</v>
      </c>
      <c r="C1574" t="s">
        <v>67</v>
      </c>
      <c r="D1574" t="s">
        <v>11</v>
      </c>
      <c r="E1574" t="s">
        <v>21</v>
      </c>
      <c r="F1574" t="s">
        <v>36</v>
      </c>
      <c r="G1574">
        <v>1.5</v>
      </c>
      <c r="H1574" s="14">
        <v>2.4135</v>
      </c>
      <c r="I1574" t="s">
        <v>23</v>
      </c>
      <c r="J1574" t="s">
        <v>31</v>
      </c>
      <c r="K1574" t="s">
        <v>25</v>
      </c>
      <c r="L1574" t="s">
        <v>43</v>
      </c>
      <c r="M1574" s="20">
        <f t="shared" si="128"/>
        <v>2.4140160000000002</v>
      </c>
      <c r="N1574" s="20">
        <f t="shared" si="129"/>
        <v>0</v>
      </c>
      <c r="O1574" s="20">
        <f t="shared" si="130"/>
        <v>0</v>
      </c>
      <c r="P1574">
        <f t="shared" si="131"/>
        <v>4</v>
      </c>
      <c r="Q1574">
        <f t="shared" si="127"/>
        <v>0</v>
      </c>
    </row>
    <row r="1575" spans="1:17" x14ac:dyDescent="0.3">
      <c r="A1575" t="s">
        <v>7</v>
      </c>
      <c r="B1575" t="s">
        <v>9</v>
      </c>
      <c r="C1575" t="s">
        <v>67</v>
      </c>
      <c r="D1575" t="s">
        <v>11</v>
      </c>
      <c r="E1575" t="s">
        <v>35</v>
      </c>
      <c r="F1575" t="s">
        <v>36</v>
      </c>
      <c r="G1575">
        <v>1.5</v>
      </c>
      <c r="H1575" s="14">
        <v>2.4135</v>
      </c>
      <c r="I1575" t="s">
        <v>23</v>
      </c>
      <c r="J1575" t="s">
        <v>42</v>
      </c>
      <c r="K1575" t="s">
        <v>25</v>
      </c>
      <c r="L1575" t="s">
        <v>43</v>
      </c>
      <c r="M1575" s="20">
        <f t="shared" si="128"/>
        <v>2.4140160000000002</v>
      </c>
      <c r="N1575" s="20">
        <f t="shared" si="129"/>
        <v>0</v>
      </c>
      <c r="O1575" s="20">
        <f t="shared" si="130"/>
        <v>0</v>
      </c>
      <c r="P1575">
        <f t="shared" si="131"/>
        <v>1</v>
      </c>
      <c r="Q1575">
        <f t="shared" si="127"/>
        <v>0</v>
      </c>
    </row>
    <row r="1576" spans="1:17" x14ac:dyDescent="0.3">
      <c r="A1576" t="s">
        <v>39</v>
      </c>
      <c r="B1576" t="s">
        <v>9</v>
      </c>
      <c r="C1576" t="s">
        <v>8</v>
      </c>
      <c r="D1576" t="s">
        <v>11</v>
      </c>
      <c r="E1576" t="s">
        <v>12</v>
      </c>
      <c r="F1576" t="s">
        <v>22</v>
      </c>
      <c r="G1576">
        <v>12</v>
      </c>
      <c r="H1576" s="14">
        <v>19.308</v>
      </c>
      <c r="I1576" t="s">
        <v>30</v>
      </c>
      <c r="J1576" t="s">
        <v>31</v>
      </c>
      <c r="K1576" t="s">
        <v>25</v>
      </c>
      <c r="L1576" t="s">
        <v>43</v>
      </c>
      <c r="M1576" s="20">
        <f t="shared" si="128"/>
        <v>19.312128000000001</v>
      </c>
      <c r="N1576" s="20">
        <f t="shared" si="129"/>
        <v>0.16664000000000001</v>
      </c>
      <c r="O1576" s="20">
        <f t="shared" si="130"/>
        <v>3.2181730099200005</v>
      </c>
      <c r="P1576">
        <f t="shared" si="131"/>
        <v>2</v>
      </c>
      <c r="Q1576">
        <f t="shared" si="127"/>
        <v>6.4363460198400011</v>
      </c>
    </row>
    <row r="1577" spans="1:17" x14ac:dyDescent="0.3">
      <c r="A1577" t="s">
        <v>7</v>
      </c>
      <c r="B1577" t="s">
        <v>9</v>
      </c>
      <c r="C1577" t="s">
        <v>98</v>
      </c>
      <c r="D1577" t="s">
        <v>20</v>
      </c>
      <c r="E1577" t="s">
        <v>21</v>
      </c>
      <c r="F1577" t="s">
        <v>66</v>
      </c>
      <c r="G1577">
        <v>26</v>
      </c>
      <c r="H1577" s="14">
        <v>41.834000000000003</v>
      </c>
      <c r="I1577" t="s">
        <v>52</v>
      </c>
      <c r="J1577" t="s">
        <v>38</v>
      </c>
      <c r="K1577" t="s">
        <v>25</v>
      </c>
      <c r="L1577" t="s">
        <v>43</v>
      </c>
      <c r="M1577" s="20">
        <f t="shared" si="128"/>
        <v>41.842944000000003</v>
      </c>
      <c r="N1577" s="20">
        <f t="shared" si="129"/>
        <v>3.5459999999999998E-2</v>
      </c>
      <c r="O1577" s="20">
        <f t="shared" si="130"/>
        <v>1.4837507942400001</v>
      </c>
      <c r="P1577">
        <f t="shared" si="131"/>
        <v>1</v>
      </c>
      <c r="Q1577">
        <f t="shared" si="127"/>
        <v>1.4837507942400001</v>
      </c>
    </row>
    <row r="1578" spans="1:17" x14ac:dyDescent="0.3">
      <c r="A1578" t="s">
        <v>18</v>
      </c>
      <c r="B1578" t="s">
        <v>9</v>
      </c>
      <c r="C1578" t="s">
        <v>67</v>
      </c>
      <c r="D1578" t="s">
        <v>11</v>
      </c>
      <c r="E1578" t="s">
        <v>21</v>
      </c>
      <c r="F1578" t="s">
        <v>36</v>
      </c>
      <c r="G1578">
        <v>3</v>
      </c>
      <c r="H1578" s="14">
        <v>4.827</v>
      </c>
      <c r="I1578" s="2" t="s">
        <v>14</v>
      </c>
      <c r="J1578" t="s">
        <v>42</v>
      </c>
      <c r="K1578" t="s">
        <v>25</v>
      </c>
      <c r="L1578" t="s">
        <v>43</v>
      </c>
      <c r="M1578" s="20">
        <f t="shared" si="128"/>
        <v>4.8280320000000003</v>
      </c>
      <c r="N1578" s="20">
        <f t="shared" si="129"/>
        <v>0</v>
      </c>
      <c r="O1578" s="20">
        <f t="shared" si="130"/>
        <v>0</v>
      </c>
      <c r="P1578">
        <f t="shared" si="131"/>
        <v>4</v>
      </c>
      <c r="Q1578">
        <f t="shared" si="127"/>
        <v>0</v>
      </c>
    </row>
    <row r="1579" spans="1:17" x14ac:dyDescent="0.3">
      <c r="A1579" t="s">
        <v>32</v>
      </c>
      <c r="B1579" t="s">
        <v>9</v>
      </c>
      <c r="C1579" t="s">
        <v>67</v>
      </c>
      <c r="D1579" t="s">
        <v>11</v>
      </c>
      <c r="E1579" t="s">
        <v>35</v>
      </c>
      <c r="F1579" t="s">
        <v>44</v>
      </c>
      <c r="G1579">
        <v>1</v>
      </c>
      <c r="H1579" s="14">
        <v>1.609</v>
      </c>
      <c r="I1579" t="s">
        <v>54</v>
      </c>
      <c r="J1579" t="s">
        <v>15</v>
      </c>
      <c r="K1579" t="s">
        <v>25</v>
      </c>
      <c r="L1579" t="s">
        <v>43</v>
      </c>
      <c r="M1579" s="20">
        <f t="shared" si="128"/>
        <v>1.6093440000000001</v>
      </c>
      <c r="N1579" s="20">
        <f t="shared" si="129"/>
        <v>2.1999999999999999E-2</v>
      </c>
      <c r="O1579" s="20">
        <f t="shared" si="130"/>
        <v>3.5405567999999998E-2</v>
      </c>
      <c r="P1579">
        <f t="shared" si="131"/>
        <v>5</v>
      </c>
      <c r="Q1579">
        <f t="shared" si="127"/>
        <v>0.17702783999999999</v>
      </c>
    </row>
    <row r="1580" spans="1:17" x14ac:dyDescent="0.3">
      <c r="A1580" t="s">
        <v>39</v>
      </c>
      <c r="B1580" t="s">
        <v>9</v>
      </c>
      <c r="C1580" t="s">
        <v>67</v>
      </c>
      <c r="D1580" t="s">
        <v>41</v>
      </c>
      <c r="E1580" t="s">
        <v>12</v>
      </c>
      <c r="F1580" t="s">
        <v>22</v>
      </c>
      <c r="G1580">
        <v>7</v>
      </c>
      <c r="H1580" s="14">
        <v>11.263</v>
      </c>
      <c r="I1580" t="s">
        <v>30</v>
      </c>
      <c r="J1580" t="s">
        <v>31</v>
      </c>
      <c r="K1580" t="s">
        <v>25</v>
      </c>
      <c r="L1580" t="s">
        <v>43</v>
      </c>
      <c r="M1580" s="20">
        <f t="shared" si="128"/>
        <v>11.265408000000001</v>
      </c>
      <c r="N1580" s="20">
        <f t="shared" si="129"/>
        <v>0.16664000000000001</v>
      </c>
      <c r="O1580" s="20">
        <f t="shared" si="130"/>
        <v>1.8772675891200001</v>
      </c>
      <c r="P1580">
        <f t="shared" si="131"/>
        <v>2</v>
      </c>
      <c r="Q1580">
        <f t="shared" si="127"/>
        <v>3.7545351782400003</v>
      </c>
    </row>
    <row r="1581" spans="1:17" x14ac:dyDescent="0.3">
      <c r="A1581" t="s">
        <v>7</v>
      </c>
      <c r="B1581" t="s">
        <v>51</v>
      </c>
      <c r="C1581" t="s">
        <v>8</v>
      </c>
      <c r="D1581" t="s">
        <v>11</v>
      </c>
      <c r="E1581" t="s">
        <v>12</v>
      </c>
      <c r="F1581" t="s">
        <v>44</v>
      </c>
      <c r="G1581">
        <v>1.3</v>
      </c>
      <c r="H1581" s="14">
        <v>2.0916999999999999</v>
      </c>
      <c r="I1581" t="s">
        <v>30</v>
      </c>
      <c r="J1581" t="s">
        <v>42</v>
      </c>
      <c r="K1581" t="s">
        <v>16</v>
      </c>
      <c r="L1581" t="s">
        <v>43</v>
      </c>
      <c r="M1581" s="20">
        <f t="shared" si="128"/>
        <v>2.0921472000000003</v>
      </c>
      <c r="N1581" s="20">
        <f t="shared" si="129"/>
        <v>0.16664000000000001</v>
      </c>
      <c r="O1581" s="20">
        <f t="shared" si="130"/>
        <v>0.34863540940800009</v>
      </c>
      <c r="P1581">
        <f t="shared" si="131"/>
        <v>1</v>
      </c>
      <c r="Q1581">
        <f t="shared" si="127"/>
        <v>0.34863540940800009</v>
      </c>
    </row>
    <row r="1582" spans="1:17" x14ac:dyDescent="0.3">
      <c r="A1582" t="s">
        <v>39</v>
      </c>
      <c r="B1582" t="s">
        <v>9</v>
      </c>
      <c r="C1582" t="s">
        <v>67</v>
      </c>
      <c r="D1582" t="s">
        <v>20</v>
      </c>
      <c r="E1582" t="s">
        <v>21</v>
      </c>
      <c r="F1582" t="s">
        <v>66</v>
      </c>
      <c r="G1582">
        <v>13</v>
      </c>
      <c r="H1582" s="14">
        <v>20.917000000000002</v>
      </c>
      <c r="I1582" t="s">
        <v>54</v>
      </c>
      <c r="J1582" t="s">
        <v>42</v>
      </c>
      <c r="K1582" t="s">
        <v>16</v>
      </c>
      <c r="L1582" t="s">
        <v>43</v>
      </c>
      <c r="M1582" s="20">
        <f t="shared" si="128"/>
        <v>20.921472000000001</v>
      </c>
      <c r="N1582" s="20">
        <f t="shared" si="129"/>
        <v>2.1999999999999999E-2</v>
      </c>
      <c r="O1582" s="20">
        <f t="shared" si="130"/>
        <v>0.46027238399999998</v>
      </c>
      <c r="P1582">
        <f t="shared" si="131"/>
        <v>2</v>
      </c>
      <c r="Q1582">
        <f t="shared" si="127"/>
        <v>0.92054476799999996</v>
      </c>
    </row>
    <row r="1583" spans="1:17" x14ac:dyDescent="0.3">
      <c r="A1583" t="s">
        <v>39</v>
      </c>
      <c r="B1583" t="s">
        <v>9</v>
      </c>
      <c r="C1583" t="s">
        <v>46</v>
      </c>
      <c r="D1583" t="s">
        <v>20</v>
      </c>
      <c r="E1583" t="s">
        <v>33</v>
      </c>
      <c r="F1583" t="s">
        <v>29</v>
      </c>
      <c r="G1583">
        <v>3</v>
      </c>
      <c r="H1583" s="14">
        <v>4.827</v>
      </c>
      <c r="I1583" t="s">
        <v>23</v>
      </c>
      <c r="J1583" t="s">
        <v>42</v>
      </c>
      <c r="K1583" t="s">
        <v>16</v>
      </c>
      <c r="L1583" t="s">
        <v>43</v>
      </c>
      <c r="M1583" s="20">
        <f t="shared" si="128"/>
        <v>4.8280320000000003</v>
      </c>
      <c r="N1583" s="20">
        <f t="shared" si="129"/>
        <v>0</v>
      </c>
      <c r="O1583" s="20">
        <f t="shared" si="130"/>
        <v>0</v>
      </c>
      <c r="P1583">
        <f t="shared" si="131"/>
        <v>2</v>
      </c>
      <c r="Q1583">
        <f t="shared" si="127"/>
        <v>0</v>
      </c>
    </row>
    <row r="1584" spans="1:17" x14ac:dyDescent="0.3">
      <c r="A1584" t="s">
        <v>26</v>
      </c>
      <c r="B1584" t="s">
        <v>51</v>
      </c>
      <c r="C1584" t="s">
        <v>8</v>
      </c>
      <c r="D1584" t="s">
        <v>11</v>
      </c>
      <c r="E1584" t="s">
        <v>35</v>
      </c>
      <c r="F1584" t="s">
        <v>13</v>
      </c>
      <c r="G1584">
        <v>12</v>
      </c>
      <c r="H1584" s="14">
        <v>19.308</v>
      </c>
      <c r="I1584" t="s">
        <v>30</v>
      </c>
      <c r="J1584" t="s">
        <v>31</v>
      </c>
      <c r="K1584" t="s">
        <v>25</v>
      </c>
      <c r="L1584" t="s">
        <v>43</v>
      </c>
      <c r="M1584" s="20">
        <f t="shared" si="128"/>
        <v>19.312128000000001</v>
      </c>
      <c r="N1584" s="20">
        <f t="shared" si="129"/>
        <v>0.16664000000000001</v>
      </c>
      <c r="O1584" s="20">
        <f t="shared" si="130"/>
        <v>3.2181730099200005</v>
      </c>
      <c r="P1584">
        <f t="shared" si="131"/>
        <v>3</v>
      </c>
      <c r="Q1584">
        <f t="shared" si="127"/>
        <v>9.6545190297600012</v>
      </c>
    </row>
    <row r="1585" spans="1:17" x14ac:dyDescent="0.3">
      <c r="A1585" t="s">
        <v>39</v>
      </c>
      <c r="B1585" t="s">
        <v>9</v>
      </c>
      <c r="C1585" t="s">
        <v>67</v>
      </c>
      <c r="D1585" t="s">
        <v>41</v>
      </c>
      <c r="E1585" t="s">
        <v>12</v>
      </c>
      <c r="F1585" t="s">
        <v>66</v>
      </c>
      <c r="G1585">
        <v>38</v>
      </c>
      <c r="H1585" s="14">
        <v>61.141999999999996</v>
      </c>
      <c r="I1585" t="s">
        <v>52</v>
      </c>
      <c r="J1585" t="s">
        <v>31</v>
      </c>
      <c r="K1585" t="s">
        <v>25</v>
      </c>
      <c r="L1585" t="s">
        <v>43</v>
      </c>
      <c r="M1585" s="20">
        <f t="shared" si="128"/>
        <v>61.155072000000004</v>
      </c>
      <c r="N1585" s="20">
        <f t="shared" si="129"/>
        <v>3.5459999999999998E-2</v>
      </c>
      <c r="O1585" s="20">
        <f t="shared" si="130"/>
        <v>2.16855885312</v>
      </c>
      <c r="P1585">
        <f t="shared" si="131"/>
        <v>2</v>
      </c>
      <c r="Q1585">
        <f t="shared" si="127"/>
        <v>4.3371177062399999</v>
      </c>
    </row>
    <row r="1586" spans="1:17" x14ac:dyDescent="0.3">
      <c r="A1586" t="s">
        <v>18</v>
      </c>
      <c r="B1586" t="s">
        <v>9</v>
      </c>
      <c r="C1586" t="s">
        <v>67</v>
      </c>
      <c r="D1586" t="s">
        <v>41</v>
      </c>
      <c r="E1586" t="s">
        <v>35</v>
      </c>
      <c r="F1586" t="s">
        <v>13</v>
      </c>
      <c r="G1586">
        <v>4</v>
      </c>
      <c r="H1586" s="14">
        <v>6.4359999999999999</v>
      </c>
      <c r="I1586" t="s">
        <v>52</v>
      </c>
      <c r="J1586" t="s">
        <v>15</v>
      </c>
      <c r="K1586" t="s">
        <v>25</v>
      </c>
      <c r="L1586" t="s">
        <v>43</v>
      </c>
      <c r="M1586" s="20">
        <f t="shared" si="128"/>
        <v>6.4373760000000004</v>
      </c>
      <c r="N1586" s="20">
        <f t="shared" si="129"/>
        <v>3.5459999999999998E-2</v>
      </c>
      <c r="O1586" s="20">
        <f t="shared" si="130"/>
        <v>0.22826935296</v>
      </c>
      <c r="P1586">
        <f t="shared" si="131"/>
        <v>4</v>
      </c>
      <c r="Q1586">
        <f t="shared" si="127"/>
        <v>0.91307741184000002</v>
      </c>
    </row>
    <row r="1587" spans="1:17" x14ac:dyDescent="0.3">
      <c r="A1587" t="s">
        <v>32</v>
      </c>
      <c r="B1587" t="s">
        <v>9</v>
      </c>
      <c r="C1587" t="s">
        <v>40</v>
      </c>
      <c r="D1587" t="s">
        <v>20</v>
      </c>
      <c r="E1587" t="s">
        <v>12</v>
      </c>
      <c r="F1587" t="s">
        <v>44</v>
      </c>
      <c r="G1587">
        <v>1.3</v>
      </c>
      <c r="H1587" s="14">
        <v>2.0916999999999999</v>
      </c>
      <c r="I1587" t="s">
        <v>23</v>
      </c>
      <c r="J1587" t="s">
        <v>42</v>
      </c>
      <c r="K1587" t="s">
        <v>25</v>
      </c>
      <c r="L1587" t="s">
        <v>17</v>
      </c>
      <c r="M1587" s="20">
        <f t="shared" si="128"/>
        <v>2.0921472000000003</v>
      </c>
      <c r="N1587" s="20">
        <f t="shared" si="129"/>
        <v>0</v>
      </c>
      <c r="O1587" s="20">
        <f t="shared" si="130"/>
        <v>0</v>
      </c>
      <c r="P1587">
        <f t="shared" si="131"/>
        <v>5</v>
      </c>
      <c r="Q1587">
        <f t="shared" si="127"/>
        <v>0</v>
      </c>
    </row>
    <row r="1588" spans="1:17" x14ac:dyDescent="0.3">
      <c r="A1588" t="s">
        <v>18</v>
      </c>
      <c r="B1588" t="s">
        <v>9</v>
      </c>
      <c r="C1588" t="s">
        <v>95</v>
      </c>
      <c r="D1588" t="s">
        <v>20</v>
      </c>
      <c r="E1588" t="s">
        <v>35</v>
      </c>
      <c r="F1588" t="s">
        <v>36</v>
      </c>
      <c r="G1588">
        <v>1.5</v>
      </c>
      <c r="H1588" s="14">
        <v>2.4135</v>
      </c>
      <c r="I1588" t="s">
        <v>23</v>
      </c>
      <c r="J1588" t="s">
        <v>31</v>
      </c>
      <c r="K1588" t="s">
        <v>16</v>
      </c>
      <c r="L1588" t="s">
        <v>43</v>
      </c>
      <c r="M1588" s="20">
        <f t="shared" si="128"/>
        <v>2.4140160000000002</v>
      </c>
      <c r="N1588" s="20">
        <f t="shared" si="129"/>
        <v>0</v>
      </c>
      <c r="O1588" s="20">
        <f t="shared" si="130"/>
        <v>0</v>
      </c>
      <c r="P1588">
        <f t="shared" si="131"/>
        <v>4</v>
      </c>
      <c r="Q1588">
        <f t="shared" si="127"/>
        <v>0</v>
      </c>
    </row>
    <row r="1589" spans="1:17" x14ac:dyDescent="0.3">
      <c r="A1589" t="s">
        <v>7</v>
      </c>
      <c r="B1589" t="s">
        <v>9</v>
      </c>
      <c r="C1589" t="s">
        <v>67</v>
      </c>
      <c r="D1589" t="s">
        <v>11</v>
      </c>
      <c r="E1589" t="s">
        <v>21</v>
      </c>
      <c r="F1589" t="s">
        <v>29</v>
      </c>
      <c r="G1589">
        <v>2.5</v>
      </c>
      <c r="H1589" s="14">
        <v>4.0225</v>
      </c>
      <c r="I1589" t="s">
        <v>30</v>
      </c>
      <c r="J1589" t="s">
        <v>42</v>
      </c>
      <c r="K1589" t="s">
        <v>25</v>
      </c>
      <c r="L1589" t="s">
        <v>43</v>
      </c>
      <c r="M1589" s="20">
        <f t="shared" si="128"/>
        <v>4.0233600000000003</v>
      </c>
      <c r="N1589" s="20">
        <f t="shared" si="129"/>
        <v>0.16664000000000001</v>
      </c>
      <c r="O1589" s="20">
        <f t="shared" si="130"/>
        <v>0.6704527104000001</v>
      </c>
      <c r="P1589">
        <f t="shared" si="131"/>
        <v>1</v>
      </c>
      <c r="Q1589">
        <f t="shared" si="127"/>
        <v>0.6704527104000001</v>
      </c>
    </row>
    <row r="1590" spans="1:17" x14ac:dyDescent="0.3">
      <c r="A1590" t="s">
        <v>39</v>
      </c>
      <c r="B1590" t="s">
        <v>9</v>
      </c>
      <c r="C1590" t="s">
        <v>67</v>
      </c>
      <c r="D1590" t="s">
        <v>41</v>
      </c>
      <c r="E1590" t="s">
        <v>21</v>
      </c>
      <c r="F1590" t="s">
        <v>22</v>
      </c>
      <c r="G1590">
        <v>12</v>
      </c>
      <c r="H1590" s="14">
        <v>19.308</v>
      </c>
      <c r="I1590" t="s">
        <v>37</v>
      </c>
      <c r="J1590" t="s">
        <v>42</v>
      </c>
      <c r="K1590" t="s">
        <v>16</v>
      </c>
      <c r="L1590" t="s">
        <v>43</v>
      </c>
      <c r="M1590" s="20">
        <f t="shared" si="128"/>
        <v>19.312128000000001</v>
      </c>
      <c r="N1590" s="20">
        <f t="shared" si="129"/>
        <v>0.16664000000000001</v>
      </c>
      <c r="O1590" s="20">
        <f t="shared" si="130"/>
        <v>3.2181730099200005</v>
      </c>
      <c r="P1590">
        <f t="shared" si="131"/>
        <v>2</v>
      </c>
      <c r="Q1590">
        <f t="shared" si="127"/>
        <v>6.4363460198400011</v>
      </c>
    </row>
    <row r="1591" spans="1:17" x14ac:dyDescent="0.3">
      <c r="A1591" t="s">
        <v>39</v>
      </c>
      <c r="B1591" t="s">
        <v>9</v>
      </c>
      <c r="C1591" t="s">
        <v>67</v>
      </c>
      <c r="D1591" t="s">
        <v>41</v>
      </c>
      <c r="E1591" t="s">
        <v>21</v>
      </c>
      <c r="F1591" t="s">
        <v>22</v>
      </c>
      <c r="G1591">
        <v>11</v>
      </c>
      <c r="H1591" s="14">
        <v>17.698999999999998</v>
      </c>
      <c r="I1591" t="s">
        <v>30</v>
      </c>
      <c r="J1591" t="s">
        <v>15</v>
      </c>
      <c r="K1591" t="s">
        <v>25</v>
      </c>
      <c r="L1591" t="s">
        <v>43</v>
      </c>
      <c r="M1591" s="20">
        <f t="shared" si="128"/>
        <v>17.702784000000001</v>
      </c>
      <c r="N1591" s="20">
        <f t="shared" si="129"/>
        <v>0.16664000000000001</v>
      </c>
      <c r="O1591" s="20">
        <f t="shared" si="130"/>
        <v>2.9499919257600005</v>
      </c>
      <c r="P1591">
        <f t="shared" si="131"/>
        <v>2</v>
      </c>
      <c r="Q1591">
        <f t="shared" si="127"/>
        <v>5.8999838515200009</v>
      </c>
    </row>
    <row r="1592" spans="1:17" x14ac:dyDescent="0.3">
      <c r="A1592" t="s">
        <v>32</v>
      </c>
      <c r="B1592" t="s">
        <v>9</v>
      </c>
      <c r="C1592" t="s">
        <v>67</v>
      </c>
      <c r="D1592" t="s">
        <v>41</v>
      </c>
      <c r="E1592" t="s">
        <v>35</v>
      </c>
      <c r="F1592" t="s">
        <v>44</v>
      </c>
      <c r="G1592">
        <v>1</v>
      </c>
      <c r="H1592" s="14">
        <v>1.609</v>
      </c>
      <c r="I1592" t="s">
        <v>23</v>
      </c>
      <c r="J1592" t="s">
        <v>31</v>
      </c>
      <c r="K1592" t="s">
        <v>25</v>
      </c>
      <c r="L1592" t="s">
        <v>43</v>
      </c>
      <c r="M1592" s="20">
        <f t="shared" si="128"/>
        <v>1.6093440000000001</v>
      </c>
      <c r="N1592" s="20">
        <f t="shared" si="129"/>
        <v>0</v>
      </c>
      <c r="O1592" s="20">
        <f t="shared" si="130"/>
        <v>0</v>
      </c>
      <c r="P1592">
        <f t="shared" si="131"/>
        <v>5</v>
      </c>
      <c r="Q1592">
        <f t="shared" si="127"/>
        <v>0</v>
      </c>
    </row>
    <row r="1593" spans="1:17" x14ac:dyDescent="0.3">
      <c r="A1593" t="s">
        <v>7</v>
      </c>
      <c r="B1593" t="s">
        <v>9</v>
      </c>
      <c r="C1593" t="s">
        <v>67</v>
      </c>
      <c r="D1593" t="s">
        <v>41</v>
      </c>
      <c r="E1593" t="s">
        <v>35</v>
      </c>
      <c r="F1593" t="s">
        <v>66</v>
      </c>
      <c r="G1593">
        <v>42</v>
      </c>
      <c r="H1593" s="14">
        <v>67.578000000000003</v>
      </c>
      <c r="I1593" t="s">
        <v>52</v>
      </c>
      <c r="J1593" t="s">
        <v>31</v>
      </c>
      <c r="K1593" t="s">
        <v>16</v>
      </c>
      <c r="L1593" t="s">
        <v>17</v>
      </c>
      <c r="M1593" s="20">
        <f t="shared" si="128"/>
        <v>67.592448000000005</v>
      </c>
      <c r="N1593" s="20">
        <f t="shared" si="129"/>
        <v>3.5459999999999998E-2</v>
      </c>
      <c r="O1593" s="20">
        <f t="shared" si="130"/>
        <v>2.3968282060799999</v>
      </c>
      <c r="P1593">
        <f t="shared" si="131"/>
        <v>1</v>
      </c>
      <c r="Q1593">
        <f t="shared" si="127"/>
        <v>2.3968282060799999</v>
      </c>
    </row>
    <row r="1594" spans="1:17" x14ac:dyDescent="0.3">
      <c r="A1594" t="s">
        <v>39</v>
      </c>
      <c r="B1594" t="s">
        <v>9</v>
      </c>
      <c r="C1594" t="s">
        <v>67</v>
      </c>
      <c r="D1594" t="s">
        <v>11</v>
      </c>
      <c r="E1594" t="s">
        <v>21</v>
      </c>
      <c r="F1594" t="s">
        <v>29</v>
      </c>
      <c r="G1594">
        <v>21</v>
      </c>
      <c r="H1594" s="14">
        <v>33.789000000000001</v>
      </c>
      <c r="I1594" t="s">
        <v>52</v>
      </c>
      <c r="J1594" t="s">
        <v>31</v>
      </c>
      <c r="K1594" t="s">
        <v>25</v>
      </c>
      <c r="L1594" t="s">
        <v>43</v>
      </c>
      <c r="M1594" s="20">
        <f t="shared" si="128"/>
        <v>33.796224000000002</v>
      </c>
      <c r="N1594" s="20">
        <f t="shared" si="129"/>
        <v>3.5459999999999998E-2</v>
      </c>
      <c r="O1594" s="20">
        <f t="shared" si="130"/>
        <v>1.19841410304</v>
      </c>
      <c r="P1594">
        <f t="shared" si="131"/>
        <v>2</v>
      </c>
      <c r="Q1594">
        <f t="shared" si="127"/>
        <v>2.3968282060799999</v>
      </c>
    </row>
    <row r="1595" spans="1:17" x14ac:dyDescent="0.3">
      <c r="A1595" t="s">
        <v>32</v>
      </c>
      <c r="B1595" t="s">
        <v>9</v>
      </c>
      <c r="C1595" t="s">
        <v>67</v>
      </c>
      <c r="D1595" t="s">
        <v>11</v>
      </c>
      <c r="E1595" t="s">
        <v>35</v>
      </c>
      <c r="F1595" t="s">
        <v>44</v>
      </c>
      <c r="G1595">
        <v>1</v>
      </c>
      <c r="H1595" s="14">
        <v>1.609</v>
      </c>
      <c r="I1595" t="s">
        <v>23</v>
      </c>
      <c r="J1595" t="s">
        <v>31</v>
      </c>
      <c r="K1595" t="s">
        <v>25</v>
      </c>
      <c r="L1595" t="s">
        <v>43</v>
      </c>
      <c r="M1595" s="20">
        <f t="shared" si="128"/>
        <v>1.6093440000000001</v>
      </c>
      <c r="N1595" s="20">
        <f t="shared" si="129"/>
        <v>0</v>
      </c>
      <c r="O1595" s="20">
        <f t="shared" si="130"/>
        <v>0</v>
      </c>
      <c r="P1595">
        <f t="shared" si="131"/>
        <v>5</v>
      </c>
      <c r="Q1595">
        <f t="shared" si="127"/>
        <v>0</v>
      </c>
    </row>
    <row r="1596" spans="1:17" x14ac:dyDescent="0.3">
      <c r="A1596" t="s">
        <v>7</v>
      </c>
      <c r="B1596" t="s">
        <v>9</v>
      </c>
      <c r="C1596" t="s">
        <v>67</v>
      </c>
      <c r="D1596" t="s">
        <v>20</v>
      </c>
      <c r="E1596" t="s">
        <v>45</v>
      </c>
      <c r="F1596" t="s">
        <v>22</v>
      </c>
      <c r="G1596">
        <v>5</v>
      </c>
      <c r="H1596" s="14">
        <v>8.0449999999999999</v>
      </c>
      <c r="I1596" t="s">
        <v>30</v>
      </c>
      <c r="J1596" t="s">
        <v>15</v>
      </c>
      <c r="K1596" t="s">
        <v>25</v>
      </c>
      <c r="L1596" t="s">
        <v>43</v>
      </c>
      <c r="M1596" s="20">
        <f t="shared" si="128"/>
        <v>8.0467200000000005</v>
      </c>
      <c r="N1596" s="20">
        <f t="shared" si="129"/>
        <v>0.16664000000000001</v>
      </c>
      <c r="O1596" s="20">
        <f t="shared" si="130"/>
        <v>1.3409054208000002</v>
      </c>
      <c r="P1596">
        <f t="shared" si="131"/>
        <v>1</v>
      </c>
      <c r="Q1596">
        <f t="shared" si="127"/>
        <v>1.3409054208000002</v>
      </c>
    </row>
    <row r="1597" spans="1:17" x14ac:dyDescent="0.3">
      <c r="A1597" t="s">
        <v>7</v>
      </c>
      <c r="B1597" t="s">
        <v>9</v>
      </c>
      <c r="C1597" t="s">
        <v>67</v>
      </c>
      <c r="D1597" t="s">
        <v>41</v>
      </c>
      <c r="E1597" t="s">
        <v>12</v>
      </c>
      <c r="F1597" t="s">
        <v>66</v>
      </c>
      <c r="G1597">
        <v>100</v>
      </c>
      <c r="H1597" s="14">
        <v>160.9</v>
      </c>
      <c r="I1597" t="s">
        <v>52</v>
      </c>
      <c r="J1597" t="s">
        <v>38</v>
      </c>
      <c r="K1597" t="s">
        <v>16</v>
      </c>
      <c r="L1597" t="s">
        <v>43</v>
      </c>
      <c r="M1597" s="20">
        <f t="shared" si="128"/>
        <v>160.93440000000001</v>
      </c>
      <c r="N1597" s="20">
        <f t="shared" si="129"/>
        <v>3.5459999999999998E-2</v>
      </c>
      <c r="O1597" s="20">
        <f t="shared" si="130"/>
        <v>5.7067338240000005</v>
      </c>
      <c r="P1597">
        <f t="shared" si="131"/>
        <v>1</v>
      </c>
      <c r="Q1597">
        <f t="shared" si="127"/>
        <v>5.7067338240000005</v>
      </c>
    </row>
    <row r="1598" spans="1:17" x14ac:dyDescent="0.3">
      <c r="A1598" t="s">
        <v>7</v>
      </c>
      <c r="B1598" t="s">
        <v>9</v>
      </c>
      <c r="C1598" t="s">
        <v>67</v>
      </c>
      <c r="D1598" t="s">
        <v>20</v>
      </c>
      <c r="E1598" t="s">
        <v>28</v>
      </c>
      <c r="F1598" t="s">
        <v>22</v>
      </c>
      <c r="G1598">
        <v>14</v>
      </c>
      <c r="H1598" s="14">
        <v>22.526</v>
      </c>
      <c r="I1598" t="s">
        <v>30</v>
      </c>
      <c r="J1598" t="s">
        <v>53</v>
      </c>
      <c r="K1598" t="s">
        <v>25</v>
      </c>
      <c r="L1598" t="s">
        <v>43</v>
      </c>
      <c r="M1598" s="20">
        <f t="shared" si="128"/>
        <v>22.530816000000002</v>
      </c>
      <c r="N1598" s="20">
        <f t="shared" si="129"/>
        <v>0.16664000000000001</v>
      </c>
      <c r="O1598" s="20">
        <f t="shared" si="130"/>
        <v>3.7545351782400003</v>
      </c>
      <c r="P1598">
        <f t="shared" si="131"/>
        <v>1</v>
      </c>
      <c r="Q1598">
        <f t="shared" si="127"/>
        <v>3.7545351782400003</v>
      </c>
    </row>
    <row r="1599" spans="1:17" x14ac:dyDescent="0.3">
      <c r="A1599" t="s">
        <v>7</v>
      </c>
      <c r="B1599" t="s">
        <v>9</v>
      </c>
      <c r="C1599" t="s">
        <v>48</v>
      </c>
      <c r="D1599" t="s">
        <v>11</v>
      </c>
      <c r="E1599" t="s">
        <v>12</v>
      </c>
      <c r="F1599" t="s">
        <v>13</v>
      </c>
      <c r="G1599">
        <v>11</v>
      </c>
      <c r="H1599" s="14">
        <v>17.698999999999998</v>
      </c>
      <c r="I1599" t="s">
        <v>30</v>
      </c>
      <c r="J1599" t="s">
        <v>38</v>
      </c>
      <c r="K1599" t="s">
        <v>16</v>
      </c>
      <c r="L1599" t="s">
        <v>17</v>
      </c>
      <c r="M1599" s="20">
        <f t="shared" si="128"/>
        <v>17.702784000000001</v>
      </c>
      <c r="N1599" s="20">
        <f t="shared" si="129"/>
        <v>0.16664000000000001</v>
      </c>
      <c r="O1599" s="20">
        <f t="shared" si="130"/>
        <v>2.9499919257600005</v>
      </c>
      <c r="P1599">
        <f t="shared" si="131"/>
        <v>1</v>
      </c>
      <c r="Q1599">
        <f t="shared" si="127"/>
        <v>2.9499919257600005</v>
      </c>
    </row>
    <row r="1600" spans="1:17" x14ac:dyDescent="0.3">
      <c r="A1600" t="s">
        <v>32</v>
      </c>
      <c r="B1600" t="s">
        <v>9</v>
      </c>
      <c r="C1600" t="s">
        <v>67</v>
      </c>
      <c r="D1600" t="s">
        <v>20</v>
      </c>
      <c r="E1600" t="s">
        <v>12</v>
      </c>
      <c r="F1600" t="s">
        <v>36</v>
      </c>
      <c r="G1600">
        <v>4</v>
      </c>
      <c r="H1600" s="14">
        <v>6.4359999999999999</v>
      </c>
      <c r="I1600" t="s">
        <v>14</v>
      </c>
      <c r="J1600" t="s">
        <v>42</v>
      </c>
      <c r="K1600" t="s">
        <v>25</v>
      </c>
      <c r="L1600" t="s">
        <v>17</v>
      </c>
      <c r="M1600" s="20">
        <f t="shared" si="128"/>
        <v>6.4373760000000004</v>
      </c>
      <c r="N1600" s="20">
        <f t="shared" si="129"/>
        <v>0</v>
      </c>
      <c r="O1600" s="20">
        <f t="shared" si="130"/>
        <v>0</v>
      </c>
      <c r="P1600">
        <f t="shared" si="131"/>
        <v>5</v>
      </c>
      <c r="Q1600">
        <f t="shared" si="127"/>
        <v>0</v>
      </c>
    </row>
    <row r="1601" spans="1:17" x14ac:dyDescent="0.3">
      <c r="A1601" t="s">
        <v>39</v>
      </c>
      <c r="B1601" t="s">
        <v>9</v>
      </c>
      <c r="C1601" t="s">
        <v>67</v>
      </c>
      <c r="D1601" t="s">
        <v>20</v>
      </c>
      <c r="E1601" t="s">
        <v>21</v>
      </c>
      <c r="F1601" t="s">
        <v>44</v>
      </c>
      <c r="G1601">
        <v>4.3</v>
      </c>
      <c r="H1601" s="14">
        <v>6.9186999999999994</v>
      </c>
      <c r="I1601" t="s">
        <v>30</v>
      </c>
      <c r="J1601" t="s">
        <v>15</v>
      </c>
      <c r="K1601" t="s">
        <v>25</v>
      </c>
      <c r="L1601" t="s">
        <v>43</v>
      </c>
      <c r="M1601" s="20">
        <f t="shared" si="128"/>
        <v>6.9201791999999998</v>
      </c>
      <c r="N1601" s="20">
        <f t="shared" si="129"/>
        <v>0.16664000000000001</v>
      </c>
      <c r="O1601" s="20">
        <f t="shared" si="130"/>
        <v>1.153178661888</v>
      </c>
      <c r="P1601">
        <f t="shared" si="131"/>
        <v>2</v>
      </c>
      <c r="Q1601">
        <f t="shared" si="127"/>
        <v>2.306357323776</v>
      </c>
    </row>
    <row r="1602" spans="1:17" x14ac:dyDescent="0.3">
      <c r="A1602" t="s">
        <v>7</v>
      </c>
      <c r="B1602" t="s">
        <v>9</v>
      </c>
      <c r="C1602" t="s">
        <v>67</v>
      </c>
      <c r="D1602" t="s">
        <v>27</v>
      </c>
      <c r="E1602" t="s">
        <v>35</v>
      </c>
      <c r="F1602" t="s">
        <v>66</v>
      </c>
      <c r="G1602">
        <v>27</v>
      </c>
      <c r="H1602" s="14">
        <v>43.442999999999998</v>
      </c>
      <c r="I1602" t="s">
        <v>52</v>
      </c>
      <c r="J1602" t="s">
        <v>42</v>
      </c>
      <c r="K1602" t="s">
        <v>25</v>
      </c>
      <c r="L1602" t="s">
        <v>43</v>
      </c>
      <c r="M1602" s="20">
        <f t="shared" si="128"/>
        <v>43.452288000000003</v>
      </c>
      <c r="N1602" s="20">
        <f t="shared" si="129"/>
        <v>3.5459999999999998E-2</v>
      </c>
      <c r="O1602" s="20">
        <f t="shared" si="130"/>
        <v>1.5408181324800001</v>
      </c>
      <c r="P1602">
        <f t="shared" si="131"/>
        <v>1</v>
      </c>
      <c r="Q1602">
        <f t="shared" si="127"/>
        <v>1.5408181324800001</v>
      </c>
    </row>
    <row r="1603" spans="1:17" x14ac:dyDescent="0.3">
      <c r="A1603" t="s">
        <v>39</v>
      </c>
      <c r="B1603" t="s">
        <v>9</v>
      </c>
      <c r="C1603" t="s">
        <v>67</v>
      </c>
      <c r="D1603" t="s">
        <v>11</v>
      </c>
      <c r="E1603" t="s">
        <v>45</v>
      </c>
      <c r="F1603" t="s">
        <v>66</v>
      </c>
      <c r="G1603">
        <v>25</v>
      </c>
      <c r="H1603" s="14">
        <v>40.225000000000001</v>
      </c>
      <c r="I1603" t="s">
        <v>30</v>
      </c>
      <c r="J1603" t="s">
        <v>42</v>
      </c>
      <c r="K1603" t="s">
        <v>25</v>
      </c>
      <c r="L1603" t="s">
        <v>17</v>
      </c>
      <c r="M1603" s="20">
        <f t="shared" si="128"/>
        <v>40.233600000000003</v>
      </c>
      <c r="N1603" s="20">
        <f t="shared" si="129"/>
        <v>0.16664000000000001</v>
      </c>
      <c r="O1603" s="20">
        <f t="shared" si="130"/>
        <v>6.7045271040000012</v>
      </c>
      <c r="P1603">
        <f t="shared" si="131"/>
        <v>2</v>
      </c>
      <c r="Q1603">
        <f t="shared" ref="Q1603:Q1666" si="132">O1603*P1603</f>
        <v>13.409054208000002</v>
      </c>
    </row>
    <row r="1604" spans="1:17" x14ac:dyDescent="0.3">
      <c r="A1604" t="s">
        <v>39</v>
      </c>
      <c r="B1604" t="s">
        <v>9</v>
      </c>
      <c r="C1604" t="s">
        <v>67</v>
      </c>
      <c r="D1604" t="s">
        <v>41</v>
      </c>
      <c r="E1604" t="s">
        <v>35</v>
      </c>
      <c r="F1604" t="s">
        <v>66</v>
      </c>
      <c r="G1604">
        <v>45</v>
      </c>
      <c r="H1604" s="14">
        <v>72.405000000000001</v>
      </c>
      <c r="I1604" t="s">
        <v>75</v>
      </c>
      <c r="J1604" t="s">
        <v>15</v>
      </c>
      <c r="K1604" t="s">
        <v>25</v>
      </c>
      <c r="L1604" t="s">
        <v>43</v>
      </c>
      <c r="M1604" s="20">
        <f t="shared" si="128"/>
        <v>72.420479999999998</v>
      </c>
      <c r="N1604" s="20">
        <f t="shared" si="129"/>
        <v>5.2670000000000002E-2</v>
      </c>
      <c r="O1604" s="20">
        <f t="shared" si="130"/>
        <v>3.8143866815999998</v>
      </c>
      <c r="P1604">
        <f t="shared" si="131"/>
        <v>2</v>
      </c>
      <c r="Q1604">
        <f t="shared" si="132"/>
        <v>7.6287733631999997</v>
      </c>
    </row>
    <row r="1605" spans="1:17" x14ac:dyDescent="0.3">
      <c r="A1605" t="s">
        <v>7</v>
      </c>
      <c r="B1605" t="s">
        <v>51</v>
      </c>
      <c r="C1605" t="s">
        <v>8</v>
      </c>
      <c r="D1605" t="s">
        <v>11</v>
      </c>
      <c r="E1605" t="s">
        <v>28</v>
      </c>
      <c r="F1605" t="s">
        <v>22</v>
      </c>
      <c r="G1605">
        <v>5</v>
      </c>
      <c r="H1605" s="14">
        <v>8.0449999999999999</v>
      </c>
      <c r="I1605" t="s">
        <v>30</v>
      </c>
      <c r="J1605" t="s">
        <v>42</v>
      </c>
      <c r="K1605" t="s">
        <v>16</v>
      </c>
      <c r="L1605" t="s">
        <v>17</v>
      </c>
      <c r="M1605" s="20">
        <f t="shared" si="128"/>
        <v>8.0467200000000005</v>
      </c>
      <c r="N1605" s="20">
        <f t="shared" si="129"/>
        <v>0.16664000000000001</v>
      </c>
      <c r="O1605" s="20">
        <f t="shared" si="130"/>
        <v>1.3409054208000002</v>
      </c>
      <c r="P1605">
        <f t="shared" si="131"/>
        <v>1</v>
      </c>
      <c r="Q1605">
        <f t="shared" si="132"/>
        <v>1.3409054208000002</v>
      </c>
    </row>
    <row r="1606" spans="1:17" x14ac:dyDescent="0.3">
      <c r="A1606" t="s">
        <v>39</v>
      </c>
      <c r="B1606" t="s">
        <v>9</v>
      </c>
      <c r="C1606" t="s">
        <v>56</v>
      </c>
      <c r="D1606" t="s">
        <v>11</v>
      </c>
      <c r="E1606" t="s">
        <v>64</v>
      </c>
      <c r="F1606" t="s">
        <v>22</v>
      </c>
      <c r="G1606">
        <v>7</v>
      </c>
      <c r="H1606" s="14">
        <v>11.263</v>
      </c>
      <c r="I1606" t="s">
        <v>14</v>
      </c>
      <c r="J1606" t="s">
        <v>42</v>
      </c>
      <c r="K1606" t="s">
        <v>25</v>
      </c>
      <c r="L1606" t="s">
        <v>43</v>
      </c>
      <c r="M1606" s="20">
        <f t="shared" si="128"/>
        <v>11.265408000000001</v>
      </c>
      <c r="N1606" s="20">
        <f t="shared" si="129"/>
        <v>0</v>
      </c>
      <c r="O1606" s="20">
        <f t="shared" si="130"/>
        <v>0</v>
      </c>
      <c r="P1606">
        <f t="shared" si="131"/>
        <v>2</v>
      </c>
      <c r="Q1606">
        <f t="shared" si="132"/>
        <v>0</v>
      </c>
    </row>
    <row r="1607" spans="1:17" x14ac:dyDescent="0.3">
      <c r="A1607" t="s">
        <v>32</v>
      </c>
      <c r="B1607" t="s">
        <v>9</v>
      </c>
      <c r="C1607" t="s">
        <v>34</v>
      </c>
      <c r="D1607" t="s">
        <v>20</v>
      </c>
      <c r="E1607" t="s">
        <v>45</v>
      </c>
      <c r="F1607" t="s">
        <v>36</v>
      </c>
      <c r="G1607">
        <v>3</v>
      </c>
      <c r="H1607" s="14">
        <v>4.827</v>
      </c>
      <c r="I1607" t="s">
        <v>14</v>
      </c>
      <c r="J1607" t="s">
        <v>42</v>
      </c>
      <c r="K1607" t="s">
        <v>25</v>
      </c>
      <c r="L1607" t="s">
        <v>43</v>
      </c>
      <c r="M1607" s="20">
        <f t="shared" si="128"/>
        <v>4.8280320000000003</v>
      </c>
      <c r="N1607" s="20">
        <f t="shared" si="129"/>
        <v>0</v>
      </c>
      <c r="O1607" s="20">
        <f t="shared" si="130"/>
        <v>0</v>
      </c>
      <c r="P1607">
        <f t="shared" si="131"/>
        <v>5</v>
      </c>
      <c r="Q1607">
        <f t="shared" si="132"/>
        <v>0</v>
      </c>
    </row>
    <row r="1608" spans="1:17" x14ac:dyDescent="0.3">
      <c r="A1608" t="s">
        <v>26</v>
      </c>
      <c r="B1608" t="s">
        <v>9</v>
      </c>
      <c r="C1608" t="s">
        <v>46</v>
      </c>
      <c r="D1608" t="s">
        <v>20</v>
      </c>
      <c r="E1608" t="s">
        <v>35</v>
      </c>
      <c r="F1608" t="s">
        <v>36</v>
      </c>
      <c r="G1608">
        <v>1.5</v>
      </c>
      <c r="H1608" s="14">
        <v>2.4135</v>
      </c>
      <c r="I1608" t="s">
        <v>23</v>
      </c>
      <c r="J1608" t="s">
        <v>15</v>
      </c>
      <c r="K1608" t="s">
        <v>25</v>
      </c>
      <c r="L1608" t="s">
        <v>43</v>
      </c>
      <c r="M1608" s="20">
        <f t="shared" si="128"/>
        <v>2.4140160000000002</v>
      </c>
      <c r="N1608" s="20">
        <f t="shared" si="129"/>
        <v>0</v>
      </c>
      <c r="O1608" s="20">
        <f t="shared" si="130"/>
        <v>0</v>
      </c>
      <c r="P1608">
        <f t="shared" si="131"/>
        <v>3</v>
      </c>
      <c r="Q1608">
        <f t="shared" si="132"/>
        <v>0</v>
      </c>
    </row>
    <row r="1609" spans="1:17" x14ac:dyDescent="0.3">
      <c r="A1609" t="s">
        <v>18</v>
      </c>
      <c r="B1609" t="s">
        <v>9</v>
      </c>
      <c r="C1609" t="s">
        <v>67</v>
      </c>
      <c r="D1609" t="s">
        <v>47</v>
      </c>
      <c r="E1609" t="s">
        <v>12</v>
      </c>
      <c r="F1609" t="s">
        <v>44</v>
      </c>
      <c r="G1609">
        <v>0.9</v>
      </c>
      <c r="H1609" s="14">
        <v>1.4480999999999999</v>
      </c>
      <c r="I1609" t="s">
        <v>23</v>
      </c>
      <c r="J1609" t="s">
        <v>31</v>
      </c>
      <c r="K1609" t="s">
        <v>25</v>
      </c>
      <c r="L1609" t="s">
        <v>43</v>
      </c>
      <c r="M1609" s="20">
        <f t="shared" si="128"/>
        <v>1.4484096000000002</v>
      </c>
      <c r="N1609" s="20">
        <f t="shared" si="129"/>
        <v>0</v>
      </c>
      <c r="O1609" s="20">
        <f t="shared" si="130"/>
        <v>0</v>
      </c>
      <c r="P1609">
        <f t="shared" si="131"/>
        <v>4</v>
      </c>
      <c r="Q1609">
        <f t="shared" si="132"/>
        <v>0</v>
      </c>
    </row>
    <row r="1610" spans="1:17" x14ac:dyDescent="0.3">
      <c r="A1610" t="s">
        <v>26</v>
      </c>
      <c r="B1610" t="s">
        <v>9</v>
      </c>
      <c r="C1610" t="s">
        <v>8</v>
      </c>
      <c r="D1610" t="s">
        <v>27</v>
      </c>
      <c r="E1610" t="s">
        <v>28</v>
      </c>
      <c r="F1610" t="s">
        <v>13</v>
      </c>
      <c r="G1610">
        <v>19.5</v>
      </c>
      <c r="H1610" s="14">
        <v>31.375499999999999</v>
      </c>
      <c r="I1610" t="s">
        <v>30</v>
      </c>
      <c r="J1610" t="s">
        <v>38</v>
      </c>
      <c r="K1610" t="s">
        <v>25</v>
      </c>
      <c r="L1610" t="s">
        <v>17</v>
      </c>
      <c r="M1610" s="20">
        <f t="shared" si="128"/>
        <v>31.382208000000002</v>
      </c>
      <c r="N1610" s="20">
        <f t="shared" si="129"/>
        <v>0.16664000000000001</v>
      </c>
      <c r="O1610" s="20">
        <f t="shared" si="130"/>
        <v>5.2295311411200007</v>
      </c>
      <c r="P1610">
        <f t="shared" si="131"/>
        <v>3</v>
      </c>
      <c r="Q1610">
        <f t="shared" si="132"/>
        <v>15.688593423360002</v>
      </c>
    </row>
    <row r="1611" spans="1:17" x14ac:dyDescent="0.3">
      <c r="A1611" t="s">
        <v>7</v>
      </c>
      <c r="B1611" t="s">
        <v>9</v>
      </c>
      <c r="C1611" t="s">
        <v>67</v>
      </c>
      <c r="D1611" t="s">
        <v>11</v>
      </c>
      <c r="E1611" t="s">
        <v>12</v>
      </c>
      <c r="F1611" t="s">
        <v>13</v>
      </c>
      <c r="G1611">
        <v>31</v>
      </c>
      <c r="H1611" s="14">
        <v>49.878999999999998</v>
      </c>
      <c r="I1611" t="s">
        <v>30</v>
      </c>
      <c r="J1611" t="s">
        <v>15</v>
      </c>
      <c r="K1611" t="s">
        <v>25</v>
      </c>
      <c r="L1611" t="s">
        <v>43</v>
      </c>
      <c r="M1611" s="20">
        <f t="shared" si="128"/>
        <v>49.889664000000003</v>
      </c>
      <c r="N1611" s="20">
        <f t="shared" si="129"/>
        <v>0.16664000000000001</v>
      </c>
      <c r="O1611" s="20">
        <f t="shared" si="130"/>
        <v>8.3136136089600008</v>
      </c>
      <c r="P1611">
        <f t="shared" si="131"/>
        <v>1</v>
      </c>
      <c r="Q1611">
        <f t="shared" si="132"/>
        <v>8.3136136089600008</v>
      </c>
    </row>
    <row r="1612" spans="1:17" x14ac:dyDescent="0.3">
      <c r="A1612" t="s">
        <v>39</v>
      </c>
      <c r="B1612" t="s">
        <v>9</v>
      </c>
      <c r="C1612" t="s">
        <v>65</v>
      </c>
      <c r="D1612" t="s">
        <v>41</v>
      </c>
      <c r="E1612" t="s">
        <v>21</v>
      </c>
      <c r="F1612" t="s">
        <v>29</v>
      </c>
      <c r="G1612">
        <v>25</v>
      </c>
      <c r="H1612" s="14">
        <v>40.225000000000001</v>
      </c>
      <c r="I1612" t="s">
        <v>30</v>
      </c>
      <c r="J1612" t="s">
        <v>42</v>
      </c>
      <c r="K1612" t="s">
        <v>25</v>
      </c>
      <c r="L1612" t="s">
        <v>17</v>
      </c>
      <c r="M1612" s="20">
        <f t="shared" si="128"/>
        <v>40.233600000000003</v>
      </c>
      <c r="N1612" s="20">
        <f t="shared" si="129"/>
        <v>0.16664000000000001</v>
      </c>
      <c r="O1612" s="20">
        <f t="shared" si="130"/>
        <v>6.7045271040000012</v>
      </c>
      <c r="P1612">
        <f t="shared" si="131"/>
        <v>2</v>
      </c>
      <c r="Q1612">
        <f t="shared" si="132"/>
        <v>13.409054208000002</v>
      </c>
    </row>
    <row r="1613" spans="1:17" x14ac:dyDescent="0.3">
      <c r="A1613" t="s">
        <v>32</v>
      </c>
      <c r="B1613" t="s">
        <v>9</v>
      </c>
      <c r="C1613" t="s">
        <v>68</v>
      </c>
      <c r="D1613" t="s">
        <v>41</v>
      </c>
      <c r="E1613" t="s">
        <v>21</v>
      </c>
      <c r="F1613" t="s">
        <v>62</v>
      </c>
      <c r="G1613">
        <v>0.2</v>
      </c>
      <c r="H1613" s="14">
        <v>0.32180000000000003</v>
      </c>
      <c r="I1613" t="s">
        <v>23</v>
      </c>
      <c r="J1613" t="s">
        <v>42</v>
      </c>
      <c r="K1613" t="s">
        <v>25</v>
      </c>
      <c r="L1613" t="s">
        <v>43</v>
      </c>
      <c r="M1613" s="20">
        <f t="shared" ref="M1613:M1668" si="133">G1613*1.609344</f>
        <v>0.32186880000000007</v>
      </c>
      <c r="N1613" s="20">
        <f t="shared" ref="N1613:N1668" si="134">IF(I1613="Bicycle",0,IF(I1613="On foot",0,IF(I1613="Car (alone)",0.16664,IF(I1613="Car (shared / passenger)",0.16664,IF(I1613="Bus",0.10215,IF(I1613="Train",0.03546,IF(I1613="Motorbike",0.11367,IF(I1613="Electric car (alone)",0.05267,IF(I1613="Electric car (shared / passenger)",0.05267,IF(I1613="Taxi",0.148614925938255,IF(I1613="E-bike",0.022,IF(I1613="Flight",0.259, " "))))))))))))</f>
        <v>0</v>
      </c>
      <c r="O1613" s="20">
        <f t="shared" ref="O1613:O1668" si="135">IF(OR(N1613=0, M1613=0), 0, N1613*M1613)</f>
        <v>0</v>
      </c>
      <c r="P1613">
        <f t="shared" si="131"/>
        <v>5</v>
      </c>
      <c r="Q1613">
        <f t="shared" si="132"/>
        <v>0</v>
      </c>
    </row>
    <row r="1614" spans="1:17" x14ac:dyDescent="0.3">
      <c r="A1614" t="s">
        <v>32</v>
      </c>
      <c r="B1614" t="s">
        <v>9</v>
      </c>
      <c r="C1614" t="s">
        <v>67</v>
      </c>
      <c r="D1614" t="s">
        <v>11</v>
      </c>
      <c r="E1614" t="s">
        <v>64</v>
      </c>
      <c r="F1614" t="s">
        <v>13</v>
      </c>
      <c r="G1614">
        <v>16</v>
      </c>
      <c r="H1614" s="14" t="s">
        <v>8</v>
      </c>
      <c r="I1614" t="s">
        <v>37</v>
      </c>
      <c r="J1614" t="s">
        <v>42</v>
      </c>
      <c r="K1614" t="s">
        <v>16</v>
      </c>
      <c r="L1614" t="s">
        <v>43</v>
      </c>
      <c r="M1614" s="20">
        <f t="shared" si="133"/>
        <v>25.749504000000002</v>
      </c>
      <c r="N1614" s="20">
        <f t="shared" si="134"/>
        <v>0.16664000000000001</v>
      </c>
      <c r="O1614" s="20">
        <f t="shared" si="135"/>
        <v>4.2908973465600004</v>
      </c>
      <c r="P1614">
        <f t="shared" si="131"/>
        <v>5</v>
      </c>
      <c r="Q1614">
        <f t="shared" si="132"/>
        <v>21.454486732800003</v>
      </c>
    </row>
    <row r="1615" spans="1:17" x14ac:dyDescent="0.3">
      <c r="A1615" t="s">
        <v>39</v>
      </c>
      <c r="B1615" t="s">
        <v>9</v>
      </c>
      <c r="C1615" t="s">
        <v>67</v>
      </c>
      <c r="D1615" t="s">
        <v>20</v>
      </c>
      <c r="E1615" t="s">
        <v>35</v>
      </c>
      <c r="F1615" t="s">
        <v>29</v>
      </c>
      <c r="G1615">
        <v>25</v>
      </c>
      <c r="H1615" s="14">
        <v>40.225000000000001</v>
      </c>
      <c r="I1615" t="s">
        <v>30</v>
      </c>
      <c r="J1615" t="s">
        <v>38</v>
      </c>
      <c r="K1615" t="s">
        <v>16</v>
      </c>
      <c r="L1615" t="s">
        <v>17</v>
      </c>
      <c r="M1615" s="20">
        <f t="shared" si="133"/>
        <v>40.233600000000003</v>
      </c>
      <c r="N1615" s="20">
        <f t="shared" si="134"/>
        <v>0.16664000000000001</v>
      </c>
      <c r="O1615" s="20">
        <f t="shared" si="135"/>
        <v>6.7045271040000012</v>
      </c>
      <c r="P1615">
        <f t="shared" si="131"/>
        <v>2</v>
      </c>
      <c r="Q1615">
        <f t="shared" si="132"/>
        <v>13.409054208000002</v>
      </c>
    </row>
    <row r="1616" spans="1:17" x14ac:dyDescent="0.3">
      <c r="A1616" t="s">
        <v>32</v>
      </c>
      <c r="B1616" t="s">
        <v>9</v>
      </c>
      <c r="C1616" t="s">
        <v>40</v>
      </c>
      <c r="D1616" t="s">
        <v>20</v>
      </c>
      <c r="E1616" t="s">
        <v>45</v>
      </c>
      <c r="F1616" t="s">
        <v>44</v>
      </c>
      <c r="G1616">
        <v>2.2999999999999998</v>
      </c>
      <c r="H1616" s="14">
        <v>3.7006999999999999</v>
      </c>
      <c r="I1616" t="s">
        <v>14</v>
      </c>
      <c r="J1616" t="s">
        <v>42</v>
      </c>
      <c r="K1616" t="s">
        <v>25</v>
      </c>
      <c r="L1616" t="s">
        <v>43</v>
      </c>
      <c r="M1616" s="20">
        <f t="shared" si="133"/>
        <v>3.7014912</v>
      </c>
      <c r="N1616" s="20">
        <f t="shared" si="134"/>
        <v>0</v>
      </c>
      <c r="O1616" s="20">
        <f t="shared" si="135"/>
        <v>0</v>
      </c>
      <c r="P1616">
        <f t="shared" si="131"/>
        <v>5</v>
      </c>
      <c r="Q1616">
        <f t="shared" si="132"/>
        <v>0</v>
      </c>
    </row>
    <row r="1617" spans="1:17" x14ac:dyDescent="0.3">
      <c r="A1617" t="s">
        <v>39</v>
      </c>
      <c r="B1617" t="s">
        <v>51</v>
      </c>
      <c r="C1617" t="s">
        <v>8</v>
      </c>
      <c r="D1617" t="s">
        <v>11</v>
      </c>
      <c r="E1617" t="s">
        <v>12</v>
      </c>
      <c r="F1617" t="s">
        <v>29</v>
      </c>
      <c r="G1617">
        <v>10</v>
      </c>
      <c r="H1617" s="14">
        <v>16.09</v>
      </c>
      <c r="I1617" t="s">
        <v>14</v>
      </c>
      <c r="J1617" t="s">
        <v>38</v>
      </c>
      <c r="K1617" t="s">
        <v>16</v>
      </c>
      <c r="L1617" t="s">
        <v>17</v>
      </c>
      <c r="M1617" s="20">
        <f t="shared" si="133"/>
        <v>16.093440000000001</v>
      </c>
      <c r="N1617" s="20">
        <f t="shared" si="134"/>
        <v>0</v>
      </c>
      <c r="O1617" s="20">
        <f t="shared" si="135"/>
        <v>0</v>
      </c>
      <c r="P1617">
        <f t="shared" si="131"/>
        <v>2</v>
      </c>
      <c r="Q1617">
        <f t="shared" si="132"/>
        <v>0</v>
      </c>
    </row>
    <row r="1618" spans="1:17" x14ac:dyDescent="0.3">
      <c r="A1618" t="s">
        <v>18</v>
      </c>
      <c r="B1618" t="s">
        <v>9</v>
      </c>
      <c r="C1618" t="s">
        <v>67</v>
      </c>
      <c r="D1618" t="s">
        <v>20</v>
      </c>
      <c r="E1618" t="s">
        <v>21</v>
      </c>
      <c r="F1618" t="s">
        <v>44</v>
      </c>
      <c r="G1618">
        <v>2</v>
      </c>
      <c r="H1618" s="14">
        <v>3.218</v>
      </c>
      <c r="I1618" t="s">
        <v>54</v>
      </c>
      <c r="J1618" t="s">
        <v>38</v>
      </c>
      <c r="K1618" t="s">
        <v>25</v>
      </c>
      <c r="L1618" t="s">
        <v>17</v>
      </c>
      <c r="M1618" s="20">
        <f t="shared" si="133"/>
        <v>3.2186880000000002</v>
      </c>
      <c r="N1618" s="20">
        <f t="shared" si="134"/>
        <v>2.1999999999999999E-2</v>
      </c>
      <c r="O1618" s="20">
        <f t="shared" si="135"/>
        <v>7.0811135999999997E-2</v>
      </c>
      <c r="P1618">
        <f t="shared" si="131"/>
        <v>4</v>
      </c>
      <c r="Q1618">
        <f t="shared" si="132"/>
        <v>0.28324454399999999</v>
      </c>
    </row>
    <row r="1619" spans="1:17" x14ac:dyDescent="0.3">
      <c r="A1619" t="s">
        <v>39</v>
      </c>
      <c r="B1619" t="s">
        <v>9</v>
      </c>
      <c r="C1619" t="s">
        <v>67</v>
      </c>
      <c r="D1619" t="s">
        <v>20</v>
      </c>
      <c r="E1619" t="s">
        <v>21</v>
      </c>
      <c r="F1619" t="s">
        <v>22</v>
      </c>
      <c r="G1619">
        <v>1.7</v>
      </c>
      <c r="H1619" s="14">
        <v>2.7353000000000001</v>
      </c>
      <c r="I1619" t="s">
        <v>23</v>
      </c>
      <c r="J1619" t="s">
        <v>31</v>
      </c>
      <c r="K1619" t="s">
        <v>25</v>
      </c>
      <c r="L1619" t="s">
        <v>82</v>
      </c>
      <c r="M1619" s="20">
        <f t="shared" si="133"/>
        <v>2.7358848</v>
      </c>
      <c r="N1619" s="20">
        <f t="shared" si="134"/>
        <v>0</v>
      </c>
      <c r="O1619" s="20">
        <f t="shared" si="135"/>
        <v>0</v>
      </c>
      <c r="P1619">
        <f t="shared" si="131"/>
        <v>2</v>
      </c>
      <c r="Q1619">
        <f t="shared" si="132"/>
        <v>0</v>
      </c>
    </row>
    <row r="1620" spans="1:17" x14ac:dyDescent="0.3">
      <c r="A1620" t="s">
        <v>39</v>
      </c>
      <c r="B1620" t="s">
        <v>9</v>
      </c>
      <c r="C1620" t="s">
        <v>10</v>
      </c>
      <c r="D1620" t="s">
        <v>11</v>
      </c>
      <c r="E1620" t="s">
        <v>12</v>
      </c>
      <c r="F1620" t="s">
        <v>29</v>
      </c>
      <c r="G1620">
        <v>3</v>
      </c>
      <c r="H1620" s="14">
        <v>4.827</v>
      </c>
      <c r="I1620" t="s">
        <v>23</v>
      </c>
      <c r="J1620" t="s">
        <v>42</v>
      </c>
      <c r="K1620" t="s">
        <v>25</v>
      </c>
      <c r="L1620" t="s">
        <v>17</v>
      </c>
      <c r="M1620" s="20">
        <f t="shared" si="133"/>
        <v>4.8280320000000003</v>
      </c>
      <c r="N1620" s="20">
        <f t="shared" si="134"/>
        <v>0</v>
      </c>
      <c r="O1620" s="20">
        <f t="shared" si="135"/>
        <v>0</v>
      </c>
      <c r="P1620">
        <f t="shared" si="131"/>
        <v>2</v>
      </c>
      <c r="Q1620">
        <f t="shared" si="132"/>
        <v>0</v>
      </c>
    </row>
    <row r="1621" spans="1:17" x14ac:dyDescent="0.3">
      <c r="A1621" t="s">
        <v>7</v>
      </c>
      <c r="B1621" t="s">
        <v>9</v>
      </c>
      <c r="C1621" t="s">
        <v>50</v>
      </c>
      <c r="D1621" t="s">
        <v>27</v>
      </c>
      <c r="E1621" t="s">
        <v>64</v>
      </c>
      <c r="F1621" t="s">
        <v>13</v>
      </c>
      <c r="G1621">
        <v>15</v>
      </c>
      <c r="H1621" s="14">
        <v>24.134999999999998</v>
      </c>
      <c r="I1621" t="s">
        <v>30</v>
      </c>
      <c r="J1621" t="s">
        <v>42</v>
      </c>
      <c r="K1621" t="s">
        <v>16</v>
      </c>
      <c r="L1621" t="s">
        <v>17</v>
      </c>
      <c r="M1621" s="20">
        <f t="shared" si="133"/>
        <v>24.140160000000002</v>
      </c>
      <c r="N1621" s="20">
        <f t="shared" si="134"/>
        <v>0.16664000000000001</v>
      </c>
      <c r="O1621" s="20">
        <f t="shared" si="135"/>
        <v>4.0227162624000004</v>
      </c>
      <c r="P1621">
        <f t="shared" si="131"/>
        <v>1</v>
      </c>
      <c r="Q1621">
        <f t="shared" si="132"/>
        <v>4.0227162624000004</v>
      </c>
    </row>
    <row r="1622" spans="1:17" x14ac:dyDescent="0.3">
      <c r="A1622" t="s">
        <v>39</v>
      </c>
      <c r="B1622" t="s">
        <v>57</v>
      </c>
      <c r="C1622" t="s">
        <v>8</v>
      </c>
      <c r="D1622" t="s">
        <v>41</v>
      </c>
      <c r="E1622" t="s">
        <v>35</v>
      </c>
      <c r="F1622" t="s">
        <v>36</v>
      </c>
      <c r="G1622">
        <v>6</v>
      </c>
      <c r="H1622" s="14">
        <v>9.6539999999999999</v>
      </c>
      <c r="I1622" t="s">
        <v>30</v>
      </c>
      <c r="J1622" t="s">
        <v>15</v>
      </c>
      <c r="K1622" t="s">
        <v>25</v>
      </c>
      <c r="L1622" t="s">
        <v>17</v>
      </c>
      <c r="M1622" s="20">
        <f t="shared" si="133"/>
        <v>9.6560640000000006</v>
      </c>
      <c r="N1622" s="20">
        <f t="shared" si="134"/>
        <v>0.16664000000000001</v>
      </c>
      <c r="O1622" s="20">
        <f t="shared" si="135"/>
        <v>1.6090865049600003</v>
      </c>
      <c r="P1622">
        <f t="shared" si="131"/>
        <v>2</v>
      </c>
      <c r="Q1622">
        <f t="shared" si="132"/>
        <v>3.2181730099200005</v>
      </c>
    </row>
    <row r="1623" spans="1:17" x14ac:dyDescent="0.3">
      <c r="A1623" t="s">
        <v>7</v>
      </c>
      <c r="B1623" t="s">
        <v>55</v>
      </c>
      <c r="C1623" t="s">
        <v>8</v>
      </c>
      <c r="D1623" t="s">
        <v>41</v>
      </c>
      <c r="E1623" t="s">
        <v>35</v>
      </c>
      <c r="F1623" t="s">
        <v>62</v>
      </c>
      <c r="G1623">
        <v>1.5</v>
      </c>
      <c r="H1623" s="14">
        <v>2.4135</v>
      </c>
      <c r="I1623" t="s">
        <v>14</v>
      </c>
      <c r="J1623" t="s">
        <v>42</v>
      </c>
      <c r="K1623" t="s">
        <v>16</v>
      </c>
      <c r="L1623" t="s">
        <v>43</v>
      </c>
      <c r="M1623" s="20">
        <f t="shared" si="133"/>
        <v>2.4140160000000002</v>
      </c>
      <c r="N1623" s="20">
        <f t="shared" si="134"/>
        <v>0</v>
      </c>
      <c r="O1623" s="20">
        <f t="shared" si="135"/>
        <v>0</v>
      </c>
      <c r="P1623">
        <f t="shared" si="131"/>
        <v>1</v>
      </c>
      <c r="Q1623">
        <f t="shared" si="132"/>
        <v>0</v>
      </c>
    </row>
    <row r="1624" spans="1:17" x14ac:dyDescent="0.3">
      <c r="A1624" t="s">
        <v>39</v>
      </c>
      <c r="B1624" t="s">
        <v>51</v>
      </c>
      <c r="C1624" t="s">
        <v>8</v>
      </c>
      <c r="D1624" t="s">
        <v>11</v>
      </c>
      <c r="E1624" t="s">
        <v>33</v>
      </c>
      <c r="F1624" t="s">
        <v>22</v>
      </c>
      <c r="G1624">
        <v>3</v>
      </c>
      <c r="H1624" s="14">
        <v>4.827</v>
      </c>
      <c r="I1624" t="s">
        <v>23</v>
      </c>
      <c r="J1624" t="s">
        <v>31</v>
      </c>
      <c r="K1624" t="s">
        <v>16</v>
      </c>
      <c r="L1624" t="s">
        <v>17</v>
      </c>
      <c r="M1624" s="20">
        <f t="shared" si="133"/>
        <v>4.8280320000000003</v>
      </c>
      <c r="N1624" s="20">
        <f t="shared" si="134"/>
        <v>0</v>
      </c>
      <c r="O1624" s="20">
        <f t="shared" si="135"/>
        <v>0</v>
      </c>
      <c r="P1624">
        <f t="shared" ref="P1624:P1687" si="136">IFERROR(VALUE(MID(A1624, FIND("(", A1624) + 1, FIND(" ", A1624, FIND("(", A1624)) - FIND("(", A1624) - 1)), "N/A")</f>
        <v>2</v>
      </c>
      <c r="Q1624">
        <f t="shared" si="132"/>
        <v>0</v>
      </c>
    </row>
    <row r="1625" spans="1:17" x14ac:dyDescent="0.3">
      <c r="A1625" t="s">
        <v>32</v>
      </c>
      <c r="B1625" t="s">
        <v>9</v>
      </c>
      <c r="C1625" t="s">
        <v>40</v>
      </c>
      <c r="D1625" t="s">
        <v>11</v>
      </c>
      <c r="E1625" t="s">
        <v>21</v>
      </c>
      <c r="F1625" t="s">
        <v>36</v>
      </c>
      <c r="G1625">
        <v>3.5</v>
      </c>
      <c r="H1625" s="14">
        <v>5.6315</v>
      </c>
      <c r="I1625" t="s">
        <v>37</v>
      </c>
      <c r="J1625" t="s">
        <v>15</v>
      </c>
      <c r="K1625" t="s">
        <v>16</v>
      </c>
      <c r="L1625" t="s">
        <v>43</v>
      </c>
      <c r="M1625" s="20">
        <f t="shared" si="133"/>
        <v>5.6327040000000004</v>
      </c>
      <c r="N1625" s="20">
        <f t="shared" si="134"/>
        <v>0.16664000000000001</v>
      </c>
      <c r="O1625" s="20">
        <f t="shared" si="135"/>
        <v>0.93863379456000007</v>
      </c>
      <c r="P1625">
        <f t="shared" si="136"/>
        <v>5</v>
      </c>
      <c r="Q1625">
        <f t="shared" si="132"/>
        <v>4.6931689728000006</v>
      </c>
    </row>
    <row r="1626" spans="1:17" x14ac:dyDescent="0.3">
      <c r="A1626" t="s">
        <v>32</v>
      </c>
      <c r="B1626" t="s">
        <v>9</v>
      </c>
      <c r="C1626" t="s">
        <v>67</v>
      </c>
      <c r="D1626" t="s">
        <v>20</v>
      </c>
      <c r="E1626" t="s">
        <v>21</v>
      </c>
      <c r="F1626" t="s">
        <v>44</v>
      </c>
      <c r="G1626">
        <v>0.9</v>
      </c>
      <c r="H1626" s="14">
        <v>1.4480999999999999</v>
      </c>
      <c r="I1626" t="s">
        <v>23</v>
      </c>
      <c r="J1626" t="s">
        <v>42</v>
      </c>
      <c r="K1626" t="s">
        <v>25</v>
      </c>
      <c r="L1626" t="s">
        <v>43</v>
      </c>
      <c r="M1626" s="20">
        <f t="shared" si="133"/>
        <v>1.4484096000000002</v>
      </c>
      <c r="N1626" s="20">
        <f t="shared" si="134"/>
        <v>0</v>
      </c>
      <c r="O1626" s="20">
        <f t="shared" si="135"/>
        <v>0</v>
      </c>
      <c r="P1626">
        <f t="shared" si="136"/>
        <v>5</v>
      </c>
      <c r="Q1626">
        <f t="shared" si="132"/>
        <v>0</v>
      </c>
    </row>
    <row r="1627" spans="1:17" x14ac:dyDescent="0.3">
      <c r="A1627" t="s">
        <v>26</v>
      </c>
      <c r="B1627" t="s">
        <v>9</v>
      </c>
      <c r="C1627" t="s">
        <v>98</v>
      </c>
      <c r="D1627" t="s">
        <v>20</v>
      </c>
      <c r="E1627" t="s">
        <v>45</v>
      </c>
      <c r="F1627" t="s">
        <v>44</v>
      </c>
      <c r="G1627">
        <v>3</v>
      </c>
      <c r="H1627" s="14">
        <v>4.827</v>
      </c>
      <c r="I1627" t="s">
        <v>14</v>
      </c>
      <c r="J1627" t="s">
        <v>31</v>
      </c>
      <c r="K1627" t="s">
        <v>25</v>
      </c>
      <c r="L1627" t="s">
        <v>43</v>
      </c>
      <c r="M1627" s="20">
        <f t="shared" si="133"/>
        <v>4.8280320000000003</v>
      </c>
      <c r="N1627" s="20">
        <f t="shared" si="134"/>
        <v>0</v>
      </c>
      <c r="O1627" s="20">
        <f t="shared" si="135"/>
        <v>0</v>
      </c>
      <c r="P1627">
        <f t="shared" si="136"/>
        <v>3</v>
      </c>
      <c r="Q1627">
        <f t="shared" si="132"/>
        <v>0</v>
      </c>
    </row>
    <row r="1628" spans="1:17" x14ac:dyDescent="0.3">
      <c r="A1628" t="s">
        <v>26</v>
      </c>
      <c r="B1628" t="s">
        <v>9</v>
      </c>
      <c r="C1628" t="s">
        <v>61</v>
      </c>
      <c r="D1628" t="s">
        <v>11</v>
      </c>
      <c r="E1628" t="s">
        <v>33</v>
      </c>
      <c r="F1628" t="s">
        <v>66</v>
      </c>
      <c r="G1628">
        <v>240</v>
      </c>
      <c r="H1628" s="14">
        <v>386.15999999999997</v>
      </c>
      <c r="I1628" t="s">
        <v>30</v>
      </c>
      <c r="J1628" t="s">
        <v>15</v>
      </c>
      <c r="K1628" t="s">
        <v>25</v>
      </c>
      <c r="L1628" t="s">
        <v>43</v>
      </c>
      <c r="M1628" s="20">
        <f t="shared" si="133"/>
        <v>386.24256000000003</v>
      </c>
      <c r="N1628" s="20">
        <f t="shared" si="134"/>
        <v>0.16664000000000001</v>
      </c>
      <c r="O1628" s="20">
        <f t="shared" si="135"/>
        <v>64.363460198400006</v>
      </c>
      <c r="P1628">
        <f t="shared" si="136"/>
        <v>3</v>
      </c>
      <c r="Q1628">
        <f t="shared" si="132"/>
        <v>193.09038059520003</v>
      </c>
    </row>
    <row r="1629" spans="1:17" x14ac:dyDescent="0.3">
      <c r="A1629" t="s">
        <v>7</v>
      </c>
      <c r="B1629" t="s">
        <v>9</v>
      </c>
      <c r="C1629" t="s">
        <v>10</v>
      </c>
      <c r="D1629" t="s">
        <v>11</v>
      </c>
      <c r="E1629" t="s">
        <v>28</v>
      </c>
      <c r="F1629" t="s">
        <v>13</v>
      </c>
      <c r="G1629">
        <v>1.8</v>
      </c>
      <c r="H1629" s="14">
        <v>2.8961999999999999</v>
      </c>
      <c r="I1629" t="s">
        <v>23</v>
      </c>
      <c r="J1629" t="s">
        <v>15</v>
      </c>
      <c r="K1629" t="s">
        <v>16</v>
      </c>
      <c r="L1629" t="s">
        <v>17</v>
      </c>
      <c r="M1629" s="20">
        <f t="shared" si="133"/>
        <v>2.8968192000000004</v>
      </c>
      <c r="N1629" s="20">
        <f t="shared" si="134"/>
        <v>0</v>
      </c>
      <c r="O1629" s="20">
        <f t="shared" si="135"/>
        <v>0</v>
      </c>
      <c r="P1629">
        <f t="shared" si="136"/>
        <v>1</v>
      </c>
      <c r="Q1629">
        <f t="shared" si="132"/>
        <v>0</v>
      </c>
    </row>
    <row r="1630" spans="1:17" x14ac:dyDescent="0.3">
      <c r="A1630" t="s">
        <v>39</v>
      </c>
      <c r="B1630" t="s">
        <v>51</v>
      </c>
      <c r="C1630" t="s">
        <v>8</v>
      </c>
      <c r="D1630" t="s">
        <v>11</v>
      </c>
      <c r="E1630" t="s">
        <v>21</v>
      </c>
      <c r="F1630" t="s">
        <v>22</v>
      </c>
      <c r="G1630">
        <v>1.6</v>
      </c>
      <c r="H1630" s="14">
        <v>2.5744000000000002</v>
      </c>
      <c r="I1630" t="s">
        <v>23</v>
      </c>
      <c r="J1630" t="s">
        <v>42</v>
      </c>
      <c r="K1630" t="s">
        <v>16</v>
      </c>
      <c r="L1630" t="s">
        <v>43</v>
      </c>
      <c r="M1630" s="20">
        <f t="shared" si="133"/>
        <v>2.5749504000000005</v>
      </c>
      <c r="N1630" s="20">
        <f t="shared" si="134"/>
        <v>0</v>
      </c>
      <c r="O1630" s="20">
        <f t="shared" si="135"/>
        <v>0</v>
      </c>
      <c r="P1630">
        <f t="shared" si="136"/>
        <v>2</v>
      </c>
      <c r="Q1630">
        <f t="shared" si="132"/>
        <v>0</v>
      </c>
    </row>
    <row r="1631" spans="1:17" x14ac:dyDescent="0.3">
      <c r="A1631" t="s">
        <v>32</v>
      </c>
      <c r="B1631" t="s">
        <v>51</v>
      </c>
      <c r="C1631" t="s">
        <v>8</v>
      </c>
      <c r="D1631" t="s">
        <v>47</v>
      </c>
      <c r="E1631" t="s">
        <v>28</v>
      </c>
      <c r="F1631" t="s">
        <v>29</v>
      </c>
      <c r="G1631">
        <v>30</v>
      </c>
      <c r="H1631" s="14">
        <v>48.269999999999996</v>
      </c>
      <c r="I1631" t="s">
        <v>30</v>
      </c>
      <c r="J1631" t="s">
        <v>15</v>
      </c>
      <c r="K1631" t="s">
        <v>16</v>
      </c>
      <c r="L1631" t="s">
        <v>43</v>
      </c>
      <c r="M1631" s="20">
        <f t="shared" si="133"/>
        <v>48.280320000000003</v>
      </c>
      <c r="N1631" s="20">
        <f t="shared" si="134"/>
        <v>0.16664000000000001</v>
      </c>
      <c r="O1631" s="20">
        <f t="shared" si="135"/>
        <v>8.0454325248000007</v>
      </c>
      <c r="P1631">
        <f t="shared" si="136"/>
        <v>5</v>
      </c>
      <c r="Q1631">
        <f t="shared" si="132"/>
        <v>40.227162624000002</v>
      </c>
    </row>
    <row r="1632" spans="1:17" x14ac:dyDescent="0.3">
      <c r="A1632" t="s">
        <v>39</v>
      </c>
      <c r="B1632" t="s">
        <v>9</v>
      </c>
      <c r="C1632" t="s">
        <v>76</v>
      </c>
      <c r="D1632" t="s">
        <v>20</v>
      </c>
      <c r="E1632" t="s">
        <v>35</v>
      </c>
      <c r="F1632" t="s">
        <v>22</v>
      </c>
      <c r="G1632">
        <v>3</v>
      </c>
      <c r="H1632" s="14">
        <v>4.827</v>
      </c>
      <c r="I1632" t="s">
        <v>23</v>
      </c>
      <c r="J1632" t="s">
        <v>42</v>
      </c>
      <c r="K1632" t="s">
        <v>16</v>
      </c>
      <c r="L1632" t="s">
        <v>43</v>
      </c>
      <c r="M1632" s="20">
        <f t="shared" si="133"/>
        <v>4.8280320000000003</v>
      </c>
      <c r="N1632" s="20">
        <f t="shared" si="134"/>
        <v>0</v>
      </c>
      <c r="O1632" s="20">
        <f t="shared" si="135"/>
        <v>0</v>
      </c>
      <c r="P1632">
        <f t="shared" si="136"/>
        <v>2</v>
      </c>
      <c r="Q1632">
        <f t="shared" si="132"/>
        <v>0</v>
      </c>
    </row>
    <row r="1633" spans="1:17" x14ac:dyDescent="0.3">
      <c r="A1633" t="s">
        <v>39</v>
      </c>
      <c r="B1633" t="s">
        <v>55</v>
      </c>
      <c r="C1633" t="s">
        <v>8</v>
      </c>
      <c r="D1633" t="s">
        <v>72</v>
      </c>
      <c r="E1633" t="s">
        <v>45</v>
      </c>
      <c r="F1633" t="s">
        <v>13</v>
      </c>
      <c r="G1633">
        <v>43</v>
      </c>
      <c r="H1633" s="14">
        <v>69.186999999999998</v>
      </c>
      <c r="I1633" t="s">
        <v>52</v>
      </c>
      <c r="J1633" t="s">
        <v>38</v>
      </c>
      <c r="K1633" t="s">
        <v>25</v>
      </c>
      <c r="L1633" t="s">
        <v>43</v>
      </c>
      <c r="M1633" s="20">
        <f t="shared" si="133"/>
        <v>69.201792000000012</v>
      </c>
      <c r="N1633" s="20">
        <f t="shared" si="134"/>
        <v>3.5459999999999998E-2</v>
      </c>
      <c r="O1633" s="20">
        <f t="shared" si="135"/>
        <v>2.4538955443200003</v>
      </c>
      <c r="P1633">
        <f t="shared" si="136"/>
        <v>2</v>
      </c>
      <c r="Q1633">
        <f t="shared" si="132"/>
        <v>4.9077910886400007</v>
      </c>
    </row>
    <row r="1634" spans="1:17" x14ac:dyDescent="0.3">
      <c r="A1634" t="s">
        <v>39</v>
      </c>
      <c r="B1634" t="s">
        <v>8</v>
      </c>
      <c r="C1634" t="s">
        <v>8</v>
      </c>
      <c r="D1634" t="s">
        <v>11</v>
      </c>
      <c r="E1634" t="s">
        <v>35</v>
      </c>
      <c r="F1634" t="s">
        <v>13</v>
      </c>
      <c r="G1634">
        <v>14</v>
      </c>
      <c r="H1634" s="14">
        <v>22.526</v>
      </c>
      <c r="I1634" t="s">
        <v>30</v>
      </c>
      <c r="J1634" t="s">
        <v>42</v>
      </c>
      <c r="K1634" t="s">
        <v>25</v>
      </c>
      <c r="L1634" t="s">
        <v>17</v>
      </c>
      <c r="M1634" s="20">
        <f t="shared" si="133"/>
        <v>22.530816000000002</v>
      </c>
      <c r="N1634" s="20">
        <f t="shared" si="134"/>
        <v>0.16664000000000001</v>
      </c>
      <c r="O1634" s="20">
        <f t="shared" si="135"/>
        <v>3.7545351782400003</v>
      </c>
      <c r="P1634">
        <f t="shared" si="136"/>
        <v>2</v>
      </c>
      <c r="Q1634">
        <f t="shared" si="132"/>
        <v>7.5090703564800005</v>
      </c>
    </row>
    <row r="1635" spans="1:17" x14ac:dyDescent="0.3">
      <c r="A1635" t="s">
        <v>18</v>
      </c>
      <c r="B1635" t="s">
        <v>9</v>
      </c>
      <c r="C1635" t="s">
        <v>65</v>
      </c>
      <c r="D1635" t="s">
        <v>11</v>
      </c>
      <c r="E1635" t="s">
        <v>21</v>
      </c>
      <c r="F1635" t="s">
        <v>13</v>
      </c>
      <c r="G1635">
        <v>2.1</v>
      </c>
      <c r="H1635" s="14">
        <v>3.3789000000000002</v>
      </c>
      <c r="I1635" t="s">
        <v>23</v>
      </c>
      <c r="J1635" t="s">
        <v>31</v>
      </c>
      <c r="K1635" t="s">
        <v>25</v>
      </c>
      <c r="L1635" t="s">
        <v>17</v>
      </c>
      <c r="M1635" s="20">
        <f t="shared" si="133"/>
        <v>3.3796224000000006</v>
      </c>
      <c r="N1635" s="20">
        <f t="shared" si="134"/>
        <v>0</v>
      </c>
      <c r="O1635" s="20">
        <f t="shared" si="135"/>
        <v>0</v>
      </c>
      <c r="P1635">
        <f t="shared" si="136"/>
        <v>4</v>
      </c>
      <c r="Q1635">
        <f t="shared" si="132"/>
        <v>0</v>
      </c>
    </row>
    <row r="1636" spans="1:17" x14ac:dyDescent="0.3">
      <c r="A1636" t="s">
        <v>39</v>
      </c>
      <c r="B1636" t="s">
        <v>9</v>
      </c>
      <c r="C1636" t="s">
        <v>50</v>
      </c>
      <c r="D1636" t="s">
        <v>41</v>
      </c>
      <c r="E1636" t="s">
        <v>28</v>
      </c>
      <c r="F1636" t="s">
        <v>29</v>
      </c>
      <c r="G1636">
        <v>21.7</v>
      </c>
      <c r="H1636" s="14">
        <v>34.915300000000002</v>
      </c>
      <c r="I1636" t="s">
        <v>30</v>
      </c>
      <c r="J1636" t="s">
        <v>42</v>
      </c>
      <c r="K1636" t="s">
        <v>16</v>
      </c>
      <c r="L1636" t="s">
        <v>17</v>
      </c>
      <c r="M1636" s="20">
        <f t="shared" si="133"/>
        <v>34.922764800000003</v>
      </c>
      <c r="N1636" s="20">
        <f t="shared" si="134"/>
        <v>0.16664000000000001</v>
      </c>
      <c r="O1636" s="20">
        <f t="shared" si="135"/>
        <v>5.8195295262720013</v>
      </c>
      <c r="P1636">
        <f t="shared" si="136"/>
        <v>2</v>
      </c>
      <c r="Q1636">
        <f t="shared" si="132"/>
        <v>11.639059052544003</v>
      </c>
    </row>
    <row r="1637" spans="1:17" x14ac:dyDescent="0.3">
      <c r="A1637" t="s">
        <v>7</v>
      </c>
      <c r="B1637" t="s">
        <v>9</v>
      </c>
      <c r="C1637" t="s">
        <v>67</v>
      </c>
      <c r="D1637" t="s">
        <v>11</v>
      </c>
      <c r="E1637" t="s">
        <v>12</v>
      </c>
      <c r="F1637" t="s">
        <v>66</v>
      </c>
      <c r="G1637">
        <v>70</v>
      </c>
      <c r="H1637" s="14">
        <v>112.63</v>
      </c>
      <c r="I1637" t="s">
        <v>30</v>
      </c>
      <c r="J1637" t="s">
        <v>31</v>
      </c>
      <c r="K1637" t="s">
        <v>16</v>
      </c>
      <c r="L1637" t="s">
        <v>43</v>
      </c>
      <c r="M1637" s="20">
        <f t="shared" si="133"/>
        <v>112.65408000000001</v>
      </c>
      <c r="N1637" s="20">
        <f t="shared" si="134"/>
        <v>0.16664000000000001</v>
      </c>
      <c r="O1637" s="20">
        <f t="shared" si="135"/>
        <v>18.772675891200002</v>
      </c>
      <c r="P1637">
        <f t="shared" si="136"/>
        <v>1</v>
      </c>
      <c r="Q1637">
        <f t="shared" si="132"/>
        <v>18.772675891200002</v>
      </c>
    </row>
    <row r="1638" spans="1:17" x14ac:dyDescent="0.3">
      <c r="A1638" t="s">
        <v>32</v>
      </c>
      <c r="B1638" t="s">
        <v>9</v>
      </c>
      <c r="C1638" t="s">
        <v>40</v>
      </c>
      <c r="D1638" t="s">
        <v>27</v>
      </c>
      <c r="E1638" t="s">
        <v>28</v>
      </c>
      <c r="F1638" t="s">
        <v>13</v>
      </c>
      <c r="G1638">
        <v>24</v>
      </c>
      <c r="H1638" s="14">
        <v>38.616</v>
      </c>
      <c r="I1638" t="s">
        <v>37</v>
      </c>
      <c r="J1638" t="s">
        <v>38</v>
      </c>
      <c r="K1638" t="s">
        <v>16</v>
      </c>
      <c r="L1638" t="s">
        <v>17</v>
      </c>
      <c r="M1638" s="20">
        <f t="shared" si="133"/>
        <v>38.624256000000003</v>
      </c>
      <c r="N1638" s="20">
        <f t="shared" si="134"/>
        <v>0.16664000000000001</v>
      </c>
      <c r="O1638" s="20">
        <f t="shared" si="135"/>
        <v>6.4363460198400011</v>
      </c>
      <c r="P1638">
        <f t="shared" si="136"/>
        <v>5</v>
      </c>
      <c r="Q1638">
        <f t="shared" si="132"/>
        <v>32.181730099200003</v>
      </c>
    </row>
    <row r="1639" spans="1:17" x14ac:dyDescent="0.3">
      <c r="A1639" t="s">
        <v>18</v>
      </c>
      <c r="B1639" t="s">
        <v>51</v>
      </c>
      <c r="C1639" t="s">
        <v>8</v>
      </c>
      <c r="D1639" t="s">
        <v>41</v>
      </c>
      <c r="E1639" t="s">
        <v>35</v>
      </c>
      <c r="F1639" t="s">
        <v>62</v>
      </c>
      <c r="G1639">
        <v>2</v>
      </c>
      <c r="H1639" s="14">
        <v>3.218</v>
      </c>
      <c r="I1639" t="s">
        <v>14</v>
      </c>
      <c r="J1639" t="s">
        <v>31</v>
      </c>
      <c r="K1639" t="s">
        <v>25</v>
      </c>
      <c r="L1639" t="s">
        <v>43</v>
      </c>
      <c r="M1639" s="20">
        <f t="shared" si="133"/>
        <v>3.2186880000000002</v>
      </c>
      <c r="N1639" s="20">
        <f t="shared" si="134"/>
        <v>0</v>
      </c>
      <c r="O1639" s="20">
        <f t="shared" si="135"/>
        <v>0</v>
      </c>
      <c r="P1639">
        <f t="shared" si="136"/>
        <v>4</v>
      </c>
      <c r="Q1639">
        <f t="shared" si="132"/>
        <v>0</v>
      </c>
    </row>
    <row r="1640" spans="1:17" x14ac:dyDescent="0.3">
      <c r="A1640" t="s">
        <v>32</v>
      </c>
      <c r="B1640" t="s">
        <v>9</v>
      </c>
      <c r="C1640" t="s">
        <v>46</v>
      </c>
      <c r="D1640" t="s">
        <v>11</v>
      </c>
      <c r="E1640" t="s">
        <v>21</v>
      </c>
      <c r="F1640" t="s">
        <v>44</v>
      </c>
      <c r="G1640">
        <v>3</v>
      </c>
      <c r="H1640" s="14">
        <v>4.827</v>
      </c>
      <c r="I1640" t="s">
        <v>30</v>
      </c>
      <c r="J1640" t="s">
        <v>24</v>
      </c>
      <c r="K1640" t="s">
        <v>25</v>
      </c>
      <c r="L1640" t="s">
        <v>17</v>
      </c>
      <c r="M1640" s="20">
        <f t="shared" si="133"/>
        <v>4.8280320000000003</v>
      </c>
      <c r="N1640" s="20">
        <f t="shared" si="134"/>
        <v>0.16664000000000001</v>
      </c>
      <c r="O1640" s="20">
        <f t="shared" si="135"/>
        <v>0.80454325248000014</v>
      </c>
      <c r="P1640">
        <f t="shared" si="136"/>
        <v>5</v>
      </c>
      <c r="Q1640">
        <f t="shared" si="132"/>
        <v>4.0227162624000004</v>
      </c>
    </row>
    <row r="1641" spans="1:17" x14ac:dyDescent="0.3">
      <c r="A1641" t="s">
        <v>32</v>
      </c>
      <c r="B1641" t="s">
        <v>9</v>
      </c>
      <c r="C1641" t="s">
        <v>8</v>
      </c>
      <c r="D1641" t="s">
        <v>41</v>
      </c>
      <c r="E1641" t="s">
        <v>35</v>
      </c>
      <c r="F1641" t="s">
        <v>22</v>
      </c>
      <c r="G1641">
        <v>1.5</v>
      </c>
      <c r="H1641" s="14">
        <v>2.4135</v>
      </c>
      <c r="I1641" t="s">
        <v>23</v>
      </c>
      <c r="J1641" t="s">
        <v>38</v>
      </c>
      <c r="K1641" t="s">
        <v>25</v>
      </c>
      <c r="L1641" t="s">
        <v>43</v>
      </c>
      <c r="M1641" s="20">
        <f t="shared" si="133"/>
        <v>2.4140160000000002</v>
      </c>
      <c r="N1641" s="20">
        <f t="shared" si="134"/>
        <v>0</v>
      </c>
      <c r="O1641" s="20">
        <f t="shared" si="135"/>
        <v>0</v>
      </c>
      <c r="P1641">
        <f t="shared" si="136"/>
        <v>5</v>
      </c>
      <c r="Q1641">
        <f t="shared" si="132"/>
        <v>0</v>
      </c>
    </row>
    <row r="1642" spans="1:17" x14ac:dyDescent="0.3">
      <c r="A1642" t="s">
        <v>39</v>
      </c>
      <c r="B1642" t="s">
        <v>9</v>
      </c>
      <c r="C1642" t="s">
        <v>40</v>
      </c>
      <c r="D1642" t="s">
        <v>41</v>
      </c>
      <c r="E1642" t="s">
        <v>28</v>
      </c>
      <c r="F1642" t="s">
        <v>36</v>
      </c>
      <c r="G1642">
        <v>7.5</v>
      </c>
      <c r="H1642" s="14">
        <v>12.067499999999999</v>
      </c>
      <c r="I1642" t="s">
        <v>30</v>
      </c>
      <c r="J1642" t="s">
        <v>15</v>
      </c>
      <c r="K1642" t="s">
        <v>16</v>
      </c>
      <c r="L1642" t="s">
        <v>17</v>
      </c>
      <c r="M1642" s="20">
        <f t="shared" si="133"/>
        <v>12.070080000000001</v>
      </c>
      <c r="N1642" s="20">
        <f t="shared" si="134"/>
        <v>0.16664000000000001</v>
      </c>
      <c r="O1642" s="20">
        <f t="shared" si="135"/>
        <v>2.0113581312000002</v>
      </c>
      <c r="P1642">
        <f t="shared" si="136"/>
        <v>2</v>
      </c>
      <c r="Q1642">
        <f t="shared" si="132"/>
        <v>4.0227162624000004</v>
      </c>
    </row>
    <row r="1643" spans="1:17" x14ac:dyDescent="0.3">
      <c r="A1643" t="s">
        <v>18</v>
      </c>
      <c r="B1643" t="s">
        <v>9</v>
      </c>
      <c r="C1643" t="s">
        <v>46</v>
      </c>
      <c r="D1643" t="s">
        <v>20</v>
      </c>
      <c r="E1643" t="s">
        <v>33</v>
      </c>
      <c r="F1643" t="s">
        <v>66</v>
      </c>
      <c r="G1643">
        <v>25</v>
      </c>
      <c r="H1643" s="14">
        <v>40.225000000000001</v>
      </c>
      <c r="I1643" t="s">
        <v>52</v>
      </c>
      <c r="J1643" t="s">
        <v>15</v>
      </c>
      <c r="K1643" t="s">
        <v>25</v>
      </c>
      <c r="L1643" t="s">
        <v>43</v>
      </c>
      <c r="M1643" s="20">
        <f t="shared" si="133"/>
        <v>40.233600000000003</v>
      </c>
      <c r="N1643" s="20">
        <f t="shared" si="134"/>
        <v>3.5459999999999998E-2</v>
      </c>
      <c r="O1643" s="20">
        <f t="shared" si="135"/>
        <v>1.4266834560000001</v>
      </c>
      <c r="P1643">
        <f t="shared" si="136"/>
        <v>4</v>
      </c>
      <c r="Q1643">
        <f t="shared" si="132"/>
        <v>5.7067338240000005</v>
      </c>
    </row>
    <row r="1644" spans="1:17" x14ac:dyDescent="0.3">
      <c r="A1644" t="s">
        <v>32</v>
      </c>
      <c r="B1644" t="s">
        <v>9</v>
      </c>
      <c r="C1644" t="s">
        <v>61</v>
      </c>
      <c r="D1644" t="s">
        <v>20</v>
      </c>
      <c r="E1644" t="s">
        <v>21</v>
      </c>
      <c r="F1644" t="s">
        <v>44</v>
      </c>
      <c r="G1644">
        <v>2</v>
      </c>
      <c r="H1644" s="14">
        <v>3.218</v>
      </c>
      <c r="I1644" t="s">
        <v>23</v>
      </c>
      <c r="J1644" t="s">
        <v>31</v>
      </c>
      <c r="K1644" t="s">
        <v>25</v>
      </c>
      <c r="L1644" t="s">
        <v>43</v>
      </c>
      <c r="M1644" s="20">
        <f t="shared" si="133"/>
        <v>3.2186880000000002</v>
      </c>
      <c r="N1644" s="20">
        <f t="shared" si="134"/>
        <v>0</v>
      </c>
      <c r="O1644" s="20">
        <f t="shared" si="135"/>
        <v>0</v>
      </c>
      <c r="P1644">
        <f t="shared" si="136"/>
        <v>5</v>
      </c>
      <c r="Q1644">
        <f t="shared" si="132"/>
        <v>0</v>
      </c>
    </row>
    <row r="1645" spans="1:17" x14ac:dyDescent="0.3">
      <c r="A1645" t="s">
        <v>32</v>
      </c>
      <c r="B1645" t="s">
        <v>9</v>
      </c>
      <c r="C1645" t="s">
        <v>8</v>
      </c>
      <c r="D1645" t="s">
        <v>27</v>
      </c>
      <c r="E1645" t="s">
        <v>28</v>
      </c>
      <c r="F1645" t="s">
        <v>62</v>
      </c>
      <c r="G1645">
        <v>4</v>
      </c>
      <c r="H1645" s="14">
        <v>6.4359999999999999</v>
      </c>
      <c r="I1645" t="s">
        <v>87</v>
      </c>
      <c r="J1645" t="s">
        <v>42</v>
      </c>
      <c r="K1645" t="s">
        <v>25</v>
      </c>
      <c r="L1645" t="s">
        <v>17</v>
      </c>
      <c r="M1645" s="20">
        <f t="shared" si="133"/>
        <v>6.4373760000000004</v>
      </c>
      <c r="N1645" s="20">
        <f t="shared" si="134"/>
        <v>0.11366999999999999</v>
      </c>
      <c r="O1645" s="20">
        <f t="shared" si="135"/>
        <v>0.73173652992000005</v>
      </c>
      <c r="P1645">
        <f t="shared" si="136"/>
        <v>5</v>
      </c>
      <c r="Q1645">
        <f t="shared" si="132"/>
        <v>3.6586826496000002</v>
      </c>
    </row>
    <row r="1646" spans="1:17" x14ac:dyDescent="0.3">
      <c r="A1646" t="s">
        <v>7</v>
      </c>
      <c r="B1646" t="s">
        <v>51</v>
      </c>
      <c r="C1646" t="s">
        <v>8</v>
      </c>
      <c r="D1646" t="s">
        <v>27</v>
      </c>
      <c r="E1646" t="s">
        <v>21</v>
      </c>
      <c r="F1646" t="s">
        <v>66</v>
      </c>
      <c r="G1646">
        <v>57</v>
      </c>
      <c r="H1646" s="14">
        <v>91.712999999999994</v>
      </c>
      <c r="I1646" t="s">
        <v>30</v>
      </c>
      <c r="J1646" t="s">
        <v>31</v>
      </c>
      <c r="K1646" t="s">
        <v>25</v>
      </c>
      <c r="L1646" t="s">
        <v>17</v>
      </c>
      <c r="M1646" s="20">
        <f t="shared" si="133"/>
        <v>91.732607999999999</v>
      </c>
      <c r="N1646" s="20">
        <f t="shared" si="134"/>
        <v>0.16664000000000001</v>
      </c>
      <c r="O1646" s="20">
        <f t="shared" si="135"/>
        <v>15.286321797120001</v>
      </c>
      <c r="P1646">
        <f t="shared" si="136"/>
        <v>1</v>
      </c>
      <c r="Q1646">
        <f t="shared" si="132"/>
        <v>15.286321797120001</v>
      </c>
    </row>
    <row r="1647" spans="1:17" x14ac:dyDescent="0.3">
      <c r="A1647" t="s">
        <v>39</v>
      </c>
      <c r="B1647" t="s">
        <v>9</v>
      </c>
      <c r="C1647" t="s">
        <v>67</v>
      </c>
      <c r="D1647" t="s">
        <v>11</v>
      </c>
      <c r="E1647" t="s">
        <v>21</v>
      </c>
      <c r="F1647" t="s">
        <v>66</v>
      </c>
      <c r="G1647">
        <v>32</v>
      </c>
      <c r="H1647" s="14">
        <v>51.488</v>
      </c>
      <c r="I1647" t="s">
        <v>52</v>
      </c>
      <c r="J1647" t="s">
        <v>31</v>
      </c>
      <c r="K1647" t="s">
        <v>25</v>
      </c>
      <c r="L1647" t="s">
        <v>17</v>
      </c>
      <c r="M1647" s="20">
        <f t="shared" si="133"/>
        <v>51.499008000000003</v>
      </c>
      <c r="N1647" s="20">
        <f t="shared" si="134"/>
        <v>3.5459999999999998E-2</v>
      </c>
      <c r="O1647" s="20">
        <f t="shared" si="135"/>
        <v>1.82615482368</v>
      </c>
      <c r="P1647">
        <f t="shared" si="136"/>
        <v>2</v>
      </c>
      <c r="Q1647">
        <f t="shared" si="132"/>
        <v>3.6523096473600001</v>
      </c>
    </row>
    <row r="1648" spans="1:17" x14ac:dyDescent="0.3">
      <c r="A1648" t="s">
        <v>39</v>
      </c>
      <c r="B1648" t="s">
        <v>55</v>
      </c>
      <c r="C1648" t="s">
        <v>8</v>
      </c>
      <c r="D1648" t="s">
        <v>27</v>
      </c>
      <c r="E1648" t="s">
        <v>35</v>
      </c>
      <c r="F1648" t="s">
        <v>66</v>
      </c>
      <c r="G1648">
        <v>48</v>
      </c>
      <c r="H1648" s="14">
        <v>77.231999999999999</v>
      </c>
      <c r="I1648" t="s">
        <v>37</v>
      </c>
      <c r="J1648" t="s">
        <v>15</v>
      </c>
      <c r="K1648" t="s">
        <v>25</v>
      </c>
      <c r="L1648" t="s">
        <v>43</v>
      </c>
      <c r="M1648" s="20">
        <f t="shared" si="133"/>
        <v>77.248512000000005</v>
      </c>
      <c r="N1648" s="20">
        <f t="shared" si="134"/>
        <v>0.16664000000000001</v>
      </c>
      <c r="O1648" s="20">
        <f t="shared" si="135"/>
        <v>12.872692039680002</v>
      </c>
      <c r="P1648">
        <f t="shared" si="136"/>
        <v>2</v>
      </c>
      <c r="Q1648">
        <f t="shared" si="132"/>
        <v>25.745384079360004</v>
      </c>
    </row>
    <row r="1649" spans="1:17" x14ac:dyDescent="0.3">
      <c r="A1649" t="s">
        <v>32</v>
      </c>
      <c r="B1649" t="s">
        <v>9</v>
      </c>
      <c r="C1649" t="s">
        <v>8</v>
      </c>
      <c r="D1649" t="s">
        <v>27</v>
      </c>
      <c r="E1649" t="s">
        <v>64</v>
      </c>
      <c r="F1649" t="s">
        <v>22</v>
      </c>
      <c r="G1649">
        <v>33</v>
      </c>
      <c r="H1649" s="14">
        <v>53.097000000000001</v>
      </c>
      <c r="I1649" t="s">
        <v>30</v>
      </c>
      <c r="J1649" t="s">
        <v>42</v>
      </c>
      <c r="K1649" t="s">
        <v>25</v>
      </c>
      <c r="L1649" t="s">
        <v>17</v>
      </c>
      <c r="M1649" s="20">
        <f t="shared" si="133"/>
        <v>53.108352000000004</v>
      </c>
      <c r="N1649" s="20">
        <f t="shared" si="134"/>
        <v>0.16664000000000001</v>
      </c>
      <c r="O1649" s="20">
        <f t="shared" si="135"/>
        <v>8.849975777280001</v>
      </c>
      <c r="P1649">
        <f t="shared" si="136"/>
        <v>5</v>
      </c>
      <c r="Q1649">
        <f t="shared" si="132"/>
        <v>44.249878886400005</v>
      </c>
    </row>
    <row r="1650" spans="1:17" x14ac:dyDescent="0.3">
      <c r="A1650" t="s">
        <v>26</v>
      </c>
      <c r="B1650" t="s">
        <v>9</v>
      </c>
      <c r="C1650" t="s">
        <v>46</v>
      </c>
      <c r="D1650" t="s">
        <v>20</v>
      </c>
      <c r="E1650" t="s">
        <v>45</v>
      </c>
      <c r="F1650" t="s">
        <v>44</v>
      </c>
      <c r="G1650">
        <v>2.1</v>
      </c>
      <c r="H1650" s="14">
        <v>3.3789000000000002</v>
      </c>
      <c r="I1650" t="s">
        <v>49</v>
      </c>
      <c r="J1650" t="s">
        <v>42</v>
      </c>
      <c r="K1650" t="s">
        <v>16</v>
      </c>
      <c r="L1650" t="s">
        <v>43</v>
      </c>
      <c r="M1650" s="20">
        <f t="shared" si="133"/>
        <v>3.3796224000000006</v>
      </c>
      <c r="N1650" s="20">
        <f t="shared" si="134"/>
        <v>0.10215</v>
      </c>
      <c r="O1650" s="20">
        <f t="shared" si="135"/>
        <v>0.3452284281600001</v>
      </c>
      <c r="P1650">
        <f t="shared" si="136"/>
        <v>3</v>
      </c>
      <c r="Q1650">
        <f t="shared" si="132"/>
        <v>1.0356852844800004</v>
      </c>
    </row>
    <row r="1651" spans="1:17" x14ac:dyDescent="0.3">
      <c r="A1651" t="s">
        <v>39</v>
      </c>
      <c r="B1651" t="s">
        <v>9</v>
      </c>
      <c r="C1651" t="s">
        <v>59</v>
      </c>
      <c r="D1651" t="s">
        <v>41</v>
      </c>
      <c r="E1651" t="s">
        <v>21</v>
      </c>
      <c r="F1651" t="s">
        <v>66</v>
      </c>
      <c r="G1651">
        <v>35</v>
      </c>
      <c r="H1651" s="14">
        <v>56.314999999999998</v>
      </c>
      <c r="I1651" t="s">
        <v>30</v>
      </c>
      <c r="J1651" t="s">
        <v>15</v>
      </c>
      <c r="K1651" t="s">
        <v>25</v>
      </c>
      <c r="L1651" t="s">
        <v>17</v>
      </c>
      <c r="M1651" s="20">
        <f t="shared" si="133"/>
        <v>56.327040000000004</v>
      </c>
      <c r="N1651" s="20">
        <f t="shared" si="134"/>
        <v>0.16664000000000001</v>
      </c>
      <c r="O1651" s="20">
        <f t="shared" si="135"/>
        <v>9.3863379456000011</v>
      </c>
      <c r="P1651">
        <f t="shared" si="136"/>
        <v>2</v>
      </c>
      <c r="Q1651">
        <f t="shared" si="132"/>
        <v>18.772675891200002</v>
      </c>
    </row>
    <row r="1652" spans="1:17" x14ac:dyDescent="0.3">
      <c r="A1652" t="s">
        <v>32</v>
      </c>
      <c r="B1652" t="s">
        <v>9</v>
      </c>
      <c r="C1652" t="s">
        <v>46</v>
      </c>
      <c r="D1652" t="s">
        <v>11</v>
      </c>
      <c r="E1652" t="s">
        <v>45</v>
      </c>
      <c r="F1652" t="s">
        <v>44</v>
      </c>
      <c r="G1652">
        <v>1.2</v>
      </c>
      <c r="H1652" s="14">
        <v>1.9307999999999998</v>
      </c>
      <c r="I1652" t="s">
        <v>23</v>
      </c>
      <c r="J1652" t="s">
        <v>31</v>
      </c>
      <c r="K1652" t="s">
        <v>25</v>
      </c>
      <c r="L1652" t="s">
        <v>43</v>
      </c>
      <c r="M1652" s="20">
        <f t="shared" si="133"/>
        <v>1.9312128</v>
      </c>
      <c r="N1652" s="20">
        <f t="shared" si="134"/>
        <v>0</v>
      </c>
      <c r="O1652" s="20">
        <f t="shared" si="135"/>
        <v>0</v>
      </c>
      <c r="P1652">
        <f t="shared" si="136"/>
        <v>5</v>
      </c>
      <c r="Q1652">
        <f t="shared" si="132"/>
        <v>0</v>
      </c>
    </row>
    <row r="1653" spans="1:17" x14ac:dyDescent="0.3">
      <c r="A1653" t="s">
        <v>18</v>
      </c>
      <c r="B1653" t="s">
        <v>51</v>
      </c>
      <c r="C1653" t="s">
        <v>8</v>
      </c>
      <c r="D1653" t="s">
        <v>27</v>
      </c>
      <c r="E1653" t="s">
        <v>28</v>
      </c>
      <c r="F1653" t="s">
        <v>22</v>
      </c>
      <c r="G1653">
        <v>5</v>
      </c>
      <c r="H1653" s="14">
        <v>8.0449999999999999</v>
      </c>
      <c r="I1653" t="s">
        <v>75</v>
      </c>
      <c r="J1653" t="s">
        <v>42</v>
      </c>
      <c r="K1653" t="s">
        <v>25</v>
      </c>
      <c r="L1653" t="s">
        <v>43</v>
      </c>
      <c r="M1653" s="20">
        <f t="shared" si="133"/>
        <v>8.0467200000000005</v>
      </c>
      <c r="N1653" s="20">
        <f t="shared" si="134"/>
        <v>5.2670000000000002E-2</v>
      </c>
      <c r="O1653" s="20">
        <f t="shared" si="135"/>
        <v>0.42382074240000006</v>
      </c>
      <c r="P1653">
        <f t="shared" si="136"/>
        <v>4</v>
      </c>
      <c r="Q1653">
        <f t="shared" si="132"/>
        <v>1.6952829696000002</v>
      </c>
    </row>
    <row r="1654" spans="1:17" x14ac:dyDescent="0.3">
      <c r="A1654" t="s">
        <v>26</v>
      </c>
      <c r="B1654" t="s">
        <v>9</v>
      </c>
      <c r="C1654" t="s">
        <v>97</v>
      </c>
      <c r="D1654" t="s">
        <v>11</v>
      </c>
      <c r="E1654" t="s">
        <v>21</v>
      </c>
      <c r="F1654" t="s">
        <v>22</v>
      </c>
      <c r="G1654">
        <v>15</v>
      </c>
      <c r="H1654" s="14">
        <v>24.134999999999998</v>
      </c>
      <c r="I1654" t="s">
        <v>30</v>
      </c>
      <c r="J1654" t="s">
        <v>31</v>
      </c>
      <c r="K1654" t="s">
        <v>25</v>
      </c>
      <c r="L1654" t="s">
        <v>17</v>
      </c>
      <c r="M1654" s="20">
        <f t="shared" si="133"/>
        <v>24.140160000000002</v>
      </c>
      <c r="N1654" s="20">
        <f t="shared" si="134"/>
        <v>0.16664000000000001</v>
      </c>
      <c r="O1654" s="20">
        <f t="shared" si="135"/>
        <v>4.0227162624000004</v>
      </c>
      <c r="P1654">
        <f t="shared" si="136"/>
        <v>3</v>
      </c>
      <c r="Q1654">
        <f t="shared" si="132"/>
        <v>12.068148787200002</v>
      </c>
    </row>
    <row r="1655" spans="1:17" x14ac:dyDescent="0.3">
      <c r="A1655" t="s">
        <v>7</v>
      </c>
      <c r="B1655" t="s">
        <v>9</v>
      </c>
      <c r="C1655" t="s">
        <v>71</v>
      </c>
      <c r="D1655" t="s">
        <v>41</v>
      </c>
      <c r="E1655" t="s">
        <v>28</v>
      </c>
      <c r="F1655" t="s">
        <v>66</v>
      </c>
      <c r="G1655">
        <v>4</v>
      </c>
      <c r="H1655" s="14">
        <v>6.4359999999999999</v>
      </c>
      <c r="I1655" t="s">
        <v>49</v>
      </c>
      <c r="J1655" t="s">
        <v>15</v>
      </c>
      <c r="K1655" t="s">
        <v>25</v>
      </c>
      <c r="L1655" t="s">
        <v>17</v>
      </c>
      <c r="M1655" s="20">
        <f t="shared" si="133"/>
        <v>6.4373760000000004</v>
      </c>
      <c r="N1655" s="20">
        <f t="shared" si="134"/>
        <v>0.10215</v>
      </c>
      <c r="O1655" s="20">
        <f t="shared" si="135"/>
        <v>0.65757795840000011</v>
      </c>
      <c r="P1655">
        <f t="shared" si="136"/>
        <v>1</v>
      </c>
      <c r="Q1655">
        <f t="shared" si="132"/>
        <v>0.65757795840000011</v>
      </c>
    </row>
    <row r="1656" spans="1:17" x14ac:dyDescent="0.3">
      <c r="A1656" t="s">
        <v>32</v>
      </c>
      <c r="B1656" t="s">
        <v>9</v>
      </c>
      <c r="C1656" t="s">
        <v>46</v>
      </c>
      <c r="D1656" t="s">
        <v>41</v>
      </c>
      <c r="E1656" t="s">
        <v>21</v>
      </c>
      <c r="F1656" t="s">
        <v>66</v>
      </c>
      <c r="G1656">
        <v>40</v>
      </c>
      <c r="H1656" s="14">
        <v>64.36</v>
      </c>
      <c r="I1656" t="s">
        <v>52</v>
      </c>
      <c r="J1656" t="s">
        <v>38</v>
      </c>
      <c r="K1656" t="s">
        <v>25</v>
      </c>
      <c r="L1656" t="s">
        <v>17</v>
      </c>
      <c r="M1656" s="20">
        <f t="shared" si="133"/>
        <v>64.373760000000004</v>
      </c>
      <c r="N1656" s="20">
        <f t="shared" si="134"/>
        <v>3.5459999999999998E-2</v>
      </c>
      <c r="O1656" s="20">
        <f t="shared" si="135"/>
        <v>2.2826935295999999</v>
      </c>
      <c r="P1656">
        <f t="shared" si="136"/>
        <v>5</v>
      </c>
      <c r="Q1656">
        <f t="shared" si="132"/>
        <v>11.413467647999999</v>
      </c>
    </row>
    <row r="1657" spans="1:17" x14ac:dyDescent="0.3">
      <c r="A1657" t="s">
        <v>32</v>
      </c>
      <c r="B1657" t="s">
        <v>9</v>
      </c>
      <c r="C1657" t="s">
        <v>83</v>
      </c>
      <c r="D1657" t="s">
        <v>47</v>
      </c>
      <c r="E1657" t="s">
        <v>33</v>
      </c>
      <c r="F1657" t="s">
        <v>44</v>
      </c>
      <c r="G1657">
        <v>3</v>
      </c>
      <c r="H1657" s="14">
        <v>4.827</v>
      </c>
      <c r="I1657" t="s">
        <v>14</v>
      </c>
      <c r="J1657" t="s">
        <v>31</v>
      </c>
      <c r="K1657" t="s">
        <v>25</v>
      </c>
      <c r="L1657" t="s">
        <v>17</v>
      </c>
      <c r="M1657" s="20">
        <f t="shared" si="133"/>
        <v>4.8280320000000003</v>
      </c>
      <c r="N1657" s="20">
        <f t="shared" si="134"/>
        <v>0</v>
      </c>
      <c r="O1657" s="20">
        <f t="shared" si="135"/>
        <v>0</v>
      </c>
      <c r="P1657">
        <f t="shared" si="136"/>
        <v>5</v>
      </c>
      <c r="Q1657">
        <f t="shared" si="132"/>
        <v>0</v>
      </c>
    </row>
    <row r="1658" spans="1:17" x14ac:dyDescent="0.3">
      <c r="A1658" t="s">
        <v>32</v>
      </c>
      <c r="B1658" t="s">
        <v>9</v>
      </c>
      <c r="C1658" t="s">
        <v>40</v>
      </c>
      <c r="D1658" t="s">
        <v>11</v>
      </c>
      <c r="E1658" t="s">
        <v>45</v>
      </c>
      <c r="F1658" t="s">
        <v>44</v>
      </c>
      <c r="G1658">
        <v>2.2999999999999998</v>
      </c>
      <c r="H1658" s="14">
        <v>3.7006999999999999</v>
      </c>
      <c r="I1658" t="s">
        <v>14</v>
      </c>
      <c r="J1658" t="s">
        <v>38</v>
      </c>
      <c r="K1658" t="s">
        <v>25</v>
      </c>
      <c r="L1658" t="s">
        <v>43</v>
      </c>
      <c r="M1658" s="20">
        <f t="shared" si="133"/>
        <v>3.7014912</v>
      </c>
      <c r="N1658" s="20">
        <f t="shared" si="134"/>
        <v>0</v>
      </c>
      <c r="O1658" s="20">
        <f t="shared" si="135"/>
        <v>0</v>
      </c>
      <c r="P1658">
        <f t="shared" si="136"/>
        <v>5</v>
      </c>
      <c r="Q1658">
        <f t="shared" si="132"/>
        <v>0</v>
      </c>
    </row>
    <row r="1659" spans="1:17" x14ac:dyDescent="0.3">
      <c r="A1659" t="s">
        <v>32</v>
      </c>
      <c r="B1659" t="s">
        <v>51</v>
      </c>
      <c r="C1659" t="s">
        <v>8</v>
      </c>
      <c r="D1659" t="s">
        <v>11</v>
      </c>
      <c r="E1659" t="s">
        <v>64</v>
      </c>
      <c r="F1659" t="s">
        <v>22</v>
      </c>
      <c r="G1659">
        <v>3</v>
      </c>
      <c r="H1659" s="14">
        <v>4.827</v>
      </c>
      <c r="I1659" t="s">
        <v>14</v>
      </c>
      <c r="J1659" t="s">
        <v>42</v>
      </c>
      <c r="K1659" t="s">
        <v>25</v>
      </c>
      <c r="L1659" t="s">
        <v>43</v>
      </c>
      <c r="M1659" s="20">
        <f t="shared" si="133"/>
        <v>4.8280320000000003</v>
      </c>
      <c r="N1659" s="20">
        <f t="shared" si="134"/>
        <v>0</v>
      </c>
      <c r="O1659" s="20">
        <f t="shared" si="135"/>
        <v>0</v>
      </c>
      <c r="P1659">
        <f t="shared" si="136"/>
        <v>5</v>
      </c>
      <c r="Q1659">
        <f t="shared" si="132"/>
        <v>0</v>
      </c>
    </row>
    <row r="1660" spans="1:17" x14ac:dyDescent="0.3">
      <c r="A1660" t="s">
        <v>39</v>
      </c>
      <c r="B1660" t="s">
        <v>9</v>
      </c>
      <c r="C1660" t="s">
        <v>60</v>
      </c>
      <c r="D1660" t="s">
        <v>20</v>
      </c>
      <c r="E1660" t="s">
        <v>28</v>
      </c>
      <c r="F1660" t="s">
        <v>66</v>
      </c>
      <c r="G1660">
        <v>64</v>
      </c>
      <c r="H1660" s="14">
        <v>102.976</v>
      </c>
      <c r="I1660" t="s">
        <v>52</v>
      </c>
      <c r="J1660" t="s">
        <v>42</v>
      </c>
      <c r="K1660" t="s">
        <v>25</v>
      </c>
      <c r="L1660" t="s">
        <v>43</v>
      </c>
      <c r="M1660" s="20">
        <f t="shared" si="133"/>
        <v>102.99801600000001</v>
      </c>
      <c r="N1660" s="20">
        <f t="shared" si="134"/>
        <v>3.5459999999999998E-2</v>
      </c>
      <c r="O1660" s="20">
        <f t="shared" si="135"/>
        <v>3.6523096473600001</v>
      </c>
      <c r="P1660">
        <f t="shared" si="136"/>
        <v>2</v>
      </c>
      <c r="Q1660">
        <f t="shared" si="132"/>
        <v>7.3046192947200002</v>
      </c>
    </row>
    <row r="1661" spans="1:17" x14ac:dyDescent="0.3">
      <c r="A1661" t="s">
        <v>7</v>
      </c>
      <c r="B1661" t="s">
        <v>9</v>
      </c>
      <c r="C1661" t="s">
        <v>10</v>
      </c>
      <c r="D1661" t="s">
        <v>11</v>
      </c>
      <c r="E1661" t="s">
        <v>21</v>
      </c>
      <c r="F1661" t="s">
        <v>36</v>
      </c>
      <c r="G1661">
        <v>8</v>
      </c>
      <c r="H1661" s="14">
        <v>12.872</v>
      </c>
      <c r="I1661" t="s">
        <v>37</v>
      </c>
      <c r="J1661" t="s">
        <v>31</v>
      </c>
      <c r="K1661" t="s">
        <v>25</v>
      </c>
      <c r="L1661" t="s">
        <v>17</v>
      </c>
      <c r="M1661" s="20">
        <f t="shared" si="133"/>
        <v>12.874752000000001</v>
      </c>
      <c r="N1661" s="20">
        <f t="shared" si="134"/>
        <v>0.16664000000000001</v>
      </c>
      <c r="O1661" s="20">
        <f t="shared" si="135"/>
        <v>2.1454486732800002</v>
      </c>
      <c r="P1661">
        <f t="shared" si="136"/>
        <v>1</v>
      </c>
      <c r="Q1661">
        <f t="shared" si="132"/>
        <v>2.1454486732800002</v>
      </c>
    </row>
    <row r="1662" spans="1:17" x14ac:dyDescent="0.3">
      <c r="A1662" t="s">
        <v>39</v>
      </c>
      <c r="B1662" t="s">
        <v>9</v>
      </c>
      <c r="C1662" t="s">
        <v>50</v>
      </c>
      <c r="D1662" t="s">
        <v>11</v>
      </c>
      <c r="E1662" t="s">
        <v>21</v>
      </c>
      <c r="F1662" t="s">
        <v>22</v>
      </c>
      <c r="G1662">
        <v>19</v>
      </c>
      <c r="H1662" s="14">
        <v>30.570999999999998</v>
      </c>
      <c r="I1662" t="s">
        <v>30</v>
      </c>
      <c r="J1662" t="s">
        <v>15</v>
      </c>
      <c r="K1662" t="s">
        <v>25</v>
      </c>
      <c r="L1662" t="s">
        <v>17</v>
      </c>
      <c r="M1662" s="20">
        <f t="shared" si="133"/>
        <v>30.577536000000002</v>
      </c>
      <c r="N1662" s="20">
        <f t="shared" si="134"/>
        <v>0.16664000000000001</v>
      </c>
      <c r="O1662" s="20">
        <f t="shared" si="135"/>
        <v>5.0954405990400007</v>
      </c>
      <c r="P1662">
        <f t="shared" si="136"/>
        <v>2</v>
      </c>
      <c r="Q1662">
        <f t="shared" si="132"/>
        <v>10.190881198080001</v>
      </c>
    </row>
    <row r="1663" spans="1:17" x14ac:dyDescent="0.3">
      <c r="A1663" t="s">
        <v>26</v>
      </c>
      <c r="B1663" t="s">
        <v>9</v>
      </c>
      <c r="C1663" t="s">
        <v>78</v>
      </c>
      <c r="D1663" t="s">
        <v>27</v>
      </c>
      <c r="E1663" t="s">
        <v>28</v>
      </c>
      <c r="F1663" t="s">
        <v>29</v>
      </c>
      <c r="G1663">
        <v>47</v>
      </c>
      <c r="H1663" s="14">
        <v>75.623000000000005</v>
      </c>
      <c r="I1663" t="s">
        <v>30</v>
      </c>
      <c r="J1663" t="s">
        <v>38</v>
      </c>
      <c r="K1663" t="s">
        <v>25</v>
      </c>
      <c r="L1663" t="s">
        <v>17</v>
      </c>
      <c r="M1663" s="20">
        <f t="shared" si="133"/>
        <v>75.639168000000012</v>
      </c>
      <c r="N1663" s="20">
        <f t="shared" si="134"/>
        <v>0.16664000000000001</v>
      </c>
      <c r="O1663" s="20">
        <f t="shared" si="135"/>
        <v>12.604510955520002</v>
      </c>
      <c r="P1663">
        <f t="shared" si="136"/>
        <v>3</v>
      </c>
      <c r="Q1663">
        <f t="shared" si="132"/>
        <v>37.81353286656001</v>
      </c>
    </row>
    <row r="1664" spans="1:17" x14ac:dyDescent="0.3">
      <c r="A1664" t="s">
        <v>39</v>
      </c>
      <c r="B1664" t="s">
        <v>51</v>
      </c>
      <c r="C1664" t="s">
        <v>8</v>
      </c>
      <c r="D1664" t="s">
        <v>27</v>
      </c>
      <c r="E1664" t="s">
        <v>64</v>
      </c>
      <c r="F1664" t="s">
        <v>22</v>
      </c>
      <c r="G1664">
        <v>18</v>
      </c>
      <c r="H1664" s="14">
        <v>28.962</v>
      </c>
      <c r="I1664" t="s">
        <v>30</v>
      </c>
      <c r="J1664" t="s">
        <v>15</v>
      </c>
      <c r="K1664" t="s">
        <v>25</v>
      </c>
      <c r="L1664" t="s">
        <v>43</v>
      </c>
      <c r="M1664" s="20">
        <f t="shared" si="133"/>
        <v>28.968192000000002</v>
      </c>
      <c r="N1664" s="20">
        <f t="shared" si="134"/>
        <v>0.16664000000000001</v>
      </c>
      <c r="O1664" s="20">
        <f t="shared" si="135"/>
        <v>4.8272595148800006</v>
      </c>
      <c r="P1664">
        <f t="shared" si="136"/>
        <v>2</v>
      </c>
      <c r="Q1664">
        <f t="shared" si="132"/>
        <v>9.6545190297600012</v>
      </c>
    </row>
    <row r="1665" spans="1:17" x14ac:dyDescent="0.3">
      <c r="A1665" t="s">
        <v>18</v>
      </c>
      <c r="B1665" t="s">
        <v>9</v>
      </c>
      <c r="C1665" t="s">
        <v>65</v>
      </c>
      <c r="D1665" t="s">
        <v>11</v>
      </c>
      <c r="E1665" t="s">
        <v>21</v>
      </c>
      <c r="F1665" t="s">
        <v>66</v>
      </c>
      <c r="G1665">
        <v>8</v>
      </c>
      <c r="H1665" s="14">
        <v>12.872</v>
      </c>
      <c r="I1665" t="s">
        <v>49</v>
      </c>
      <c r="J1665" t="s">
        <v>24</v>
      </c>
      <c r="K1665" t="s">
        <v>25</v>
      </c>
      <c r="L1665" t="s">
        <v>17</v>
      </c>
      <c r="M1665" s="20">
        <f t="shared" si="133"/>
        <v>12.874752000000001</v>
      </c>
      <c r="N1665" s="20">
        <f t="shared" si="134"/>
        <v>0.10215</v>
      </c>
      <c r="O1665" s="20">
        <f t="shared" si="135"/>
        <v>1.3151559168000002</v>
      </c>
      <c r="P1665">
        <f t="shared" si="136"/>
        <v>4</v>
      </c>
      <c r="Q1665">
        <f t="shared" si="132"/>
        <v>5.2606236672000009</v>
      </c>
    </row>
    <row r="1666" spans="1:17" x14ac:dyDescent="0.3">
      <c r="A1666" t="s">
        <v>7</v>
      </c>
      <c r="B1666" t="s">
        <v>51</v>
      </c>
      <c r="C1666" t="s">
        <v>8</v>
      </c>
      <c r="D1666" t="s">
        <v>47</v>
      </c>
      <c r="E1666" t="s">
        <v>28</v>
      </c>
      <c r="F1666" t="s">
        <v>8</v>
      </c>
      <c r="G1666">
        <v>8</v>
      </c>
      <c r="H1666" s="14">
        <v>12.872</v>
      </c>
      <c r="I1666" t="s">
        <v>30</v>
      </c>
      <c r="J1666" t="s">
        <v>15</v>
      </c>
      <c r="K1666" t="s">
        <v>16</v>
      </c>
      <c r="L1666" t="s">
        <v>43</v>
      </c>
      <c r="M1666" s="20">
        <f t="shared" si="133"/>
        <v>12.874752000000001</v>
      </c>
      <c r="N1666" s="20">
        <f t="shared" si="134"/>
        <v>0.16664000000000001</v>
      </c>
      <c r="O1666" s="20">
        <f t="shared" si="135"/>
        <v>2.1454486732800002</v>
      </c>
      <c r="P1666">
        <f t="shared" si="136"/>
        <v>1</v>
      </c>
      <c r="Q1666">
        <f t="shared" si="132"/>
        <v>2.1454486732800002</v>
      </c>
    </row>
    <row r="1667" spans="1:17" x14ac:dyDescent="0.3">
      <c r="A1667" t="s">
        <v>18</v>
      </c>
      <c r="B1667" t="s">
        <v>9</v>
      </c>
      <c r="C1667" t="s">
        <v>78</v>
      </c>
      <c r="D1667" t="s">
        <v>27</v>
      </c>
      <c r="E1667" t="s">
        <v>28</v>
      </c>
      <c r="F1667" t="s">
        <v>22</v>
      </c>
      <c r="G1667">
        <v>15</v>
      </c>
      <c r="H1667" s="14">
        <v>24.134999999999998</v>
      </c>
      <c r="I1667" t="s">
        <v>88</v>
      </c>
      <c r="J1667" t="s">
        <v>15</v>
      </c>
      <c r="K1667" t="s">
        <v>25</v>
      </c>
      <c r="L1667" t="s">
        <v>17</v>
      </c>
      <c r="M1667" s="20">
        <f t="shared" si="133"/>
        <v>24.140160000000002</v>
      </c>
      <c r="N1667" s="20">
        <f t="shared" si="134"/>
        <v>5.2670000000000002E-2</v>
      </c>
      <c r="O1667" s="20">
        <f t="shared" si="135"/>
        <v>1.2714622272</v>
      </c>
      <c r="P1667">
        <f t="shared" si="136"/>
        <v>4</v>
      </c>
      <c r="Q1667">
        <f t="shared" ref="Q1667:Q1730" si="137">O1667*P1667</f>
        <v>5.0858489088000001</v>
      </c>
    </row>
    <row r="1668" spans="1:17" x14ac:dyDescent="0.3">
      <c r="A1668" t="s">
        <v>39</v>
      </c>
      <c r="B1668" t="s">
        <v>51</v>
      </c>
      <c r="C1668" t="s">
        <v>8</v>
      </c>
      <c r="D1668" t="s">
        <v>27</v>
      </c>
      <c r="E1668" t="s">
        <v>35</v>
      </c>
      <c r="F1668" t="s">
        <v>13</v>
      </c>
      <c r="G1668">
        <v>12</v>
      </c>
      <c r="H1668" s="14">
        <v>19.308</v>
      </c>
      <c r="I1668" t="s">
        <v>30</v>
      </c>
      <c r="J1668" t="s">
        <v>15</v>
      </c>
      <c r="K1668" t="s">
        <v>25</v>
      </c>
      <c r="L1668" t="s">
        <v>43</v>
      </c>
      <c r="M1668" s="20">
        <f t="shared" si="133"/>
        <v>19.312128000000001</v>
      </c>
      <c r="N1668" s="20">
        <f t="shared" si="134"/>
        <v>0.16664000000000001</v>
      </c>
      <c r="O1668" s="20">
        <f t="shared" si="135"/>
        <v>3.2181730099200005</v>
      </c>
      <c r="P1668">
        <f t="shared" si="136"/>
        <v>2</v>
      </c>
      <c r="Q1668">
        <f t="shared" si="137"/>
        <v>6.4363460198400011</v>
      </c>
    </row>
    <row r="1669" spans="1:17" x14ac:dyDescent="0.3">
      <c r="A1669" t="s">
        <v>7</v>
      </c>
      <c r="B1669" t="s">
        <v>51</v>
      </c>
      <c r="C1669" t="s">
        <v>8</v>
      </c>
      <c r="D1669" t="s">
        <v>11</v>
      </c>
      <c r="E1669" t="s">
        <v>28</v>
      </c>
      <c r="F1669" t="s">
        <v>66</v>
      </c>
      <c r="G1669">
        <v>45</v>
      </c>
      <c r="H1669" s="14">
        <v>72.405000000000001</v>
      </c>
      <c r="I1669" t="s">
        <v>49</v>
      </c>
      <c r="J1669" t="s">
        <v>15</v>
      </c>
      <c r="K1669" t="s">
        <v>25</v>
      </c>
      <c r="L1669" t="s">
        <v>43</v>
      </c>
      <c r="M1669" s="20">
        <f t="shared" ref="M1669:M1726" si="138">G1669*1.609344</f>
        <v>72.420479999999998</v>
      </c>
      <c r="N1669" s="20">
        <f t="shared" ref="N1669:N1726" si="139">IF(I1669="Bicycle",0,IF(I1669="On foot",0,IF(I1669="Car (alone)",0.16664,IF(I1669="Car (shared / passenger)",0.16664,IF(I1669="Bus",0.10215,IF(I1669="Train",0.03546,IF(I1669="Motorbike",0.11367,IF(I1669="Electric car (alone)",0.05267,IF(I1669="Electric car (shared / passenger)",0.05267,IF(I1669="Taxi",0.148614925938255,IF(I1669="E-bike",0.022,IF(I1669="Flight",0.259, " "))))))))))))</f>
        <v>0.10215</v>
      </c>
      <c r="O1669" s="20">
        <f t="shared" ref="O1669:O1726" si="140">IF(OR(N1669=0, M1669=0), 0, N1669*M1669)</f>
        <v>7.3977520320000005</v>
      </c>
      <c r="P1669">
        <f t="shared" si="136"/>
        <v>1</v>
      </c>
      <c r="Q1669">
        <f t="shared" si="137"/>
        <v>7.3977520320000005</v>
      </c>
    </row>
    <row r="1670" spans="1:17" x14ac:dyDescent="0.3">
      <c r="A1670" t="s">
        <v>26</v>
      </c>
      <c r="B1670" t="s">
        <v>19</v>
      </c>
      <c r="C1670" t="s">
        <v>8</v>
      </c>
      <c r="D1670" t="s">
        <v>41</v>
      </c>
      <c r="E1670" t="s">
        <v>12</v>
      </c>
      <c r="F1670" t="s">
        <v>66</v>
      </c>
      <c r="G1670">
        <v>58</v>
      </c>
      <c r="H1670" s="14">
        <v>93.322000000000003</v>
      </c>
      <c r="I1670" t="s">
        <v>37</v>
      </c>
      <c r="J1670" t="s">
        <v>15</v>
      </c>
      <c r="K1670" t="s">
        <v>25</v>
      </c>
      <c r="L1670" t="s">
        <v>17</v>
      </c>
      <c r="M1670" s="20">
        <f t="shared" si="138"/>
        <v>93.341952000000006</v>
      </c>
      <c r="N1670" s="20">
        <f t="shared" si="139"/>
        <v>0.16664000000000001</v>
      </c>
      <c r="O1670" s="20">
        <f t="shared" si="140"/>
        <v>15.554502881280001</v>
      </c>
      <c r="P1670">
        <f t="shared" si="136"/>
        <v>3</v>
      </c>
      <c r="Q1670">
        <f t="shared" si="137"/>
        <v>46.663508643840004</v>
      </c>
    </row>
    <row r="1671" spans="1:17" x14ac:dyDescent="0.3">
      <c r="A1671" t="s">
        <v>32</v>
      </c>
      <c r="B1671" t="s">
        <v>9</v>
      </c>
      <c r="C1671" t="s">
        <v>83</v>
      </c>
      <c r="D1671" t="s">
        <v>72</v>
      </c>
      <c r="E1671" t="s">
        <v>64</v>
      </c>
      <c r="F1671" t="s">
        <v>13</v>
      </c>
      <c r="G1671">
        <v>49</v>
      </c>
      <c r="H1671" s="14">
        <v>78.840999999999994</v>
      </c>
      <c r="I1671" t="s">
        <v>30</v>
      </c>
      <c r="J1671" t="s">
        <v>15</v>
      </c>
      <c r="K1671" t="s">
        <v>25</v>
      </c>
      <c r="L1671" t="s">
        <v>17</v>
      </c>
      <c r="M1671" s="20">
        <f t="shared" si="138"/>
        <v>78.857855999999998</v>
      </c>
      <c r="N1671" s="20">
        <f t="shared" si="139"/>
        <v>0.16664000000000001</v>
      </c>
      <c r="O1671" s="20">
        <f t="shared" si="140"/>
        <v>13.140873123840001</v>
      </c>
      <c r="P1671">
        <f t="shared" si="136"/>
        <v>5</v>
      </c>
      <c r="Q1671">
        <f t="shared" si="137"/>
        <v>65.704365619200004</v>
      </c>
    </row>
    <row r="1672" spans="1:17" x14ac:dyDescent="0.3">
      <c r="A1672" t="s">
        <v>32</v>
      </c>
      <c r="B1672" t="s">
        <v>9</v>
      </c>
      <c r="C1672" t="s">
        <v>77</v>
      </c>
      <c r="D1672" t="s">
        <v>11</v>
      </c>
      <c r="E1672" t="s">
        <v>21</v>
      </c>
      <c r="F1672" t="s">
        <v>44</v>
      </c>
      <c r="G1672">
        <v>15</v>
      </c>
      <c r="H1672" s="14">
        <v>24.134999999999998</v>
      </c>
      <c r="I1672" t="s">
        <v>37</v>
      </c>
      <c r="J1672" t="s">
        <v>24</v>
      </c>
      <c r="K1672" t="s">
        <v>25</v>
      </c>
      <c r="L1672" t="s">
        <v>82</v>
      </c>
      <c r="M1672" s="20">
        <f t="shared" si="138"/>
        <v>24.140160000000002</v>
      </c>
      <c r="N1672" s="20">
        <f t="shared" si="139"/>
        <v>0.16664000000000001</v>
      </c>
      <c r="O1672" s="20">
        <f t="shared" si="140"/>
        <v>4.0227162624000004</v>
      </c>
      <c r="P1672">
        <f t="shared" si="136"/>
        <v>5</v>
      </c>
      <c r="Q1672">
        <f t="shared" si="137"/>
        <v>20.113581312000001</v>
      </c>
    </row>
    <row r="1673" spans="1:17" x14ac:dyDescent="0.3">
      <c r="A1673" t="s">
        <v>18</v>
      </c>
      <c r="B1673" t="s">
        <v>57</v>
      </c>
      <c r="C1673" t="s">
        <v>8</v>
      </c>
      <c r="D1673" t="s">
        <v>11</v>
      </c>
      <c r="E1673" t="s">
        <v>12</v>
      </c>
      <c r="F1673" t="s">
        <v>66</v>
      </c>
      <c r="G1673">
        <v>29</v>
      </c>
      <c r="H1673" s="14">
        <v>46.661000000000001</v>
      </c>
      <c r="I1673" t="s">
        <v>37</v>
      </c>
      <c r="J1673" t="s">
        <v>15</v>
      </c>
      <c r="K1673" t="s">
        <v>25</v>
      </c>
      <c r="L1673" t="s">
        <v>43</v>
      </c>
      <c r="M1673" s="20">
        <f t="shared" si="138"/>
        <v>46.670976000000003</v>
      </c>
      <c r="N1673" s="20">
        <f t="shared" si="139"/>
        <v>0.16664000000000001</v>
      </c>
      <c r="O1673" s="20">
        <f t="shared" si="140"/>
        <v>7.7772514406400006</v>
      </c>
      <c r="P1673">
        <f t="shared" si="136"/>
        <v>4</v>
      </c>
      <c r="Q1673">
        <f t="shared" si="137"/>
        <v>31.109005762560002</v>
      </c>
    </row>
    <row r="1674" spans="1:17" x14ac:dyDescent="0.3">
      <c r="A1674" t="s">
        <v>18</v>
      </c>
      <c r="B1674" t="s">
        <v>9</v>
      </c>
      <c r="C1674" t="s">
        <v>77</v>
      </c>
      <c r="D1674" t="s">
        <v>11</v>
      </c>
      <c r="E1674" t="s">
        <v>21</v>
      </c>
      <c r="F1674" t="s">
        <v>36</v>
      </c>
      <c r="G1674">
        <v>7</v>
      </c>
      <c r="H1674" s="14">
        <v>11.263</v>
      </c>
      <c r="I1674" t="s">
        <v>37</v>
      </c>
      <c r="J1674" t="s">
        <v>42</v>
      </c>
      <c r="K1674" t="s">
        <v>25</v>
      </c>
      <c r="L1674" t="s">
        <v>82</v>
      </c>
      <c r="M1674" s="20">
        <f t="shared" si="138"/>
        <v>11.265408000000001</v>
      </c>
      <c r="N1674" s="20">
        <f t="shared" si="139"/>
        <v>0.16664000000000001</v>
      </c>
      <c r="O1674" s="20">
        <f t="shared" si="140"/>
        <v>1.8772675891200001</v>
      </c>
      <c r="P1674">
        <f t="shared" si="136"/>
        <v>4</v>
      </c>
      <c r="Q1674">
        <f t="shared" si="137"/>
        <v>7.5090703564800005</v>
      </c>
    </row>
    <row r="1675" spans="1:17" x14ac:dyDescent="0.3">
      <c r="A1675" t="s">
        <v>26</v>
      </c>
      <c r="B1675" t="s">
        <v>9</v>
      </c>
      <c r="C1675" t="s">
        <v>10</v>
      </c>
      <c r="D1675" t="s">
        <v>41</v>
      </c>
      <c r="E1675" t="s">
        <v>12</v>
      </c>
      <c r="F1675" t="s">
        <v>36</v>
      </c>
      <c r="G1675">
        <v>3</v>
      </c>
      <c r="H1675" s="14">
        <v>4.827</v>
      </c>
      <c r="I1675" t="s">
        <v>37</v>
      </c>
      <c r="J1675" t="s">
        <v>42</v>
      </c>
      <c r="K1675" t="s">
        <v>25</v>
      </c>
      <c r="L1675" t="s">
        <v>17</v>
      </c>
      <c r="M1675" s="20">
        <f t="shared" si="138"/>
        <v>4.8280320000000003</v>
      </c>
      <c r="N1675" s="20">
        <f t="shared" si="139"/>
        <v>0.16664000000000001</v>
      </c>
      <c r="O1675" s="20">
        <f t="shared" si="140"/>
        <v>0.80454325248000014</v>
      </c>
      <c r="P1675">
        <f t="shared" si="136"/>
        <v>3</v>
      </c>
      <c r="Q1675">
        <f t="shared" si="137"/>
        <v>2.4136297574400003</v>
      </c>
    </row>
    <row r="1676" spans="1:17" x14ac:dyDescent="0.3">
      <c r="A1676" t="s">
        <v>39</v>
      </c>
      <c r="B1676" t="s">
        <v>9</v>
      </c>
      <c r="C1676" t="s">
        <v>91</v>
      </c>
      <c r="D1676" t="s">
        <v>11</v>
      </c>
      <c r="E1676" t="s">
        <v>12</v>
      </c>
      <c r="F1676" t="s">
        <v>36</v>
      </c>
      <c r="G1676">
        <v>1</v>
      </c>
      <c r="H1676" s="14">
        <v>1.609</v>
      </c>
      <c r="I1676" t="s">
        <v>23</v>
      </c>
      <c r="J1676" t="s">
        <v>42</v>
      </c>
      <c r="K1676" t="s">
        <v>25</v>
      </c>
      <c r="L1676" t="s">
        <v>43</v>
      </c>
      <c r="M1676" s="20">
        <f t="shared" si="138"/>
        <v>1.6093440000000001</v>
      </c>
      <c r="N1676" s="20">
        <f t="shared" si="139"/>
        <v>0</v>
      </c>
      <c r="O1676" s="20">
        <f t="shared" si="140"/>
        <v>0</v>
      </c>
      <c r="P1676">
        <f t="shared" si="136"/>
        <v>2</v>
      </c>
      <c r="Q1676">
        <f t="shared" si="137"/>
        <v>0</v>
      </c>
    </row>
    <row r="1677" spans="1:17" x14ac:dyDescent="0.3">
      <c r="A1677" t="s">
        <v>7</v>
      </c>
      <c r="B1677" t="s">
        <v>51</v>
      </c>
      <c r="C1677" t="s">
        <v>8</v>
      </c>
      <c r="D1677" t="s">
        <v>11</v>
      </c>
      <c r="E1677" t="s">
        <v>45</v>
      </c>
      <c r="F1677" t="s">
        <v>66</v>
      </c>
      <c r="G1677">
        <v>99</v>
      </c>
      <c r="H1677" s="14">
        <v>159.291</v>
      </c>
      <c r="I1677" t="s">
        <v>30</v>
      </c>
      <c r="J1677" t="s">
        <v>15</v>
      </c>
      <c r="K1677" t="s">
        <v>25</v>
      </c>
      <c r="L1677" t="s">
        <v>43</v>
      </c>
      <c r="M1677" s="20">
        <f t="shared" si="138"/>
        <v>159.32505600000002</v>
      </c>
      <c r="N1677" s="20">
        <f t="shared" si="139"/>
        <v>0.16664000000000001</v>
      </c>
      <c r="O1677" s="20">
        <f t="shared" si="140"/>
        <v>26.549927331840003</v>
      </c>
      <c r="P1677">
        <f t="shared" si="136"/>
        <v>1</v>
      </c>
      <c r="Q1677">
        <f t="shared" si="137"/>
        <v>26.549927331840003</v>
      </c>
    </row>
    <row r="1678" spans="1:17" x14ac:dyDescent="0.3">
      <c r="A1678" t="s">
        <v>32</v>
      </c>
      <c r="B1678" t="s">
        <v>9</v>
      </c>
      <c r="C1678" t="s">
        <v>76</v>
      </c>
      <c r="D1678" t="s">
        <v>41</v>
      </c>
      <c r="E1678" t="s">
        <v>33</v>
      </c>
      <c r="F1678" t="s">
        <v>62</v>
      </c>
      <c r="G1678">
        <v>2</v>
      </c>
      <c r="H1678" s="14">
        <v>3.218</v>
      </c>
      <c r="I1678" t="s">
        <v>37</v>
      </c>
      <c r="J1678" t="s">
        <v>15</v>
      </c>
      <c r="K1678" t="s">
        <v>25</v>
      </c>
      <c r="L1678" t="s">
        <v>43</v>
      </c>
      <c r="M1678" s="20">
        <f t="shared" si="138"/>
        <v>3.2186880000000002</v>
      </c>
      <c r="N1678" s="20">
        <f t="shared" si="139"/>
        <v>0.16664000000000001</v>
      </c>
      <c r="O1678" s="20">
        <f t="shared" si="140"/>
        <v>0.53636216832000005</v>
      </c>
      <c r="P1678">
        <f t="shared" si="136"/>
        <v>5</v>
      </c>
      <c r="Q1678">
        <f t="shared" si="137"/>
        <v>2.6818108416000004</v>
      </c>
    </row>
    <row r="1679" spans="1:17" x14ac:dyDescent="0.3">
      <c r="A1679" t="s">
        <v>32</v>
      </c>
      <c r="B1679" t="s">
        <v>57</v>
      </c>
      <c r="C1679" t="s">
        <v>8</v>
      </c>
      <c r="D1679" t="s">
        <v>41</v>
      </c>
      <c r="E1679" t="s">
        <v>33</v>
      </c>
      <c r="F1679" t="s">
        <v>44</v>
      </c>
      <c r="G1679">
        <v>1</v>
      </c>
      <c r="H1679" s="14">
        <v>1.609</v>
      </c>
      <c r="I1679" t="s">
        <v>23</v>
      </c>
      <c r="J1679" t="s">
        <v>42</v>
      </c>
      <c r="K1679" t="s">
        <v>16</v>
      </c>
      <c r="L1679" t="s">
        <v>43</v>
      </c>
      <c r="M1679" s="20">
        <f t="shared" si="138"/>
        <v>1.6093440000000001</v>
      </c>
      <c r="N1679" s="20">
        <f t="shared" si="139"/>
        <v>0</v>
      </c>
      <c r="O1679" s="20">
        <f t="shared" si="140"/>
        <v>0</v>
      </c>
      <c r="P1679">
        <f t="shared" si="136"/>
        <v>5</v>
      </c>
      <c r="Q1679">
        <f t="shared" si="137"/>
        <v>0</v>
      </c>
    </row>
    <row r="1680" spans="1:17" x14ac:dyDescent="0.3">
      <c r="A1680" t="s">
        <v>18</v>
      </c>
      <c r="B1680" t="s">
        <v>9</v>
      </c>
      <c r="C1680" t="s">
        <v>60</v>
      </c>
      <c r="D1680" t="s">
        <v>47</v>
      </c>
      <c r="E1680" t="s">
        <v>21</v>
      </c>
      <c r="F1680" t="s">
        <v>44</v>
      </c>
      <c r="G1680">
        <v>1</v>
      </c>
      <c r="H1680" s="14">
        <v>1.609</v>
      </c>
      <c r="I1680" t="s">
        <v>23</v>
      </c>
      <c r="J1680" t="s">
        <v>24</v>
      </c>
      <c r="K1680" t="s">
        <v>16</v>
      </c>
      <c r="L1680" t="s">
        <v>43</v>
      </c>
      <c r="M1680" s="20">
        <f t="shared" si="138"/>
        <v>1.6093440000000001</v>
      </c>
      <c r="N1680" s="20">
        <f t="shared" si="139"/>
        <v>0</v>
      </c>
      <c r="O1680" s="20">
        <f t="shared" si="140"/>
        <v>0</v>
      </c>
      <c r="P1680">
        <f t="shared" si="136"/>
        <v>4</v>
      </c>
      <c r="Q1680">
        <f t="shared" si="137"/>
        <v>0</v>
      </c>
    </row>
    <row r="1681" spans="1:17" x14ac:dyDescent="0.3">
      <c r="A1681" t="s">
        <v>39</v>
      </c>
      <c r="B1681" t="s">
        <v>9</v>
      </c>
      <c r="C1681" t="s">
        <v>48</v>
      </c>
      <c r="D1681" t="s">
        <v>27</v>
      </c>
      <c r="E1681" t="s">
        <v>28</v>
      </c>
      <c r="F1681" t="s">
        <v>66</v>
      </c>
      <c r="G1681">
        <v>35</v>
      </c>
      <c r="H1681" s="14">
        <v>56.314999999999998</v>
      </c>
      <c r="I1681" t="s">
        <v>30</v>
      </c>
      <c r="J1681" t="s">
        <v>15</v>
      </c>
      <c r="K1681" t="s">
        <v>25</v>
      </c>
      <c r="L1681" t="s">
        <v>17</v>
      </c>
      <c r="M1681" s="20">
        <f t="shared" si="138"/>
        <v>56.327040000000004</v>
      </c>
      <c r="N1681" s="20">
        <f t="shared" si="139"/>
        <v>0.16664000000000001</v>
      </c>
      <c r="O1681" s="20">
        <f t="shared" si="140"/>
        <v>9.3863379456000011</v>
      </c>
      <c r="P1681">
        <f t="shared" si="136"/>
        <v>2</v>
      </c>
      <c r="Q1681">
        <f t="shared" si="137"/>
        <v>18.772675891200002</v>
      </c>
    </row>
    <row r="1682" spans="1:17" x14ac:dyDescent="0.3">
      <c r="A1682" t="s">
        <v>18</v>
      </c>
      <c r="B1682" t="s">
        <v>9</v>
      </c>
      <c r="C1682" t="s">
        <v>65</v>
      </c>
      <c r="D1682" t="s">
        <v>27</v>
      </c>
      <c r="E1682" t="s">
        <v>21</v>
      </c>
      <c r="F1682" t="s">
        <v>13</v>
      </c>
      <c r="G1682">
        <v>15</v>
      </c>
      <c r="H1682" s="14">
        <v>24.134999999999998</v>
      </c>
      <c r="I1682" t="s">
        <v>30</v>
      </c>
      <c r="J1682" t="s">
        <v>15</v>
      </c>
      <c r="K1682" t="s">
        <v>25</v>
      </c>
      <c r="L1682" t="s">
        <v>17</v>
      </c>
      <c r="M1682" s="20">
        <f t="shared" si="138"/>
        <v>24.140160000000002</v>
      </c>
      <c r="N1682" s="20">
        <f t="shared" si="139"/>
        <v>0.16664000000000001</v>
      </c>
      <c r="O1682" s="20">
        <f t="shared" si="140"/>
        <v>4.0227162624000004</v>
      </c>
      <c r="P1682">
        <f t="shared" si="136"/>
        <v>4</v>
      </c>
      <c r="Q1682">
        <f t="shared" si="137"/>
        <v>16.090865049600001</v>
      </c>
    </row>
    <row r="1683" spans="1:17" x14ac:dyDescent="0.3">
      <c r="A1683" t="s">
        <v>39</v>
      </c>
      <c r="B1683" t="s">
        <v>9</v>
      </c>
      <c r="C1683" t="s">
        <v>8</v>
      </c>
      <c r="D1683" t="s">
        <v>27</v>
      </c>
      <c r="E1683" t="s">
        <v>12</v>
      </c>
      <c r="F1683" t="s">
        <v>22</v>
      </c>
      <c r="G1683">
        <v>26</v>
      </c>
      <c r="H1683" s="14">
        <v>41.834000000000003</v>
      </c>
      <c r="I1683" t="s">
        <v>37</v>
      </c>
      <c r="J1683" t="s">
        <v>38</v>
      </c>
      <c r="K1683" t="s">
        <v>16</v>
      </c>
      <c r="L1683" t="s">
        <v>17</v>
      </c>
      <c r="M1683" s="20">
        <f t="shared" si="138"/>
        <v>41.842944000000003</v>
      </c>
      <c r="N1683" s="20">
        <f t="shared" si="139"/>
        <v>0.16664000000000001</v>
      </c>
      <c r="O1683" s="20">
        <f t="shared" si="140"/>
        <v>6.9727081881600013</v>
      </c>
      <c r="P1683">
        <f t="shared" si="136"/>
        <v>2</v>
      </c>
      <c r="Q1683">
        <f t="shared" si="137"/>
        <v>13.945416376320003</v>
      </c>
    </row>
    <row r="1684" spans="1:17" x14ac:dyDescent="0.3">
      <c r="A1684" t="s">
        <v>32</v>
      </c>
      <c r="B1684" t="s">
        <v>9</v>
      </c>
      <c r="C1684" t="s">
        <v>8</v>
      </c>
      <c r="D1684" t="s">
        <v>27</v>
      </c>
      <c r="E1684" t="s">
        <v>12</v>
      </c>
      <c r="F1684" t="s">
        <v>22</v>
      </c>
      <c r="G1684">
        <v>10</v>
      </c>
      <c r="H1684" s="14">
        <v>16.09</v>
      </c>
      <c r="I1684" t="s">
        <v>14</v>
      </c>
      <c r="J1684" t="s">
        <v>42</v>
      </c>
      <c r="K1684" t="s">
        <v>25</v>
      </c>
      <c r="L1684" t="s">
        <v>43</v>
      </c>
      <c r="M1684" s="20">
        <f t="shared" si="138"/>
        <v>16.093440000000001</v>
      </c>
      <c r="N1684" s="20">
        <f t="shared" si="139"/>
        <v>0</v>
      </c>
      <c r="O1684" s="20">
        <f t="shared" si="140"/>
        <v>0</v>
      </c>
      <c r="P1684">
        <f t="shared" si="136"/>
        <v>5</v>
      </c>
      <c r="Q1684">
        <f t="shared" si="137"/>
        <v>0</v>
      </c>
    </row>
    <row r="1685" spans="1:17" x14ac:dyDescent="0.3">
      <c r="A1685" t="s">
        <v>7</v>
      </c>
      <c r="B1685" t="s">
        <v>9</v>
      </c>
      <c r="C1685" t="s">
        <v>65</v>
      </c>
      <c r="D1685" t="s">
        <v>27</v>
      </c>
      <c r="E1685" t="s">
        <v>28</v>
      </c>
      <c r="F1685" t="s">
        <v>66</v>
      </c>
      <c r="G1685">
        <v>40</v>
      </c>
      <c r="H1685" s="14">
        <v>64.36</v>
      </c>
      <c r="I1685" t="s">
        <v>37</v>
      </c>
      <c r="J1685" t="s">
        <v>42</v>
      </c>
      <c r="K1685" t="s">
        <v>25</v>
      </c>
      <c r="L1685" t="s">
        <v>17</v>
      </c>
      <c r="M1685" s="20">
        <f t="shared" si="138"/>
        <v>64.373760000000004</v>
      </c>
      <c r="N1685" s="20">
        <f t="shared" si="139"/>
        <v>0.16664000000000001</v>
      </c>
      <c r="O1685" s="20">
        <f t="shared" si="140"/>
        <v>10.727243366400002</v>
      </c>
      <c r="P1685">
        <f t="shared" si="136"/>
        <v>1</v>
      </c>
      <c r="Q1685">
        <f t="shared" si="137"/>
        <v>10.727243366400002</v>
      </c>
    </row>
    <row r="1686" spans="1:17" x14ac:dyDescent="0.3">
      <c r="A1686" t="s">
        <v>32</v>
      </c>
      <c r="B1686" t="s">
        <v>9</v>
      </c>
      <c r="C1686" t="s">
        <v>80</v>
      </c>
      <c r="D1686" t="s">
        <v>27</v>
      </c>
      <c r="E1686" t="s">
        <v>64</v>
      </c>
      <c r="F1686" t="s">
        <v>36</v>
      </c>
      <c r="G1686">
        <v>1.5</v>
      </c>
      <c r="H1686" s="14">
        <v>2.4135</v>
      </c>
      <c r="I1686" t="s">
        <v>23</v>
      </c>
      <c r="J1686" t="s">
        <v>15</v>
      </c>
      <c r="K1686" t="s">
        <v>16</v>
      </c>
      <c r="L1686" t="s">
        <v>17</v>
      </c>
      <c r="M1686" s="20">
        <f t="shared" si="138"/>
        <v>2.4140160000000002</v>
      </c>
      <c r="N1686" s="20">
        <f t="shared" si="139"/>
        <v>0</v>
      </c>
      <c r="O1686" s="20">
        <f t="shared" si="140"/>
        <v>0</v>
      </c>
      <c r="P1686">
        <f t="shared" si="136"/>
        <v>5</v>
      </c>
      <c r="Q1686">
        <f t="shared" si="137"/>
        <v>0</v>
      </c>
    </row>
    <row r="1687" spans="1:17" x14ac:dyDescent="0.3">
      <c r="A1687" t="s">
        <v>39</v>
      </c>
      <c r="B1687" t="s">
        <v>51</v>
      </c>
      <c r="C1687" t="s">
        <v>8</v>
      </c>
      <c r="D1687" t="s">
        <v>47</v>
      </c>
      <c r="E1687" t="s">
        <v>45</v>
      </c>
      <c r="F1687" t="s">
        <v>13</v>
      </c>
      <c r="G1687">
        <v>13</v>
      </c>
      <c r="H1687" s="14">
        <v>20.917000000000002</v>
      </c>
      <c r="I1687" t="s">
        <v>30</v>
      </c>
      <c r="J1687" t="s">
        <v>42</v>
      </c>
      <c r="K1687" t="s">
        <v>25</v>
      </c>
      <c r="L1687" t="s">
        <v>17</v>
      </c>
      <c r="M1687" s="20">
        <f t="shared" si="138"/>
        <v>20.921472000000001</v>
      </c>
      <c r="N1687" s="20">
        <f t="shared" si="139"/>
        <v>0.16664000000000001</v>
      </c>
      <c r="O1687" s="20">
        <f t="shared" si="140"/>
        <v>3.4863540940800006</v>
      </c>
      <c r="P1687">
        <f t="shared" si="136"/>
        <v>2</v>
      </c>
      <c r="Q1687">
        <f t="shared" si="137"/>
        <v>6.9727081881600013</v>
      </c>
    </row>
    <row r="1688" spans="1:17" x14ac:dyDescent="0.3">
      <c r="A1688" t="s">
        <v>18</v>
      </c>
      <c r="B1688" t="s">
        <v>9</v>
      </c>
      <c r="C1688" t="s">
        <v>65</v>
      </c>
      <c r="D1688" t="s">
        <v>41</v>
      </c>
      <c r="E1688" t="s">
        <v>28</v>
      </c>
      <c r="F1688" t="s">
        <v>29</v>
      </c>
      <c r="G1688">
        <v>30</v>
      </c>
      <c r="H1688" s="14">
        <v>48.269999999999996</v>
      </c>
      <c r="I1688" t="s">
        <v>30</v>
      </c>
      <c r="J1688" t="s">
        <v>31</v>
      </c>
      <c r="K1688" t="s">
        <v>25</v>
      </c>
      <c r="L1688" t="s">
        <v>17</v>
      </c>
      <c r="M1688" s="20">
        <f t="shared" si="138"/>
        <v>48.280320000000003</v>
      </c>
      <c r="N1688" s="20">
        <f t="shared" si="139"/>
        <v>0.16664000000000001</v>
      </c>
      <c r="O1688" s="20">
        <f t="shared" si="140"/>
        <v>8.0454325248000007</v>
      </c>
      <c r="P1688">
        <f t="shared" ref="P1688:P1751" si="141">IFERROR(VALUE(MID(A1688, FIND("(", A1688) + 1, FIND(" ", A1688, FIND("(", A1688)) - FIND("(", A1688) - 1)), "N/A")</f>
        <v>4</v>
      </c>
      <c r="Q1688">
        <f t="shared" si="137"/>
        <v>32.181730099200003</v>
      </c>
    </row>
    <row r="1689" spans="1:17" x14ac:dyDescent="0.3">
      <c r="A1689" t="s">
        <v>39</v>
      </c>
      <c r="B1689" t="s">
        <v>9</v>
      </c>
      <c r="C1689" t="s">
        <v>50</v>
      </c>
      <c r="D1689" t="s">
        <v>41</v>
      </c>
      <c r="E1689" t="s">
        <v>12</v>
      </c>
      <c r="F1689" t="s">
        <v>66</v>
      </c>
      <c r="G1689">
        <v>13</v>
      </c>
      <c r="H1689" s="14">
        <v>20.917000000000002</v>
      </c>
      <c r="I1689" t="s">
        <v>49</v>
      </c>
      <c r="J1689" t="s">
        <v>31</v>
      </c>
      <c r="K1689" t="s">
        <v>25</v>
      </c>
      <c r="L1689" t="s">
        <v>17</v>
      </c>
      <c r="M1689" s="20">
        <f t="shared" si="138"/>
        <v>20.921472000000001</v>
      </c>
      <c r="N1689" s="20">
        <f t="shared" si="139"/>
        <v>0.10215</v>
      </c>
      <c r="O1689" s="20">
        <f t="shared" si="140"/>
        <v>2.1371283648000001</v>
      </c>
      <c r="P1689">
        <f t="shared" si="141"/>
        <v>2</v>
      </c>
      <c r="Q1689">
        <f t="shared" si="137"/>
        <v>4.2742567296000002</v>
      </c>
    </row>
    <row r="1690" spans="1:17" x14ac:dyDescent="0.3">
      <c r="A1690" t="s">
        <v>26</v>
      </c>
      <c r="B1690" t="s">
        <v>9</v>
      </c>
      <c r="C1690" t="s">
        <v>60</v>
      </c>
      <c r="D1690" t="s">
        <v>27</v>
      </c>
      <c r="E1690" t="s">
        <v>28</v>
      </c>
      <c r="F1690" t="s">
        <v>13</v>
      </c>
      <c r="G1690">
        <v>17</v>
      </c>
      <c r="H1690" s="14">
        <v>27.353000000000002</v>
      </c>
      <c r="I1690" t="s">
        <v>30</v>
      </c>
      <c r="J1690" t="s">
        <v>15</v>
      </c>
      <c r="K1690" t="s">
        <v>25</v>
      </c>
      <c r="L1690" t="s">
        <v>17</v>
      </c>
      <c r="M1690" s="20">
        <f t="shared" si="138"/>
        <v>27.358848000000002</v>
      </c>
      <c r="N1690" s="20">
        <f t="shared" si="139"/>
        <v>0.16664000000000001</v>
      </c>
      <c r="O1690" s="20">
        <f t="shared" si="140"/>
        <v>4.5590784307200005</v>
      </c>
      <c r="P1690">
        <f t="shared" si="141"/>
        <v>3</v>
      </c>
      <c r="Q1690">
        <f t="shared" si="137"/>
        <v>13.677235292160002</v>
      </c>
    </row>
    <row r="1691" spans="1:17" x14ac:dyDescent="0.3">
      <c r="A1691" t="s">
        <v>18</v>
      </c>
      <c r="B1691" t="s">
        <v>9</v>
      </c>
      <c r="C1691" t="s">
        <v>56</v>
      </c>
      <c r="D1691" t="s">
        <v>11</v>
      </c>
      <c r="E1691" t="s">
        <v>64</v>
      </c>
      <c r="F1691" t="s">
        <v>36</v>
      </c>
      <c r="G1691">
        <v>1</v>
      </c>
      <c r="H1691" s="14">
        <v>1.609</v>
      </c>
      <c r="I1691" t="s">
        <v>54</v>
      </c>
      <c r="J1691" t="s">
        <v>38</v>
      </c>
      <c r="K1691" t="s">
        <v>16</v>
      </c>
      <c r="L1691" t="s">
        <v>17</v>
      </c>
      <c r="M1691" s="20">
        <f t="shared" si="138"/>
        <v>1.6093440000000001</v>
      </c>
      <c r="N1691" s="20">
        <f t="shared" si="139"/>
        <v>2.1999999999999999E-2</v>
      </c>
      <c r="O1691" s="20">
        <f t="shared" si="140"/>
        <v>3.5405567999999998E-2</v>
      </c>
      <c r="P1691">
        <f t="shared" si="141"/>
        <v>4</v>
      </c>
      <c r="Q1691">
        <f t="shared" si="137"/>
        <v>0.14162227199999999</v>
      </c>
    </row>
    <row r="1692" spans="1:17" x14ac:dyDescent="0.3">
      <c r="A1692" t="s">
        <v>7</v>
      </c>
      <c r="B1692" t="s">
        <v>8</v>
      </c>
      <c r="C1692" t="s">
        <v>8</v>
      </c>
      <c r="D1692" t="s">
        <v>41</v>
      </c>
      <c r="E1692" t="s">
        <v>12</v>
      </c>
      <c r="F1692" t="s">
        <v>66</v>
      </c>
      <c r="G1692">
        <v>35</v>
      </c>
      <c r="H1692" s="14">
        <v>56.314999999999998</v>
      </c>
      <c r="I1692" t="s">
        <v>52</v>
      </c>
      <c r="J1692" t="s">
        <v>38</v>
      </c>
      <c r="K1692" t="s">
        <v>25</v>
      </c>
      <c r="L1692" t="s">
        <v>17</v>
      </c>
      <c r="M1692" s="20">
        <f t="shared" si="138"/>
        <v>56.327040000000004</v>
      </c>
      <c r="N1692" s="20">
        <f t="shared" si="139"/>
        <v>3.5459999999999998E-2</v>
      </c>
      <c r="O1692" s="20">
        <f t="shared" si="140"/>
        <v>1.9973568384</v>
      </c>
      <c r="P1692">
        <f t="shared" si="141"/>
        <v>1</v>
      </c>
      <c r="Q1692">
        <f t="shared" si="137"/>
        <v>1.9973568384</v>
      </c>
    </row>
    <row r="1693" spans="1:17" x14ac:dyDescent="0.3">
      <c r="A1693" t="s">
        <v>39</v>
      </c>
      <c r="B1693" t="s">
        <v>9</v>
      </c>
      <c r="C1693" t="s">
        <v>67</v>
      </c>
      <c r="D1693" t="s">
        <v>41</v>
      </c>
      <c r="E1693" t="s">
        <v>28</v>
      </c>
      <c r="F1693" t="s">
        <v>22</v>
      </c>
      <c r="G1693">
        <v>1.5</v>
      </c>
      <c r="H1693" s="14">
        <v>2.4135</v>
      </c>
      <c r="I1693" t="s">
        <v>23</v>
      </c>
      <c r="J1693" t="s">
        <v>31</v>
      </c>
      <c r="K1693" t="s">
        <v>16</v>
      </c>
      <c r="L1693" t="s">
        <v>17</v>
      </c>
      <c r="M1693" s="20">
        <f t="shared" si="138"/>
        <v>2.4140160000000002</v>
      </c>
      <c r="N1693" s="20">
        <f t="shared" si="139"/>
        <v>0</v>
      </c>
      <c r="O1693" s="20">
        <f t="shared" si="140"/>
        <v>0</v>
      </c>
      <c r="P1693">
        <f t="shared" si="141"/>
        <v>2</v>
      </c>
      <c r="Q1693">
        <f t="shared" si="137"/>
        <v>0</v>
      </c>
    </row>
    <row r="1694" spans="1:17" x14ac:dyDescent="0.3">
      <c r="A1694" t="s">
        <v>7</v>
      </c>
      <c r="B1694" t="s">
        <v>51</v>
      </c>
      <c r="C1694" t="s">
        <v>8</v>
      </c>
      <c r="D1694" t="s">
        <v>41</v>
      </c>
      <c r="E1694" t="s">
        <v>28</v>
      </c>
      <c r="F1694" t="s">
        <v>22</v>
      </c>
      <c r="G1694">
        <v>8</v>
      </c>
      <c r="H1694" s="14">
        <v>12.872</v>
      </c>
      <c r="I1694" t="s">
        <v>37</v>
      </c>
      <c r="J1694" t="s">
        <v>38</v>
      </c>
      <c r="K1694" t="s">
        <v>16</v>
      </c>
      <c r="L1694" t="s">
        <v>17</v>
      </c>
      <c r="M1694" s="20">
        <f t="shared" si="138"/>
        <v>12.874752000000001</v>
      </c>
      <c r="N1694" s="20">
        <f t="shared" si="139"/>
        <v>0.16664000000000001</v>
      </c>
      <c r="O1694" s="20">
        <f t="shared" si="140"/>
        <v>2.1454486732800002</v>
      </c>
      <c r="P1694">
        <f t="shared" si="141"/>
        <v>1</v>
      </c>
      <c r="Q1694">
        <f t="shared" si="137"/>
        <v>2.1454486732800002</v>
      </c>
    </row>
    <row r="1695" spans="1:17" x14ac:dyDescent="0.3">
      <c r="A1695" t="s">
        <v>32</v>
      </c>
      <c r="B1695" t="s">
        <v>9</v>
      </c>
      <c r="C1695" t="s">
        <v>98</v>
      </c>
      <c r="D1695" t="s">
        <v>11</v>
      </c>
      <c r="E1695" t="s">
        <v>21</v>
      </c>
      <c r="F1695" t="s">
        <v>22</v>
      </c>
      <c r="G1695">
        <v>10</v>
      </c>
      <c r="H1695" s="14">
        <v>16.09</v>
      </c>
      <c r="I1695" t="s">
        <v>37</v>
      </c>
      <c r="J1695" t="s">
        <v>15</v>
      </c>
      <c r="K1695" t="s">
        <v>25</v>
      </c>
      <c r="L1695" t="s">
        <v>17</v>
      </c>
      <c r="M1695" s="20">
        <f t="shared" si="138"/>
        <v>16.093440000000001</v>
      </c>
      <c r="N1695" s="20">
        <f t="shared" si="139"/>
        <v>0.16664000000000001</v>
      </c>
      <c r="O1695" s="20">
        <f t="shared" si="140"/>
        <v>2.6818108416000004</v>
      </c>
      <c r="P1695">
        <f t="shared" si="141"/>
        <v>5</v>
      </c>
      <c r="Q1695">
        <f t="shared" si="137"/>
        <v>13.409054208000002</v>
      </c>
    </row>
    <row r="1696" spans="1:17" x14ac:dyDescent="0.3">
      <c r="A1696" t="s">
        <v>18</v>
      </c>
      <c r="B1696" t="s">
        <v>9</v>
      </c>
      <c r="C1696" t="s">
        <v>77</v>
      </c>
      <c r="D1696" t="s">
        <v>41</v>
      </c>
      <c r="E1696" t="s">
        <v>21</v>
      </c>
      <c r="F1696" t="s">
        <v>22</v>
      </c>
      <c r="G1696">
        <v>18</v>
      </c>
      <c r="H1696" s="14">
        <v>28.962</v>
      </c>
      <c r="I1696" t="s">
        <v>37</v>
      </c>
      <c r="J1696" t="s">
        <v>15</v>
      </c>
      <c r="K1696" t="s">
        <v>25</v>
      </c>
      <c r="L1696" t="s">
        <v>82</v>
      </c>
      <c r="M1696" s="20">
        <f t="shared" si="138"/>
        <v>28.968192000000002</v>
      </c>
      <c r="N1696" s="20">
        <f t="shared" si="139"/>
        <v>0.16664000000000001</v>
      </c>
      <c r="O1696" s="20">
        <f t="shared" si="140"/>
        <v>4.8272595148800006</v>
      </c>
      <c r="P1696">
        <f t="shared" si="141"/>
        <v>4</v>
      </c>
      <c r="Q1696">
        <f t="shared" si="137"/>
        <v>19.309038059520002</v>
      </c>
    </row>
    <row r="1697" spans="1:17" x14ac:dyDescent="0.3">
      <c r="A1697" t="s">
        <v>18</v>
      </c>
      <c r="B1697" t="s">
        <v>9</v>
      </c>
      <c r="C1697" t="s">
        <v>48</v>
      </c>
      <c r="D1697" t="s">
        <v>11</v>
      </c>
      <c r="E1697" t="s">
        <v>12</v>
      </c>
      <c r="F1697" t="s">
        <v>36</v>
      </c>
      <c r="G1697">
        <v>1.6</v>
      </c>
      <c r="H1697" s="14">
        <v>2.5744000000000002</v>
      </c>
      <c r="I1697" t="s">
        <v>23</v>
      </c>
      <c r="J1697" t="s">
        <v>31</v>
      </c>
      <c r="K1697" t="s">
        <v>25</v>
      </c>
      <c r="L1697" t="s">
        <v>17</v>
      </c>
      <c r="M1697" s="20">
        <f t="shared" si="138"/>
        <v>2.5749504000000005</v>
      </c>
      <c r="N1697" s="20">
        <f t="shared" si="139"/>
        <v>0</v>
      </c>
      <c r="O1697" s="20">
        <f t="shared" si="140"/>
        <v>0</v>
      </c>
      <c r="P1697">
        <f t="shared" si="141"/>
        <v>4</v>
      </c>
      <c r="Q1697">
        <f t="shared" si="137"/>
        <v>0</v>
      </c>
    </row>
    <row r="1698" spans="1:17" x14ac:dyDescent="0.3">
      <c r="A1698" t="s">
        <v>18</v>
      </c>
      <c r="B1698" t="s">
        <v>55</v>
      </c>
      <c r="C1698" t="s">
        <v>8</v>
      </c>
      <c r="D1698" t="s">
        <v>41</v>
      </c>
      <c r="E1698" t="s">
        <v>28</v>
      </c>
      <c r="F1698" t="s">
        <v>29</v>
      </c>
      <c r="G1698">
        <v>24</v>
      </c>
      <c r="H1698" s="14">
        <v>38.616</v>
      </c>
      <c r="I1698" t="s">
        <v>37</v>
      </c>
      <c r="J1698" t="s">
        <v>15</v>
      </c>
      <c r="K1698" t="s">
        <v>25</v>
      </c>
      <c r="L1698" t="s">
        <v>17</v>
      </c>
      <c r="M1698" s="20">
        <f t="shared" si="138"/>
        <v>38.624256000000003</v>
      </c>
      <c r="N1698" s="20">
        <f t="shared" si="139"/>
        <v>0.16664000000000001</v>
      </c>
      <c r="O1698" s="20">
        <f t="shared" si="140"/>
        <v>6.4363460198400011</v>
      </c>
      <c r="P1698">
        <f t="shared" si="141"/>
        <v>4</v>
      </c>
      <c r="Q1698">
        <f t="shared" si="137"/>
        <v>25.745384079360004</v>
      </c>
    </row>
    <row r="1699" spans="1:17" x14ac:dyDescent="0.3">
      <c r="A1699" t="s">
        <v>39</v>
      </c>
      <c r="B1699" t="s">
        <v>51</v>
      </c>
      <c r="C1699" t="s">
        <v>8</v>
      </c>
      <c r="D1699" t="s">
        <v>27</v>
      </c>
      <c r="E1699" t="s">
        <v>28</v>
      </c>
      <c r="F1699" t="s">
        <v>22</v>
      </c>
      <c r="G1699">
        <v>28</v>
      </c>
      <c r="H1699" s="14">
        <v>45.052</v>
      </c>
      <c r="I1699" t="s">
        <v>37</v>
      </c>
      <c r="J1699" t="s">
        <v>31</v>
      </c>
      <c r="K1699" t="s">
        <v>25</v>
      </c>
      <c r="L1699" t="s">
        <v>43</v>
      </c>
      <c r="M1699" s="20">
        <f t="shared" si="138"/>
        <v>45.061632000000003</v>
      </c>
      <c r="N1699" s="20">
        <f t="shared" si="139"/>
        <v>0.16664000000000001</v>
      </c>
      <c r="O1699" s="20">
        <f t="shared" si="140"/>
        <v>7.5090703564800005</v>
      </c>
      <c r="P1699">
        <f t="shared" si="141"/>
        <v>2</v>
      </c>
      <c r="Q1699">
        <f t="shared" si="137"/>
        <v>15.018140712960001</v>
      </c>
    </row>
    <row r="1700" spans="1:17" x14ac:dyDescent="0.3">
      <c r="A1700" t="s">
        <v>7</v>
      </c>
      <c r="B1700" t="s">
        <v>9</v>
      </c>
      <c r="C1700" t="s">
        <v>10</v>
      </c>
      <c r="D1700" t="s">
        <v>11</v>
      </c>
      <c r="E1700" t="s">
        <v>21</v>
      </c>
      <c r="F1700" t="s">
        <v>66</v>
      </c>
      <c r="G1700">
        <v>18</v>
      </c>
      <c r="H1700" s="14">
        <v>28.962</v>
      </c>
      <c r="I1700" t="s">
        <v>30</v>
      </c>
      <c r="J1700" t="s">
        <v>15</v>
      </c>
      <c r="K1700" t="s">
        <v>25</v>
      </c>
      <c r="L1700" t="s">
        <v>17</v>
      </c>
      <c r="M1700" s="20">
        <f t="shared" si="138"/>
        <v>28.968192000000002</v>
      </c>
      <c r="N1700" s="20">
        <f t="shared" si="139"/>
        <v>0.16664000000000001</v>
      </c>
      <c r="O1700" s="20">
        <f t="shared" si="140"/>
        <v>4.8272595148800006</v>
      </c>
      <c r="P1700">
        <f t="shared" si="141"/>
        <v>1</v>
      </c>
      <c r="Q1700">
        <f t="shared" si="137"/>
        <v>4.8272595148800006</v>
      </c>
    </row>
    <row r="1701" spans="1:17" x14ac:dyDescent="0.3">
      <c r="A1701" t="s">
        <v>39</v>
      </c>
      <c r="B1701" t="s">
        <v>9</v>
      </c>
      <c r="C1701" t="s">
        <v>50</v>
      </c>
      <c r="D1701" t="s">
        <v>41</v>
      </c>
      <c r="E1701" t="s">
        <v>64</v>
      </c>
      <c r="F1701" t="s">
        <v>66</v>
      </c>
      <c r="G1701">
        <v>3</v>
      </c>
      <c r="H1701" s="14">
        <v>4.827</v>
      </c>
      <c r="I1701" t="s">
        <v>23</v>
      </c>
      <c r="J1701" t="s">
        <v>38</v>
      </c>
      <c r="K1701" t="s">
        <v>16</v>
      </c>
      <c r="L1701" t="s">
        <v>17</v>
      </c>
      <c r="M1701" s="20">
        <f t="shared" si="138"/>
        <v>4.8280320000000003</v>
      </c>
      <c r="N1701" s="20">
        <f t="shared" si="139"/>
        <v>0</v>
      </c>
      <c r="O1701" s="20">
        <f t="shared" si="140"/>
        <v>0</v>
      </c>
      <c r="P1701">
        <f t="shared" si="141"/>
        <v>2</v>
      </c>
      <c r="Q1701">
        <f t="shared" si="137"/>
        <v>0</v>
      </c>
    </row>
    <row r="1702" spans="1:17" x14ac:dyDescent="0.3">
      <c r="A1702" t="s">
        <v>39</v>
      </c>
      <c r="B1702" t="s">
        <v>9</v>
      </c>
      <c r="C1702" t="s">
        <v>61</v>
      </c>
      <c r="D1702" t="s">
        <v>11</v>
      </c>
      <c r="E1702" t="s">
        <v>21</v>
      </c>
      <c r="F1702" t="s">
        <v>66</v>
      </c>
      <c r="G1702">
        <v>62</v>
      </c>
      <c r="H1702" s="14">
        <v>99.757999999999996</v>
      </c>
      <c r="I1702" t="s">
        <v>30</v>
      </c>
      <c r="J1702" t="s">
        <v>42</v>
      </c>
      <c r="K1702" t="s">
        <v>25</v>
      </c>
      <c r="L1702" t="s">
        <v>17</v>
      </c>
      <c r="M1702" s="20">
        <f t="shared" si="138"/>
        <v>99.779328000000007</v>
      </c>
      <c r="N1702" s="20">
        <f t="shared" si="139"/>
        <v>0.16664000000000001</v>
      </c>
      <c r="O1702" s="20">
        <f t="shared" si="140"/>
        <v>16.627227217920002</v>
      </c>
      <c r="P1702">
        <f t="shared" si="141"/>
        <v>2</v>
      </c>
      <c r="Q1702">
        <f t="shared" si="137"/>
        <v>33.254454435840003</v>
      </c>
    </row>
    <row r="1703" spans="1:17" x14ac:dyDescent="0.3">
      <c r="A1703" t="s">
        <v>18</v>
      </c>
      <c r="B1703" t="s">
        <v>51</v>
      </c>
      <c r="C1703" t="s">
        <v>8</v>
      </c>
      <c r="D1703" t="s">
        <v>11</v>
      </c>
      <c r="E1703" t="s">
        <v>12</v>
      </c>
      <c r="F1703" t="s">
        <v>29</v>
      </c>
      <c r="G1703">
        <v>22</v>
      </c>
      <c r="H1703" s="14">
        <v>35.397999999999996</v>
      </c>
      <c r="I1703" t="s">
        <v>30</v>
      </c>
      <c r="J1703" t="s">
        <v>38</v>
      </c>
      <c r="K1703" t="s">
        <v>16</v>
      </c>
      <c r="L1703" t="s">
        <v>17</v>
      </c>
      <c r="M1703" s="20">
        <f t="shared" si="138"/>
        <v>35.405568000000002</v>
      </c>
      <c r="N1703" s="20">
        <f t="shared" si="139"/>
        <v>0.16664000000000001</v>
      </c>
      <c r="O1703" s="20">
        <f t="shared" si="140"/>
        <v>5.8999838515200009</v>
      </c>
      <c r="P1703">
        <f t="shared" si="141"/>
        <v>4</v>
      </c>
      <c r="Q1703">
        <f t="shared" si="137"/>
        <v>23.599935406080004</v>
      </c>
    </row>
    <row r="1704" spans="1:17" x14ac:dyDescent="0.3">
      <c r="A1704" t="s">
        <v>26</v>
      </c>
      <c r="B1704" t="s">
        <v>9</v>
      </c>
      <c r="C1704" t="s">
        <v>97</v>
      </c>
      <c r="D1704" t="s">
        <v>11</v>
      </c>
      <c r="E1704" t="s">
        <v>21</v>
      </c>
      <c r="F1704" t="s">
        <v>22</v>
      </c>
      <c r="G1704">
        <v>13</v>
      </c>
      <c r="H1704" s="14">
        <v>20.917000000000002</v>
      </c>
      <c r="I1704" t="s">
        <v>88</v>
      </c>
      <c r="J1704" t="s">
        <v>42</v>
      </c>
      <c r="K1704" t="s">
        <v>25</v>
      </c>
      <c r="L1704" t="s">
        <v>17</v>
      </c>
      <c r="M1704" s="20">
        <f t="shared" si="138"/>
        <v>20.921472000000001</v>
      </c>
      <c r="N1704" s="20">
        <f t="shared" si="139"/>
        <v>5.2670000000000002E-2</v>
      </c>
      <c r="O1704" s="20">
        <f t="shared" si="140"/>
        <v>1.1019339302400002</v>
      </c>
      <c r="P1704">
        <f t="shared" si="141"/>
        <v>3</v>
      </c>
      <c r="Q1704">
        <f t="shared" si="137"/>
        <v>3.3058017907200004</v>
      </c>
    </row>
    <row r="1705" spans="1:17" x14ac:dyDescent="0.3">
      <c r="A1705" t="s">
        <v>39</v>
      </c>
      <c r="B1705" t="s">
        <v>51</v>
      </c>
      <c r="C1705" t="s">
        <v>8</v>
      </c>
      <c r="D1705" t="s">
        <v>11</v>
      </c>
      <c r="E1705" t="s">
        <v>12</v>
      </c>
      <c r="F1705" t="s">
        <v>22</v>
      </c>
      <c r="G1705">
        <v>13.3</v>
      </c>
      <c r="H1705" s="14">
        <v>21.399699999999999</v>
      </c>
      <c r="I1705" t="s">
        <v>37</v>
      </c>
      <c r="J1705" t="s">
        <v>15</v>
      </c>
      <c r="K1705" t="s">
        <v>16</v>
      </c>
      <c r="L1705" t="s">
        <v>17</v>
      </c>
      <c r="M1705" s="20">
        <f t="shared" si="138"/>
        <v>21.404275200000004</v>
      </c>
      <c r="N1705" s="20">
        <f t="shared" si="139"/>
        <v>0.16664000000000001</v>
      </c>
      <c r="O1705" s="20">
        <f t="shared" si="140"/>
        <v>3.5668084193280007</v>
      </c>
      <c r="P1705">
        <f t="shared" si="141"/>
        <v>2</v>
      </c>
      <c r="Q1705">
        <f t="shared" si="137"/>
        <v>7.1336168386560015</v>
      </c>
    </row>
    <row r="1706" spans="1:17" x14ac:dyDescent="0.3">
      <c r="A1706" t="s">
        <v>7</v>
      </c>
      <c r="B1706" t="s">
        <v>9</v>
      </c>
      <c r="C1706" t="s">
        <v>8</v>
      </c>
      <c r="D1706" t="s">
        <v>11</v>
      </c>
      <c r="E1706" t="s">
        <v>21</v>
      </c>
      <c r="F1706" t="s">
        <v>66</v>
      </c>
      <c r="G1706">
        <v>54</v>
      </c>
      <c r="H1706" s="14">
        <v>86.885999999999996</v>
      </c>
      <c r="I1706" t="s">
        <v>52</v>
      </c>
      <c r="J1706" t="s">
        <v>15</v>
      </c>
      <c r="K1706" t="s">
        <v>16</v>
      </c>
      <c r="L1706" t="s">
        <v>17</v>
      </c>
      <c r="M1706" s="20">
        <f t="shared" si="138"/>
        <v>86.904576000000006</v>
      </c>
      <c r="N1706" s="20">
        <f t="shared" si="139"/>
        <v>3.5459999999999998E-2</v>
      </c>
      <c r="O1706" s="20">
        <f t="shared" si="140"/>
        <v>3.0816362649600002</v>
      </c>
      <c r="P1706">
        <f t="shared" si="141"/>
        <v>1</v>
      </c>
      <c r="Q1706">
        <f t="shared" si="137"/>
        <v>3.0816362649600002</v>
      </c>
    </row>
    <row r="1707" spans="1:17" x14ac:dyDescent="0.3">
      <c r="A1707" t="s">
        <v>26</v>
      </c>
      <c r="B1707" t="s">
        <v>9</v>
      </c>
      <c r="C1707" t="s">
        <v>10</v>
      </c>
      <c r="D1707" t="s">
        <v>11</v>
      </c>
      <c r="E1707" t="s">
        <v>12</v>
      </c>
      <c r="F1707" t="s">
        <v>36</v>
      </c>
      <c r="G1707">
        <v>3</v>
      </c>
      <c r="H1707" s="14">
        <v>4.827</v>
      </c>
      <c r="I1707" t="s">
        <v>30</v>
      </c>
      <c r="J1707" t="s">
        <v>42</v>
      </c>
      <c r="K1707" t="s">
        <v>25</v>
      </c>
      <c r="L1707" t="s">
        <v>17</v>
      </c>
      <c r="M1707" s="20">
        <f t="shared" si="138"/>
        <v>4.8280320000000003</v>
      </c>
      <c r="N1707" s="20">
        <f t="shared" si="139"/>
        <v>0.16664000000000001</v>
      </c>
      <c r="O1707" s="20">
        <f t="shared" si="140"/>
        <v>0.80454325248000014</v>
      </c>
      <c r="P1707">
        <f t="shared" si="141"/>
        <v>3</v>
      </c>
      <c r="Q1707">
        <f t="shared" si="137"/>
        <v>2.4136297574400003</v>
      </c>
    </row>
    <row r="1708" spans="1:17" x14ac:dyDescent="0.3">
      <c r="A1708" t="s">
        <v>18</v>
      </c>
      <c r="B1708" t="s">
        <v>55</v>
      </c>
      <c r="C1708" t="s">
        <v>8</v>
      </c>
      <c r="D1708" t="s">
        <v>41</v>
      </c>
      <c r="E1708" t="s">
        <v>12</v>
      </c>
      <c r="F1708" t="s">
        <v>44</v>
      </c>
      <c r="G1708">
        <v>0.6</v>
      </c>
      <c r="H1708" s="14">
        <v>0.96539999999999992</v>
      </c>
      <c r="I1708" t="s">
        <v>23</v>
      </c>
      <c r="J1708" t="s">
        <v>31</v>
      </c>
      <c r="K1708" t="s">
        <v>25</v>
      </c>
      <c r="L1708" t="s">
        <v>43</v>
      </c>
      <c r="M1708" s="20">
        <f t="shared" si="138"/>
        <v>0.96560639999999998</v>
      </c>
      <c r="N1708" s="20">
        <f t="shared" si="139"/>
        <v>0</v>
      </c>
      <c r="O1708" s="20">
        <f t="shared" si="140"/>
        <v>0</v>
      </c>
      <c r="P1708">
        <f t="shared" si="141"/>
        <v>4</v>
      </c>
      <c r="Q1708">
        <f t="shared" si="137"/>
        <v>0</v>
      </c>
    </row>
    <row r="1709" spans="1:17" x14ac:dyDescent="0.3">
      <c r="A1709" t="s">
        <v>18</v>
      </c>
      <c r="B1709" t="s">
        <v>9</v>
      </c>
      <c r="C1709" t="s">
        <v>56</v>
      </c>
      <c r="D1709" t="s">
        <v>11</v>
      </c>
      <c r="E1709" t="s">
        <v>12</v>
      </c>
      <c r="F1709" t="s">
        <v>62</v>
      </c>
      <c r="G1709">
        <v>1</v>
      </c>
      <c r="H1709" s="14">
        <v>1.609</v>
      </c>
      <c r="I1709" t="s">
        <v>14</v>
      </c>
      <c r="J1709" t="s">
        <v>42</v>
      </c>
      <c r="K1709" t="s">
        <v>25</v>
      </c>
      <c r="L1709" t="s">
        <v>43</v>
      </c>
      <c r="M1709" s="20">
        <f t="shared" si="138"/>
        <v>1.6093440000000001</v>
      </c>
      <c r="N1709" s="20">
        <f t="shared" si="139"/>
        <v>0</v>
      </c>
      <c r="O1709" s="20">
        <f t="shared" si="140"/>
        <v>0</v>
      </c>
      <c r="P1709">
        <f t="shared" si="141"/>
        <v>4</v>
      </c>
      <c r="Q1709">
        <f t="shared" si="137"/>
        <v>0</v>
      </c>
    </row>
    <row r="1710" spans="1:17" x14ac:dyDescent="0.3">
      <c r="A1710" t="s">
        <v>39</v>
      </c>
      <c r="B1710" t="s">
        <v>9</v>
      </c>
      <c r="C1710" t="s">
        <v>70</v>
      </c>
      <c r="D1710" t="s">
        <v>20</v>
      </c>
      <c r="E1710" t="s">
        <v>21</v>
      </c>
      <c r="F1710" t="s">
        <v>36</v>
      </c>
      <c r="G1710">
        <v>1.2583</v>
      </c>
      <c r="H1710" s="14" t="s">
        <v>8</v>
      </c>
      <c r="I1710" t="s">
        <v>23</v>
      </c>
      <c r="J1710" t="s">
        <v>24</v>
      </c>
      <c r="K1710" t="s">
        <v>25</v>
      </c>
      <c r="L1710" t="s">
        <v>17</v>
      </c>
      <c r="M1710" s="20">
        <f t="shared" si="138"/>
        <v>2.0250375552</v>
      </c>
      <c r="N1710" s="20">
        <f t="shared" si="139"/>
        <v>0</v>
      </c>
      <c r="O1710" s="20">
        <f t="shared" si="140"/>
        <v>0</v>
      </c>
      <c r="P1710">
        <f t="shared" si="141"/>
        <v>2</v>
      </c>
      <c r="Q1710">
        <f t="shared" si="137"/>
        <v>0</v>
      </c>
    </row>
    <row r="1711" spans="1:17" x14ac:dyDescent="0.3">
      <c r="A1711" t="s">
        <v>39</v>
      </c>
      <c r="B1711" t="s">
        <v>51</v>
      </c>
      <c r="C1711" t="s">
        <v>8</v>
      </c>
      <c r="D1711" t="s">
        <v>8</v>
      </c>
      <c r="E1711" t="s">
        <v>8</v>
      </c>
      <c r="F1711" t="s">
        <v>66</v>
      </c>
      <c r="G1711">
        <v>13.5</v>
      </c>
      <c r="H1711" s="14">
        <v>21.721499999999999</v>
      </c>
      <c r="I1711" t="s">
        <v>52</v>
      </c>
      <c r="J1711" t="s">
        <v>15</v>
      </c>
      <c r="K1711" t="s">
        <v>25</v>
      </c>
      <c r="L1711" t="s">
        <v>17</v>
      </c>
      <c r="M1711" s="20">
        <f t="shared" si="138"/>
        <v>21.726144000000001</v>
      </c>
      <c r="N1711" s="20">
        <f t="shared" si="139"/>
        <v>3.5459999999999998E-2</v>
      </c>
      <c r="O1711" s="20">
        <f t="shared" si="140"/>
        <v>0.77040906624000005</v>
      </c>
      <c r="P1711">
        <f t="shared" si="141"/>
        <v>2</v>
      </c>
      <c r="Q1711">
        <f t="shared" si="137"/>
        <v>1.5408181324800001</v>
      </c>
    </row>
    <row r="1712" spans="1:17" x14ac:dyDescent="0.3">
      <c r="A1712" t="s">
        <v>26</v>
      </c>
      <c r="B1712" t="s">
        <v>9</v>
      </c>
      <c r="C1712" t="s">
        <v>10</v>
      </c>
      <c r="D1712" t="s">
        <v>41</v>
      </c>
      <c r="E1712" t="s">
        <v>35</v>
      </c>
      <c r="F1712" t="s">
        <v>66</v>
      </c>
      <c r="G1712">
        <v>75</v>
      </c>
      <c r="H1712" s="14">
        <v>120.675</v>
      </c>
      <c r="I1712" t="s">
        <v>30</v>
      </c>
      <c r="J1712" t="s">
        <v>38</v>
      </c>
      <c r="K1712" t="s">
        <v>25</v>
      </c>
      <c r="L1712" t="s">
        <v>17</v>
      </c>
      <c r="M1712" s="20">
        <f t="shared" si="138"/>
        <v>120.70080000000002</v>
      </c>
      <c r="N1712" s="20">
        <f t="shared" si="139"/>
        <v>0.16664000000000001</v>
      </c>
      <c r="O1712" s="20">
        <f t="shared" si="140"/>
        <v>20.113581312000004</v>
      </c>
      <c r="P1712">
        <f t="shared" si="141"/>
        <v>3</v>
      </c>
      <c r="Q1712">
        <f t="shared" si="137"/>
        <v>60.34074393600001</v>
      </c>
    </row>
    <row r="1713" spans="1:17" x14ac:dyDescent="0.3">
      <c r="A1713" t="s">
        <v>18</v>
      </c>
      <c r="B1713" t="s">
        <v>55</v>
      </c>
      <c r="C1713" t="s">
        <v>8</v>
      </c>
      <c r="D1713" t="s">
        <v>11</v>
      </c>
      <c r="E1713" t="s">
        <v>28</v>
      </c>
      <c r="F1713" t="s">
        <v>22</v>
      </c>
      <c r="G1713">
        <v>8</v>
      </c>
      <c r="H1713" s="14">
        <v>12.872</v>
      </c>
      <c r="I1713" t="s">
        <v>14</v>
      </c>
      <c r="J1713" t="s">
        <v>15</v>
      </c>
      <c r="K1713" t="s">
        <v>25</v>
      </c>
      <c r="L1713" t="s">
        <v>43</v>
      </c>
      <c r="M1713" s="20">
        <f t="shared" si="138"/>
        <v>12.874752000000001</v>
      </c>
      <c r="N1713" s="20">
        <f t="shared" si="139"/>
        <v>0</v>
      </c>
      <c r="O1713" s="20">
        <f t="shared" si="140"/>
        <v>0</v>
      </c>
      <c r="P1713">
        <f t="shared" si="141"/>
        <v>4</v>
      </c>
      <c r="Q1713">
        <f t="shared" si="137"/>
        <v>0</v>
      </c>
    </row>
    <row r="1714" spans="1:17" x14ac:dyDescent="0.3">
      <c r="A1714" t="s">
        <v>39</v>
      </c>
      <c r="B1714" t="s">
        <v>9</v>
      </c>
      <c r="C1714" t="s">
        <v>8</v>
      </c>
      <c r="D1714" t="s">
        <v>11</v>
      </c>
      <c r="E1714" t="s">
        <v>64</v>
      </c>
      <c r="F1714" t="s">
        <v>44</v>
      </c>
      <c r="G1714">
        <v>3</v>
      </c>
      <c r="H1714" s="14">
        <v>4.827</v>
      </c>
      <c r="I1714" t="s">
        <v>37</v>
      </c>
      <c r="J1714" t="s">
        <v>42</v>
      </c>
      <c r="K1714" t="s">
        <v>16</v>
      </c>
      <c r="L1714" t="s">
        <v>17</v>
      </c>
      <c r="M1714" s="20">
        <f t="shared" si="138"/>
        <v>4.8280320000000003</v>
      </c>
      <c r="N1714" s="20">
        <f t="shared" si="139"/>
        <v>0.16664000000000001</v>
      </c>
      <c r="O1714" s="20">
        <f t="shared" si="140"/>
        <v>0.80454325248000014</v>
      </c>
      <c r="P1714">
        <f t="shared" si="141"/>
        <v>2</v>
      </c>
      <c r="Q1714">
        <f t="shared" si="137"/>
        <v>1.6090865049600003</v>
      </c>
    </row>
    <row r="1715" spans="1:17" x14ac:dyDescent="0.3">
      <c r="A1715" t="s">
        <v>7</v>
      </c>
      <c r="B1715" t="s">
        <v>9</v>
      </c>
      <c r="C1715" t="s">
        <v>10</v>
      </c>
      <c r="D1715" t="s">
        <v>20</v>
      </c>
      <c r="E1715" t="s">
        <v>28</v>
      </c>
      <c r="F1715" t="s">
        <v>13</v>
      </c>
      <c r="G1715">
        <v>17</v>
      </c>
      <c r="H1715" s="14">
        <v>27.353000000000002</v>
      </c>
      <c r="I1715" t="s">
        <v>30</v>
      </c>
      <c r="J1715" t="s">
        <v>42</v>
      </c>
      <c r="K1715" t="s">
        <v>16</v>
      </c>
      <c r="L1715" t="s">
        <v>17</v>
      </c>
      <c r="M1715" s="20">
        <f t="shared" si="138"/>
        <v>27.358848000000002</v>
      </c>
      <c r="N1715" s="20">
        <f t="shared" si="139"/>
        <v>0.16664000000000001</v>
      </c>
      <c r="O1715" s="20">
        <f t="shared" si="140"/>
        <v>4.5590784307200005</v>
      </c>
      <c r="P1715">
        <f t="shared" si="141"/>
        <v>1</v>
      </c>
      <c r="Q1715">
        <f t="shared" si="137"/>
        <v>4.5590784307200005</v>
      </c>
    </row>
    <row r="1716" spans="1:17" x14ac:dyDescent="0.3">
      <c r="A1716" t="s">
        <v>39</v>
      </c>
      <c r="B1716" t="s">
        <v>9</v>
      </c>
      <c r="C1716" t="s">
        <v>10</v>
      </c>
      <c r="D1716" t="s">
        <v>11</v>
      </c>
      <c r="E1716" t="s">
        <v>12</v>
      </c>
      <c r="F1716" t="s">
        <v>66</v>
      </c>
      <c r="G1716">
        <v>38</v>
      </c>
      <c r="H1716" s="14">
        <v>61.141999999999996</v>
      </c>
      <c r="I1716" t="s">
        <v>30</v>
      </c>
      <c r="J1716" t="s">
        <v>38</v>
      </c>
      <c r="K1716" t="s">
        <v>25</v>
      </c>
      <c r="L1716" t="s">
        <v>17</v>
      </c>
      <c r="M1716" s="20">
        <f t="shared" si="138"/>
        <v>61.155072000000004</v>
      </c>
      <c r="N1716" s="20">
        <f t="shared" si="139"/>
        <v>0.16664000000000001</v>
      </c>
      <c r="O1716" s="20">
        <f t="shared" si="140"/>
        <v>10.190881198080001</v>
      </c>
      <c r="P1716">
        <f t="shared" si="141"/>
        <v>2</v>
      </c>
      <c r="Q1716">
        <f t="shared" si="137"/>
        <v>20.381762396160003</v>
      </c>
    </row>
    <row r="1717" spans="1:17" x14ac:dyDescent="0.3">
      <c r="A1717" t="s">
        <v>39</v>
      </c>
      <c r="B1717" t="s">
        <v>9</v>
      </c>
      <c r="C1717" t="s">
        <v>8</v>
      </c>
      <c r="D1717" t="s">
        <v>11</v>
      </c>
      <c r="E1717" t="s">
        <v>64</v>
      </c>
      <c r="F1717" t="s">
        <v>36</v>
      </c>
      <c r="G1717">
        <v>1</v>
      </c>
      <c r="H1717" s="14">
        <v>1.609</v>
      </c>
      <c r="I1717" t="s">
        <v>23</v>
      </c>
      <c r="J1717" t="s">
        <v>38</v>
      </c>
      <c r="K1717" t="s">
        <v>16</v>
      </c>
      <c r="L1717" t="s">
        <v>17</v>
      </c>
      <c r="M1717" s="20">
        <f t="shared" si="138"/>
        <v>1.6093440000000001</v>
      </c>
      <c r="N1717" s="20">
        <f t="shared" si="139"/>
        <v>0</v>
      </c>
      <c r="O1717" s="20">
        <f t="shared" si="140"/>
        <v>0</v>
      </c>
      <c r="P1717">
        <f t="shared" si="141"/>
        <v>2</v>
      </c>
      <c r="Q1717">
        <f t="shared" si="137"/>
        <v>0</v>
      </c>
    </row>
    <row r="1718" spans="1:17" x14ac:dyDescent="0.3">
      <c r="A1718" t="s">
        <v>32</v>
      </c>
      <c r="B1718" t="s">
        <v>9</v>
      </c>
      <c r="C1718" t="s">
        <v>8</v>
      </c>
      <c r="D1718" t="s">
        <v>27</v>
      </c>
      <c r="E1718" t="s">
        <v>35</v>
      </c>
      <c r="F1718" t="s">
        <v>36</v>
      </c>
      <c r="G1718">
        <v>12</v>
      </c>
      <c r="H1718" s="14">
        <v>19.308</v>
      </c>
      <c r="I1718" t="s">
        <v>30</v>
      </c>
      <c r="J1718" t="s">
        <v>38</v>
      </c>
      <c r="K1718" t="s">
        <v>25</v>
      </c>
      <c r="L1718" t="s">
        <v>17</v>
      </c>
      <c r="M1718" s="20">
        <f t="shared" si="138"/>
        <v>19.312128000000001</v>
      </c>
      <c r="N1718" s="20">
        <f t="shared" si="139"/>
        <v>0.16664000000000001</v>
      </c>
      <c r="O1718" s="20">
        <f t="shared" si="140"/>
        <v>3.2181730099200005</v>
      </c>
      <c r="P1718">
        <f t="shared" si="141"/>
        <v>5</v>
      </c>
      <c r="Q1718">
        <f t="shared" si="137"/>
        <v>16.090865049600001</v>
      </c>
    </row>
    <row r="1719" spans="1:17" x14ac:dyDescent="0.3">
      <c r="A1719" t="s">
        <v>7</v>
      </c>
      <c r="B1719" t="s">
        <v>9</v>
      </c>
      <c r="C1719" t="s">
        <v>10</v>
      </c>
      <c r="D1719" t="s">
        <v>11</v>
      </c>
      <c r="E1719" t="s">
        <v>12</v>
      </c>
      <c r="F1719" t="s">
        <v>22</v>
      </c>
      <c r="G1719">
        <v>10</v>
      </c>
      <c r="H1719" s="14">
        <v>16.09</v>
      </c>
      <c r="I1719" t="s">
        <v>37</v>
      </c>
      <c r="J1719" t="s">
        <v>42</v>
      </c>
      <c r="K1719" t="s">
        <v>16</v>
      </c>
      <c r="L1719" t="s">
        <v>17</v>
      </c>
      <c r="M1719" s="20">
        <f t="shared" si="138"/>
        <v>16.093440000000001</v>
      </c>
      <c r="N1719" s="20">
        <f t="shared" si="139"/>
        <v>0.16664000000000001</v>
      </c>
      <c r="O1719" s="20">
        <f t="shared" si="140"/>
        <v>2.6818108416000004</v>
      </c>
      <c r="P1719">
        <f t="shared" si="141"/>
        <v>1</v>
      </c>
      <c r="Q1719">
        <f t="shared" si="137"/>
        <v>2.6818108416000004</v>
      </c>
    </row>
    <row r="1720" spans="1:17" x14ac:dyDescent="0.3">
      <c r="A1720" t="s">
        <v>39</v>
      </c>
      <c r="B1720" t="s">
        <v>9</v>
      </c>
      <c r="C1720" t="s">
        <v>56</v>
      </c>
      <c r="D1720" t="s">
        <v>11</v>
      </c>
      <c r="E1720" t="s">
        <v>12</v>
      </c>
      <c r="F1720" t="s">
        <v>66</v>
      </c>
      <c r="G1720">
        <v>94</v>
      </c>
      <c r="H1720" s="14">
        <v>151.24600000000001</v>
      </c>
      <c r="I1720" t="s">
        <v>30</v>
      </c>
      <c r="J1720" t="s">
        <v>42</v>
      </c>
      <c r="K1720" t="s">
        <v>16</v>
      </c>
      <c r="L1720" t="s">
        <v>43</v>
      </c>
      <c r="M1720" s="20">
        <f t="shared" si="138"/>
        <v>151.27833600000002</v>
      </c>
      <c r="N1720" s="20">
        <f t="shared" si="139"/>
        <v>0.16664000000000001</v>
      </c>
      <c r="O1720" s="20">
        <f t="shared" si="140"/>
        <v>25.209021911040004</v>
      </c>
      <c r="P1720">
        <f t="shared" si="141"/>
        <v>2</v>
      </c>
      <c r="Q1720">
        <f t="shared" si="137"/>
        <v>50.418043822080008</v>
      </c>
    </row>
    <row r="1721" spans="1:17" x14ac:dyDescent="0.3">
      <c r="A1721" t="s">
        <v>7</v>
      </c>
      <c r="B1721" t="s">
        <v>9</v>
      </c>
      <c r="C1721" t="s">
        <v>50</v>
      </c>
      <c r="D1721" t="s">
        <v>11</v>
      </c>
      <c r="E1721" t="s">
        <v>21</v>
      </c>
      <c r="F1721" t="s">
        <v>66</v>
      </c>
      <c r="G1721">
        <v>20</v>
      </c>
      <c r="H1721" s="14">
        <v>32.18</v>
      </c>
      <c r="I1721" t="s">
        <v>52</v>
      </c>
      <c r="J1721" t="s">
        <v>31</v>
      </c>
      <c r="K1721" t="s">
        <v>16</v>
      </c>
      <c r="L1721" t="s">
        <v>17</v>
      </c>
      <c r="M1721" s="20">
        <f t="shared" si="138"/>
        <v>32.186880000000002</v>
      </c>
      <c r="N1721" s="20">
        <f t="shared" si="139"/>
        <v>3.5459999999999998E-2</v>
      </c>
      <c r="O1721" s="20">
        <f t="shared" si="140"/>
        <v>1.1413467648</v>
      </c>
      <c r="P1721">
        <f t="shared" si="141"/>
        <v>1</v>
      </c>
      <c r="Q1721">
        <f t="shared" si="137"/>
        <v>1.1413467648</v>
      </c>
    </row>
    <row r="1722" spans="1:17" x14ac:dyDescent="0.3">
      <c r="A1722" t="s">
        <v>32</v>
      </c>
      <c r="B1722" t="s">
        <v>9</v>
      </c>
      <c r="C1722" t="s">
        <v>85</v>
      </c>
      <c r="D1722" t="s">
        <v>47</v>
      </c>
      <c r="E1722" t="s">
        <v>35</v>
      </c>
      <c r="F1722" t="s">
        <v>62</v>
      </c>
      <c r="G1722">
        <v>1</v>
      </c>
      <c r="H1722" s="14">
        <v>1.609</v>
      </c>
      <c r="I1722" t="s">
        <v>14</v>
      </c>
      <c r="J1722" t="s">
        <v>24</v>
      </c>
      <c r="K1722" t="s">
        <v>25</v>
      </c>
      <c r="L1722" t="s">
        <v>82</v>
      </c>
      <c r="M1722" s="20">
        <f t="shared" si="138"/>
        <v>1.6093440000000001</v>
      </c>
      <c r="N1722" s="20">
        <f t="shared" si="139"/>
        <v>0</v>
      </c>
      <c r="O1722" s="20">
        <f t="shared" si="140"/>
        <v>0</v>
      </c>
      <c r="P1722">
        <f t="shared" si="141"/>
        <v>5</v>
      </c>
      <c r="Q1722">
        <f t="shared" si="137"/>
        <v>0</v>
      </c>
    </row>
    <row r="1723" spans="1:17" x14ac:dyDescent="0.3">
      <c r="A1723" t="s">
        <v>32</v>
      </c>
      <c r="B1723" t="s">
        <v>9</v>
      </c>
      <c r="C1723" t="s">
        <v>34</v>
      </c>
      <c r="D1723" t="s">
        <v>47</v>
      </c>
      <c r="E1723" t="s">
        <v>33</v>
      </c>
      <c r="F1723" t="s">
        <v>36</v>
      </c>
      <c r="G1723">
        <v>1.2</v>
      </c>
      <c r="H1723" s="14">
        <v>1.9307999999999998</v>
      </c>
      <c r="I1723" t="s">
        <v>23</v>
      </c>
      <c r="J1723" t="s">
        <v>31</v>
      </c>
      <c r="K1723" t="s">
        <v>16</v>
      </c>
      <c r="L1723" t="s">
        <v>17</v>
      </c>
      <c r="M1723" s="20">
        <f t="shared" si="138"/>
        <v>1.9312128</v>
      </c>
      <c r="N1723" s="20">
        <f t="shared" si="139"/>
        <v>0</v>
      </c>
      <c r="O1723" s="20">
        <f t="shared" si="140"/>
        <v>0</v>
      </c>
      <c r="P1723">
        <f t="shared" si="141"/>
        <v>5</v>
      </c>
      <c r="Q1723">
        <f t="shared" si="137"/>
        <v>0</v>
      </c>
    </row>
    <row r="1724" spans="1:17" x14ac:dyDescent="0.3">
      <c r="A1724" t="s">
        <v>7</v>
      </c>
      <c r="B1724" t="s">
        <v>9</v>
      </c>
      <c r="C1724" t="s">
        <v>10</v>
      </c>
      <c r="D1724" t="s">
        <v>41</v>
      </c>
      <c r="E1724" t="s">
        <v>28</v>
      </c>
      <c r="F1724" t="s">
        <v>22</v>
      </c>
      <c r="G1724">
        <v>15</v>
      </c>
      <c r="H1724" s="14">
        <v>24.134999999999998</v>
      </c>
      <c r="I1724" t="s">
        <v>30</v>
      </c>
      <c r="J1724" t="s">
        <v>15</v>
      </c>
      <c r="K1724" t="s">
        <v>16</v>
      </c>
      <c r="L1724" t="s">
        <v>17</v>
      </c>
      <c r="M1724" s="20">
        <f t="shared" si="138"/>
        <v>24.140160000000002</v>
      </c>
      <c r="N1724" s="20">
        <f t="shared" si="139"/>
        <v>0.16664000000000001</v>
      </c>
      <c r="O1724" s="20">
        <f t="shared" si="140"/>
        <v>4.0227162624000004</v>
      </c>
      <c r="P1724">
        <f t="shared" si="141"/>
        <v>1</v>
      </c>
      <c r="Q1724">
        <f t="shared" si="137"/>
        <v>4.0227162624000004</v>
      </c>
    </row>
    <row r="1725" spans="1:17" x14ac:dyDescent="0.3">
      <c r="A1725" t="s">
        <v>32</v>
      </c>
      <c r="B1725" t="s">
        <v>9</v>
      </c>
      <c r="C1725" t="s">
        <v>77</v>
      </c>
      <c r="D1725" t="s">
        <v>47</v>
      </c>
      <c r="E1725" t="s">
        <v>45</v>
      </c>
      <c r="F1725" t="s">
        <v>13</v>
      </c>
      <c r="G1725">
        <v>2.6</v>
      </c>
      <c r="H1725" s="14">
        <v>4.1833999999999998</v>
      </c>
      <c r="I1725" t="s">
        <v>23</v>
      </c>
      <c r="J1725" t="s">
        <v>31</v>
      </c>
      <c r="K1725" t="s">
        <v>25</v>
      </c>
      <c r="L1725" t="s">
        <v>43</v>
      </c>
      <c r="M1725" s="20">
        <f t="shared" si="138"/>
        <v>4.1842944000000006</v>
      </c>
      <c r="N1725" s="20">
        <f t="shared" si="139"/>
        <v>0</v>
      </c>
      <c r="O1725" s="20">
        <f t="shared" si="140"/>
        <v>0</v>
      </c>
      <c r="P1725">
        <f t="shared" si="141"/>
        <v>5</v>
      </c>
      <c r="Q1725">
        <f t="shared" si="137"/>
        <v>0</v>
      </c>
    </row>
    <row r="1726" spans="1:17" x14ac:dyDescent="0.3">
      <c r="A1726" t="s">
        <v>7</v>
      </c>
      <c r="B1726" t="s">
        <v>9</v>
      </c>
      <c r="C1726" t="s">
        <v>10</v>
      </c>
      <c r="D1726" t="s">
        <v>27</v>
      </c>
      <c r="E1726" t="s">
        <v>28</v>
      </c>
      <c r="F1726" t="s">
        <v>29</v>
      </c>
      <c r="G1726">
        <v>9.6</v>
      </c>
      <c r="H1726" s="14">
        <v>15.446399999999999</v>
      </c>
      <c r="I1726" t="s">
        <v>30</v>
      </c>
      <c r="J1726" t="s">
        <v>15</v>
      </c>
      <c r="K1726" t="s">
        <v>16</v>
      </c>
      <c r="L1726" t="s">
        <v>17</v>
      </c>
      <c r="M1726" s="20">
        <f t="shared" si="138"/>
        <v>15.4497024</v>
      </c>
      <c r="N1726" s="20">
        <f t="shared" si="139"/>
        <v>0.16664000000000001</v>
      </c>
      <c r="O1726" s="20">
        <f t="shared" si="140"/>
        <v>2.5745384079360001</v>
      </c>
      <c r="P1726">
        <f t="shared" si="141"/>
        <v>1</v>
      </c>
      <c r="Q1726">
        <f t="shared" si="137"/>
        <v>2.5745384079360001</v>
      </c>
    </row>
    <row r="1727" spans="1:17" x14ac:dyDescent="0.3">
      <c r="A1727" t="s">
        <v>7</v>
      </c>
      <c r="B1727" t="s">
        <v>9</v>
      </c>
      <c r="C1727" t="s">
        <v>95</v>
      </c>
      <c r="D1727" t="s">
        <v>41</v>
      </c>
      <c r="E1727" t="s">
        <v>28</v>
      </c>
      <c r="F1727" t="s">
        <v>29</v>
      </c>
      <c r="G1727">
        <v>38</v>
      </c>
      <c r="H1727" s="14">
        <v>61.141999999999996</v>
      </c>
      <c r="I1727" t="s">
        <v>52</v>
      </c>
      <c r="J1727" t="s">
        <v>38</v>
      </c>
      <c r="K1727" t="s">
        <v>16</v>
      </c>
      <c r="L1727" t="s">
        <v>17</v>
      </c>
      <c r="M1727" s="20">
        <f t="shared" ref="M1727:M1787" si="142">G1727*1.609344</f>
        <v>61.155072000000004</v>
      </c>
      <c r="N1727" s="20">
        <f t="shared" ref="N1727:N1787" si="143">IF(I1727="Bicycle",0,IF(I1727="On foot",0,IF(I1727="Car (alone)",0.16664,IF(I1727="Car (shared / passenger)",0.16664,IF(I1727="Bus",0.10215,IF(I1727="Train",0.03546,IF(I1727="Motorbike",0.11367,IF(I1727="Electric car (alone)",0.05267,IF(I1727="Electric car (shared / passenger)",0.05267,IF(I1727="Taxi",0.148614925938255,IF(I1727="E-bike",0.022,IF(I1727="Flight",0.259, " "))))))))))))</f>
        <v>3.5459999999999998E-2</v>
      </c>
      <c r="O1727" s="20">
        <f t="shared" ref="O1727:O1787" si="144">IF(OR(N1727=0, M1727=0), 0, N1727*M1727)</f>
        <v>2.16855885312</v>
      </c>
      <c r="P1727">
        <f t="shared" si="141"/>
        <v>1</v>
      </c>
      <c r="Q1727">
        <f t="shared" si="137"/>
        <v>2.16855885312</v>
      </c>
    </row>
    <row r="1728" spans="1:17" x14ac:dyDescent="0.3">
      <c r="A1728" t="s">
        <v>7</v>
      </c>
      <c r="B1728" t="s">
        <v>9</v>
      </c>
      <c r="C1728" t="s">
        <v>10</v>
      </c>
      <c r="D1728" t="s">
        <v>41</v>
      </c>
      <c r="E1728" t="s">
        <v>12</v>
      </c>
      <c r="F1728" t="s">
        <v>22</v>
      </c>
      <c r="G1728">
        <v>13</v>
      </c>
      <c r="H1728" s="14">
        <v>20.917000000000002</v>
      </c>
      <c r="I1728" t="s">
        <v>37</v>
      </c>
      <c r="J1728" t="s">
        <v>15</v>
      </c>
      <c r="K1728" t="s">
        <v>16</v>
      </c>
      <c r="L1728" t="s">
        <v>17</v>
      </c>
      <c r="M1728" s="20">
        <f t="shared" si="142"/>
        <v>20.921472000000001</v>
      </c>
      <c r="N1728" s="20">
        <f t="shared" si="143"/>
        <v>0.16664000000000001</v>
      </c>
      <c r="O1728" s="20">
        <f t="shared" si="144"/>
        <v>3.4863540940800006</v>
      </c>
      <c r="P1728">
        <f t="shared" si="141"/>
        <v>1</v>
      </c>
      <c r="Q1728">
        <f t="shared" si="137"/>
        <v>3.4863540940800006</v>
      </c>
    </row>
    <row r="1729" spans="1:17" x14ac:dyDescent="0.3">
      <c r="A1729" t="s">
        <v>39</v>
      </c>
      <c r="B1729" t="s">
        <v>9</v>
      </c>
      <c r="C1729" t="s">
        <v>70</v>
      </c>
      <c r="D1729" t="s">
        <v>47</v>
      </c>
      <c r="E1729" t="s">
        <v>12</v>
      </c>
      <c r="F1729" t="s">
        <v>44</v>
      </c>
      <c r="G1729">
        <v>1</v>
      </c>
      <c r="H1729" s="14">
        <v>1.609</v>
      </c>
      <c r="I1729" t="s">
        <v>23</v>
      </c>
      <c r="J1729" t="s">
        <v>24</v>
      </c>
      <c r="K1729" t="s">
        <v>16</v>
      </c>
      <c r="L1729" t="s">
        <v>17</v>
      </c>
      <c r="M1729" s="20">
        <f t="shared" si="142"/>
        <v>1.6093440000000001</v>
      </c>
      <c r="N1729" s="20">
        <f t="shared" si="143"/>
        <v>0</v>
      </c>
      <c r="O1729" s="20">
        <f t="shared" si="144"/>
        <v>0</v>
      </c>
      <c r="P1729">
        <f t="shared" si="141"/>
        <v>2</v>
      </c>
      <c r="Q1729">
        <f t="shared" si="137"/>
        <v>0</v>
      </c>
    </row>
    <row r="1730" spans="1:17" x14ac:dyDescent="0.3">
      <c r="A1730" t="s">
        <v>26</v>
      </c>
      <c r="B1730" t="s">
        <v>9</v>
      </c>
      <c r="C1730" t="s">
        <v>80</v>
      </c>
      <c r="D1730" t="s">
        <v>11</v>
      </c>
      <c r="E1730" t="s">
        <v>12</v>
      </c>
      <c r="F1730" t="s">
        <v>13</v>
      </c>
      <c r="G1730">
        <v>17</v>
      </c>
      <c r="H1730" s="14">
        <v>27.353000000000002</v>
      </c>
      <c r="I1730" t="s">
        <v>30</v>
      </c>
      <c r="J1730" t="s">
        <v>38</v>
      </c>
      <c r="K1730" t="s">
        <v>16</v>
      </c>
      <c r="L1730" t="s">
        <v>17</v>
      </c>
      <c r="M1730" s="20">
        <f t="shared" si="142"/>
        <v>27.358848000000002</v>
      </c>
      <c r="N1730" s="20">
        <f t="shared" si="143"/>
        <v>0.16664000000000001</v>
      </c>
      <c r="O1730" s="20">
        <f t="shared" si="144"/>
        <v>4.5590784307200005</v>
      </c>
      <c r="P1730">
        <f t="shared" si="141"/>
        <v>3</v>
      </c>
      <c r="Q1730">
        <f t="shared" si="137"/>
        <v>13.677235292160002</v>
      </c>
    </row>
    <row r="1731" spans="1:17" x14ac:dyDescent="0.3">
      <c r="A1731" t="s">
        <v>18</v>
      </c>
      <c r="B1731" t="s">
        <v>9</v>
      </c>
      <c r="C1731" t="s">
        <v>61</v>
      </c>
      <c r="D1731" t="s">
        <v>11</v>
      </c>
      <c r="E1731" t="s">
        <v>28</v>
      </c>
      <c r="F1731" t="s">
        <v>44</v>
      </c>
      <c r="G1731">
        <v>3</v>
      </c>
      <c r="H1731" s="14">
        <v>4.827</v>
      </c>
      <c r="I1731" t="s">
        <v>54</v>
      </c>
      <c r="J1731" t="s">
        <v>15</v>
      </c>
      <c r="K1731" t="s">
        <v>25</v>
      </c>
      <c r="L1731" t="s">
        <v>43</v>
      </c>
      <c r="M1731" s="20">
        <f t="shared" si="142"/>
        <v>4.8280320000000003</v>
      </c>
      <c r="N1731" s="20">
        <f t="shared" si="143"/>
        <v>2.1999999999999999E-2</v>
      </c>
      <c r="O1731" s="20">
        <f t="shared" si="144"/>
        <v>0.106216704</v>
      </c>
      <c r="P1731">
        <f t="shared" si="141"/>
        <v>4</v>
      </c>
      <c r="Q1731">
        <f t="shared" ref="Q1731:Q1790" si="145">O1731*P1731</f>
        <v>0.42486681599999998</v>
      </c>
    </row>
    <row r="1732" spans="1:17" x14ac:dyDescent="0.3">
      <c r="A1732" t="s">
        <v>7</v>
      </c>
      <c r="B1732" t="s">
        <v>9</v>
      </c>
      <c r="C1732" t="s">
        <v>56</v>
      </c>
      <c r="D1732" t="s">
        <v>41</v>
      </c>
      <c r="E1732" t="s">
        <v>28</v>
      </c>
      <c r="F1732" t="s">
        <v>36</v>
      </c>
      <c r="G1732">
        <v>2.5</v>
      </c>
      <c r="H1732" s="14">
        <v>4.0225</v>
      </c>
      <c r="I1732" t="s">
        <v>75</v>
      </c>
      <c r="J1732" t="s">
        <v>15</v>
      </c>
      <c r="K1732" t="s">
        <v>16</v>
      </c>
      <c r="L1732" t="s">
        <v>17</v>
      </c>
      <c r="M1732" s="20">
        <f t="shared" si="142"/>
        <v>4.0233600000000003</v>
      </c>
      <c r="N1732" s="20">
        <f t="shared" si="143"/>
        <v>5.2670000000000002E-2</v>
      </c>
      <c r="O1732" s="20">
        <f t="shared" si="144"/>
        <v>0.21191037120000003</v>
      </c>
      <c r="P1732">
        <f t="shared" si="141"/>
        <v>1</v>
      </c>
      <c r="Q1732">
        <f t="shared" si="145"/>
        <v>0.21191037120000003</v>
      </c>
    </row>
    <row r="1733" spans="1:17" x14ac:dyDescent="0.3">
      <c r="A1733" t="s">
        <v>39</v>
      </c>
      <c r="B1733" t="s">
        <v>9</v>
      </c>
      <c r="C1733" t="s">
        <v>69</v>
      </c>
      <c r="D1733" t="s">
        <v>27</v>
      </c>
      <c r="E1733" t="s">
        <v>21</v>
      </c>
      <c r="F1733" t="s">
        <v>22</v>
      </c>
      <c r="G1733">
        <v>23</v>
      </c>
      <c r="H1733" s="14">
        <v>37.006999999999998</v>
      </c>
      <c r="I1733" t="s">
        <v>14</v>
      </c>
      <c r="J1733" t="s">
        <v>42</v>
      </c>
      <c r="K1733" t="s">
        <v>25</v>
      </c>
      <c r="L1733" t="s">
        <v>17</v>
      </c>
      <c r="M1733" s="20">
        <f t="shared" si="142"/>
        <v>37.014912000000002</v>
      </c>
      <c r="N1733" s="20">
        <f t="shared" si="143"/>
        <v>0</v>
      </c>
      <c r="O1733" s="20">
        <f t="shared" si="144"/>
        <v>0</v>
      </c>
      <c r="P1733">
        <f t="shared" si="141"/>
        <v>2</v>
      </c>
      <c r="Q1733">
        <f t="shared" si="145"/>
        <v>0</v>
      </c>
    </row>
    <row r="1734" spans="1:17" x14ac:dyDescent="0.3">
      <c r="A1734" t="s">
        <v>39</v>
      </c>
      <c r="B1734" t="s">
        <v>57</v>
      </c>
      <c r="C1734" t="s">
        <v>8</v>
      </c>
      <c r="D1734" t="s">
        <v>11</v>
      </c>
      <c r="E1734" t="s">
        <v>21</v>
      </c>
      <c r="F1734" t="s">
        <v>44</v>
      </c>
      <c r="G1734">
        <v>2</v>
      </c>
      <c r="H1734" s="14">
        <v>3.218</v>
      </c>
      <c r="I1734" t="s">
        <v>30</v>
      </c>
      <c r="J1734" t="s">
        <v>31</v>
      </c>
      <c r="K1734" t="s">
        <v>25</v>
      </c>
      <c r="L1734" t="s">
        <v>17</v>
      </c>
      <c r="M1734" s="20">
        <f t="shared" si="142"/>
        <v>3.2186880000000002</v>
      </c>
      <c r="N1734" s="20">
        <f t="shared" si="143"/>
        <v>0.16664000000000001</v>
      </c>
      <c r="O1734" s="20">
        <f t="shared" si="144"/>
        <v>0.53636216832000005</v>
      </c>
      <c r="P1734">
        <f t="shared" si="141"/>
        <v>2</v>
      </c>
      <c r="Q1734">
        <f t="shared" si="145"/>
        <v>1.0727243366400001</v>
      </c>
    </row>
    <row r="1735" spans="1:17" x14ac:dyDescent="0.3">
      <c r="A1735" t="s">
        <v>39</v>
      </c>
      <c r="B1735" t="s">
        <v>51</v>
      </c>
      <c r="C1735" t="s">
        <v>8</v>
      </c>
      <c r="D1735" t="s">
        <v>11</v>
      </c>
      <c r="E1735" t="s">
        <v>21</v>
      </c>
      <c r="F1735" t="s">
        <v>66</v>
      </c>
      <c r="G1735">
        <v>26</v>
      </c>
      <c r="H1735" s="14">
        <v>41.834000000000003</v>
      </c>
      <c r="I1735" t="s">
        <v>52</v>
      </c>
      <c r="J1735" t="s">
        <v>42</v>
      </c>
      <c r="K1735" t="s">
        <v>16</v>
      </c>
      <c r="L1735" t="s">
        <v>43</v>
      </c>
      <c r="M1735" s="20">
        <f t="shared" si="142"/>
        <v>41.842944000000003</v>
      </c>
      <c r="N1735" s="20">
        <f t="shared" si="143"/>
        <v>3.5459999999999998E-2</v>
      </c>
      <c r="O1735" s="20">
        <f t="shared" si="144"/>
        <v>1.4837507942400001</v>
      </c>
      <c r="P1735">
        <f t="shared" si="141"/>
        <v>2</v>
      </c>
      <c r="Q1735">
        <f t="shared" si="145"/>
        <v>2.9675015884800002</v>
      </c>
    </row>
    <row r="1736" spans="1:17" x14ac:dyDescent="0.3">
      <c r="A1736" t="s">
        <v>7</v>
      </c>
      <c r="B1736" t="s">
        <v>9</v>
      </c>
      <c r="C1736" t="s">
        <v>69</v>
      </c>
      <c r="D1736" t="s">
        <v>27</v>
      </c>
      <c r="E1736" t="s">
        <v>35</v>
      </c>
      <c r="F1736" t="s">
        <v>62</v>
      </c>
      <c r="G1736">
        <v>1.1000000000000001</v>
      </c>
      <c r="H1736" s="14">
        <v>1.7699</v>
      </c>
      <c r="I1736" t="s">
        <v>54</v>
      </c>
      <c r="J1736" t="s">
        <v>42</v>
      </c>
      <c r="K1736" t="s">
        <v>25</v>
      </c>
      <c r="L1736" t="s">
        <v>17</v>
      </c>
      <c r="M1736" s="20">
        <f t="shared" si="142"/>
        <v>1.7702784000000003</v>
      </c>
      <c r="N1736" s="20">
        <f t="shared" si="143"/>
        <v>2.1999999999999999E-2</v>
      </c>
      <c r="O1736" s="20">
        <f t="shared" si="144"/>
        <v>3.8946124800000002E-2</v>
      </c>
      <c r="P1736">
        <f t="shared" si="141"/>
        <v>1</v>
      </c>
      <c r="Q1736">
        <f t="shared" si="145"/>
        <v>3.8946124800000002E-2</v>
      </c>
    </row>
    <row r="1737" spans="1:17" x14ac:dyDescent="0.3">
      <c r="A1737" t="s">
        <v>26</v>
      </c>
      <c r="B1737" t="s">
        <v>9</v>
      </c>
      <c r="C1737" t="s">
        <v>56</v>
      </c>
      <c r="D1737" t="s">
        <v>20</v>
      </c>
      <c r="E1737" t="s">
        <v>21</v>
      </c>
      <c r="F1737" t="s">
        <v>44</v>
      </c>
      <c r="G1737">
        <v>2.5</v>
      </c>
      <c r="H1737" s="14">
        <v>4.0225</v>
      </c>
      <c r="I1737" t="s">
        <v>14</v>
      </c>
      <c r="J1737" t="s">
        <v>42</v>
      </c>
      <c r="K1737" t="s">
        <v>25</v>
      </c>
      <c r="L1737" t="s">
        <v>43</v>
      </c>
      <c r="M1737" s="20">
        <f t="shared" si="142"/>
        <v>4.0233600000000003</v>
      </c>
      <c r="N1737" s="20">
        <f t="shared" si="143"/>
        <v>0</v>
      </c>
      <c r="O1737" s="20">
        <f t="shared" si="144"/>
        <v>0</v>
      </c>
      <c r="P1737">
        <f t="shared" si="141"/>
        <v>3</v>
      </c>
      <c r="Q1737">
        <f t="shared" si="145"/>
        <v>0</v>
      </c>
    </row>
    <row r="1738" spans="1:17" x14ac:dyDescent="0.3">
      <c r="A1738" t="s">
        <v>39</v>
      </c>
      <c r="B1738" t="s">
        <v>9</v>
      </c>
      <c r="C1738" t="s">
        <v>67</v>
      </c>
      <c r="D1738" t="s">
        <v>11</v>
      </c>
      <c r="E1738" t="s">
        <v>28</v>
      </c>
      <c r="F1738" t="s">
        <v>22</v>
      </c>
      <c r="G1738">
        <v>1.4</v>
      </c>
      <c r="H1738" s="14">
        <v>2.2525999999999997</v>
      </c>
      <c r="I1738" t="s">
        <v>23</v>
      </c>
      <c r="J1738" t="s">
        <v>53</v>
      </c>
      <c r="K1738" t="s">
        <v>16</v>
      </c>
      <c r="L1738" t="s">
        <v>43</v>
      </c>
      <c r="M1738" s="20">
        <f t="shared" si="142"/>
        <v>2.2530815999999998</v>
      </c>
      <c r="N1738" s="20">
        <f t="shared" si="143"/>
        <v>0</v>
      </c>
      <c r="O1738" s="20">
        <f t="shared" si="144"/>
        <v>0</v>
      </c>
      <c r="P1738">
        <f t="shared" si="141"/>
        <v>2</v>
      </c>
      <c r="Q1738">
        <f t="shared" si="145"/>
        <v>0</v>
      </c>
    </row>
    <row r="1739" spans="1:17" x14ac:dyDescent="0.3">
      <c r="A1739" t="s">
        <v>18</v>
      </c>
      <c r="B1739" t="s">
        <v>9</v>
      </c>
      <c r="C1739" t="s">
        <v>70</v>
      </c>
      <c r="D1739" t="s">
        <v>11</v>
      </c>
      <c r="E1739" t="s">
        <v>21</v>
      </c>
      <c r="F1739" t="s">
        <v>29</v>
      </c>
      <c r="G1739">
        <v>20</v>
      </c>
      <c r="H1739" s="14">
        <v>32.18</v>
      </c>
      <c r="I1739" t="s">
        <v>30</v>
      </c>
      <c r="J1739" t="s">
        <v>24</v>
      </c>
      <c r="K1739" t="s">
        <v>25</v>
      </c>
      <c r="L1739" t="s">
        <v>17</v>
      </c>
      <c r="M1739" s="20">
        <f t="shared" si="142"/>
        <v>32.186880000000002</v>
      </c>
      <c r="N1739" s="20">
        <f t="shared" si="143"/>
        <v>0.16664000000000001</v>
      </c>
      <c r="O1739" s="20">
        <f t="shared" si="144"/>
        <v>5.3636216832000008</v>
      </c>
      <c r="P1739">
        <f t="shared" si="141"/>
        <v>4</v>
      </c>
      <c r="Q1739">
        <f t="shared" si="145"/>
        <v>21.454486732800003</v>
      </c>
    </row>
    <row r="1740" spans="1:17" x14ac:dyDescent="0.3">
      <c r="A1740" t="s">
        <v>18</v>
      </c>
      <c r="B1740" t="s">
        <v>51</v>
      </c>
      <c r="C1740" t="s">
        <v>8</v>
      </c>
      <c r="D1740" t="s">
        <v>41</v>
      </c>
      <c r="E1740" t="s">
        <v>28</v>
      </c>
      <c r="F1740" t="s">
        <v>36</v>
      </c>
      <c r="G1740">
        <v>3.6</v>
      </c>
      <c r="H1740" s="14">
        <v>5.7923999999999998</v>
      </c>
      <c r="I1740" t="s">
        <v>30</v>
      </c>
      <c r="J1740" t="s">
        <v>24</v>
      </c>
      <c r="K1740" t="s">
        <v>25</v>
      </c>
      <c r="L1740" t="s">
        <v>17</v>
      </c>
      <c r="M1740" s="20">
        <f t="shared" si="142"/>
        <v>5.7936384000000007</v>
      </c>
      <c r="N1740" s="20">
        <f t="shared" si="143"/>
        <v>0.16664000000000001</v>
      </c>
      <c r="O1740" s="20">
        <f t="shared" si="144"/>
        <v>0.96545190297600014</v>
      </c>
      <c r="P1740">
        <f t="shared" si="141"/>
        <v>4</v>
      </c>
      <c r="Q1740">
        <f t="shared" si="145"/>
        <v>3.8618076119040006</v>
      </c>
    </row>
    <row r="1741" spans="1:17" x14ac:dyDescent="0.3">
      <c r="A1741" t="s">
        <v>39</v>
      </c>
      <c r="B1741" t="s">
        <v>9</v>
      </c>
      <c r="C1741" t="s">
        <v>10</v>
      </c>
      <c r="D1741" t="s">
        <v>27</v>
      </c>
      <c r="E1741" t="s">
        <v>12</v>
      </c>
      <c r="F1741" t="s">
        <v>22</v>
      </c>
      <c r="G1741">
        <v>19</v>
      </c>
      <c r="H1741" s="14">
        <v>30.570999999999998</v>
      </c>
      <c r="I1741" t="s">
        <v>30</v>
      </c>
      <c r="J1741" t="s">
        <v>31</v>
      </c>
      <c r="K1741" t="s">
        <v>25</v>
      </c>
      <c r="L1741" t="s">
        <v>17</v>
      </c>
      <c r="M1741" s="20">
        <f t="shared" si="142"/>
        <v>30.577536000000002</v>
      </c>
      <c r="N1741" s="20">
        <f t="shared" si="143"/>
        <v>0.16664000000000001</v>
      </c>
      <c r="O1741" s="20">
        <f t="shared" si="144"/>
        <v>5.0954405990400007</v>
      </c>
      <c r="P1741">
        <f t="shared" si="141"/>
        <v>2</v>
      </c>
      <c r="Q1741">
        <f t="shared" si="145"/>
        <v>10.190881198080001</v>
      </c>
    </row>
    <row r="1742" spans="1:17" x14ac:dyDescent="0.3">
      <c r="A1742" t="s">
        <v>26</v>
      </c>
      <c r="B1742" t="s">
        <v>51</v>
      </c>
      <c r="C1742" t="s">
        <v>8</v>
      </c>
      <c r="D1742" t="s">
        <v>20</v>
      </c>
      <c r="E1742" t="s">
        <v>35</v>
      </c>
      <c r="F1742" t="s">
        <v>62</v>
      </c>
      <c r="G1742">
        <v>0.9</v>
      </c>
      <c r="H1742" s="14">
        <v>1.4480999999999999</v>
      </c>
      <c r="I1742" t="s">
        <v>23</v>
      </c>
      <c r="J1742" t="s">
        <v>31</v>
      </c>
      <c r="K1742" t="s">
        <v>25</v>
      </c>
      <c r="L1742" t="s">
        <v>43</v>
      </c>
      <c r="M1742" s="20">
        <f t="shared" si="142"/>
        <v>1.4484096000000002</v>
      </c>
      <c r="N1742" s="20">
        <f t="shared" si="143"/>
        <v>0</v>
      </c>
      <c r="O1742" s="20">
        <f t="shared" si="144"/>
        <v>0</v>
      </c>
      <c r="P1742">
        <f t="shared" si="141"/>
        <v>3</v>
      </c>
      <c r="Q1742">
        <f t="shared" si="145"/>
        <v>0</v>
      </c>
    </row>
    <row r="1743" spans="1:17" x14ac:dyDescent="0.3">
      <c r="A1743" t="s">
        <v>39</v>
      </c>
      <c r="B1743" t="s">
        <v>9</v>
      </c>
      <c r="C1743" t="s">
        <v>50</v>
      </c>
      <c r="D1743" t="s">
        <v>11</v>
      </c>
      <c r="E1743" t="s">
        <v>21</v>
      </c>
      <c r="F1743" t="s">
        <v>44</v>
      </c>
      <c r="G1743">
        <v>2</v>
      </c>
      <c r="H1743" s="14">
        <v>3.218</v>
      </c>
      <c r="I1743" t="s">
        <v>30</v>
      </c>
      <c r="J1743" t="s">
        <v>31</v>
      </c>
      <c r="K1743" t="s">
        <v>25</v>
      </c>
      <c r="L1743" t="s">
        <v>17</v>
      </c>
      <c r="M1743" s="20">
        <f t="shared" si="142"/>
        <v>3.2186880000000002</v>
      </c>
      <c r="N1743" s="20">
        <f t="shared" si="143"/>
        <v>0.16664000000000001</v>
      </c>
      <c r="O1743" s="20">
        <f t="shared" si="144"/>
        <v>0.53636216832000005</v>
      </c>
      <c r="P1743">
        <f t="shared" si="141"/>
        <v>2</v>
      </c>
      <c r="Q1743">
        <f t="shared" si="145"/>
        <v>1.0727243366400001</v>
      </c>
    </row>
    <row r="1744" spans="1:17" x14ac:dyDescent="0.3">
      <c r="A1744" t="s">
        <v>7</v>
      </c>
      <c r="B1744" t="s">
        <v>9</v>
      </c>
      <c r="C1744" t="s">
        <v>10</v>
      </c>
      <c r="D1744" t="s">
        <v>41</v>
      </c>
      <c r="E1744" t="s">
        <v>12</v>
      </c>
      <c r="F1744" t="s">
        <v>44</v>
      </c>
      <c r="G1744">
        <v>4.9000000000000004</v>
      </c>
      <c r="H1744" s="14">
        <v>7.8841000000000001</v>
      </c>
      <c r="I1744" t="s">
        <v>30</v>
      </c>
      <c r="J1744" t="s">
        <v>15</v>
      </c>
      <c r="K1744" t="s">
        <v>25</v>
      </c>
      <c r="L1744" t="s">
        <v>17</v>
      </c>
      <c r="M1744" s="20">
        <f t="shared" si="142"/>
        <v>7.8857856000000011</v>
      </c>
      <c r="N1744" s="20">
        <f t="shared" si="143"/>
        <v>0.16664000000000001</v>
      </c>
      <c r="O1744" s="20">
        <f t="shared" si="144"/>
        <v>1.3140873123840002</v>
      </c>
      <c r="P1744">
        <f t="shared" si="141"/>
        <v>1</v>
      </c>
      <c r="Q1744">
        <f t="shared" si="145"/>
        <v>1.3140873123840002</v>
      </c>
    </row>
    <row r="1745" spans="1:17" x14ac:dyDescent="0.3">
      <c r="A1745" t="s">
        <v>39</v>
      </c>
      <c r="B1745" t="s">
        <v>51</v>
      </c>
      <c r="C1745" t="s">
        <v>8</v>
      </c>
      <c r="D1745" t="s">
        <v>27</v>
      </c>
      <c r="E1745" t="s">
        <v>28</v>
      </c>
      <c r="F1745" t="s">
        <v>22</v>
      </c>
      <c r="G1745">
        <v>1.5</v>
      </c>
      <c r="H1745" s="14">
        <v>2.4135</v>
      </c>
      <c r="I1745" t="s">
        <v>23</v>
      </c>
      <c r="J1745" t="s">
        <v>31</v>
      </c>
      <c r="K1745" t="s">
        <v>25</v>
      </c>
      <c r="L1745" t="s">
        <v>43</v>
      </c>
      <c r="M1745" s="20">
        <f t="shared" si="142"/>
        <v>2.4140160000000002</v>
      </c>
      <c r="N1745" s="20">
        <f t="shared" si="143"/>
        <v>0</v>
      </c>
      <c r="O1745" s="20">
        <f t="shared" si="144"/>
        <v>0</v>
      </c>
      <c r="P1745">
        <f t="shared" si="141"/>
        <v>2</v>
      </c>
      <c r="Q1745">
        <f t="shared" si="145"/>
        <v>0</v>
      </c>
    </row>
    <row r="1746" spans="1:17" x14ac:dyDescent="0.3">
      <c r="A1746" t="s">
        <v>32</v>
      </c>
      <c r="B1746" t="s">
        <v>9</v>
      </c>
      <c r="C1746" t="s">
        <v>59</v>
      </c>
      <c r="D1746" t="s">
        <v>41</v>
      </c>
      <c r="E1746" t="s">
        <v>12</v>
      </c>
      <c r="F1746" t="s">
        <v>36</v>
      </c>
      <c r="G1746">
        <v>5</v>
      </c>
      <c r="H1746" s="14">
        <v>8.0449999999999999</v>
      </c>
      <c r="I1746" t="s">
        <v>37</v>
      </c>
      <c r="J1746" t="s">
        <v>15</v>
      </c>
      <c r="K1746" t="s">
        <v>25</v>
      </c>
      <c r="L1746" t="s">
        <v>43</v>
      </c>
      <c r="M1746" s="20">
        <f t="shared" si="142"/>
        <v>8.0467200000000005</v>
      </c>
      <c r="N1746" s="20">
        <f t="shared" si="143"/>
        <v>0.16664000000000001</v>
      </c>
      <c r="O1746" s="20">
        <f t="shared" si="144"/>
        <v>1.3409054208000002</v>
      </c>
      <c r="P1746">
        <f t="shared" si="141"/>
        <v>5</v>
      </c>
      <c r="Q1746">
        <f t="shared" si="145"/>
        <v>6.7045271040000012</v>
      </c>
    </row>
    <row r="1747" spans="1:17" x14ac:dyDescent="0.3">
      <c r="A1747" t="s">
        <v>7</v>
      </c>
      <c r="B1747" t="s">
        <v>9</v>
      </c>
      <c r="C1747" t="s">
        <v>10</v>
      </c>
      <c r="D1747" t="s">
        <v>11</v>
      </c>
      <c r="E1747" t="s">
        <v>21</v>
      </c>
      <c r="F1747" t="s">
        <v>66</v>
      </c>
      <c r="G1747">
        <v>33</v>
      </c>
      <c r="H1747" s="14">
        <v>53.097000000000001</v>
      </c>
      <c r="I1747" t="s">
        <v>30</v>
      </c>
      <c r="J1747" t="s">
        <v>42</v>
      </c>
      <c r="K1747" t="s">
        <v>25</v>
      </c>
      <c r="L1747" t="s">
        <v>17</v>
      </c>
      <c r="M1747" s="20">
        <f t="shared" si="142"/>
        <v>53.108352000000004</v>
      </c>
      <c r="N1747" s="20">
        <f t="shared" si="143"/>
        <v>0.16664000000000001</v>
      </c>
      <c r="O1747" s="20">
        <f t="shared" si="144"/>
        <v>8.849975777280001</v>
      </c>
      <c r="P1747">
        <f t="shared" si="141"/>
        <v>1</v>
      </c>
      <c r="Q1747">
        <f t="shared" si="145"/>
        <v>8.849975777280001</v>
      </c>
    </row>
    <row r="1748" spans="1:17" x14ac:dyDescent="0.3">
      <c r="A1748" t="s">
        <v>7</v>
      </c>
      <c r="B1748" t="s">
        <v>9</v>
      </c>
      <c r="C1748" t="s">
        <v>71</v>
      </c>
      <c r="D1748" t="s">
        <v>11</v>
      </c>
      <c r="E1748" t="s">
        <v>21</v>
      </c>
      <c r="F1748" t="s">
        <v>29</v>
      </c>
      <c r="G1748">
        <v>17</v>
      </c>
      <c r="H1748" s="14">
        <v>27.353000000000002</v>
      </c>
      <c r="I1748" t="s">
        <v>52</v>
      </c>
      <c r="J1748" t="s">
        <v>24</v>
      </c>
      <c r="K1748" t="s">
        <v>25</v>
      </c>
      <c r="L1748" t="s">
        <v>17</v>
      </c>
      <c r="M1748" s="20">
        <f t="shared" si="142"/>
        <v>27.358848000000002</v>
      </c>
      <c r="N1748" s="20">
        <f t="shared" si="143"/>
        <v>3.5459999999999998E-2</v>
      </c>
      <c r="O1748" s="20">
        <f t="shared" si="144"/>
        <v>0.97014475008000001</v>
      </c>
      <c r="P1748">
        <f t="shared" si="141"/>
        <v>1</v>
      </c>
      <c r="Q1748">
        <f t="shared" si="145"/>
        <v>0.97014475008000001</v>
      </c>
    </row>
    <row r="1749" spans="1:17" x14ac:dyDescent="0.3">
      <c r="A1749" t="s">
        <v>18</v>
      </c>
      <c r="B1749" t="s">
        <v>9</v>
      </c>
      <c r="C1749" t="s">
        <v>61</v>
      </c>
      <c r="D1749" t="s">
        <v>27</v>
      </c>
      <c r="E1749" t="s">
        <v>35</v>
      </c>
      <c r="F1749" t="s">
        <v>13</v>
      </c>
      <c r="G1749">
        <v>22</v>
      </c>
      <c r="H1749" s="14">
        <v>35.397999999999996</v>
      </c>
      <c r="I1749" t="s">
        <v>30</v>
      </c>
      <c r="J1749" t="s">
        <v>15</v>
      </c>
      <c r="K1749" t="s">
        <v>25</v>
      </c>
      <c r="L1749" t="s">
        <v>17</v>
      </c>
      <c r="M1749" s="20">
        <f t="shared" si="142"/>
        <v>35.405568000000002</v>
      </c>
      <c r="N1749" s="20">
        <f t="shared" si="143"/>
        <v>0.16664000000000001</v>
      </c>
      <c r="O1749" s="20">
        <f t="shared" si="144"/>
        <v>5.8999838515200009</v>
      </c>
      <c r="P1749">
        <f t="shared" si="141"/>
        <v>4</v>
      </c>
      <c r="Q1749">
        <f t="shared" si="145"/>
        <v>23.599935406080004</v>
      </c>
    </row>
    <row r="1750" spans="1:17" x14ac:dyDescent="0.3">
      <c r="A1750" t="s">
        <v>18</v>
      </c>
      <c r="B1750" t="s">
        <v>51</v>
      </c>
      <c r="C1750" t="s">
        <v>8</v>
      </c>
      <c r="D1750" t="s">
        <v>27</v>
      </c>
      <c r="E1750" t="s">
        <v>45</v>
      </c>
      <c r="F1750" t="s">
        <v>44</v>
      </c>
      <c r="G1750">
        <v>5</v>
      </c>
      <c r="H1750" s="14">
        <v>8.0449999999999999</v>
      </c>
      <c r="I1750" t="s">
        <v>30</v>
      </c>
      <c r="J1750" t="s">
        <v>38</v>
      </c>
      <c r="K1750" t="s">
        <v>25</v>
      </c>
      <c r="L1750" t="s">
        <v>43</v>
      </c>
      <c r="M1750" s="20">
        <f t="shared" si="142"/>
        <v>8.0467200000000005</v>
      </c>
      <c r="N1750" s="20">
        <f t="shared" si="143"/>
        <v>0.16664000000000001</v>
      </c>
      <c r="O1750" s="20">
        <f t="shared" si="144"/>
        <v>1.3409054208000002</v>
      </c>
      <c r="P1750">
        <f t="shared" si="141"/>
        <v>4</v>
      </c>
      <c r="Q1750">
        <f t="shared" si="145"/>
        <v>5.3636216832000008</v>
      </c>
    </row>
    <row r="1751" spans="1:17" x14ac:dyDescent="0.3">
      <c r="A1751" t="s">
        <v>39</v>
      </c>
      <c r="B1751" t="s">
        <v>9</v>
      </c>
      <c r="C1751" t="s">
        <v>10</v>
      </c>
      <c r="D1751" t="s">
        <v>41</v>
      </c>
      <c r="E1751" t="s">
        <v>12</v>
      </c>
      <c r="F1751" t="s">
        <v>66</v>
      </c>
      <c r="G1751">
        <v>33.1</v>
      </c>
      <c r="H1751" s="14">
        <v>53.257899999999999</v>
      </c>
      <c r="I1751" t="s">
        <v>30</v>
      </c>
      <c r="J1751" t="s">
        <v>31</v>
      </c>
      <c r="K1751" t="s">
        <v>25</v>
      </c>
      <c r="L1751" t="s">
        <v>17</v>
      </c>
      <c r="M1751" s="20">
        <f t="shared" si="142"/>
        <v>53.269286400000006</v>
      </c>
      <c r="N1751" s="20">
        <f t="shared" si="143"/>
        <v>0.16664000000000001</v>
      </c>
      <c r="O1751" s="20">
        <f t="shared" si="144"/>
        <v>8.8767938856960011</v>
      </c>
      <c r="P1751">
        <f t="shared" si="141"/>
        <v>2</v>
      </c>
      <c r="Q1751">
        <f t="shared" si="145"/>
        <v>17.753587771392002</v>
      </c>
    </row>
    <row r="1752" spans="1:17" x14ac:dyDescent="0.3">
      <c r="A1752" t="s">
        <v>18</v>
      </c>
      <c r="B1752" t="s">
        <v>9</v>
      </c>
      <c r="C1752" t="s">
        <v>71</v>
      </c>
      <c r="D1752" t="s">
        <v>41</v>
      </c>
      <c r="E1752" t="s">
        <v>12</v>
      </c>
      <c r="F1752" t="s">
        <v>22</v>
      </c>
      <c r="G1752">
        <v>14</v>
      </c>
      <c r="H1752" s="14">
        <v>22.526</v>
      </c>
      <c r="I1752" t="s">
        <v>30</v>
      </c>
      <c r="J1752" t="s">
        <v>38</v>
      </c>
      <c r="K1752" t="s">
        <v>16</v>
      </c>
      <c r="L1752" t="s">
        <v>17</v>
      </c>
      <c r="M1752" s="20">
        <f t="shared" si="142"/>
        <v>22.530816000000002</v>
      </c>
      <c r="N1752" s="20">
        <f t="shared" si="143"/>
        <v>0.16664000000000001</v>
      </c>
      <c r="O1752" s="20">
        <f t="shared" si="144"/>
        <v>3.7545351782400003</v>
      </c>
      <c r="P1752">
        <f t="shared" ref="P1752:P1788" si="146">IFERROR(VALUE(MID(A1752, FIND("(", A1752) + 1, FIND(" ", A1752, FIND("(", A1752)) - FIND("(", A1752) - 1)), "N/A")</f>
        <v>4</v>
      </c>
      <c r="Q1752">
        <f t="shared" si="145"/>
        <v>15.018140712960001</v>
      </c>
    </row>
    <row r="1753" spans="1:17" x14ac:dyDescent="0.3">
      <c r="A1753" t="s">
        <v>7</v>
      </c>
      <c r="B1753" t="s">
        <v>9</v>
      </c>
      <c r="C1753" t="s">
        <v>71</v>
      </c>
      <c r="D1753" t="s">
        <v>41</v>
      </c>
      <c r="E1753" t="s">
        <v>35</v>
      </c>
      <c r="F1753" t="s">
        <v>13</v>
      </c>
      <c r="G1753">
        <v>1.5</v>
      </c>
      <c r="H1753" s="14">
        <v>2.4135</v>
      </c>
      <c r="I1753" t="s">
        <v>23</v>
      </c>
      <c r="J1753" t="s">
        <v>31</v>
      </c>
      <c r="K1753" t="s">
        <v>25</v>
      </c>
      <c r="L1753" t="s">
        <v>17</v>
      </c>
      <c r="M1753" s="20">
        <f t="shared" si="142"/>
        <v>2.4140160000000002</v>
      </c>
      <c r="N1753" s="20">
        <f t="shared" si="143"/>
        <v>0</v>
      </c>
      <c r="O1753" s="20">
        <f t="shared" si="144"/>
        <v>0</v>
      </c>
      <c r="P1753">
        <f t="shared" si="146"/>
        <v>1</v>
      </c>
      <c r="Q1753">
        <f t="shared" si="145"/>
        <v>0</v>
      </c>
    </row>
    <row r="1754" spans="1:17" x14ac:dyDescent="0.3">
      <c r="A1754" t="s">
        <v>39</v>
      </c>
      <c r="B1754" t="s">
        <v>9</v>
      </c>
      <c r="C1754" t="s">
        <v>10</v>
      </c>
      <c r="D1754" t="s">
        <v>11</v>
      </c>
      <c r="E1754" t="s">
        <v>28</v>
      </c>
      <c r="F1754" t="s">
        <v>13</v>
      </c>
      <c r="G1754">
        <v>13</v>
      </c>
      <c r="H1754" s="14">
        <v>20.917000000000002</v>
      </c>
      <c r="I1754" t="s">
        <v>30</v>
      </c>
      <c r="J1754" t="s">
        <v>15</v>
      </c>
      <c r="K1754" t="s">
        <v>16</v>
      </c>
      <c r="L1754" t="s">
        <v>17</v>
      </c>
      <c r="M1754" s="20">
        <f t="shared" si="142"/>
        <v>20.921472000000001</v>
      </c>
      <c r="N1754" s="20">
        <f t="shared" si="143"/>
        <v>0.16664000000000001</v>
      </c>
      <c r="O1754" s="20">
        <f t="shared" si="144"/>
        <v>3.4863540940800006</v>
      </c>
      <c r="P1754">
        <f t="shared" si="146"/>
        <v>2</v>
      </c>
      <c r="Q1754">
        <f t="shared" si="145"/>
        <v>6.9727081881600013</v>
      </c>
    </row>
    <row r="1755" spans="1:17" x14ac:dyDescent="0.3">
      <c r="A1755" t="s">
        <v>32</v>
      </c>
      <c r="B1755" t="s">
        <v>9</v>
      </c>
      <c r="C1755" t="s">
        <v>84</v>
      </c>
      <c r="D1755" t="s">
        <v>27</v>
      </c>
      <c r="E1755" t="s">
        <v>28</v>
      </c>
      <c r="F1755" t="s">
        <v>66</v>
      </c>
      <c r="G1755">
        <v>25</v>
      </c>
      <c r="H1755" s="14">
        <v>40.225000000000001</v>
      </c>
      <c r="I1755" t="s">
        <v>52</v>
      </c>
      <c r="J1755" t="s">
        <v>42</v>
      </c>
      <c r="K1755" t="s">
        <v>25</v>
      </c>
      <c r="L1755" t="s">
        <v>17</v>
      </c>
      <c r="M1755" s="20">
        <f t="shared" si="142"/>
        <v>40.233600000000003</v>
      </c>
      <c r="N1755" s="20">
        <f t="shared" si="143"/>
        <v>3.5459999999999998E-2</v>
      </c>
      <c r="O1755" s="20">
        <f t="shared" si="144"/>
        <v>1.4266834560000001</v>
      </c>
      <c r="P1755">
        <f t="shared" si="146"/>
        <v>5</v>
      </c>
      <c r="Q1755">
        <f t="shared" si="145"/>
        <v>7.1334172800000006</v>
      </c>
    </row>
    <row r="1756" spans="1:17" x14ac:dyDescent="0.3">
      <c r="A1756" t="s">
        <v>32</v>
      </c>
      <c r="B1756" t="s">
        <v>9</v>
      </c>
      <c r="C1756" t="s">
        <v>95</v>
      </c>
      <c r="D1756" t="s">
        <v>72</v>
      </c>
      <c r="E1756" t="s">
        <v>12</v>
      </c>
      <c r="F1756" t="s">
        <v>29</v>
      </c>
      <c r="G1756">
        <v>16</v>
      </c>
      <c r="H1756" s="14">
        <v>25.744</v>
      </c>
      <c r="I1756" t="s">
        <v>14</v>
      </c>
      <c r="J1756" t="s">
        <v>38</v>
      </c>
      <c r="K1756" t="s">
        <v>16</v>
      </c>
      <c r="L1756" t="s">
        <v>43</v>
      </c>
      <c r="M1756" s="20">
        <f t="shared" si="142"/>
        <v>25.749504000000002</v>
      </c>
      <c r="N1756" s="20">
        <f t="shared" si="143"/>
        <v>0</v>
      </c>
      <c r="O1756" s="20">
        <f t="shared" si="144"/>
        <v>0</v>
      </c>
      <c r="P1756">
        <f t="shared" si="146"/>
        <v>5</v>
      </c>
      <c r="Q1756">
        <f t="shared" si="145"/>
        <v>0</v>
      </c>
    </row>
    <row r="1757" spans="1:17" x14ac:dyDescent="0.3">
      <c r="A1757" t="s">
        <v>32</v>
      </c>
      <c r="B1757" t="s">
        <v>9</v>
      </c>
      <c r="C1757" t="s">
        <v>80</v>
      </c>
      <c r="D1757" t="s">
        <v>27</v>
      </c>
      <c r="E1757" t="s">
        <v>45</v>
      </c>
      <c r="F1757" t="s">
        <v>13</v>
      </c>
      <c r="G1757">
        <v>12</v>
      </c>
      <c r="H1757" s="14">
        <v>19.308</v>
      </c>
      <c r="I1757" t="s">
        <v>30</v>
      </c>
      <c r="J1757" t="s">
        <v>15</v>
      </c>
      <c r="K1757" t="s">
        <v>25</v>
      </c>
      <c r="L1757" t="s">
        <v>17</v>
      </c>
      <c r="M1757" s="20">
        <f t="shared" si="142"/>
        <v>19.312128000000001</v>
      </c>
      <c r="N1757" s="20">
        <f t="shared" si="143"/>
        <v>0.16664000000000001</v>
      </c>
      <c r="O1757" s="20">
        <f t="shared" si="144"/>
        <v>3.2181730099200005</v>
      </c>
      <c r="P1757">
        <f t="shared" si="146"/>
        <v>5</v>
      </c>
      <c r="Q1757">
        <f t="shared" si="145"/>
        <v>16.090865049600001</v>
      </c>
    </row>
    <row r="1758" spans="1:17" x14ac:dyDescent="0.3">
      <c r="A1758" t="s">
        <v>26</v>
      </c>
      <c r="B1758" t="s">
        <v>9</v>
      </c>
      <c r="C1758" t="s">
        <v>61</v>
      </c>
      <c r="D1758" t="s">
        <v>47</v>
      </c>
      <c r="E1758" t="s">
        <v>28</v>
      </c>
      <c r="F1758" t="s">
        <v>13</v>
      </c>
      <c r="G1758">
        <v>18</v>
      </c>
      <c r="H1758" s="14">
        <v>28.962</v>
      </c>
      <c r="I1758" t="s">
        <v>37</v>
      </c>
      <c r="J1758" t="s">
        <v>15</v>
      </c>
      <c r="K1758" t="s">
        <v>25</v>
      </c>
      <c r="L1758" t="s">
        <v>43</v>
      </c>
      <c r="M1758" s="20">
        <f t="shared" si="142"/>
        <v>28.968192000000002</v>
      </c>
      <c r="N1758" s="20">
        <f t="shared" si="143"/>
        <v>0.16664000000000001</v>
      </c>
      <c r="O1758" s="20">
        <f t="shared" si="144"/>
        <v>4.8272595148800006</v>
      </c>
      <c r="P1758">
        <f t="shared" si="146"/>
        <v>3</v>
      </c>
      <c r="Q1758">
        <f t="shared" si="145"/>
        <v>14.481778544640001</v>
      </c>
    </row>
    <row r="1759" spans="1:17" x14ac:dyDescent="0.3">
      <c r="A1759" t="s">
        <v>7</v>
      </c>
      <c r="B1759" t="s">
        <v>9</v>
      </c>
      <c r="C1759" t="s">
        <v>10</v>
      </c>
      <c r="D1759" t="s">
        <v>41</v>
      </c>
      <c r="E1759" t="s">
        <v>12</v>
      </c>
      <c r="F1759" t="s">
        <v>36</v>
      </c>
      <c r="G1759">
        <v>3.3</v>
      </c>
      <c r="H1759" s="14">
        <v>5.3096999999999994</v>
      </c>
      <c r="I1759" t="s">
        <v>30</v>
      </c>
      <c r="J1759" t="s">
        <v>53</v>
      </c>
      <c r="K1759" t="s">
        <v>25</v>
      </c>
      <c r="L1759" t="s">
        <v>17</v>
      </c>
      <c r="M1759" s="20">
        <f t="shared" si="142"/>
        <v>5.3108351999999996</v>
      </c>
      <c r="N1759" s="20">
        <f t="shared" si="143"/>
        <v>0.16664000000000001</v>
      </c>
      <c r="O1759" s="20">
        <f t="shared" si="144"/>
        <v>0.88499757772800003</v>
      </c>
      <c r="P1759">
        <f t="shared" si="146"/>
        <v>1</v>
      </c>
      <c r="Q1759">
        <f t="shared" si="145"/>
        <v>0.88499757772800003</v>
      </c>
    </row>
    <row r="1760" spans="1:17" x14ac:dyDescent="0.3">
      <c r="A1760" t="s">
        <v>26</v>
      </c>
      <c r="B1760" t="s">
        <v>51</v>
      </c>
      <c r="C1760" t="s">
        <v>8</v>
      </c>
      <c r="D1760" t="s">
        <v>41</v>
      </c>
      <c r="E1760" t="s">
        <v>21</v>
      </c>
      <c r="F1760" t="s">
        <v>13</v>
      </c>
      <c r="G1760">
        <v>13</v>
      </c>
      <c r="H1760" s="14">
        <v>20.917000000000002</v>
      </c>
      <c r="I1760" t="s">
        <v>30</v>
      </c>
      <c r="J1760" t="s">
        <v>42</v>
      </c>
      <c r="K1760" t="s">
        <v>25</v>
      </c>
      <c r="L1760" t="s">
        <v>43</v>
      </c>
      <c r="M1760" s="20">
        <f t="shared" si="142"/>
        <v>20.921472000000001</v>
      </c>
      <c r="N1760" s="20">
        <f t="shared" si="143"/>
        <v>0.16664000000000001</v>
      </c>
      <c r="O1760" s="20">
        <f t="shared" si="144"/>
        <v>3.4863540940800006</v>
      </c>
      <c r="P1760">
        <f t="shared" si="146"/>
        <v>3</v>
      </c>
      <c r="Q1760">
        <f t="shared" si="145"/>
        <v>10.459062282240001</v>
      </c>
    </row>
    <row r="1761" spans="1:17" x14ac:dyDescent="0.3">
      <c r="A1761" t="s">
        <v>26</v>
      </c>
      <c r="B1761" t="s">
        <v>9</v>
      </c>
      <c r="C1761" t="s">
        <v>8</v>
      </c>
      <c r="D1761" t="s">
        <v>27</v>
      </c>
      <c r="E1761" t="s">
        <v>35</v>
      </c>
      <c r="F1761" t="s">
        <v>66</v>
      </c>
      <c r="G1761">
        <v>200</v>
      </c>
      <c r="H1761" s="14">
        <v>321.8</v>
      </c>
      <c r="I1761" t="s">
        <v>52</v>
      </c>
      <c r="J1761" t="s">
        <v>31</v>
      </c>
      <c r="K1761" t="s">
        <v>25</v>
      </c>
      <c r="L1761" t="s">
        <v>43</v>
      </c>
      <c r="M1761" s="20">
        <f t="shared" si="142"/>
        <v>321.86880000000002</v>
      </c>
      <c r="N1761" s="20">
        <f t="shared" si="143"/>
        <v>3.5459999999999998E-2</v>
      </c>
      <c r="O1761" s="20">
        <f t="shared" si="144"/>
        <v>11.413467648000001</v>
      </c>
      <c r="P1761">
        <f t="shared" si="146"/>
        <v>3</v>
      </c>
      <c r="Q1761">
        <f t="shared" si="145"/>
        <v>34.240402944000003</v>
      </c>
    </row>
    <row r="1762" spans="1:17" x14ac:dyDescent="0.3">
      <c r="A1762" t="s">
        <v>7</v>
      </c>
      <c r="B1762" t="s">
        <v>9</v>
      </c>
      <c r="C1762" t="s">
        <v>50</v>
      </c>
      <c r="D1762" t="s">
        <v>27</v>
      </c>
      <c r="E1762" t="s">
        <v>28</v>
      </c>
      <c r="F1762" t="s">
        <v>13</v>
      </c>
      <c r="G1762">
        <v>2.7</v>
      </c>
      <c r="H1762" s="14">
        <v>4.3443000000000005</v>
      </c>
      <c r="I1762" t="s">
        <v>23</v>
      </c>
      <c r="J1762" t="s">
        <v>38</v>
      </c>
      <c r="K1762" t="s">
        <v>25</v>
      </c>
      <c r="L1762" t="s">
        <v>17</v>
      </c>
      <c r="M1762" s="20">
        <f t="shared" si="142"/>
        <v>4.345228800000001</v>
      </c>
      <c r="N1762" s="20">
        <f t="shared" si="143"/>
        <v>0</v>
      </c>
      <c r="O1762" s="20">
        <f t="shared" si="144"/>
        <v>0</v>
      </c>
      <c r="P1762">
        <f t="shared" si="146"/>
        <v>1</v>
      </c>
      <c r="Q1762">
        <f t="shared" si="145"/>
        <v>0</v>
      </c>
    </row>
    <row r="1763" spans="1:17" x14ac:dyDescent="0.3">
      <c r="A1763" t="s">
        <v>18</v>
      </c>
      <c r="B1763" t="s">
        <v>9</v>
      </c>
      <c r="C1763" t="s">
        <v>78</v>
      </c>
      <c r="D1763" t="s">
        <v>11</v>
      </c>
      <c r="E1763" t="s">
        <v>35</v>
      </c>
      <c r="F1763" t="s">
        <v>8</v>
      </c>
      <c r="G1763">
        <v>3.8334000000000001</v>
      </c>
      <c r="H1763" s="14" t="s">
        <v>8</v>
      </c>
      <c r="I1763" t="s">
        <v>14</v>
      </c>
      <c r="J1763" t="s">
        <v>15</v>
      </c>
      <c r="K1763" t="s">
        <v>25</v>
      </c>
      <c r="L1763" t="s">
        <v>17</v>
      </c>
      <c r="M1763" s="20">
        <f t="shared" si="142"/>
        <v>6.1692592896000003</v>
      </c>
      <c r="N1763" s="20">
        <f t="shared" si="143"/>
        <v>0</v>
      </c>
      <c r="O1763" s="20">
        <f t="shared" si="144"/>
        <v>0</v>
      </c>
      <c r="P1763">
        <f t="shared" si="146"/>
        <v>4</v>
      </c>
      <c r="Q1763">
        <f t="shared" si="145"/>
        <v>0</v>
      </c>
    </row>
    <row r="1764" spans="1:17" x14ac:dyDescent="0.3">
      <c r="A1764" t="s">
        <v>18</v>
      </c>
      <c r="B1764" t="s">
        <v>9</v>
      </c>
      <c r="C1764" t="s">
        <v>56</v>
      </c>
      <c r="D1764" t="s">
        <v>11</v>
      </c>
      <c r="E1764" t="s">
        <v>12</v>
      </c>
      <c r="F1764" t="s">
        <v>22</v>
      </c>
      <c r="G1764">
        <v>2</v>
      </c>
      <c r="H1764" s="14">
        <v>3.218</v>
      </c>
      <c r="I1764" t="s">
        <v>23</v>
      </c>
      <c r="J1764" t="s">
        <v>42</v>
      </c>
      <c r="K1764" t="s">
        <v>25</v>
      </c>
      <c r="L1764" t="s">
        <v>17</v>
      </c>
      <c r="M1764" s="20">
        <f t="shared" si="142"/>
        <v>3.2186880000000002</v>
      </c>
      <c r="N1764" s="20">
        <f t="shared" si="143"/>
        <v>0</v>
      </c>
      <c r="O1764" s="20">
        <f t="shared" si="144"/>
        <v>0</v>
      </c>
      <c r="P1764">
        <f t="shared" si="146"/>
        <v>4</v>
      </c>
      <c r="Q1764">
        <f t="shared" si="145"/>
        <v>0</v>
      </c>
    </row>
    <row r="1765" spans="1:17" x14ac:dyDescent="0.3">
      <c r="A1765" t="s">
        <v>32</v>
      </c>
      <c r="B1765" t="s">
        <v>9</v>
      </c>
      <c r="C1765" t="s">
        <v>60</v>
      </c>
      <c r="D1765" t="s">
        <v>11</v>
      </c>
      <c r="E1765" t="s">
        <v>21</v>
      </c>
      <c r="F1765" t="s">
        <v>36</v>
      </c>
      <c r="G1765">
        <v>4</v>
      </c>
      <c r="H1765" s="14">
        <v>6.4359999999999999</v>
      </c>
      <c r="I1765" t="s">
        <v>37</v>
      </c>
      <c r="J1765" t="s">
        <v>38</v>
      </c>
      <c r="K1765" t="s">
        <v>25</v>
      </c>
      <c r="L1765" t="s">
        <v>17</v>
      </c>
      <c r="M1765" s="20">
        <f t="shared" si="142"/>
        <v>6.4373760000000004</v>
      </c>
      <c r="N1765" s="20">
        <f t="shared" si="143"/>
        <v>0.16664000000000001</v>
      </c>
      <c r="O1765" s="20">
        <f t="shared" si="144"/>
        <v>1.0727243366400001</v>
      </c>
      <c r="P1765">
        <f t="shared" si="146"/>
        <v>5</v>
      </c>
      <c r="Q1765">
        <f t="shared" si="145"/>
        <v>5.3636216832000008</v>
      </c>
    </row>
    <row r="1766" spans="1:17" x14ac:dyDescent="0.3">
      <c r="A1766" t="s">
        <v>26</v>
      </c>
      <c r="B1766" t="s">
        <v>9</v>
      </c>
      <c r="C1766" t="s">
        <v>60</v>
      </c>
      <c r="D1766" t="s">
        <v>20</v>
      </c>
      <c r="E1766" t="s">
        <v>64</v>
      </c>
      <c r="F1766" t="s">
        <v>44</v>
      </c>
      <c r="G1766">
        <v>2</v>
      </c>
      <c r="H1766" s="14">
        <v>3.218</v>
      </c>
      <c r="I1766" t="s">
        <v>30</v>
      </c>
      <c r="J1766" t="s">
        <v>15</v>
      </c>
      <c r="K1766" t="s">
        <v>25</v>
      </c>
      <c r="L1766" t="s">
        <v>17</v>
      </c>
      <c r="M1766" s="20">
        <f t="shared" si="142"/>
        <v>3.2186880000000002</v>
      </c>
      <c r="N1766" s="20">
        <f t="shared" si="143"/>
        <v>0.16664000000000001</v>
      </c>
      <c r="O1766" s="20">
        <f t="shared" si="144"/>
        <v>0.53636216832000005</v>
      </c>
      <c r="P1766">
        <f t="shared" si="146"/>
        <v>3</v>
      </c>
      <c r="Q1766">
        <f t="shared" si="145"/>
        <v>1.6090865049600001</v>
      </c>
    </row>
    <row r="1767" spans="1:17" x14ac:dyDescent="0.3">
      <c r="A1767" t="s">
        <v>26</v>
      </c>
      <c r="B1767" t="s">
        <v>9</v>
      </c>
      <c r="C1767" t="s">
        <v>59</v>
      </c>
      <c r="D1767" t="s">
        <v>27</v>
      </c>
      <c r="E1767" t="s">
        <v>12</v>
      </c>
      <c r="F1767" t="s">
        <v>29</v>
      </c>
      <c r="G1767">
        <v>9</v>
      </c>
      <c r="H1767" s="14">
        <v>14.481</v>
      </c>
      <c r="I1767" t="s">
        <v>52</v>
      </c>
      <c r="J1767" t="s">
        <v>15</v>
      </c>
      <c r="K1767" t="s">
        <v>25</v>
      </c>
      <c r="L1767" t="s">
        <v>17</v>
      </c>
      <c r="M1767" s="20">
        <f t="shared" si="142"/>
        <v>14.484096000000001</v>
      </c>
      <c r="N1767" s="20">
        <f t="shared" si="143"/>
        <v>3.5459999999999998E-2</v>
      </c>
      <c r="O1767" s="20">
        <f t="shared" si="144"/>
        <v>0.51360604416</v>
      </c>
      <c r="P1767">
        <f t="shared" si="146"/>
        <v>3</v>
      </c>
      <c r="Q1767">
        <f t="shared" si="145"/>
        <v>1.5408181324800001</v>
      </c>
    </row>
    <row r="1768" spans="1:17" x14ac:dyDescent="0.3">
      <c r="A1768" t="s">
        <v>39</v>
      </c>
      <c r="B1768" t="s">
        <v>9</v>
      </c>
      <c r="C1768" t="s">
        <v>86</v>
      </c>
      <c r="D1768" t="s">
        <v>11</v>
      </c>
      <c r="E1768" t="s">
        <v>45</v>
      </c>
      <c r="F1768" t="s">
        <v>29</v>
      </c>
      <c r="G1768">
        <v>5</v>
      </c>
      <c r="H1768" s="14">
        <v>8.0449999999999999</v>
      </c>
      <c r="I1768" t="s">
        <v>49</v>
      </c>
      <c r="J1768" t="s">
        <v>42</v>
      </c>
      <c r="K1768" t="s">
        <v>25</v>
      </c>
      <c r="L1768" t="s">
        <v>43</v>
      </c>
      <c r="M1768" s="20">
        <f t="shared" si="142"/>
        <v>8.0467200000000005</v>
      </c>
      <c r="N1768" s="20">
        <f t="shared" si="143"/>
        <v>0.10215</v>
      </c>
      <c r="O1768" s="20">
        <f t="shared" si="144"/>
        <v>0.82197244800000013</v>
      </c>
      <c r="P1768">
        <f t="shared" si="146"/>
        <v>2</v>
      </c>
      <c r="Q1768">
        <f t="shared" si="145"/>
        <v>1.6439448960000003</v>
      </c>
    </row>
    <row r="1769" spans="1:17" x14ac:dyDescent="0.3">
      <c r="A1769" t="s">
        <v>39</v>
      </c>
      <c r="B1769" t="s">
        <v>9</v>
      </c>
      <c r="C1769" t="s">
        <v>56</v>
      </c>
      <c r="D1769" t="s">
        <v>11</v>
      </c>
      <c r="E1769" t="s">
        <v>12</v>
      </c>
      <c r="F1769" t="s">
        <v>44</v>
      </c>
      <c r="G1769">
        <v>1.2</v>
      </c>
      <c r="H1769" s="14">
        <v>1.9307999999999998</v>
      </c>
      <c r="I1769" t="s">
        <v>14</v>
      </c>
      <c r="J1769" t="s">
        <v>42</v>
      </c>
      <c r="K1769" t="s">
        <v>25</v>
      </c>
      <c r="L1769" t="s">
        <v>8</v>
      </c>
      <c r="M1769" s="20">
        <f t="shared" si="142"/>
        <v>1.9312128</v>
      </c>
      <c r="N1769" s="20">
        <f t="shared" si="143"/>
        <v>0</v>
      </c>
      <c r="O1769" s="20">
        <f t="shared" si="144"/>
        <v>0</v>
      </c>
      <c r="P1769">
        <f t="shared" si="146"/>
        <v>2</v>
      </c>
      <c r="Q1769">
        <f t="shared" si="145"/>
        <v>0</v>
      </c>
    </row>
    <row r="1770" spans="1:17" x14ac:dyDescent="0.3">
      <c r="A1770" t="s">
        <v>26</v>
      </c>
      <c r="B1770" t="s">
        <v>57</v>
      </c>
      <c r="C1770" t="s">
        <v>8</v>
      </c>
      <c r="D1770" t="s">
        <v>11</v>
      </c>
      <c r="E1770" t="s">
        <v>12</v>
      </c>
      <c r="F1770" t="s">
        <v>36</v>
      </c>
      <c r="G1770">
        <v>13.3</v>
      </c>
      <c r="H1770" s="14">
        <v>21.399699999999999</v>
      </c>
      <c r="I1770" t="s">
        <v>30</v>
      </c>
      <c r="J1770" t="s">
        <v>31</v>
      </c>
      <c r="K1770" t="s">
        <v>16</v>
      </c>
      <c r="L1770" t="s">
        <v>43</v>
      </c>
      <c r="M1770" s="20">
        <f t="shared" si="142"/>
        <v>21.404275200000004</v>
      </c>
      <c r="N1770" s="20">
        <f t="shared" si="143"/>
        <v>0.16664000000000001</v>
      </c>
      <c r="O1770" s="20">
        <f t="shared" si="144"/>
        <v>3.5668084193280007</v>
      </c>
      <c r="P1770">
        <f t="shared" si="146"/>
        <v>3</v>
      </c>
      <c r="Q1770">
        <f t="shared" si="145"/>
        <v>10.700425257984001</v>
      </c>
    </row>
    <row r="1771" spans="1:17" x14ac:dyDescent="0.3">
      <c r="A1771" t="s">
        <v>39</v>
      </c>
      <c r="B1771" t="s">
        <v>51</v>
      </c>
      <c r="C1771" t="s">
        <v>8</v>
      </c>
      <c r="D1771" t="s">
        <v>11</v>
      </c>
      <c r="E1771" t="s">
        <v>28</v>
      </c>
      <c r="F1771" t="s">
        <v>13</v>
      </c>
      <c r="G1771">
        <v>12</v>
      </c>
      <c r="H1771" s="14">
        <v>19.308</v>
      </c>
      <c r="I1771" t="s">
        <v>52</v>
      </c>
      <c r="J1771" t="s">
        <v>15</v>
      </c>
      <c r="K1771" t="s">
        <v>16</v>
      </c>
      <c r="L1771" t="s">
        <v>43</v>
      </c>
      <c r="M1771" s="20">
        <f t="shared" si="142"/>
        <v>19.312128000000001</v>
      </c>
      <c r="N1771" s="20">
        <f t="shared" si="143"/>
        <v>3.5459999999999998E-2</v>
      </c>
      <c r="O1771" s="20">
        <f t="shared" si="144"/>
        <v>0.68480805888000007</v>
      </c>
      <c r="P1771">
        <f t="shared" si="146"/>
        <v>2</v>
      </c>
      <c r="Q1771">
        <f t="shared" si="145"/>
        <v>1.3696161177600001</v>
      </c>
    </row>
    <row r="1772" spans="1:17" x14ac:dyDescent="0.3">
      <c r="A1772" t="s">
        <v>39</v>
      </c>
      <c r="B1772" t="s">
        <v>9</v>
      </c>
      <c r="C1772" t="s">
        <v>10</v>
      </c>
      <c r="D1772" t="s">
        <v>41</v>
      </c>
      <c r="E1772" t="s">
        <v>21</v>
      </c>
      <c r="F1772" t="s">
        <v>13</v>
      </c>
      <c r="G1772">
        <v>2</v>
      </c>
      <c r="H1772" s="14">
        <v>3.218</v>
      </c>
      <c r="I1772" t="s">
        <v>23</v>
      </c>
      <c r="J1772" t="s">
        <v>15</v>
      </c>
      <c r="K1772" t="s">
        <v>25</v>
      </c>
      <c r="L1772" t="s">
        <v>17</v>
      </c>
      <c r="M1772" s="20">
        <f t="shared" si="142"/>
        <v>3.2186880000000002</v>
      </c>
      <c r="N1772" s="20">
        <f t="shared" si="143"/>
        <v>0</v>
      </c>
      <c r="O1772" s="20">
        <f t="shared" si="144"/>
        <v>0</v>
      </c>
      <c r="P1772">
        <f t="shared" si="146"/>
        <v>2</v>
      </c>
      <c r="Q1772">
        <f t="shared" si="145"/>
        <v>0</v>
      </c>
    </row>
    <row r="1773" spans="1:17" x14ac:dyDescent="0.3">
      <c r="A1773" t="s">
        <v>26</v>
      </c>
      <c r="B1773" t="s">
        <v>9</v>
      </c>
      <c r="C1773" t="s">
        <v>56</v>
      </c>
      <c r="D1773" t="s">
        <v>41</v>
      </c>
      <c r="E1773" t="s">
        <v>12</v>
      </c>
      <c r="F1773" t="s">
        <v>13</v>
      </c>
      <c r="G1773">
        <v>7.5</v>
      </c>
      <c r="H1773" s="14">
        <v>12.067499999999999</v>
      </c>
      <c r="I1773" t="s">
        <v>30</v>
      </c>
      <c r="J1773" t="s">
        <v>31</v>
      </c>
      <c r="K1773" t="s">
        <v>25</v>
      </c>
      <c r="L1773" t="s">
        <v>43</v>
      </c>
      <c r="M1773" s="20">
        <f t="shared" si="142"/>
        <v>12.070080000000001</v>
      </c>
      <c r="N1773" s="20">
        <f t="shared" si="143"/>
        <v>0.16664000000000001</v>
      </c>
      <c r="O1773" s="20">
        <f t="shared" si="144"/>
        <v>2.0113581312000002</v>
      </c>
      <c r="P1773">
        <f t="shared" si="146"/>
        <v>3</v>
      </c>
      <c r="Q1773">
        <f t="shared" si="145"/>
        <v>6.034074393600001</v>
      </c>
    </row>
    <row r="1774" spans="1:17" x14ac:dyDescent="0.3">
      <c r="A1774" t="s">
        <v>32</v>
      </c>
      <c r="B1774" t="s">
        <v>9</v>
      </c>
      <c r="C1774" t="s">
        <v>56</v>
      </c>
      <c r="D1774" t="s">
        <v>41</v>
      </c>
      <c r="E1774" t="s">
        <v>12</v>
      </c>
      <c r="F1774" t="s">
        <v>13</v>
      </c>
      <c r="G1774">
        <v>22</v>
      </c>
      <c r="H1774" s="14">
        <v>35.397999999999996</v>
      </c>
      <c r="I1774" t="s">
        <v>30</v>
      </c>
      <c r="J1774" t="s">
        <v>42</v>
      </c>
      <c r="K1774" t="s">
        <v>16</v>
      </c>
      <c r="L1774" t="s">
        <v>17</v>
      </c>
      <c r="M1774" s="20">
        <f t="shared" si="142"/>
        <v>35.405568000000002</v>
      </c>
      <c r="N1774" s="20">
        <f t="shared" si="143"/>
        <v>0.16664000000000001</v>
      </c>
      <c r="O1774" s="20">
        <f t="shared" si="144"/>
        <v>5.8999838515200009</v>
      </c>
      <c r="P1774">
        <f t="shared" si="146"/>
        <v>5</v>
      </c>
      <c r="Q1774">
        <f t="shared" si="145"/>
        <v>29.499919257600006</v>
      </c>
    </row>
    <row r="1775" spans="1:17" x14ac:dyDescent="0.3">
      <c r="A1775" t="s">
        <v>32</v>
      </c>
      <c r="B1775" t="s">
        <v>9</v>
      </c>
      <c r="C1775" t="s">
        <v>34</v>
      </c>
      <c r="D1775" t="s">
        <v>20</v>
      </c>
      <c r="E1775" t="s">
        <v>35</v>
      </c>
      <c r="F1775" t="s">
        <v>36</v>
      </c>
      <c r="G1775">
        <v>1.3</v>
      </c>
      <c r="H1775" s="14">
        <v>2.0916999999999999</v>
      </c>
      <c r="I1775" t="s">
        <v>23</v>
      </c>
      <c r="J1775" t="s">
        <v>42</v>
      </c>
      <c r="K1775" t="s">
        <v>25</v>
      </c>
      <c r="L1775" t="s">
        <v>43</v>
      </c>
      <c r="M1775" s="20">
        <f t="shared" si="142"/>
        <v>2.0921472000000003</v>
      </c>
      <c r="N1775" s="20">
        <f t="shared" si="143"/>
        <v>0</v>
      </c>
      <c r="O1775" s="20">
        <f t="shared" si="144"/>
        <v>0</v>
      </c>
      <c r="P1775">
        <f t="shared" si="146"/>
        <v>5</v>
      </c>
      <c r="Q1775">
        <f t="shared" si="145"/>
        <v>0</v>
      </c>
    </row>
    <row r="1776" spans="1:17" x14ac:dyDescent="0.3">
      <c r="A1776" t="s">
        <v>39</v>
      </c>
      <c r="B1776" t="s">
        <v>9</v>
      </c>
      <c r="C1776" t="s">
        <v>71</v>
      </c>
      <c r="D1776" t="s">
        <v>11</v>
      </c>
      <c r="E1776" t="s">
        <v>21</v>
      </c>
      <c r="F1776" t="s">
        <v>36</v>
      </c>
      <c r="G1776">
        <v>2</v>
      </c>
      <c r="H1776" s="14">
        <v>3.218</v>
      </c>
      <c r="I1776" t="s">
        <v>23</v>
      </c>
      <c r="J1776" t="s">
        <v>38</v>
      </c>
      <c r="K1776" t="s">
        <v>25</v>
      </c>
      <c r="L1776" t="s">
        <v>17</v>
      </c>
      <c r="M1776" s="20">
        <f t="shared" si="142"/>
        <v>3.2186880000000002</v>
      </c>
      <c r="N1776" s="20">
        <f t="shared" si="143"/>
        <v>0</v>
      </c>
      <c r="O1776" s="20">
        <f t="shared" si="144"/>
        <v>0</v>
      </c>
      <c r="P1776">
        <f t="shared" si="146"/>
        <v>2</v>
      </c>
      <c r="Q1776">
        <f t="shared" si="145"/>
        <v>0</v>
      </c>
    </row>
    <row r="1777" spans="1:17" x14ac:dyDescent="0.3">
      <c r="A1777" t="s">
        <v>7</v>
      </c>
      <c r="B1777" t="s">
        <v>9</v>
      </c>
      <c r="C1777" t="s">
        <v>10</v>
      </c>
      <c r="D1777" t="s">
        <v>27</v>
      </c>
      <c r="E1777" t="s">
        <v>28</v>
      </c>
      <c r="F1777" t="s">
        <v>22</v>
      </c>
      <c r="G1777">
        <v>15</v>
      </c>
      <c r="H1777" s="14">
        <v>24.134999999999998</v>
      </c>
      <c r="I1777" t="s">
        <v>30</v>
      </c>
      <c r="J1777" t="s">
        <v>38</v>
      </c>
      <c r="K1777" t="s">
        <v>16</v>
      </c>
      <c r="L1777" t="s">
        <v>17</v>
      </c>
      <c r="M1777" s="20">
        <f t="shared" si="142"/>
        <v>24.140160000000002</v>
      </c>
      <c r="N1777" s="20">
        <f t="shared" si="143"/>
        <v>0.16664000000000001</v>
      </c>
      <c r="O1777" s="20">
        <f t="shared" si="144"/>
        <v>4.0227162624000004</v>
      </c>
      <c r="P1777">
        <f t="shared" si="146"/>
        <v>1</v>
      </c>
      <c r="Q1777">
        <f t="shared" si="145"/>
        <v>4.0227162624000004</v>
      </c>
    </row>
    <row r="1778" spans="1:17" x14ac:dyDescent="0.3">
      <c r="A1778" t="s">
        <v>26</v>
      </c>
      <c r="B1778" t="s">
        <v>9</v>
      </c>
      <c r="C1778" t="s">
        <v>56</v>
      </c>
      <c r="D1778" t="s">
        <v>41</v>
      </c>
      <c r="E1778" t="s">
        <v>12</v>
      </c>
      <c r="F1778" t="s">
        <v>13</v>
      </c>
      <c r="G1778">
        <v>15</v>
      </c>
      <c r="H1778" s="14">
        <v>24.134999999999998</v>
      </c>
      <c r="I1778" t="s">
        <v>52</v>
      </c>
      <c r="J1778" t="s">
        <v>15</v>
      </c>
      <c r="K1778" t="s">
        <v>25</v>
      </c>
      <c r="L1778" t="s">
        <v>17</v>
      </c>
      <c r="M1778" s="20">
        <f t="shared" si="142"/>
        <v>24.140160000000002</v>
      </c>
      <c r="N1778" s="20">
        <f t="shared" si="143"/>
        <v>3.5459999999999998E-2</v>
      </c>
      <c r="O1778" s="20">
        <f t="shared" si="144"/>
        <v>0.85601007360000003</v>
      </c>
      <c r="P1778">
        <f t="shared" si="146"/>
        <v>3</v>
      </c>
      <c r="Q1778">
        <f t="shared" si="145"/>
        <v>2.5680302207999999</v>
      </c>
    </row>
    <row r="1779" spans="1:17" x14ac:dyDescent="0.3">
      <c r="A1779" t="s">
        <v>32</v>
      </c>
      <c r="B1779" t="s">
        <v>51</v>
      </c>
      <c r="C1779" t="s">
        <v>8</v>
      </c>
      <c r="D1779" t="s">
        <v>41</v>
      </c>
      <c r="E1779" t="s">
        <v>12</v>
      </c>
      <c r="F1779" t="s">
        <v>29</v>
      </c>
      <c r="G1779">
        <v>20</v>
      </c>
      <c r="H1779" s="14">
        <v>32.18</v>
      </c>
      <c r="I1779" t="s">
        <v>52</v>
      </c>
      <c r="J1779" t="s">
        <v>31</v>
      </c>
      <c r="K1779" t="s">
        <v>25</v>
      </c>
      <c r="L1779" t="s">
        <v>17</v>
      </c>
      <c r="M1779" s="20">
        <f t="shared" si="142"/>
        <v>32.186880000000002</v>
      </c>
      <c r="N1779" s="20">
        <f t="shared" si="143"/>
        <v>3.5459999999999998E-2</v>
      </c>
      <c r="O1779" s="20">
        <f t="shared" si="144"/>
        <v>1.1413467648</v>
      </c>
      <c r="P1779">
        <f t="shared" si="146"/>
        <v>5</v>
      </c>
      <c r="Q1779">
        <f t="shared" si="145"/>
        <v>5.7067338239999996</v>
      </c>
    </row>
    <row r="1780" spans="1:17" x14ac:dyDescent="0.3">
      <c r="A1780" t="s">
        <v>32</v>
      </c>
      <c r="B1780" t="s">
        <v>9</v>
      </c>
      <c r="C1780" t="s">
        <v>40</v>
      </c>
      <c r="D1780" t="s">
        <v>41</v>
      </c>
      <c r="E1780" t="s">
        <v>21</v>
      </c>
      <c r="F1780" t="s">
        <v>22</v>
      </c>
      <c r="G1780">
        <v>14</v>
      </c>
      <c r="H1780" s="14">
        <v>22.526</v>
      </c>
      <c r="I1780" t="s">
        <v>37</v>
      </c>
      <c r="J1780" t="s">
        <v>31</v>
      </c>
      <c r="K1780" t="s">
        <v>25</v>
      </c>
      <c r="L1780" t="s">
        <v>17</v>
      </c>
      <c r="M1780" s="20">
        <f t="shared" si="142"/>
        <v>22.530816000000002</v>
      </c>
      <c r="N1780" s="20">
        <f t="shared" si="143"/>
        <v>0.16664000000000001</v>
      </c>
      <c r="O1780" s="20">
        <f t="shared" si="144"/>
        <v>3.7545351782400003</v>
      </c>
      <c r="P1780">
        <f t="shared" si="146"/>
        <v>5</v>
      </c>
      <c r="Q1780">
        <f t="shared" si="145"/>
        <v>18.772675891200002</v>
      </c>
    </row>
    <row r="1781" spans="1:17" x14ac:dyDescent="0.3">
      <c r="A1781" t="s">
        <v>39</v>
      </c>
      <c r="B1781" t="s">
        <v>9</v>
      </c>
      <c r="C1781" t="s">
        <v>10</v>
      </c>
      <c r="D1781" t="s">
        <v>11</v>
      </c>
      <c r="E1781" t="s">
        <v>21</v>
      </c>
      <c r="F1781" t="s">
        <v>13</v>
      </c>
      <c r="G1781">
        <v>13</v>
      </c>
      <c r="H1781" s="14">
        <v>20.917000000000002</v>
      </c>
      <c r="I1781" t="s">
        <v>30</v>
      </c>
      <c r="J1781" t="s">
        <v>38</v>
      </c>
      <c r="K1781" t="s">
        <v>25</v>
      </c>
      <c r="L1781" t="s">
        <v>17</v>
      </c>
      <c r="M1781" s="20">
        <f t="shared" si="142"/>
        <v>20.921472000000001</v>
      </c>
      <c r="N1781" s="20">
        <f t="shared" si="143"/>
        <v>0.16664000000000001</v>
      </c>
      <c r="O1781" s="20">
        <f t="shared" si="144"/>
        <v>3.4863540940800006</v>
      </c>
      <c r="P1781">
        <f t="shared" si="146"/>
        <v>2</v>
      </c>
      <c r="Q1781">
        <f t="shared" si="145"/>
        <v>6.9727081881600013</v>
      </c>
    </row>
    <row r="1782" spans="1:17" x14ac:dyDescent="0.3">
      <c r="A1782" t="s">
        <v>26</v>
      </c>
      <c r="B1782" t="s">
        <v>9</v>
      </c>
      <c r="C1782" t="s">
        <v>67</v>
      </c>
      <c r="D1782" t="s">
        <v>11</v>
      </c>
      <c r="E1782" t="s">
        <v>21</v>
      </c>
      <c r="F1782" t="s">
        <v>36</v>
      </c>
      <c r="G1782">
        <v>1</v>
      </c>
      <c r="H1782" s="14">
        <v>1.609</v>
      </c>
      <c r="I1782" t="s">
        <v>23</v>
      </c>
      <c r="J1782" t="s">
        <v>31</v>
      </c>
      <c r="K1782" t="s">
        <v>25</v>
      </c>
      <c r="L1782" t="s">
        <v>43</v>
      </c>
      <c r="M1782" s="20">
        <f t="shared" si="142"/>
        <v>1.6093440000000001</v>
      </c>
      <c r="N1782" s="20">
        <f t="shared" si="143"/>
        <v>0</v>
      </c>
      <c r="O1782" s="20">
        <f t="shared" si="144"/>
        <v>0</v>
      </c>
      <c r="P1782">
        <f t="shared" si="146"/>
        <v>3</v>
      </c>
      <c r="Q1782">
        <f t="shared" si="145"/>
        <v>0</v>
      </c>
    </row>
    <row r="1783" spans="1:17" x14ac:dyDescent="0.3">
      <c r="A1783" t="s">
        <v>26</v>
      </c>
      <c r="B1783" t="s">
        <v>9</v>
      </c>
      <c r="C1783" t="s">
        <v>65</v>
      </c>
      <c r="D1783" t="s">
        <v>20</v>
      </c>
      <c r="E1783" t="s">
        <v>21</v>
      </c>
      <c r="F1783" t="s">
        <v>22</v>
      </c>
      <c r="G1783">
        <v>9</v>
      </c>
      <c r="H1783" s="14">
        <v>14.481</v>
      </c>
      <c r="I1783" t="s">
        <v>37</v>
      </c>
      <c r="J1783" t="s">
        <v>15</v>
      </c>
      <c r="K1783" t="s">
        <v>25</v>
      </c>
      <c r="L1783" t="s">
        <v>17</v>
      </c>
      <c r="M1783" s="20">
        <f t="shared" si="142"/>
        <v>14.484096000000001</v>
      </c>
      <c r="N1783" s="20">
        <f t="shared" si="143"/>
        <v>0.16664000000000001</v>
      </c>
      <c r="O1783" s="20">
        <f t="shared" si="144"/>
        <v>2.4136297574400003</v>
      </c>
      <c r="P1783">
        <f t="shared" si="146"/>
        <v>3</v>
      </c>
      <c r="Q1783">
        <f t="shared" si="145"/>
        <v>7.2408892723200005</v>
      </c>
    </row>
    <row r="1784" spans="1:17" x14ac:dyDescent="0.3">
      <c r="A1784" t="s">
        <v>26</v>
      </c>
      <c r="B1784" t="s">
        <v>51</v>
      </c>
      <c r="C1784" t="s">
        <v>8</v>
      </c>
      <c r="D1784" t="s">
        <v>41</v>
      </c>
      <c r="E1784" t="s">
        <v>21</v>
      </c>
      <c r="F1784" t="s">
        <v>36</v>
      </c>
      <c r="G1784">
        <v>10</v>
      </c>
      <c r="H1784" s="14">
        <v>16.09</v>
      </c>
      <c r="I1784" t="s">
        <v>14</v>
      </c>
      <c r="J1784" t="s">
        <v>31</v>
      </c>
      <c r="K1784" t="s">
        <v>25</v>
      </c>
      <c r="L1784" t="s">
        <v>43</v>
      </c>
      <c r="M1784" s="20">
        <f t="shared" si="142"/>
        <v>16.093440000000001</v>
      </c>
      <c r="N1784" s="20">
        <f t="shared" si="143"/>
        <v>0</v>
      </c>
      <c r="O1784" s="20">
        <f t="shared" si="144"/>
        <v>0</v>
      </c>
      <c r="P1784">
        <f t="shared" si="146"/>
        <v>3</v>
      </c>
      <c r="Q1784">
        <f t="shared" si="145"/>
        <v>0</v>
      </c>
    </row>
    <row r="1785" spans="1:17" x14ac:dyDescent="0.3">
      <c r="A1785" t="s">
        <v>7</v>
      </c>
      <c r="B1785" t="s">
        <v>9</v>
      </c>
      <c r="C1785" t="s">
        <v>8</v>
      </c>
      <c r="D1785" t="s">
        <v>41</v>
      </c>
      <c r="E1785" t="s">
        <v>12</v>
      </c>
      <c r="F1785" t="s">
        <v>29</v>
      </c>
      <c r="G1785">
        <v>9</v>
      </c>
      <c r="H1785" s="14">
        <v>14.481</v>
      </c>
      <c r="I1785" t="s">
        <v>30</v>
      </c>
      <c r="J1785" t="s">
        <v>31</v>
      </c>
      <c r="K1785" t="s">
        <v>16</v>
      </c>
      <c r="L1785" t="s">
        <v>17</v>
      </c>
      <c r="M1785" s="20">
        <f t="shared" si="142"/>
        <v>14.484096000000001</v>
      </c>
      <c r="N1785" s="20">
        <f t="shared" si="143"/>
        <v>0.16664000000000001</v>
      </c>
      <c r="O1785" s="20">
        <f t="shared" si="144"/>
        <v>2.4136297574400003</v>
      </c>
      <c r="P1785">
        <f t="shared" si="146"/>
        <v>1</v>
      </c>
      <c r="Q1785">
        <f t="shared" si="145"/>
        <v>2.4136297574400003</v>
      </c>
    </row>
    <row r="1786" spans="1:17" x14ac:dyDescent="0.3">
      <c r="A1786" t="s">
        <v>7</v>
      </c>
      <c r="B1786" t="s">
        <v>51</v>
      </c>
      <c r="C1786" t="s">
        <v>8</v>
      </c>
      <c r="D1786" t="s">
        <v>11</v>
      </c>
      <c r="E1786" t="s">
        <v>28</v>
      </c>
      <c r="F1786" t="s">
        <v>22</v>
      </c>
      <c r="G1786">
        <v>19</v>
      </c>
      <c r="H1786" s="14">
        <v>30.570999999999998</v>
      </c>
      <c r="I1786" t="s">
        <v>30</v>
      </c>
      <c r="J1786" t="s">
        <v>15</v>
      </c>
      <c r="K1786" t="s">
        <v>16</v>
      </c>
      <c r="L1786" t="s">
        <v>17</v>
      </c>
      <c r="M1786" s="20">
        <f t="shared" si="142"/>
        <v>30.577536000000002</v>
      </c>
      <c r="N1786" s="20">
        <f t="shared" si="143"/>
        <v>0.16664000000000001</v>
      </c>
      <c r="O1786" s="20">
        <f t="shared" si="144"/>
        <v>5.0954405990400007</v>
      </c>
      <c r="P1786">
        <f t="shared" si="146"/>
        <v>1</v>
      </c>
      <c r="Q1786">
        <f t="shared" si="145"/>
        <v>5.0954405990400007</v>
      </c>
    </row>
    <row r="1787" spans="1:17" x14ac:dyDescent="0.3">
      <c r="A1787" t="s">
        <v>7</v>
      </c>
      <c r="B1787" t="s">
        <v>9</v>
      </c>
      <c r="C1787" t="s">
        <v>78</v>
      </c>
      <c r="D1787" t="s">
        <v>41</v>
      </c>
      <c r="E1787" t="s">
        <v>28</v>
      </c>
      <c r="F1787" t="s">
        <v>29</v>
      </c>
      <c r="G1787">
        <v>12</v>
      </c>
      <c r="H1787" s="14">
        <v>19.308</v>
      </c>
      <c r="I1787" t="s">
        <v>49</v>
      </c>
      <c r="J1787" t="s">
        <v>15</v>
      </c>
      <c r="K1787" t="s">
        <v>25</v>
      </c>
      <c r="L1787" t="s">
        <v>17</v>
      </c>
      <c r="M1787" s="20">
        <f t="shared" si="142"/>
        <v>19.312128000000001</v>
      </c>
      <c r="N1787" s="20">
        <f t="shared" si="143"/>
        <v>0.10215</v>
      </c>
      <c r="O1787" s="20">
        <f t="shared" si="144"/>
        <v>1.9727338752000003</v>
      </c>
      <c r="P1787">
        <f t="shared" si="146"/>
        <v>1</v>
      </c>
      <c r="Q1787">
        <f t="shared" si="145"/>
        <v>1.9727338752000003</v>
      </c>
    </row>
    <row r="1788" spans="1:17" x14ac:dyDescent="0.3">
      <c r="A1788" t="s">
        <v>26</v>
      </c>
      <c r="B1788" t="s">
        <v>51</v>
      </c>
      <c r="C1788" t="s">
        <v>8</v>
      </c>
      <c r="D1788" t="s">
        <v>27</v>
      </c>
      <c r="E1788" t="s">
        <v>12</v>
      </c>
      <c r="F1788" t="s">
        <v>36</v>
      </c>
      <c r="G1788">
        <v>11</v>
      </c>
      <c r="H1788" s="14">
        <v>17.698999999999998</v>
      </c>
      <c r="I1788" t="s">
        <v>30</v>
      </c>
      <c r="J1788" t="s">
        <v>42</v>
      </c>
      <c r="K1788" t="s">
        <v>25</v>
      </c>
      <c r="L1788" t="s">
        <v>43</v>
      </c>
      <c r="M1788" s="20">
        <f t="shared" ref="M1788:M1790" si="147">G1788*1.609344</f>
        <v>17.702784000000001</v>
      </c>
      <c r="N1788" s="20">
        <f t="shared" ref="N1788:N1790" si="148">IF(I1788="Bicycle",0,IF(I1788="On foot",0,IF(I1788="Car (alone)",0.16664,IF(I1788="Car (shared / passenger)",0.16664,IF(I1788="Bus",0.10215,IF(I1788="Train",0.03546,IF(I1788="Motorbike",0.11367,IF(I1788="Electric car (alone)",0.05267,IF(I1788="Electric car (shared / passenger)",0.05267,IF(I1788="Taxi",0.148614925938255,IF(I1788="E-bike",0.022,IF(I1788="Flight",0.259, " "))))))))))))</f>
        <v>0.16664000000000001</v>
      </c>
      <c r="O1788" s="20">
        <f t="shared" ref="O1788:O1790" si="149">IF(OR(N1788=0, M1788=0), 0, N1788*M1788)</f>
        <v>2.9499919257600005</v>
      </c>
      <c r="P1788">
        <f t="shared" si="146"/>
        <v>3</v>
      </c>
      <c r="Q1788">
        <f t="shared" si="145"/>
        <v>8.849975777280001</v>
      </c>
    </row>
    <row r="1789" spans="1:17" x14ac:dyDescent="0.3">
      <c r="A1789" t="s">
        <v>7</v>
      </c>
      <c r="B1789" t="s">
        <v>51</v>
      </c>
      <c r="C1789" t="s">
        <v>8</v>
      </c>
      <c r="D1789" t="s">
        <v>20</v>
      </c>
      <c r="E1789" t="s">
        <v>21</v>
      </c>
      <c r="F1789" t="s">
        <v>66</v>
      </c>
      <c r="G1789">
        <v>30</v>
      </c>
      <c r="H1789" s="14">
        <v>48.269999999999996</v>
      </c>
      <c r="I1789" t="s">
        <v>30</v>
      </c>
      <c r="J1789" t="s">
        <v>42</v>
      </c>
      <c r="K1789" t="s">
        <v>16</v>
      </c>
      <c r="L1789" t="s">
        <v>43</v>
      </c>
      <c r="M1789" s="20">
        <f t="shared" si="147"/>
        <v>48.280320000000003</v>
      </c>
      <c r="N1789" s="20">
        <f t="shared" si="148"/>
        <v>0.16664000000000001</v>
      </c>
      <c r="O1789" s="20">
        <f t="shared" si="149"/>
        <v>8.0454325248000007</v>
      </c>
      <c r="P1789">
        <f t="shared" ref="P1789:P1790" si="150">IFERROR(VALUE(MID(A1789, FIND("(", A1789) + 1, FIND(" ", A1789, FIND("(", A1789)) - FIND("(", A1789) - 1)), "N/A")</f>
        <v>1</v>
      </c>
      <c r="Q1789">
        <f t="shared" si="145"/>
        <v>8.0454325248000007</v>
      </c>
    </row>
    <row r="1790" spans="1:17" x14ac:dyDescent="0.3">
      <c r="A1790" t="s">
        <v>39</v>
      </c>
      <c r="B1790" t="s">
        <v>51</v>
      </c>
      <c r="C1790" t="s">
        <v>8</v>
      </c>
      <c r="D1790" t="s">
        <v>11</v>
      </c>
      <c r="E1790" t="s">
        <v>21</v>
      </c>
      <c r="F1790" t="s">
        <v>66</v>
      </c>
      <c r="G1790">
        <v>48</v>
      </c>
      <c r="H1790" s="14">
        <v>77.231999999999999</v>
      </c>
      <c r="I1790" t="s">
        <v>30</v>
      </c>
      <c r="J1790" t="s">
        <v>15</v>
      </c>
      <c r="K1790" t="s">
        <v>8</v>
      </c>
      <c r="L1790" t="s">
        <v>43</v>
      </c>
      <c r="M1790" s="20">
        <f t="shared" si="147"/>
        <v>77.248512000000005</v>
      </c>
      <c r="N1790" s="20">
        <f t="shared" si="148"/>
        <v>0.16664000000000001</v>
      </c>
      <c r="O1790" s="20">
        <f t="shared" si="149"/>
        <v>12.872692039680002</v>
      </c>
      <c r="P1790">
        <f t="shared" si="150"/>
        <v>2</v>
      </c>
      <c r="Q1790">
        <f t="shared" si="145"/>
        <v>25.745384079360004</v>
      </c>
    </row>
  </sheetData>
  <autoFilter ref="A1:P1790" xr:uid="{0C799BDA-82F0-496E-B800-F6E1367DC08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51B11-4B9B-4841-9B5A-A5344772EC02}">
  <dimension ref="A1:N22"/>
  <sheetViews>
    <sheetView workbookViewId="0">
      <selection activeCell="A4" sqref="A4"/>
    </sheetView>
  </sheetViews>
  <sheetFormatPr defaultRowHeight="14.4" x14ac:dyDescent="0.3"/>
  <cols>
    <col min="1" max="1" width="34" bestFit="1" customWidth="1"/>
    <col min="2" max="2" width="15.5546875" bestFit="1" customWidth="1"/>
    <col min="3" max="3" width="10.77734375" bestFit="1" customWidth="1"/>
    <col min="4" max="4" width="5.6640625" bestFit="1" customWidth="1"/>
    <col min="5" max="5" width="7" bestFit="1" customWidth="1"/>
    <col min="6" max="6" width="6" bestFit="1" customWidth="1"/>
    <col min="7" max="7" width="12" bestFit="1" customWidth="1"/>
    <col min="8" max="8" width="10.88671875" bestFit="1" customWidth="1"/>
    <col min="9" max="9" width="11" bestFit="1" customWidth="1"/>
    <col min="10" max="10" width="5.6640625" bestFit="1" customWidth="1"/>
    <col min="11" max="11" width="10.88671875" bestFit="1" customWidth="1"/>
    <col min="12" max="12" width="8.6640625" bestFit="1" customWidth="1"/>
    <col min="13" max="13" width="12.21875" bestFit="1" customWidth="1"/>
    <col min="14" max="14" width="10.77734375" bestFit="1" customWidth="1"/>
    <col min="15" max="15" width="5.6640625" bestFit="1" customWidth="1"/>
    <col min="16" max="16" width="7" bestFit="1" customWidth="1"/>
    <col min="17" max="17" width="6" bestFit="1" customWidth="1"/>
    <col min="18" max="18" width="12" bestFit="1" customWidth="1"/>
    <col min="19" max="19" width="10.88671875" bestFit="1" customWidth="1"/>
    <col min="20" max="20" width="15" bestFit="1" customWidth="1"/>
    <col min="21" max="21" width="23.77734375" bestFit="1" customWidth="1"/>
    <col min="22" max="24" width="5.6640625" bestFit="1" customWidth="1"/>
    <col min="25" max="25" width="26.5546875" bestFit="1" customWidth="1"/>
    <col min="26" max="26" width="8.21875" bestFit="1" customWidth="1"/>
    <col min="27" max="27" width="10.88671875" bestFit="1" customWidth="1"/>
    <col min="28" max="28" width="18.5546875" bestFit="1" customWidth="1"/>
    <col min="29" max="30" width="5.6640625" bestFit="1" customWidth="1"/>
    <col min="31" max="31" width="21.44140625" bestFit="1" customWidth="1"/>
    <col min="32" max="32" width="9.44140625" bestFit="1" customWidth="1"/>
    <col min="33" max="33" width="5.6640625" bestFit="1" customWidth="1"/>
    <col min="34" max="34" width="12" bestFit="1" customWidth="1"/>
    <col min="35" max="36" width="5.6640625" bestFit="1" customWidth="1"/>
    <col min="37" max="37" width="12.109375" bestFit="1" customWidth="1"/>
    <col min="38" max="38" width="10.77734375" bestFit="1" customWidth="1"/>
    <col min="39" max="42" width="12" bestFit="1" customWidth="1"/>
    <col min="43" max="43" width="10.88671875" bestFit="1" customWidth="1"/>
    <col min="44" max="45" width="12" bestFit="1" customWidth="1"/>
    <col min="46" max="46" width="28.109375" bestFit="1" customWidth="1"/>
    <col min="47" max="47" width="12" bestFit="1" customWidth="1"/>
    <col min="48" max="48" width="7.44140625" bestFit="1" customWidth="1"/>
    <col min="49" max="50" width="12" bestFit="1" customWidth="1"/>
    <col min="51" max="51" width="7.6640625" bestFit="1" customWidth="1"/>
    <col min="52" max="53" width="12" bestFit="1" customWidth="1"/>
    <col min="54" max="54" width="21.77734375" bestFit="1" customWidth="1"/>
    <col min="55" max="55" width="12" bestFit="1" customWidth="1"/>
    <col min="56" max="56" width="16.5546875" bestFit="1" customWidth="1"/>
    <col min="57" max="57" width="28.109375" bestFit="1" customWidth="1"/>
    <col min="58" max="58" width="12" bestFit="1" customWidth="1"/>
    <col min="59" max="59" width="7.44140625" bestFit="1" customWidth="1"/>
    <col min="60" max="62" width="12" bestFit="1" customWidth="1"/>
    <col min="63" max="63" width="12.88671875" bestFit="1" customWidth="1"/>
    <col min="64" max="65" width="12" bestFit="1" customWidth="1"/>
    <col min="66" max="66" width="21.77734375" bestFit="1" customWidth="1"/>
    <col min="67" max="67" width="12" bestFit="1" customWidth="1"/>
    <col min="68" max="68" width="16.5546875" bestFit="1" customWidth="1"/>
    <col min="69" max="69" width="7.44140625" bestFit="1" customWidth="1"/>
    <col min="70" max="70" width="12" bestFit="1" customWidth="1"/>
    <col min="71" max="71" width="15.6640625" bestFit="1" customWidth="1"/>
    <col min="72" max="72" width="12" bestFit="1" customWidth="1"/>
    <col min="73" max="73" width="11" bestFit="1" customWidth="1"/>
    <col min="74" max="74" width="10" bestFit="1" customWidth="1"/>
    <col min="75" max="75" width="11" bestFit="1" customWidth="1"/>
    <col min="76" max="76" width="10" bestFit="1" customWidth="1"/>
    <col min="77" max="77" width="11" bestFit="1" customWidth="1"/>
    <col min="78" max="78" width="9" bestFit="1" customWidth="1"/>
    <col min="79" max="80" width="11" bestFit="1" customWidth="1"/>
    <col min="81" max="83" width="10" bestFit="1" customWidth="1"/>
    <col min="84" max="84" width="11" bestFit="1" customWidth="1"/>
    <col min="85" max="85" width="8" bestFit="1" customWidth="1"/>
    <col min="86" max="86" width="10" bestFit="1" customWidth="1"/>
    <col min="87" max="88" width="11" bestFit="1" customWidth="1"/>
    <col min="89" max="89" width="10" bestFit="1" customWidth="1"/>
    <col min="90" max="90" width="11" bestFit="1" customWidth="1"/>
    <col min="91" max="92" width="10" bestFit="1" customWidth="1"/>
    <col min="93" max="93" width="11" bestFit="1" customWidth="1"/>
    <col min="94" max="94" width="9" bestFit="1" customWidth="1"/>
    <col min="95" max="95" width="11" bestFit="1" customWidth="1"/>
    <col min="96" max="97" width="10" bestFit="1" customWidth="1"/>
    <col min="98" max="99" width="11" bestFit="1" customWidth="1"/>
    <col min="100" max="100" width="10" bestFit="1" customWidth="1"/>
    <col min="101" max="102" width="11" bestFit="1" customWidth="1"/>
    <col min="103" max="103" width="9" bestFit="1" customWidth="1"/>
    <col min="104" max="104" width="11" bestFit="1" customWidth="1"/>
    <col min="105" max="106" width="10" bestFit="1" customWidth="1"/>
    <col min="107" max="107" width="11" bestFit="1" customWidth="1"/>
    <col min="108" max="108" width="10" bestFit="1" customWidth="1"/>
    <col min="109" max="109" width="9" bestFit="1" customWidth="1"/>
    <col min="110" max="110" width="10" bestFit="1" customWidth="1"/>
    <col min="111" max="112" width="11" bestFit="1" customWidth="1"/>
    <col min="113" max="115" width="10" bestFit="1" customWidth="1"/>
    <col min="116" max="116" width="8" bestFit="1" customWidth="1"/>
    <col min="117" max="120" width="10" bestFit="1" customWidth="1"/>
    <col min="121" max="121" width="9" bestFit="1" customWidth="1"/>
    <col min="122" max="122" width="11" bestFit="1" customWidth="1"/>
    <col min="123" max="124" width="10" bestFit="1" customWidth="1"/>
    <col min="125" max="125" width="11" bestFit="1" customWidth="1"/>
    <col min="126" max="126" width="10" bestFit="1" customWidth="1"/>
    <col min="127" max="127" width="11" bestFit="1" customWidth="1"/>
    <col min="128" max="128" width="10" bestFit="1" customWidth="1"/>
    <col min="129" max="129" width="9" bestFit="1" customWidth="1"/>
    <col min="130" max="130" width="10" bestFit="1" customWidth="1"/>
    <col min="131" max="131" width="11" bestFit="1" customWidth="1"/>
    <col min="132" max="133" width="10" bestFit="1" customWidth="1"/>
    <col min="134" max="134" width="9" bestFit="1" customWidth="1"/>
    <col min="135" max="137" width="10" bestFit="1" customWidth="1"/>
    <col min="138" max="138" width="11" bestFit="1" customWidth="1"/>
    <col min="139" max="139" width="10" bestFit="1" customWidth="1"/>
    <col min="140" max="140" width="9" bestFit="1" customWidth="1"/>
    <col min="141" max="141" width="11" bestFit="1" customWidth="1"/>
    <col min="142" max="142" width="10" bestFit="1" customWidth="1"/>
    <col min="143" max="143" width="11" bestFit="1" customWidth="1"/>
    <col min="144" max="144" width="10" bestFit="1" customWidth="1"/>
    <col min="145" max="145" width="11" bestFit="1" customWidth="1"/>
    <col min="146" max="147" width="10" bestFit="1" customWidth="1"/>
    <col min="148" max="148" width="8" bestFit="1" customWidth="1"/>
    <col min="149" max="150" width="10" bestFit="1" customWidth="1"/>
    <col min="151" max="151" width="11" bestFit="1" customWidth="1"/>
    <col min="152" max="152" width="9" bestFit="1" customWidth="1"/>
    <col min="153" max="155" width="10" bestFit="1" customWidth="1"/>
    <col min="156" max="156" width="9" bestFit="1" customWidth="1"/>
    <col min="157" max="157" width="10" bestFit="1" customWidth="1"/>
    <col min="158" max="159" width="11" bestFit="1" customWidth="1"/>
    <col min="160" max="160" width="10" bestFit="1" customWidth="1"/>
    <col min="161" max="161" width="11" bestFit="1" customWidth="1"/>
    <col min="162" max="162" width="10" bestFit="1" customWidth="1"/>
    <col min="163" max="163" width="9" bestFit="1" customWidth="1"/>
    <col min="164" max="166" width="11" bestFit="1" customWidth="1"/>
    <col min="167" max="167" width="12" bestFit="1" customWidth="1"/>
    <col min="168" max="168" width="10" bestFit="1" customWidth="1"/>
    <col min="169" max="170" width="11" bestFit="1" customWidth="1"/>
    <col min="171" max="171" width="10" bestFit="1" customWidth="1"/>
    <col min="172" max="172" width="11" bestFit="1" customWidth="1"/>
    <col min="173" max="173" width="10" bestFit="1" customWidth="1"/>
    <col min="174" max="176" width="11" bestFit="1" customWidth="1"/>
    <col min="177" max="177" width="9" bestFit="1" customWidth="1"/>
    <col min="178" max="179" width="11" bestFit="1" customWidth="1"/>
    <col min="180" max="183" width="10" bestFit="1" customWidth="1"/>
    <col min="184" max="184" width="9" bestFit="1" customWidth="1"/>
    <col min="185" max="185" width="10" bestFit="1" customWidth="1"/>
    <col min="186" max="190" width="11" bestFit="1" customWidth="1"/>
    <col min="191" max="191" width="9" bestFit="1" customWidth="1"/>
    <col min="192" max="192" width="11" bestFit="1" customWidth="1"/>
    <col min="193" max="193" width="10" bestFit="1" customWidth="1"/>
    <col min="194" max="194" width="11" bestFit="1" customWidth="1"/>
    <col min="195" max="196" width="10" bestFit="1" customWidth="1"/>
    <col min="197" max="197" width="8" bestFit="1" customWidth="1"/>
    <col min="198" max="198" width="11" bestFit="1" customWidth="1"/>
    <col min="199" max="199" width="10" bestFit="1" customWidth="1"/>
    <col min="200" max="200" width="8.33203125" bestFit="1" customWidth="1"/>
    <col min="201" max="201" width="7" bestFit="1" customWidth="1"/>
    <col min="202" max="202" width="10.77734375" bestFit="1" customWidth="1"/>
  </cols>
  <sheetData>
    <row r="1" spans="1:14" x14ac:dyDescent="0.3">
      <c r="A1" s="15" t="s">
        <v>142</v>
      </c>
      <c r="B1" t="s">
        <v>29</v>
      </c>
    </row>
    <row r="2" spans="1:14" x14ac:dyDescent="0.3">
      <c r="A2" s="15" t="s">
        <v>145</v>
      </c>
      <c r="B2" t="s">
        <v>30</v>
      </c>
    </row>
    <row r="4" spans="1:14" x14ac:dyDescent="0.3">
      <c r="B4" s="15" t="s">
        <v>151</v>
      </c>
    </row>
    <row r="5" spans="1:14" x14ac:dyDescent="0.3">
      <c r="C5" t="s">
        <v>24</v>
      </c>
      <c r="D5" t="s">
        <v>31</v>
      </c>
      <c r="E5" t="s">
        <v>42</v>
      </c>
      <c r="F5" t="s">
        <v>15</v>
      </c>
      <c r="G5" t="s">
        <v>38</v>
      </c>
      <c r="H5" t="s">
        <v>53</v>
      </c>
      <c r="I5" t="s">
        <v>150</v>
      </c>
    </row>
    <row r="6" spans="1:14" x14ac:dyDescent="0.3">
      <c r="A6" t="s">
        <v>155</v>
      </c>
      <c r="B6">
        <v>24</v>
      </c>
      <c r="C6">
        <v>19</v>
      </c>
      <c r="D6">
        <v>25</v>
      </c>
      <c r="E6">
        <v>20.375</v>
      </c>
      <c r="F6">
        <v>23.259999999999998</v>
      </c>
      <c r="G6">
        <v>23.858333333333334</v>
      </c>
      <c r="H6">
        <v>16</v>
      </c>
      <c r="I6">
        <v>22.920312499999998</v>
      </c>
    </row>
    <row r="13" spans="1:14" x14ac:dyDescent="0.3">
      <c r="A13" s="15" t="s">
        <v>158</v>
      </c>
      <c r="B13" s="15" t="s">
        <v>151</v>
      </c>
    </row>
    <row r="14" spans="1:14" x14ac:dyDescent="0.3">
      <c r="A14" s="15" t="s">
        <v>149</v>
      </c>
      <c r="B14" t="s">
        <v>14</v>
      </c>
      <c r="C14" t="s">
        <v>49</v>
      </c>
      <c r="D14" t="s">
        <v>30</v>
      </c>
      <c r="E14" t="s">
        <v>37</v>
      </c>
      <c r="F14" t="s">
        <v>54</v>
      </c>
      <c r="G14" t="s">
        <v>75</v>
      </c>
      <c r="H14" t="s">
        <v>88</v>
      </c>
      <c r="I14" t="s">
        <v>132</v>
      </c>
      <c r="J14" t="s">
        <v>87</v>
      </c>
      <c r="K14" t="s">
        <v>23</v>
      </c>
      <c r="L14" t="s">
        <v>111</v>
      </c>
      <c r="M14" t="s">
        <v>52</v>
      </c>
      <c r="N14" t="s">
        <v>150</v>
      </c>
    </row>
    <row r="15" spans="1:14" x14ac:dyDescent="0.3">
      <c r="A15" s="16"/>
      <c r="B15">
        <v>0</v>
      </c>
      <c r="C15">
        <v>0.65757795840000011</v>
      </c>
      <c r="D15">
        <v>3.7198459550039047</v>
      </c>
      <c r="E15">
        <v>0.80454325248000014</v>
      </c>
      <c r="F15">
        <v>5.3108351999999998E-2</v>
      </c>
      <c r="K15">
        <v>0</v>
      </c>
      <c r="N15">
        <v>0.99499127476531213</v>
      </c>
    </row>
    <row r="16" spans="1:14" x14ac:dyDescent="0.3">
      <c r="A16" s="16" t="s">
        <v>24</v>
      </c>
      <c r="B16">
        <v>0</v>
      </c>
      <c r="C16">
        <v>0.48331979942400005</v>
      </c>
      <c r="D16">
        <v>3.7545351782400003</v>
      </c>
      <c r="E16">
        <v>3.2396274966528003</v>
      </c>
      <c r="K16">
        <v>0</v>
      </c>
      <c r="M16">
        <v>1.5535485387027692</v>
      </c>
      <c r="N16">
        <v>0.89830846195200009</v>
      </c>
    </row>
    <row r="17" spans="1:14" x14ac:dyDescent="0.3">
      <c r="A17" s="16" t="s">
        <v>31</v>
      </c>
      <c r="B17">
        <v>0</v>
      </c>
      <c r="C17">
        <v>0.53931998684903248</v>
      </c>
      <c r="D17">
        <v>5.1084590982710685</v>
      </c>
      <c r="E17">
        <v>4.1630643631103998</v>
      </c>
      <c r="F17">
        <v>8.2849029120000001E-2</v>
      </c>
      <c r="G17">
        <v>3.1362734937600001</v>
      </c>
      <c r="H17">
        <v>3.924580074624</v>
      </c>
      <c r="J17">
        <v>0.73173652992000005</v>
      </c>
      <c r="K17">
        <v>0</v>
      </c>
      <c r="L17">
        <v>0.14350352362150504</v>
      </c>
      <c r="M17">
        <v>2.5856409532620024</v>
      </c>
      <c r="N17">
        <v>1.8791117149752696</v>
      </c>
    </row>
    <row r="18" spans="1:14" x14ac:dyDescent="0.3">
      <c r="A18" s="16" t="s">
        <v>42</v>
      </c>
      <c r="B18">
        <v>0</v>
      </c>
      <c r="C18">
        <v>0.80372866927609754</v>
      </c>
      <c r="D18">
        <v>4.5095770447425298</v>
      </c>
      <c r="E18">
        <v>3.3277441385910849</v>
      </c>
      <c r="F18">
        <v>0.15135880319999998</v>
      </c>
      <c r="G18">
        <v>1.0642609753600001</v>
      </c>
      <c r="H18">
        <v>1.3138443014400001</v>
      </c>
      <c r="I18">
        <v>214.66234944000001</v>
      </c>
      <c r="J18">
        <v>0.81304058880000019</v>
      </c>
      <c r="K18">
        <v>0</v>
      </c>
      <c r="M18">
        <v>3.4852278944609276</v>
      </c>
      <c r="N18">
        <v>2.3487285786558609</v>
      </c>
    </row>
    <row r="19" spans="1:14" x14ac:dyDescent="0.3">
      <c r="A19" s="16" t="s">
        <v>15</v>
      </c>
      <c r="B19">
        <v>0</v>
      </c>
      <c r="C19">
        <v>1.6016720272457141</v>
      </c>
      <c r="D19">
        <v>5.5464117712959133</v>
      </c>
      <c r="E19">
        <v>4.4419256413237891</v>
      </c>
      <c r="F19">
        <v>0.10300069823999999</v>
      </c>
      <c r="G19">
        <v>1.9029551333759998</v>
      </c>
      <c r="H19">
        <v>1.1231249673599999</v>
      </c>
      <c r="J19">
        <v>1.0976047948800001</v>
      </c>
      <c r="K19">
        <v>0</v>
      </c>
      <c r="M19">
        <v>1.9265210859287305</v>
      </c>
      <c r="N19">
        <v>2.8650425377035327</v>
      </c>
    </row>
    <row r="20" spans="1:14" x14ac:dyDescent="0.3">
      <c r="A20" s="16" t="s">
        <v>38</v>
      </c>
      <c r="B20">
        <v>0</v>
      </c>
      <c r="C20">
        <v>1.1604316912941177</v>
      </c>
      <c r="D20">
        <v>4.3304073163417911</v>
      </c>
      <c r="E20">
        <v>3.5201250454186663</v>
      </c>
      <c r="F20">
        <v>0.11070140928</v>
      </c>
      <c r="G20">
        <v>1.4409905241600001</v>
      </c>
      <c r="H20">
        <v>0.25429244544000001</v>
      </c>
      <c r="J20">
        <v>1.2805389273600001</v>
      </c>
      <c r="K20">
        <v>0</v>
      </c>
      <c r="L20">
        <v>0.49030370570680892</v>
      </c>
      <c r="M20">
        <v>2.6908170421099356</v>
      </c>
      <c r="N20">
        <v>2.3686897911768843</v>
      </c>
    </row>
    <row r="21" spans="1:14" x14ac:dyDescent="0.3">
      <c r="A21" s="16" t="s">
        <v>53</v>
      </c>
      <c r="B21">
        <v>0</v>
      </c>
      <c r="C21">
        <v>1.1507614272000002</v>
      </c>
      <c r="D21">
        <v>4.0160117352959999</v>
      </c>
      <c r="E21">
        <v>13.409054208000002</v>
      </c>
      <c r="F21">
        <v>0.11329781760000002</v>
      </c>
      <c r="G21">
        <v>1.6952829696000002</v>
      </c>
      <c r="K21">
        <v>0</v>
      </c>
      <c r="M21">
        <v>2.05442417664</v>
      </c>
      <c r="N21">
        <v>2.5026585602304006</v>
      </c>
    </row>
    <row r="22" spans="1:14" x14ac:dyDescent="0.3">
      <c r="A22" s="16" t="s">
        <v>150</v>
      </c>
      <c r="B22">
        <v>0</v>
      </c>
      <c r="C22">
        <v>0.92067821507495728</v>
      </c>
      <c r="D22">
        <v>4.8747411002188086</v>
      </c>
      <c r="E22">
        <v>3.9744092850609261</v>
      </c>
      <c r="F22">
        <v>0.11657426028387095</v>
      </c>
      <c r="G22">
        <v>1.65290089536</v>
      </c>
      <c r="H22">
        <v>1.4123826240480004</v>
      </c>
      <c r="I22">
        <v>214.66234944000001</v>
      </c>
      <c r="J22">
        <v>0.92610404568000015</v>
      </c>
      <c r="K22">
        <v>0</v>
      </c>
      <c r="L22">
        <v>0.37470364501170761</v>
      </c>
      <c r="M22">
        <v>2.4915095580526594</v>
      </c>
      <c r="N22">
        <v>2.3016144974513901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44B87-EC91-4B5E-A4A3-92825B55D52C}">
  <dimension ref="A1:Y1790"/>
  <sheetViews>
    <sheetView topLeftCell="K1" workbookViewId="0">
      <selection activeCell="R5" sqref="R5"/>
    </sheetView>
  </sheetViews>
  <sheetFormatPr defaultRowHeight="14.4" x14ac:dyDescent="0.3"/>
  <cols>
    <col min="1" max="1" width="9.109375" customWidth="1"/>
    <col min="2" max="2" width="14.44140625" customWidth="1"/>
    <col min="3" max="3" width="15.33203125" customWidth="1"/>
    <col min="4" max="4" width="13.5546875" customWidth="1"/>
    <col min="5" max="5" width="13.44140625" customWidth="1"/>
    <col min="6" max="6" width="13.6640625" customWidth="1"/>
    <col min="7" max="7" width="22.88671875" style="20" customWidth="1"/>
    <col min="8" max="8" width="23" customWidth="1"/>
    <col min="9" max="9" width="20.88671875" customWidth="1"/>
    <col min="10" max="10" width="12.77734375" customWidth="1"/>
    <col min="11" max="11" width="14.33203125" customWidth="1"/>
    <col min="12" max="12" width="20" customWidth="1"/>
    <col min="13" max="13" width="14.33203125" customWidth="1"/>
    <col min="14" max="14" width="24.21875" customWidth="1"/>
    <col min="15" max="15" width="19.33203125" customWidth="1"/>
    <col min="16" max="16" width="19.44140625" customWidth="1"/>
    <col min="17" max="17" width="15" customWidth="1"/>
    <col min="21" max="21" width="12.44140625" customWidth="1"/>
    <col min="24" max="24" width="11" customWidth="1"/>
    <col min="25" max="25" width="23.21875" customWidth="1"/>
  </cols>
  <sheetData>
    <row r="1" spans="1:25" x14ac:dyDescent="0.3">
      <c r="A1" s="1" t="s">
        <v>137</v>
      </c>
      <c r="B1" s="1" t="s">
        <v>139</v>
      </c>
      <c r="C1" s="1" t="s">
        <v>138</v>
      </c>
      <c r="D1" s="1" t="s">
        <v>140</v>
      </c>
      <c r="E1" s="1" t="s">
        <v>141</v>
      </c>
      <c r="F1" s="1" t="s">
        <v>142</v>
      </c>
      <c r="G1" s="19" t="s">
        <v>143</v>
      </c>
      <c r="H1" s="13" t="s">
        <v>144</v>
      </c>
      <c r="I1" s="1" t="s">
        <v>145</v>
      </c>
      <c r="J1" s="1" t="s">
        <v>146</v>
      </c>
      <c r="K1" s="1" t="s">
        <v>147</v>
      </c>
      <c r="L1" s="1" t="s">
        <v>148</v>
      </c>
      <c r="M1" s="19" t="s">
        <v>152</v>
      </c>
      <c r="N1" s="19" t="s">
        <v>154</v>
      </c>
      <c r="O1" s="19" t="s">
        <v>153</v>
      </c>
      <c r="P1" s="19" t="s">
        <v>157</v>
      </c>
      <c r="Q1" s="19" t="s">
        <v>160</v>
      </c>
      <c r="Y1" s="2" t="s">
        <v>161</v>
      </c>
    </row>
    <row r="2" spans="1:25" x14ac:dyDescent="0.3">
      <c r="A2" s="2" t="s">
        <v>7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s="20">
        <v>2</v>
      </c>
      <c r="H2" s="14">
        <v>3.218</v>
      </c>
      <c r="I2" t="s">
        <v>14</v>
      </c>
      <c r="J2" t="s">
        <v>15</v>
      </c>
      <c r="K2" t="s">
        <v>16</v>
      </c>
      <c r="L2" t="s">
        <v>17</v>
      </c>
      <c r="M2" s="20">
        <f>G2*1.609344</f>
        <v>3.2186880000000002</v>
      </c>
      <c r="N2" s="20">
        <f>IF(I2="Bicycle",0,IF(I2="On foot",0,IF(I2="Car (alone)",0.16664,IF(I2="Car (shared / passenger)",0.16664,IF(I2="Bus",0.10215,IF(I2="Train",0.03546,IF(I2="Motorbike",0.11367,IF(I2="Electric car (alone)",0.05267,IF(I2="Electric car (shared / passenger)",0.05267,IF(I2="Taxi",0.148614925938255,IF(I2="E-bike",0.022,IF(I2="Flight",0.259, " "))))))))))))</f>
        <v>0</v>
      </c>
      <c r="O2" s="20">
        <f>IF(OR(N2=0, M2=0), 0, N2*M2)</f>
        <v>0</v>
      </c>
      <c r="P2">
        <f>IFERROR(VALUE(MID(A2, FIND("(", A2) + 1, FIND(" ", A2, FIND("(", A2)) - FIND("(", A2) - 1)), "N/A")</f>
        <v>1</v>
      </c>
      <c r="Q2">
        <f>O2*P2</f>
        <v>0</v>
      </c>
      <c r="X2" s="2" t="s">
        <v>163</v>
      </c>
      <c r="Y2">
        <f>QUARTILE(O2:O1790, 1)</f>
        <v>0</v>
      </c>
    </row>
    <row r="3" spans="1:25" x14ac:dyDescent="0.3">
      <c r="A3" t="s">
        <v>18</v>
      </c>
      <c r="B3" t="s">
        <v>19</v>
      </c>
      <c r="C3" t="s">
        <v>8</v>
      </c>
      <c r="D3" t="s">
        <v>20</v>
      </c>
      <c r="E3" t="s">
        <v>21</v>
      </c>
      <c r="F3" t="s">
        <v>22</v>
      </c>
      <c r="G3" s="20">
        <v>2</v>
      </c>
      <c r="H3" s="14">
        <v>3.218</v>
      </c>
      <c r="I3" t="s">
        <v>23</v>
      </c>
      <c r="J3" t="s">
        <v>24</v>
      </c>
      <c r="K3" t="s">
        <v>25</v>
      </c>
      <c r="L3" t="s">
        <v>17</v>
      </c>
      <c r="M3" s="20">
        <f t="shared" ref="M3:M66" si="0">G3*1.609344</f>
        <v>3.2186880000000002</v>
      </c>
      <c r="N3" s="20">
        <f t="shared" ref="N3:N66" si="1">IF(I3="Bicycle",0,IF(I3="On foot",0,IF(I3="Car (alone)",0.16664,IF(I3="Car (shared / passenger)",0.16664,IF(I3="Bus",0.10215,IF(I3="Train",0.03546,IF(I3="Motorbike",0.11367,IF(I3="Electric car (alone)",0.05267,IF(I3="Electric car (shared / passenger)",0.05267,IF(I3="Taxi",0.148614925938255,IF(I3="E-bike",0.022,IF(I3="Flight",0.259, " "))))))))))))</f>
        <v>0</v>
      </c>
      <c r="O3" s="20">
        <f>IF(OR(N3=0, M3=0), 0, N3*M3)</f>
        <v>0</v>
      </c>
      <c r="P3">
        <f t="shared" ref="P3:P65" si="2">IFERROR(VALUE(MID(A3, FIND("(", A3) + 1, FIND(" ", A3, FIND("(", A3)) - FIND("(", A3) - 1)), "N/A")</f>
        <v>4</v>
      </c>
      <c r="Q3">
        <f t="shared" ref="Q3:Q66" si="3">O3*P3</f>
        <v>0</v>
      </c>
      <c r="X3" s="2" t="s">
        <v>162</v>
      </c>
      <c r="Y3">
        <f>QUARTILE(O2:O1790, 3)</f>
        <v>3.2181730099200005</v>
      </c>
    </row>
    <row r="4" spans="1:25" x14ac:dyDescent="0.3">
      <c r="A4" t="s">
        <v>26</v>
      </c>
      <c r="B4" t="s">
        <v>19</v>
      </c>
      <c r="C4" t="s">
        <v>8</v>
      </c>
      <c r="D4" t="s">
        <v>27</v>
      </c>
      <c r="E4" t="s">
        <v>28</v>
      </c>
      <c r="F4" t="s">
        <v>29</v>
      </c>
      <c r="G4" s="20">
        <v>40</v>
      </c>
      <c r="H4" s="14">
        <v>64.36</v>
      </c>
      <c r="I4" t="s">
        <v>30</v>
      </c>
      <c r="J4" t="s">
        <v>31</v>
      </c>
      <c r="K4" t="s">
        <v>25</v>
      </c>
      <c r="L4" t="s">
        <v>17</v>
      </c>
      <c r="M4" s="20">
        <f t="shared" si="0"/>
        <v>64.373760000000004</v>
      </c>
      <c r="N4" s="20">
        <f t="shared" si="1"/>
        <v>0.16664000000000001</v>
      </c>
      <c r="O4" s="20">
        <f t="shared" ref="O4:O66" si="4">IF(OR(N4=0, M4=0), 0, N4*M4)</f>
        <v>10.727243366400002</v>
      </c>
      <c r="P4">
        <f t="shared" si="2"/>
        <v>3</v>
      </c>
      <c r="Q4">
        <f t="shared" si="3"/>
        <v>32.181730099200003</v>
      </c>
      <c r="X4" s="2" t="s">
        <v>164</v>
      </c>
      <c r="Y4">
        <f>Y3-Y2</f>
        <v>3.2181730099200005</v>
      </c>
    </row>
    <row r="5" spans="1:25" x14ac:dyDescent="0.3">
      <c r="A5" t="s">
        <v>32</v>
      </c>
      <c r="B5" t="s">
        <v>19</v>
      </c>
      <c r="C5" t="s">
        <v>8</v>
      </c>
      <c r="D5" t="s">
        <v>27</v>
      </c>
      <c r="E5" t="s">
        <v>33</v>
      </c>
      <c r="F5" t="s">
        <v>22</v>
      </c>
      <c r="G5" s="20">
        <v>0.6</v>
      </c>
      <c r="H5" s="14">
        <v>0.96539999999999992</v>
      </c>
      <c r="I5" t="s">
        <v>23</v>
      </c>
      <c r="J5" t="s">
        <v>31</v>
      </c>
      <c r="K5" t="s">
        <v>25</v>
      </c>
      <c r="L5" t="s">
        <v>17</v>
      </c>
      <c r="M5" s="20">
        <f t="shared" si="0"/>
        <v>0.96560639999999998</v>
      </c>
      <c r="N5" s="20">
        <f t="shared" si="1"/>
        <v>0</v>
      </c>
      <c r="O5" s="20">
        <f t="shared" si="4"/>
        <v>0</v>
      </c>
      <c r="P5">
        <f t="shared" si="2"/>
        <v>5</v>
      </c>
      <c r="Q5">
        <f t="shared" si="3"/>
        <v>0</v>
      </c>
    </row>
    <row r="6" spans="1:25" x14ac:dyDescent="0.3">
      <c r="A6" t="s">
        <v>32</v>
      </c>
      <c r="B6" t="s">
        <v>9</v>
      </c>
      <c r="C6" t="s">
        <v>34</v>
      </c>
      <c r="D6" t="s">
        <v>11</v>
      </c>
      <c r="E6" t="s">
        <v>35</v>
      </c>
      <c r="F6" t="s">
        <v>36</v>
      </c>
      <c r="G6" s="20">
        <v>6</v>
      </c>
      <c r="H6" s="14">
        <v>9.6539999999999999</v>
      </c>
      <c r="I6" s="2" t="s">
        <v>37</v>
      </c>
      <c r="J6" t="s">
        <v>15</v>
      </c>
      <c r="K6" t="s">
        <v>25</v>
      </c>
      <c r="L6" t="s">
        <v>17</v>
      </c>
      <c r="M6" s="20">
        <f t="shared" si="0"/>
        <v>9.6560640000000006</v>
      </c>
      <c r="N6" s="20">
        <f t="shared" si="1"/>
        <v>0.16664000000000001</v>
      </c>
      <c r="O6" s="20">
        <f t="shared" si="4"/>
        <v>1.6090865049600003</v>
      </c>
      <c r="P6">
        <f t="shared" si="2"/>
        <v>5</v>
      </c>
      <c r="Q6">
        <f t="shared" si="3"/>
        <v>8.0454325248000007</v>
      </c>
      <c r="X6" s="2" t="s">
        <v>165</v>
      </c>
      <c r="Y6">
        <f>Y2-(1.5*Y4)</f>
        <v>-4.8272595148800006</v>
      </c>
    </row>
    <row r="7" spans="1:25" x14ac:dyDescent="0.3">
      <c r="A7" t="s">
        <v>26</v>
      </c>
      <c r="B7" t="s">
        <v>9</v>
      </c>
      <c r="C7" t="s">
        <v>8</v>
      </c>
      <c r="D7" t="s">
        <v>27</v>
      </c>
      <c r="E7" t="s">
        <v>12</v>
      </c>
      <c r="F7" t="s">
        <v>13</v>
      </c>
      <c r="G7" s="20">
        <v>25</v>
      </c>
      <c r="H7" s="14">
        <v>40.225000000000001</v>
      </c>
      <c r="I7" t="s">
        <v>30</v>
      </c>
      <c r="J7" t="s">
        <v>38</v>
      </c>
      <c r="K7" t="s">
        <v>25</v>
      </c>
      <c r="L7" t="s">
        <v>17</v>
      </c>
      <c r="M7" s="20">
        <f t="shared" si="0"/>
        <v>40.233600000000003</v>
      </c>
      <c r="N7" s="20">
        <f t="shared" si="1"/>
        <v>0.16664000000000001</v>
      </c>
      <c r="O7" s="20">
        <f t="shared" si="4"/>
        <v>6.7045271040000012</v>
      </c>
      <c r="P7">
        <f t="shared" si="2"/>
        <v>3</v>
      </c>
      <c r="Q7">
        <f t="shared" si="3"/>
        <v>20.113581312000004</v>
      </c>
      <c r="X7" s="2" t="s">
        <v>166</v>
      </c>
      <c r="Y7">
        <f>Y3-(1.5*Y4)</f>
        <v>-1.6090865049600001</v>
      </c>
    </row>
    <row r="8" spans="1:25" x14ac:dyDescent="0.3">
      <c r="A8" t="s">
        <v>39</v>
      </c>
      <c r="B8" t="s">
        <v>9</v>
      </c>
      <c r="C8" t="s">
        <v>40</v>
      </c>
      <c r="D8" t="s">
        <v>41</v>
      </c>
      <c r="E8" t="s">
        <v>12</v>
      </c>
      <c r="F8" t="s">
        <v>36</v>
      </c>
      <c r="G8" s="20">
        <v>8</v>
      </c>
      <c r="H8" s="14">
        <v>12.872</v>
      </c>
      <c r="I8" t="s">
        <v>30</v>
      </c>
      <c r="J8" t="s">
        <v>42</v>
      </c>
      <c r="K8" t="s">
        <v>25</v>
      </c>
      <c r="L8" t="s">
        <v>17</v>
      </c>
      <c r="M8" s="20">
        <f t="shared" si="0"/>
        <v>12.874752000000001</v>
      </c>
      <c r="N8" s="20">
        <f t="shared" si="1"/>
        <v>0.16664000000000001</v>
      </c>
      <c r="O8" s="20">
        <f>IF(OR(N8=0, M8=0), 0, N8*M8)</f>
        <v>2.1454486732800002</v>
      </c>
      <c r="P8">
        <f t="shared" si="2"/>
        <v>2</v>
      </c>
      <c r="Q8">
        <f t="shared" si="3"/>
        <v>4.2908973465600004</v>
      </c>
    </row>
    <row r="9" spans="1:25" x14ac:dyDescent="0.3">
      <c r="A9" t="s">
        <v>32</v>
      </c>
      <c r="B9" t="s">
        <v>9</v>
      </c>
      <c r="C9" t="s">
        <v>34</v>
      </c>
      <c r="D9" t="s">
        <v>41</v>
      </c>
      <c r="E9" t="s">
        <v>35</v>
      </c>
      <c r="F9" t="s">
        <v>36</v>
      </c>
      <c r="G9" s="20">
        <v>1.4896</v>
      </c>
      <c r="H9" s="14" t="s">
        <v>8</v>
      </c>
      <c r="I9" t="s">
        <v>23</v>
      </c>
      <c r="J9" t="s">
        <v>31</v>
      </c>
      <c r="K9" t="s">
        <v>25</v>
      </c>
      <c r="L9" t="s">
        <v>43</v>
      </c>
      <c r="M9" s="20">
        <f t="shared" si="0"/>
        <v>2.3972788224000001</v>
      </c>
      <c r="N9" s="20">
        <f t="shared" si="1"/>
        <v>0</v>
      </c>
      <c r="O9" s="20">
        <f t="shared" si="4"/>
        <v>0</v>
      </c>
      <c r="P9">
        <f t="shared" si="2"/>
        <v>5</v>
      </c>
      <c r="Q9">
        <f t="shared" si="3"/>
        <v>0</v>
      </c>
    </row>
    <row r="10" spans="1:25" x14ac:dyDescent="0.3">
      <c r="A10" t="s">
        <v>18</v>
      </c>
      <c r="B10" t="s">
        <v>9</v>
      </c>
      <c r="C10" t="s">
        <v>34</v>
      </c>
      <c r="D10" t="s">
        <v>11</v>
      </c>
      <c r="E10" t="s">
        <v>35</v>
      </c>
      <c r="F10" t="s">
        <v>44</v>
      </c>
      <c r="G10" s="20">
        <v>2</v>
      </c>
      <c r="H10" s="14">
        <v>3.218</v>
      </c>
      <c r="I10" t="s">
        <v>14</v>
      </c>
      <c r="J10" t="s">
        <v>31</v>
      </c>
      <c r="K10" t="s">
        <v>25</v>
      </c>
      <c r="L10" t="s">
        <v>43</v>
      </c>
      <c r="M10" s="20">
        <f t="shared" si="0"/>
        <v>3.2186880000000002</v>
      </c>
      <c r="N10" s="20">
        <f t="shared" si="1"/>
        <v>0</v>
      </c>
      <c r="O10" s="20">
        <f t="shared" si="4"/>
        <v>0</v>
      </c>
      <c r="P10">
        <f t="shared" si="2"/>
        <v>4</v>
      </c>
      <c r="Q10">
        <f t="shared" si="3"/>
        <v>0</v>
      </c>
    </row>
    <row r="11" spans="1:25" x14ac:dyDescent="0.3">
      <c r="A11" t="s">
        <v>32</v>
      </c>
      <c r="B11" t="s">
        <v>9</v>
      </c>
      <c r="C11" t="s">
        <v>34</v>
      </c>
      <c r="D11" t="s">
        <v>11</v>
      </c>
      <c r="E11" t="s">
        <v>33</v>
      </c>
      <c r="F11" t="s">
        <v>36</v>
      </c>
      <c r="G11" s="20">
        <v>4</v>
      </c>
      <c r="H11" s="14">
        <v>6.4359999999999999</v>
      </c>
      <c r="I11" t="s">
        <v>30</v>
      </c>
      <c r="J11" t="s">
        <v>42</v>
      </c>
      <c r="K11" t="s">
        <v>25</v>
      </c>
      <c r="L11" t="s">
        <v>43</v>
      </c>
      <c r="M11" s="20">
        <f t="shared" si="0"/>
        <v>6.4373760000000004</v>
      </c>
      <c r="N11" s="20">
        <f t="shared" si="1"/>
        <v>0.16664000000000001</v>
      </c>
      <c r="O11" s="20">
        <f t="shared" si="4"/>
        <v>1.0727243366400001</v>
      </c>
      <c r="P11">
        <f t="shared" si="2"/>
        <v>5</v>
      </c>
      <c r="Q11">
        <f t="shared" si="3"/>
        <v>5.3636216832000008</v>
      </c>
    </row>
    <row r="12" spans="1:25" x14ac:dyDescent="0.3">
      <c r="A12" t="s">
        <v>32</v>
      </c>
      <c r="B12" t="s">
        <v>9</v>
      </c>
      <c r="C12" t="s">
        <v>34</v>
      </c>
      <c r="D12" t="s">
        <v>41</v>
      </c>
      <c r="E12" t="s">
        <v>21</v>
      </c>
      <c r="F12" t="s">
        <v>44</v>
      </c>
      <c r="G12" s="20">
        <v>2</v>
      </c>
      <c r="H12" s="14">
        <v>3.218</v>
      </c>
      <c r="I12" t="s">
        <v>14</v>
      </c>
      <c r="J12" t="s">
        <v>15</v>
      </c>
      <c r="K12" t="s">
        <v>16</v>
      </c>
      <c r="L12" t="s">
        <v>43</v>
      </c>
      <c r="M12" s="20">
        <f t="shared" si="0"/>
        <v>3.2186880000000002</v>
      </c>
      <c r="N12" s="20">
        <f t="shared" si="1"/>
        <v>0</v>
      </c>
      <c r="O12" s="20">
        <f t="shared" si="4"/>
        <v>0</v>
      </c>
      <c r="P12">
        <f t="shared" si="2"/>
        <v>5</v>
      </c>
      <c r="Q12">
        <f t="shared" si="3"/>
        <v>0</v>
      </c>
    </row>
    <row r="13" spans="1:25" x14ac:dyDescent="0.3">
      <c r="A13" t="s">
        <v>32</v>
      </c>
      <c r="B13" t="s">
        <v>9</v>
      </c>
      <c r="C13" t="s">
        <v>34</v>
      </c>
      <c r="D13" t="s">
        <v>20</v>
      </c>
      <c r="E13" t="s">
        <v>12</v>
      </c>
      <c r="F13" t="s">
        <v>29</v>
      </c>
      <c r="G13" s="20">
        <v>36</v>
      </c>
      <c r="H13" s="14">
        <v>57.923999999999999</v>
      </c>
      <c r="I13" t="s">
        <v>30</v>
      </c>
      <c r="J13" t="s">
        <v>31</v>
      </c>
      <c r="K13" t="s">
        <v>25</v>
      </c>
      <c r="L13" t="s">
        <v>43</v>
      </c>
      <c r="M13" s="20">
        <f t="shared" si="0"/>
        <v>57.936384000000004</v>
      </c>
      <c r="N13" s="20">
        <f t="shared" si="1"/>
        <v>0.16664000000000001</v>
      </c>
      <c r="O13" s="20">
        <f t="shared" si="4"/>
        <v>9.6545190297600012</v>
      </c>
      <c r="P13">
        <f t="shared" si="2"/>
        <v>5</v>
      </c>
      <c r="Q13">
        <f t="shared" si="3"/>
        <v>48.272595148800008</v>
      </c>
    </row>
    <row r="14" spans="1:25" x14ac:dyDescent="0.3">
      <c r="A14" t="s">
        <v>18</v>
      </c>
      <c r="B14" t="s">
        <v>9</v>
      </c>
      <c r="C14" t="s">
        <v>34</v>
      </c>
      <c r="D14" t="s">
        <v>20</v>
      </c>
      <c r="E14" t="s">
        <v>21</v>
      </c>
      <c r="F14" t="s">
        <v>22</v>
      </c>
      <c r="G14" s="20">
        <v>1.9</v>
      </c>
      <c r="H14" s="14">
        <v>3.0570999999999997</v>
      </c>
      <c r="I14" t="s">
        <v>23</v>
      </c>
      <c r="J14" t="s">
        <v>42</v>
      </c>
      <c r="K14" t="s">
        <v>25</v>
      </c>
      <c r="L14" t="s">
        <v>43</v>
      </c>
      <c r="M14" s="20">
        <f t="shared" si="0"/>
        <v>3.0577535999999998</v>
      </c>
      <c r="N14" s="20">
        <f t="shared" si="1"/>
        <v>0</v>
      </c>
      <c r="O14" s="20">
        <f t="shared" si="4"/>
        <v>0</v>
      </c>
      <c r="P14">
        <f t="shared" si="2"/>
        <v>4</v>
      </c>
      <c r="Q14">
        <f t="shared" si="3"/>
        <v>0</v>
      </c>
    </row>
    <row r="15" spans="1:25" x14ac:dyDescent="0.3">
      <c r="A15" t="s">
        <v>18</v>
      </c>
      <c r="B15" t="s">
        <v>9</v>
      </c>
      <c r="C15" t="s">
        <v>34</v>
      </c>
      <c r="D15" t="s">
        <v>41</v>
      </c>
      <c r="E15" t="s">
        <v>45</v>
      </c>
      <c r="F15" t="s">
        <v>36</v>
      </c>
      <c r="G15" s="20">
        <v>5</v>
      </c>
      <c r="H15" s="14">
        <v>8.0449999999999999</v>
      </c>
      <c r="I15" t="s">
        <v>37</v>
      </c>
      <c r="J15" t="s">
        <v>15</v>
      </c>
      <c r="K15" t="s">
        <v>25</v>
      </c>
      <c r="L15" t="s">
        <v>43</v>
      </c>
      <c r="M15" s="20">
        <f t="shared" si="0"/>
        <v>8.0467200000000005</v>
      </c>
      <c r="N15" s="20">
        <f t="shared" si="1"/>
        <v>0.16664000000000001</v>
      </c>
      <c r="O15" s="20">
        <f t="shared" si="4"/>
        <v>1.3409054208000002</v>
      </c>
      <c r="P15">
        <f t="shared" si="2"/>
        <v>4</v>
      </c>
      <c r="Q15">
        <f t="shared" si="3"/>
        <v>5.3636216832000008</v>
      </c>
    </row>
    <row r="16" spans="1:25" x14ac:dyDescent="0.3">
      <c r="A16" t="s">
        <v>39</v>
      </c>
      <c r="B16" t="s">
        <v>9</v>
      </c>
      <c r="C16" t="s">
        <v>34</v>
      </c>
      <c r="D16" t="s">
        <v>20</v>
      </c>
      <c r="E16" t="s">
        <v>21</v>
      </c>
      <c r="F16" t="s">
        <v>36</v>
      </c>
      <c r="G16" s="20">
        <v>1</v>
      </c>
      <c r="H16" s="14">
        <v>1.609</v>
      </c>
      <c r="I16" t="s">
        <v>23</v>
      </c>
      <c r="J16" t="s">
        <v>31</v>
      </c>
      <c r="K16" t="s">
        <v>25</v>
      </c>
      <c r="L16" t="s">
        <v>43</v>
      </c>
      <c r="M16" s="20">
        <f t="shared" si="0"/>
        <v>1.6093440000000001</v>
      </c>
      <c r="N16" s="20">
        <f t="shared" si="1"/>
        <v>0</v>
      </c>
      <c r="O16" s="20">
        <f t="shared" si="4"/>
        <v>0</v>
      </c>
      <c r="P16">
        <f t="shared" si="2"/>
        <v>2</v>
      </c>
      <c r="Q16">
        <f t="shared" si="3"/>
        <v>0</v>
      </c>
    </row>
    <row r="17" spans="1:17" x14ac:dyDescent="0.3">
      <c r="A17" t="s">
        <v>32</v>
      </c>
      <c r="B17" t="s">
        <v>9</v>
      </c>
      <c r="C17" t="s">
        <v>46</v>
      </c>
      <c r="D17" t="s">
        <v>11</v>
      </c>
      <c r="E17" t="s">
        <v>35</v>
      </c>
      <c r="F17" t="s">
        <v>36</v>
      </c>
      <c r="G17" s="20">
        <v>5</v>
      </c>
      <c r="H17" s="14">
        <v>8.0449999999999999</v>
      </c>
      <c r="I17" t="s">
        <v>14</v>
      </c>
      <c r="J17" t="s">
        <v>15</v>
      </c>
      <c r="K17" t="s">
        <v>25</v>
      </c>
      <c r="L17" t="s">
        <v>17</v>
      </c>
      <c r="M17" s="20">
        <f t="shared" si="0"/>
        <v>8.0467200000000005</v>
      </c>
      <c r="N17" s="20">
        <f t="shared" si="1"/>
        <v>0</v>
      </c>
      <c r="O17" s="20">
        <f t="shared" si="4"/>
        <v>0</v>
      </c>
      <c r="P17">
        <f t="shared" si="2"/>
        <v>5</v>
      </c>
      <c r="Q17">
        <f t="shared" si="3"/>
        <v>0</v>
      </c>
    </row>
    <row r="18" spans="1:17" x14ac:dyDescent="0.3">
      <c r="A18" t="s">
        <v>32</v>
      </c>
      <c r="B18" t="s">
        <v>9</v>
      </c>
      <c r="C18" t="s">
        <v>34</v>
      </c>
      <c r="D18" t="s">
        <v>47</v>
      </c>
      <c r="E18" t="s">
        <v>35</v>
      </c>
      <c r="F18" t="s">
        <v>36</v>
      </c>
      <c r="G18" s="20">
        <v>1.4</v>
      </c>
      <c r="H18" s="14">
        <v>2.2525999999999997</v>
      </c>
      <c r="I18" t="s">
        <v>23</v>
      </c>
      <c r="J18" t="s">
        <v>24</v>
      </c>
      <c r="K18" t="s">
        <v>25</v>
      </c>
      <c r="L18" t="s">
        <v>43</v>
      </c>
      <c r="M18" s="20">
        <f t="shared" si="0"/>
        <v>2.2530815999999998</v>
      </c>
      <c r="N18" s="20">
        <f t="shared" si="1"/>
        <v>0</v>
      </c>
      <c r="O18" s="20">
        <f t="shared" si="4"/>
        <v>0</v>
      </c>
      <c r="P18">
        <f t="shared" si="2"/>
        <v>5</v>
      </c>
      <c r="Q18">
        <f t="shared" si="3"/>
        <v>0</v>
      </c>
    </row>
    <row r="19" spans="1:17" x14ac:dyDescent="0.3">
      <c r="A19" t="s">
        <v>32</v>
      </c>
      <c r="B19" t="s">
        <v>9</v>
      </c>
      <c r="C19" t="s">
        <v>48</v>
      </c>
      <c r="D19" t="s">
        <v>41</v>
      </c>
      <c r="E19" t="s">
        <v>28</v>
      </c>
      <c r="F19" t="s">
        <v>22</v>
      </c>
      <c r="G19" s="20">
        <v>2</v>
      </c>
      <c r="H19" s="14">
        <v>3.218</v>
      </c>
      <c r="I19" t="s">
        <v>23</v>
      </c>
      <c r="J19" t="s">
        <v>38</v>
      </c>
      <c r="K19" t="s">
        <v>16</v>
      </c>
      <c r="L19" t="s">
        <v>17</v>
      </c>
      <c r="M19" s="20">
        <f t="shared" si="0"/>
        <v>3.2186880000000002</v>
      </c>
      <c r="N19" s="20">
        <f t="shared" si="1"/>
        <v>0</v>
      </c>
      <c r="O19" s="20">
        <f t="shared" si="4"/>
        <v>0</v>
      </c>
      <c r="P19">
        <f t="shared" si="2"/>
        <v>5</v>
      </c>
      <c r="Q19">
        <f t="shared" si="3"/>
        <v>0</v>
      </c>
    </row>
    <row r="20" spans="1:17" x14ac:dyDescent="0.3">
      <c r="A20" t="s">
        <v>26</v>
      </c>
      <c r="B20" t="s">
        <v>9</v>
      </c>
      <c r="C20" t="s">
        <v>34</v>
      </c>
      <c r="D20" t="s">
        <v>20</v>
      </c>
      <c r="E20" t="s">
        <v>12</v>
      </c>
      <c r="F20" t="s">
        <v>36</v>
      </c>
      <c r="G20" s="20">
        <v>1.6</v>
      </c>
      <c r="H20" s="14">
        <v>2.5744000000000002</v>
      </c>
      <c r="I20" s="2" t="s">
        <v>49</v>
      </c>
      <c r="J20" t="s">
        <v>42</v>
      </c>
      <c r="K20" t="s">
        <v>25</v>
      </c>
      <c r="L20" t="s">
        <v>43</v>
      </c>
      <c r="M20" s="20">
        <f t="shared" si="0"/>
        <v>2.5749504000000005</v>
      </c>
      <c r="N20" s="20">
        <f t="shared" si="1"/>
        <v>0.10215</v>
      </c>
      <c r="O20" s="20">
        <f t="shared" si="4"/>
        <v>0.26303118336000009</v>
      </c>
      <c r="P20">
        <f t="shared" si="2"/>
        <v>3</v>
      </c>
      <c r="Q20">
        <f t="shared" si="3"/>
        <v>0.78909355008000026</v>
      </c>
    </row>
    <row r="21" spans="1:17" x14ac:dyDescent="0.3">
      <c r="A21" t="s">
        <v>32</v>
      </c>
      <c r="B21" t="s">
        <v>9</v>
      </c>
      <c r="C21" t="s">
        <v>34</v>
      </c>
      <c r="D21" t="s">
        <v>11</v>
      </c>
      <c r="E21" t="s">
        <v>21</v>
      </c>
      <c r="F21" t="s">
        <v>36</v>
      </c>
      <c r="G21" s="20">
        <v>2</v>
      </c>
      <c r="H21" s="14">
        <v>3.218</v>
      </c>
      <c r="I21" t="s">
        <v>14</v>
      </c>
      <c r="J21" t="s">
        <v>42</v>
      </c>
      <c r="K21" t="s">
        <v>25</v>
      </c>
      <c r="L21" t="s">
        <v>43</v>
      </c>
      <c r="M21" s="20">
        <f t="shared" si="0"/>
        <v>3.2186880000000002</v>
      </c>
      <c r="N21" s="20">
        <f t="shared" si="1"/>
        <v>0</v>
      </c>
      <c r="O21" s="20">
        <f t="shared" si="4"/>
        <v>0</v>
      </c>
      <c r="P21">
        <f t="shared" si="2"/>
        <v>5</v>
      </c>
      <c r="Q21">
        <f t="shared" si="3"/>
        <v>0</v>
      </c>
    </row>
    <row r="22" spans="1:17" x14ac:dyDescent="0.3">
      <c r="A22" t="s">
        <v>32</v>
      </c>
      <c r="B22" t="s">
        <v>9</v>
      </c>
      <c r="C22" t="s">
        <v>34</v>
      </c>
      <c r="D22" t="s">
        <v>11</v>
      </c>
      <c r="E22" t="s">
        <v>45</v>
      </c>
      <c r="F22" t="s">
        <v>29</v>
      </c>
      <c r="G22" s="20">
        <v>11</v>
      </c>
      <c r="H22" s="14">
        <v>17.698999999999998</v>
      </c>
      <c r="I22" t="s">
        <v>14</v>
      </c>
      <c r="J22" t="s">
        <v>42</v>
      </c>
      <c r="K22" t="s">
        <v>25</v>
      </c>
      <c r="L22" t="s">
        <v>17</v>
      </c>
      <c r="M22" s="20">
        <f t="shared" si="0"/>
        <v>17.702784000000001</v>
      </c>
      <c r="N22" s="20">
        <f t="shared" si="1"/>
        <v>0</v>
      </c>
      <c r="O22" s="20">
        <f t="shared" si="4"/>
        <v>0</v>
      </c>
      <c r="P22">
        <f t="shared" si="2"/>
        <v>5</v>
      </c>
      <c r="Q22">
        <f t="shared" si="3"/>
        <v>0</v>
      </c>
    </row>
    <row r="23" spans="1:17" x14ac:dyDescent="0.3">
      <c r="A23" t="s">
        <v>18</v>
      </c>
      <c r="B23" t="s">
        <v>9</v>
      </c>
      <c r="C23" t="s">
        <v>8</v>
      </c>
      <c r="D23" t="s">
        <v>41</v>
      </c>
      <c r="E23" t="s">
        <v>28</v>
      </c>
      <c r="F23" t="s">
        <v>13</v>
      </c>
      <c r="G23" s="20">
        <v>15</v>
      </c>
      <c r="H23" s="14">
        <v>24.134999999999998</v>
      </c>
      <c r="I23" t="s">
        <v>30</v>
      </c>
      <c r="J23" t="s">
        <v>42</v>
      </c>
      <c r="K23" t="s">
        <v>16</v>
      </c>
      <c r="L23" t="s">
        <v>17</v>
      </c>
      <c r="M23" s="20">
        <f t="shared" si="0"/>
        <v>24.140160000000002</v>
      </c>
      <c r="N23" s="20">
        <f t="shared" si="1"/>
        <v>0.16664000000000001</v>
      </c>
      <c r="O23" s="20">
        <f t="shared" si="4"/>
        <v>4.0227162624000004</v>
      </c>
      <c r="P23">
        <f t="shared" si="2"/>
        <v>4</v>
      </c>
      <c r="Q23">
        <f t="shared" si="3"/>
        <v>16.090865049600001</v>
      </c>
    </row>
    <row r="24" spans="1:17" x14ac:dyDescent="0.3">
      <c r="A24" t="s">
        <v>39</v>
      </c>
      <c r="B24" t="s">
        <v>9</v>
      </c>
      <c r="C24" t="s">
        <v>50</v>
      </c>
      <c r="D24" t="s">
        <v>11</v>
      </c>
      <c r="E24" t="s">
        <v>21</v>
      </c>
      <c r="F24" t="s">
        <v>36</v>
      </c>
      <c r="G24" s="20">
        <v>11</v>
      </c>
      <c r="H24" s="14">
        <v>17.698999999999998</v>
      </c>
      <c r="I24" t="s">
        <v>30</v>
      </c>
      <c r="J24" t="s">
        <v>42</v>
      </c>
      <c r="K24" t="s">
        <v>25</v>
      </c>
      <c r="L24" t="s">
        <v>17</v>
      </c>
      <c r="M24" s="20">
        <f t="shared" si="0"/>
        <v>17.702784000000001</v>
      </c>
      <c r="N24" s="20">
        <f t="shared" si="1"/>
        <v>0.16664000000000001</v>
      </c>
      <c r="O24" s="20">
        <f t="shared" si="4"/>
        <v>2.9499919257600005</v>
      </c>
      <c r="P24">
        <f t="shared" si="2"/>
        <v>2</v>
      </c>
      <c r="Q24">
        <f t="shared" si="3"/>
        <v>5.8999838515200009</v>
      </c>
    </row>
    <row r="25" spans="1:17" x14ac:dyDescent="0.3">
      <c r="A25" t="s">
        <v>39</v>
      </c>
      <c r="B25" t="s">
        <v>9</v>
      </c>
      <c r="C25" t="s">
        <v>34</v>
      </c>
      <c r="D25" t="s">
        <v>11</v>
      </c>
      <c r="E25" t="s">
        <v>12</v>
      </c>
      <c r="F25" t="s">
        <v>44</v>
      </c>
      <c r="G25" s="20">
        <v>2</v>
      </c>
      <c r="H25" s="14">
        <v>3.218</v>
      </c>
      <c r="I25" t="s">
        <v>14</v>
      </c>
      <c r="J25" t="s">
        <v>42</v>
      </c>
      <c r="K25" t="s">
        <v>16</v>
      </c>
      <c r="L25" t="s">
        <v>17</v>
      </c>
      <c r="M25" s="20">
        <f t="shared" si="0"/>
        <v>3.2186880000000002</v>
      </c>
      <c r="N25" s="20">
        <f t="shared" si="1"/>
        <v>0</v>
      </c>
      <c r="O25" s="20">
        <f t="shared" si="4"/>
        <v>0</v>
      </c>
      <c r="P25">
        <f t="shared" si="2"/>
        <v>2</v>
      </c>
      <c r="Q25">
        <f t="shared" si="3"/>
        <v>0</v>
      </c>
    </row>
    <row r="26" spans="1:17" x14ac:dyDescent="0.3">
      <c r="A26" t="s">
        <v>32</v>
      </c>
      <c r="B26" t="s">
        <v>9</v>
      </c>
      <c r="C26" t="s">
        <v>34</v>
      </c>
      <c r="D26" t="s">
        <v>27</v>
      </c>
      <c r="E26" t="s">
        <v>28</v>
      </c>
      <c r="F26" t="s">
        <v>22</v>
      </c>
      <c r="G26" s="20">
        <v>11</v>
      </c>
      <c r="H26" s="14">
        <v>17.698999999999998</v>
      </c>
      <c r="I26" t="s">
        <v>30</v>
      </c>
      <c r="J26" t="s">
        <v>42</v>
      </c>
      <c r="K26" t="s">
        <v>16</v>
      </c>
      <c r="L26" t="s">
        <v>17</v>
      </c>
      <c r="M26" s="20">
        <f t="shared" si="0"/>
        <v>17.702784000000001</v>
      </c>
      <c r="N26" s="20">
        <f t="shared" si="1"/>
        <v>0.16664000000000001</v>
      </c>
      <c r="O26" s="20">
        <f t="shared" si="4"/>
        <v>2.9499919257600005</v>
      </c>
      <c r="P26">
        <f t="shared" si="2"/>
        <v>5</v>
      </c>
      <c r="Q26">
        <f t="shared" si="3"/>
        <v>14.749959628800003</v>
      </c>
    </row>
    <row r="27" spans="1:17" x14ac:dyDescent="0.3">
      <c r="A27" t="s">
        <v>32</v>
      </c>
      <c r="B27" t="s">
        <v>9</v>
      </c>
      <c r="C27" t="s">
        <v>34</v>
      </c>
      <c r="D27" t="s">
        <v>47</v>
      </c>
      <c r="E27" t="s">
        <v>33</v>
      </c>
      <c r="F27" t="s">
        <v>13</v>
      </c>
      <c r="G27" s="20">
        <v>20</v>
      </c>
      <c r="H27" s="14">
        <v>32.18</v>
      </c>
      <c r="I27" t="s">
        <v>30</v>
      </c>
      <c r="J27" t="s">
        <v>31</v>
      </c>
      <c r="K27" t="s">
        <v>8</v>
      </c>
      <c r="L27" t="s">
        <v>43</v>
      </c>
      <c r="M27" s="20">
        <f t="shared" si="0"/>
        <v>32.186880000000002</v>
      </c>
      <c r="N27" s="20">
        <f t="shared" si="1"/>
        <v>0.16664000000000001</v>
      </c>
      <c r="O27" s="20">
        <f t="shared" si="4"/>
        <v>5.3636216832000008</v>
      </c>
      <c r="P27">
        <f t="shared" si="2"/>
        <v>5</v>
      </c>
      <c r="Q27">
        <f t="shared" si="3"/>
        <v>26.818108416000005</v>
      </c>
    </row>
    <row r="28" spans="1:17" x14ac:dyDescent="0.3">
      <c r="A28" t="s">
        <v>39</v>
      </c>
      <c r="B28" t="s">
        <v>9</v>
      </c>
      <c r="C28" t="s">
        <v>40</v>
      </c>
      <c r="D28" t="s">
        <v>41</v>
      </c>
      <c r="E28" t="s">
        <v>21</v>
      </c>
      <c r="F28" t="s">
        <v>36</v>
      </c>
      <c r="G28" s="20">
        <v>1.5</v>
      </c>
      <c r="H28" s="14">
        <v>2.4135</v>
      </c>
      <c r="I28" t="s">
        <v>23</v>
      </c>
      <c r="J28" t="s">
        <v>38</v>
      </c>
      <c r="K28" t="s">
        <v>16</v>
      </c>
      <c r="L28" t="s">
        <v>17</v>
      </c>
      <c r="M28" s="20">
        <f t="shared" si="0"/>
        <v>2.4140160000000002</v>
      </c>
      <c r="N28" s="20">
        <f t="shared" si="1"/>
        <v>0</v>
      </c>
      <c r="O28" s="20">
        <f t="shared" si="4"/>
        <v>0</v>
      </c>
      <c r="P28">
        <f t="shared" si="2"/>
        <v>2</v>
      </c>
      <c r="Q28">
        <f t="shared" si="3"/>
        <v>0</v>
      </c>
    </row>
    <row r="29" spans="1:17" x14ac:dyDescent="0.3">
      <c r="A29" t="s">
        <v>32</v>
      </c>
      <c r="B29" t="s">
        <v>9</v>
      </c>
      <c r="C29" t="s">
        <v>40</v>
      </c>
      <c r="D29" t="s">
        <v>20</v>
      </c>
      <c r="E29" t="s">
        <v>45</v>
      </c>
      <c r="F29" t="s">
        <v>36</v>
      </c>
      <c r="G29" s="20">
        <v>2</v>
      </c>
      <c r="H29" s="14">
        <v>3.218</v>
      </c>
      <c r="I29" t="s">
        <v>14</v>
      </c>
      <c r="J29" t="s">
        <v>38</v>
      </c>
      <c r="K29" t="s">
        <v>25</v>
      </c>
      <c r="L29" t="s">
        <v>17</v>
      </c>
      <c r="M29" s="20">
        <f t="shared" si="0"/>
        <v>3.2186880000000002</v>
      </c>
      <c r="N29" s="20">
        <f t="shared" si="1"/>
        <v>0</v>
      </c>
      <c r="O29" s="20">
        <f t="shared" si="4"/>
        <v>0</v>
      </c>
      <c r="P29">
        <f t="shared" si="2"/>
        <v>5</v>
      </c>
      <c r="Q29">
        <f t="shared" si="3"/>
        <v>0</v>
      </c>
    </row>
    <row r="30" spans="1:17" x14ac:dyDescent="0.3">
      <c r="A30" t="s">
        <v>18</v>
      </c>
      <c r="B30" t="s">
        <v>9</v>
      </c>
      <c r="C30" t="s">
        <v>34</v>
      </c>
      <c r="D30" t="s">
        <v>47</v>
      </c>
      <c r="E30" t="s">
        <v>45</v>
      </c>
      <c r="F30" t="s">
        <v>44</v>
      </c>
      <c r="G30" s="20">
        <f>H30*0.62137119</f>
        <v>0.74564542799999989</v>
      </c>
      <c r="H30" s="14">
        <v>1.2</v>
      </c>
      <c r="I30" t="s">
        <v>23</v>
      </c>
      <c r="J30" t="s">
        <v>42</v>
      </c>
      <c r="K30" t="s">
        <v>25</v>
      </c>
      <c r="L30" t="s">
        <v>43</v>
      </c>
      <c r="M30" s="20">
        <f t="shared" si="0"/>
        <v>1.199999995679232</v>
      </c>
      <c r="N30" s="20">
        <f t="shared" si="1"/>
        <v>0</v>
      </c>
      <c r="O30" s="20">
        <f t="shared" si="4"/>
        <v>0</v>
      </c>
      <c r="P30">
        <f t="shared" si="2"/>
        <v>4</v>
      </c>
      <c r="Q30">
        <f t="shared" si="3"/>
        <v>0</v>
      </c>
    </row>
    <row r="31" spans="1:17" x14ac:dyDescent="0.3">
      <c r="A31" t="s">
        <v>26</v>
      </c>
      <c r="B31" t="s">
        <v>51</v>
      </c>
      <c r="C31" t="s">
        <v>8</v>
      </c>
      <c r="D31" t="s">
        <v>11</v>
      </c>
      <c r="E31" t="s">
        <v>12</v>
      </c>
      <c r="F31" t="s">
        <v>44</v>
      </c>
      <c r="G31" s="20">
        <v>2.5</v>
      </c>
      <c r="H31" s="14">
        <v>4.0225</v>
      </c>
      <c r="I31" t="s">
        <v>49</v>
      </c>
      <c r="J31" t="s">
        <v>31</v>
      </c>
      <c r="K31" t="s">
        <v>25</v>
      </c>
      <c r="L31" t="s">
        <v>43</v>
      </c>
      <c r="M31" s="20">
        <f t="shared" si="0"/>
        <v>4.0233600000000003</v>
      </c>
      <c r="N31" s="20">
        <f t="shared" si="1"/>
        <v>0.10215</v>
      </c>
      <c r="O31" s="20">
        <f t="shared" si="4"/>
        <v>0.41098622400000007</v>
      </c>
      <c r="P31">
        <f t="shared" si="2"/>
        <v>3</v>
      </c>
      <c r="Q31">
        <f t="shared" si="3"/>
        <v>1.2329586720000001</v>
      </c>
    </row>
    <row r="32" spans="1:17" x14ac:dyDescent="0.3">
      <c r="A32" t="s">
        <v>18</v>
      </c>
      <c r="B32" t="s">
        <v>9</v>
      </c>
      <c r="C32" t="s">
        <v>34</v>
      </c>
      <c r="D32" t="s">
        <v>11</v>
      </c>
      <c r="E32" t="s">
        <v>21</v>
      </c>
      <c r="F32" t="s">
        <v>44</v>
      </c>
      <c r="G32" s="20">
        <v>1.1000000000000001</v>
      </c>
      <c r="H32" s="14">
        <v>1.7699</v>
      </c>
      <c r="I32" t="s">
        <v>23</v>
      </c>
      <c r="J32" t="s">
        <v>24</v>
      </c>
      <c r="K32" t="s">
        <v>25</v>
      </c>
      <c r="L32" t="s">
        <v>43</v>
      </c>
      <c r="M32" s="20">
        <f t="shared" si="0"/>
        <v>1.7702784000000003</v>
      </c>
      <c r="N32" s="20">
        <f t="shared" si="1"/>
        <v>0</v>
      </c>
      <c r="O32" s="20">
        <f t="shared" si="4"/>
        <v>0</v>
      </c>
      <c r="P32">
        <f t="shared" si="2"/>
        <v>4</v>
      </c>
      <c r="Q32">
        <f t="shared" si="3"/>
        <v>0</v>
      </c>
    </row>
    <row r="33" spans="1:17" x14ac:dyDescent="0.3">
      <c r="A33" t="s">
        <v>18</v>
      </c>
      <c r="B33" t="s">
        <v>9</v>
      </c>
      <c r="C33" t="s">
        <v>34</v>
      </c>
      <c r="D33" t="s">
        <v>20</v>
      </c>
      <c r="E33" t="s">
        <v>28</v>
      </c>
      <c r="F33" t="s">
        <v>44</v>
      </c>
      <c r="G33" s="20">
        <v>0.6</v>
      </c>
      <c r="H33" s="14">
        <v>0.96539999999999992</v>
      </c>
      <c r="I33" t="s">
        <v>23</v>
      </c>
      <c r="J33" t="s">
        <v>31</v>
      </c>
      <c r="K33" t="s">
        <v>25</v>
      </c>
      <c r="L33" t="s">
        <v>43</v>
      </c>
      <c r="M33" s="20">
        <f t="shared" si="0"/>
        <v>0.96560639999999998</v>
      </c>
      <c r="N33" s="20">
        <f t="shared" si="1"/>
        <v>0</v>
      </c>
      <c r="O33" s="20">
        <f t="shared" si="4"/>
        <v>0</v>
      </c>
      <c r="P33">
        <f t="shared" si="2"/>
        <v>4</v>
      </c>
      <c r="Q33">
        <f t="shared" si="3"/>
        <v>0</v>
      </c>
    </row>
    <row r="34" spans="1:17" x14ac:dyDescent="0.3">
      <c r="A34" t="s">
        <v>18</v>
      </c>
      <c r="B34" t="s">
        <v>9</v>
      </c>
      <c r="C34" t="s">
        <v>34</v>
      </c>
      <c r="D34" t="s">
        <v>41</v>
      </c>
      <c r="E34" t="s">
        <v>45</v>
      </c>
      <c r="F34" t="s">
        <v>29</v>
      </c>
      <c r="G34" s="20">
        <v>12</v>
      </c>
      <c r="H34" s="14">
        <v>19.308</v>
      </c>
      <c r="I34" s="2" t="s">
        <v>52</v>
      </c>
      <c r="J34" t="s">
        <v>53</v>
      </c>
      <c r="K34" t="s">
        <v>25</v>
      </c>
      <c r="L34" t="s">
        <v>43</v>
      </c>
      <c r="M34" s="20">
        <f t="shared" si="0"/>
        <v>19.312128000000001</v>
      </c>
      <c r="N34" s="20">
        <f t="shared" si="1"/>
        <v>3.5459999999999998E-2</v>
      </c>
      <c r="O34" s="20">
        <f t="shared" si="4"/>
        <v>0.68480805888000007</v>
      </c>
      <c r="P34">
        <f t="shared" si="2"/>
        <v>4</v>
      </c>
      <c r="Q34">
        <f t="shared" si="3"/>
        <v>2.7392322355200003</v>
      </c>
    </row>
    <row r="35" spans="1:17" x14ac:dyDescent="0.3">
      <c r="A35" t="s">
        <v>39</v>
      </c>
      <c r="B35" t="s">
        <v>9</v>
      </c>
      <c r="C35" t="s">
        <v>34</v>
      </c>
      <c r="D35" t="s">
        <v>47</v>
      </c>
      <c r="E35" t="s">
        <v>45</v>
      </c>
      <c r="F35" t="s">
        <v>44</v>
      </c>
      <c r="G35" s="20">
        <v>1.3</v>
      </c>
      <c r="H35" s="14">
        <v>2.0916999999999999</v>
      </c>
      <c r="I35" s="2" t="s">
        <v>54</v>
      </c>
      <c r="J35" t="s">
        <v>31</v>
      </c>
      <c r="K35" t="s">
        <v>25</v>
      </c>
      <c r="L35" t="s">
        <v>43</v>
      </c>
      <c r="M35" s="20">
        <f t="shared" si="0"/>
        <v>2.0921472000000003</v>
      </c>
      <c r="N35" s="20">
        <f t="shared" si="1"/>
        <v>2.1999999999999999E-2</v>
      </c>
      <c r="O35" s="20">
        <f t="shared" si="4"/>
        <v>4.6027238400000003E-2</v>
      </c>
      <c r="P35">
        <f t="shared" si="2"/>
        <v>2</v>
      </c>
      <c r="Q35">
        <f t="shared" si="3"/>
        <v>9.2054476800000007E-2</v>
      </c>
    </row>
    <row r="36" spans="1:17" x14ac:dyDescent="0.3">
      <c r="A36" t="s">
        <v>32</v>
      </c>
      <c r="B36" t="s">
        <v>55</v>
      </c>
      <c r="C36" t="s">
        <v>8</v>
      </c>
      <c r="D36" t="s">
        <v>41</v>
      </c>
      <c r="E36" t="s">
        <v>12</v>
      </c>
      <c r="F36" t="s">
        <v>36</v>
      </c>
      <c r="G36" s="20">
        <v>3.4</v>
      </c>
      <c r="H36" s="14">
        <v>5.4706000000000001</v>
      </c>
      <c r="I36" t="s">
        <v>14</v>
      </c>
      <c r="J36" t="s">
        <v>31</v>
      </c>
      <c r="K36" t="s">
        <v>25</v>
      </c>
      <c r="L36" t="s">
        <v>17</v>
      </c>
      <c r="M36" s="20">
        <f t="shared" si="0"/>
        <v>5.4717696</v>
      </c>
      <c r="N36" s="20">
        <f t="shared" si="1"/>
        <v>0</v>
      </c>
      <c r="O36" s="20">
        <f t="shared" si="4"/>
        <v>0</v>
      </c>
      <c r="P36">
        <f t="shared" si="2"/>
        <v>5</v>
      </c>
      <c r="Q36">
        <f t="shared" si="3"/>
        <v>0</v>
      </c>
    </row>
    <row r="37" spans="1:17" x14ac:dyDescent="0.3">
      <c r="A37" t="s">
        <v>39</v>
      </c>
      <c r="B37" t="s">
        <v>9</v>
      </c>
      <c r="C37" t="s">
        <v>34</v>
      </c>
      <c r="D37" t="s">
        <v>47</v>
      </c>
      <c r="E37" t="s">
        <v>33</v>
      </c>
      <c r="F37" t="s">
        <v>44</v>
      </c>
      <c r="G37" s="20">
        <v>1</v>
      </c>
      <c r="H37" s="14">
        <v>1.609</v>
      </c>
      <c r="I37" t="s">
        <v>14</v>
      </c>
      <c r="J37" t="s">
        <v>31</v>
      </c>
      <c r="K37" t="s">
        <v>25</v>
      </c>
      <c r="L37" t="s">
        <v>43</v>
      </c>
      <c r="M37" s="20">
        <f t="shared" si="0"/>
        <v>1.6093440000000001</v>
      </c>
      <c r="N37" s="20">
        <f t="shared" si="1"/>
        <v>0</v>
      </c>
      <c r="O37" s="20">
        <f t="shared" si="4"/>
        <v>0</v>
      </c>
      <c r="P37">
        <f t="shared" si="2"/>
        <v>2</v>
      </c>
      <c r="Q37">
        <f t="shared" si="3"/>
        <v>0</v>
      </c>
    </row>
    <row r="38" spans="1:17" x14ac:dyDescent="0.3">
      <c r="A38" t="s">
        <v>32</v>
      </c>
      <c r="B38" t="s">
        <v>9</v>
      </c>
      <c r="C38" t="s">
        <v>34</v>
      </c>
      <c r="D38" t="s">
        <v>27</v>
      </c>
      <c r="E38" t="s">
        <v>28</v>
      </c>
      <c r="F38" t="s">
        <v>13</v>
      </c>
      <c r="G38" s="20">
        <v>14</v>
      </c>
      <c r="H38" s="14">
        <v>22.526</v>
      </c>
      <c r="I38" t="s">
        <v>37</v>
      </c>
      <c r="J38" t="s">
        <v>31</v>
      </c>
      <c r="K38" t="s">
        <v>25</v>
      </c>
      <c r="L38" t="s">
        <v>17</v>
      </c>
      <c r="M38" s="20">
        <f t="shared" si="0"/>
        <v>22.530816000000002</v>
      </c>
      <c r="N38" s="20">
        <f t="shared" si="1"/>
        <v>0.16664000000000001</v>
      </c>
      <c r="O38" s="20">
        <f t="shared" si="4"/>
        <v>3.7545351782400003</v>
      </c>
      <c r="P38">
        <f t="shared" si="2"/>
        <v>5</v>
      </c>
      <c r="Q38">
        <f t="shared" si="3"/>
        <v>18.772675891200002</v>
      </c>
    </row>
    <row r="39" spans="1:17" x14ac:dyDescent="0.3">
      <c r="A39" t="s">
        <v>32</v>
      </c>
      <c r="B39" t="s">
        <v>9</v>
      </c>
      <c r="C39" t="s">
        <v>34</v>
      </c>
      <c r="D39" t="s">
        <v>41</v>
      </c>
      <c r="E39" t="s">
        <v>21</v>
      </c>
      <c r="F39" t="s">
        <v>13</v>
      </c>
      <c r="G39" s="20">
        <v>2</v>
      </c>
      <c r="H39" s="14">
        <v>3.218</v>
      </c>
      <c r="I39" t="s">
        <v>23</v>
      </c>
      <c r="J39" t="s">
        <v>24</v>
      </c>
      <c r="K39" t="s">
        <v>16</v>
      </c>
      <c r="L39" t="s">
        <v>43</v>
      </c>
      <c r="M39" s="20">
        <f t="shared" si="0"/>
        <v>3.2186880000000002</v>
      </c>
      <c r="N39" s="20">
        <f t="shared" si="1"/>
        <v>0</v>
      </c>
      <c r="O39" s="20">
        <f t="shared" si="4"/>
        <v>0</v>
      </c>
      <c r="P39">
        <f t="shared" si="2"/>
        <v>5</v>
      </c>
      <c r="Q39">
        <f t="shared" si="3"/>
        <v>0</v>
      </c>
    </row>
    <row r="40" spans="1:17" x14ac:dyDescent="0.3">
      <c r="A40" t="s">
        <v>39</v>
      </c>
      <c r="B40" t="s">
        <v>9</v>
      </c>
      <c r="C40" t="s">
        <v>56</v>
      </c>
      <c r="D40" t="s">
        <v>20</v>
      </c>
      <c r="E40" t="s">
        <v>21</v>
      </c>
      <c r="F40" t="s">
        <v>22</v>
      </c>
      <c r="G40" s="20">
        <v>2</v>
      </c>
      <c r="H40" s="14">
        <v>3.218</v>
      </c>
      <c r="I40" t="s">
        <v>23</v>
      </c>
      <c r="J40" t="s">
        <v>42</v>
      </c>
      <c r="K40" t="s">
        <v>25</v>
      </c>
      <c r="L40" t="s">
        <v>17</v>
      </c>
      <c r="M40" s="20">
        <f t="shared" si="0"/>
        <v>3.2186880000000002</v>
      </c>
      <c r="N40" s="20">
        <f t="shared" si="1"/>
        <v>0</v>
      </c>
      <c r="O40" s="20">
        <f t="shared" si="4"/>
        <v>0</v>
      </c>
      <c r="P40">
        <f t="shared" si="2"/>
        <v>2</v>
      </c>
      <c r="Q40">
        <f t="shared" si="3"/>
        <v>0</v>
      </c>
    </row>
    <row r="41" spans="1:17" x14ac:dyDescent="0.3">
      <c r="A41" t="s">
        <v>39</v>
      </c>
      <c r="B41" t="s">
        <v>9</v>
      </c>
      <c r="C41" t="s">
        <v>48</v>
      </c>
      <c r="D41" t="s">
        <v>27</v>
      </c>
      <c r="E41" t="s">
        <v>28</v>
      </c>
      <c r="F41" t="s">
        <v>22</v>
      </c>
      <c r="G41" s="20">
        <v>6.5</v>
      </c>
      <c r="H41" s="14">
        <v>10.458500000000001</v>
      </c>
      <c r="I41" t="s">
        <v>14</v>
      </c>
      <c r="J41" t="s">
        <v>15</v>
      </c>
      <c r="K41" t="s">
        <v>25</v>
      </c>
      <c r="L41" t="s">
        <v>17</v>
      </c>
      <c r="M41" s="20">
        <f t="shared" si="0"/>
        <v>10.460736000000001</v>
      </c>
      <c r="N41" s="20">
        <f t="shared" si="1"/>
        <v>0</v>
      </c>
      <c r="O41" s="20">
        <f t="shared" si="4"/>
        <v>0</v>
      </c>
      <c r="P41">
        <f t="shared" si="2"/>
        <v>2</v>
      </c>
      <c r="Q41">
        <f t="shared" si="3"/>
        <v>0</v>
      </c>
    </row>
    <row r="42" spans="1:17" x14ac:dyDescent="0.3">
      <c r="A42" t="s">
        <v>18</v>
      </c>
      <c r="B42" t="s">
        <v>9</v>
      </c>
      <c r="C42" t="s">
        <v>34</v>
      </c>
      <c r="D42" t="s">
        <v>41</v>
      </c>
      <c r="E42" t="s">
        <v>21</v>
      </c>
      <c r="F42" t="s">
        <v>36</v>
      </c>
      <c r="G42" s="20">
        <v>9</v>
      </c>
      <c r="H42" s="14">
        <v>14.481</v>
      </c>
      <c r="I42" t="s">
        <v>37</v>
      </c>
      <c r="J42" t="s">
        <v>15</v>
      </c>
      <c r="K42" t="s">
        <v>25</v>
      </c>
      <c r="L42" t="s">
        <v>43</v>
      </c>
      <c r="M42" s="20">
        <f t="shared" si="0"/>
        <v>14.484096000000001</v>
      </c>
      <c r="N42" s="20">
        <f t="shared" si="1"/>
        <v>0.16664000000000001</v>
      </c>
      <c r="O42" s="20">
        <f t="shared" si="4"/>
        <v>2.4136297574400003</v>
      </c>
      <c r="P42">
        <f t="shared" si="2"/>
        <v>4</v>
      </c>
      <c r="Q42">
        <f t="shared" si="3"/>
        <v>9.6545190297600012</v>
      </c>
    </row>
    <row r="43" spans="1:17" x14ac:dyDescent="0.3">
      <c r="A43" t="s">
        <v>32</v>
      </c>
      <c r="B43" t="s">
        <v>9</v>
      </c>
      <c r="C43" t="s">
        <v>34</v>
      </c>
      <c r="D43" t="s">
        <v>20</v>
      </c>
      <c r="E43" t="s">
        <v>35</v>
      </c>
      <c r="F43" t="s">
        <v>22</v>
      </c>
      <c r="G43" s="20">
        <v>2</v>
      </c>
      <c r="H43" s="14">
        <v>3.218</v>
      </c>
      <c r="I43" t="s">
        <v>23</v>
      </c>
      <c r="J43" t="s">
        <v>31</v>
      </c>
      <c r="K43" t="s">
        <v>25</v>
      </c>
      <c r="L43" t="s">
        <v>17</v>
      </c>
      <c r="M43" s="20">
        <f t="shared" si="0"/>
        <v>3.2186880000000002</v>
      </c>
      <c r="N43" s="20">
        <f t="shared" si="1"/>
        <v>0</v>
      </c>
      <c r="O43" s="20">
        <f t="shared" si="4"/>
        <v>0</v>
      </c>
      <c r="P43">
        <f t="shared" si="2"/>
        <v>5</v>
      </c>
      <c r="Q43">
        <f t="shared" si="3"/>
        <v>0</v>
      </c>
    </row>
    <row r="44" spans="1:17" x14ac:dyDescent="0.3">
      <c r="A44" t="s">
        <v>32</v>
      </c>
      <c r="B44" t="s">
        <v>9</v>
      </c>
      <c r="C44" t="s">
        <v>34</v>
      </c>
      <c r="D44" t="s">
        <v>20</v>
      </c>
      <c r="E44" t="s">
        <v>45</v>
      </c>
      <c r="F44" t="s">
        <v>36</v>
      </c>
      <c r="G44" s="20">
        <v>1.7</v>
      </c>
      <c r="H44" s="14">
        <v>2.7353000000000001</v>
      </c>
      <c r="I44" t="s">
        <v>14</v>
      </c>
      <c r="J44" t="s">
        <v>31</v>
      </c>
      <c r="K44" t="s">
        <v>25</v>
      </c>
      <c r="L44" t="s">
        <v>43</v>
      </c>
      <c r="M44" s="20">
        <f t="shared" si="0"/>
        <v>2.7358848</v>
      </c>
      <c r="N44" s="20">
        <f t="shared" si="1"/>
        <v>0</v>
      </c>
      <c r="O44" s="20">
        <f t="shared" si="4"/>
        <v>0</v>
      </c>
      <c r="P44">
        <f t="shared" si="2"/>
        <v>5</v>
      </c>
      <c r="Q44">
        <f t="shared" si="3"/>
        <v>0</v>
      </c>
    </row>
    <row r="45" spans="1:17" x14ac:dyDescent="0.3">
      <c r="A45" t="s">
        <v>39</v>
      </c>
      <c r="B45" t="s">
        <v>9</v>
      </c>
      <c r="C45" t="s">
        <v>56</v>
      </c>
      <c r="D45" t="s">
        <v>41</v>
      </c>
      <c r="E45" t="s">
        <v>28</v>
      </c>
      <c r="F45" t="s">
        <v>36</v>
      </c>
      <c r="G45" s="20">
        <v>1.7</v>
      </c>
      <c r="H45" s="14">
        <v>2.7353000000000001</v>
      </c>
      <c r="I45" t="s">
        <v>23</v>
      </c>
      <c r="J45" t="s">
        <v>31</v>
      </c>
      <c r="K45" t="s">
        <v>25</v>
      </c>
      <c r="L45" t="s">
        <v>17</v>
      </c>
      <c r="M45" s="20">
        <f t="shared" si="0"/>
        <v>2.7358848</v>
      </c>
      <c r="N45" s="20">
        <f t="shared" si="1"/>
        <v>0</v>
      </c>
      <c r="O45" s="20">
        <f t="shared" si="4"/>
        <v>0</v>
      </c>
      <c r="P45">
        <f t="shared" si="2"/>
        <v>2</v>
      </c>
      <c r="Q45">
        <f t="shared" si="3"/>
        <v>0</v>
      </c>
    </row>
    <row r="46" spans="1:17" x14ac:dyDescent="0.3">
      <c r="A46" t="s">
        <v>32</v>
      </c>
      <c r="B46" t="s">
        <v>9</v>
      </c>
      <c r="C46" t="s">
        <v>59</v>
      </c>
      <c r="D46" t="s">
        <v>27</v>
      </c>
      <c r="E46" t="s">
        <v>45</v>
      </c>
      <c r="F46" t="s">
        <v>36</v>
      </c>
      <c r="G46" s="20">
        <v>4.3818000000000001</v>
      </c>
      <c r="H46" s="14" t="s">
        <v>8</v>
      </c>
      <c r="I46" t="s">
        <v>14</v>
      </c>
      <c r="J46" t="s">
        <v>15</v>
      </c>
      <c r="K46" t="s">
        <v>25</v>
      </c>
      <c r="L46" t="s">
        <v>43</v>
      </c>
      <c r="M46" s="20">
        <f t="shared" si="0"/>
        <v>7.0518235392000008</v>
      </c>
      <c r="N46" s="20">
        <f t="shared" si="1"/>
        <v>0</v>
      </c>
      <c r="O46" s="20">
        <f t="shared" si="4"/>
        <v>0</v>
      </c>
      <c r="P46">
        <f t="shared" si="2"/>
        <v>5</v>
      </c>
      <c r="Q46">
        <f t="shared" si="3"/>
        <v>0</v>
      </c>
    </row>
    <row r="47" spans="1:17" x14ac:dyDescent="0.3">
      <c r="A47" t="s">
        <v>32</v>
      </c>
      <c r="B47" t="s">
        <v>9</v>
      </c>
      <c r="C47" t="s">
        <v>60</v>
      </c>
      <c r="D47" t="s">
        <v>20</v>
      </c>
      <c r="E47" t="s">
        <v>12</v>
      </c>
      <c r="F47" t="s">
        <v>44</v>
      </c>
      <c r="G47" s="20">
        <v>1</v>
      </c>
      <c r="H47" s="14">
        <v>1.609</v>
      </c>
      <c r="I47" t="s">
        <v>23</v>
      </c>
      <c r="J47" t="s">
        <v>38</v>
      </c>
      <c r="K47" t="s">
        <v>25</v>
      </c>
      <c r="L47" t="s">
        <v>43</v>
      </c>
      <c r="M47" s="20">
        <f t="shared" si="0"/>
        <v>1.6093440000000001</v>
      </c>
      <c r="N47" s="20">
        <f t="shared" si="1"/>
        <v>0</v>
      </c>
      <c r="O47" s="20">
        <f t="shared" si="4"/>
        <v>0</v>
      </c>
      <c r="P47">
        <f t="shared" si="2"/>
        <v>5</v>
      </c>
      <c r="Q47">
        <f t="shared" si="3"/>
        <v>0</v>
      </c>
    </row>
    <row r="48" spans="1:17" x14ac:dyDescent="0.3">
      <c r="A48" t="s">
        <v>18</v>
      </c>
      <c r="B48" t="s">
        <v>9</v>
      </c>
      <c r="C48" t="s">
        <v>10</v>
      </c>
      <c r="D48" t="s">
        <v>27</v>
      </c>
      <c r="E48" t="s">
        <v>28</v>
      </c>
      <c r="F48" t="s">
        <v>36</v>
      </c>
      <c r="G48" s="20">
        <v>2</v>
      </c>
      <c r="H48" s="14">
        <v>3.218</v>
      </c>
      <c r="I48" t="s">
        <v>23</v>
      </c>
      <c r="J48" t="s">
        <v>31</v>
      </c>
      <c r="K48" t="s">
        <v>25</v>
      </c>
      <c r="L48" t="s">
        <v>17</v>
      </c>
      <c r="M48" s="20">
        <f t="shared" si="0"/>
        <v>3.2186880000000002</v>
      </c>
      <c r="N48" s="20">
        <f t="shared" si="1"/>
        <v>0</v>
      </c>
      <c r="O48" s="20">
        <f t="shared" si="4"/>
        <v>0</v>
      </c>
      <c r="P48">
        <f t="shared" si="2"/>
        <v>4</v>
      </c>
      <c r="Q48">
        <f t="shared" si="3"/>
        <v>0</v>
      </c>
    </row>
    <row r="49" spans="1:17" x14ac:dyDescent="0.3">
      <c r="A49" t="s">
        <v>7</v>
      </c>
      <c r="B49" t="s">
        <v>9</v>
      </c>
      <c r="C49" t="s">
        <v>10</v>
      </c>
      <c r="D49" t="s">
        <v>20</v>
      </c>
      <c r="E49" t="s">
        <v>21</v>
      </c>
      <c r="F49" t="s">
        <v>13</v>
      </c>
      <c r="G49" s="20">
        <v>17</v>
      </c>
      <c r="H49" s="14">
        <v>27.353000000000002</v>
      </c>
      <c r="I49" t="s">
        <v>37</v>
      </c>
      <c r="J49" t="s">
        <v>15</v>
      </c>
      <c r="K49" t="s">
        <v>16</v>
      </c>
      <c r="L49" t="s">
        <v>17</v>
      </c>
      <c r="M49" s="20">
        <f t="shared" si="0"/>
        <v>27.358848000000002</v>
      </c>
      <c r="N49" s="20">
        <f t="shared" si="1"/>
        <v>0.16664000000000001</v>
      </c>
      <c r="O49" s="20">
        <f t="shared" si="4"/>
        <v>4.5590784307200005</v>
      </c>
      <c r="P49">
        <f t="shared" si="2"/>
        <v>1</v>
      </c>
      <c r="Q49">
        <f t="shared" si="3"/>
        <v>4.5590784307200005</v>
      </c>
    </row>
    <row r="50" spans="1:17" x14ac:dyDescent="0.3">
      <c r="A50" t="s">
        <v>32</v>
      </c>
      <c r="B50" t="s">
        <v>9</v>
      </c>
      <c r="C50" t="s">
        <v>10</v>
      </c>
      <c r="D50" t="s">
        <v>47</v>
      </c>
      <c r="E50" t="s">
        <v>33</v>
      </c>
      <c r="F50" t="s">
        <v>36</v>
      </c>
      <c r="G50" s="20">
        <v>2.8</v>
      </c>
      <c r="H50" s="14">
        <v>4.5051999999999994</v>
      </c>
      <c r="I50" t="s">
        <v>14</v>
      </c>
      <c r="J50" t="s">
        <v>42</v>
      </c>
      <c r="K50" t="s">
        <v>25</v>
      </c>
      <c r="L50" t="s">
        <v>17</v>
      </c>
      <c r="M50" s="20">
        <f t="shared" si="0"/>
        <v>4.5061631999999996</v>
      </c>
      <c r="N50" s="20">
        <f t="shared" si="1"/>
        <v>0</v>
      </c>
      <c r="O50" s="20">
        <f t="shared" si="4"/>
        <v>0</v>
      </c>
      <c r="P50">
        <f t="shared" si="2"/>
        <v>5</v>
      </c>
      <c r="Q50">
        <f t="shared" si="3"/>
        <v>0</v>
      </c>
    </row>
    <row r="51" spans="1:17" x14ac:dyDescent="0.3">
      <c r="A51" t="s">
        <v>18</v>
      </c>
      <c r="B51" t="s">
        <v>9</v>
      </c>
      <c r="C51" t="s">
        <v>56</v>
      </c>
      <c r="D51" t="s">
        <v>27</v>
      </c>
      <c r="E51" t="s">
        <v>45</v>
      </c>
      <c r="F51" t="s">
        <v>22</v>
      </c>
      <c r="G51" s="20">
        <v>2.7</v>
      </c>
      <c r="H51" s="14">
        <v>4.3443000000000005</v>
      </c>
      <c r="I51" t="s">
        <v>23</v>
      </c>
      <c r="J51" t="s">
        <v>15</v>
      </c>
      <c r="K51" t="s">
        <v>25</v>
      </c>
      <c r="L51" t="s">
        <v>43</v>
      </c>
      <c r="M51" s="20">
        <f t="shared" si="0"/>
        <v>4.345228800000001</v>
      </c>
      <c r="N51" s="20">
        <f t="shared" si="1"/>
        <v>0</v>
      </c>
      <c r="O51" s="20">
        <f t="shared" si="4"/>
        <v>0</v>
      </c>
      <c r="P51">
        <f t="shared" si="2"/>
        <v>4</v>
      </c>
      <c r="Q51">
        <f t="shared" si="3"/>
        <v>0</v>
      </c>
    </row>
    <row r="52" spans="1:17" x14ac:dyDescent="0.3">
      <c r="A52" t="s">
        <v>32</v>
      </c>
      <c r="B52" t="s">
        <v>9</v>
      </c>
      <c r="C52" t="s">
        <v>34</v>
      </c>
      <c r="D52" t="s">
        <v>20</v>
      </c>
      <c r="E52" t="s">
        <v>33</v>
      </c>
      <c r="F52" t="s">
        <v>22</v>
      </c>
      <c r="G52" s="20">
        <v>2.2999999999999998</v>
      </c>
      <c r="H52" s="14">
        <v>3.7006999999999999</v>
      </c>
      <c r="I52" t="s">
        <v>23</v>
      </c>
      <c r="J52" t="s">
        <v>31</v>
      </c>
      <c r="K52" t="s">
        <v>25</v>
      </c>
      <c r="L52" t="s">
        <v>43</v>
      </c>
      <c r="M52" s="20">
        <f t="shared" si="0"/>
        <v>3.7014912</v>
      </c>
      <c r="N52" s="20">
        <f t="shared" si="1"/>
        <v>0</v>
      </c>
      <c r="O52" s="20">
        <f t="shared" si="4"/>
        <v>0</v>
      </c>
      <c r="P52">
        <f t="shared" si="2"/>
        <v>5</v>
      </c>
      <c r="Q52">
        <f t="shared" si="3"/>
        <v>0</v>
      </c>
    </row>
    <row r="53" spans="1:17" x14ac:dyDescent="0.3">
      <c r="A53" t="s">
        <v>39</v>
      </c>
      <c r="B53" t="s">
        <v>9</v>
      </c>
      <c r="C53" t="s">
        <v>61</v>
      </c>
      <c r="D53" t="s">
        <v>11</v>
      </c>
      <c r="E53" t="s">
        <v>21</v>
      </c>
      <c r="F53" t="s">
        <v>13</v>
      </c>
      <c r="G53" s="20">
        <v>2.7</v>
      </c>
      <c r="H53" s="14">
        <v>4.3443000000000005</v>
      </c>
      <c r="I53" t="s">
        <v>23</v>
      </c>
      <c r="J53" t="s">
        <v>24</v>
      </c>
      <c r="K53" t="s">
        <v>25</v>
      </c>
      <c r="L53" t="s">
        <v>17</v>
      </c>
      <c r="M53" s="20">
        <f t="shared" si="0"/>
        <v>4.345228800000001</v>
      </c>
      <c r="N53" s="20">
        <f t="shared" si="1"/>
        <v>0</v>
      </c>
      <c r="O53" s="20">
        <f t="shared" si="4"/>
        <v>0</v>
      </c>
      <c r="P53">
        <f t="shared" si="2"/>
        <v>2</v>
      </c>
      <c r="Q53">
        <f t="shared" si="3"/>
        <v>0</v>
      </c>
    </row>
    <row r="54" spans="1:17" x14ac:dyDescent="0.3">
      <c r="A54" t="s">
        <v>39</v>
      </c>
      <c r="B54" t="s">
        <v>51</v>
      </c>
      <c r="C54" t="s">
        <v>8</v>
      </c>
      <c r="D54" t="s">
        <v>11</v>
      </c>
      <c r="E54" t="s">
        <v>21</v>
      </c>
      <c r="F54" t="s">
        <v>62</v>
      </c>
      <c r="G54" s="20">
        <v>0.6</v>
      </c>
      <c r="H54" s="14">
        <v>0.96539999999999992</v>
      </c>
      <c r="I54" t="s">
        <v>23</v>
      </c>
      <c r="J54" t="s">
        <v>31</v>
      </c>
      <c r="K54" t="s">
        <v>8</v>
      </c>
      <c r="L54" t="s">
        <v>43</v>
      </c>
      <c r="M54" s="20">
        <f t="shared" si="0"/>
        <v>0.96560639999999998</v>
      </c>
      <c r="N54" s="20">
        <f t="shared" si="1"/>
        <v>0</v>
      </c>
      <c r="O54" s="20">
        <f t="shared" si="4"/>
        <v>0</v>
      </c>
      <c r="P54">
        <f t="shared" si="2"/>
        <v>2</v>
      </c>
      <c r="Q54">
        <f t="shared" si="3"/>
        <v>0</v>
      </c>
    </row>
    <row r="55" spans="1:17" x14ac:dyDescent="0.3">
      <c r="A55" t="s">
        <v>26</v>
      </c>
      <c r="B55" t="s">
        <v>9</v>
      </c>
      <c r="C55" t="s">
        <v>63</v>
      </c>
      <c r="D55" t="s">
        <v>41</v>
      </c>
      <c r="E55" t="s">
        <v>21</v>
      </c>
      <c r="F55" t="s">
        <v>29</v>
      </c>
      <c r="G55" s="20">
        <v>36</v>
      </c>
      <c r="H55" s="14">
        <v>57.923999999999999</v>
      </c>
      <c r="I55" t="s">
        <v>52</v>
      </c>
      <c r="J55" t="s">
        <v>15</v>
      </c>
      <c r="K55" t="s">
        <v>25</v>
      </c>
      <c r="L55" t="s">
        <v>17</v>
      </c>
      <c r="M55" s="20">
        <f t="shared" si="0"/>
        <v>57.936384000000004</v>
      </c>
      <c r="N55" s="20">
        <f t="shared" si="1"/>
        <v>3.5459999999999998E-2</v>
      </c>
      <c r="O55" s="20">
        <f t="shared" si="4"/>
        <v>2.05442417664</v>
      </c>
      <c r="P55">
        <f t="shared" si="2"/>
        <v>3</v>
      </c>
      <c r="Q55">
        <f t="shared" si="3"/>
        <v>6.1632725299200004</v>
      </c>
    </row>
    <row r="56" spans="1:17" x14ac:dyDescent="0.3">
      <c r="A56" t="s">
        <v>39</v>
      </c>
      <c r="B56" t="s">
        <v>51</v>
      </c>
      <c r="C56" t="s">
        <v>8</v>
      </c>
      <c r="D56" t="s">
        <v>11</v>
      </c>
      <c r="E56" t="s">
        <v>21</v>
      </c>
      <c r="F56" t="s">
        <v>13</v>
      </c>
      <c r="G56" s="20">
        <v>4</v>
      </c>
      <c r="H56" s="14">
        <v>6.4359999999999999</v>
      </c>
      <c r="I56" t="s">
        <v>49</v>
      </c>
      <c r="J56" t="s">
        <v>42</v>
      </c>
      <c r="K56" t="s">
        <v>25</v>
      </c>
      <c r="L56" t="s">
        <v>17</v>
      </c>
      <c r="M56" s="20">
        <f t="shared" si="0"/>
        <v>6.4373760000000004</v>
      </c>
      <c r="N56" s="20">
        <f t="shared" si="1"/>
        <v>0.10215</v>
      </c>
      <c r="O56" s="20">
        <f t="shared" si="4"/>
        <v>0.65757795840000011</v>
      </c>
      <c r="P56">
        <f t="shared" si="2"/>
        <v>2</v>
      </c>
      <c r="Q56">
        <f t="shared" si="3"/>
        <v>1.3151559168000002</v>
      </c>
    </row>
    <row r="57" spans="1:17" x14ac:dyDescent="0.3">
      <c r="A57" t="s">
        <v>26</v>
      </c>
      <c r="B57" t="s">
        <v>9</v>
      </c>
      <c r="C57" t="s">
        <v>59</v>
      </c>
      <c r="D57" t="s">
        <v>11</v>
      </c>
      <c r="E57" t="s">
        <v>21</v>
      </c>
      <c r="F57" t="s">
        <v>13</v>
      </c>
      <c r="G57" s="20">
        <v>10.9</v>
      </c>
      <c r="H57" s="14">
        <v>17.5381</v>
      </c>
      <c r="I57" t="s">
        <v>52</v>
      </c>
      <c r="J57" t="s">
        <v>31</v>
      </c>
      <c r="K57" t="s">
        <v>25</v>
      </c>
      <c r="L57" t="s">
        <v>17</v>
      </c>
      <c r="M57" s="20">
        <f t="shared" si="0"/>
        <v>17.541849600000003</v>
      </c>
      <c r="N57" s="20">
        <f t="shared" si="1"/>
        <v>3.5459999999999998E-2</v>
      </c>
      <c r="O57" s="20">
        <f t="shared" si="4"/>
        <v>0.62203398681600008</v>
      </c>
      <c r="P57">
        <f t="shared" si="2"/>
        <v>3</v>
      </c>
      <c r="Q57">
        <f t="shared" si="3"/>
        <v>1.8661019604480003</v>
      </c>
    </row>
    <row r="58" spans="1:17" x14ac:dyDescent="0.3">
      <c r="A58" t="s">
        <v>32</v>
      </c>
      <c r="B58" t="s">
        <v>9</v>
      </c>
      <c r="C58" t="s">
        <v>61</v>
      </c>
      <c r="D58" t="s">
        <v>20</v>
      </c>
      <c r="E58" t="s">
        <v>33</v>
      </c>
      <c r="F58" t="s">
        <v>44</v>
      </c>
      <c r="G58" s="20">
        <v>2</v>
      </c>
      <c r="H58" s="14">
        <v>3.218</v>
      </c>
      <c r="I58" t="s">
        <v>14</v>
      </c>
      <c r="J58" t="s">
        <v>31</v>
      </c>
      <c r="K58" t="s">
        <v>25</v>
      </c>
      <c r="L58" t="s">
        <v>43</v>
      </c>
      <c r="M58" s="20">
        <f t="shared" si="0"/>
        <v>3.2186880000000002</v>
      </c>
      <c r="N58" s="20">
        <f t="shared" si="1"/>
        <v>0</v>
      </c>
      <c r="O58" s="20">
        <f t="shared" si="4"/>
        <v>0</v>
      </c>
      <c r="P58">
        <f t="shared" si="2"/>
        <v>5</v>
      </c>
      <c r="Q58">
        <f t="shared" si="3"/>
        <v>0</v>
      </c>
    </row>
    <row r="59" spans="1:17" x14ac:dyDescent="0.3">
      <c r="A59" t="s">
        <v>26</v>
      </c>
      <c r="B59" t="s">
        <v>9</v>
      </c>
      <c r="C59" t="s">
        <v>8</v>
      </c>
      <c r="D59" t="s">
        <v>20</v>
      </c>
      <c r="E59" t="s">
        <v>45</v>
      </c>
      <c r="F59" t="s">
        <v>62</v>
      </c>
      <c r="G59" s="20">
        <v>0.99990000000000001</v>
      </c>
      <c r="H59" s="14" t="s">
        <v>8</v>
      </c>
      <c r="I59" t="s">
        <v>14</v>
      </c>
      <c r="J59" t="s">
        <v>38</v>
      </c>
      <c r="K59" t="s">
        <v>25</v>
      </c>
      <c r="L59" t="s">
        <v>43</v>
      </c>
      <c r="M59" s="20">
        <f t="shared" si="0"/>
        <v>1.6091830656000001</v>
      </c>
      <c r="N59" s="20">
        <f t="shared" si="1"/>
        <v>0</v>
      </c>
      <c r="O59" s="20">
        <f t="shared" si="4"/>
        <v>0</v>
      </c>
      <c r="P59">
        <f t="shared" si="2"/>
        <v>3</v>
      </c>
      <c r="Q59">
        <f t="shared" si="3"/>
        <v>0</v>
      </c>
    </row>
    <row r="60" spans="1:17" x14ac:dyDescent="0.3">
      <c r="A60" t="s">
        <v>18</v>
      </c>
      <c r="B60" t="s">
        <v>51</v>
      </c>
      <c r="C60" t="s">
        <v>8</v>
      </c>
      <c r="D60" t="s">
        <v>41</v>
      </c>
      <c r="E60" t="s">
        <v>28</v>
      </c>
      <c r="F60" t="s">
        <v>22</v>
      </c>
      <c r="G60" s="20">
        <v>11.5</v>
      </c>
      <c r="H60" s="14">
        <v>18.503499999999999</v>
      </c>
      <c r="I60" t="s">
        <v>30</v>
      </c>
      <c r="J60" t="s">
        <v>15</v>
      </c>
      <c r="K60" t="s">
        <v>25</v>
      </c>
      <c r="L60" t="s">
        <v>43</v>
      </c>
      <c r="M60" s="20">
        <f t="shared" si="0"/>
        <v>18.507456000000001</v>
      </c>
      <c r="N60" s="20">
        <f t="shared" si="1"/>
        <v>0.16664000000000001</v>
      </c>
      <c r="O60" s="20">
        <f t="shared" si="4"/>
        <v>3.0840824678400005</v>
      </c>
      <c r="P60">
        <f t="shared" si="2"/>
        <v>4</v>
      </c>
      <c r="Q60">
        <f t="shared" si="3"/>
        <v>12.336329871360002</v>
      </c>
    </row>
    <row r="61" spans="1:17" x14ac:dyDescent="0.3">
      <c r="A61" t="s">
        <v>32</v>
      </c>
      <c r="B61" t="s">
        <v>9</v>
      </c>
      <c r="C61" t="s">
        <v>59</v>
      </c>
      <c r="D61" t="s">
        <v>41</v>
      </c>
      <c r="E61" t="s">
        <v>28</v>
      </c>
      <c r="F61" t="s">
        <v>44</v>
      </c>
      <c r="G61" s="20">
        <v>1.5</v>
      </c>
      <c r="H61" s="14">
        <v>2.4135</v>
      </c>
      <c r="I61" t="s">
        <v>14</v>
      </c>
      <c r="J61" t="s">
        <v>38</v>
      </c>
      <c r="K61" t="s">
        <v>25</v>
      </c>
      <c r="L61" t="s">
        <v>17</v>
      </c>
      <c r="M61" s="20">
        <f t="shared" si="0"/>
        <v>2.4140160000000002</v>
      </c>
      <c r="N61" s="20">
        <f t="shared" si="1"/>
        <v>0</v>
      </c>
      <c r="O61" s="20">
        <f t="shared" si="4"/>
        <v>0</v>
      </c>
      <c r="P61">
        <f t="shared" si="2"/>
        <v>5</v>
      </c>
      <c r="Q61">
        <f t="shared" si="3"/>
        <v>0</v>
      </c>
    </row>
    <row r="62" spans="1:17" x14ac:dyDescent="0.3">
      <c r="A62" t="s">
        <v>32</v>
      </c>
      <c r="B62" t="s">
        <v>9</v>
      </c>
      <c r="C62" t="s">
        <v>60</v>
      </c>
      <c r="D62" t="s">
        <v>11</v>
      </c>
      <c r="E62" t="s">
        <v>21</v>
      </c>
      <c r="F62" t="s">
        <v>13</v>
      </c>
      <c r="G62" s="20">
        <v>3</v>
      </c>
      <c r="H62" s="14">
        <v>4.827</v>
      </c>
      <c r="I62" t="s">
        <v>23</v>
      </c>
      <c r="J62" t="s">
        <v>15</v>
      </c>
      <c r="K62" t="s">
        <v>25</v>
      </c>
      <c r="L62" t="s">
        <v>17</v>
      </c>
      <c r="M62" s="20">
        <f t="shared" si="0"/>
        <v>4.8280320000000003</v>
      </c>
      <c r="N62" s="20">
        <f t="shared" si="1"/>
        <v>0</v>
      </c>
      <c r="O62" s="20">
        <f t="shared" si="4"/>
        <v>0</v>
      </c>
      <c r="P62">
        <f t="shared" si="2"/>
        <v>5</v>
      </c>
      <c r="Q62">
        <f t="shared" si="3"/>
        <v>0</v>
      </c>
    </row>
    <row r="63" spans="1:17" x14ac:dyDescent="0.3">
      <c r="A63" t="s">
        <v>7</v>
      </c>
      <c r="B63" t="s">
        <v>9</v>
      </c>
      <c r="C63" t="s">
        <v>48</v>
      </c>
      <c r="D63" t="s">
        <v>41</v>
      </c>
      <c r="E63" t="s">
        <v>28</v>
      </c>
      <c r="F63" t="s">
        <v>36</v>
      </c>
      <c r="G63" s="20">
        <v>1.2</v>
      </c>
      <c r="H63" s="14">
        <v>1.9307999999999998</v>
      </c>
      <c r="I63" t="s">
        <v>49</v>
      </c>
      <c r="J63" t="s">
        <v>24</v>
      </c>
      <c r="K63" t="s">
        <v>25</v>
      </c>
      <c r="L63" t="s">
        <v>17</v>
      </c>
      <c r="M63" s="20">
        <f t="shared" si="0"/>
        <v>1.9312128</v>
      </c>
      <c r="N63" s="20">
        <f t="shared" si="1"/>
        <v>0.10215</v>
      </c>
      <c r="O63" s="20">
        <f t="shared" si="4"/>
        <v>0.19727338752000001</v>
      </c>
      <c r="P63">
        <f t="shared" si="2"/>
        <v>1</v>
      </c>
      <c r="Q63">
        <f t="shared" si="3"/>
        <v>0.19727338752000001</v>
      </c>
    </row>
    <row r="64" spans="1:17" x14ac:dyDescent="0.3">
      <c r="A64" t="s">
        <v>7</v>
      </c>
      <c r="B64" t="s">
        <v>9</v>
      </c>
      <c r="C64" t="s">
        <v>10</v>
      </c>
      <c r="D64" t="s">
        <v>41</v>
      </c>
      <c r="E64" t="s">
        <v>64</v>
      </c>
      <c r="F64" t="s">
        <v>29</v>
      </c>
      <c r="G64" s="20">
        <v>17</v>
      </c>
      <c r="H64" s="14">
        <v>27.353000000000002</v>
      </c>
      <c r="I64" t="s">
        <v>30</v>
      </c>
      <c r="J64" t="s">
        <v>15</v>
      </c>
      <c r="K64" t="s">
        <v>25</v>
      </c>
      <c r="L64" t="s">
        <v>17</v>
      </c>
      <c r="M64" s="20">
        <f t="shared" si="0"/>
        <v>27.358848000000002</v>
      </c>
      <c r="N64" s="20">
        <f t="shared" si="1"/>
        <v>0.16664000000000001</v>
      </c>
      <c r="O64" s="20">
        <f t="shared" si="4"/>
        <v>4.5590784307200005</v>
      </c>
      <c r="P64">
        <f t="shared" si="2"/>
        <v>1</v>
      </c>
      <c r="Q64">
        <f t="shared" si="3"/>
        <v>4.5590784307200005</v>
      </c>
    </row>
    <row r="65" spans="1:17" x14ac:dyDescent="0.3">
      <c r="A65" t="s">
        <v>39</v>
      </c>
      <c r="B65" t="s">
        <v>9</v>
      </c>
      <c r="C65" t="s">
        <v>50</v>
      </c>
      <c r="D65" t="s">
        <v>41</v>
      </c>
      <c r="E65" t="s">
        <v>12</v>
      </c>
      <c r="F65" t="s">
        <v>22</v>
      </c>
      <c r="G65" s="20">
        <v>13</v>
      </c>
      <c r="H65" s="14">
        <v>20.917000000000002</v>
      </c>
      <c r="I65" t="s">
        <v>30</v>
      </c>
      <c r="J65" t="s">
        <v>42</v>
      </c>
      <c r="K65" t="s">
        <v>25</v>
      </c>
      <c r="L65" t="s">
        <v>17</v>
      </c>
      <c r="M65" s="20">
        <f t="shared" si="0"/>
        <v>20.921472000000001</v>
      </c>
      <c r="N65" s="20">
        <f t="shared" si="1"/>
        <v>0.16664000000000001</v>
      </c>
      <c r="O65" s="20">
        <f t="shared" si="4"/>
        <v>3.4863540940800006</v>
      </c>
      <c r="P65">
        <f t="shared" si="2"/>
        <v>2</v>
      </c>
      <c r="Q65">
        <f t="shared" si="3"/>
        <v>6.9727081881600013</v>
      </c>
    </row>
    <row r="66" spans="1:17" x14ac:dyDescent="0.3">
      <c r="A66" t="s">
        <v>18</v>
      </c>
      <c r="B66" t="s">
        <v>9</v>
      </c>
      <c r="C66" t="s">
        <v>46</v>
      </c>
      <c r="D66" t="s">
        <v>27</v>
      </c>
      <c r="E66" t="s">
        <v>21</v>
      </c>
      <c r="F66" t="s">
        <v>44</v>
      </c>
      <c r="G66" s="20">
        <v>0.5</v>
      </c>
      <c r="H66" s="14">
        <v>0.80449999999999999</v>
      </c>
      <c r="I66" t="s">
        <v>23</v>
      </c>
      <c r="J66" t="s">
        <v>15</v>
      </c>
      <c r="K66" t="s">
        <v>25</v>
      </c>
      <c r="L66" t="s">
        <v>17</v>
      </c>
      <c r="M66" s="20">
        <f t="shared" si="0"/>
        <v>0.80467200000000005</v>
      </c>
      <c r="N66" s="20">
        <f t="shared" si="1"/>
        <v>0</v>
      </c>
      <c r="O66" s="20">
        <f t="shared" si="4"/>
        <v>0</v>
      </c>
      <c r="P66">
        <f t="shared" ref="P66:P129" si="5">IFERROR(VALUE(MID(A66, FIND("(", A66) + 1, FIND(" ", A66, FIND("(", A66)) - FIND("(", A66) - 1)), "N/A")</f>
        <v>4</v>
      </c>
      <c r="Q66">
        <f t="shared" si="3"/>
        <v>0</v>
      </c>
    </row>
    <row r="67" spans="1:17" x14ac:dyDescent="0.3">
      <c r="A67" t="s">
        <v>18</v>
      </c>
      <c r="B67" t="s">
        <v>9</v>
      </c>
      <c r="C67" t="s">
        <v>65</v>
      </c>
      <c r="D67" t="s">
        <v>27</v>
      </c>
      <c r="E67" t="s">
        <v>28</v>
      </c>
      <c r="F67" t="s">
        <v>29</v>
      </c>
      <c r="G67" s="20">
        <v>15</v>
      </c>
      <c r="H67" s="14">
        <v>24.134999999999998</v>
      </c>
      <c r="I67" t="s">
        <v>52</v>
      </c>
      <c r="J67" t="s">
        <v>15</v>
      </c>
      <c r="K67" t="s">
        <v>25</v>
      </c>
      <c r="L67" t="s">
        <v>17</v>
      </c>
      <c r="M67" s="20">
        <f t="shared" ref="M67:M130" si="6">G67*1.609344</f>
        <v>24.140160000000002</v>
      </c>
      <c r="N67" s="20">
        <f t="shared" ref="N67:N130" si="7">IF(I67="Bicycle",0,IF(I67="On foot",0,IF(I67="Car (alone)",0.16664,IF(I67="Car (shared / passenger)",0.16664,IF(I67="Bus",0.10215,IF(I67="Train",0.03546,IF(I67="Motorbike",0.11367,IF(I67="Electric car (alone)",0.05267,IF(I67="Electric car (shared / passenger)",0.05267,IF(I67="Taxi",0.148614925938255,IF(I67="E-bike",0.022,IF(I67="Flight",0.259, " "))))))))))))</f>
        <v>3.5459999999999998E-2</v>
      </c>
      <c r="O67" s="20">
        <f t="shared" ref="O67:O130" si="8">IF(OR(N67=0, M67=0), 0, N67*M67)</f>
        <v>0.85601007360000003</v>
      </c>
      <c r="P67">
        <f t="shared" si="5"/>
        <v>4</v>
      </c>
      <c r="Q67">
        <f t="shared" ref="Q67:Q130" si="9">O67*P67</f>
        <v>3.4240402944000001</v>
      </c>
    </row>
    <row r="68" spans="1:17" x14ac:dyDescent="0.3">
      <c r="A68" t="s">
        <v>26</v>
      </c>
      <c r="B68" t="s">
        <v>9</v>
      </c>
      <c r="C68" t="s">
        <v>67</v>
      </c>
      <c r="D68" t="s">
        <v>27</v>
      </c>
      <c r="E68" t="s">
        <v>28</v>
      </c>
      <c r="F68" t="s">
        <v>44</v>
      </c>
      <c r="G68" s="20">
        <v>3.5</v>
      </c>
      <c r="H68" s="14">
        <v>5.6315</v>
      </c>
      <c r="I68" t="s">
        <v>14</v>
      </c>
      <c r="J68" t="s">
        <v>38</v>
      </c>
      <c r="K68" t="s">
        <v>25</v>
      </c>
      <c r="L68" t="s">
        <v>17</v>
      </c>
      <c r="M68" s="20">
        <f t="shared" si="6"/>
        <v>5.6327040000000004</v>
      </c>
      <c r="N68" s="20">
        <f t="shared" si="7"/>
        <v>0</v>
      </c>
      <c r="O68" s="20">
        <f t="shared" si="8"/>
        <v>0</v>
      </c>
      <c r="P68">
        <f t="shared" si="5"/>
        <v>3</v>
      </c>
      <c r="Q68">
        <f t="shared" si="9"/>
        <v>0</v>
      </c>
    </row>
    <row r="69" spans="1:17" x14ac:dyDescent="0.3">
      <c r="A69" t="s">
        <v>7</v>
      </c>
      <c r="B69" t="s">
        <v>9</v>
      </c>
      <c r="C69" t="s">
        <v>68</v>
      </c>
      <c r="D69" t="s">
        <v>41</v>
      </c>
      <c r="E69" t="s">
        <v>12</v>
      </c>
      <c r="F69" t="s">
        <v>22</v>
      </c>
      <c r="G69" s="20">
        <v>20</v>
      </c>
      <c r="H69" s="14">
        <v>32.18</v>
      </c>
      <c r="I69" t="s">
        <v>30</v>
      </c>
      <c r="J69" t="s">
        <v>15</v>
      </c>
      <c r="K69" t="s">
        <v>16</v>
      </c>
      <c r="L69" t="s">
        <v>17</v>
      </c>
      <c r="M69" s="20">
        <f t="shared" si="6"/>
        <v>32.186880000000002</v>
      </c>
      <c r="N69" s="20">
        <f t="shared" si="7"/>
        <v>0.16664000000000001</v>
      </c>
      <c r="O69" s="20">
        <f t="shared" si="8"/>
        <v>5.3636216832000008</v>
      </c>
      <c r="P69">
        <f t="shared" si="5"/>
        <v>1</v>
      </c>
      <c r="Q69">
        <f t="shared" si="9"/>
        <v>5.3636216832000008</v>
      </c>
    </row>
    <row r="70" spans="1:17" x14ac:dyDescent="0.3">
      <c r="A70" t="s">
        <v>7</v>
      </c>
      <c r="B70" t="s">
        <v>9</v>
      </c>
      <c r="C70" t="s">
        <v>50</v>
      </c>
      <c r="D70" t="s">
        <v>11</v>
      </c>
      <c r="E70" t="s">
        <v>35</v>
      </c>
      <c r="F70" t="s">
        <v>29</v>
      </c>
      <c r="G70" s="20">
        <v>17</v>
      </c>
      <c r="H70" s="14">
        <v>27.353000000000002</v>
      </c>
      <c r="I70" t="s">
        <v>30</v>
      </c>
      <c r="J70" t="s">
        <v>42</v>
      </c>
      <c r="K70" t="s">
        <v>25</v>
      </c>
      <c r="L70" t="s">
        <v>17</v>
      </c>
      <c r="M70" s="20">
        <f t="shared" si="6"/>
        <v>27.358848000000002</v>
      </c>
      <c r="N70" s="20">
        <f t="shared" si="7"/>
        <v>0.16664000000000001</v>
      </c>
      <c r="O70" s="20">
        <f t="shared" si="8"/>
        <v>4.5590784307200005</v>
      </c>
      <c r="P70">
        <f t="shared" si="5"/>
        <v>1</v>
      </c>
      <c r="Q70">
        <f t="shared" si="9"/>
        <v>4.5590784307200005</v>
      </c>
    </row>
    <row r="71" spans="1:17" x14ac:dyDescent="0.3">
      <c r="A71" t="s">
        <v>32</v>
      </c>
      <c r="B71" t="s">
        <v>9</v>
      </c>
      <c r="C71" t="s">
        <v>46</v>
      </c>
      <c r="D71" t="s">
        <v>41</v>
      </c>
      <c r="E71" t="s">
        <v>35</v>
      </c>
      <c r="F71" t="s">
        <v>44</v>
      </c>
      <c r="G71" s="20">
        <v>3</v>
      </c>
      <c r="H71" s="14">
        <v>4.827</v>
      </c>
      <c r="I71" t="s">
        <v>14</v>
      </c>
      <c r="J71" t="s">
        <v>42</v>
      </c>
      <c r="K71" t="s">
        <v>25</v>
      </c>
      <c r="L71" t="s">
        <v>43</v>
      </c>
      <c r="M71" s="20">
        <f t="shared" si="6"/>
        <v>4.8280320000000003</v>
      </c>
      <c r="N71" s="20">
        <f t="shared" si="7"/>
        <v>0</v>
      </c>
      <c r="O71" s="20">
        <f t="shared" si="8"/>
        <v>0</v>
      </c>
      <c r="P71">
        <f t="shared" si="5"/>
        <v>5</v>
      </c>
      <c r="Q71">
        <f t="shared" si="9"/>
        <v>0</v>
      </c>
    </row>
    <row r="72" spans="1:17" x14ac:dyDescent="0.3">
      <c r="A72" t="s">
        <v>39</v>
      </c>
      <c r="B72" t="s">
        <v>51</v>
      </c>
      <c r="C72" t="s">
        <v>8</v>
      </c>
      <c r="D72" t="s">
        <v>11</v>
      </c>
      <c r="E72" t="s">
        <v>21</v>
      </c>
      <c r="F72" t="s">
        <v>44</v>
      </c>
      <c r="G72" s="20">
        <v>0.8</v>
      </c>
      <c r="H72" s="14">
        <v>1.2872000000000001</v>
      </c>
      <c r="I72" t="s">
        <v>23</v>
      </c>
      <c r="J72" t="s">
        <v>31</v>
      </c>
      <c r="K72" t="s">
        <v>25</v>
      </c>
      <c r="L72" t="s">
        <v>43</v>
      </c>
      <c r="M72" s="20">
        <f t="shared" si="6"/>
        <v>1.2874752000000003</v>
      </c>
      <c r="N72" s="20">
        <f t="shared" si="7"/>
        <v>0</v>
      </c>
      <c r="O72" s="20">
        <f t="shared" si="8"/>
        <v>0</v>
      </c>
      <c r="P72">
        <f t="shared" si="5"/>
        <v>2</v>
      </c>
      <c r="Q72">
        <f t="shared" si="9"/>
        <v>0</v>
      </c>
    </row>
    <row r="73" spans="1:17" x14ac:dyDescent="0.3">
      <c r="A73" t="s">
        <v>39</v>
      </c>
      <c r="B73" t="s">
        <v>9</v>
      </c>
      <c r="C73" t="s">
        <v>69</v>
      </c>
      <c r="D73" t="s">
        <v>27</v>
      </c>
      <c r="E73" t="s">
        <v>28</v>
      </c>
      <c r="F73" t="s">
        <v>36</v>
      </c>
      <c r="G73" s="20">
        <v>4.5</v>
      </c>
      <c r="H73" s="14">
        <v>7.2404999999999999</v>
      </c>
      <c r="I73" t="s">
        <v>30</v>
      </c>
      <c r="J73" t="s">
        <v>31</v>
      </c>
      <c r="K73" t="s">
        <v>25</v>
      </c>
      <c r="L73" t="s">
        <v>17</v>
      </c>
      <c r="M73" s="20">
        <f t="shared" si="6"/>
        <v>7.2420480000000005</v>
      </c>
      <c r="N73" s="20">
        <f t="shared" si="7"/>
        <v>0.16664000000000001</v>
      </c>
      <c r="O73" s="20">
        <f t="shared" si="8"/>
        <v>1.2068148787200002</v>
      </c>
      <c r="P73">
        <f t="shared" si="5"/>
        <v>2</v>
      </c>
      <c r="Q73">
        <f t="shared" si="9"/>
        <v>2.4136297574400003</v>
      </c>
    </row>
    <row r="74" spans="1:17" x14ac:dyDescent="0.3">
      <c r="A74" t="s">
        <v>39</v>
      </c>
      <c r="B74" t="s">
        <v>9</v>
      </c>
      <c r="C74" t="s">
        <v>67</v>
      </c>
      <c r="D74" t="s">
        <v>11</v>
      </c>
      <c r="E74" t="s">
        <v>21</v>
      </c>
      <c r="F74" t="s">
        <v>22</v>
      </c>
      <c r="G74" s="20">
        <v>13</v>
      </c>
      <c r="H74" s="14">
        <v>20.917000000000002</v>
      </c>
      <c r="I74" t="s">
        <v>30</v>
      </c>
      <c r="J74" t="s">
        <v>42</v>
      </c>
      <c r="K74" t="s">
        <v>25</v>
      </c>
      <c r="L74" t="s">
        <v>17</v>
      </c>
      <c r="M74" s="20">
        <f t="shared" si="6"/>
        <v>20.921472000000001</v>
      </c>
      <c r="N74" s="20">
        <f t="shared" si="7"/>
        <v>0.16664000000000001</v>
      </c>
      <c r="O74" s="20">
        <f t="shared" si="8"/>
        <v>3.4863540940800006</v>
      </c>
      <c r="P74">
        <f t="shared" si="5"/>
        <v>2</v>
      </c>
      <c r="Q74">
        <f t="shared" si="9"/>
        <v>6.9727081881600013</v>
      </c>
    </row>
    <row r="75" spans="1:17" x14ac:dyDescent="0.3">
      <c r="A75" t="s">
        <v>32</v>
      </c>
      <c r="B75" t="s">
        <v>9</v>
      </c>
      <c r="C75" t="s">
        <v>70</v>
      </c>
      <c r="D75" t="s">
        <v>41</v>
      </c>
      <c r="E75" t="s">
        <v>21</v>
      </c>
      <c r="F75" t="s">
        <v>66</v>
      </c>
      <c r="G75" s="20">
        <v>7</v>
      </c>
      <c r="H75" s="14">
        <v>11.263</v>
      </c>
      <c r="I75" t="s">
        <v>49</v>
      </c>
      <c r="J75" t="s">
        <v>31</v>
      </c>
      <c r="K75" t="s">
        <v>25</v>
      </c>
      <c r="L75" t="s">
        <v>17</v>
      </c>
      <c r="M75" s="20">
        <f t="shared" si="6"/>
        <v>11.265408000000001</v>
      </c>
      <c r="N75" s="20">
        <f t="shared" si="7"/>
        <v>0.10215</v>
      </c>
      <c r="O75" s="20">
        <f t="shared" si="8"/>
        <v>1.1507614272000002</v>
      </c>
      <c r="P75">
        <f t="shared" si="5"/>
        <v>5</v>
      </c>
      <c r="Q75">
        <f t="shared" si="9"/>
        <v>5.7538071360000007</v>
      </c>
    </row>
    <row r="76" spans="1:17" x14ac:dyDescent="0.3">
      <c r="A76" t="s">
        <v>7</v>
      </c>
      <c r="B76" t="s">
        <v>9</v>
      </c>
      <c r="C76" t="s">
        <v>48</v>
      </c>
      <c r="D76" t="s">
        <v>20</v>
      </c>
      <c r="E76" t="s">
        <v>12</v>
      </c>
      <c r="F76" t="s">
        <v>22</v>
      </c>
      <c r="G76" s="20">
        <v>1.3</v>
      </c>
      <c r="H76" s="14">
        <v>2.0916999999999999</v>
      </c>
      <c r="I76" t="s">
        <v>23</v>
      </c>
      <c r="J76" t="s">
        <v>31</v>
      </c>
      <c r="K76" t="s">
        <v>25</v>
      </c>
      <c r="L76" t="s">
        <v>17</v>
      </c>
      <c r="M76" s="20">
        <f t="shared" si="6"/>
        <v>2.0921472000000003</v>
      </c>
      <c r="N76" s="20">
        <f t="shared" si="7"/>
        <v>0</v>
      </c>
      <c r="O76" s="20">
        <f t="shared" si="8"/>
        <v>0</v>
      </c>
      <c r="P76">
        <f t="shared" si="5"/>
        <v>1</v>
      </c>
      <c r="Q76">
        <f t="shared" si="9"/>
        <v>0</v>
      </c>
    </row>
    <row r="77" spans="1:17" x14ac:dyDescent="0.3">
      <c r="A77" t="s">
        <v>32</v>
      </c>
      <c r="B77" t="s">
        <v>9</v>
      </c>
      <c r="C77" t="s">
        <v>71</v>
      </c>
      <c r="D77" t="s">
        <v>20</v>
      </c>
      <c r="E77" t="s">
        <v>21</v>
      </c>
      <c r="F77" t="s">
        <v>22</v>
      </c>
      <c r="G77" s="20">
        <v>2.4</v>
      </c>
      <c r="H77" s="14">
        <v>3.8615999999999997</v>
      </c>
      <c r="I77" t="s">
        <v>23</v>
      </c>
      <c r="J77" t="s">
        <v>31</v>
      </c>
      <c r="K77" t="s">
        <v>25</v>
      </c>
      <c r="L77" t="s">
        <v>17</v>
      </c>
      <c r="M77" s="20">
        <f t="shared" si="6"/>
        <v>3.8624255999999999</v>
      </c>
      <c r="N77" s="20">
        <f t="shared" si="7"/>
        <v>0</v>
      </c>
      <c r="O77" s="20">
        <f t="shared" si="8"/>
        <v>0</v>
      </c>
      <c r="P77">
        <f t="shared" si="5"/>
        <v>5</v>
      </c>
      <c r="Q77">
        <f t="shared" si="9"/>
        <v>0</v>
      </c>
    </row>
    <row r="78" spans="1:17" x14ac:dyDescent="0.3">
      <c r="A78" t="s">
        <v>39</v>
      </c>
      <c r="B78" t="s">
        <v>51</v>
      </c>
      <c r="C78" t="s">
        <v>8</v>
      </c>
      <c r="D78" t="s">
        <v>27</v>
      </c>
      <c r="E78" t="s">
        <v>28</v>
      </c>
      <c r="F78" t="s">
        <v>13</v>
      </c>
      <c r="G78" s="20">
        <v>10</v>
      </c>
      <c r="H78" s="14">
        <v>16.09</v>
      </c>
      <c r="I78" t="s">
        <v>54</v>
      </c>
      <c r="J78" t="s">
        <v>38</v>
      </c>
      <c r="K78" t="s">
        <v>25</v>
      </c>
      <c r="L78" t="s">
        <v>43</v>
      </c>
      <c r="M78" s="20">
        <f t="shared" si="6"/>
        <v>16.093440000000001</v>
      </c>
      <c r="N78" s="20">
        <f t="shared" si="7"/>
        <v>2.1999999999999999E-2</v>
      </c>
      <c r="O78" s="20">
        <f t="shared" si="8"/>
        <v>0.35405567999999998</v>
      </c>
      <c r="P78">
        <f t="shared" si="5"/>
        <v>2</v>
      </c>
      <c r="Q78">
        <f t="shared" si="9"/>
        <v>0.70811135999999997</v>
      </c>
    </row>
    <row r="79" spans="1:17" x14ac:dyDescent="0.3">
      <c r="A79" t="s">
        <v>26</v>
      </c>
      <c r="B79" t="s">
        <v>9</v>
      </c>
      <c r="C79" t="s">
        <v>67</v>
      </c>
      <c r="D79" t="s">
        <v>41</v>
      </c>
      <c r="E79" t="s">
        <v>28</v>
      </c>
      <c r="F79" t="s">
        <v>36</v>
      </c>
      <c r="G79" s="20">
        <v>7.3</v>
      </c>
      <c r="H79" s="14">
        <v>11.745699999999999</v>
      </c>
      <c r="I79" t="s">
        <v>30</v>
      </c>
      <c r="J79" t="s">
        <v>15</v>
      </c>
      <c r="K79" t="s">
        <v>25</v>
      </c>
      <c r="L79" t="s">
        <v>43</v>
      </c>
      <c r="M79" s="20">
        <f t="shared" si="6"/>
        <v>11.7482112</v>
      </c>
      <c r="N79" s="20">
        <f t="shared" si="7"/>
        <v>0.16664000000000001</v>
      </c>
      <c r="O79" s="20">
        <f t="shared" si="8"/>
        <v>1.957721914368</v>
      </c>
      <c r="P79">
        <f t="shared" si="5"/>
        <v>3</v>
      </c>
      <c r="Q79">
        <f t="shared" si="9"/>
        <v>5.8731657431039999</v>
      </c>
    </row>
    <row r="80" spans="1:17" x14ac:dyDescent="0.3">
      <c r="A80" t="s">
        <v>7</v>
      </c>
      <c r="B80" t="s">
        <v>9</v>
      </c>
      <c r="C80" t="s">
        <v>50</v>
      </c>
      <c r="D80" t="s">
        <v>41</v>
      </c>
      <c r="E80" t="s">
        <v>12</v>
      </c>
      <c r="F80" t="s">
        <v>44</v>
      </c>
      <c r="G80" s="20">
        <v>2</v>
      </c>
      <c r="H80" s="14">
        <v>3.218</v>
      </c>
      <c r="I80" t="s">
        <v>14</v>
      </c>
      <c r="J80" t="s">
        <v>31</v>
      </c>
      <c r="K80" t="s">
        <v>25</v>
      </c>
      <c r="L80" t="s">
        <v>17</v>
      </c>
      <c r="M80" s="20">
        <f t="shared" si="6"/>
        <v>3.2186880000000002</v>
      </c>
      <c r="N80" s="20">
        <f t="shared" si="7"/>
        <v>0</v>
      </c>
      <c r="O80" s="20">
        <f t="shared" si="8"/>
        <v>0</v>
      </c>
      <c r="P80">
        <f t="shared" si="5"/>
        <v>1</v>
      </c>
      <c r="Q80">
        <f t="shared" si="9"/>
        <v>0</v>
      </c>
    </row>
    <row r="81" spans="1:17" x14ac:dyDescent="0.3">
      <c r="A81" t="s">
        <v>7</v>
      </c>
      <c r="B81" t="s">
        <v>51</v>
      </c>
      <c r="C81" t="s">
        <v>8</v>
      </c>
      <c r="D81" t="s">
        <v>11</v>
      </c>
      <c r="E81" t="s">
        <v>21</v>
      </c>
      <c r="F81" t="s">
        <v>36</v>
      </c>
      <c r="G81" s="20">
        <v>1</v>
      </c>
      <c r="H81" s="14">
        <v>1.609</v>
      </c>
      <c r="I81" t="s">
        <v>23</v>
      </c>
      <c r="J81" t="s">
        <v>42</v>
      </c>
      <c r="K81" t="s">
        <v>25</v>
      </c>
      <c r="L81" t="s">
        <v>17</v>
      </c>
      <c r="M81" s="20">
        <f t="shared" si="6"/>
        <v>1.6093440000000001</v>
      </c>
      <c r="N81" s="20">
        <f t="shared" si="7"/>
        <v>0</v>
      </c>
      <c r="O81" s="20">
        <f t="shared" si="8"/>
        <v>0</v>
      </c>
      <c r="P81">
        <f t="shared" si="5"/>
        <v>1</v>
      </c>
      <c r="Q81">
        <f t="shared" si="9"/>
        <v>0</v>
      </c>
    </row>
    <row r="82" spans="1:17" x14ac:dyDescent="0.3">
      <c r="A82" t="s">
        <v>7</v>
      </c>
      <c r="B82" t="s">
        <v>9</v>
      </c>
      <c r="C82" t="s">
        <v>67</v>
      </c>
      <c r="D82" t="s">
        <v>20</v>
      </c>
      <c r="E82" t="s">
        <v>12</v>
      </c>
      <c r="F82" t="s">
        <v>29</v>
      </c>
      <c r="G82" s="20">
        <v>13.3</v>
      </c>
      <c r="H82" s="14">
        <v>21.399699999999999</v>
      </c>
      <c r="I82" t="s">
        <v>30</v>
      </c>
      <c r="J82" t="s">
        <v>42</v>
      </c>
      <c r="K82" t="s">
        <v>25</v>
      </c>
      <c r="L82" t="s">
        <v>43</v>
      </c>
      <c r="M82" s="20">
        <f t="shared" si="6"/>
        <v>21.404275200000004</v>
      </c>
      <c r="N82" s="20">
        <f t="shared" si="7"/>
        <v>0.16664000000000001</v>
      </c>
      <c r="O82" s="20">
        <f t="shared" si="8"/>
        <v>3.5668084193280007</v>
      </c>
      <c r="P82">
        <f t="shared" si="5"/>
        <v>1</v>
      </c>
      <c r="Q82">
        <f t="shared" si="9"/>
        <v>3.5668084193280007</v>
      </c>
    </row>
    <row r="83" spans="1:17" x14ac:dyDescent="0.3">
      <c r="A83" t="s">
        <v>39</v>
      </c>
      <c r="B83" t="s">
        <v>9</v>
      </c>
      <c r="C83" t="s">
        <v>59</v>
      </c>
      <c r="D83" t="s">
        <v>20</v>
      </c>
      <c r="E83" t="s">
        <v>21</v>
      </c>
      <c r="F83" t="s">
        <v>44</v>
      </c>
      <c r="G83" s="20">
        <v>1.5</v>
      </c>
      <c r="H83" s="14">
        <v>2.4135</v>
      </c>
      <c r="I83" t="s">
        <v>23</v>
      </c>
      <c r="J83" t="s">
        <v>38</v>
      </c>
      <c r="K83" t="s">
        <v>25</v>
      </c>
      <c r="L83" t="s">
        <v>17</v>
      </c>
      <c r="M83" s="20">
        <f t="shared" si="6"/>
        <v>2.4140160000000002</v>
      </c>
      <c r="N83" s="20">
        <f t="shared" si="7"/>
        <v>0</v>
      </c>
      <c r="O83" s="20">
        <f t="shared" si="8"/>
        <v>0</v>
      </c>
      <c r="P83">
        <f t="shared" si="5"/>
        <v>2</v>
      </c>
      <c r="Q83">
        <f t="shared" si="9"/>
        <v>0</v>
      </c>
    </row>
    <row r="84" spans="1:17" x14ac:dyDescent="0.3">
      <c r="A84" t="s">
        <v>39</v>
      </c>
      <c r="B84" t="s">
        <v>9</v>
      </c>
      <c r="C84" t="s">
        <v>10</v>
      </c>
      <c r="D84" t="s">
        <v>27</v>
      </c>
      <c r="E84" t="s">
        <v>28</v>
      </c>
      <c r="F84" t="s">
        <v>22</v>
      </c>
      <c r="G84" s="20">
        <v>20</v>
      </c>
      <c r="H84" s="14">
        <v>32.18</v>
      </c>
      <c r="I84" t="s">
        <v>30</v>
      </c>
      <c r="J84" t="s">
        <v>31</v>
      </c>
      <c r="K84" t="s">
        <v>25</v>
      </c>
      <c r="L84" t="s">
        <v>17</v>
      </c>
      <c r="M84" s="20">
        <f t="shared" si="6"/>
        <v>32.186880000000002</v>
      </c>
      <c r="N84" s="20">
        <f t="shared" si="7"/>
        <v>0.16664000000000001</v>
      </c>
      <c r="O84" s="20">
        <f t="shared" si="8"/>
        <v>5.3636216832000008</v>
      </c>
      <c r="P84">
        <f t="shared" si="5"/>
        <v>2</v>
      </c>
      <c r="Q84">
        <f t="shared" si="9"/>
        <v>10.727243366400002</v>
      </c>
    </row>
    <row r="85" spans="1:17" x14ac:dyDescent="0.3">
      <c r="A85" t="s">
        <v>39</v>
      </c>
      <c r="B85" t="s">
        <v>9</v>
      </c>
      <c r="C85" t="s">
        <v>10</v>
      </c>
      <c r="D85" t="s">
        <v>11</v>
      </c>
      <c r="E85" t="s">
        <v>12</v>
      </c>
      <c r="F85" t="s">
        <v>22</v>
      </c>
      <c r="G85" s="20">
        <v>2.5</v>
      </c>
      <c r="H85" s="14">
        <v>4.0225</v>
      </c>
      <c r="I85" t="s">
        <v>49</v>
      </c>
      <c r="J85" t="s">
        <v>31</v>
      </c>
      <c r="K85" t="s">
        <v>25</v>
      </c>
      <c r="L85" t="s">
        <v>17</v>
      </c>
      <c r="M85" s="20">
        <f t="shared" si="6"/>
        <v>4.0233600000000003</v>
      </c>
      <c r="N85" s="20">
        <f t="shared" si="7"/>
        <v>0.10215</v>
      </c>
      <c r="O85" s="20">
        <f t="shared" si="8"/>
        <v>0.41098622400000007</v>
      </c>
      <c r="P85">
        <f t="shared" si="5"/>
        <v>2</v>
      </c>
      <c r="Q85">
        <f t="shared" si="9"/>
        <v>0.82197244800000013</v>
      </c>
    </row>
    <row r="86" spans="1:17" x14ac:dyDescent="0.3">
      <c r="A86" t="s">
        <v>39</v>
      </c>
      <c r="B86" t="s">
        <v>51</v>
      </c>
      <c r="C86" t="s">
        <v>8</v>
      </c>
      <c r="D86" t="s">
        <v>72</v>
      </c>
      <c r="E86" t="s">
        <v>35</v>
      </c>
      <c r="F86" t="s">
        <v>22</v>
      </c>
      <c r="G86" s="20">
        <v>18</v>
      </c>
      <c r="H86" s="14">
        <v>28.962</v>
      </c>
      <c r="I86" t="s">
        <v>37</v>
      </c>
      <c r="J86" t="s">
        <v>15</v>
      </c>
      <c r="K86" t="s">
        <v>25</v>
      </c>
      <c r="L86" t="s">
        <v>43</v>
      </c>
      <c r="M86" s="20">
        <f t="shared" si="6"/>
        <v>28.968192000000002</v>
      </c>
      <c r="N86" s="20">
        <f t="shared" si="7"/>
        <v>0.16664000000000001</v>
      </c>
      <c r="O86" s="20">
        <f t="shared" si="8"/>
        <v>4.8272595148800006</v>
      </c>
      <c r="P86">
        <f t="shared" si="5"/>
        <v>2</v>
      </c>
      <c r="Q86">
        <f t="shared" si="9"/>
        <v>9.6545190297600012</v>
      </c>
    </row>
    <row r="87" spans="1:17" x14ac:dyDescent="0.3">
      <c r="A87" t="s">
        <v>7</v>
      </c>
      <c r="B87" t="s">
        <v>9</v>
      </c>
      <c r="C87" t="s">
        <v>10</v>
      </c>
      <c r="D87" t="s">
        <v>11</v>
      </c>
      <c r="E87" t="s">
        <v>21</v>
      </c>
      <c r="F87" t="s">
        <v>22</v>
      </c>
      <c r="G87" s="20">
        <v>2</v>
      </c>
      <c r="H87" s="14">
        <v>3.218</v>
      </c>
      <c r="I87" t="s">
        <v>14</v>
      </c>
      <c r="J87" t="s">
        <v>38</v>
      </c>
      <c r="K87" t="s">
        <v>25</v>
      </c>
      <c r="L87" t="s">
        <v>17</v>
      </c>
      <c r="M87" s="20">
        <f t="shared" si="6"/>
        <v>3.2186880000000002</v>
      </c>
      <c r="N87" s="20">
        <f t="shared" si="7"/>
        <v>0</v>
      </c>
      <c r="O87" s="20">
        <f t="shared" si="8"/>
        <v>0</v>
      </c>
      <c r="P87">
        <f t="shared" si="5"/>
        <v>1</v>
      </c>
      <c r="Q87">
        <f t="shared" si="9"/>
        <v>0</v>
      </c>
    </row>
    <row r="88" spans="1:17" x14ac:dyDescent="0.3">
      <c r="A88" t="s">
        <v>32</v>
      </c>
      <c r="B88" t="s">
        <v>51</v>
      </c>
      <c r="C88" t="s">
        <v>8</v>
      </c>
      <c r="D88" t="s">
        <v>41</v>
      </c>
      <c r="E88" t="s">
        <v>28</v>
      </c>
      <c r="F88" t="s">
        <v>36</v>
      </c>
      <c r="G88" s="20">
        <v>1.5</v>
      </c>
      <c r="H88" s="14">
        <v>2.4135</v>
      </c>
      <c r="I88" t="s">
        <v>54</v>
      </c>
      <c r="J88" t="s">
        <v>31</v>
      </c>
      <c r="K88" t="s">
        <v>25</v>
      </c>
      <c r="L88" t="s">
        <v>43</v>
      </c>
      <c r="M88" s="20">
        <f t="shared" si="6"/>
        <v>2.4140160000000002</v>
      </c>
      <c r="N88" s="20">
        <f t="shared" si="7"/>
        <v>2.1999999999999999E-2</v>
      </c>
      <c r="O88" s="20">
        <f t="shared" si="8"/>
        <v>5.3108351999999998E-2</v>
      </c>
      <c r="P88">
        <f t="shared" si="5"/>
        <v>5</v>
      </c>
      <c r="Q88">
        <f t="shared" si="9"/>
        <v>0.26554175999999996</v>
      </c>
    </row>
    <row r="89" spans="1:17" x14ac:dyDescent="0.3">
      <c r="A89" t="s">
        <v>18</v>
      </c>
      <c r="B89" t="s">
        <v>9</v>
      </c>
      <c r="C89" t="s">
        <v>63</v>
      </c>
      <c r="D89" t="s">
        <v>27</v>
      </c>
      <c r="E89" t="s">
        <v>12</v>
      </c>
      <c r="F89" t="s">
        <v>13</v>
      </c>
      <c r="G89" s="20">
        <v>8</v>
      </c>
      <c r="H89" s="14">
        <v>12.872</v>
      </c>
      <c r="I89" t="s">
        <v>14</v>
      </c>
      <c r="J89" t="s">
        <v>31</v>
      </c>
      <c r="K89" t="s">
        <v>25</v>
      </c>
      <c r="L89" t="s">
        <v>43</v>
      </c>
      <c r="M89" s="20">
        <f t="shared" si="6"/>
        <v>12.874752000000001</v>
      </c>
      <c r="N89" s="20">
        <f t="shared" si="7"/>
        <v>0</v>
      </c>
      <c r="O89" s="20">
        <f t="shared" si="8"/>
        <v>0</v>
      </c>
      <c r="P89">
        <f t="shared" si="5"/>
        <v>4</v>
      </c>
      <c r="Q89">
        <f t="shared" si="9"/>
        <v>0</v>
      </c>
    </row>
    <row r="90" spans="1:17" x14ac:dyDescent="0.3">
      <c r="A90" t="s">
        <v>39</v>
      </c>
      <c r="B90" t="s">
        <v>57</v>
      </c>
      <c r="C90" t="s">
        <v>8</v>
      </c>
      <c r="D90" t="s">
        <v>27</v>
      </c>
      <c r="E90" t="s">
        <v>12</v>
      </c>
      <c r="F90" t="s">
        <v>22</v>
      </c>
      <c r="G90" s="20">
        <v>17.5</v>
      </c>
      <c r="H90" s="14">
        <v>28.157499999999999</v>
      </c>
      <c r="I90" t="s">
        <v>30</v>
      </c>
      <c r="J90" t="s">
        <v>38</v>
      </c>
      <c r="K90" t="s">
        <v>25</v>
      </c>
      <c r="L90" t="s">
        <v>17</v>
      </c>
      <c r="M90" s="20">
        <f t="shared" si="6"/>
        <v>28.163520000000002</v>
      </c>
      <c r="N90" s="20">
        <f t="shared" si="7"/>
        <v>0.16664000000000001</v>
      </c>
      <c r="O90" s="20">
        <f t="shared" si="8"/>
        <v>4.6931689728000006</v>
      </c>
      <c r="P90">
        <f t="shared" si="5"/>
        <v>2</v>
      </c>
      <c r="Q90">
        <f t="shared" si="9"/>
        <v>9.3863379456000011</v>
      </c>
    </row>
    <row r="91" spans="1:17" x14ac:dyDescent="0.3">
      <c r="A91" t="s">
        <v>39</v>
      </c>
      <c r="B91" t="s">
        <v>9</v>
      </c>
      <c r="C91" t="s">
        <v>56</v>
      </c>
      <c r="D91" t="s">
        <v>27</v>
      </c>
      <c r="E91" t="s">
        <v>28</v>
      </c>
      <c r="F91" t="s">
        <v>13</v>
      </c>
      <c r="G91" s="20">
        <v>16</v>
      </c>
      <c r="H91" s="14">
        <v>25.744</v>
      </c>
      <c r="I91" t="s">
        <v>37</v>
      </c>
      <c r="J91" t="s">
        <v>38</v>
      </c>
      <c r="K91" t="s">
        <v>25</v>
      </c>
      <c r="L91" t="s">
        <v>17</v>
      </c>
      <c r="M91" s="20">
        <f t="shared" si="6"/>
        <v>25.749504000000002</v>
      </c>
      <c r="N91" s="20">
        <f t="shared" si="7"/>
        <v>0.16664000000000001</v>
      </c>
      <c r="O91" s="20">
        <f t="shared" si="8"/>
        <v>4.2908973465600004</v>
      </c>
      <c r="P91">
        <f t="shared" si="5"/>
        <v>2</v>
      </c>
      <c r="Q91">
        <f t="shared" si="9"/>
        <v>8.5817946931200009</v>
      </c>
    </row>
    <row r="92" spans="1:17" x14ac:dyDescent="0.3">
      <c r="A92" t="s">
        <v>39</v>
      </c>
      <c r="B92" t="s">
        <v>9</v>
      </c>
      <c r="C92" t="s">
        <v>48</v>
      </c>
      <c r="D92" t="s">
        <v>72</v>
      </c>
      <c r="E92" t="s">
        <v>12</v>
      </c>
      <c r="F92" t="s">
        <v>66</v>
      </c>
      <c r="G92" s="20">
        <v>34</v>
      </c>
      <c r="H92" s="14">
        <v>54.706000000000003</v>
      </c>
      <c r="I92" t="s">
        <v>30</v>
      </c>
      <c r="J92" t="s">
        <v>15</v>
      </c>
      <c r="K92" t="s">
        <v>25</v>
      </c>
      <c r="L92" t="s">
        <v>17</v>
      </c>
      <c r="M92" s="20">
        <f t="shared" si="6"/>
        <v>54.717696000000004</v>
      </c>
      <c r="N92" s="20">
        <f t="shared" si="7"/>
        <v>0.16664000000000001</v>
      </c>
      <c r="O92" s="20">
        <f t="shared" si="8"/>
        <v>9.118156861440001</v>
      </c>
      <c r="P92">
        <f t="shared" si="5"/>
        <v>2</v>
      </c>
      <c r="Q92">
        <f t="shared" si="9"/>
        <v>18.236313722880002</v>
      </c>
    </row>
    <row r="93" spans="1:17" x14ac:dyDescent="0.3">
      <c r="A93" t="s">
        <v>39</v>
      </c>
      <c r="B93" t="s">
        <v>51</v>
      </c>
      <c r="C93" t="s">
        <v>8</v>
      </c>
      <c r="D93" t="s">
        <v>11</v>
      </c>
      <c r="E93" t="s">
        <v>12</v>
      </c>
      <c r="F93" t="s">
        <v>22</v>
      </c>
      <c r="G93" s="20">
        <v>2</v>
      </c>
      <c r="H93" s="14">
        <v>3.218</v>
      </c>
      <c r="I93" t="s">
        <v>23</v>
      </c>
      <c r="J93" t="s">
        <v>42</v>
      </c>
      <c r="K93" t="s">
        <v>25</v>
      </c>
      <c r="L93" t="s">
        <v>17</v>
      </c>
      <c r="M93" s="20">
        <f t="shared" si="6"/>
        <v>3.2186880000000002</v>
      </c>
      <c r="N93" s="20">
        <f t="shared" si="7"/>
        <v>0</v>
      </c>
      <c r="O93" s="20">
        <f t="shared" si="8"/>
        <v>0</v>
      </c>
      <c r="P93">
        <f t="shared" si="5"/>
        <v>2</v>
      </c>
      <c r="Q93">
        <f t="shared" si="9"/>
        <v>0</v>
      </c>
    </row>
    <row r="94" spans="1:17" x14ac:dyDescent="0.3">
      <c r="A94" t="s">
        <v>18</v>
      </c>
      <c r="B94" t="s">
        <v>9</v>
      </c>
      <c r="C94" t="s">
        <v>74</v>
      </c>
      <c r="D94" t="s">
        <v>11</v>
      </c>
      <c r="E94" t="s">
        <v>21</v>
      </c>
      <c r="F94" t="s">
        <v>22</v>
      </c>
      <c r="G94" s="20">
        <v>2</v>
      </c>
      <c r="H94" s="14">
        <v>3.218</v>
      </c>
      <c r="I94" t="s">
        <v>23</v>
      </c>
      <c r="J94" t="s">
        <v>31</v>
      </c>
      <c r="K94" t="s">
        <v>25</v>
      </c>
      <c r="L94" t="s">
        <v>17</v>
      </c>
      <c r="M94" s="20">
        <f t="shared" si="6"/>
        <v>3.2186880000000002</v>
      </c>
      <c r="N94" s="20">
        <f t="shared" si="7"/>
        <v>0</v>
      </c>
      <c r="O94" s="20">
        <f t="shared" si="8"/>
        <v>0</v>
      </c>
      <c r="P94">
        <f t="shared" si="5"/>
        <v>4</v>
      </c>
      <c r="Q94">
        <f t="shared" si="9"/>
        <v>0</v>
      </c>
    </row>
    <row r="95" spans="1:17" x14ac:dyDescent="0.3">
      <c r="A95" t="s">
        <v>32</v>
      </c>
      <c r="B95" t="s">
        <v>9</v>
      </c>
      <c r="C95" t="s">
        <v>60</v>
      </c>
      <c r="D95" t="s">
        <v>27</v>
      </c>
      <c r="E95" t="s">
        <v>21</v>
      </c>
      <c r="F95" t="s">
        <v>29</v>
      </c>
      <c r="G95" s="20">
        <v>7.8</v>
      </c>
      <c r="H95" s="14">
        <v>12.5502</v>
      </c>
      <c r="I95" t="s">
        <v>49</v>
      </c>
      <c r="J95" t="s">
        <v>42</v>
      </c>
      <c r="K95" t="s">
        <v>25</v>
      </c>
      <c r="L95" t="s">
        <v>17</v>
      </c>
      <c r="M95" s="20">
        <f t="shared" si="6"/>
        <v>12.5528832</v>
      </c>
      <c r="N95" s="20">
        <f t="shared" si="7"/>
        <v>0.10215</v>
      </c>
      <c r="O95" s="20">
        <f t="shared" si="8"/>
        <v>1.2822770188800001</v>
      </c>
      <c r="P95">
        <f t="shared" si="5"/>
        <v>5</v>
      </c>
      <c r="Q95">
        <f t="shared" si="9"/>
        <v>6.4113850944000008</v>
      </c>
    </row>
    <row r="96" spans="1:17" x14ac:dyDescent="0.3">
      <c r="A96" t="s">
        <v>26</v>
      </c>
      <c r="B96" t="s">
        <v>9</v>
      </c>
      <c r="C96" t="s">
        <v>10</v>
      </c>
      <c r="D96" t="s">
        <v>27</v>
      </c>
      <c r="E96" t="s">
        <v>28</v>
      </c>
      <c r="F96" t="s">
        <v>22</v>
      </c>
      <c r="G96" s="20">
        <v>6</v>
      </c>
      <c r="H96" s="14">
        <v>9.6539999999999999</v>
      </c>
      <c r="I96" t="s">
        <v>14</v>
      </c>
      <c r="J96" t="s">
        <v>15</v>
      </c>
      <c r="K96" t="s">
        <v>25</v>
      </c>
      <c r="L96" t="s">
        <v>17</v>
      </c>
      <c r="M96" s="20">
        <f t="shared" si="6"/>
        <v>9.6560640000000006</v>
      </c>
      <c r="N96" s="20">
        <f t="shared" si="7"/>
        <v>0</v>
      </c>
      <c r="O96" s="20">
        <f t="shared" si="8"/>
        <v>0</v>
      </c>
      <c r="P96">
        <f t="shared" si="5"/>
        <v>3</v>
      </c>
      <c r="Q96">
        <f t="shared" si="9"/>
        <v>0</v>
      </c>
    </row>
    <row r="97" spans="1:17" x14ac:dyDescent="0.3">
      <c r="A97" t="s">
        <v>18</v>
      </c>
      <c r="B97" t="s">
        <v>9</v>
      </c>
      <c r="C97" t="s">
        <v>67</v>
      </c>
      <c r="D97" t="s">
        <v>27</v>
      </c>
      <c r="E97" t="s">
        <v>35</v>
      </c>
      <c r="F97" t="s">
        <v>22</v>
      </c>
      <c r="G97" s="20">
        <v>7</v>
      </c>
      <c r="H97" s="14">
        <v>11.263</v>
      </c>
      <c r="I97" t="s">
        <v>54</v>
      </c>
      <c r="J97" t="s">
        <v>31</v>
      </c>
      <c r="K97" t="s">
        <v>16</v>
      </c>
      <c r="L97" t="s">
        <v>43</v>
      </c>
      <c r="M97" s="20">
        <f t="shared" si="6"/>
        <v>11.265408000000001</v>
      </c>
      <c r="N97" s="20">
        <f t="shared" si="7"/>
        <v>2.1999999999999999E-2</v>
      </c>
      <c r="O97" s="20">
        <f t="shared" si="8"/>
        <v>0.24783897599999999</v>
      </c>
      <c r="P97">
        <f t="shared" si="5"/>
        <v>4</v>
      </c>
      <c r="Q97">
        <f t="shared" si="9"/>
        <v>0.99135590399999995</v>
      </c>
    </row>
    <row r="98" spans="1:17" x14ac:dyDescent="0.3">
      <c r="A98" t="s">
        <v>39</v>
      </c>
      <c r="B98" t="s">
        <v>51</v>
      </c>
      <c r="C98" t="s">
        <v>8</v>
      </c>
      <c r="D98" t="s">
        <v>20</v>
      </c>
      <c r="E98" t="s">
        <v>35</v>
      </c>
      <c r="F98" t="s">
        <v>44</v>
      </c>
      <c r="G98" s="20">
        <v>2</v>
      </c>
      <c r="H98" s="14">
        <v>3.218</v>
      </c>
      <c r="I98" t="s">
        <v>14</v>
      </c>
      <c r="J98" t="s">
        <v>38</v>
      </c>
      <c r="K98" t="s">
        <v>16</v>
      </c>
      <c r="L98" t="s">
        <v>43</v>
      </c>
      <c r="M98" s="20">
        <f t="shared" si="6"/>
        <v>3.2186880000000002</v>
      </c>
      <c r="N98" s="20">
        <f t="shared" si="7"/>
        <v>0</v>
      </c>
      <c r="O98" s="20">
        <f t="shared" si="8"/>
        <v>0</v>
      </c>
      <c r="P98">
        <f t="shared" si="5"/>
        <v>2</v>
      </c>
      <c r="Q98">
        <f t="shared" si="9"/>
        <v>0</v>
      </c>
    </row>
    <row r="99" spans="1:17" x14ac:dyDescent="0.3">
      <c r="A99" t="s">
        <v>32</v>
      </c>
      <c r="B99" t="s">
        <v>9</v>
      </c>
      <c r="C99" t="s">
        <v>65</v>
      </c>
      <c r="D99" t="s">
        <v>11</v>
      </c>
      <c r="E99" t="s">
        <v>12</v>
      </c>
      <c r="F99" t="s">
        <v>22</v>
      </c>
      <c r="G99" s="20">
        <v>2</v>
      </c>
      <c r="H99" s="14">
        <v>3.218</v>
      </c>
      <c r="I99" t="s">
        <v>23</v>
      </c>
      <c r="J99" t="s">
        <v>15</v>
      </c>
      <c r="K99" t="s">
        <v>25</v>
      </c>
      <c r="L99" t="s">
        <v>17</v>
      </c>
      <c r="M99" s="20">
        <f t="shared" si="6"/>
        <v>3.2186880000000002</v>
      </c>
      <c r="N99" s="20">
        <f t="shared" si="7"/>
        <v>0</v>
      </c>
      <c r="O99" s="20">
        <f t="shared" si="8"/>
        <v>0</v>
      </c>
      <c r="P99">
        <f t="shared" si="5"/>
        <v>5</v>
      </c>
      <c r="Q99">
        <f t="shared" si="9"/>
        <v>0</v>
      </c>
    </row>
    <row r="100" spans="1:17" x14ac:dyDescent="0.3">
      <c r="A100" t="s">
        <v>7</v>
      </c>
      <c r="B100" t="s">
        <v>9</v>
      </c>
      <c r="C100" t="s">
        <v>71</v>
      </c>
      <c r="D100" t="s">
        <v>20</v>
      </c>
      <c r="E100" t="s">
        <v>12</v>
      </c>
      <c r="F100" t="s">
        <v>66</v>
      </c>
      <c r="G100" s="20">
        <v>30.2</v>
      </c>
      <c r="H100" s="14">
        <v>48.591799999999999</v>
      </c>
      <c r="I100" t="s">
        <v>52</v>
      </c>
      <c r="J100" t="s">
        <v>24</v>
      </c>
      <c r="K100" t="s">
        <v>25</v>
      </c>
      <c r="L100" t="s">
        <v>17</v>
      </c>
      <c r="M100" s="20">
        <f t="shared" si="6"/>
        <v>48.6021888</v>
      </c>
      <c r="N100" s="20">
        <f t="shared" si="7"/>
        <v>3.5459999999999998E-2</v>
      </c>
      <c r="O100" s="20">
        <f t="shared" si="8"/>
        <v>1.7234336148479998</v>
      </c>
      <c r="P100">
        <f t="shared" si="5"/>
        <v>1</v>
      </c>
      <c r="Q100">
        <f t="shared" si="9"/>
        <v>1.7234336148479998</v>
      </c>
    </row>
    <row r="101" spans="1:17" x14ac:dyDescent="0.3">
      <c r="A101" t="s">
        <v>39</v>
      </c>
      <c r="B101" t="s">
        <v>9</v>
      </c>
      <c r="C101" t="s">
        <v>10</v>
      </c>
      <c r="D101" t="s">
        <v>20</v>
      </c>
      <c r="E101" t="s">
        <v>21</v>
      </c>
      <c r="F101" t="s">
        <v>22</v>
      </c>
      <c r="G101" s="20">
        <v>6.5</v>
      </c>
      <c r="H101" s="14">
        <v>10.458500000000001</v>
      </c>
      <c r="I101" t="s">
        <v>30</v>
      </c>
      <c r="J101" t="s">
        <v>42</v>
      </c>
      <c r="K101" t="s">
        <v>25</v>
      </c>
      <c r="L101" t="s">
        <v>17</v>
      </c>
      <c r="M101" s="20">
        <f t="shared" si="6"/>
        <v>10.460736000000001</v>
      </c>
      <c r="N101" s="20">
        <f t="shared" si="7"/>
        <v>0.16664000000000001</v>
      </c>
      <c r="O101" s="20">
        <f t="shared" si="8"/>
        <v>1.7431770470400003</v>
      </c>
      <c r="P101">
        <f t="shared" si="5"/>
        <v>2</v>
      </c>
      <c r="Q101">
        <f t="shared" si="9"/>
        <v>3.4863540940800006</v>
      </c>
    </row>
    <row r="102" spans="1:17" x14ac:dyDescent="0.3">
      <c r="A102" t="s">
        <v>18</v>
      </c>
      <c r="B102" t="s">
        <v>9</v>
      </c>
      <c r="C102" t="s">
        <v>56</v>
      </c>
      <c r="D102" t="s">
        <v>11</v>
      </c>
      <c r="E102" t="s">
        <v>21</v>
      </c>
      <c r="F102" t="s">
        <v>22</v>
      </c>
      <c r="G102" s="20">
        <v>10</v>
      </c>
      <c r="H102" s="14">
        <v>16.09</v>
      </c>
      <c r="I102" s="2" t="s">
        <v>75</v>
      </c>
      <c r="J102" t="s">
        <v>42</v>
      </c>
      <c r="K102" t="s">
        <v>25</v>
      </c>
      <c r="L102" t="s">
        <v>43</v>
      </c>
      <c r="M102" s="20">
        <f t="shared" si="6"/>
        <v>16.093440000000001</v>
      </c>
      <c r="N102" s="20">
        <f t="shared" si="7"/>
        <v>5.2670000000000002E-2</v>
      </c>
      <c r="O102" s="20">
        <f t="shared" si="8"/>
        <v>0.84764148480000012</v>
      </c>
      <c r="P102">
        <f t="shared" si="5"/>
        <v>4</v>
      </c>
      <c r="Q102">
        <f t="shared" si="9"/>
        <v>3.3905659392000005</v>
      </c>
    </row>
    <row r="103" spans="1:17" x14ac:dyDescent="0.3">
      <c r="A103" t="s">
        <v>26</v>
      </c>
      <c r="B103" t="s">
        <v>9</v>
      </c>
      <c r="C103" t="s">
        <v>76</v>
      </c>
      <c r="D103" t="s">
        <v>11</v>
      </c>
      <c r="E103" t="s">
        <v>21</v>
      </c>
      <c r="F103" t="s">
        <v>66</v>
      </c>
      <c r="G103" s="20">
        <v>40</v>
      </c>
      <c r="H103" s="14">
        <v>64.36</v>
      </c>
      <c r="I103" t="s">
        <v>52</v>
      </c>
      <c r="J103" t="s">
        <v>31</v>
      </c>
      <c r="K103" t="s">
        <v>25</v>
      </c>
      <c r="L103" t="s">
        <v>17</v>
      </c>
      <c r="M103" s="20">
        <f t="shared" si="6"/>
        <v>64.373760000000004</v>
      </c>
      <c r="N103" s="20">
        <f t="shared" si="7"/>
        <v>3.5459999999999998E-2</v>
      </c>
      <c r="O103" s="20">
        <f t="shared" si="8"/>
        <v>2.2826935295999999</v>
      </c>
      <c r="P103">
        <f t="shared" si="5"/>
        <v>3</v>
      </c>
      <c r="Q103">
        <f t="shared" si="9"/>
        <v>6.8480805888000003</v>
      </c>
    </row>
    <row r="104" spans="1:17" x14ac:dyDescent="0.3">
      <c r="A104" t="s">
        <v>39</v>
      </c>
      <c r="B104" t="s">
        <v>9</v>
      </c>
      <c r="C104" t="s">
        <v>8</v>
      </c>
      <c r="D104" t="s">
        <v>41</v>
      </c>
      <c r="E104" t="s">
        <v>28</v>
      </c>
      <c r="F104" t="s">
        <v>22</v>
      </c>
      <c r="G104" s="20">
        <v>20</v>
      </c>
      <c r="H104" s="14">
        <v>32.18</v>
      </c>
      <c r="I104" t="s">
        <v>75</v>
      </c>
      <c r="J104" t="s">
        <v>53</v>
      </c>
      <c r="K104" t="s">
        <v>16</v>
      </c>
      <c r="L104" t="s">
        <v>43</v>
      </c>
      <c r="M104" s="20">
        <f t="shared" si="6"/>
        <v>32.186880000000002</v>
      </c>
      <c r="N104" s="20">
        <f t="shared" si="7"/>
        <v>5.2670000000000002E-2</v>
      </c>
      <c r="O104" s="20">
        <f t="shared" si="8"/>
        <v>1.6952829696000002</v>
      </c>
      <c r="P104">
        <f t="shared" si="5"/>
        <v>2</v>
      </c>
      <c r="Q104">
        <f t="shared" si="9"/>
        <v>3.3905659392000005</v>
      </c>
    </row>
    <row r="105" spans="1:17" x14ac:dyDescent="0.3">
      <c r="A105" t="s">
        <v>39</v>
      </c>
      <c r="B105" t="s">
        <v>9</v>
      </c>
      <c r="C105" t="s">
        <v>65</v>
      </c>
      <c r="D105" t="s">
        <v>11</v>
      </c>
      <c r="E105" t="s">
        <v>45</v>
      </c>
      <c r="F105" t="s">
        <v>36</v>
      </c>
      <c r="G105" s="20">
        <v>2</v>
      </c>
      <c r="H105" s="14">
        <v>3.218</v>
      </c>
      <c r="I105" t="s">
        <v>52</v>
      </c>
      <c r="J105" t="s">
        <v>15</v>
      </c>
      <c r="K105" t="s">
        <v>25</v>
      </c>
      <c r="L105" t="s">
        <v>17</v>
      </c>
      <c r="M105" s="20">
        <f t="shared" si="6"/>
        <v>3.2186880000000002</v>
      </c>
      <c r="N105" s="20">
        <f t="shared" si="7"/>
        <v>3.5459999999999998E-2</v>
      </c>
      <c r="O105" s="20">
        <f t="shared" si="8"/>
        <v>0.11413467648</v>
      </c>
      <c r="P105">
        <f t="shared" si="5"/>
        <v>2</v>
      </c>
      <c r="Q105">
        <f t="shared" si="9"/>
        <v>0.22826935296</v>
      </c>
    </row>
    <row r="106" spans="1:17" x14ac:dyDescent="0.3">
      <c r="A106" t="s">
        <v>32</v>
      </c>
      <c r="B106" t="s">
        <v>9</v>
      </c>
      <c r="C106" t="s">
        <v>40</v>
      </c>
      <c r="D106" t="s">
        <v>41</v>
      </c>
      <c r="E106" t="s">
        <v>21</v>
      </c>
      <c r="F106" t="s">
        <v>29</v>
      </c>
      <c r="G106" s="20">
        <v>12</v>
      </c>
      <c r="H106" s="14">
        <v>19.308</v>
      </c>
      <c r="I106" t="s">
        <v>14</v>
      </c>
      <c r="J106" t="s">
        <v>31</v>
      </c>
      <c r="K106" t="s">
        <v>25</v>
      </c>
      <c r="L106" t="s">
        <v>17</v>
      </c>
      <c r="M106" s="20">
        <f t="shared" si="6"/>
        <v>19.312128000000001</v>
      </c>
      <c r="N106" s="20">
        <f t="shared" si="7"/>
        <v>0</v>
      </c>
      <c r="O106" s="20">
        <f t="shared" si="8"/>
        <v>0</v>
      </c>
      <c r="P106">
        <f t="shared" si="5"/>
        <v>5</v>
      </c>
      <c r="Q106">
        <f t="shared" si="9"/>
        <v>0</v>
      </c>
    </row>
    <row r="107" spans="1:17" x14ac:dyDescent="0.3">
      <c r="A107" t="s">
        <v>7</v>
      </c>
      <c r="B107" t="s">
        <v>9</v>
      </c>
      <c r="C107" t="s">
        <v>67</v>
      </c>
      <c r="D107" t="s">
        <v>20</v>
      </c>
      <c r="E107" t="s">
        <v>12</v>
      </c>
      <c r="F107" t="s">
        <v>36</v>
      </c>
      <c r="G107" s="20">
        <v>2.7</v>
      </c>
      <c r="H107" s="14">
        <v>4.3443000000000005</v>
      </c>
      <c r="I107" t="s">
        <v>30</v>
      </c>
      <c r="J107" t="s">
        <v>31</v>
      </c>
      <c r="K107" t="s">
        <v>25</v>
      </c>
      <c r="L107" t="s">
        <v>43</v>
      </c>
      <c r="M107" s="20">
        <f t="shared" si="6"/>
        <v>4.345228800000001</v>
      </c>
      <c r="N107" s="20">
        <f t="shared" si="7"/>
        <v>0.16664000000000001</v>
      </c>
      <c r="O107" s="20">
        <f t="shared" si="8"/>
        <v>0.72408892723200025</v>
      </c>
      <c r="P107">
        <f t="shared" si="5"/>
        <v>1</v>
      </c>
      <c r="Q107">
        <f t="shared" si="9"/>
        <v>0.72408892723200025</v>
      </c>
    </row>
    <row r="108" spans="1:17" x14ac:dyDescent="0.3">
      <c r="A108" t="s">
        <v>39</v>
      </c>
      <c r="B108" t="s">
        <v>9</v>
      </c>
      <c r="C108" t="s">
        <v>10</v>
      </c>
      <c r="D108" t="s">
        <v>41</v>
      </c>
      <c r="E108" t="s">
        <v>28</v>
      </c>
      <c r="F108" t="s">
        <v>36</v>
      </c>
      <c r="G108" s="20">
        <v>3</v>
      </c>
      <c r="H108" s="14">
        <v>4.827</v>
      </c>
      <c r="I108" t="s">
        <v>49</v>
      </c>
      <c r="J108" t="s">
        <v>31</v>
      </c>
      <c r="K108" t="s">
        <v>25</v>
      </c>
      <c r="L108" t="s">
        <v>17</v>
      </c>
      <c r="M108" s="20">
        <f t="shared" si="6"/>
        <v>4.8280320000000003</v>
      </c>
      <c r="N108" s="20">
        <f t="shared" si="7"/>
        <v>0.10215</v>
      </c>
      <c r="O108" s="20">
        <f t="shared" si="8"/>
        <v>0.49318346880000008</v>
      </c>
      <c r="P108">
        <f t="shared" si="5"/>
        <v>2</v>
      </c>
      <c r="Q108">
        <f t="shared" si="9"/>
        <v>0.98636693760000016</v>
      </c>
    </row>
    <row r="109" spans="1:17" x14ac:dyDescent="0.3">
      <c r="A109" t="s">
        <v>7</v>
      </c>
      <c r="B109" t="s">
        <v>9</v>
      </c>
      <c r="C109" t="s">
        <v>70</v>
      </c>
      <c r="D109" t="s">
        <v>27</v>
      </c>
      <c r="E109" t="s">
        <v>28</v>
      </c>
      <c r="F109" t="s">
        <v>13</v>
      </c>
      <c r="G109" s="20">
        <v>22</v>
      </c>
      <c r="H109" s="14">
        <v>35.397999999999996</v>
      </c>
      <c r="I109" t="s">
        <v>30</v>
      </c>
      <c r="J109" t="s">
        <v>42</v>
      </c>
      <c r="K109" t="s">
        <v>25</v>
      </c>
      <c r="L109" t="s">
        <v>17</v>
      </c>
      <c r="M109" s="20">
        <f t="shared" si="6"/>
        <v>35.405568000000002</v>
      </c>
      <c r="N109" s="20">
        <f t="shared" si="7"/>
        <v>0.16664000000000001</v>
      </c>
      <c r="O109" s="20">
        <f t="shared" si="8"/>
        <v>5.8999838515200009</v>
      </c>
      <c r="P109">
        <f t="shared" si="5"/>
        <v>1</v>
      </c>
      <c r="Q109">
        <f t="shared" si="9"/>
        <v>5.8999838515200009</v>
      </c>
    </row>
    <row r="110" spans="1:17" x14ac:dyDescent="0.3">
      <c r="A110" t="s">
        <v>32</v>
      </c>
      <c r="B110" t="s">
        <v>9</v>
      </c>
      <c r="C110" t="s">
        <v>40</v>
      </c>
      <c r="D110" t="s">
        <v>41</v>
      </c>
      <c r="E110" t="s">
        <v>33</v>
      </c>
      <c r="F110" t="s">
        <v>22</v>
      </c>
      <c r="G110" s="20">
        <v>5</v>
      </c>
      <c r="H110" s="14">
        <v>8.0449999999999999</v>
      </c>
      <c r="I110" t="s">
        <v>37</v>
      </c>
      <c r="J110" t="s">
        <v>42</v>
      </c>
      <c r="K110" t="s">
        <v>25</v>
      </c>
      <c r="L110" t="s">
        <v>43</v>
      </c>
      <c r="M110" s="20">
        <f t="shared" si="6"/>
        <v>8.0467200000000005</v>
      </c>
      <c r="N110" s="20">
        <f t="shared" si="7"/>
        <v>0.16664000000000001</v>
      </c>
      <c r="O110" s="20">
        <f t="shared" si="8"/>
        <v>1.3409054208000002</v>
      </c>
      <c r="P110">
        <f t="shared" si="5"/>
        <v>5</v>
      </c>
      <c r="Q110">
        <f t="shared" si="9"/>
        <v>6.7045271040000012</v>
      </c>
    </row>
    <row r="111" spans="1:17" x14ac:dyDescent="0.3">
      <c r="A111" t="s">
        <v>39</v>
      </c>
      <c r="B111" t="s">
        <v>51</v>
      </c>
      <c r="C111" t="s">
        <v>8</v>
      </c>
      <c r="D111" t="s">
        <v>41</v>
      </c>
      <c r="E111" t="s">
        <v>12</v>
      </c>
      <c r="F111" t="s">
        <v>13</v>
      </c>
      <c r="G111" s="20">
        <v>7.4</v>
      </c>
      <c r="H111" s="14">
        <v>11.906600000000001</v>
      </c>
      <c r="I111" t="s">
        <v>49</v>
      </c>
      <c r="J111" t="s">
        <v>15</v>
      </c>
      <c r="K111" t="s">
        <v>25</v>
      </c>
      <c r="L111" t="s">
        <v>17</v>
      </c>
      <c r="M111" s="20">
        <f t="shared" si="6"/>
        <v>11.909145600000002</v>
      </c>
      <c r="N111" s="20">
        <f t="shared" si="7"/>
        <v>0.10215</v>
      </c>
      <c r="O111" s="20">
        <f t="shared" si="8"/>
        <v>1.2165192230400004</v>
      </c>
      <c r="P111">
        <f t="shared" si="5"/>
        <v>2</v>
      </c>
      <c r="Q111">
        <f t="shared" si="9"/>
        <v>2.4330384460800007</v>
      </c>
    </row>
    <row r="112" spans="1:17" x14ac:dyDescent="0.3">
      <c r="A112" t="s">
        <v>32</v>
      </c>
      <c r="B112" t="s">
        <v>9</v>
      </c>
      <c r="C112" t="s">
        <v>60</v>
      </c>
      <c r="D112" t="s">
        <v>41</v>
      </c>
      <c r="E112" t="s">
        <v>28</v>
      </c>
      <c r="F112" t="s">
        <v>44</v>
      </c>
      <c r="G112" s="20">
        <v>4</v>
      </c>
      <c r="H112" s="14">
        <v>6.4359999999999999</v>
      </c>
      <c r="I112" t="s">
        <v>30</v>
      </c>
      <c r="J112" t="s">
        <v>15</v>
      </c>
      <c r="K112" t="s">
        <v>25</v>
      </c>
      <c r="L112" t="s">
        <v>17</v>
      </c>
      <c r="M112" s="20">
        <f t="shared" si="6"/>
        <v>6.4373760000000004</v>
      </c>
      <c r="N112" s="20">
        <f t="shared" si="7"/>
        <v>0.16664000000000001</v>
      </c>
      <c r="O112" s="20">
        <f t="shared" si="8"/>
        <v>1.0727243366400001</v>
      </c>
      <c r="P112">
        <f t="shared" si="5"/>
        <v>5</v>
      </c>
      <c r="Q112">
        <f t="shared" si="9"/>
        <v>5.3636216832000008</v>
      </c>
    </row>
    <row r="113" spans="1:17" x14ac:dyDescent="0.3">
      <c r="A113" t="s">
        <v>32</v>
      </c>
      <c r="B113" t="s">
        <v>9</v>
      </c>
      <c r="C113" t="s">
        <v>40</v>
      </c>
      <c r="D113" t="s">
        <v>41</v>
      </c>
      <c r="E113" t="s">
        <v>12</v>
      </c>
      <c r="F113" t="s">
        <v>36</v>
      </c>
      <c r="G113" s="20">
        <v>1.1000000000000001</v>
      </c>
      <c r="H113" s="14">
        <v>1.7699</v>
      </c>
      <c r="I113" t="s">
        <v>23</v>
      </c>
      <c r="J113" t="s">
        <v>24</v>
      </c>
      <c r="K113" t="s">
        <v>25</v>
      </c>
      <c r="L113" t="s">
        <v>17</v>
      </c>
      <c r="M113" s="20">
        <f t="shared" si="6"/>
        <v>1.7702784000000003</v>
      </c>
      <c r="N113" s="20">
        <f t="shared" si="7"/>
        <v>0</v>
      </c>
      <c r="O113" s="20">
        <f t="shared" si="8"/>
        <v>0</v>
      </c>
      <c r="P113">
        <f t="shared" si="5"/>
        <v>5</v>
      </c>
      <c r="Q113">
        <f t="shared" si="9"/>
        <v>0</v>
      </c>
    </row>
    <row r="114" spans="1:17" x14ac:dyDescent="0.3">
      <c r="A114" t="s">
        <v>7</v>
      </c>
      <c r="B114" t="s">
        <v>9</v>
      </c>
      <c r="C114" t="s">
        <v>48</v>
      </c>
      <c r="D114" t="s">
        <v>11</v>
      </c>
      <c r="E114" t="s">
        <v>12</v>
      </c>
      <c r="F114" t="s">
        <v>29</v>
      </c>
      <c r="G114" s="20">
        <v>2.5</v>
      </c>
      <c r="H114" s="14">
        <v>4.0225</v>
      </c>
      <c r="I114" t="s">
        <v>23</v>
      </c>
      <c r="J114" t="s">
        <v>42</v>
      </c>
      <c r="K114" t="s">
        <v>25</v>
      </c>
      <c r="L114" t="s">
        <v>17</v>
      </c>
      <c r="M114" s="20">
        <f t="shared" si="6"/>
        <v>4.0233600000000003</v>
      </c>
      <c r="N114" s="20">
        <f t="shared" si="7"/>
        <v>0</v>
      </c>
      <c r="O114" s="20">
        <f t="shared" si="8"/>
        <v>0</v>
      </c>
      <c r="P114">
        <f t="shared" si="5"/>
        <v>1</v>
      </c>
      <c r="Q114">
        <f t="shared" si="9"/>
        <v>0</v>
      </c>
    </row>
    <row r="115" spans="1:17" x14ac:dyDescent="0.3">
      <c r="A115" t="s">
        <v>39</v>
      </c>
      <c r="B115" t="s">
        <v>9</v>
      </c>
      <c r="C115" t="s">
        <v>48</v>
      </c>
      <c r="D115" t="s">
        <v>11</v>
      </c>
      <c r="E115" t="s">
        <v>12</v>
      </c>
      <c r="F115" t="s">
        <v>22</v>
      </c>
      <c r="G115" s="20">
        <v>9</v>
      </c>
      <c r="H115" s="14">
        <v>14.481</v>
      </c>
      <c r="I115" t="s">
        <v>30</v>
      </c>
      <c r="J115" t="s">
        <v>31</v>
      </c>
      <c r="K115" t="s">
        <v>25</v>
      </c>
      <c r="L115" t="s">
        <v>17</v>
      </c>
      <c r="M115" s="20">
        <f t="shared" si="6"/>
        <v>14.484096000000001</v>
      </c>
      <c r="N115" s="20">
        <f t="shared" si="7"/>
        <v>0.16664000000000001</v>
      </c>
      <c r="O115" s="20">
        <f t="shared" si="8"/>
        <v>2.4136297574400003</v>
      </c>
      <c r="P115">
        <f t="shared" si="5"/>
        <v>2</v>
      </c>
      <c r="Q115">
        <f t="shared" si="9"/>
        <v>4.8272595148800006</v>
      </c>
    </row>
    <row r="116" spans="1:17" x14ac:dyDescent="0.3">
      <c r="A116" t="s">
        <v>7</v>
      </c>
      <c r="B116" t="s">
        <v>51</v>
      </c>
      <c r="C116" t="s">
        <v>8</v>
      </c>
      <c r="D116" t="s">
        <v>20</v>
      </c>
      <c r="E116" t="s">
        <v>35</v>
      </c>
      <c r="F116" t="s">
        <v>44</v>
      </c>
      <c r="G116" s="20">
        <v>1.5</v>
      </c>
      <c r="H116" s="14">
        <v>2.4135</v>
      </c>
      <c r="I116" s="2" t="s">
        <v>54</v>
      </c>
      <c r="J116" t="s">
        <v>42</v>
      </c>
      <c r="K116" t="s">
        <v>25</v>
      </c>
      <c r="L116" t="s">
        <v>43</v>
      </c>
      <c r="M116" s="20">
        <f t="shared" si="6"/>
        <v>2.4140160000000002</v>
      </c>
      <c r="N116" s="20">
        <f t="shared" si="7"/>
        <v>2.1999999999999999E-2</v>
      </c>
      <c r="O116" s="20">
        <f t="shared" si="8"/>
        <v>5.3108351999999998E-2</v>
      </c>
      <c r="P116">
        <f t="shared" si="5"/>
        <v>1</v>
      </c>
      <c r="Q116">
        <f t="shared" si="9"/>
        <v>5.3108351999999998E-2</v>
      </c>
    </row>
    <row r="117" spans="1:17" x14ac:dyDescent="0.3">
      <c r="A117" t="s">
        <v>26</v>
      </c>
      <c r="B117" t="s">
        <v>9</v>
      </c>
      <c r="C117" t="s">
        <v>8</v>
      </c>
      <c r="D117" t="s">
        <v>11</v>
      </c>
      <c r="E117" t="s">
        <v>45</v>
      </c>
      <c r="F117" t="s">
        <v>29</v>
      </c>
      <c r="G117" s="20">
        <v>4.125</v>
      </c>
      <c r="H117" s="14" t="s">
        <v>8</v>
      </c>
      <c r="I117" t="s">
        <v>23</v>
      </c>
      <c r="J117" t="s">
        <v>8</v>
      </c>
      <c r="K117" t="s">
        <v>8</v>
      </c>
      <c r="L117" t="s">
        <v>8</v>
      </c>
      <c r="M117" s="20">
        <f t="shared" si="6"/>
        <v>6.6385440000000004</v>
      </c>
      <c r="N117" s="20">
        <f t="shared" si="7"/>
        <v>0</v>
      </c>
      <c r="O117" s="20">
        <f t="shared" si="8"/>
        <v>0</v>
      </c>
      <c r="P117">
        <f t="shared" si="5"/>
        <v>3</v>
      </c>
      <c r="Q117">
        <f t="shared" si="9"/>
        <v>0</v>
      </c>
    </row>
    <row r="118" spans="1:17" x14ac:dyDescent="0.3">
      <c r="A118" t="s">
        <v>39</v>
      </c>
      <c r="B118" t="s">
        <v>9</v>
      </c>
      <c r="C118" t="s">
        <v>67</v>
      </c>
      <c r="D118" t="s">
        <v>41</v>
      </c>
      <c r="E118" t="s">
        <v>12</v>
      </c>
      <c r="F118" t="s">
        <v>22</v>
      </c>
      <c r="G118" s="20">
        <v>1.8</v>
      </c>
      <c r="H118" s="14">
        <v>2.8961999999999999</v>
      </c>
      <c r="I118" s="2" t="s">
        <v>14</v>
      </c>
      <c r="J118" t="s">
        <v>31</v>
      </c>
      <c r="K118" t="s">
        <v>25</v>
      </c>
      <c r="L118" t="s">
        <v>17</v>
      </c>
      <c r="M118" s="20">
        <f t="shared" si="6"/>
        <v>2.8968192000000004</v>
      </c>
      <c r="N118" s="20">
        <f t="shared" si="7"/>
        <v>0</v>
      </c>
      <c r="O118" s="20">
        <f t="shared" si="8"/>
        <v>0</v>
      </c>
      <c r="P118">
        <f t="shared" si="5"/>
        <v>2</v>
      </c>
      <c r="Q118">
        <f t="shared" si="9"/>
        <v>0</v>
      </c>
    </row>
    <row r="119" spans="1:17" x14ac:dyDescent="0.3">
      <c r="A119" t="s">
        <v>7</v>
      </c>
      <c r="B119" t="s">
        <v>9</v>
      </c>
      <c r="C119" t="s">
        <v>10</v>
      </c>
      <c r="D119" t="s">
        <v>11</v>
      </c>
      <c r="E119" t="s">
        <v>28</v>
      </c>
      <c r="F119" t="s">
        <v>36</v>
      </c>
      <c r="G119" s="20">
        <v>4.5</v>
      </c>
      <c r="H119" s="14">
        <v>7.2404999999999999</v>
      </c>
      <c r="I119" t="s">
        <v>30</v>
      </c>
      <c r="J119" t="s">
        <v>15</v>
      </c>
      <c r="K119" t="s">
        <v>16</v>
      </c>
      <c r="L119" t="s">
        <v>17</v>
      </c>
      <c r="M119" s="20">
        <f t="shared" si="6"/>
        <v>7.2420480000000005</v>
      </c>
      <c r="N119" s="20">
        <f t="shared" si="7"/>
        <v>0.16664000000000001</v>
      </c>
      <c r="O119" s="20">
        <f t="shared" si="8"/>
        <v>1.2068148787200002</v>
      </c>
      <c r="P119">
        <f t="shared" si="5"/>
        <v>1</v>
      </c>
      <c r="Q119">
        <f t="shared" si="9"/>
        <v>1.2068148787200002</v>
      </c>
    </row>
    <row r="120" spans="1:17" x14ac:dyDescent="0.3">
      <c r="A120" t="s">
        <v>39</v>
      </c>
      <c r="B120" t="s">
        <v>9</v>
      </c>
      <c r="C120" t="s">
        <v>77</v>
      </c>
      <c r="D120" t="s">
        <v>20</v>
      </c>
      <c r="E120" t="s">
        <v>12</v>
      </c>
      <c r="F120" t="s">
        <v>44</v>
      </c>
      <c r="G120" s="20">
        <v>1</v>
      </c>
      <c r="H120" s="14">
        <v>1.609</v>
      </c>
      <c r="I120" t="s">
        <v>23</v>
      </c>
      <c r="J120" t="s">
        <v>38</v>
      </c>
      <c r="K120" t="s">
        <v>16</v>
      </c>
      <c r="L120" t="s">
        <v>17</v>
      </c>
      <c r="M120" s="20">
        <f t="shared" si="6"/>
        <v>1.6093440000000001</v>
      </c>
      <c r="N120" s="20">
        <f t="shared" si="7"/>
        <v>0</v>
      </c>
      <c r="O120" s="20">
        <f t="shared" si="8"/>
        <v>0</v>
      </c>
      <c r="P120">
        <f t="shared" si="5"/>
        <v>2</v>
      </c>
      <c r="Q120">
        <f t="shared" si="9"/>
        <v>0</v>
      </c>
    </row>
    <row r="121" spans="1:17" x14ac:dyDescent="0.3">
      <c r="A121" t="s">
        <v>18</v>
      </c>
      <c r="B121" t="s">
        <v>9</v>
      </c>
      <c r="C121" t="s">
        <v>59</v>
      </c>
      <c r="D121" t="s">
        <v>11</v>
      </c>
      <c r="E121" t="s">
        <v>35</v>
      </c>
      <c r="F121" t="s">
        <v>36</v>
      </c>
      <c r="G121" s="20">
        <v>1</v>
      </c>
      <c r="H121" s="14">
        <v>1.609</v>
      </c>
      <c r="I121" t="s">
        <v>23</v>
      </c>
      <c r="J121" t="s">
        <v>31</v>
      </c>
      <c r="K121" t="s">
        <v>25</v>
      </c>
      <c r="L121" t="s">
        <v>43</v>
      </c>
      <c r="M121" s="20">
        <f t="shared" si="6"/>
        <v>1.6093440000000001</v>
      </c>
      <c r="N121" s="20">
        <f t="shared" si="7"/>
        <v>0</v>
      </c>
      <c r="O121" s="20">
        <f t="shared" si="8"/>
        <v>0</v>
      </c>
      <c r="P121">
        <f t="shared" si="5"/>
        <v>4</v>
      </c>
      <c r="Q121">
        <f t="shared" si="9"/>
        <v>0</v>
      </c>
    </row>
    <row r="122" spans="1:17" x14ac:dyDescent="0.3">
      <c r="A122" t="s">
        <v>26</v>
      </c>
      <c r="B122" t="s">
        <v>9</v>
      </c>
      <c r="C122" t="s">
        <v>56</v>
      </c>
      <c r="D122" t="s">
        <v>20</v>
      </c>
      <c r="E122" t="s">
        <v>35</v>
      </c>
      <c r="F122" t="s">
        <v>29</v>
      </c>
      <c r="G122" s="20">
        <v>16</v>
      </c>
      <c r="H122" s="14">
        <v>25.744</v>
      </c>
      <c r="I122" t="s">
        <v>52</v>
      </c>
      <c r="J122" t="s">
        <v>38</v>
      </c>
      <c r="K122" t="s">
        <v>25</v>
      </c>
      <c r="L122" t="s">
        <v>43</v>
      </c>
      <c r="M122" s="20">
        <f t="shared" si="6"/>
        <v>25.749504000000002</v>
      </c>
      <c r="N122" s="20">
        <f t="shared" si="7"/>
        <v>3.5459999999999998E-2</v>
      </c>
      <c r="O122" s="20">
        <f t="shared" si="8"/>
        <v>0.91307741184000002</v>
      </c>
      <c r="P122">
        <f t="shared" si="5"/>
        <v>3</v>
      </c>
      <c r="Q122">
        <f t="shared" si="9"/>
        <v>2.7392322355200003</v>
      </c>
    </row>
    <row r="123" spans="1:17" x14ac:dyDescent="0.3">
      <c r="A123" t="s">
        <v>39</v>
      </c>
      <c r="B123" t="s">
        <v>9</v>
      </c>
      <c r="C123" t="s">
        <v>71</v>
      </c>
      <c r="D123" t="s">
        <v>20</v>
      </c>
      <c r="E123" t="s">
        <v>35</v>
      </c>
      <c r="F123" t="s">
        <v>44</v>
      </c>
      <c r="G123" s="20">
        <v>0.7</v>
      </c>
      <c r="H123" s="14">
        <v>1.1262999999999999</v>
      </c>
      <c r="I123" t="s">
        <v>23</v>
      </c>
      <c r="J123" t="s">
        <v>24</v>
      </c>
      <c r="K123" t="s">
        <v>25</v>
      </c>
      <c r="L123" t="s">
        <v>17</v>
      </c>
      <c r="M123" s="20">
        <f t="shared" si="6"/>
        <v>1.1265407999999999</v>
      </c>
      <c r="N123" s="20">
        <f t="shared" si="7"/>
        <v>0</v>
      </c>
      <c r="O123" s="20">
        <f t="shared" si="8"/>
        <v>0</v>
      </c>
      <c r="P123">
        <f t="shared" si="5"/>
        <v>2</v>
      </c>
      <c r="Q123">
        <f t="shared" si="9"/>
        <v>0</v>
      </c>
    </row>
    <row r="124" spans="1:17" x14ac:dyDescent="0.3">
      <c r="A124" t="s">
        <v>26</v>
      </c>
      <c r="B124" t="s">
        <v>9</v>
      </c>
      <c r="C124" t="s">
        <v>8</v>
      </c>
      <c r="D124" t="s">
        <v>20</v>
      </c>
      <c r="E124" t="s">
        <v>21</v>
      </c>
      <c r="F124" t="s">
        <v>13</v>
      </c>
      <c r="G124" s="20">
        <v>20</v>
      </c>
      <c r="H124" s="14">
        <v>32.18</v>
      </c>
      <c r="I124" t="s">
        <v>52</v>
      </c>
      <c r="J124" t="s">
        <v>15</v>
      </c>
      <c r="K124" t="s">
        <v>25</v>
      </c>
      <c r="L124" t="s">
        <v>43</v>
      </c>
      <c r="M124" s="20">
        <f t="shared" si="6"/>
        <v>32.186880000000002</v>
      </c>
      <c r="N124" s="20">
        <f t="shared" si="7"/>
        <v>3.5459999999999998E-2</v>
      </c>
      <c r="O124" s="20">
        <f t="shared" si="8"/>
        <v>1.1413467648</v>
      </c>
      <c r="P124">
        <f t="shared" si="5"/>
        <v>3</v>
      </c>
      <c r="Q124">
        <f t="shared" si="9"/>
        <v>3.4240402944000001</v>
      </c>
    </row>
    <row r="125" spans="1:17" x14ac:dyDescent="0.3">
      <c r="A125" t="s">
        <v>39</v>
      </c>
      <c r="B125" t="s">
        <v>9</v>
      </c>
      <c r="C125" t="s">
        <v>56</v>
      </c>
      <c r="D125" t="s">
        <v>47</v>
      </c>
      <c r="E125" t="s">
        <v>64</v>
      </c>
      <c r="F125" t="s">
        <v>62</v>
      </c>
      <c r="G125" s="20">
        <v>0.5</v>
      </c>
      <c r="H125" s="14">
        <v>0.80449999999999999</v>
      </c>
      <c r="I125" t="s">
        <v>23</v>
      </c>
      <c r="J125" t="s">
        <v>38</v>
      </c>
      <c r="K125" t="s">
        <v>25</v>
      </c>
      <c r="L125" t="s">
        <v>43</v>
      </c>
      <c r="M125" s="20">
        <f t="shared" si="6"/>
        <v>0.80467200000000005</v>
      </c>
      <c r="N125" s="20">
        <f t="shared" si="7"/>
        <v>0</v>
      </c>
      <c r="O125" s="20">
        <f t="shared" si="8"/>
        <v>0</v>
      </c>
      <c r="P125">
        <f t="shared" si="5"/>
        <v>2</v>
      </c>
      <c r="Q125">
        <f t="shared" si="9"/>
        <v>0</v>
      </c>
    </row>
    <row r="126" spans="1:17" x14ac:dyDescent="0.3">
      <c r="A126" t="s">
        <v>39</v>
      </c>
      <c r="B126" t="s">
        <v>51</v>
      </c>
      <c r="C126" t="s">
        <v>8</v>
      </c>
      <c r="D126" t="s">
        <v>11</v>
      </c>
      <c r="E126" t="s">
        <v>12</v>
      </c>
      <c r="F126" t="s">
        <v>36</v>
      </c>
      <c r="G126" s="20">
        <v>2</v>
      </c>
      <c r="H126" s="14">
        <v>3.218</v>
      </c>
      <c r="I126" t="s">
        <v>23</v>
      </c>
      <c r="J126" t="s">
        <v>31</v>
      </c>
      <c r="K126" t="s">
        <v>25</v>
      </c>
      <c r="L126" t="s">
        <v>17</v>
      </c>
      <c r="M126" s="20">
        <f t="shared" si="6"/>
        <v>3.2186880000000002</v>
      </c>
      <c r="N126" s="20">
        <f t="shared" si="7"/>
        <v>0</v>
      </c>
      <c r="O126" s="20">
        <f t="shared" si="8"/>
        <v>0</v>
      </c>
      <c r="P126">
        <f t="shared" si="5"/>
        <v>2</v>
      </c>
      <c r="Q126">
        <f t="shared" si="9"/>
        <v>0</v>
      </c>
    </row>
    <row r="127" spans="1:17" x14ac:dyDescent="0.3">
      <c r="A127" t="s">
        <v>7</v>
      </c>
      <c r="B127" t="s">
        <v>9</v>
      </c>
      <c r="C127" t="s">
        <v>59</v>
      </c>
      <c r="D127" t="s">
        <v>20</v>
      </c>
      <c r="E127" t="s">
        <v>21</v>
      </c>
      <c r="F127" t="s">
        <v>44</v>
      </c>
      <c r="G127" s="20">
        <v>1</v>
      </c>
      <c r="H127" s="14">
        <v>1.609</v>
      </c>
      <c r="I127" t="s">
        <v>23</v>
      </c>
      <c r="J127" t="s">
        <v>31</v>
      </c>
      <c r="K127" t="s">
        <v>25</v>
      </c>
      <c r="L127" t="s">
        <v>43</v>
      </c>
      <c r="M127" s="20">
        <f t="shared" si="6"/>
        <v>1.6093440000000001</v>
      </c>
      <c r="N127" s="20">
        <f t="shared" si="7"/>
        <v>0</v>
      </c>
      <c r="O127" s="20">
        <f t="shared" si="8"/>
        <v>0</v>
      </c>
      <c r="P127">
        <f t="shared" si="5"/>
        <v>1</v>
      </c>
      <c r="Q127">
        <f t="shared" si="9"/>
        <v>0</v>
      </c>
    </row>
    <row r="128" spans="1:17" x14ac:dyDescent="0.3">
      <c r="A128" t="s">
        <v>18</v>
      </c>
      <c r="B128" t="s">
        <v>51</v>
      </c>
      <c r="C128" t="s">
        <v>8</v>
      </c>
      <c r="D128" t="s">
        <v>41</v>
      </c>
      <c r="E128" t="s">
        <v>45</v>
      </c>
      <c r="F128" t="s">
        <v>36</v>
      </c>
      <c r="G128" s="20">
        <v>2.5</v>
      </c>
      <c r="H128" s="14">
        <v>4.0225</v>
      </c>
      <c r="I128" t="s">
        <v>23</v>
      </c>
      <c r="J128" t="s">
        <v>42</v>
      </c>
      <c r="K128" t="s">
        <v>25</v>
      </c>
      <c r="L128" t="s">
        <v>43</v>
      </c>
      <c r="M128" s="20">
        <f t="shared" si="6"/>
        <v>4.0233600000000003</v>
      </c>
      <c r="N128" s="20">
        <f t="shared" si="7"/>
        <v>0</v>
      </c>
      <c r="O128" s="20">
        <f t="shared" si="8"/>
        <v>0</v>
      </c>
      <c r="P128">
        <f t="shared" si="5"/>
        <v>4</v>
      </c>
      <c r="Q128">
        <f t="shared" si="9"/>
        <v>0</v>
      </c>
    </row>
    <row r="129" spans="1:17" x14ac:dyDescent="0.3">
      <c r="A129" t="s">
        <v>26</v>
      </c>
      <c r="B129" t="s">
        <v>55</v>
      </c>
      <c r="C129" t="s">
        <v>8</v>
      </c>
      <c r="D129" t="s">
        <v>20</v>
      </c>
      <c r="E129" t="s">
        <v>21</v>
      </c>
      <c r="F129" t="s">
        <v>66</v>
      </c>
      <c r="G129" s="20">
        <v>71.031800000000004</v>
      </c>
      <c r="H129" s="14" t="s">
        <v>8</v>
      </c>
      <c r="I129" t="s">
        <v>52</v>
      </c>
      <c r="J129" t="s">
        <v>31</v>
      </c>
      <c r="K129" t="s">
        <v>25</v>
      </c>
      <c r="L129" t="s">
        <v>43</v>
      </c>
      <c r="M129" s="20">
        <f t="shared" si="6"/>
        <v>114.31460113920001</v>
      </c>
      <c r="N129" s="20">
        <f t="shared" si="7"/>
        <v>3.5459999999999998E-2</v>
      </c>
      <c r="O129" s="20">
        <f t="shared" si="8"/>
        <v>4.0535957563960325</v>
      </c>
      <c r="P129">
        <f t="shared" si="5"/>
        <v>3</v>
      </c>
      <c r="Q129">
        <f t="shared" si="9"/>
        <v>12.160787269188098</v>
      </c>
    </row>
    <row r="130" spans="1:17" x14ac:dyDescent="0.3">
      <c r="A130" t="s">
        <v>39</v>
      </c>
      <c r="B130" t="s">
        <v>9</v>
      </c>
      <c r="C130" t="s">
        <v>48</v>
      </c>
      <c r="D130" t="s">
        <v>41</v>
      </c>
      <c r="E130" t="s">
        <v>28</v>
      </c>
      <c r="F130" t="s">
        <v>44</v>
      </c>
      <c r="G130" s="20">
        <v>1.5</v>
      </c>
      <c r="H130" s="14">
        <v>2.4135</v>
      </c>
      <c r="I130" t="s">
        <v>14</v>
      </c>
      <c r="J130" t="s">
        <v>38</v>
      </c>
      <c r="K130" t="s">
        <v>25</v>
      </c>
      <c r="L130" t="s">
        <v>17</v>
      </c>
      <c r="M130" s="20">
        <f t="shared" si="6"/>
        <v>2.4140160000000002</v>
      </c>
      <c r="N130" s="20">
        <f t="shared" si="7"/>
        <v>0</v>
      </c>
      <c r="O130" s="20">
        <f t="shared" si="8"/>
        <v>0</v>
      </c>
      <c r="P130">
        <f t="shared" ref="P130:P193" si="10">IFERROR(VALUE(MID(A130, FIND("(", A130) + 1, FIND(" ", A130, FIND("(", A130)) - FIND("(", A130) - 1)), "N/A")</f>
        <v>2</v>
      </c>
      <c r="Q130">
        <f t="shared" si="9"/>
        <v>0</v>
      </c>
    </row>
    <row r="131" spans="1:17" x14ac:dyDescent="0.3">
      <c r="A131" t="s">
        <v>32</v>
      </c>
      <c r="B131" t="s">
        <v>51</v>
      </c>
      <c r="C131" t="s">
        <v>8</v>
      </c>
      <c r="D131" t="s">
        <v>11</v>
      </c>
      <c r="E131" t="s">
        <v>12</v>
      </c>
      <c r="F131" t="s">
        <v>36</v>
      </c>
      <c r="G131" s="20">
        <v>4</v>
      </c>
      <c r="H131" s="14">
        <v>6.4359999999999999</v>
      </c>
      <c r="I131" t="s">
        <v>14</v>
      </c>
      <c r="J131" t="s">
        <v>42</v>
      </c>
      <c r="K131" t="s">
        <v>25</v>
      </c>
      <c r="L131" t="s">
        <v>43</v>
      </c>
      <c r="M131" s="20">
        <f t="shared" ref="M131:M194" si="11">G131*1.609344</f>
        <v>6.4373760000000004</v>
      </c>
      <c r="N131" s="20">
        <f t="shared" ref="N131:N194" si="12">IF(I131="Bicycle",0,IF(I131="On foot",0,IF(I131="Car (alone)",0.16664,IF(I131="Car (shared / passenger)",0.16664,IF(I131="Bus",0.10215,IF(I131="Train",0.03546,IF(I131="Motorbike",0.11367,IF(I131="Electric car (alone)",0.05267,IF(I131="Electric car (shared / passenger)",0.05267,IF(I131="Taxi",0.148614925938255,IF(I131="E-bike",0.022,IF(I131="Flight",0.259, " "))))))))))))</f>
        <v>0</v>
      </c>
      <c r="O131" s="20">
        <f t="shared" ref="O131:O194" si="13">IF(OR(N131=0, M131=0), 0, N131*M131)</f>
        <v>0</v>
      </c>
      <c r="P131">
        <f t="shared" si="10"/>
        <v>5</v>
      </c>
      <c r="Q131">
        <f t="shared" ref="Q131:Q194" si="14">O131*P131</f>
        <v>0</v>
      </c>
    </row>
    <row r="132" spans="1:17" x14ac:dyDescent="0.3">
      <c r="A132" t="s">
        <v>32</v>
      </c>
      <c r="B132" t="s">
        <v>9</v>
      </c>
      <c r="C132" t="s">
        <v>8</v>
      </c>
      <c r="D132" t="s">
        <v>72</v>
      </c>
      <c r="E132" t="s">
        <v>64</v>
      </c>
      <c r="F132" t="s">
        <v>44</v>
      </c>
      <c r="G132" s="20">
        <v>3.6</v>
      </c>
      <c r="H132" s="14">
        <v>5.7923999999999998</v>
      </c>
      <c r="I132" t="s">
        <v>14</v>
      </c>
      <c r="J132" t="s">
        <v>53</v>
      </c>
      <c r="K132" t="s">
        <v>16</v>
      </c>
      <c r="L132" t="s">
        <v>17</v>
      </c>
      <c r="M132" s="20">
        <f t="shared" si="11"/>
        <v>5.7936384000000007</v>
      </c>
      <c r="N132" s="20">
        <f t="shared" si="12"/>
        <v>0</v>
      </c>
      <c r="O132" s="20">
        <f t="shared" si="13"/>
        <v>0</v>
      </c>
      <c r="P132">
        <f t="shared" si="10"/>
        <v>5</v>
      </c>
      <c r="Q132">
        <f t="shared" si="14"/>
        <v>0</v>
      </c>
    </row>
    <row r="133" spans="1:17" x14ac:dyDescent="0.3">
      <c r="A133" t="s">
        <v>18</v>
      </c>
      <c r="B133" t="s">
        <v>9</v>
      </c>
      <c r="C133" t="s">
        <v>78</v>
      </c>
      <c r="D133" t="s">
        <v>27</v>
      </c>
      <c r="E133" t="s">
        <v>28</v>
      </c>
      <c r="F133" t="s">
        <v>8</v>
      </c>
      <c r="G133" s="20">
        <v>14</v>
      </c>
      <c r="H133" s="14">
        <v>22.526</v>
      </c>
      <c r="I133" t="s">
        <v>37</v>
      </c>
      <c r="J133" t="s">
        <v>15</v>
      </c>
      <c r="K133" t="s">
        <v>25</v>
      </c>
      <c r="L133" t="s">
        <v>17</v>
      </c>
      <c r="M133" s="20">
        <f t="shared" si="11"/>
        <v>22.530816000000002</v>
      </c>
      <c r="N133" s="20">
        <f t="shared" si="12"/>
        <v>0.16664000000000001</v>
      </c>
      <c r="O133" s="20">
        <f t="shared" si="13"/>
        <v>3.7545351782400003</v>
      </c>
      <c r="P133">
        <f t="shared" si="10"/>
        <v>4</v>
      </c>
      <c r="Q133">
        <f t="shared" si="14"/>
        <v>15.018140712960001</v>
      </c>
    </row>
    <row r="134" spans="1:17" x14ac:dyDescent="0.3">
      <c r="A134" t="s">
        <v>7</v>
      </c>
      <c r="B134" t="s">
        <v>51</v>
      </c>
      <c r="C134" t="s">
        <v>8</v>
      </c>
      <c r="D134" t="s">
        <v>11</v>
      </c>
      <c r="E134" t="s">
        <v>28</v>
      </c>
      <c r="F134" t="s">
        <v>29</v>
      </c>
      <c r="G134" s="20">
        <v>12</v>
      </c>
      <c r="H134" s="14">
        <v>19.308</v>
      </c>
      <c r="I134" t="s">
        <v>52</v>
      </c>
      <c r="J134" t="s">
        <v>31</v>
      </c>
      <c r="K134" t="s">
        <v>25</v>
      </c>
      <c r="L134" t="s">
        <v>43</v>
      </c>
      <c r="M134" s="20">
        <f t="shared" si="11"/>
        <v>19.312128000000001</v>
      </c>
      <c r="N134" s="20">
        <f t="shared" si="12"/>
        <v>3.5459999999999998E-2</v>
      </c>
      <c r="O134" s="20">
        <f t="shared" si="13"/>
        <v>0.68480805888000007</v>
      </c>
      <c r="P134">
        <f t="shared" si="10"/>
        <v>1</v>
      </c>
      <c r="Q134">
        <f t="shared" si="14"/>
        <v>0.68480805888000007</v>
      </c>
    </row>
    <row r="135" spans="1:17" x14ac:dyDescent="0.3">
      <c r="A135" t="s">
        <v>39</v>
      </c>
      <c r="B135" t="s">
        <v>57</v>
      </c>
      <c r="C135" t="s">
        <v>8</v>
      </c>
      <c r="D135" t="s">
        <v>27</v>
      </c>
      <c r="E135" t="s">
        <v>12</v>
      </c>
      <c r="F135" t="s">
        <v>22</v>
      </c>
      <c r="G135" s="20">
        <v>17.5</v>
      </c>
      <c r="H135" s="14">
        <v>28.157499999999999</v>
      </c>
      <c r="I135" t="s">
        <v>30</v>
      </c>
      <c r="J135" t="s">
        <v>38</v>
      </c>
      <c r="K135" t="s">
        <v>25</v>
      </c>
      <c r="L135" t="s">
        <v>17</v>
      </c>
      <c r="M135" s="20">
        <f t="shared" si="11"/>
        <v>28.163520000000002</v>
      </c>
      <c r="N135" s="20">
        <f t="shared" si="12"/>
        <v>0.16664000000000001</v>
      </c>
      <c r="O135" s="20">
        <f t="shared" si="13"/>
        <v>4.6931689728000006</v>
      </c>
      <c r="P135">
        <f t="shared" si="10"/>
        <v>2</v>
      </c>
      <c r="Q135">
        <f t="shared" si="14"/>
        <v>9.3863379456000011</v>
      </c>
    </row>
    <row r="136" spans="1:17" x14ac:dyDescent="0.3">
      <c r="A136" t="s">
        <v>39</v>
      </c>
      <c r="B136" t="s">
        <v>9</v>
      </c>
      <c r="C136" t="s">
        <v>59</v>
      </c>
      <c r="D136" t="s">
        <v>20</v>
      </c>
      <c r="E136" t="s">
        <v>28</v>
      </c>
      <c r="F136" t="s">
        <v>44</v>
      </c>
      <c r="G136" s="20">
        <v>2</v>
      </c>
      <c r="H136" s="14">
        <v>3.218</v>
      </c>
      <c r="I136" t="s">
        <v>14</v>
      </c>
      <c r="J136" t="s">
        <v>31</v>
      </c>
      <c r="K136" t="s">
        <v>25</v>
      </c>
      <c r="L136" t="s">
        <v>17</v>
      </c>
      <c r="M136" s="20">
        <f t="shared" si="11"/>
        <v>3.2186880000000002</v>
      </c>
      <c r="N136" s="20">
        <f t="shared" si="12"/>
        <v>0</v>
      </c>
      <c r="O136" s="20">
        <f t="shared" si="13"/>
        <v>0</v>
      </c>
      <c r="P136">
        <f t="shared" si="10"/>
        <v>2</v>
      </c>
      <c r="Q136">
        <f t="shared" si="14"/>
        <v>0</v>
      </c>
    </row>
    <row r="137" spans="1:17" x14ac:dyDescent="0.3">
      <c r="A137" t="s">
        <v>39</v>
      </c>
      <c r="B137" t="s">
        <v>9</v>
      </c>
      <c r="C137" t="s">
        <v>69</v>
      </c>
      <c r="D137" t="s">
        <v>11</v>
      </c>
      <c r="E137" t="s">
        <v>12</v>
      </c>
      <c r="F137" t="s">
        <v>36</v>
      </c>
      <c r="G137" s="20">
        <v>5</v>
      </c>
      <c r="H137" s="14">
        <v>8.0449999999999999</v>
      </c>
      <c r="I137" t="s">
        <v>52</v>
      </c>
      <c r="J137" t="s">
        <v>42</v>
      </c>
      <c r="K137" t="s">
        <v>25</v>
      </c>
      <c r="L137" t="s">
        <v>17</v>
      </c>
      <c r="M137" s="20">
        <f t="shared" si="11"/>
        <v>8.0467200000000005</v>
      </c>
      <c r="N137" s="20">
        <f t="shared" si="12"/>
        <v>3.5459999999999998E-2</v>
      </c>
      <c r="O137" s="20">
        <f t="shared" si="13"/>
        <v>0.28533669119999999</v>
      </c>
      <c r="P137">
        <f t="shared" si="10"/>
        <v>2</v>
      </c>
      <c r="Q137">
        <f t="shared" si="14"/>
        <v>0.57067338239999998</v>
      </c>
    </row>
    <row r="138" spans="1:17" x14ac:dyDescent="0.3">
      <c r="A138" t="s">
        <v>7</v>
      </c>
      <c r="B138" t="s">
        <v>9</v>
      </c>
      <c r="C138" t="s">
        <v>48</v>
      </c>
      <c r="D138" t="s">
        <v>11</v>
      </c>
      <c r="E138" t="s">
        <v>21</v>
      </c>
      <c r="F138" t="s">
        <v>13</v>
      </c>
      <c r="G138" s="20">
        <v>8</v>
      </c>
      <c r="H138" s="14">
        <v>12.872</v>
      </c>
      <c r="I138" t="s">
        <v>52</v>
      </c>
      <c r="J138" t="s">
        <v>24</v>
      </c>
      <c r="K138" t="s">
        <v>25</v>
      </c>
      <c r="L138" t="s">
        <v>17</v>
      </c>
      <c r="M138" s="20">
        <f t="shared" si="11"/>
        <v>12.874752000000001</v>
      </c>
      <c r="N138" s="20">
        <f t="shared" si="12"/>
        <v>3.5459999999999998E-2</v>
      </c>
      <c r="O138" s="20">
        <f t="shared" si="13"/>
        <v>0.45653870592000001</v>
      </c>
      <c r="P138">
        <f t="shared" si="10"/>
        <v>1</v>
      </c>
      <c r="Q138">
        <f t="shared" si="14"/>
        <v>0.45653870592000001</v>
      </c>
    </row>
    <row r="139" spans="1:17" x14ac:dyDescent="0.3">
      <c r="A139" t="s">
        <v>32</v>
      </c>
      <c r="B139" t="s">
        <v>9</v>
      </c>
      <c r="C139" t="s">
        <v>48</v>
      </c>
      <c r="D139" t="s">
        <v>41</v>
      </c>
      <c r="E139" t="s">
        <v>28</v>
      </c>
      <c r="F139" t="s">
        <v>22</v>
      </c>
      <c r="G139" s="20">
        <v>3</v>
      </c>
      <c r="H139" s="14">
        <v>4.827</v>
      </c>
      <c r="I139" t="s">
        <v>14</v>
      </c>
      <c r="J139" t="s">
        <v>38</v>
      </c>
      <c r="K139" t="s">
        <v>25</v>
      </c>
      <c r="L139" t="s">
        <v>17</v>
      </c>
      <c r="M139" s="20">
        <f t="shared" si="11"/>
        <v>4.8280320000000003</v>
      </c>
      <c r="N139" s="20">
        <f t="shared" si="12"/>
        <v>0</v>
      </c>
      <c r="O139" s="20">
        <f t="shared" si="13"/>
        <v>0</v>
      </c>
      <c r="P139">
        <f t="shared" si="10"/>
        <v>5</v>
      </c>
      <c r="Q139">
        <f t="shared" si="14"/>
        <v>0</v>
      </c>
    </row>
    <row r="140" spans="1:17" x14ac:dyDescent="0.3">
      <c r="A140" t="s">
        <v>32</v>
      </c>
      <c r="B140" t="s">
        <v>9</v>
      </c>
      <c r="C140" t="s">
        <v>8</v>
      </c>
      <c r="D140" t="s">
        <v>41</v>
      </c>
      <c r="E140" t="s">
        <v>12</v>
      </c>
      <c r="F140" t="s">
        <v>36</v>
      </c>
      <c r="G140" s="20">
        <v>4</v>
      </c>
      <c r="H140" s="14">
        <v>6.4359999999999999</v>
      </c>
      <c r="I140" t="s">
        <v>23</v>
      </c>
      <c r="J140" t="s">
        <v>38</v>
      </c>
      <c r="K140" t="s">
        <v>16</v>
      </c>
      <c r="L140" t="s">
        <v>17</v>
      </c>
      <c r="M140" s="20">
        <f t="shared" si="11"/>
        <v>6.4373760000000004</v>
      </c>
      <c r="N140" s="20">
        <f t="shared" si="12"/>
        <v>0</v>
      </c>
      <c r="O140" s="20">
        <f t="shared" si="13"/>
        <v>0</v>
      </c>
      <c r="P140">
        <f t="shared" si="10"/>
        <v>5</v>
      </c>
      <c r="Q140">
        <f t="shared" si="14"/>
        <v>0</v>
      </c>
    </row>
    <row r="141" spans="1:17" x14ac:dyDescent="0.3">
      <c r="A141" t="s">
        <v>26</v>
      </c>
      <c r="B141" t="s">
        <v>51</v>
      </c>
      <c r="C141" t="s">
        <v>8</v>
      </c>
      <c r="D141" t="s">
        <v>11</v>
      </c>
      <c r="E141" t="s">
        <v>21</v>
      </c>
      <c r="F141" t="s">
        <v>13</v>
      </c>
      <c r="G141" s="20">
        <v>8</v>
      </c>
      <c r="H141" s="14">
        <v>12.872</v>
      </c>
      <c r="I141" t="s">
        <v>30</v>
      </c>
      <c r="J141" t="s">
        <v>42</v>
      </c>
      <c r="K141" t="s">
        <v>16</v>
      </c>
      <c r="L141" t="s">
        <v>17</v>
      </c>
      <c r="M141" s="20">
        <f t="shared" si="11"/>
        <v>12.874752000000001</v>
      </c>
      <c r="N141" s="20">
        <f t="shared" si="12"/>
        <v>0.16664000000000001</v>
      </c>
      <c r="O141" s="20">
        <f t="shared" si="13"/>
        <v>2.1454486732800002</v>
      </c>
      <c r="P141">
        <f t="shared" si="10"/>
        <v>3</v>
      </c>
      <c r="Q141">
        <f t="shared" si="14"/>
        <v>6.4363460198400002</v>
      </c>
    </row>
    <row r="142" spans="1:17" x14ac:dyDescent="0.3">
      <c r="A142" t="s">
        <v>32</v>
      </c>
      <c r="B142" t="s">
        <v>51</v>
      </c>
      <c r="C142" t="s">
        <v>8</v>
      </c>
      <c r="D142" t="s">
        <v>27</v>
      </c>
      <c r="E142" t="s">
        <v>28</v>
      </c>
      <c r="F142" t="s">
        <v>36</v>
      </c>
      <c r="G142" s="20">
        <v>4</v>
      </c>
      <c r="H142" s="14">
        <v>6.4359999999999999</v>
      </c>
      <c r="I142" t="s">
        <v>14</v>
      </c>
      <c r="J142" t="s">
        <v>31</v>
      </c>
      <c r="K142" t="s">
        <v>25</v>
      </c>
      <c r="L142" t="s">
        <v>17</v>
      </c>
      <c r="M142" s="20">
        <f t="shared" si="11"/>
        <v>6.4373760000000004</v>
      </c>
      <c r="N142" s="20">
        <f t="shared" si="12"/>
        <v>0</v>
      </c>
      <c r="O142" s="20">
        <f t="shared" si="13"/>
        <v>0</v>
      </c>
      <c r="P142">
        <f t="shared" si="10"/>
        <v>5</v>
      </c>
      <c r="Q142">
        <f t="shared" si="14"/>
        <v>0</v>
      </c>
    </row>
    <row r="143" spans="1:17" x14ac:dyDescent="0.3">
      <c r="A143" t="s">
        <v>32</v>
      </c>
      <c r="B143" t="s">
        <v>9</v>
      </c>
      <c r="C143" t="s">
        <v>79</v>
      </c>
      <c r="D143" t="s">
        <v>11</v>
      </c>
      <c r="E143" t="s">
        <v>21</v>
      </c>
      <c r="F143" t="s">
        <v>29</v>
      </c>
      <c r="G143" s="20">
        <v>15</v>
      </c>
      <c r="H143" s="14">
        <v>24.134999999999998</v>
      </c>
      <c r="I143" t="s">
        <v>49</v>
      </c>
      <c r="J143" t="s">
        <v>42</v>
      </c>
      <c r="K143" t="s">
        <v>25</v>
      </c>
      <c r="L143" t="s">
        <v>43</v>
      </c>
      <c r="M143" s="20">
        <f t="shared" si="11"/>
        <v>24.140160000000002</v>
      </c>
      <c r="N143" s="20">
        <f t="shared" si="12"/>
        <v>0.10215</v>
      </c>
      <c r="O143" s="20">
        <f t="shared" si="13"/>
        <v>2.4659173440000002</v>
      </c>
      <c r="P143">
        <f t="shared" si="10"/>
        <v>5</v>
      </c>
      <c r="Q143">
        <f t="shared" si="14"/>
        <v>12.329586720000002</v>
      </c>
    </row>
    <row r="144" spans="1:17" x14ac:dyDescent="0.3">
      <c r="A144" t="s">
        <v>26</v>
      </c>
      <c r="B144" t="s">
        <v>51</v>
      </c>
      <c r="C144" t="s">
        <v>8</v>
      </c>
      <c r="D144" t="s">
        <v>11</v>
      </c>
      <c r="E144" t="s">
        <v>12</v>
      </c>
      <c r="F144" t="s">
        <v>36</v>
      </c>
      <c r="G144" s="20">
        <v>1.5</v>
      </c>
      <c r="H144" s="14">
        <v>2.4135</v>
      </c>
      <c r="I144" t="s">
        <v>23</v>
      </c>
      <c r="J144" t="s">
        <v>38</v>
      </c>
      <c r="K144" t="s">
        <v>25</v>
      </c>
      <c r="L144" t="s">
        <v>17</v>
      </c>
      <c r="M144" s="20">
        <f t="shared" si="11"/>
        <v>2.4140160000000002</v>
      </c>
      <c r="N144" s="20">
        <f t="shared" si="12"/>
        <v>0</v>
      </c>
      <c r="O144" s="20">
        <f t="shared" si="13"/>
        <v>0</v>
      </c>
      <c r="P144">
        <f t="shared" si="10"/>
        <v>3</v>
      </c>
      <c r="Q144">
        <f t="shared" si="14"/>
        <v>0</v>
      </c>
    </row>
    <row r="145" spans="1:17" x14ac:dyDescent="0.3">
      <c r="A145" t="s">
        <v>39</v>
      </c>
      <c r="B145" t="s">
        <v>9</v>
      </c>
      <c r="C145" t="s">
        <v>80</v>
      </c>
      <c r="D145" t="s">
        <v>41</v>
      </c>
      <c r="E145" t="s">
        <v>35</v>
      </c>
      <c r="F145" t="s">
        <v>22</v>
      </c>
      <c r="G145" s="20">
        <v>12</v>
      </c>
      <c r="H145" s="14">
        <v>19.308</v>
      </c>
      <c r="I145" t="s">
        <v>37</v>
      </c>
      <c r="J145" t="s">
        <v>15</v>
      </c>
      <c r="K145" t="s">
        <v>25</v>
      </c>
      <c r="L145" t="s">
        <v>17</v>
      </c>
      <c r="M145" s="20">
        <f t="shared" si="11"/>
        <v>19.312128000000001</v>
      </c>
      <c r="N145" s="20">
        <f t="shared" si="12"/>
        <v>0.16664000000000001</v>
      </c>
      <c r="O145" s="20">
        <f t="shared" si="13"/>
        <v>3.2181730099200005</v>
      </c>
      <c r="P145">
        <f t="shared" si="10"/>
        <v>2</v>
      </c>
      <c r="Q145">
        <f t="shared" si="14"/>
        <v>6.4363460198400011</v>
      </c>
    </row>
    <row r="146" spans="1:17" x14ac:dyDescent="0.3">
      <c r="A146" t="s">
        <v>26</v>
      </c>
      <c r="B146" t="s">
        <v>81</v>
      </c>
      <c r="C146" t="s">
        <v>8</v>
      </c>
      <c r="D146" t="s">
        <v>11</v>
      </c>
      <c r="E146" t="s">
        <v>12</v>
      </c>
      <c r="F146" t="s">
        <v>22</v>
      </c>
      <c r="G146" s="20">
        <v>2</v>
      </c>
      <c r="H146" s="14">
        <v>3.218</v>
      </c>
      <c r="I146" t="s">
        <v>54</v>
      </c>
      <c r="J146" t="s">
        <v>31</v>
      </c>
      <c r="K146" t="s">
        <v>25</v>
      </c>
      <c r="L146" t="s">
        <v>82</v>
      </c>
      <c r="M146" s="20">
        <f t="shared" si="11"/>
        <v>3.2186880000000002</v>
      </c>
      <c r="N146" s="20">
        <f t="shared" si="12"/>
        <v>2.1999999999999999E-2</v>
      </c>
      <c r="O146" s="20">
        <f t="shared" si="13"/>
        <v>7.0811135999999997E-2</v>
      </c>
      <c r="P146">
        <f t="shared" si="10"/>
        <v>3</v>
      </c>
      <c r="Q146">
        <f t="shared" si="14"/>
        <v>0.21243340799999999</v>
      </c>
    </row>
    <row r="147" spans="1:17" x14ac:dyDescent="0.3">
      <c r="A147" t="s">
        <v>26</v>
      </c>
      <c r="B147" t="s">
        <v>9</v>
      </c>
      <c r="C147" t="s">
        <v>10</v>
      </c>
      <c r="D147" t="s">
        <v>11</v>
      </c>
      <c r="E147" t="s">
        <v>35</v>
      </c>
      <c r="F147" t="s">
        <v>22</v>
      </c>
      <c r="G147" s="20">
        <v>22</v>
      </c>
      <c r="H147" s="14">
        <v>35.397999999999996</v>
      </c>
      <c r="I147" t="s">
        <v>30</v>
      </c>
      <c r="J147" t="s">
        <v>42</v>
      </c>
      <c r="K147" t="s">
        <v>25</v>
      </c>
      <c r="L147" t="s">
        <v>17</v>
      </c>
      <c r="M147" s="20">
        <f t="shared" si="11"/>
        <v>35.405568000000002</v>
      </c>
      <c r="N147" s="20">
        <f t="shared" si="12"/>
        <v>0.16664000000000001</v>
      </c>
      <c r="O147" s="20">
        <f t="shared" si="13"/>
        <v>5.8999838515200009</v>
      </c>
      <c r="P147">
        <f t="shared" si="10"/>
        <v>3</v>
      </c>
      <c r="Q147">
        <f t="shared" si="14"/>
        <v>17.699951554560002</v>
      </c>
    </row>
    <row r="148" spans="1:17" x14ac:dyDescent="0.3">
      <c r="A148" t="s">
        <v>18</v>
      </c>
      <c r="B148" t="s">
        <v>9</v>
      </c>
      <c r="C148" t="s">
        <v>60</v>
      </c>
      <c r="D148" t="s">
        <v>11</v>
      </c>
      <c r="E148" t="s">
        <v>45</v>
      </c>
      <c r="F148" t="s">
        <v>36</v>
      </c>
      <c r="G148" s="20">
        <v>2</v>
      </c>
      <c r="H148" s="14">
        <v>3.218</v>
      </c>
      <c r="I148" t="s">
        <v>23</v>
      </c>
      <c r="J148" t="s">
        <v>42</v>
      </c>
      <c r="K148" t="s">
        <v>25</v>
      </c>
      <c r="L148" t="s">
        <v>43</v>
      </c>
      <c r="M148" s="20">
        <f t="shared" si="11"/>
        <v>3.2186880000000002</v>
      </c>
      <c r="N148" s="20">
        <f t="shared" si="12"/>
        <v>0</v>
      </c>
      <c r="O148" s="20">
        <f t="shared" si="13"/>
        <v>0</v>
      </c>
      <c r="P148">
        <f t="shared" si="10"/>
        <v>4</v>
      </c>
      <c r="Q148">
        <f t="shared" si="14"/>
        <v>0</v>
      </c>
    </row>
    <row r="149" spans="1:17" x14ac:dyDescent="0.3">
      <c r="A149" t="s">
        <v>7</v>
      </c>
      <c r="B149" t="s">
        <v>57</v>
      </c>
      <c r="C149" t="s">
        <v>8</v>
      </c>
      <c r="D149" t="s">
        <v>11</v>
      </c>
      <c r="E149" t="s">
        <v>21</v>
      </c>
      <c r="F149" t="s">
        <v>44</v>
      </c>
      <c r="G149" s="20">
        <v>4</v>
      </c>
      <c r="H149" s="14">
        <v>6.4359999999999999</v>
      </c>
      <c r="I149" t="s">
        <v>30</v>
      </c>
      <c r="J149" t="s">
        <v>31</v>
      </c>
      <c r="K149" t="s">
        <v>25</v>
      </c>
      <c r="L149" t="s">
        <v>17</v>
      </c>
      <c r="M149" s="20">
        <f t="shared" si="11"/>
        <v>6.4373760000000004</v>
      </c>
      <c r="N149" s="20">
        <f t="shared" si="12"/>
        <v>0.16664000000000001</v>
      </c>
      <c r="O149" s="20">
        <f t="shared" si="13"/>
        <v>1.0727243366400001</v>
      </c>
      <c r="P149">
        <f t="shared" si="10"/>
        <v>1</v>
      </c>
      <c r="Q149">
        <f t="shared" si="14"/>
        <v>1.0727243366400001</v>
      </c>
    </row>
    <row r="150" spans="1:17" x14ac:dyDescent="0.3">
      <c r="A150" t="s">
        <v>7</v>
      </c>
      <c r="B150" t="s">
        <v>51</v>
      </c>
      <c r="C150" t="s">
        <v>8</v>
      </c>
      <c r="D150" t="s">
        <v>27</v>
      </c>
      <c r="E150" t="s">
        <v>21</v>
      </c>
      <c r="F150" t="s">
        <v>44</v>
      </c>
      <c r="G150" s="20">
        <v>1</v>
      </c>
      <c r="H150" s="14">
        <v>1.609</v>
      </c>
      <c r="I150" t="s">
        <v>23</v>
      </c>
      <c r="J150" t="s">
        <v>42</v>
      </c>
      <c r="K150" t="s">
        <v>25</v>
      </c>
      <c r="L150" t="s">
        <v>17</v>
      </c>
      <c r="M150" s="20">
        <f t="shared" si="11"/>
        <v>1.6093440000000001</v>
      </c>
      <c r="N150" s="20">
        <f t="shared" si="12"/>
        <v>0</v>
      </c>
      <c r="O150" s="20">
        <f t="shared" si="13"/>
        <v>0</v>
      </c>
      <c r="P150">
        <f t="shared" si="10"/>
        <v>1</v>
      </c>
      <c r="Q150">
        <f t="shared" si="14"/>
        <v>0</v>
      </c>
    </row>
    <row r="151" spans="1:17" x14ac:dyDescent="0.3">
      <c r="A151" t="s">
        <v>39</v>
      </c>
      <c r="B151" t="s">
        <v>9</v>
      </c>
      <c r="C151" t="s">
        <v>10</v>
      </c>
      <c r="D151" t="s">
        <v>11</v>
      </c>
      <c r="E151" t="s">
        <v>45</v>
      </c>
      <c r="F151" t="s">
        <v>13</v>
      </c>
      <c r="G151" s="20">
        <v>13.2</v>
      </c>
      <c r="H151" s="14">
        <v>21.238799999999998</v>
      </c>
      <c r="I151" t="s">
        <v>14</v>
      </c>
      <c r="J151" t="s">
        <v>42</v>
      </c>
      <c r="K151" t="s">
        <v>25</v>
      </c>
      <c r="L151" t="s">
        <v>17</v>
      </c>
      <c r="M151" s="20">
        <f t="shared" si="11"/>
        <v>21.243340799999999</v>
      </c>
      <c r="N151" s="20">
        <f t="shared" si="12"/>
        <v>0</v>
      </c>
      <c r="O151" s="20">
        <f t="shared" si="13"/>
        <v>0</v>
      </c>
      <c r="P151">
        <f t="shared" si="10"/>
        <v>2</v>
      </c>
      <c r="Q151">
        <f t="shared" si="14"/>
        <v>0</v>
      </c>
    </row>
    <row r="152" spans="1:17" x14ac:dyDescent="0.3">
      <c r="A152" t="s">
        <v>32</v>
      </c>
      <c r="B152" t="s">
        <v>9</v>
      </c>
      <c r="C152" t="s">
        <v>70</v>
      </c>
      <c r="D152" t="s">
        <v>41</v>
      </c>
      <c r="E152" t="s">
        <v>12</v>
      </c>
      <c r="F152" t="s">
        <v>44</v>
      </c>
      <c r="G152" s="20">
        <v>1</v>
      </c>
      <c r="H152" s="14">
        <v>1.609</v>
      </c>
      <c r="I152" t="s">
        <v>23</v>
      </c>
      <c r="J152" t="s">
        <v>31</v>
      </c>
      <c r="K152" t="s">
        <v>25</v>
      </c>
      <c r="L152" t="s">
        <v>17</v>
      </c>
      <c r="M152" s="20">
        <f t="shared" si="11"/>
        <v>1.6093440000000001</v>
      </c>
      <c r="N152" s="20">
        <f t="shared" si="12"/>
        <v>0</v>
      </c>
      <c r="O152" s="20">
        <f t="shared" si="13"/>
        <v>0</v>
      </c>
      <c r="P152">
        <f t="shared" si="10"/>
        <v>5</v>
      </c>
      <c r="Q152">
        <f t="shared" si="14"/>
        <v>0</v>
      </c>
    </row>
    <row r="153" spans="1:17" x14ac:dyDescent="0.3">
      <c r="A153" t="s">
        <v>39</v>
      </c>
      <c r="B153" t="s">
        <v>51</v>
      </c>
      <c r="C153" t="s">
        <v>8</v>
      </c>
      <c r="D153" t="s">
        <v>27</v>
      </c>
      <c r="E153" t="s">
        <v>35</v>
      </c>
      <c r="F153" t="s">
        <v>36</v>
      </c>
      <c r="G153" s="20">
        <v>3</v>
      </c>
      <c r="H153" s="14">
        <v>4.827</v>
      </c>
      <c r="I153" t="s">
        <v>54</v>
      </c>
      <c r="J153" t="s">
        <v>42</v>
      </c>
      <c r="K153" t="s">
        <v>25</v>
      </c>
      <c r="L153" t="s">
        <v>17</v>
      </c>
      <c r="M153" s="20">
        <f t="shared" si="11"/>
        <v>4.8280320000000003</v>
      </c>
      <c r="N153" s="20">
        <f t="shared" si="12"/>
        <v>2.1999999999999999E-2</v>
      </c>
      <c r="O153" s="20">
        <f t="shared" si="13"/>
        <v>0.106216704</v>
      </c>
      <c r="P153">
        <f t="shared" si="10"/>
        <v>2</v>
      </c>
      <c r="Q153">
        <f t="shared" si="14"/>
        <v>0.21243340799999999</v>
      </c>
    </row>
    <row r="154" spans="1:17" x14ac:dyDescent="0.3">
      <c r="A154" t="s">
        <v>32</v>
      </c>
      <c r="B154" t="s">
        <v>9</v>
      </c>
      <c r="C154" t="s">
        <v>10</v>
      </c>
      <c r="D154" t="s">
        <v>41</v>
      </c>
      <c r="E154" t="s">
        <v>12</v>
      </c>
      <c r="F154" t="s">
        <v>36</v>
      </c>
      <c r="G154" s="20">
        <v>4.2</v>
      </c>
      <c r="H154" s="14">
        <v>6.7578000000000005</v>
      </c>
      <c r="I154" t="s">
        <v>14</v>
      </c>
      <c r="J154" t="s">
        <v>31</v>
      </c>
      <c r="K154" t="s">
        <v>25</v>
      </c>
      <c r="L154" t="s">
        <v>17</v>
      </c>
      <c r="M154" s="20">
        <f t="shared" si="11"/>
        <v>6.7592448000000012</v>
      </c>
      <c r="N154" s="20">
        <f t="shared" si="12"/>
        <v>0</v>
      </c>
      <c r="O154" s="20">
        <f t="shared" si="13"/>
        <v>0</v>
      </c>
      <c r="P154">
        <f t="shared" si="10"/>
        <v>5</v>
      </c>
      <c r="Q154">
        <f t="shared" si="14"/>
        <v>0</v>
      </c>
    </row>
    <row r="155" spans="1:17" x14ac:dyDescent="0.3">
      <c r="A155" t="s">
        <v>26</v>
      </c>
      <c r="B155" t="s">
        <v>9</v>
      </c>
      <c r="C155" t="s">
        <v>70</v>
      </c>
      <c r="D155" t="s">
        <v>11</v>
      </c>
      <c r="E155" t="s">
        <v>21</v>
      </c>
      <c r="F155" t="s">
        <v>36</v>
      </c>
      <c r="G155" s="20">
        <v>2</v>
      </c>
      <c r="H155" s="14">
        <v>3.218</v>
      </c>
      <c r="I155" t="s">
        <v>14</v>
      </c>
      <c r="J155" t="s">
        <v>42</v>
      </c>
      <c r="K155" t="s">
        <v>25</v>
      </c>
      <c r="L155" t="s">
        <v>17</v>
      </c>
      <c r="M155" s="20">
        <f t="shared" si="11"/>
        <v>3.2186880000000002</v>
      </c>
      <c r="N155" s="20">
        <f t="shared" si="12"/>
        <v>0</v>
      </c>
      <c r="O155" s="20">
        <f t="shared" si="13"/>
        <v>0</v>
      </c>
      <c r="P155">
        <f t="shared" si="10"/>
        <v>3</v>
      </c>
      <c r="Q155">
        <f t="shared" si="14"/>
        <v>0</v>
      </c>
    </row>
    <row r="156" spans="1:17" x14ac:dyDescent="0.3">
      <c r="A156" t="s">
        <v>32</v>
      </c>
      <c r="B156" t="s">
        <v>9</v>
      </c>
      <c r="C156" t="s">
        <v>40</v>
      </c>
      <c r="D156" t="s">
        <v>41</v>
      </c>
      <c r="E156" t="s">
        <v>12</v>
      </c>
      <c r="F156" t="s">
        <v>22</v>
      </c>
      <c r="G156" s="20">
        <v>1.7</v>
      </c>
      <c r="H156" s="14">
        <v>2.7353000000000001</v>
      </c>
      <c r="I156" t="s">
        <v>23</v>
      </c>
      <c r="J156" t="s">
        <v>31</v>
      </c>
      <c r="K156" t="s">
        <v>25</v>
      </c>
      <c r="L156" t="s">
        <v>17</v>
      </c>
      <c r="M156" s="20">
        <f t="shared" si="11"/>
        <v>2.7358848</v>
      </c>
      <c r="N156" s="20">
        <f t="shared" si="12"/>
        <v>0</v>
      </c>
      <c r="O156" s="20">
        <f t="shared" si="13"/>
        <v>0</v>
      </c>
      <c r="P156">
        <f t="shared" si="10"/>
        <v>5</v>
      </c>
      <c r="Q156">
        <f t="shared" si="14"/>
        <v>0</v>
      </c>
    </row>
    <row r="157" spans="1:17" x14ac:dyDescent="0.3">
      <c r="A157" t="s">
        <v>39</v>
      </c>
      <c r="B157" t="s">
        <v>9</v>
      </c>
      <c r="C157" t="s">
        <v>50</v>
      </c>
      <c r="D157" t="s">
        <v>20</v>
      </c>
      <c r="E157" t="s">
        <v>21</v>
      </c>
      <c r="F157" t="s">
        <v>66</v>
      </c>
      <c r="G157" s="20">
        <v>4</v>
      </c>
      <c r="H157" s="14">
        <v>6.4359999999999999</v>
      </c>
      <c r="I157" t="s">
        <v>49</v>
      </c>
      <c r="J157" t="s">
        <v>31</v>
      </c>
      <c r="K157" t="s">
        <v>25</v>
      </c>
      <c r="L157" t="s">
        <v>17</v>
      </c>
      <c r="M157" s="20">
        <f t="shared" si="11"/>
        <v>6.4373760000000004</v>
      </c>
      <c r="N157" s="20">
        <f t="shared" si="12"/>
        <v>0.10215</v>
      </c>
      <c r="O157" s="20">
        <f t="shared" si="13"/>
        <v>0.65757795840000011</v>
      </c>
      <c r="P157">
        <f t="shared" si="10"/>
        <v>2</v>
      </c>
      <c r="Q157">
        <f t="shared" si="14"/>
        <v>1.3151559168000002</v>
      </c>
    </row>
    <row r="158" spans="1:17" x14ac:dyDescent="0.3">
      <c r="A158" t="s">
        <v>32</v>
      </c>
      <c r="B158" t="s">
        <v>9</v>
      </c>
      <c r="C158" t="s">
        <v>56</v>
      </c>
      <c r="D158" t="s">
        <v>11</v>
      </c>
      <c r="E158" t="s">
        <v>12</v>
      </c>
      <c r="F158" t="s">
        <v>13</v>
      </c>
      <c r="G158" s="20">
        <v>2.5</v>
      </c>
      <c r="H158" s="14">
        <v>4.0225</v>
      </c>
      <c r="I158" t="s">
        <v>52</v>
      </c>
      <c r="J158" t="s">
        <v>24</v>
      </c>
      <c r="K158" t="s">
        <v>25</v>
      </c>
      <c r="L158" t="s">
        <v>43</v>
      </c>
      <c r="M158" s="20">
        <f t="shared" si="11"/>
        <v>4.0233600000000003</v>
      </c>
      <c r="N158" s="20">
        <f t="shared" si="12"/>
        <v>3.5459999999999998E-2</v>
      </c>
      <c r="O158" s="20">
        <f t="shared" si="13"/>
        <v>0.1426683456</v>
      </c>
      <c r="P158">
        <f t="shared" si="10"/>
        <v>5</v>
      </c>
      <c r="Q158">
        <f t="shared" si="14"/>
        <v>0.71334172799999995</v>
      </c>
    </row>
    <row r="159" spans="1:17" x14ac:dyDescent="0.3">
      <c r="A159" t="s">
        <v>18</v>
      </c>
      <c r="B159" t="s">
        <v>9</v>
      </c>
      <c r="C159" t="s">
        <v>46</v>
      </c>
      <c r="D159" t="s">
        <v>41</v>
      </c>
      <c r="E159" t="s">
        <v>35</v>
      </c>
      <c r="F159" t="s">
        <v>13</v>
      </c>
      <c r="G159" s="20">
        <v>15</v>
      </c>
      <c r="H159" s="14">
        <v>24.134999999999998</v>
      </c>
      <c r="I159" t="s">
        <v>30</v>
      </c>
      <c r="J159" t="s">
        <v>15</v>
      </c>
      <c r="K159" t="s">
        <v>25</v>
      </c>
      <c r="L159" t="s">
        <v>43</v>
      </c>
      <c r="M159" s="20">
        <f t="shared" si="11"/>
        <v>24.140160000000002</v>
      </c>
      <c r="N159" s="20">
        <f t="shared" si="12"/>
        <v>0.16664000000000001</v>
      </c>
      <c r="O159" s="20">
        <f t="shared" si="13"/>
        <v>4.0227162624000004</v>
      </c>
      <c r="P159">
        <f t="shared" si="10"/>
        <v>4</v>
      </c>
      <c r="Q159">
        <f t="shared" si="14"/>
        <v>16.090865049600001</v>
      </c>
    </row>
    <row r="160" spans="1:17" x14ac:dyDescent="0.3">
      <c r="A160" t="s">
        <v>7</v>
      </c>
      <c r="B160" t="s">
        <v>9</v>
      </c>
      <c r="C160" t="s">
        <v>50</v>
      </c>
      <c r="D160" t="s">
        <v>41</v>
      </c>
      <c r="E160" t="s">
        <v>28</v>
      </c>
      <c r="F160" t="s">
        <v>22</v>
      </c>
      <c r="G160" s="20">
        <v>2.5</v>
      </c>
      <c r="H160" s="14">
        <v>4.0225</v>
      </c>
      <c r="I160" t="s">
        <v>23</v>
      </c>
      <c r="J160" t="s">
        <v>15</v>
      </c>
      <c r="K160" t="s">
        <v>25</v>
      </c>
      <c r="L160" t="s">
        <v>17</v>
      </c>
      <c r="M160" s="20">
        <f t="shared" si="11"/>
        <v>4.0233600000000003</v>
      </c>
      <c r="N160" s="20">
        <f t="shared" si="12"/>
        <v>0</v>
      </c>
      <c r="O160" s="20">
        <f t="shared" si="13"/>
        <v>0</v>
      </c>
      <c r="P160">
        <f t="shared" si="10"/>
        <v>1</v>
      </c>
      <c r="Q160">
        <f t="shared" si="14"/>
        <v>0</v>
      </c>
    </row>
    <row r="161" spans="1:17" x14ac:dyDescent="0.3">
      <c r="A161" t="s">
        <v>7</v>
      </c>
      <c r="B161" t="s">
        <v>9</v>
      </c>
      <c r="C161" t="s">
        <v>8</v>
      </c>
      <c r="D161" t="s">
        <v>41</v>
      </c>
      <c r="E161" t="s">
        <v>12</v>
      </c>
      <c r="F161" t="s">
        <v>66</v>
      </c>
      <c r="G161" s="20">
        <v>12</v>
      </c>
      <c r="H161" s="14">
        <v>19.308</v>
      </c>
      <c r="I161" t="s">
        <v>30</v>
      </c>
      <c r="J161" t="s">
        <v>38</v>
      </c>
      <c r="K161" t="s">
        <v>16</v>
      </c>
      <c r="L161" t="s">
        <v>17</v>
      </c>
      <c r="M161" s="20">
        <f t="shared" si="11"/>
        <v>19.312128000000001</v>
      </c>
      <c r="N161" s="20">
        <f t="shared" si="12"/>
        <v>0.16664000000000001</v>
      </c>
      <c r="O161" s="20">
        <f t="shared" si="13"/>
        <v>3.2181730099200005</v>
      </c>
      <c r="P161">
        <f t="shared" si="10"/>
        <v>1</v>
      </c>
      <c r="Q161">
        <f t="shared" si="14"/>
        <v>3.2181730099200005</v>
      </c>
    </row>
    <row r="162" spans="1:17" x14ac:dyDescent="0.3">
      <c r="A162" t="s">
        <v>18</v>
      </c>
      <c r="B162" t="s">
        <v>9</v>
      </c>
      <c r="C162" t="s">
        <v>10</v>
      </c>
      <c r="D162" t="s">
        <v>27</v>
      </c>
      <c r="E162" t="s">
        <v>45</v>
      </c>
      <c r="F162" t="s">
        <v>44</v>
      </c>
      <c r="G162" s="20">
        <v>4</v>
      </c>
      <c r="H162" s="14">
        <v>6.4359999999999999</v>
      </c>
      <c r="I162" t="s">
        <v>14</v>
      </c>
      <c r="J162" t="s">
        <v>15</v>
      </c>
      <c r="K162" t="s">
        <v>25</v>
      </c>
      <c r="L162" t="s">
        <v>17</v>
      </c>
      <c r="M162" s="20">
        <f t="shared" si="11"/>
        <v>6.4373760000000004</v>
      </c>
      <c r="N162" s="20">
        <f t="shared" si="12"/>
        <v>0</v>
      </c>
      <c r="O162" s="20">
        <f t="shared" si="13"/>
        <v>0</v>
      </c>
      <c r="P162">
        <f t="shared" si="10"/>
        <v>4</v>
      </c>
      <c r="Q162">
        <f t="shared" si="14"/>
        <v>0</v>
      </c>
    </row>
    <row r="163" spans="1:17" x14ac:dyDescent="0.3">
      <c r="A163" t="s">
        <v>32</v>
      </c>
      <c r="B163" t="s">
        <v>9</v>
      </c>
      <c r="C163" t="s">
        <v>34</v>
      </c>
      <c r="D163" t="s">
        <v>20</v>
      </c>
      <c r="E163" t="s">
        <v>35</v>
      </c>
      <c r="F163" t="s">
        <v>66</v>
      </c>
      <c r="G163" s="20">
        <v>42</v>
      </c>
      <c r="H163" s="14">
        <v>67.578000000000003</v>
      </c>
      <c r="I163" t="s">
        <v>30</v>
      </c>
      <c r="J163" t="s">
        <v>15</v>
      </c>
      <c r="K163" t="s">
        <v>25</v>
      </c>
      <c r="L163" t="s">
        <v>43</v>
      </c>
      <c r="M163" s="20">
        <f t="shared" si="11"/>
        <v>67.592448000000005</v>
      </c>
      <c r="N163" s="20">
        <f t="shared" si="12"/>
        <v>0.16664000000000001</v>
      </c>
      <c r="O163" s="20">
        <f t="shared" si="13"/>
        <v>11.263605534720002</v>
      </c>
      <c r="P163">
        <f t="shared" si="10"/>
        <v>5</v>
      </c>
      <c r="Q163">
        <f t="shared" si="14"/>
        <v>56.318027673600007</v>
      </c>
    </row>
    <row r="164" spans="1:17" x14ac:dyDescent="0.3">
      <c r="A164" t="s">
        <v>39</v>
      </c>
      <c r="B164" t="s">
        <v>9</v>
      </c>
      <c r="C164" t="s">
        <v>10</v>
      </c>
      <c r="D164" t="s">
        <v>20</v>
      </c>
      <c r="E164" t="s">
        <v>28</v>
      </c>
      <c r="F164" t="s">
        <v>29</v>
      </c>
      <c r="G164" s="20">
        <v>25</v>
      </c>
      <c r="H164" s="14">
        <v>40.225000000000001</v>
      </c>
      <c r="I164" t="s">
        <v>30</v>
      </c>
      <c r="J164" t="s">
        <v>42</v>
      </c>
      <c r="K164" t="s">
        <v>16</v>
      </c>
      <c r="L164" t="s">
        <v>17</v>
      </c>
      <c r="M164" s="20">
        <f t="shared" si="11"/>
        <v>40.233600000000003</v>
      </c>
      <c r="N164" s="20">
        <f t="shared" si="12"/>
        <v>0.16664000000000001</v>
      </c>
      <c r="O164" s="20">
        <f t="shared" si="13"/>
        <v>6.7045271040000012</v>
      </c>
      <c r="P164">
        <f t="shared" si="10"/>
        <v>2</v>
      </c>
      <c r="Q164">
        <f t="shared" si="14"/>
        <v>13.409054208000002</v>
      </c>
    </row>
    <row r="165" spans="1:17" x14ac:dyDescent="0.3">
      <c r="A165" t="s">
        <v>32</v>
      </c>
      <c r="B165" t="s">
        <v>9</v>
      </c>
      <c r="C165" t="s">
        <v>83</v>
      </c>
      <c r="D165" t="s">
        <v>41</v>
      </c>
      <c r="E165" t="s">
        <v>35</v>
      </c>
      <c r="F165" t="s">
        <v>62</v>
      </c>
      <c r="G165" s="20">
        <v>0.56659999999999999</v>
      </c>
      <c r="H165" s="14" t="s">
        <v>8</v>
      </c>
      <c r="I165" t="s">
        <v>23</v>
      </c>
      <c r="J165" t="s">
        <v>31</v>
      </c>
      <c r="K165" t="s">
        <v>25</v>
      </c>
      <c r="L165" t="s">
        <v>17</v>
      </c>
      <c r="M165" s="20">
        <f t="shared" si="11"/>
        <v>0.91185431040000009</v>
      </c>
      <c r="N165" s="20">
        <f t="shared" si="12"/>
        <v>0</v>
      </c>
      <c r="O165" s="20">
        <f t="shared" si="13"/>
        <v>0</v>
      </c>
      <c r="P165">
        <f t="shared" si="10"/>
        <v>5</v>
      </c>
      <c r="Q165">
        <f t="shared" si="14"/>
        <v>0</v>
      </c>
    </row>
    <row r="166" spans="1:17" x14ac:dyDescent="0.3">
      <c r="A166" t="s">
        <v>26</v>
      </c>
      <c r="B166" t="s">
        <v>9</v>
      </c>
      <c r="C166" t="s">
        <v>76</v>
      </c>
      <c r="D166" t="s">
        <v>41</v>
      </c>
      <c r="E166" t="s">
        <v>12</v>
      </c>
      <c r="F166" t="s">
        <v>36</v>
      </c>
      <c r="G166" s="20">
        <v>4.5999999999999996</v>
      </c>
      <c r="H166" s="14">
        <v>7.4013999999999998</v>
      </c>
      <c r="I166" t="s">
        <v>30</v>
      </c>
      <c r="J166" t="s">
        <v>31</v>
      </c>
      <c r="K166" t="s">
        <v>25</v>
      </c>
      <c r="L166" t="s">
        <v>17</v>
      </c>
      <c r="M166" s="20">
        <f t="shared" si="11"/>
        <v>7.4029824</v>
      </c>
      <c r="N166" s="20">
        <f t="shared" si="12"/>
        <v>0.16664000000000001</v>
      </c>
      <c r="O166" s="20">
        <f t="shared" si="13"/>
        <v>1.2336329871360001</v>
      </c>
      <c r="P166">
        <f t="shared" si="10"/>
        <v>3</v>
      </c>
      <c r="Q166">
        <f t="shared" si="14"/>
        <v>3.7008989614080003</v>
      </c>
    </row>
    <row r="167" spans="1:17" x14ac:dyDescent="0.3">
      <c r="A167" t="s">
        <v>18</v>
      </c>
      <c r="B167" t="s">
        <v>9</v>
      </c>
      <c r="C167" t="s">
        <v>65</v>
      </c>
      <c r="D167" t="s">
        <v>41</v>
      </c>
      <c r="E167" t="s">
        <v>28</v>
      </c>
      <c r="F167" t="s">
        <v>36</v>
      </c>
      <c r="G167" s="20">
        <v>1.3</v>
      </c>
      <c r="H167" s="14">
        <v>2.0916999999999999</v>
      </c>
      <c r="I167" t="s">
        <v>23</v>
      </c>
      <c r="J167" t="s">
        <v>38</v>
      </c>
      <c r="K167" t="s">
        <v>25</v>
      </c>
      <c r="L167" t="s">
        <v>17</v>
      </c>
      <c r="M167" s="20">
        <f t="shared" si="11"/>
        <v>2.0921472000000003</v>
      </c>
      <c r="N167" s="20">
        <f t="shared" si="12"/>
        <v>0</v>
      </c>
      <c r="O167" s="20">
        <f t="shared" si="13"/>
        <v>0</v>
      </c>
      <c r="P167">
        <f t="shared" si="10"/>
        <v>4</v>
      </c>
      <c r="Q167">
        <f t="shared" si="14"/>
        <v>0</v>
      </c>
    </row>
    <row r="168" spans="1:17" x14ac:dyDescent="0.3">
      <c r="A168" t="s">
        <v>26</v>
      </c>
      <c r="B168" t="s">
        <v>51</v>
      </c>
      <c r="C168" t="s">
        <v>8</v>
      </c>
      <c r="D168" t="s">
        <v>11</v>
      </c>
      <c r="E168" t="s">
        <v>12</v>
      </c>
      <c r="F168" t="s">
        <v>44</v>
      </c>
      <c r="G168" s="20">
        <v>1</v>
      </c>
      <c r="H168" s="14">
        <v>1.609</v>
      </c>
      <c r="I168" t="s">
        <v>23</v>
      </c>
      <c r="J168" t="s">
        <v>42</v>
      </c>
      <c r="K168" t="s">
        <v>16</v>
      </c>
      <c r="L168" t="s">
        <v>43</v>
      </c>
      <c r="M168" s="20">
        <f t="shared" si="11"/>
        <v>1.6093440000000001</v>
      </c>
      <c r="N168" s="20">
        <f t="shared" si="12"/>
        <v>0</v>
      </c>
      <c r="O168" s="20">
        <f t="shared" si="13"/>
        <v>0</v>
      </c>
      <c r="P168">
        <f t="shared" si="10"/>
        <v>3</v>
      </c>
      <c r="Q168">
        <f t="shared" si="14"/>
        <v>0</v>
      </c>
    </row>
    <row r="169" spans="1:17" x14ac:dyDescent="0.3">
      <c r="A169" t="s">
        <v>39</v>
      </c>
      <c r="B169" t="s">
        <v>51</v>
      </c>
      <c r="C169" t="s">
        <v>8</v>
      </c>
      <c r="D169" t="s">
        <v>27</v>
      </c>
      <c r="E169" t="s">
        <v>12</v>
      </c>
      <c r="F169" t="s">
        <v>44</v>
      </c>
      <c r="G169" s="20">
        <v>3</v>
      </c>
      <c r="H169" s="14">
        <v>4.827</v>
      </c>
      <c r="I169" t="s">
        <v>37</v>
      </c>
      <c r="J169" t="s">
        <v>42</v>
      </c>
      <c r="K169" t="s">
        <v>25</v>
      </c>
      <c r="L169" t="s">
        <v>43</v>
      </c>
      <c r="M169" s="20">
        <f t="shared" si="11"/>
        <v>4.8280320000000003</v>
      </c>
      <c r="N169" s="20">
        <f t="shared" si="12"/>
        <v>0.16664000000000001</v>
      </c>
      <c r="O169" s="20">
        <f t="shared" si="13"/>
        <v>0.80454325248000014</v>
      </c>
      <c r="P169">
        <f t="shared" si="10"/>
        <v>2</v>
      </c>
      <c r="Q169">
        <f t="shared" si="14"/>
        <v>1.6090865049600003</v>
      </c>
    </row>
    <row r="170" spans="1:17" x14ac:dyDescent="0.3">
      <c r="A170" t="s">
        <v>7</v>
      </c>
      <c r="B170" t="s">
        <v>9</v>
      </c>
      <c r="C170" t="s">
        <v>50</v>
      </c>
      <c r="D170" t="s">
        <v>27</v>
      </c>
      <c r="E170" t="s">
        <v>64</v>
      </c>
      <c r="F170" t="s">
        <v>13</v>
      </c>
      <c r="G170" s="20">
        <v>25</v>
      </c>
      <c r="H170" s="14">
        <v>40.225000000000001</v>
      </c>
      <c r="I170" t="s">
        <v>30</v>
      </c>
      <c r="J170" t="s">
        <v>38</v>
      </c>
      <c r="K170" t="s">
        <v>25</v>
      </c>
      <c r="L170" t="s">
        <v>17</v>
      </c>
      <c r="M170" s="20">
        <f t="shared" si="11"/>
        <v>40.233600000000003</v>
      </c>
      <c r="N170" s="20">
        <f t="shared" si="12"/>
        <v>0.16664000000000001</v>
      </c>
      <c r="O170" s="20">
        <f t="shared" si="13"/>
        <v>6.7045271040000012</v>
      </c>
      <c r="P170">
        <f t="shared" si="10"/>
        <v>1</v>
      </c>
      <c r="Q170">
        <f t="shared" si="14"/>
        <v>6.7045271040000012</v>
      </c>
    </row>
    <row r="171" spans="1:17" x14ac:dyDescent="0.3">
      <c r="A171" t="s">
        <v>18</v>
      </c>
      <c r="B171" t="s">
        <v>9</v>
      </c>
      <c r="C171" t="s">
        <v>84</v>
      </c>
      <c r="D171" t="s">
        <v>41</v>
      </c>
      <c r="E171" t="s">
        <v>12</v>
      </c>
      <c r="F171" t="s">
        <v>13</v>
      </c>
      <c r="G171" s="20">
        <v>7</v>
      </c>
      <c r="H171" s="14">
        <v>11.263</v>
      </c>
      <c r="I171" t="s">
        <v>14</v>
      </c>
      <c r="J171" t="s">
        <v>15</v>
      </c>
      <c r="K171" t="s">
        <v>16</v>
      </c>
      <c r="L171" t="s">
        <v>17</v>
      </c>
      <c r="M171" s="20">
        <f t="shared" si="11"/>
        <v>11.265408000000001</v>
      </c>
      <c r="N171" s="20">
        <f t="shared" si="12"/>
        <v>0</v>
      </c>
      <c r="O171" s="20">
        <f t="shared" si="13"/>
        <v>0</v>
      </c>
      <c r="P171">
        <f t="shared" si="10"/>
        <v>4</v>
      </c>
      <c r="Q171">
        <f t="shared" si="14"/>
        <v>0</v>
      </c>
    </row>
    <row r="172" spans="1:17" x14ac:dyDescent="0.3">
      <c r="A172" t="s">
        <v>39</v>
      </c>
      <c r="B172" t="s">
        <v>51</v>
      </c>
      <c r="C172" t="s">
        <v>8</v>
      </c>
      <c r="D172" t="s">
        <v>41</v>
      </c>
      <c r="E172" t="s">
        <v>21</v>
      </c>
      <c r="F172" t="s">
        <v>22</v>
      </c>
      <c r="G172" s="20">
        <v>12</v>
      </c>
      <c r="H172" s="14">
        <v>19.308</v>
      </c>
      <c r="I172" t="s">
        <v>30</v>
      </c>
      <c r="J172" t="s">
        <v>15</v>
      </c>
      <c r="K172" t="s">
        <v>25</v>
      </c>
      <c r="L172" t="s">
        <v>43</v>
      </c>
      <c r="M172" s="20">
        <f t="shared" si="11"/>
        <v>19.312128000000001</v>
      </c>
      <c r="N172" s="20">
        <f t="shared" si="12"/>
        <v>0.16664000000000001</v>
      </c>
      <c r="O172" s="20">
        <f t="shared" si="13"/>
        <v>3.2181730099200005</v>
      </c>
      <c r="P172">
        <f t="shared" si="10"/>
        <v>2</v>
      </c>
      <c r="Q172">
        <f t="shared" si="14"/>
        <v>6.4363460198400011</v>
      </c>
    </row>
    <row r="173" spans="1:17" x14ac:dyDescent="0.3">
      <c r="A173" t="s">
        <v>32</v>
      </c>
      <c r="B173" t="s">
        <v>9</v>
      </c>
      <c r="C173" t="s">
        <v>10</v>
      </c>
      <c r="D173" t="s">
        <v>11</v>
      </c>
      <c r="E173" t="s">
        <v>21</v>
      </c>
      <c r="F173" t="s">
        <v>22</v>
      </c>
      <c r="G173" s="20">
        <v>2</v>
      </c>
      <c r="H173" s="14">
        <v>3.218</v>
      </c>
      <c r="I173" t="s">
        <v>23</v>
      </c>
      <c r="J173" t="s">
        <v>31</v>
      </c>
      <c r="K173" t="s">
        <v>25</v>
      </c>
      <c r="L173" t="s">
        <v>17</v>
      </c>
      <c r="M173" s="20">
        <f t="shared" si="11"/>
        <v>3.2186880000000002</v>
      </c>
      <c r="N173" s="20">
        <f t="shared" si="12"/>
        <v>0</v>
      </c>
      <c r="O173" s="20">
        <f t="shared" si="13"/>
        <v>0</v>
      </c>
      <c r="P173">
        <f t="shared" si="10"/>
        <v>5</v>
      </c>
      <c r="Q173">
        <f t="shared" si="14"/>
        <v>0</v>
      </c>
    </row>
    <row r="174" spans="1:17" x14ac:dyDescent="0.3">
      <c r="A174" t="s">
        <v>26</v>
      </c>
      <c r="B174" t="s">
        <v>9</v>
      </c>
      <c r="C174" t="s">
        <v>79</v>
      </c>
      <c r="D174" t="s">
        <v>27</v>
      </c>
      <c r="E174" t="s">
        <v>28</v>
      </c>
      <c r="F174" t="s">
        <v>13</v>
      </c>
      <c r="G174" s="20">
        <v>16</v>
      </c>
      <c r="H174" s="14">
        <v>25.744</v>
      </c>
      <c r="I174" t="s">
        <v>30</v>
      </c>
      <c r="J174" t="s">
        <v>31</v>
      </c>
      <c r="K174" t="s">
        <v>25</v>
      </c>
      <c r="L174" t="s">
        <v>17</v>
      </c>
      <c r="M174" s="20">
        <f t="shared" si="11"/>
        <v>25.749504000000002</v>
      </c>
      <c r="N174" s="20">
        <f t="shared" si="12"/>
        <v>0.16664000000000001</v>
      </c>
      <c r="O174" s="20">
        <f t="shared" si="13"/>
        <v>4.2908973465600004</v>
      </c>
      <c r="P174">
        <f t="shared" si="10"/>
        <v>3</v>
      </c>
      <c r="Q174">
        <f t="shared" si="14"/>
        <v>12.87269203968</v>
      </c>
    </row>
    <row r="175" spans="1:17" x14ac:dyDescent="0.3">
      <c r="A175" t="s">
        <v>39</v>
      </c>
      <c r="B175" t="s">
        <v>9</v>
      </c>
      <c r="C175" t="s">
        <v>70</v>
      </c>
      <c r="D175" t="s">
        <v>27</v>
      </c>
      <c r="E175" t="s">
        <v>12</v>
      </c>
      <c r="F175" t="s">
        <v>22</v>
      </c>
      <c r="G175" s="20">
        <v>2.5</v>
      </c>
      <c r="H175" s="14">
        <v>4.0225</v>
      </c>
      <c r="I175" t="s">
        <v>49</v>
      </c>
      <c r="J175" t="s">
        <v>42</v>
      </c>
      <c r="K175" t="s">
        <v>25</v>
      </c>
      <c r="L175" t="s">
        <v>17</v>
      </c>
      <c r="M175" s="20">
        <f t="shared" si="11"/>
        <v>4.0233600000000003</v>
      </c>
      <c r="N175" s="20">
        <f t="shared" si="12"/>
        <v>0.10215</v>
      </c>
      <c r="O175" s="20">
        <f t="shared" si="13"/>
        <v>0.41098622400000007</v>
      </c>
      <c r="P175">
        <f t="shared" si="10"/>
        <v>2</v>
      </c>
      <c r="Q175">
        <f t="shared" si="14"/>
        <v>0.82197244800000013</v>
      </c>
    </row>
    <row r="176" spans="1:17" x14ac:dyDescent="0.3">
      <c r="A176" t="s">
        <v>7</v>
      </c>
      <c r="B176" t="s">
        <v>9</v>
      </c>
      <c r="C176" t="s">
        <v>10</v>
      </c>
      <c r="D176" t="s">
        <v>41</v>
      </c>
      <c r="E176" t="s">
        <v>28</v>
      </c>
      <c r="F176" t="s">
        <v>29</v>
      </c>
      <c r="G176" s="20">
        <v>20</v>
      </c>
      <c r="H176" s="14">
        <v>32.18</v>
      </c>
      <c r="I176" t="s">
        <v>49</v>
      </c>
      <c r="J176" t="s">
        <v>15</v>
      </c>
      <c r="K176" t="s">
        <v>25</v>
      </c>
      <c r="L176" t="s">
        <v>17</v>
      </c>
      <c r="M176" s="20">
        <f t="shared" si="11"/>
        <v>32.186880000000002</v>
      </c>
      <c r="N176" s="20">
        <f t="shared" si="12"/>
        <v>0.10215</v>
      </c>
      <c r="O176" s="20">
        <f t="shared" si="13"/>
        <v>3.2878897920000005</v>
      </c>
      <c r="P176">
        <f t="shared" si="10"/>
        <v>1</v>
      </c>
      <c r="Q176">
        <f t="shared" si="14"/>
        <v>3.2878897920000005</v>
      </c>
    </row>
    <row r="177" spans="1:17" x14ac:dyDescent="0.3">
      <c r="A177" t="s">
        <v>39</v>
      </c>
      <c r="B177" t="s">
        <v>9</v>
      </c>
      <c r="C177" t="s">
        <v>10</v>
      </c>
      <c r="D177" t="s">
        <v>41</v>
      </c>
      <c r="E177" t="s">
        <v>35</v>
      </c>
      <c r="F177" t="s">
        <v>29</v>
      </c>
      <c r="G177" s="20">
        <v>17</v>
      </c>
      <c r="H177" s="14">
        <v>27.353000000000002</v>
      </c>
      <c r="I177" t="s">
        <v>52</v>
      </c>
      <c r="J177" t="s">
        <v>15</v>
      </c>
      <c r="K177" t="s">
        <v>25</v>
      </c>
      <c r="L177" t="s">
        <v>17</v>
      </c>
      <c r="M177" s="20">
        <f t="shared" si="11"/>
        <v>27.358848000000002</v>
      </c>
      <c r="N177" s="20">
        <f t="shared" si="12"/>
        <v>3.5459999999999998E-2</v>
      </c>
      <c r="O177" s="20">
        <f t="shared" si="13"/>
        <v>0.97014475008000001</v>
      </c>
      <c r="P177">
        <f t="shared" si="10"/>
        <v>2</v>
      </c>
      <c r="Q177">
        <f t="shared" si="14"/>
        <v>1.94028950016</v>
      </c>
    </row>
    <row r="178" spans="1:17" x14ac:dyDescent="0.3">
      <c r="A178" t="s">
        <v>39</v>
      </c>
      <c r="B178" t="s">
        <v>9</v>
      </c>
      <c r="C178" t="s">
        <v>48</v>
      </c>
      <c r="D178" t="s">
        <v>27</v>
      </c>
      <c r="E178" t="s">
        <v>28</v>
      </c>
      <c r="F178" t="s">
        <v>13</v>
      </c>
      <c r="G178" s="20">
        <v>13</v>
      </c>
      <c r="H178" s="14">
        <v>20.917000000000002</v>
      </c>
      <c r="I178" t="s">
        <v>30</v>
      </c>
      <c r="J178" t="s">
        <v>42</v>
      </c>
      <c r="K178" t="s">
        <v>25</v>
      </c>
      <c r="L178" t="s">
        <v>17</v>
      </c>
      <c r="M178" s="20">
        <f t="shared" si="11"/>
        <v>20.921472000000001</v>
      </c>
      <c r="N178" s="20">
        <f t="shared" si="12"/>
        <v>0.16664000000000001</v>
      </c>
      <c r="O178" s="20">
        <f t="shared" si="13"/>
        <v>3.4863540940800006</v>
      </c>
      <c r="P178">
        <f t="shared" si="10"/>
        <v>2</v>
      </c>
      <c r="Q178">
        <f t="shared" si="14"/>
        <v>6.9727081881600013</v>
      </c>
    </row>
    <row r="179" spans="1:17" x14ac:dyDescent="0.3">
      <c r="A179" t="s">
        <v>18</v>
      </c>
      <c r="B179" t="s">
        <v>9</v>
      </c>
      <c r="C179" t="s">
        <v>50</v>
      </c>
      <c r="D179" t="s">
        <v>11</v>
      </c>
      <c r="E179" t="s">
        <v>12</v>
      </c>
      <c r="F179" t="s">
        <v>22</v>
      </c>
      <c r="G179" s="20">
        <v>1.1000000000000001</v>
      </c>
      <c r="H179" s="14">
        <v>1.7699</v>
      </c>
      <c r="I179" t="s">
        <v>23</v>
      </c>
      <c r="J179" t="s">
        <v>31</v>
      </c>
      <c r="K179" t="s">
        <v>25</v>
      </c>
      <c r="L179" t="s">
        <v>17</v>
      </c>
      <c r="M179" s="20">
        <f t="shared" si="11"/>
        <v>1.7702784000000003</v>
      </c>
      <c r="N179" s="20">
        <f t="shared" si="12"/>
        <v>0</v>
      </c>
      <c r="O179" s="20">
        <f t="shared" si="13"/>
        <v>0</v>
      </c>
      <c r="P179">
        <f t="shared" si="10"/>
        <v>4</v>
      </c>
      <c r="Q179">
        <f t="shared" si="14"/>
        <v>0</v>
      </c>
    </row>
    <row r="180" spans="1:17" x14ac:dyDescent="0.3">
      <c r="A180" t="s">
        <v>32</v>
      </c>
      <c r="B180" t="s">
        <v>51</v>
      </c>
      <c r="C180" t="s">
        <v>8</v>
      </c>
      <c r="D180" t="s">
        <v>41</v>
      </c>
      <c r="E180" t="s">
        <v>21</v>
      </c>
      <c r="F180" t="s">
        <v>44</v>
      </c>
      <c r="G180" s="20">
        <v>0.8</v>
      </c>
      <c r="H180" s="14">
        <v>1.2872000000000001</v>
      </c>
      <c r="I180" t="s">
        <v>23</v>
      </c>
      <c r="J180" t="s">
        <v>38</v>
      </c>
      <c r="K180" t="s">
        <v>25</v>
      </c>
      <c r="L180" t="s">
        <v>17</v>
      </c>
      <c r="M180" s="20">
        <f t="shared" si="11"/>
        <v>1.2874752000000003</v>
      </c>
      <c r="N180" s="20">
        <f t="shared" si="12"/>
        <v>0</v>
      </c>
      <c r="O180" s="20">
        <f t="shared" si="13"/>
        <v>0</v>
      </c>
      <c r="P180">
        <f t="shared" si="10"/>
        <v>5</v>
      </c>
      <c r="Q180">
        <f t="shared" si="14"/>
        <v>0</v>
      </c>
    </row>
    <row r="181" spans="1:17" x14ac:dyDescent="0.3">
      <c r="A181" t="s">
        <v>39</v>
      </c>
      <c r="B181" t="s">
        <v>9</v>
      </c>
      <c r="C181" t="s">
        <v>65</v>
      </c>
      <c r="D181" t="s">
        <v>11</v>
      </c>
      <c r="E181" t="s">
        <v>21</v>
      </c>
      <c r="F181" t="s">
        <v>29</v>
      </c>
      <c r="G181" s="20">
        <v>13</v>
      </c>
      <c r="H181" s="14">
        <v>20.917000000000002</v>
      </c>
      <c r="I181" t="s">
        <v>37</v>
      </c>
      <c r="J181" t="s">
        <v>15</v>
      </c>
      <c r="K181" t="s">
        <v>16</v>
      </c>
      <c r="L181" t="s">
        <v>17</v>
      </c>
      <c r="M181" s="20">
        <f t="shared" si="11"/>
        <v>20.921472000000001</v>
      </c>
      <c r="N181" s="20">
        <f t="shared" si="12"/>
        <v>0.16664000000000001</v>
      </c>
      <c r="O181" s="20">
        <f t="shared" si="13"/>
        <v>3.4863540940800006</v>
      </c>
      <c r="P181">
        <f t="shared" si="10"/>
        <v>2</v>
      </c>
      <c r="Q181">
        <f t="shared" si="14"/>
        <v>6.9727081881600013</v>
      </c>
    </row>
    <row r="182" spans="1:17" x14ac:dyDescent="0.3">
      <c r="A182" t="s">
        <v>26</v>
      </c>
      <c r="B182" t="s">
        <v>51</v>
      </c>
      <c r="C182" t="s">
        <v>8</v>
      </c>
      <c r="D182" t="s">
        <v>20</v>
      </c>
      <c r="E182" t="s">
        <v>21</v>
      </c>
      <c r="F182" t="s">
        <v>22</v>
      </c>
      <c r="G182" s="20">
        <v>20</v>
      </c>
      <c r="H182" s="14">
        <v>32.18</v>
      </c>
      <c r="I182" t="s">
        <v>30</v>
      </c>
      <c r="J182" t="s">
        <v>42</v>
      </c>
      <c r="K182" t="s">
        <v>25</v>
      </c>
      <c r="L182" t="s">
        <v>43</v>
      </c>
      <c r="M182" s="20">
        <f t="shared" si="11"/>
        <v>32.186880000000002</v>
      </c>
      <c r="N182" s="20">
        <f t="shared" si="12"/>
        <v>0.16664000000000001</v>
      </c>
      <c r="O182" s="20">
        <f t="shared" si="13"/>
        <v>5.3636216832000008</v>
      </c>
      <c r="P182">
        <f t="shared" si="10"/>
        <v>3</v>
      </c>
      <c r="Q182">
        <f t="shared" si="14"/>
        <v>16.090865049600001</v>
      </c>
    </row>
    <row r="183" spans="1:17" x14ac:dyDescent="0.3">
      <c r="A183" t="s">
        <v>32</v>
      </c>
      <c r="B183" t="s">
        <v>51</v>
      </c>
      <c r="C183" t="s">
        <v>8</v>
      </c>
      <c r="D183" t="s">
        <v>11</v>
      </c>
      <c r="E183" t="s">
        <v>21</v>
      </c>
      <c r="F183" t="s">
        <v>44</v>
      </c>
      <c r="G183" s="20">
        <v>0.5</v>
      </c>
      <c r="H183" s="14">
        <v>0.80449999999999999</v>
      </c>
      <c r="I183" t="s">
        <v>23</v>
      </c>
      <c r="J183" t="s">
        <v>24</v>
      </c>
      <c r="K183" t="s">
        <v>25</v>
      </c>
      <c r="L183" t="s">
        <v>43</v>
      </c>
      <c r="M183" s="20">
        <f t="shared" si="11"/>
        <v>0.80467200000000005</v>
      </c>
      <c r="N183" s="20">
        <f t="shared" si="12"/>
        <v>0</v>
      </c>
      <c r="O183" s="20">
        <f t="shared" si="13"/>
        <v>0</v>
      </c>
      <c r="P183">
        <f t="shared" si="10"/>
        <v>5</v>
      </c>
      <c r="Q183">
        <f t="shared" si="14"/>
        <v>0</v>
      </c>
    </row>
    <row r="184" spans="1:17" x14ac:dyDescent="0.3">
      <c r="A184" t="s">
        <v>32</v>
      </c>
      <c r="B184" t="s">
        <v>9</v>
      </c>
      <c r="C184" t="s">
        <v>69</v>
      </c>
      <c r="D184" t="s">
        <v>11</v>
      </c>
      <c r="E184" t="s">
        <v>12</v>
      </c>
      <c r="F184" t="s">
        <v>36</v>
      </c>
      <c r="G184" s="20">
        <v>1</v>
      </c>
      <c r="H184" s="14">
        <v>1.609</v>
      </c>
      <c r="I184" t="s">
        <v>23</v>
      </c>
      <c r="J184" t="s">
        <v>31</v>
      </c>
      <c r="K184" t="s">
        <v>25</v>
      </c>
      <c r="L184" t="s">
        <v>17</v>
      </c>
      <c r="M184" s="20">
        <f t="shared" si="11"/>
        <v>1.6093440000000001</v>
      </c>
      <c r="N184" s="20">
        <f t="shared" si="12"/>
        <v>0</v>
      </c>
      <c r="O184" s="20">
        <f t="shared" si="13"/>
        <v>0</v>
      </c>
      <c r="P184">
        <f t="shared" si="10"/>
        <v>5</v>
      </c>
      <c r="Q184">
        <f t="shared" si="14"/>
        <v>0</v>
      </c>
    </row>
    <row r="185" spans="1:17" x14ac:dyDescent="0.3">
      <c r="A185" t="s">
        <v>39</v>
      </c>
      <c r="B185" t="s">
        <v>9</v>
      </c>
      <c r="C185" t="s">
        <v>71</v>
      </c>
      <c r="D185" t="s">
        <v>41</v>
      </c>
      <c r="E185" t="s">
        <v>28</v>
      </c>
      <c r="F185" t="s">
        <v>29</v>
      </c>
      <c r="G185" s="20">
        <v>15</v>
      </c>
      <c r="H185" s="14">
        <v>24.134999999999998</v>
      </c>
      <c r="I185" t="s">
        <v>30</v>
      </c>
      <c r="J185" t="s">
        <v>31</v>
      </c>
      <c r="K185" t="s">
        <v>25</v>
      </c>
      <c r="L185" t="s">
        <v>17</v>
      </c>
      <c r="M185" s="20">
        <f t="shared" si="11"/>
        <v>24.140160000000002</v>
      </c>
      <c r="N185" s="20">
        <f t="shared" si="12"/>
        <v>0.16664000000000001</v>
      </c>
      <c r="O185" s="20">
        <f t="shared" si="13"/>
        <v>4.0227162624000004</v>
      </c>
      <c r="P185">
        <f t="shared" si="10"/>
        <v>2</v>
      </c>
      <c r="Q185">
        <f t="shared" si="14"/>
        <v>8.0454325248000007</v>
      </c>
    </row>
    <row r="186" spans="1:17" x14ac:dyDescent="0.3">
      <c r="A186" t="s">
        <v>32</v>
      </c>
      <c r="B186" t="s">
        <v>9</v>
      </c>
      <c r="C186" t="s">
        <v>56</v>
      </c>
      <c r="D186" t="s">
        <v>41</v>
      </c>
      <c r="E186" t="s">
        <v>35</v>
      </c>
      <c r="F186" t="s">
        <v>36</v>
      </c>
      <c r="G186" s="20">
        <v>1.5</v>
      </c>
      <c r="H186" s="14">
        <v>2.4135</v>
      </c>
      <c r="I186" t="s">
        <v>23</v>
      </c>
      <c r="J186" t="s">
        <v>15</v>
      </c>
      <c r="K186" t="s">
        <v>25</v>
      </c>
      <c r="L186" t="s">
        <v>43</v>
      </c>
      <c r="M186" s="20">
        <f t="shared" si="11"/>
        <v>2.4140160000000002</v>
      </c>
      <c r="N186" s="20">
        <f t="shared" si="12"/>
        <v>0</v>
      </c>
      <c r="O186" s="20">
        <f t="shared" si="13"/>
        <v>0</v>
      </c>
      <c r="P186">
        <f t="shared" si="10"/>
        <v>5</v>
      </c>
      <c r="Q186">
        <f t="shared" si="14"/>
        <v>0</v>
      </c>
    </row>
    <row r="187" spans="1:17" x14ac:dyDescent="0.3">
      <c r="A187" t="s">
        <v>39</v>
      </c>
      <c r="B187" t="s">
        <v>9</v>
      </c>
      <c r="C187" t="s">
        <v>67</v>
      </c>
      <c r="D187" t="s">
        <v>20</v>
      </c>
      <c r="E187" t="s">
        <v>35</v>
      </c>
      <c r="F187" t="s">
        <v>36</v>
      </c>
      <c r="G187" s="20">
        <v>1.3</v>
      </c>
      <c r="H187" s="14">
        <v>2.0916999999999999</v>
      </c>
      <c r="I187" t="s">
        <v>23</v>
      </c>
      <c r="J187" t="s">
        <v>31</v>
      </c>
      <c r="K187" t="s">
        <v>25</v>
      </c>
      <c r="L187" t="s">
        <v>17</v>
      </c>
      <c r="M187" s="20">
        <f t="shared" si="11"/>
        <v>2.0921472000000003</v>
      </c>
      <c r="N187" s="20">
        <f t="shared" si="12"/>
        <v>0</v>
      </c>
      <c r="O187" s="20">
        <f t="shared" si="13"/>
        <v>0</v>
      </c>
      <c r="P187">
        <f t="shared" si="10"/>
        <v>2</v>
      </c>
      <c r="Q187">
        <f t="shared" si="14"/>
        <v>0</v>
      </c>
    </row>
    <row r="188" spans="1:17" x14ac:dyDescent="0.3">
      <c r="A188" t="s">
        <v>7</v>
      </c>
      <c r="B188" t="s">
        <v>9</v>
      </c>
      <c r="C188" t="s">
        <v>10</v>
      </c>
      <c r="D188" t="s">
        <v>11</v>
      </c>
      <c r="E188" t="s">
        <v>28</v>
      </c>
      <c r="F188" t="s">
        <v>36</v>
      </c>
      <c r="G188" s="20">
        <v>2</v>
      </c>
      <c r="H188" s="14">
        <v>3.218</v>
      </c>
      <c r="I188" t="s">
        <v>23</v>
      </c>
      <c r="J188" t="s">
        <v>31</v>
      </c>
      <c r="K188" t="s">
        <v>16</v>
      </c>
      <c r="L188" t="s">
        <v>17</v>
      </c>
      <c r="M188" s="20">
        <f t="shared" si="11"/>
        <v>3.2186880000000002</v>
      </c>
      <c r="N188" s="20">
        <f t="shared" si="12"/>
        <v>0</v>
      </c>
      <c r="O188" s="20">
        <f t="shared" si="13"/>
        <v>0</v>
      </c>
      <c r="P188">
        <f t="shared" si="10"/>
        <v>1</v>
      </c>
      <c r="Q188">
        <f t="shared" si="14"/>
        <v>0</v>
      </c>
    </row>
    <row r="189" spans="1:17" x14ac:dyDescent="0.3">
      <c r="A189" t="s">
        <v>39</v>
      </c>
      <c r="B189" t="s">
        <v>51</v>
      </c>
      <c r="C189" t="s">
        <v>8</v>
      </c>
      <c r="D189" t="s">
        <v>41</v>
      </c>
      <c r="E189" t="s">
        <v>12</v>
      </c>
      <c r="F189" t="s">
        <v>66</v>
      </c>
      <c r="G189" s="20">
        <v>24</v>
      </c>
      <c r="H189" s="14">
        <v>38.616</v>
      </c>
      <c r="I189" t="s">
        <v>52</v>
      </c>
      <c r="J189" t="s">
        <v>15</v>
      </c>
      <c r="K189" t="s">
        <v>25</v>
      </c>
      <c r="L189" t="s">
        <v>17</v>
      </c>
      <c r="M189" s="20">
        <f t="shared" si="11"/>
        <v>38.624256000000003</v>
      </c>
      <c r="N189" s="20">
        <f t="shared" si="12"/>
        <v>3.5459999999999998E-2</v>
      </c>
      <c r="O189" s="20">
        <f t="shared" si="13"/>
        <v>1.3696161177600001</v>
      </c>
      <c r="P189">
        <f t="shared" si="10"/>
        <v>2</v>
      </c>
      <c r="Q189">
        <f t="shared" si="14"/>
        <v>2.7392322355200003</v>
      </c>
    </row>
    <row r="190" spans="1:17" x14ac:dyDescent="0.3">
      <c r="A190" t="s">
        <v>7</v>
      </c>
      <c r="B190" t="s">
        <v>51</v>
      </c>
      <c r="C190" t="s">
        <v>8</v>
      </c>
      <c r="D190" t="s">
        <v>41</v>
      </c>
      <c r="E190" t="s">
        <v>12</v>
      </c>
      <c r="F190" t="s">
        <v>22</v>
      </c>
      <c r="G190" s="20">
        <v>4.9000000000000004</v>
      </c>
      <c r="H190" s="14">
        <v>7.8841000000000001</v>
      </c>
      <c r="I190" t="s">
        <v>37</v>
      </c>
      <c r="J190" t="s">
        <v>38</v>
      </c>
      <c r="K190" t="s">
        <v>16</v>
      </c>
      <c r="L190" t="s">
        <v>17</v>
      </c>
      <c r="M190" s="20">
        <f t="shared" si="11"/>
        <v>7.8857856000000011</v>
      </c>
      <c r="N190" s="20">
        <f t="shared" si="12"/>
        <v>0.16664000000000001</v>
      </c>
      <c r="O190" s="20">
        <f t="shared" si="13"/>
        <v>1.3140873123840002</v>
      </c>
      <c r="P190">
        <f t="shared" si="10"/>
        <v>1</v>
      </c>
      <c r="Q190">
        <f t="shared" si="14"/>
        <v>1.3140873123840002</v>
      </c>
    </row>
    <row r="191" spans="1:17" x14ac:dyDescent="0.3">
      <c r="A191" t="s">
        <v>18</v>
      </c>
      <c r="B191" t="s">
        <v>9</v>
      </c>
      <c r="C191" t="s">
        <v>61</v>
      </c>
      <c r="D191" t="s">
        <v>11</v>
      </c>
      <c r="E191" t="s">
        <v>21</v>
      </c>
      <c r="F191" t="s">
        <v>44</v>
      </c>
      <c r="G191" s="20">
        <v>2</v>
      </c>
      <c r="H191" s="14">
        <v>3.218</v>
      </c>
      <c r="I191" t="s">
        <v>30</v>
      </c>
      <c r="J191" t="s">
        <v>15</v>
      </c>
      <c r="K191" t="s">
        <v>25</v>
      </c>
      <c r="L191" t="s">
        <v>17</v>
      </c>
      <c r="M191" s="20">
        <f t="shared" si="11"/>
        <v>3.2186880000000002</v>
      </c>
      <c r="N191" s="20">
        <f t="shared" si="12"/>
        <v>0.16664000000000001</v>
      </c>
      <c r="O191" s="20">
        <f t="shared" si="13"/>
        <v>0.53636216832000005</v>
      </c>
      <c r="P191">
        <f t="shared" si="10"/>
        <v>4</v>
      </c>
      <c r="Q191">
        <f t="shared" si="14"/>
        <v>2.1454486732800002</v>
      </c>
    </row>
    <row r="192" spans="1:17" x14ac:dyDescent="0.3">
      <c r="A192" t="s">
        <v>32</v>
      </c>
      <c r="B192" t="s">
        <v>9</v>
      </c>
      <c r="C192" t="s">
        <v>60</v>
      </c>
      <c r="D192" t="s">
        <v>11</v>
      </c>
      <c r="E192" t="s">
        <v>21</v>
      </c>
      <c r="F192" t="s">
        <v>13</v>
      </c>
      <c r="G192" s="20">
        <v>3.5</v>
      </c>
      <c r="H192" s="14">
        <v>5.6315</v>
      </c>
      <c r="I192" t="s">
        <v>23</v>
      </c>
      <c r="J192" t="s">
        <v>31</v>
      </c>
      <c r="K192" t="s">
        <v>25</v>
      </c>
      <c r="L192" t="s">
        <v>17</v>
      </c>
      <c r="M192" s="20">
        <f t="shared" si="11"/>
        <v>5.6327040000000004</v>
      </c>
      <c r="N192" s="20">
        <f t="shared" si="12"/>
        <v>0</v>
      </c>
      <c r="O192" s="20">
        <f t="shared" si="13"/>
        <v>0</v>
      </c>
      <c r="P192">
        <f t="shared" si="10"/>
        <v>5</v>
      </c>
      <c r="Q192">
        <f t="shared" si="14"/>
        <v>0</v>
      </c>
    </row>
    <row r="193" spans="1:17" x14ac:dyDescent="0.3">
      <c r="A193" t="s">
        <v>7</v>
      </c>
      <c r="B193" t="s">
        <v>51</v>
      </c>
      <c r="C193" t="s">
        <v>8</v>
      </c>
      <c r="D193" t="s">
        <v>11</v>
      </c>
      <c r="E193" t="s">
        <v>12</v>
      </c>
      <c r="F193" t="s">
        <v>13</v>
      </c>
      <c r="G193" s="20">
        <v>25</v>
      </c>
      <c r="H193" s="14">
        <v>40.225000000000001</v>
      </c>
      <c r="I193" t="s">
        <v>30</v>
      </c>
      <c r="J193" t="s">
        <v>15</v>
      </c>
      <c r="K193" t="s">
        <v>25</v>
      </c>
      <c r="L193" t="s">
        <v>43</v>
      </c>
      <c r="M193" s="20">
        <f t="shared" si="11"/>
        <v>40.233600000000003</v>
      </c>
      <c r="N193" s="20">
        <f t="shared" si="12"/>
        <v>0.16664000000000001</v>
      </c>
      <c r="O193" s="20">
        <f t="shared" si="13"/>
        <v>6.7045271040000012</v>
      </c>
      <c r="P193">
        <f t="shared" si="10"/>
        <v>1</v>
      </c>
      <c r="Q193">
        <f t="shared" si="14"/>
        <v>6.7045271040000012</v>
      </c>
    </row>
    <row r="194" spans="1:17" x14ac:dyDescent="0.3">
      <c r="A194" t="s">
        <v>32</v>
      </c>
      <c r="B194" t="s">
        <v>9</v>
      </c>
      <c r="C194" t="s">
        <v>46</v>
      </c>
      <c r="D194" t="s">
        <v>11</v>
      </c>
      <c r="E194" t="s">
        <v>35</v>
      </c>
      <c r="F194" t="s">
        <v>36</v>
      </c>
      <c r="G194" s="20">
        <v>3</v>
      </c>
      <c r="H194" s="14">
        <v>4.827</v>
      </c>
      <c r="I194" t="s">
        <v>14</v>
      </c>
      <c r="J194" t="s">
        <v>31</v>
      </c>
      <c r="K194" t="s">
        <v>25</v>
      </c>
      <c r="L194" t="s">
        <v>43</v>
      </c>
      <c r="M194" s="20">
        <f t="shared" si="11"/>
        <v>4.8280320000000003</v>
      </c>
      <c r="N194" s="20">
        <f t="shared" si="12"/>
        <v>0</v>
      </c>
      <c r="O194" s="20">
        <f t="shared" si="13"/>
        <v>0</v>
      </c>
      <c r="P194">
        <f t="shared" ref="P194:P257" si="15">IFERROR(VALUE(MID(A194, FIND("(", A194) + 1, FIND(" ", A194, FIND("(", A194)) - FIND("(", A194) - 1)), "N/A")</f>
        <v>5</v>
      </c>
      <c r="Q194">
        <f t="shared" si="14"/>
        <v>0</v>
      </c>
    </row>
    <row r="195" spans="1:17" x14ac:dyDescent="0.3">
      <c r="A195" t="s">
        <v>18</v>
      </c>
      <c r="B195" t="s">
        <v>9</v>
      </c>
      <c r="C195" t="s">
        <v>46</v>
      </c>
      <c r="D195" t="s">
        <v>11</v>
      </c>
      <c r="E195" t="s">
        <v>21</v>
      </c>
      <c r="F195" t="s">
        <v>36</v>
      </c>
      <c r="G195" s="20">
        <v>1.5</v>
      </c>
      <c r="H195" s="14">
        <v>2.4135</v>
      </c>
      <c r="I195" t="s">
        <v>49</v>
      </c>
      <c r="J195" t="s">
        <v>31</v>
      </c>
      <c r="K195" t="s">
        <v>16</v>
      </c>
      <c r="L195" t="s">
        <v>43</v>
      </c>
      <c r="M195" s="20">
        <f t="shared" ref="M195:M258" si="16">G195*1.609344</f>
        <v>2.4140160000000002</v>
      </c>
      <c r="N195" s="20">
        <f t="shared" ref="N195:N258" si="17">IF(I195="Bicycle",0,IF(I195="On foot",0,IF(I195="Car (alone)",0.16664,IF(I195="Car (shared / passenger)",0.16664,IF(I195="Bus",0.10215,IF(I195="Train",0.03546,IF(I195="Motorbike",0.11367,IF(I195="Electric car (alone)",0.05267,IF(I195="Electric car (shared / passenger)",0.05267,IF(I195="Taxi",0.148614925938255,IF(I195="E-bike",0.022,IF(I195="Flight",0.259, " "))))))))))))</f>
        <v>0.10215</v>
      </c>
      <c r="O195" s="20">
        <f t="shared" ref="O195:O258" si="18">IF(OR(N195=0, M195=0), 0, N195*M195)</f>
        <v>0.24659173440000004</v>
      </c>
      <c r="P195">
        <f t="shared" si="15"/>
        <v>4</v>
      </c>
      <c r="Q195">
        <f t="shared" ref="Q195:Q258" si="19">O195*P195</f>
        <v>0.98636693760000016</v>
      </c>
    </row>
    <row r="196" spans="1:17" x14ac:dyDescent="0.3">
      <c r="A196" t="s">
        <v>32</v>
      </c>
      <c r="B196" t="s">
        <v>9</v>
      </c>
      <c r="C196" t="s">
        <v>85</v>
      </c>
      <c r="D196" t="s">
        <v>20</v>
      </c>
      <c r="E196" t="s">
        <v>45</v>
      </c>
      <c r="F196" t="s">
        <v>22</v>
      </c>
      <c r="G196" s="20">
        <v>1.6</v>
      </c>
      <c r="H196" s="14">
        <v>2.5744000000000002</v>
      </c>
      <c r="I196" t="s">
        <v>23</v>
      </c>
      <c r="J196" t="s">
        <v>31</v>
      </c>
      <c r="K196" t="s">
        <v>25</v>
      </c>
      <c r="L196" t="s">
        <v>43</v>
      </c>
      <c r="M196" s="20">
        <f t="shared" si="16"/>
        <v>2.5749504000000005</v>
      </c>
      <c r="N196" s="20">
        <f t="shared" si="17"/>
        <v>0</v>
      </c>
      <c r="O196" s="20">
        <f t="shared" si="18"/>
        <v>0</v>
      </c>
      <c r="P196">
        <f t="shared" si="15"/>
        <v>5</v>
      </c>
      <c r="Q196">
        <f t="shared" si="19"/>
        <v>0</v>
      </c>
    </row>
    <row r="197" spans="1:17" x14ac:dyDescent="0.3">
      <c r="A197" t="s">
        <v>32</v>
      </c>
      <c r="B197" t="s">
        <v>9</v>
      </c>
      <c r="C197" t="s">
        <v>69</v>
      </c>
      <c r="D197" t="s">
        <v>41</v>
      </c>
      <c r="E197" t="s">
        <v>12</v>
      </c>
      <c r="F197" t="s">
        <v>13</v>
      </c>
      <c r="G197" s="20">
        <v>11</v>
      </c>
      <c r="H197" s="14">
        <v>17.698999999999998</v>
      </c>
      <c r="I197" t="s">
        <v>30</v>
      </c>
      <c r="J197" t="s">
        <v>42</v>
      </c>
      <c r="K197" t="s">
        <v>25</v>
      </c>
      <c r="L197" t="s">
        <v>17</v>
      </c>
      <c r="M197" s="20">
        <f t="shared" si="16"/>
        <v>17.702784000000001</v>
      </c>
      <c r="N197" s="20">
        <f t="shared" si="17"/>
        <v>0.16664000000000001</v>
      </c>
      <c r="O197" s="20">
        <f t="shared" si="18"/>
        <v>2.9499919257600005</v>
      </c>
      <c r="P197">
        <f t="shared" si="15"/>
        <v>5</v>
      </c>
      <c r="Q197">
        <f t="shared" si="19"/>
        <v>14.749959628800003</v>
      </c>
    </row>
    <row r="198" spans="1:17" x14ac:dyDescent="0.3">
      <c r="A198" t="s">
        <v>18</v>
      </c>
      <c r="B198" t="s">
        <v>51</v>
      </c>
      <c r="C198" t="s">
        <v>8</v>
      </c>
      <c r="D198" t="s">
        <v>27</v>
      </c>
      <c r="E198" t="s">
        <v>45</v>
      </c>
      <c r="F198" t="s">
        <v>36</v>
      </c>
      <c r="G198" s="20">
        <v>4</v>
      </c>
      <c r="H198" s="14">
        <v>6.4359999999999999</v>
      </c>
      <c r="I198" t="s">
        <v>37</v>
      </c>
      <c r="J198" t="s">
        <v>38</v>
      </c>
      <c r="K198" t="s">
        <v>25</v>
      </c>
      <c r="L198" t="s">
        <v>43</v>
      </c>
      <c r="M198" s="20">
        <f t="shared" si="16"/>
        <v>6.4373760000000004</v>
      </c>
      <c r="N198" s="20">
        <f t="shared" si="17"/>
        <v>0.16664000000000001</v>
      </c>
      <c r="O198" s="20">
        <f t="shared" si="18"/>
        <v>1.0727243366400001</v>
      </c>
      <c r="P198">
        <f t="shared" si="15"/>
        <v>4</v>
      </c>
      <c r="Q198">
        <f t="shared" si="19"/>
        <v>4.2908973465600004</v>
      </c>
    </row>
    <row r="199" spans="1:17" x14ac:dyDescent="0.3">
      <c r="A199" t="s">
        <v>18</v>
      </c>
      <c r="B199" t="s">
        <v>9</v>
      </c>
      <c r="C199" t="s">
        <v>10</v>
      </c>
      <c r="D199" t="s">
        <v>72</v>
      </c>
      <c r="E199" t="s">
        <v>45</v>
      </c>
      <c r="F199" t="s">
        <v>44</v>
      </c>
      <c r="G199" s="20">
        <v>3</v>
      </c>
      <c r="H199" s="14">
        <v>4.827</v>
      </c>
      <c r="I199" t="s">
        <v>30</v>
      </c>
      <c r="J199" t="s">
        <v>38</v>
      </c>
      <c r="K199" t="s">
        <v>25</v>
      </c>
      <c r="L199" t="s">
        <v>17</v>
      </c>
      <c r="M199" s="20">
        <f t="shared" si="16"/>
        <v>4.8280320000000003</v>
      </c>
      <c r="N199" s="20">
        <f t="shared" si="17"/>
        <v>0.16664000000000001</v>
      </c>
      <c r="O199" s="20">
        <f t="shared" si="18"/>
        <v>0.80454325248000014</v>
      </c>
      <c r="P199">
        <f t="shared" si="15"/>
        <v>4</v>
      </c>
      <c r="Q199">
        <f t="shared" si="19"/>
        <v>3.2181730099200005</v>
      </c>
    </row>
    <row r="200" spans="1:17" x14ac:dyDescent="0.3">
      <c r="A200" t="s">
        <v>39</v>
      </c>
      <c r="B200" t="s">
        <v>9</v>
      </c>
      <c r="C200" t="s">
        <v>10</v>
      </c>
      <c r="D200" t="s">
        <v>20</v>
      </c>
      <c r="E200" t="s">
        <v>28</v>
      </c>
      <c r="F200" t="s">
        <v>36</v>
      </c>
      <c r="G200" s="20">
        <v>1.2</v>
      </c>
      <c r="H200" s="14">
        <v>1.9307999999999998</v>
      </c>
      <c r="I200" t="s">
        <v>30</v>
      </c>
      <c r="J200" t="s">
        <v>42</v>
      </c>
      <c r="K200" t="s">
        <v>16</v>
      </c>
      <c r="L200" t="s">
        <v>17</v>
      </c>
      <c r="M200" s="20">
        <f t="shared" si="16"/>
        <v>1.9312128</v>
      </c>
      <c r="N200" s="20">
        <f t="shared" si="17"/>
        <v>0.16664000000000001</v>
      </c>
      <c r="O200" s="20">
        <f t="shared" si="18"/>
        <v>0.32181730099200001</v>
      </c>
      <c r="P200">
        <f t="shared" si="15"/>
        <v>2</v>
      </c>
      <c r="Q200">
        <f t="shared" si="19"/>
        <v>0.64363460198400002</v>
      </c>
    </row>
    <row r="201" spans="1:17" x14ac:dyDescent="0.3">
      <c r="A201" t="s">
        <v>39</v>
      </c>
      <c r="B201" t="s">
        <v>51</v>
      </c>
      <c r="C201" t="s">
        <v>8</v>
      </c>
      <c r="D201" t="s">
        <v>41</v>
      </c>
      <c r="E201" t="s">
        <v>12</v>
      </c>
      <c r="F201" t="s">
        <v>36</v>
      </c>
      <c r="G201" s="20">
        <v>8</v>
      </c>
      <c r="H201" s="14">
        <v>12.872</v>
      </c>
      <c r="I201" t="s">
        <v>37</v>
      </c>
      <c r="J201" t="s">
        <v>31</v>
      </c>
      <c r="K201" t="s">
        <v>25</v>
      </c>
      <c r="L201" t="s">
        <v>17</v>
      </c>
      <c r="M201" s="20">
        <f t="shared" si="16"/>
        <v>12.874752000000001</v>
      </c>
      <c r="N201" s="20">
        <f t="shared" si="17"/>
        <v>0.16664000000000001</v>
      </c>
      <c r="O201" s="20">
        <f t="shared" si="18"/>
        <v>2.1454486732800002</v>
      </c>
      <c r="P201">
        <f t="shared" si="15"/>
        <v>2</v>
      </c>
      <c r="Q201">
        <f t="shared" si="19"/>
        <v>4.2908973465600004</v>
      </c>
    </row>
    <row r="202" spans="1:17" x14ac:dyDescent="0.3">
      <c r="A202" t="s">
        <v>7</v>
      </c>
      <c r="B202" t="s">
        <v>9</v>
      </c>
      <c r="C202" t="s">
        <v>10</v>
      </c>
      <c r="D202" t="s">
        <v>11</v>
      </c>
      <c r="E202" t="s">
        <v>12</v>
      </c>
      <c r="F202" t="s">
        <v>66</v>
      </c>
      <c r="G202" s="20">
        <v>25</v>
      </c>
      <c r="H202" s="14">
        <v>40.225000000000001</v>
      </c>
      <c r="I202" t="s">
        <v>37</v>
      </c>
      <c r="J202" t="s">
        <v>42</v>
      </c>
      <c r="K202" t="s">
        <v>8</v>
      </c>
      <c r="L202" t="s">
        <v>17</v>
      </c>
      <c r="M202" s="20">
        <f t="shared" si="16"/>
        <v>40.233600000000003</v>
      </c>
      <c r="N202" s="20">
        <f t="shared" si="17"/>
        <v>0.16664000000000001</v>
      </c>
      <c r="O202" s="20">
        <f t="shared" si="18"/>
        <v>6.7045271040000012</v>
      </c>
      <c r="P202">
        <f t="shared" si="15"/>
        <v>1</v>
      </c>
      <c r="Q202">
        <f t="shared" si="19"/>
        <v>6.7045271040000012</v>
      </c>
    </row>
    <row r="203" spans="1:17" x14ac:dyDescent="0.3">
      <c r="A203" t="s">
        <v>39</v>
      </c>
      <c r="B203" t="s">
        <v>9</v>
      </c>
      <c r="C203" t="s">
        <v>10</v>
      </c>
      <c r="D203" t="s">
        <v>27</v>
      </c>
      <c r="E203" t="s">
        <v>35</v>
      </c>
      <c r="F203" t="s">
        <v>44</v>
      </c>
      <c r="G203" s="20">
        <v>2.5</v>
      </c>
      <c r="H203" s="14">
        <v>4.0225</v>
      </c>
      <c r="I203" t="s">
        <v>30</v>
      </c>
      <c r="J203" t="s">
        <v>42</v>
      </c>
      <c r="K203" t="s">
        <v>25</v>
      </c>
      <c r="L203" t="s">
        <v>17</v>
      </c>
      <c r="M203" s="20">
        <f t="shared" si="16"/>
        <v>4.0233600000000003</v>
      </c>
      <c r="N203" s="20">
        <f t="shared" si="17"/>
        <v>0.16664000000000001</v>
      </c>
      <c r="O203" s="20">
        <f t="shared" si="18"/>
        <v>0.6704527104000001</v>
      </c>
      <c r="P203">
        <f t="shared" si="15"/>
        <v>2</v>
      </c>
      <c r="Q203">
        <f t="shared" si="19"/>
        <v>1.3409054208000002</v>
      </c>
    </row>
    <row r="204" spans="1:17" x14ac:dyDescent="0.3">
      <c r="A204" t="s">
        <v>39</v>
      </c>
      <c r="B204" t="s">
        <v>9</v>
      </c>
      <c r="C204" t="s">
        <v>56</v>
      </c>
      <c r="D204" t="s">
        <v>41</v>
      </c>
      <c r="E204" t="s">
        <v>21</v>
      </c>
      <c r="F204" t="s">
        <v>66</v>
      </c>
      <c r="G204" s="20">
        <v>25</v>
      </c>
      <c r="H204" s="14">
        <v>40.225000000000001</v>
      </c>
      <c r="I204" t="s">
        <v>52</v>
      </c>
      <c r="J204" t="s">
        <v>42</v>
      </c>
      <c r="K204" t="s">
        <v>25</v>
      </c>
      <c r="L204" t="s">
        <v>8</v>
      </c>
      <c r="M204" s="20">
        <f t="shared" si="16"/>
        <v>40.233600000000003</v>
      </c>
      <c r="N204" s="20">
        <f t="shared" si="17"/>
        <v>3.5459999999999998E-2</v>
      </c>
      <c r="O204" s="20">
        <f t="shared" si="18"/>
        <v>1.4266834560000001</v>
      </c>
      <c r="P204">
        <f t="shared" si="15"/>
        <v>2</v>
      </c>
      <c r="Q204">
        <f t="shared" si="19"/>
        <v>2.8533669120000003</v>
      </c>
    </row>
    <row r="205" spans="1:17" x14ac:dyDescent="0.3">
      <c r="A205" t="s">
        <v>32</v>
      </c>
      <c r="B205" t="s">
        <v>57</v>
      </c>
      <c r="C205" t="s">
        <v>8</v>
      </c>
      <c r="D205" t="s">
        <v>11</v>
      </c>
      <c r="E205" t="s">
        <v>21</v>
      </c>
      <c r="F205" t="s">
        <v>44</v>
      </c>
      <c r="G205" s="20">
        <v>4</v>
      </c>
      <c r="H205" s="14">
        <v>6.4359999999999999</v>
      </c>
      <c r="I205" t="s">
        <v>30</v>
      </c>
      <c r="J205" t="s">
        <v>38</v>
      </c>
      <c r="K205" t="s">
        <v>16</v>
      </c>
      <c r="L205" t="s">
        <v>17</v>
      </c>
      <c r="M205" s="20">
        <f t="shared" si="16"/>
        <v>6.4373760000000004</v>
      </c>
      <c r="N205" s="20">
        <f t="shared" si="17"/>
        <v>0.16664000000000001</v>
      </c>
      <c r="O205" s="20">
        <f t="shared" si="18"/>
        <v>1.0727243366400001</v>
      </c>
      <c r="P205">
        <f t="shared" si="15"/>
        <v>5</v>
      </c>
      <c r="Q205">
        <f t="shared" si="19"/>
        <v>5.3636216832000008</v>
      </c>
    </row>
    <row r="206" spans="1:17" x14ac:dyDescent="0.3">
      <c r="A206" t="s">
        <v>26</v>
      </c>
      <c r="B206" t="s">
        <v>51</v>
      </c>
      <c r="C206" t="s">
        <v>8</v>
      </c>
      <c r="D206" t="s">
        <v>20</v>
      </c>
      <c r="E206" t="s">
        <v>35</v>
      </c>
      <c r="F206" t="s">
        <v>22</v>
      </c>
      <c r="G206" s="20">
        <v>2</v>
      </c>
      <c r="H206" s="14">
        <v>3.218</v>
      </c>
      <c r="I206" t="s">
        <v>23</v>
      </c>
      <c r="J206" t="s">
        <v>15</v>
      </c>
      <c r="K206" t="s">
        <v>25</v>
      </c>
      <c r="L206" t="s">
        <v>43</v>
      </c>
      <c r="M206" s="20">
        <f t="shared" si="16"/>
        <v>3.2186880000000002</v>
      </c>
      <c r="N206" s="20">
        <f t="shared" si="17"/>
        <v>0</v>
      </c>
      <c r="O206" s="20">
        <f t="shared" si="18"/>
        <v>0</v>
      </c>
      <c r="P206">
        <f t="shared" si="15"/>
        <v>3</v>
      </c>
      <c r="Q206">
        <f t="shared" si="19"/>
        <v>0</v>
      </c>
    </row>
    <row r="207" spans="1:17" x14ac:dyDescent="0.3">
      <c r="A207" t="s">
        <v>32</v>
      </c>
      <c r="B207" t="s">
        <v>9</v>
      </c>
      <c r="C207" t="s">
        <v>40</v>
      </c>
      <c r="D207" t="s">
        <v>27</v>
      </c>
      <c r="E207" t="s">
        <v>28</v>
      </c>
      <c r="F207" t="s">
        <v>13</v>
      </c>
      <c r="G207" s="20">
        <v>36</v>
      </c>
      <c r="H207" s="14">
        <v>57.923999999999999</v>
      </c>
      <c r="I207" t="s">
        <v>37</v>
      </c>
      <c r="J207" t="s">
        <v>38</v>
      </c>
      <c r="K207" t="s">
        <v>25</v>
      </c>
      <c r="L207" t="s">
        <v>17</v>
      </c>
      <c r="M207" s="20">
        <f t="shared" si="16"/>
        <v>57.936384000000004</v>
      </c>
      <c r="N207" s="20">
        <f t="shared" si="17"/>
        <v>0.16664000000000001</v>
      </c>
      <c r="O207" s="20">
        <f t="shared" si="18"/>
        <v>9.6545190297600012</v>
      </c>
      <c r="P207">
        <f t="shared" si="15"/>
        <v>5</v>
      </c>
      <c r="Q207">
        <f t="shared" si="19"/>
        <v>48.272595148800008</v>
      </c>
    </row>
    <row r="208" spans="1:17" x14ac:dyDescent="0.3">
      <c r="A208" t="s">
        <v>32</v>
      </c>
      <c r="B208" t="s">
        <v>9</v>
      </c>
      <c r="C208" t="s">
        <v>40</v>
      </c>
      <c r="D208" t="s">
        <v>20</v>
      </c>
      <c r="E208" t="s">
        <v>12</v>
      </c>
      <c r="F208" t="s">
        <v>22</v>
      </c>
      <c r="G208" s="20">
        <v>2</v>
      </c>
      <c r="H208" s="14">
        <v>3.218</v>
      </c>
      <c r="I208" t="s">
        <v>23</v>
      </c>
      <c r="J208" t="s">
        <v>42</v>
      </c>
      <c r="K208" t="s">
        <v>25</v>
      </c>
      <c r="L208" t="s">
        <v>43</v>
      </c>
      <c r="M208" s="20">
        <f t="shared" si="16"/>
        <v>3.2186880000000002</v>
      </c>
      <c r="N208" s="20">
        <f t="shared" si="17"/>
        <v>0</v>
      </c>
      <c r="O208" s="20">
        <f t="shared" si="18"/>
        <v>0</v>
      </c>
      <c r="P208">
        <f t="shared" si="15"/>
        <v>5</v>
      </c>
      <c r="Q208">
        <f t="shared" si="19"/>
        <v>0</v>
      </c>
    </row>
    <row r="209" spans="1:17" x14ac:dyDescent="0.3">
      <c r="A209" t="s">
        <v>32</v>
      </c>
      <c r="B209" t="s">
        <v>9</v>
      </c>
      <c r="C209" t="s">
        <v>86</v>
      </c>
      <c r="D209" t="s">
        <v>27</v>
      </c>
      <c r="E209" t="s">
        <v>35</v>
      </c>
      <c r="F209" t="s">
        <v>44</v>
      </c>
      <c r="G209" s="20">
        <v>2.5</v>
      </c>
      <c r="H209" s="14">
        <v>4.0225</v>
      </c>
      <c r="I209" t="s">
        <v>14</v>
      </c>
      <c r="J209" t="s">
        <v>42</v>
      </c>
      <c r="K209" t="s">
        <v>25</v>
      </c>
      <c r="L209" t="s">
        <v>43</v>
      </c>
      <c r="M209" s="20">
        <f t="shared" si="16"/>
        <v>4.0233600000000003</v>
      </c>
      <c r="N209" s="20">
        <f t="shared" si="17"/>
        <v>0</v>
      </c>
      <c r="O209" s="20">
        <f t="shared" si="18"/>
        <v>0</v>
      </c>
      <c r="P209">
        <f t="shared" si="15"/>
        <v>5</v>
      </c>
      <c r="Q209">
        <f t="shared" si="19"/>
        <v>0</v>
      </c>
    </row>
    <row r="210" spans="1:17" x14ac:dyDescent="0.3">
      <c r="A210" t="s">
        <v>7</v>
      </c>
      <c r="B210" t="s">
        <v>9</v>
      </c>
      <c r="C210" t="s">
        <v>10</v>
      </c>
      <c r="D210" t="s">
        <v>11</v>
      </c>
      <c r="E210" t="s">
        <v>12</v>
      </c>
      <c r="F210" t="s">
        <v>66</v>
      </c>
      <c r="G210" s="20">
        <v>71.031800000000004</v>
      </c>
      <c r="H210" s="14" t="s">
        <v>8</v>
      </c>
      <c r="I210" t="s">
        <v>52</v>
      </c>
      <c r="J210" t="s">
        <v>31</v>
      </c>
      <c r="K210" t="s">
        <v>25</v>
      </c>
      <c r="L210" t="s">
        <v>17</v>
      </c>
      <c r="M210" s="20">
        <f t="shared" si="16"/>
        <v>114.31460113920001</v>
      </c>
      <c r="N210" s="20">
        <f t="shared" si="17"/>
        <v>3.5459999999999998E-2</v>
      </c>
      <c r="O210" s="20">
        <f t="shared" si="18"/>
        <v>4.0535957563960325</v>
      </c>
      <c r="P210">
        <f t="shared" si="15"/>
        <v>1</v>
      </c>
      <c r="Q210">
        <f t="shared" si="19"/>
        <v>4.0535957563960325</v>
      </c>
    </row>
    <row r="211" spans="1:17" x14ac:dyDescent="0.3">
      <c r="A211" t="s">
        <v>7</v>
      </c>
      <c r="B211" t="s">
        <v>9</v>
      </c>
      <c r="C211" t="s">
        <v>48</v>
      </c>
      <c r="D211" t="s">
        <v>20</v>
      </c>
      <c r="E211" t="s">
        <v>28</v>
      </c>
      <c r="F211" t="s">
        <v>13</v>
      </c>
      <c r="G211" s="20">
        <v>2.2000000000000002</v>
      </c>
      <c r="H211" s="14">
        <v>3.5398000000000001</v>
      </c>
      <c r="I211" t="s">
        <v>23</v>
      </c>
      <c r="J211" t="s">
        <v>15</v>
      </c>
      <c r="K211" t="s">
        <v>25</v>
      </c>
      <c r="L211" t="s">
        <v>17</v>
      </c>
      <c r="M211" s="20">
        <f t="shared" si="16"/>
        <v>3.5405568000000005</v>
      </c>
      <c r="N211" s="20">
        <f t="shared" si="17"/>
        <v>0</v>
      </c>
      <c r="O211" s="20">
        <f t="shared" si="18"/>
        <v>0</v>
      </c>
      <c r="P211">
        <f t="shared" si="15"/>
        <v>1</v>
      </c>
      <c r="Q211">
        <f t="shared" si="19"/>
        <v>0</v>
      </c>
    </row>
    <row r="212" spans="1:17" x14ac:dyDescent="0.3">
      <c r="A212" t="s">
        <v>7</v>
      </c>
      <c r="B212" t="s">
        <v>9</v>
      </c>
      <c r="C212" t="s">
        <v>10</v>
      </c>
      <c r="D212" t="s">
        <v>11</v>
      </c>
      <c r="E212" t="s">
        <v>64</v>
      </c>
      <c r="F212" t="s">
        <v>44</v>
      </c>
      <c r="G212" s="20">
        <v>3</v>
      </c>
      <c r="H212" s="14">
        <v>4.827</v>
      </c>
      <c r="I212" t="s">
        <v>23</v>
      </c>
      <c r="J212" t="s">
        <v>42</v>
      </c>
      <c r="K212" t="s">
        <v>25</v>
      </c>
      <c r="L212" t="s">
        <v>17</v>
      </c>
      <c r="M212" s="20">
        <f t="shared" si="16"/>
        <v>4.8280320000000003</v>
      </c>
      <c r="N212" s="20">
        <f t="shared" si="17"/>
        <v>0</v>
      </c>
      <c r="O212" s="20">
        <f t="shared" si="18"/>
        <v>0</v>
      </c>
      <c r="P212">
        <f t="shared" si="15"/>
        <v>1</v>
      </c>
      <c r="Q212">
        <f t="shared" si="19"/>
        <v>0</v>
      </c>
    </row>
    <row r="213" spans="1:17" x14ac:dyDescent="0.3">
      <c r="A213" t="s">
        <v>39</v>
      </c>
      <c r="B213" t="s">
        <v>9</v>
      </c>
      <c r="C213" t="s">
        <v>8</v>
      </c>
      <c r="D213" t="s">
        <v>41</v>
      </c>
      <c r="E213" t="s">
        <v>28</v>
      </c>
      <c r="F213" t="s">
        <v>66</v>
      </c>
      <c r="G213" s="20">
        <v>90</v>
      </c>
      <c r="H213" s="14">
        <v>144.81</v>
      </c>
      <c r="I213" t="s">
        <v>30</v>
      </c>
      <c r="J213" t="s">
        <v>42</v>
      </c>
      <c r="K213" t="s">
        <v>16</v>
      </c>
      <c r="L213" t="s">
        <v>17</v>
      </c>
      <c r="M213" s="20">
        <f t="shared" si="16"/>
        <v>144.84096</v>
      </c>
      <c r="N213" s="20">
        <f t="shared" si="17"/>
        <v>0.16664000000000001</v>
      </c>
      <c r="O213" s="20">
        <f t="shared" si="18"/>
        <v>24.1362975744</v>
      </c>
      <c r="P213">
        <f t="shared" si="15"/>
        <v>2</v>
      </c>
      <c r="Q213">
        <f t="shared" si="19"/>
        <v>48.272595148800001</v>
      </c>
    </row>
    <row r="214" spans="1:17" x14ac:dyDescent="0.3">
      <c r="A214" t="s">
        <v>39</v>
      </c>
      <c r="B214" t="s">
        <v>9</v>
      </c>
      <c r="C214" t="s">
        <v>8</v>
      </c>
      <c r="D214" t="s">
        <v>41</v>
      </c>
      <c r="E214" t="s">
        <v>12</v>
      </c>
      <c r="F214" t="s">
        <v>62</v>
      </c>
      <c r="G214" s="20">
        <v>2.5</v>
      </c>
      <c r="H214" s="14">
        <v>4.0225</v>
      </c>
      <c r="I214" t="s">
        <v>87</v>
      </c>
      <c r="J214" t="s">
        <v>42</v>
      </c>
      <c r="K214" t="s">
        <v>25</v>
      </c>
      <c r="L214" t="s">
        <v>17</v>
      </c>
      <c r="M214" s="20">
        <f t="shared" si="16"/>
        <v>4.0233600000000003</v>
      </c>
      <c r="N214" s="20">
        <f t="shared" si="17"/>
        <v>0.11366999999999999</v>
      </c>
      <c r="O214" s="20">
        <f t="shared" si="18"/>
        <v>0.45733533120000003</v>
      </c>
      <c r="P214">
        <f t="shared" si="15"/>
        <v>2</v>
      </c>
      <c r="Q214">
        <f t="shared" si="19"/>
        <v>0.91467066240000006</v>
      </c>
    </row>
    <row r="215" spans="1:17" x14ac:dyDescent="0.3">
      <c r="A215" t="s">
        <v>32</v>
      </c>
      <c r="B215" t="s">
        <v>51</v>
      </c>
      <c r="C215" t="s">
        <v>8</v>
      </c>
      <c r="D215" t="s">
        <v>41</v>
      </c>
      <c r="E215" t="s">
        <v>35</v>
      </c>
      <c r="F215" t="s">
        <v>13</v>
      </c>
      <c r="G215" s="20">
        <v>17</v>
      </c>
      <c r="H215" s="14">
        <v>27.353000000000002</v>
      </c>
      <c r="I215" t="s">
        <v>88</v>
      </c>
      <c r="J215" t="s">
        <v>15</v>
      </c>
      <c r="K215" t="s">
        <v>25</v>
      </c>
      <c r="L215" t="s">
        <v>43</v>
      </c>
      <c r="M215" s="20">
        <f t="shared" si="16"/>
        <v>27.358848000000002</v>
      </c>
      <c r="N215" s="20">
        <f t="shared" si="17"/>
        <v>5.2670000000000002E-2</v>
      </c>
      <c r="O215" s="20">
        <f t="shared" si="18"/>
        <v>1.4409905241600001</v>
      </c>
      <c r="P215">
        <f t="shared" si="15"/>
        <v>5</v>
      </c>
      <c r="Q215">
        <f t="shared" si="19"/>
        <v>7.2049526208000003</v>
      </c>
    </row>
    <row r="216" spans="1:17" x14ac:dyDescent="0.3">
      <c r="A216" t="s">
        <v>7</v>
      </c>
      <c r="B216" t="s">
        <v>9</v>
      </c>
      <c r="C216" t="s">
        <v>50</v>
      </c>
      <c r="D216" t="s">
        <v>27</v>
      </c>
      <c r="E216" t="s">
        <v>12</v>
      </c>
      <c r="F216" t="s">
        <v>44</v>
      </c>
      <c r="G216" s="20">
        <v>3</v>
      </c>
      <c r="H216" s="14">
        <v>4.827</v>
      </c>
      <c r="I216" t="s">
        <v>14</v>
      </c>
      <c r="J216" t="s">
        <v>42</v>
      </c>
      <c r="K216" t="s">
        <v>25</v>
      </c>
      <c r="L216" t="s">
        <v>17</v>
      </c>
      <c r="M216" s="20">
        <f t="shared" si="16"/>
        <v>4.8280320000000003</v>
      </c>
      <c r="N216" s="20">
        <f t="shared" si="17"/>
        <v>0</v>
      </c>
      <c r="O216" s="20">
        <f t="shared" si="18"/>
        <v>0</v>
      </c>
      <c r="P216">
        <f t="shared" si="15"/>
        <v>1</v>
      </c>
      <c r="Q216">
        <f t="shared" si="19"/>
        <v>0</v>
      </c>
    </row>
    <row r="217" spans="1:17" x14ac:dyDescent="0.3">
      <c r="A217" t="s">
        <v>32</v>
      </c>
      <c r="B217" t="s">
        <v>9</v>
      </c>
      <c r="C217" t="s">
        <v>8</v>
      </c>
      <c r="D217" t="s">
        <v>20</v>
      </c>
      <c r="E217" t="s">
        <v>35</v>
      </c>
      <c r="F217" t="s">
        <v>36</v>
      </c>
      <c r="G217" s="20">
        <v>3</v>
      </c>
      <c r="H217" s="14">
        <v>4.827</v>
      </c>
      <c r="I217" t="s">
        <v>14</v>
      </c>
      <c r="J217" t="s">
        <v>42</v>
      </c>
      <c r="K217" t="s">
        <v>25</v>
      </c>
      <c r="L217" t="s">
        <v>43</v>
      </c>
      <c r="M217" s="20">
        <f t="shared" si="16"/>
        <v>4.8280320000000003</v>
      </c>
      <c r="N217" s="20">
        <f t="shared" si="17"/>
        <v>0</v>
      </c>
      <c r="O217" s="20">
        <f t="shared" si="18"/>
        <v>0</v>
      </c>
      <c r="P217">
        <f t="shared" si="15"/>
        <v>5</v>
      </c>
      <c r="Q217">
        <f t="shared" si="19"/>
        <v>0</v>
      </c>
    </row>
    <row r="218" spans="1:17" x14ac:dyDescent="0.3">
      <c r="A218" t="s">
        <v>32</v>
      </c>
      <c r="B218" t="s">
        <v>9</v>
      </c>
      <c r="C218" t="s">
        <v>83</v>
      </c>
      <c r="D218" t="s">
        <v>27</v>
      </c>
      <c r="E218" t="s">
        <v>28</v>
      </c>
      <c r="F218" t="s">
        <v>13</v>
      </c>
      <c r="G218" s="20">
        <v>2</v>
      </c>
      <c r="H218" s="14">
        <v>3.218</v>
      </c>
      <c r="I218" t="s">
        <v>23</v>
      </c>
      <c r="J218" t="s">
        <v>24</v>
      </c>
      <c r="K218" t="s">
        <v>16</v>
      </c>
      <c r="L218" t="s">
        <v>17</v>
      </c>
      <c r="M218" s="20">
        <f t="shared" si="16"/>
        <v>3.2186880000000002</v>
      </c>
      <c r="N218" s="20">
        <f t="shared" si="17"/>
        <v>0</v>
      </c>
      <c r="O218" s="20">
        <f t="shared" si="18"/>
        <v>0</v>
      </c>
      <c r="P218">
        <f t="shared" si="15"/>
        <v>5</v>
      </c>
      <c r="Q218">
        <f t="shared" si="19"/>
        <v>0</v>
      </c>
    </row>
    <row r="219" spans="1:17" x14ac:dyDescent="0.3">
      <c r="A219" t="s">
        <v>32</v>
      </c>
      <c r="B219" t="s">
        <v>55</v>
      </c>
      <c r="C219" t="s">
        <v>8</v>
      </c>
      <c r="D219" t="s">
        <v>20</v>
      </c>
      <c r="E219" t="s">
        <v>21</v>
      </c>
      <c r="F219" t="s">
        <v>44</v>
      </c>
      <c r="G219" s="20">
        <v>1.1000000000000001</v>
      </c>
      <c r="H219" s="14">
        <v>1.7699</v>
      </c>
      <c r="I219" t="s">
        <v>23</v>
      </c>
      <c r="J219" t="s">
        <v>31</v>
      </c>
      <c r="K219" t="s">
        <v>25</v>
      </c>
      <c r="L219" t="s">
        <v>43</v>
      </c>
      <c r="M219" s="20">
        <f t="shared" si="16"/>
        <v>1.7702784000000003</v>
      </c>
      <c r="N219" s="20">
        <f t="shared" si="17"/>
        <v>0</v>
      </c>
      <c r="O219" s="20">
        <f t="shared" si="18"/>
        <v>0</v>
      </c>
      <c r="P219">
        <f t="shared" si="15"/>
        <v>5</v>
      </c>
      <c r="Q219">
        <f t="shared" si="19"/>
        <v>0</v>
      </c>
    </row>
    <row r="220" spans="1:17" x14ac:dyDescent="0.3">
      <c r="A220" t="s">
        <v>7</v>
      </c>
      <c r="B220" t="s">
        <v>51</v>
      </c>
      <c r="C220" t="s">
        <v>8</v>
      </c>
      <c r="D220" t="s">
        <v>27</v>
      </c>
      <c r="E220" t="s">
        <v>12</v>
      </c>
      <c r="F220" t="s">
        <v>13</v>
      </c>
      <c r="G220" s="20">
        <v>5</v>
      </c>
      <c r="H220" s="14">
        <v>8.0449999999999999</v>
      </c>
      <c r="I220" t="s">
        <v>49</v>
      </c>
      <c r="J220" t="s">
        <v>15</v>
      </c>
      <c r="K220" t="s">
        <v>25</v>
      </c>
      <c r="L220" t="s">
        <v>17</v>
      </c>
      <c r="M220" s="20">
        <f t="shared" si="16"/>
        <v>8.0467200000000005</v>
      </c>
      <c r="N220" s="20">
        <f t="shared" si="17"/>
        <v>0.10215</v>
      </c>
      <c r="O220" s="20">
        <f t="shared" si="18"/>
        <v>0.82197244800000013</v>
      </c>
      <c r="P220">
        <f t="shared" si="15"/>
        <v>1</v>
      </c>
      <c r="Q220">
        <f t="shared" si="19"/>
        <v>0.82197244800000013</v>
      </c>
    </row>
    <row r="221" spans="1:17" x14ac:dyDescent="0.3">
      <c r="A221" t="s">
        <v>26</v>
      </c>
      <c r="B221" t="s">
        <v>9</v>
      </c>
      <c r="C221" t="s">
        <v>60</v>
      </c>
      <c r="D221" t="s">
        <v>27</v>
      </c>
      <c r="E221" t="s">
        <v>35</v>
      </c>
      <c r="F221" t="s">
        <v>13</v>
      </c>
      <c r="G221" s="20">
        <v>16</v>
      </c>
      <c r="H221" s="14">
        <v>25.744</v>
      </c>
      <c r="I221" t="s">
        <v>52</v>
      </c>
      <c r="J221" t="s">
        <v>38</v>
      </c>
      <c r="K221" t="s">
        <v>25</v>
      </c>
      <c r="L221" t="s">
        <v>43</v>
      </c>
      <c r="M221" s="20">
        <f t="shared" si="16"/>
        <v>25.749504000000002</v>
      </c>
      <c r="N221" s="20">
        <f t="shared" si="17"/>
        <v>3.5459999999999998E-2</v>
      </c>
      <c r="O221" s="20">
        <f t="shared" si="18"/>
        <v>0.91307741184000002</v>
      </c>
      <c r="P221">
        <f t="shared" si="15"/>
        <v>3</v>
      </c>
      <c r="Q221">
        <f t="shared" si="19"/>
        <v>2.7392322355200003</v>
      </c>
    </row>
    <row r="222" spans="1:17" x14ac:dyDescent="0.3">
      <c r="A222" t="s">
        <v>39</v>
      </c>
      <c r="B222" t="s">
        <v>9</v>
      </c>
      <c r="C222" t="s">
        <v>59</v>
      </c>
      <c r="D222" t="s">
        <v>11</v>
      </c>
      <c r="E222" t="s">
        <v>35</v>
      </c>
      <c r="F222" t="s">
        <v>44</v>
      </c>
      <c r="G222" s="20">
        <v>1</v>
      </c>
      <c r="H222" s="14">
        <v>1.609</v>
      </c>
      <c r="I222" t="s">
        <v>23</v>
      </c>
      <c r="J222" t="s">
        <v>42</v>
      </c>
      <c r="K222" t="s">
        <v>25</v>
      </c>
      <c r="L222" t="s">
        <v>43</v>
      </c>
      <c r="M222" s="20">
        <f t="shared" si="16"/>
        <v>1.6093440000000001</v>
      </c>
      <c r="N222" s="20">
        <f t="shared" si="17"/>
        <v>0</v>
      </c>
      <c r="O222" s="20">
        <f t="shared" si="18"/>
        <v>0</v>
      </c>
      <c r="P222">
        <f t="shared" si="15"/>
        <v>2</v>
      </c>
      <c r="Q222">
        <f t="shared" si="19"/>
        <v>0</v>
      </c>
    </row>
    <row r="223" spans="1:17" x14ac:dyDescent="0.3">
      <c r="A223" t="s">
        <v>26</v>
      </c>
      <c r="B223" t="s">
        <v>9</v>
      </c>
      <c r="C223" t="s">
        <v>65</v>
      </c>
      <c r="D223" t="s">
        <v>20</v>
      </c>
      <c r="E223" t="s">
        <v>21</v>
      </c>
      <c r="F223" t="s">
        <v>66</v>
      </c>
      <c r="G223" s="20">
        <v>23</v>
      </c>
      <c r="H223" s="14">
        <v>37.006999999999998</v>
      </c>
      <c r="I223" t="s">
        <v>52</v>
      </c>
      <c r="J223" t="s">
        <v>31</v>
      </c>
      <c r="K223" t="s">
        <v>25</v>
      </c>
      <c r="L223" t="s">
        <v>17</v>
      </c>
      <c r="M223" s="20">
        <f t="shared" si="16"/>
        <v>37.014912000000002</v>
      </c>
      <c r="N223" s="20">
        <f t="shared" si="17"/>
        <v>3.5459999999999998E-2</v>
      </c>
      <c r="O223" s="20">
        <f t="shared" si="18"/>
        <v>1.3125487795199999</v>
      </c>
      <c r="P223">
        <f t="shared" si="15"/>
        <v>3</v>
      </c>
      <c r="Q223">
        <f t="shared" si="19"/>
        <v>3.9376463385599996</v>
      </c>
    </row>
    <row r="224" spans="1:17" x14ac:dyDescent="0.3">
      <c r="A224" t="s">
        <v>7</v>
      </c>
      <c r="B224" t="s">
        <v>9</v>
      </c>
      <c r="C224" t="s">
        <v>10</v>
      </c>
      <c r="D224" t="s">
        <v>41</v>
      </c>
      <c r="E224" t="s">
        <v>21</v>
      </c>
      <c r="F224" t="s">
        <v>44</v>
      </c>
      <c r="G224" s="20">
        <v>5</v>
      </c>
      <c r="H224" s="14">
        <v>8.0449999999999999</v>
      </c>
      <c r="I224" t="s">
        <v>30</v>
      </c>
      <c r="J224" t="s">
        <v>15</v>
      </c>
      <c r="K224" t="s">
        <v>25</v>
      </c>
      <c r="L224" t="s">
        <v>17</v>
      </c>
      <c r="M224" s="20">
        <f t="shared" si="16"/>
        <v>8.0467200000000005</v>
      </c>
      <c r="N224" s="20">
        <f t="shared" si="17"/>
        <v>0.16664000000000001</v>
      </c>
      <c r="O224" s="20">
        <f t="shared" si="18"/>
        <v>1.3409054208000002</v>
      </c>
      <c r="P224">
        <f t="shared" si="15"/>
        <v>1</v>
      </c>
      <c r="Q224">
        <f t="shared" si="19"/>
        <v>1.3409054208000002</v>
      </c>
    </row>
    <row r="225" spans="1:17" x14ac:dyDescent="0.3">
      <c r="A225" t="s">
        <v>32</v>
      </c>
      <c r="B225" t="s">
        <v>9</v>
      </c>
      <c r="C225" t="s">
        <v>83</v>
      </c>
      <c r="D225" t="s">
        <v>41</v>
      </c>
      <c r="E225" t="s">
        <v>21</v>
      </c>
      <c r="F225" t="s">
        <v>66</v>
      </c>
      <c r="G225" s="20">
        <v>8</v>
      </c>
      <c r="H225" s="14">
        <v>12.872</v>
      </c>
      <c r="I225" t="s">
        <v>49</v>
      </c>
      <c r="J225" t="s">
        <v>15</v>
      </c>
      <c r="K225" t="s">
        <v>25</v>
      </c>
      <c r="L225" t="s">
        <v>17</v>
      </c>
      <c r="M225" s="20">
        <f t="shared" si="16"/>
        <v>12.874752000000001</v>
      </c>
      <c r="N225" s="20">
        <f t="shared" si="17"/>
        <v>0.10215</v>
      </c>
      <c r="O225" s="20">
        <f t="shared" si="18"/>
        <v>1.3151559168000002</v>
      </c>
      <c r="P225">
        <f t="shared" si="15"/>
        <v>5</v>
      </c>
      <c r="Q225">
        <f t="shared" si="19"/>
        <v>6.5757795840000011</v>
      </c>
    </row>
    <row r="226" spans="1:17" x14ac:dyDescent="0.3">
      <c r="A226" t="s">
        <v>32</v>
      </c>
      <c r="B226" t="s">
        <v>9</v>
      </c>
      <c r="C226" t="s">
        <v>56</v>
      </c>
      <c r="D226" t="s">
        <v>11</v>
      </c>
      <c r="E226" t="s">
        <v>21</v>
      </c>
      <c r="F226" t="s">
        <v>22</v>
      </c>
      <c r="G226" s="20">
        <v>2</v>
      </c>
      <c r="H226" s="14">
        <v>3.218</v>
      </c>
      <c r="I226" t="s">
        <v>23</v>
      </c>
      <c r="J226" t="s">
        <v>15</v>
      </c>
      <c r="K226" t="s">
        <v>25</v>
      </c>
      <c r="L226" t="s">
        <v>17</v>
      </c>
      <c r="M226" s="20">
        <f t="shared" si="16"/>
        <v>3.2186880000000002</v>
      </c>
      <c r="N226" s="20">
        <f t="shared" si="17"/>
        <v>0</v>
      </c>
      <c r="O226" s="20">
        <f t="shared" si="18"/>
        <v>0</v>
      </c>
      <c r="P226">
        <f t="shared" si="15"/>
        <v>5</v>
      </c>
      <c r="Q226">
        <f t="shared" si="19"/>
        <v>0</v>
      </c>
    </row>
    <row r="227" spans="1:17" x14ac:dyDescent="0.3">
      <c r="A227" t="s">
        <v>32</v>
      </c>
      <c r="B227" t="s">
        <v>51</v>
      </c>
      <c r="C227" t="s">
        <v>8</v>
      </c>
      <c r="D227" t="s">
        <v>27</v>
      </c>
      <c r="E227" t="s">
        <v>12</v>
      </c>
      <c r="F227" t="s">
        <v>13</v>
      </c>
      <c r="G227" s="20">
        <v>4.5</v>
      </c>
      <c r="H227" s="14">
        <v>7.2404999999999999</v>
      </c>
      <c r="I227" t="s">
        <v>54</v>
      </c>
      <c r="J227" t="s">
        <v>42</v>
      </c>
      <c r="K227" t="s">
        <v>25</v>
      </c>
      <c r="L227" t="s">
        <v>43</v>
      </c>
      <c r="M227" s="20">
        <f t="shared" si="16"/>
        <v>7.2420480000000005</v>
      </c>
      <c r="N227" s="20">
        <f t="shared" si="17"/>
        <v>2.1999999999999999E-2</v>
      </c>
      <c r="O227" s="20">
        <f t="shared" si="18"/>
        <v>0.15932505599999999</v>
      </c>
      <c r="P227">
        <f t="shared" si="15"/>
        <v>5</v>
      </c>
      <c r="Q227">
        <f t="shared" si="19"/>
        <v>0.79662527999999999</v>
      </c>
    </row>
    <row r="228" spans="1:17" x14ac:dyDescent="0.3">
      <c r="A228" t="s">
        <v>32</v>
      </c>
      <c r="B228" t="s">
        <v>9</v>
      </c>
      <c r="C228" t="s">
        <v>34</v>
      </c>
      <c r="D228" t="s">
        <v>11</v>
      </c>
      <c r="E228" t="s">
        <v>33</v>
      </c>
      <c r="F228" t="s">
        <v>36</v>
      </c>
      <c r="G228" s="20">
        <v>1.5</v>
      </c>
      <c r="H228" s="14">
        <v>2.4135</v>
      </c>
      <c r="I228" t="s">
        <v>23</v>
      </c>
      <c r="J228" t="s">
        <v>42</v>
      </c>
      <c r="K228" t="s">
        <v>25</v>
      </c>
      <c r="L228" t="s">
        <v>43</v>
      </c>
      <c r="M228" s="20">
        <f t="shared" si="16"/>
        <v>2.4140160000000002</v>
      </c>
      <c r="N228" s="20">
        <f t="shared" si="17"/>
        <v>0</v>
      </c>
      <c r="O228" s="20">
        <f t="shared" si="18"/>
        <v>0</v>
      </c>
      <c r="P228">
        <f t="shared" si="15"/>
        <v>5</v>
      </c>
      <c r="Q228">
        <f t="shared" si="19"/>
        <v>0</v>
      </c>
    </row>
    <row r="229" spans="1:17" x14ac:dyDescent="0.3">
      <c r="A229" t="s">
        <v>39</v>
      </c>
      <c r="B229" t="s">
        <v>51</v>
      </c>
      <c r="C229" t="s">
        <v>8</v>
      </c>
      <c r="D229" t="s">
        <v>41</v>
      </c>
      <c r="E229" t="s">
        <v>12</v>
      </c>
      <c r="F229" t="s">
        <v>22</v>
      </c>
      <c r="G229" s="20">
        <v>13.8</v>
      </c>
      <c r="H229" s="14">
        <v>22.2042</v>
      </c>
      <c r="I229" t="s">
        <v>30</v>
      </c>
      <c r="J229" t="s">
        <v>15</v>
      </c>
      <c r="K229" t="s">
        <v>16</v>
      </c>
      <c r="L229" t="s">
        <v>17</v>
      </c>
      <c r="M229" s="20">
        <f t="shared" si="16"/>
        <v>22.208947200000004</v>
      </c>
      <c r="N229" s="20">
        <f t="shared" si="17"/>
        <v>0.16664000000000001</v>
      </c>
      <c r="O229" s="20">
        <f t="shared" si="18"/>
        <v>3.7008989614080008</v>
      </c>
      <c r="P229">
        <f t="shared" si="15"/>
        <v>2</v>
      </c>
      <c r="Q229">
        <f t="shared" si="19"/>
        <v>7.4017979228160016</v>
      </c>
    </row>
    <row r="230" spans="1:17" x14ac:dyDescent="0.3">
      <c r="A230" t="s">
        <v>26</v>
      </c>
      <c r="B230" t="s">
        <v>51</v>
      </c>
      <c r="C230" t="s">
        <v>8</v>
      </c>
      <c r="D230" t="s">
        <v>20</v>
      </c>
      <c r="E230" t="s">
        <v>35</v>
      </c>
      <c r="F230" t="s">
        <v>29</v>
      </c>
      <c r="G230" s="20">
        <v>11</v>
      </c>
      <c r="H230" s="14">
        <v>17.698999999999998</v>
      </c>
      <c r="I230" t="s">
        <v>23</v>
      </c>
      <c r="J230" t="s">
        <v>38</v>
      </c>
      <c r="K230" t="s">
        <v>25</v>
      </c>
      <c r="L230" t="s">
        <v>17</v>
      </c>
      <c r="M230" s="20">
        <f t="shared" si="16"/>
        <v>17.702784000000001</v>
      </c>
      <c r="N230" s="20">
        <f t="shared" si="17"/>
        <v>0</v>
      </c>
      <c r="O230" s="20">
        <f t="shared" si="18"/>
        <v>0</v>
      </c>
      <c r="P230">
        <f t="shared" si="15"/>
        <v>3</v>
      </c>
      <c r="Q230">
        <f t="shared" si="19"/>
        <v>0</v>
      </c>
    </row>
    <row r="231" spans="1:17" x14ac:dyDescent="0.3">
      <c r="A231" t="s">
        <v>26</v>
      </c>
      <c r="B231" t="s">
        <v>9</v>
      </c>
      <c r="C231" t="s">
        <v>74</v>
      </c>
      <c r="D231" t="s">
        <v>11</v>
      </c>
      <c r="E231" t="s">
        <v>21</v>
      </c>
      <c r="F231" t="s">
        <v>13</v>
      </c>
      <c r="G231" s="20">
        <v>6.5</v>
      </c>
      <c r="H231" s="14">
        <v>10.458500000000001</v>
      </c>
      <c r="I231" t="s">
        <v>14</v>
      </c>
      <c r="J231" t="s">
        <v>31</v>
      </c>
      <c r="K231" t="s">
        <v>16</v>
      </c>
      <c r="L231" t="s">
        <v>17</v>
      </c>
      <c r="M231" s="20">
        <f t="shared" si="16"/>
        <v>10.460736000000001</v>
      </c>
      <c r="N231" s="20">
        <f t="shared" si="17"/>
        <v>0</v>
      </c>
      <c r="O231" s="20">
        <f t="shared" si="18"/>
        <v>0</v>
      </c>
      <c r="P231">
        <f t="shared" si="15"/>
        <v>3</v>
      </c>
      <c r="Q231">
        <f t="shared" si="19"/>
        <v>0</v>
      </c>
    </row>
    <row r="232" spans="1:17" x14ac:dyDescent="0.3">
      <c r="A232" t="s">
        <v>32</v>
      </c>
      <c r="B232" t="s">
        <v>9</v>
      </c>
      <c r="C232" t="s">
        <v>10</v>
      </c>
      <c r="D232" t="s">
        <v>11</v>
      </c>
      <c r="E232" t="s">
        <v>64</v>
      </c>
      <c r="F232" t="s">
        <v>36</v>
      </c>
      <c r="G232" s="20">
        <v>1.5</v>
      </c>
      <c r="H232" s="14">
        <v>2.4135</v>
      </c>
      <c r="I232" t="s">
        <v>23</v>
      </c>
      <c r="J232" t="s">
        <v>15</v>
      </c>
      <c r="K232" t="s">
        <v>25</v>
      </c>
      <c r="L232" t="s">
        <v>17</v>
      </c>
      <c r="M232" s="20">
        <f t="shared" si="16"/>
        <v>2.4140160000000002</v>
      </c>
      <c r="N232" s="20">
        <f t="shared" si="17"/>
        <v>0</v>
      </c>
      <c r="O232" s="20">
        <f t="shared" si="18"/>
        <v>0</v>
      </c>
      <c r="P232">
        <f t="shared" si="15"/>
        <v>5</v>
      </c>
      <c r="Q232">
        <f t="shared" si="19"/>
        <v>0</v>
      </c>
    </row>
    <row r="233" spans="1:17" x14ac:dyDescent="0.3">
      <c r="A233" t="s">
        <v>7</v>
      </c>
      <c r="B233" t="s">
        <v>9</v>
      </c>
      <c r="C233" t="s">
        <v>10</v>
      </c>
      <c r="D233" t="s">
        <v>20</v>
      </c>
      <c r="E233" t="s">
        <v>21</v>
      </c>
      <c r="F233" t="s">
        <v>22</v>
      </c>
      <c r="G233" s="20">
        <v>17</v>
      </c>
      <c r="H233" s="14">
        <v>27.353000000000002</v>
      </c>
      <c r="I233" t="s">
        <v>30</v>
      </c>
      <c r="J233" t="s">
        <v>15</v>
      </c>
      <c r="K233" t="s">
        <v>25</v>
      </c>
      <c r="L233" t="s">
        <v>17</v>
      </c>
      <c r="M233" s="20">
        <f t="shared" si="16"/>
        <v>27.358848000000002</v>
      </c>
      <c r="N233" s="20">
        <f t="shared" si="17"/>
        <v>0.16664000000000001</v>
      </c>
      <c r="O233" s="20">
        <f t="shared" si="18"/>
        <v>4.5590784307200005</v>
      </c>
      <c r="P233">
        <f t="shared" si="15"/>
        <v>1</v>
      </c>
      <c r="Q233">
        <f t="shared" si="19"/>
        <v>4.5590784307200005</v>
      </c>
    </row>
    <row r="234" spans="1:17" x14ac:dyDescent="0.3">
      <c r="A234" t="s">
        <v>32</v>
      </c>
      <c r="B234" t="s">
        <v>9</v>
      </c>
      <c r="C234" t="s">
        <v>84</v>
      </c>
      <c r="D234" t="s">
        <v>11</v>
      </c>
      <c r="E234" t="s">
        <v>12</v>
      </c>
      <c r="F234" t="s">
        <v>44</v>
      </c>
      <c r="G234" s="20">
        <v>3</v>
      </c>
      <c r="H234" s="14">
        <v>4.827</v>
      </c>
      <c r="I234" t="s">
        <v>54</v>
      </c>
      <c r="J234" t="s">
        <v>38</v>
      </c>
      <c r="K234" t="s">
        <v>25</v>
      </c>
      <c r="L234" t="s">
        <v>17</v>
      </c>
      <c r="M234" s="20">
        <f t="shared" si="16"/>
        <v>4.8280320000000003</v>
      </c>
      <c r="N234" s="20">
        <f t="shared" si="17"/>
        <v>2.1999999999999999E-2</v>
      </c>
      <c r="O234" s="20">
        <f t="shared" si="18"/>
        <v>0.106216704</v>
      </c>
      <c r="P234">
        <f t="shared" si="15"/>
        <v>5</v>
      </c>
      <c r="Q234">
        <f t="shared" si="19"/>
        <v>0.53108351999999992</v>
      </c>
    </row>
    <row r="235" spans="1:17" x14ac:dyDescent="0.3">
      <c r="A235" t="s">
        <v>7</v>
      </c>
      <c r="B235" t="s">
        <v>9</v>
      </c>
      <c r="C235" t="s">
        <v>48</v>
      </c>
      <c r="D235" t="s">
        <v>11</v>
      </c>
      <c r="E235" t="s">
        <v>28</v>
      </c>
      <c r="F235" t="s">
        <v>36</v>
      </c>
      <c r="G235" s="20">
        <v>3</v>
      </c>
      <c r="H235" s="14">
        <v>4.827</v>
      </c>
      <c r="I235" t="s">
        <v>54</v>
      </c>
      <c r="J235" t="s">
        <v>42</v>
      </c>
      <c r="K235" t="s">
        <v>16</v>
      </c>
      <c r="L235" t="s">
        <v>17</v>
      </c>
      <c r="M235" s="20">
        <f t="shared" si="16"/>
        <v>4.8280320000000003</v>
      </c>
      <c r="N235" s="20">
        <f t="shared" si="17"/>
        <v>2.1999999999999999E-2</v>
      </c>
      <c r="O235" s="20">
        <f t="shared" si="18"/>
        <v>0.106216704</v>
      </c>
      <c r="P235">
        <f t="shared" si="15"/>
        <v>1</v>
      </c>
      <c r="Q235">
        <f t="shared" si="19"/>
        <v>0.106216704</v>
      </c>
    </row>
    <row r="236" spans="1:17" x14ac:dyDescent="0.3">
      <c r="A236" t="s">
        <v>18</v>
      </c>
      <c r="B236" t="s">
        <v>9</v>
      </c>
      <c r="C236" t="s">
        <v>89</v>
      </c>
      <c r="D236" t="s">
        <v>11</v>
      </c>
      <c r="E236" t="s">
        <v>21</v>
      </c>
      <c r="F236" t="s">
        <v>44</v>
      </c>
      <c r="G236" s="20">
        <v>1.5</v>
      </c>
      <c r="H236" s="14">
        <v>2.4135</v>
      </c>
      <c r="I236" t="s">
        <v>30</v>
      </c>
      <c r="J236" t="s">
        <v>42</v>
      </c>
      <c r="K236" t="s">
        <v>8</v>
      </c>
      <c r="L236" t="s">
        <v>43</v>
      </c>
      <c r="M236" s="20">
        <f t="shared" si="16"/>
        <v>2.4140160000000002</v>
      </c>
      <c r="N236" s="20">
        <f t="shared" si="17"/>
        <v>0.16664000000000001</v>
      </c>
      <c r="O236" s="20">
        <f t="shared" si="18"/>
        <v>0.40227162624000007</v>
      </c>
      <c r="P236">
        <f t="shared" si="15"/>
        <v>4</v>
      </c>
      <c r="Q236">
        <f t="shared" si="19"/>
        <v>1.6090865049600003</v>
      </c>
    </row>
    <row r="237" spans="1:17" x14ac:dyDescent="0.3">
      <c r="A237" t="s">
        <v>32</v>
      </c>
      <c r="B237" t="s">
        <v>51</v>
      </c>
      <c r="C237" t="s">
        <v>8</v>
      </c>
      <c r="D237" t="s">
        <v>41</v>
      </c>
      <c r="E237" t="s">
        <v>21</v>
      </c>
      <c r="F237" t="s">
        <v>13</v>
      </c>
      <c r="G237" s="20">
        <v>2.5</v>
      </c>
      <c r="H237" s="14">
        <v>4.0225</v>
      </c>
      <c r="I237" t="s">
        <v>23</v>
      </c>
      <c r="J237" t="s">
        <v>15</v>
      </c>
      <c r="K237" t="s">
        <v>25</v>
      </c>
      <c r="L237" t="s">
        <v>17</v>
      </c>
      <c r="M237" s="20">
        <f t="shared" si="16"/>
        <v>4.0233600000000003</v>
      </c>
      <c r="N237" s="20">
        <f t="shared" si="17"/>
        <v>0</v>
      </c>
      <c r="O237" s="20">
        <f t="shared" si="18"/>
        <v>0</v>
      </c>
      <c r="P237">
        <f t="shared" si="15"/>
        <v>5</v>
      </c>
      <c r="Q237">
        <f t="shared" si="19"/>
        <v>0</v>
      </c>
    </row>
    <row r="238" spans="1:17" x14ac:dyDescent="0.3">
      <c r="A238" t="s">
        <v>7</v>
      </c>
      <c r="B238" t="s">
        <v>9</v>
      </c>
      <c r="C238" t="s">
        <v>70</v>
      </c>
      <c r="D238" t="s">
        <v>11</v>
      </c>
      <c r="E238" t="s">
        <v>35</v>
      </c>
      <c r="F238" t="s">
        <v>22</v>
      </c>
      <c r="G238" s="20">
        <v>1.6</v>
      </c>
      <c r="H238" s="14">
        <v>2.5744000000000002</v>
      </c>
      <c r="I238" t="s">
        <v>23</v>
      </c>
      <c r="J238" t="s">
        <v>31</v>
      </c>
      <c r="K238" t="s">
        <v>25</v>
      </c>
      <c r="L238" t="s">
        <v>17</v>
      </c>
      <c r="M238" s="20">
        <f t="shared" si="16"/>
        <v>2.5749504000000005</v>
      </c>
      <c r="N238" s="20">
        <f t="shared" si="17"/>
        <v>0</v>
      </c>
      <c r="O238" s="20">
        <f t="shared" si="18"/>
        <v>0</v>
      </c>
      <c r="P238">
        <f t="shared" si="15"/>
        <v>1</v>
      </c>
      <c r="Q238">
        <f t="shared" si="19"/>
        <v>0</v>
      </c>
    </row>
    <row r="239" spans="1:17" x14ac:dyDescent="0.3">
      <c r="A239" t="s">
        <v>39</v>
      </c>
      <c r="B239" t="s">
        <v>9</v>
      </c>
      <c r="C239" t="s">
        <v>48</v>
      </c>
      <c r="D239" t="s">
        <v>11</v>
      </c>
      <c r="E239" t="s">
        <v>35</v>
      </c>
      <c r="F239" t="s">
        <v>36</v>
      </c>
      <c r="G239" s="20">
        <v>1</v>
      </c>
      <c r="H239" s="14">
        <v>1.609</v>
      </c>
      <c r="I239" t="s">
        <v>23</v>
      </c>
      <c r="J239" t="s">
        <v>42</v>
      </c>
      <c r="K239" t="s">
        <v>25</v>
      </c>
      <c r="L239" t="s">
        <v>17</v>
      </c>
      <c r="M239" s="20">
        <f t="shared" si="16"/>
        <v>1.6093440000000001</v>
      </c>
      <c r="N239" s="20">
        <f t="shared" si="17"/>
        <v>0</v>
      </c>
      <c r="O239" s="20">
        <f t="shared" si="18"/>
        <v>0</v>
      </c>
      <c r="P239">
        <f t="shared" si="15"/>
        <v>2</v>
      </c>
      <c r="Q239">
        <f t="shared" si="19"/>
        <v>0</v>
      </c>
    </row>
    <row r="240" spans="1:17" x14ac:dyDescent="0.3">
      <c r="A240" t="s">
        <v>7</v>
      </c>
      <c r="B240" t="s">
        <v>51</v>
      </c>
      <c r="C240" t="s">
        <v>8</v>
      </c>
      <c r="D240" t="s">
        <v>27</v>
      </c>
      <c r="E240" t="s">
        <v>28</v>
      </c>
      <c r="F240" t="s">
        <v>22</v>
      </c>
      <c r="G240" s="20">
        <v>12</v>
      </c>
      <c r="H240" s="14">
        <v>19.308</v>
      </c>
      <c r="I240" t="s">
        <v>30</v>
      </c>
      <c r="J240" t="s">
        <v>15</v>
      </c>
      <c r="K240" t="s">
        <v>25</v>
      </c>
      <c r="L240" t="s">
        <v>17</v>
      </c>
      <c r="M240" s="20">
        <f t="shared" si="16"/>
        <v>19.312128000000001</v>
      </c>
      <c r="N240" s="20">
        <f t="shared" si="17"/>
        <v>0.16664000000000001</v>
      </c>
      <c r="O240" s="20">
        <f t="shared" si="18"/>
        <v>3.2181730099200005</v>
      </c>
      <c r="P240">
        <f t="shared" si="15"/>
        <v>1</v>
      </c>
      <c r="Q240">
        <f t="shared" si="19"/>
        <v>3.2181730099200005</v>
      </c>
    </row>
    <row r="241" spans="1:17" x14ac:dyDescent="0.3">
      <c r="A241" t="s">
        <v>26</v>
      </c>
      <c r="B241" t="s">
        <v>9</v>
      </c>
      <c r="C241" t="s">
        <v>65</v>
      </c>
      <c r="D241" t="s">
        <v>20</v>
      </c>
      <c r="E241" t="s">
        <v>64</v>
      </c>
      <c r="F241" t="s">
        <v>29</v>
      </c>
      <c r="G241" s="20">
        <v>16</v>
      </c>
      <c r="H241" s="14">
        <v>25.744</v>
      </c>
      <c r="I241" t="s">
        <v>52</v>
      </c>
      <c r="J241" t="s">
        <v>38</v>
      </c>
      <c r="K241" t="s">
        <v>16</v>
      </c>
      <c r="L241" t="s">
        <v>17</v>
      </c>
      <c r="M241" s="20">
        <f t="shared" si="16"/>
        <v>25.749504000000002</v>
      </c>
      <c r="N241" s="20">
        <f t="shared" si="17"/>
        <v>3.5459999999999998E-2</v>
      </c>
      <c r="O241" s="20">
        <f t="shared" si="18"/>
        <v>0.91307741184000002</v>
      </c>
      <c r="P241">
        <f t="shared" si="15"/>
        <v>3</v>
      </c>
      <c r="Q241">
        <f t="shared" si="19"/>
        <v>2.7392322355200003</v>
      </c>
    </row>
    <row r="242" spans="1:17" x14ac:dyDescent="0.3">
      <c r="A242" t="s">
        <v>7</v>
      </c>
      <c r="B242" t="s">
        <v>9</v>
      </c>
      <c r="C242" t="s">
        <v>78</v>
      </c>
      <c r="D242" t="s">
        <v>20</v>
      </c>
      <c r="E242" t="s">
        <v>28</v>
      </c>
      <c r="F242" t="s">
        <v>66</v>
      </c>
      <c r="G242" s="20">
        <v>46</v>
      </c>
      <c r="H242" s="14">
        <v>74.013999999999996</v>
      </c>
      <c r="I242" t="s">
        <v>30</v>
      </c>
      <c r="J242" t="s">
        <v>38</v>
      </c>
      <c r="K242" t="s">
        <v>25</v>
      </c>
      <c r="L242" t="s">
        <v>17</v>
      </c>
      <c r="M242" s="20">
        <f t="shared" si="16"/>
        <v>74.029824000000005</v>
      </c>
      <c r="N242" s="20">
        <f t="shared" si="17"/>
        <v>0.16664000000000001</v>
      </c>
      <c r="O242" s="20">
        <f t="shared" si="18"/>
        <v>12.336329871360002</v>
      </c>
      <c r="P242">
        <f t="shared" si="15"/>
        <v>1</v>
      </c>
      <c r="Q242">
        <f t="shared" si="19"/>
        <v>12.336329871360002</v>
      </c>
    </row>
    <row r="243" spans="1:17" x14ac:dyDescent="0.3">
      <c r="A243" t="s">
        <v>39</v>
      </c>
      <c r="B243" t="s">
        <v>9</v>
      </c>
      <c r="C243" t="s">
        <v>79</v>
      </c>
      <c r="D243" t="s">
        <v>41</v>
      </c>
      <c r="E243" t="s">
        <v>21</v>
      </c>
      <c r="F243" t="s">
        <v>66</v>
      </c>
      <c r="G243" s="20">
        <v>40</v>
      </c>
      <c r="H243" s="14">
        <v>64.36</v>
      </c>
      <c r="I243" t="s">
        <v>30</v>
      </c>
      <c r="J243" t="s">
        <v>31</v>
      </c>
      <c r="K243" t="s">
        <v>25</v>
      </c>
      <c r="L243" t="s">
        <v>17</v>
      </c>
      <c r="M243" s="20">
        <f t="shared" si="16"/>
        <v>64.373760000000004</v>
      </c>
      <c r="N243" s="20">
        <f t="shared" si="17"/>
        <v>0.16664000000000001</v>
      </c>
      <c r="O243" s="20">
        <f t="shared" si="18"/>
        <v>10.727243366400002</v>
      </c>
      <c r="P243">
        <f t="shared" si="15"/>
        <v>2</v>
      </c>
      <c r="Q243">
        <f t="shared" si="19"/>
        <v>21.454486732800003</v>
      </c>
    </row>
    <row r="244" spans="1:17" x14ac:dyDescent="0.3">
      <c r="A244" t="s">
        <v>32</v>
      </c>
      <c r="B244" t="s">
        <v>51</v>
      </c>
      <c r="C244" t="s">
        <v>8</v>
      </c>
      <c r="D244" t="s">
        <v>20</v>
      </c>
      <c r="E244" t="s">
        <v>35</v>
      </c>
      <c r="F244" t="s">
        <v>44</v>
      </c>
      <c r="G244" s="20">
        <v>0.94540000000000002</v>
      </c>
      <c r="H244" s="14" t="s">
        <v>8</v>
      </c>
      <c r="I244" t="s">
        <v>23</v>
      </c>
      <c r="J244" t="s">
        <v>24</v>
      </c>
      <c r="K244" t="s">
        <v>16</v>
      </c>
      <c r="L244" t="s">
        <v>43</v>
      </c>
      <c r="M244" s="20">
        <f t="shared" si="16"/>
        <v>1.5214738176000002</v>
      </c>
      <c r="N244" s="20">
        <f t="shared" si="17"/>
        <v>0</v>
      </c>
      <c r="O244" s="20">
        <f t="shared" si="18"/>
        <v>0</v>
      </c>
      <c r="P244">
        <f t="shared" si="15"/>
        <v>5</v>
      </c>
      <c r="Q244">
        <f t="shared" si="19"/>
        <v>0</v>
      </c>
    </row>
    <row r="245" spans="1:17" x14ac:dyDescent="0.3">
      <c r="A245" t="s">
        <v>7</v>
      </c>
      <c r="B245" t="s">
        <v>9</v>
      </c>
      <c r="C245" t="s">
        <v>90</v>
      </c>
      <c r="D245" t="s">
        <v>47</v>
      </c>
      <c r="E245" t="s">
        <v>33</v>
      </c>
      <c r="F245" t="s">
        <v>36</v>
      </c>
      <c r="G245" s="20">
        <v>1.2</v>
      </c>
      <c r="H245" s="14">
        <v>1.9307999999999998</v>
      </c>
      <c r="I245" t="s">
        <v>23</v>
      </c>
      <c r="J245" t="s">
        <v>24</v>
      </c>
      <c r="K245" t="s">
        <v>16</v>
      </c>
      <c r="L245" t="s">
        <v>17</v>
      </c>
      <c r="M245" s="20">
        <f t="shared" si="16"/>
        <v>1.9312128</v>
      </c>
      <c r="N245" s="20">
        <f t="shared" si="17"/>
        <v>0</v>
      </c>
      <c r="O245" s="20">
        <f t="shared" si="18"/>
        <v>0</v>
      </c>
      <c r="P245">
        <f t="shared" si="15"/>
        <v>1</v>
      </c>
      <c r="Q245">
        <f t="shared" si="19"/>
        <v>0</v>
      </c>
    </row>
    <row r="246" spans="1:17" x14ac:dyDescent="0.3">
      <c r="A246" t="s">
        <v>26</v>
      </c>
      <c r="B246" t="s">
        <v>9</v>
      </c>
      <c r="C246" t="s">
        <v>56</v>
      </c>
      <c r="D246" t="s">
        <v>20</v>
      </c>
      <c r="E246" t="s">
        <v>28</v>
      </c>
      <c r="F246" t="s">
        <v>22</v>
      </c>
      <c r="G246" s="20">
        <v>13</v>
      </c>
      <c r="H246" s="14">
        <v>20.917000000000002</v>
      </c>
      <c r="I246" t="s">
        <v>30</v>
      </c>
      <c r="J246" t="s">
        <v>38</v>
      </c>
      <c r="K246" t="s">
        <v>25</v>
      </c>
      <c r="L246" t="s">
        <v>43</v>
      </c>
      <c r="M246" s="20">
        <f t="shared" si="16"/>
        <v>20.921472000000001</v>
      </c>
      <c r="N246" s="20">
        <f t="shared" si="17"/>
        <v>0.16664000000000001</v>
      </c>
      <c r="O246" s="20">
        <f t="shared" si="18"/>
        <v>3.4863540940800006</v>
      </c>
      <c r="P246">
        <f t="shared" si="15"/>
        <v>3</v>
      </c>
      <c r="Q246">
        <f t="shared" si="19"/>
        <v>10.459062282240001</v>
      </c>
    </row>
    <row r="247" spans="1:17" x14ac:dyDescent="0.3">
      <c r="A247" t="s">
        <v>7</v>
      </c>
      <c r="B247" t="s">
        <v>9</v>
      </c>
      <c r="C247" t="s">
        <v>71</v>
      </c>
      <c r="D247" t="s">
        <v>47</v>
      </c>
      <c r="E247" t="s">
        <v>28</v>
      </c>
      <c r="F247" t="s">
        <v>66</v>
      </c>
      <c r="G247" s="20">
        <v>36</v>
      </c>
      <c r="H247" s="14">
        <v>57.923999999999999</v>
      </c>
      <c r="I247" t="s">
        <v>52</v>
      </c>
      <c r="J247" t="s">
        <v>15</v>
      </c>
      <c r="K247" t="s">
        <v>25</v>
      </c>
      <c r="L247" t="s">
        <v>17</v>
      </c>
      <c r="M247" s="20">
        <f t="shared" si="16"/>
        <v>57.936384000000004</v>
      </c>
      <c r="N247" s="20">
        <f t="shared" si="17"/>
        <v>3.5459999999999998E-2</v>
      </c>
      <c r="O247" s="20">
        <f t="shared" si="18"/>
        <v>2.05442417664</v>
      </c>
      <c r="P247">
        <f t="shared" si="15"/>
        <v>1</v>
      </c>
      <c r="Q247">
        <f t="shared" si="19"/>
        <v>2.05442417664</v>
      </c>
    </row>
    <row r="248" spans="1:17" x14ac:dyDescent="0.3">
      <c r="A248" t="s">
        <v>39</v>
      </c>
      <c r="B248" t="s">
        <v>57</v>
      </c>
      <c r="C248" t="s">
        <v>8</v>
      </c>
      <c r="D248" t="s">
        <v>72</v>
      </c>
      <c r="E248" t="s">
        <v>28</v>
      </c>
      <c r="F248" t="s">
        <v>44</v>
      </c>
      <c r="G248" s="20">
        <v>2</v>
      </c>
      <c r="H248" s="14">
        <v>3.218</v>
      </c>
      <c r="I248" t="s">
        <v>54</v>
      </c>
      <c r="J248" t="s">
        <v>38</v>
      </c>
      <c r="K248" t="s">
        <v>25</v>
      </c>
      <c r="L248" t="s">
        <v>17</v>
      </c>
      <c r="M248" s="20">
        <f t="shared" si="16"/>
        <v>3.2186880000000002</v>
      </c>
      <c r="N248" s="20">
        <f t="shared" si="17"/>
        <v>2.1999999999999999E-2</v>
      </c>
      <c r="O248" s="20">
        <f t="shared" si="18"/>
        <v>7.0811135999999997E-2</v>
      </c>
      <c r="P248">
        <f t="shared" si="15"/>
        <v>2</v>
      </c>
      <c r="Q248">
        <f t="shared" si="19"/>
        <v>0.14162227199999999</v>
      </c>
    </row>
    <row r="249" spans="1:17" x14ac:dyDescent="0.3">
      <c r="A249" t="s">
        <v>18</v>
      </c>
      <c r="B249" t="s">
        <v>9</v>
      </c>
      <c r="C249" t="s">
        <v>70</v>
      </c>
      <c r="D249" t="s">
        <v>20</v>
      </c>
      <c r="E249" t="s">
        <v>21</v>
      </c>
      <c r="F249" t="s">
        <v>44</v>
      </c>
      <c r="G249" s="20">
        <v>2.2000000000000002</v>
      </c>
      <c r="H249" s="14">
        <v>3.5398000000000001</v>
      </c>
      <c r="I249" t="s">
        <v>54</v>
      </c>
      <c r="J249" t="s">
        <v>38</v>
      </c>
      <c r="K249" t="s">
        <v>16</v>
      </c>
      <c r="L249" t="s">
        <v>82</v>
      </c>
      <c r="M249" s="20">
        <f t="shared" si="16"/>
        <v>3.5405568000000005</v>
      </c>
      <c r="N249" s="20">
        <f t="shared" si="17"/>
        <v>2.1999999999999999E-2</v>
      </c>
      <c r="O249" s="20">
        <f t="shared" si="18"/>
        <v>7.7892249600000005E-2</v>
      </c>
      <c r="P249">
        <f t="shared" si="15"/>
        <v>4</v>
      </c>
      <c r="Q249">
        <f t="shared" si="19"/>
        <v>0.31156899840000002</v>
      </c>
    </row>
    <row r="250" spans="1:17" x14ac:dyDescent="0.3">
      <c r="A250" t="s">
        <v>32</v>
      </c>
      <c r="B250" t="s">
        <v>9</v>
      </c>
      <c r="C250" t="s">
        <v>79</v>
      </c>
      <c r="D250" t="s">
        <v>20</v>
      </c>
      <c r="E250" t="s">
        <v>12</v>
      </c>
      <c r="F250" t="s">
        <v>36</v>
      </c>
      <c r="G250" s="20">
        <v>2</v>
      </c>
      <c r="H250" s="14">
        <v>3.218</v>
      </c>
      <c r="I250" t="s">
        <v>54</v>
      </c>
      <c r="J250" t="s">
        <v>42</v>
      </c>
      <c r="K250" t="s">
        <v>25</v>
      </c>
      <c r="L250" t="s">
        <v>43</v>
      </c>
      <c r="M250" s="20">
        <f t="shared" si="16"/>
        <v>3.2186880000000002</v>
      </c>
      <c r="N250" s="20">
        <f t="shared" si="17"/>
        <v>2.1999999999999999E-2</v>
      </c>
      <c r="O250" s="20">
        <f t="shared" si="18"/>
        <v>7.0811135999999997E-2</v>
      </c>
      <c r="P250">
        <f t="shared" si="15"/>
        <v>5</v>
      </c>
      <c r="Q250">
        <f t="shared" si="19"/>
        <v>0.35405567999999998</v>
      </c>
    </row>
    <row r="251" spans="1:17" x14ac:dyDescent="0.3">
      <c r="A251" t="s">
        <v>32</v>
      </c>
      <c r="B251" t="s">
        <v>9</v>
      </c>
      <c r="C251" t="s">
        <v>50</v>
      </c>
      <c r="D251" t="s">
        <v>41</v>
      </c>
      <c r="E251" t="s">
        <v>35</v>
      </c>
      <c r="F251" t="s">
        <v>44</v>
      </c>
      <c r="G251" s="20">
        <v>10</v>
      </c>
      <c r="H251" s="14">
        <v>16.09</v>
      </c>
      <c r="I251" t="s">
        <v>30</v>
      </c>
      <c r="J251" t="s">
        <v>38</v>
      </c>
      <c r="K251" t="s">
        <v>25</v>
      </c>
      <c r="L251" t="s">
        <v>43</v>
      </c>
      <c r="M251" s="20">
        <f t="shared" si="16"/>
        <v>16.093440000000001</v>
      </c>
      <c r="N251" s="20">
        <f t="shared" si="17"/>
        <v>0.16664000000000001</v>
      </c>
      <c r="O251" s="20">
        <f t="shared" si="18"/>
        <v>2.6818108416000004</v>
      </c>
      <c r="P251">
        <f t="shared" si="15"/>
        <v>5</v>
      </c>
      <c r="Q251">
        <f t="shared" si="19"/>
        <v>13.409054208000002</v>
      </c>
    </row>
    <row r="252" spans="1:17" x14ac:dyDescent="0.3">
      <c r="A252" t="s">
        <v>32</v>
      </c>
      <c r="B252" t="s">
        <v>9</v>
      </c>
      <c r="C252" t="s">
        <v>56</v>
      </c>
      <c r="D252" t="s">
        <v>11</v>
      </c>
      <c r="E252" t="s">
        <v>21</v>
      </c>
      <c r="F252" t="s">
        <v>44</v>
      </c>
      <c r="G252" s="20">
        <v>1</v>
      </c>
      <c r="H252" s="14">
        <v>1.609</v>
      </c>
      <c r="I252" t="s">
        <v>23</v>
      </c>
      <c r="J252" t="s">
        <v>31</v>
      </c>
      <c r="K252" t="s">
        <v>25</v>
      </c>
      <c r="L252" t="s">
        <v>43</v>
      </c>
      <c r="M252" s="20">
        <f t="shared" si="16"/>
        <v>1.6093440000000001</v>
      </c>
      <c r="N252" s="20">
        <f t="shared" si="17"/>
        <v>0</v>
      </c>
      <c r="O252" s="20">
        <f t="shared" si="18"/>
        <v>0</v>
      </c>
      <c r="P252">
        <f t="shared" si="15"/>
        <v>5</v>
      </c>
      <c r="Q252">
        <f t="shared" si="19"/>
        <v>0</v>
      </c>
    </row>
    <row r="253" spans="1:17" x14ac:dyDescent="0.3">
      <c r="A253" t="s">
        <v>39</v>
      </c>
      <c r="B253" t="s">
        <v>9</v>
      </c>
      <c r="C253" t="s">
        <v>48</v>
      </c>
      <c r="D253" t="s">
        <v>27</v>
      </c>
      <c r="E253" t="s">
        <v>28</v>
      </c>
      <c r="F253" t="s">
        <v>22</v>
      </c>
      <c r="G253" s="20">
        <v>15</v>
      </c>
      <c r="H253" s="14">
        <v>24.134999999999998</v>
      </c>
      <c r="I253" t="s">
        <v>30</v>
      </c>
      <c r="J253" t="s">
        <v>42</v>
      </c>
      <c r="K253" t="s">
        <v>25</v>
      </c>
      <c r="L253" t="s">
        <v>17</v>
      </c>
      <c r="M253" s="20">
        <f t="shared" si="16"/>
        <v>24.140160000000002</v>
      </c>
      <c r="N253" s="20">
        <f t="shared" si="17"/>
        <v>0.16664000000000001</v>
      </c>
      <c r="O253" s="20">
        <f t="shared" si="18"/>
        <v>4.0227162624000004</v>
      </c>
      <c r="P253">
        <f t="shared" si="15"/>
        <v>2</v>
      </c>
      <c r="Q253">
        <f t="shared" si="19"/>
        <v>8.0454325248000007</v>
      </c>
    </row>
    <row r="254" spans="1:17" x14ac:dyDescent="0.3">
      <c r="A254" t="s">
        <v>26</v>
      </c>
      <c r="B254" t="s">
        <v>9</v>
      </c>
      <c r="C254" t="s">
        <v>56</v>
      </c>
      <c r="D254" t="s">
        <v>41</v>
      </c>
      <c r="E254" t="s">
        <v>12</v>
      </c>
      <c r="F254" t="s">
        <v>22</v>
      </c>
      <c r="G254" s="20">
        <v>1.8</v>
      </c>
      <c r="H254" s="14">
        <v>2.8961999999999999</v>
      </c>
      <c r="I254" t="s">
        <v>23</v>
      </c>
      <c r="J254" t="s">
        <v>15</v>
      </c>
      <c r="K254" t="s">
        <v>25</v>
      </c>
      <c r="L254" t="s">
        <v>17</v>
      </c>
      <c r="M254" s="20">
        <f t="shared" si="16"/>
        <v>2.8968192000000004</v>
      </c>
      <c r="N254" s="20">
        <f t="shared" si="17"/>
        <v>0</v>
      </c>
      <c r="O254" s="20">
        <f t="shared" si="18"/>
        <v>0</v>
      </c>
      <c r="P254">
        <f t="shared" si="15"/>
        <v>3</v>
      </c>
      <c r="Q254">
        <f t="shared" si="19"/>
        <v>0</v>
      </c>
    </row>
    <row r="255" spans="1:17" x14ac:dyDescent="0.3">
      <c r="A255" t="s">
        <v>18</v>
      </c>
      <c r="B255" t="s">
        <v>55</v>
      </c>
      <c r="C255" t="s">
        <v>8</v>
      </c>
      <c r="D255" t="s">
        <v>41</v>
      </c>
      <c r="E255" t="s">
        <v>12</v>
      </c>
      <c r="F255" t="s">
        <v>44</v>
      </c>
      <c r="G255" s="20">
        <v>1</v>
      </c>
      <c r="H255" s="14">
        <v>1.609</v>
      </c>
      <c r="I255" t="s">
        <v>23</v>
      </c>
      <c r="J255" t="s">
        <v>15</v>
      </c>
      <c r="K255" t="s">
        <v>25</v>
      </c>
      <c r="L255" t="s">
        <v>17</v>
      </c>
      <c r="M255" s="20">
        <f t="shared" si="16"/>
        <v>1.6093440000000001</v>
      </c>
      <c r="N255" s="20">
        <f t="shared" si="17"/>
        <v>0</v>
      </c>
      <c r="O255" s="20">
        <f t="shared" si="18"/>
        <v>0</v>
      </c>
      <c r="P255">
        <f t="shared" si="15"/>
        <v>4</v>
      </c>
      <c r="Q255">
        <f t="shared" si="19"/>
        <v>0</v>
      </c>
    </row>
    <row r="256" spans="1:17" x14ac:dyDescent="0.3">
      <c r="A256" t="s">
        <v>18</v>
      </c>
      <c r="B256" t="s">
        <v>9</v>
      </c>
      <c r="C256" t="s">
        <v>60</v>
      </c>
      <c r="D256" t="s">
        <v>11</v>
      </c>
      <c r="E256" t="s">
        <v>35</v>
      </c>
      <c r="F256" t="s">
        <v>44</v>
      </c>
      <c r="G256" s="20">
        <v>2</v>
      </c>
      <c r="H256" s="14">
        <v>3.218</v>
      </c>
      <c r="I256" t="s">
        <v>14</v>
      </c>
      <c r="J256" t="s">
        <v>15</v>
      </c>
      <c r="K256" t="s">
        <v>25</v>
      </c>
      <c r="L256" t="s">
        <v>43</v>
      </c>
      <c r="M256" s="20">
        <f t="shared" si="16"/>
        <v>3.2186880000000002</v>
      </c>
      <c r="N256" s="20">
        <f t="shared" si="17"/>
        <v>0</v>
      </c>
      <c r="O256" s="20">
        <f t="shared" si="18"/>
        <v>0</v>
      </c>
      <c r="P256">
        <f t="shared" si="15"/>
        <v>4</v>
      </c>
      <c r="Q256">
        <f t="shared" si="19"/>
        <v>0</v>
      </c>
    </row>
    <row r="257" spans="1:17" x14ac:dyDescent="0.3">
      <c r="A257" t="s">
        <v>26</v>
      </c>
      <c r="B257" t="s">
        <v>9</v>
      </c>
      <c r="C257" t="s">
        <v>60</v>
      </c>
      <c r="D257" t="s">
        <v>27</v>
      </c>
      <c r="E257" t="s">
        <v>64</v>
      </c>
      <c r="F257" t="s">
        <v>22</v>
      </c>
      <c r="G257" s="20">
        <v>8</v>
      </c>
      <c r="H257" s="14">
        <v>12.872</v>
      </c>
      <c r="I257" t="s">
        <v>52</v>
      </c>
      <c r="J257" t="s">
        <v>42</v>
      </c>
      <c r="K257" t="s">
        <v>25</v>
      </c>
      <c r="L257" t="s">
        <v>17</v>
      </c>
      <c r="M257" s="20">
        <f t="shared" si="16"/>
        <v>12.874752000000001</v>
      </c>
      <c r="N257" s="20">
        <f t="shared" si="17"/>
        <v>3.5459999999999998E-2</v>
      </c>
      <c r="O257" s="20">
        <f t="shared" si="18"/>
        <v>0.45653870592000001</v>
      </c>
      <c r="P257">
        <f t="shared" si="15"/>
        <v>3</v>
      </c>
      <c r="Q257">
        <f t="shared" si="19"/>
        <v>1.3696161177600001</v>
      </c>
    </row>
    <row r="258" spans="1:17" x14ac:dyDescent="0.3">
      <c r="A258" t="s">
        <v>7</v>
      </c>
      <c r="B258" t="s">
        <v>9</v>
      </c>
      <c r="C258" t="s">
        <v>10</v>
      </c>
      <c r="D258" t="s">
        <v>11</v>
      </c>
      <c r="E258" t="s">
        <v>28</v>
      </c>
      <c r="F258" t="s">
        <v>29</v>
      </c>
      <c r="G258" s="20">
        <v>2.2999999999999998</v>
      </c>
      <c r="H258" s="14">
        <v>3.7006999999999999</v>
      </c>
      <c r="I258" t="s">
        <v>49</v>
      </c>
      <c r="J258" t="s">
        <v>42</v>
      </c>
      <c r="K258" t="s">
        <v>25</v>
      </c>
      <c r="L258" t="s">
        <v>17</v>
      </c>
      <c r="M258" s="20">
        <f t="shared" si="16"/>
        <v>3.7014912</v>
      </c>
      <c r="N258" s="20">
        <f t="shared" si="17"/>
        <v>0.10215</v>
      </c>
      <c r="O258" s="20">
        <f t="shared" si="18"/>
        <v>0.37810732608000003</v>
      </c>
      <c r="P258">
        <f t="shared" ref="P258:P321" si="20">IFERROR(VALUE(MID(A258, FIND("(", A258) + 1, FIND(" ", A258, FIND("(", A258)) - FIND("(", A258) - 1)), "N/A")</f>
        <v>1</v>
      </c>
      <c r="Q258">
        <f t="shared" si="19"/>
        <v>0.37810732608000003</v>
      </c>
    </row>
    <row r="259" spans="1:17" x14ac:dyDescent="0.3">
      <c r="A259" t="s">
        <v>39</v>
      </c>
      <c r="B259" t="s">
        <v>9</v>
      </c>
      <c r="C259" t="s">
        <v>50</v>
      </c>
      <c r="D259" t="s">
        <v>11</v>
      </c>
      <c r="E259" t="s">
        <v>12</v>
      </c>
      <c r="F259" t="s">
        <v>13</v>
      </c>
      <c r="G259" s="20">
        <v>1.3</v>
      </c>
      <c r="H259" s="14">
        <v>2.0916999999999999</v>
      </c>
      <c r="I259" t="s">
        <v>23</v>
      </c>
      <c r="J259" t="s">
        <v>31</v>
      </c>
      <c r="K259" t="s">
        <v>25</v>
      </c>
      <c r="L259" t="s">
        <v>17</v>
      </c>
      <c r="M259" s="20">
        <f t="shared" ref="M259:M322" si="21">G259*1.609344</f>
        <v>2.0921472000000003</v>
      </c>
      <c r="N259" s="20">
        <f t="shared" ref="N259:N322" si="22">IF(I259="Bicycle",0,IF(I259="On foot",0,IF(I259="Car (alone)",0.16664,IF(I259="Car (shared / passenger)",0.16664,IF(I259="Bus",0.10215,IF(I259="Train",0.03546,IF(I259="Motorbike",0.11367,IF(I259="Electric car (alone)",0.05267,IF(I259="Electric car (shared / passenger)",0.05267,IF(I259="Taxi",0.148614925938255,IF(I259="E-bike",0.022,IF(I259="Flight",0.259, " "))))))))))))</f>
        <v>0</v>
      </c>
      <c r="O259" s="20">
        <f t="shared" ref="O259:O322" si="23">IF(OR(N259=0, M259=0), 0, N259*M259)</f>
        <v>0</v>
      </c>
      <c r="P259">
        <f t="shared" si="20"/>
        <v>2</v>
      </c>
      <c r="Q259">
        <f t="shared" ref="Q259:Q322" si="24">O259*P259</f>
        <v>0</v>
      </c>
    </row>
    <row r="260" spans="1:17" x14ac:dyDescent="0.3">
      <c r="A260" t="s">
        <v>39</v>
      </c>
      <c r="B260" t="s">
        <v>9</v>
      </c>
      <c r="C260" t="s">
        <v>10</v>
      </c>
      <c r="D260" t="s">
        <v>27</v>
      </c>
      <c r="E260" t="s">
        <v>21</v>
      </c>
      <c r="F260" t="s">
        <v>29</v>
      </c>
      <c r="G260" s="20">
        <v>26</v>
      </c>
      <c r="H260" s="14">
        <v>41.834000000000003</v>
      </c>
      <c r="I260" t="s">
        <v>37</v>
      </c>
      <c r="J260" t="s">
        <v>38</v>
      </c>
      <c r="K260" t="s">
        <v>16</v>
      </c>
      <c r="L260" t="s">
        <v>17</v>
      </c>
      <c r="M260" s="20">
        <f t="shared" si="21"/>
        <v>41.842944000000003</v>
      </c>
      <c r="N260" s="20">
        <f t="shared" si="22"/>
        <v>0.16664000000000001</v>
      </c>
      <c r="O260" s="20">
        <f t="shared" si="23"/>
        <v>6.9727081881600013</v>
      </c>
      <c r="P260">
        <f t="shared" si="20"/>
        <v>2</v>
      </c>
      <c r="Q260">
        <f t="shared" si="24"/>
        <v>13.945416376320003</v>
      </c>
    </row>
    <row r="261" spans="1:17" x14ac:dyDescent="0.3">
      <c r="A261" t="s">
        <v>39</v>
      </c>
      <c r="B261" t="s">
        <v>9</v>
      </c>
      <c r="C261" t="s">
        <v>69</v>
      </c>
      <c r="D261" t="s">
        <v>41</v>
      </c>
      <c r="E261" t="s">
        <v>21</v>
      </c>
      <c r="F261" t="s">
        <v>36</v>
      </c>
      <c r="G261" s="20">
        <v>1.3</v>
      </c>
      <c r="H261" s="14">
        <v>2.0916999999999999</v>
      </c>
      <c r="I261" t="s">
        <v>23</v>
      </c>
      <c r="J261" t="s">
        <v>42</v>
      </c>
      <c r="K261" t="s">
        <v>25</v>
      </c>
      <c r="L261" t="s">
        <v>17</v>
      </c>
      <c r="M261" s="20">
        <f t="shared" si="21"/>
        <v>2.0921472000000003</v>
      </c>
      <c r="N261" s="20">
        <f t="shared" si="22"/>
        <v>0</v>
      </c>
      <c r="O261" s="20">
        <f t="shared" si="23"/>
        <v>0</v>
      </c>
      <c r="P261">
        <f t="shared" si="20"/>
        <v>2</v>
      </c>
      <c r="Q261">
        <f t="shared" si="24"/>
        <v>0</v>
      </c>
    </row>
    <row r="262" spans="1:17" x14ac:dyDescent="0.3">
      <c r="A262" t="s">
        <v>26</v>
      </c>
      <c r="B262" t="s">
        <v>9</v>
      </c>
      <c r="C262" t="s">
        <v>59</v>
      </c>
      <c r="D262" t="s">
        <v>20</v>
      </c>
      <c r="E262" t="s">
        <v>28</v>
      </c>
      <c r="F262" t="s">
        <v>66</v>
      </c>
      <c r="G262" s="20">
        <v>14.5</v>
      </c>
      <c r="H262" s="14">
        <v>23.330500000000001</v>
      </c>
      <c r="I262" t="s">
        <v>49</v>
      </c>
      <c r="J262" t="s">
        <v>31</v>
      </c>
      <c r="K262" t="s">
        <v>25</v>
      </c>
      <c r="L262" t="s">
        <v>17</v>
      </c>
      <c r="M262" s="20">
        <f t="shared" si="21"/>
        <v>23.335488000000002</v>
      </c>
      <c r="N262" s="20">
        <f t="shared" si="22"/>
        <v>0.10215</v>
      </c>
      <c r="O262" s="20">
        <f t="shared" si="23"/>
        <v>2.3837200992000001</v>
      </c>
      <c r="P262">
        <f t="shared" si="20"/>
        <v>3</v>
      </c>
      <c r="Q262">
        <f t="shared" si="24"/>
        <v>7.1511602976000006</v>
      </c>
    </row>
    <row r="263" spans="1:17" x14ac:dyDescent="0.3">
      <c r="A263" t="s">
        <v>18</v>
      </c>
      <c r="B263" t="s">
        <v>51</v>
      </c>
      <c r="C263" t="s">
        <v>8</v>
      </c>
      <c r="D263" t="s">
        <v>27</v>
      </c>
      <c r="E263" t="s">
        <v>35</v>
      </c>
      <c r="F263" t="s">
        <v>22</v>
      </c>
      <c r="G263" s="20">
        <v>16</v>
      </c>
      <c r="H263" s="14">
        <v>25.744</v>
      </c>
      <c r="I263" t="s">
        <v>87</v>
      </c>
      <c r="J263" t="s">
        <v>15</v>
      </c>
      <c r="K263" t="s">
        <v>25</v>
      </c>
      <c r="L263" t="s">
        <v>43</v>
      </c>
      <c r="M263" s="20">
        <f t="shared" si="21"/>
        <v>25.749504000000002</v>
      </c>
      <c r="N263" s="20">
        <f t="shared" si="22"/>
        <v>0.11366999999999999</v>
      </c>
      <c r="O263" s="20">
        <f t="shared" si="23"/>
        <v>2.9269461196800002</v>
      </c>
      <c r="P263">
        <f t="shared" si="20"/>
        <v>4</v>
      </c>
      <c r="Q263">
        <f t="shared" si="24"/>
        <v>11.707784478720001</v>
      </c>
    </row>
    <row r="264" spans="1:17" x14ac:dyDescent="0.3">
      <c r="A264" t="s">
        <v>39</v>
      </c>
      <c r="B264" t="s">
        <v>9</v>
      </c>
      <c r="C264" t="s">
        <v>48</v>
      </c>
      <c r="D264" t="s">
        <v>11</v>
      </c>
      <c r="E264" t="s">
        <v>21</v>
      </c>
      <c r="F264" t="s">
        <v>13</v>
      </c>
      <c r="G264" s="20">
        <v>23</v>
      </c>
      <c r="H264" s="14">
        <v>37.006999999999998</v>
      </c>
      <c r="I264" t="s">
        <v>37</v>
      </c>
      <c r="J264" t="s">
        <v>31</v>
      </c>
      <c r="K264" t="s">
        <v>25</v>
      </c>
      <c r="L264" t="s">
        <v>17</v>
      </c>
      <c r="M264" s="20">
        <f t="shared" si="21"/>
        <v>37.014912000000002</v>
      </c>
      <c r="N264" s="20">
        <f t="shared" si="22"/>
        <v>0.16664000000000001</v>
      </c>
      <c r="O264" s="20">
        <f t="shared" si="23"/>
        <v>6.168164935680001</v>
      </c>
      <c r="P264">
        <f t="shared" si="20"/>
        <v>2</v>
      </c>
      <c r="Q264">
        <f t="shared" si="24"/>
        <v>12.336329871360002</v>
      </c>
    </row>
    <row r="265" spans="1:17" x14ac:dyDescent="0.3">
      <c r="A265" t="s">
        <v>26</v>
      </c>
      <c r="B265" t="s">
        <v>51</v>
      </c>
      <c r="C265" t="s">
        <v>8</v>
      </c>
      <c r="D265" t="s">
        <v>11</v>
      </c>
      <c r="E265" t="s">
        <v>12</v>
      </c>
      <c r="F265" t="s">
        <v>29</v>
      </c>
      <c r="G265" s="20">
        <v>3</v>
      </c>
      <c r="H265" s="14">
        <v>4.827</v>
      </c>
      <c r="I265" t="s">
        <v>23</v>
      </c>
      <c r="J265" t="s">
        <v>38</v>
      </c>
      <c r="K265" t="s">
        <v>16</v>
      </c>
      <c r="L265" t="s">
        <v>43</v>
      </c>
      <c r="M265" s="20">
        <f t="shared" si="21"/>
        <v>4.8280320000000003</v>
      </c>
      <c r="N265" s="20">
        <f t="shared" si="22"/>
        <v>0</v>
      </c>
      <c r="O265" s="20">
        <f t="shared" si="23"/>
        <v>0</v>
      </c>
      <c r="P265">
        <f t="shared" si="20"/>
        <v>3</v>
      </c>
      <c r="Q265">
        <f t="shared" si="24"/>
        <v>0</v>
      </c>
    </row>
    <row r="266" spans="1:17" x14ac:dyDescent="0.3">
      <c r="A266" t="s">
        <v>7</v>
      </c>
      <c r="B266" t="s">
        <v>51</v>
      </c>
      <c r="C266" t="s">
        <v>8</v>
      </c>
      <c r="D266" t="s">
        <v>41</v>
      </c>
      <c r="E266" t="s">
        <v>45</v>
      </c>
      <c r="F266" t="s">
        <v>66</v>
      </c>
      <c r="G266" s="20">
        <v>36</v>
      </c>
      <c r="H266" s="14">
        <v>57.923999999999999</v>
      </c>
      <c r="I266" t="s">
        <v>52</v>
      </c>
      <c r="J266" t="s">
        <v>38</v>
      </c>
      <c r="K266" t="s">
        <v>25</v>
      </c>
      <c r="L266" t="s">
        <v>17</v>
      </c>
      <c r="M266" s="20">
        <f t="shared" si="21"/>
        <v>57.936384000000004</v>
      </c>
      <c r="N266" s="20">
        <f t="shared" si="22"/>
        <v>3.5459999999999998E-2</v>
      </c>
      <c r="O266" s="20">
        <f t="shared" si="23"/>
        <v>2.05442417664</v>
      </c>
      <c r="P266">
        <f t="shared" si="20"/>
        <v>1</v>
      </c>
      <c r="Q266">
        <f t="shared" si="24"/>
        <v>2.05442417664</v>
      </c>
    </row>
    <row r="267" spans="1:17" x14ac:dyDescent="0.3">
      <c r="A267" t="s">
        <v>7</v>
      </c>
      <c r="B267" t="s">
        <v>9</v>
      </c>
      <c r="C267" t="s">
        <v>10</v>
      </c>
      <c r="D267" t="s">
        <v>11</v>
      </c>
      <c r="E267" t="s">
        <v>21</v>
      </c>
      <c r="F267" t="s">
        <v>66</v>
      </c>
      <c r="G267" s="20">
        <v>17</v>
      </c>
      <c r="H267" s="14">
        <v>27.353000000000002</v>
      </c>
      <c r="I267" s="2" t="s">
        <v>30</v>
      </c>
      <c r="J267" t="s">
        <v>15</v>
      </c>
      <c r="K267" t="s">
        <v>25</v>
      </c>
      <c r="L267" t="s">
        <v>17</v>
      </c>
      <c r="M267" s="20">
        <f t="shared" si="21"/>
        <v>27.358848000000002</v>
      </c>
      <c r="N267" s="20">
        <f t="shared" si="22"/>
        <v>0.16664000000000001</v>
      </c>
      <c r="O267" s="20">
        <f t="shared" si="23"/>
        <v>4.5590784307200005</v>
      </c>
      <c r="P267">
        <f t="shared" si="20"/>
        <v>1</v>
      </c>
      <c r="Q267">
        <f t="shared" si="24"/>
        <v>4.5590784307200005</v>
      </c>
    </row>
    <row r="268" spans="1:17" x14ac:dyDescent="0.3">
      <c r="A268" t="s">
        <v>39</v>
      </c>
      <c r="B268" t="s">
        <v>9</v>
      </c>
      <c r="C268" t="s">
        <v>50</v>
      </c>
      <c r="D268" t="s">
        <v>41</v>
      </c>
      <c r="E268" t="s">
        <v>21</v>
      </c>
      <c r="F268" t="s">
        <v>13</v>
      </c>
      <c r="G268" s="20">
        <v>25</v>
      </c>
      <c r="H268" s="14">
        <v>40.225000000000001</v>
      </c>
      <c r="I268" t="s">
        <v>30</v>
      </c>
      <c r="J268" t="s">
        <v>31</v>
      </c>
      <c r="K268" t="s">
        <v>25</v>
      </c>
      <c r="L268" t="s">
        <v>17</v>
      </c>
      <c r="M268" s="20">
        <f t="shared" si="21"/>
        <v>40.233600000000003</v>
      </c>
      <c r="N268" s="20">
        <f t="shared" si="22"/>
        <v>0.16664000000000001</v>
      </c>
      <c r="O268" s="20">
        <f t="shared" si="23"/>
        <v>6.7045271040000012</v>
      </c>
      <c r="P268">
        <f t="shared" si="20"/>
        <v>2</v>
      </c>
      <c r="Q268">
        <f t="shared" si="24"/>
        <v>13.409054208000002</v>
      </c>
    </row>
    <row r="269" spans="1:17" x14ac:dyDescent="0.3">
      <c r="A269" t="s">
        <v>26</v>
      </c>
      <c r="B269" t="s">
        <v>9</v>
      </c>
      <c r="C269" t="s">
        <v>83</v>
      </c>
      <c r="D269" t="s">
        <v>20</v>
      </c>
      <c r="E269" t="s">
        <v>45</v>
      </c>
      <c r="F269" t="s">
        <v>36</v>
      </c>
      <c r="G269" s="20">
        <v>4</v>
      </c>
      <c r="H269" s="14">
        <v>6.4359999999999999</v>
      </c>
      <c r="I269" t="s">
        <v>14</v>
      </c>
      <c r="J269" t="s">
        <v>42</v>
      </c>
      <c r="K269" t="s">
        <v>25</v>
      </c>
      <c r="L269" t="s">
        <v>17</v>
      </c>
      <c r="M269" s="20">
        <f t="shared" si="21"/>
        <v>6.4373760000000004</v>
      </c>
      <c r="N269" s="20">
        <f t="shared" si="22"/>
        <v>0</v>
      </c>
      <c r="O269" s="20">
        <f t="shared" si="23"/>
        <v>0</v>
      </c>
      <c r="P269">
        <f t="shared" si="20"/>
        <v>3</v>
      </c>
      <c r="Q269">
        <f t="shared" si="24"/>
        <v>0</v>
      </c>
    </row>
    <row r="270" spans="1:17" x14ac:dyDescent="0.3">
      <c r="A270" t="s">
        <v>39</v>
      </c>
      <c r="B270" t="s">
        <v>9</v>
      </c>
      <c r="C270" t="s">
        <v>10</v>
      </c>
      <c r="D270" t="s">
        <v>41</v>
      </c>
      <c r="E270" t="s">
        <v>21</v>
      </c>
      <c r="F270" t="s">
        <v>29</v>
      </c>
      <c r="G270" s="20">
        <v>24</v>
      </c>
      <c r="H270" s="14">
        <v>38.616</v>
      </c>
      <c r="I270" t="s">
        <v>30</v>
      </c>
      <c r="J270" t="s">
        <v>15</v>
      </c>
      <c r="K270" t="s">
        <v>25</v>
      </c>
      <c r="L270" t="s">
        <v>17</v>
      </c>
      <c r="M270" s="20">
        <f t="shared" si="21"/>
        <v>38.624256000000003</v>
      </c>
      <c r="N270" s="20">
        <f t="shared" si="22"/>
        <v>0.16664000000000001</v>
      </c>
      <c r="O270" s="20">
        <f t="shared" si="23"/>
        <v>6.4363460198400011</v>
      </c>
      <c r="P270">
        <f t="shared" si="20"/>
        <v>2</v>
      </c>
      <c r="Q270">
        <f t="shared" si="24"/>
        <v>12.872692039680002</v>
      </c>
    </row>
    <row r="271" spans="1:17" x14ac:dyDescent="0.3">
      <c r="A271" t="s">
        <v>26</v>
      </c>
      <c r="B271" t="s">
        <v>9</v>
      </c>
      <c r="C271" t="s">
        <v>91</v>
      </c>
      <c r="D271" t="s">
        <v>11</v>
      </c>
      <c r="E271" t="s">
        <v>28</v>
      </c>
      <c r="F271" t="s">
        <v>36</v>
      </c>
      <c r="G271" s="20">
        <v>3</v>
      </c>
      <c r="H271" s="14">
        <v>4.827</v>
      </c>
      <c r="I271" t="s">
        <v>30</v>
      </c>
      <c r="J271" t="s">
        <v>42</v>
      </c>
      <c r="K271" t="s">
        <v>25</v>
      </c>
      <c r="L271" t="s">
        <v>43</v>
      </c>
      <c r="M271" s="20">
        <f t="shared" si="21"/>
        <v>4.8280320000000003</v>
      </c>
      <c r="N271" s="20">
        <f t="shared" si="22"/>
        <v>0.16664000000000001</v>
      </c>
      <c r="O271" s="20">
        <f t="shared" si="23"/>
        <v>0.80454325248000014</v>
      </c>
      <c r="P271">
        <f t="shared" si="20"/>
        <v>3</v>
      </c>
      <c r="Q271">
        <f t="shared" si="24"/>
        <v>2.4136297574400003</v>
      </c>
    </row>
    <row r="272" spans="1:17" x14ac:dyDescent="0.3">
      <c r="A272" t="s">
        <v>39</v>
      </c>
      <c r="B272" t="s">
        <v>9</v>
      </c>
      <c r="C272" t="s">
        <v>10</v>
      </c>
      <c r="D272" t="s">
        <v>11</v>
      </c>
      <c r="E272" t="s">
        <v>21</v>
      </c>
      <c r="F272" t="s">
        <v>36</v>
      </c>
      <c r="G272" s="20">
        <v>1.3</v>
      </c>
      <c r="H272" s="14">
        <v>2.0916999999999999</v>
      </c>
      <c r="I272" t="s">
        <v>23</v>
      </c>
      <c r="J272" t="s">
        <v>31</v>
      </c>
      <c r="K272" t="s">
        <v>25</v>
      </c>
      <c r="L272" t="s">
        <v>17</v>
      </c>
      <c r="M272" s="20">
        <f t="shared" si="21"/>
        <v>2.0921472000000003</v>
      </c>
      <c r="N272" s="20">
        <f t="shared" si="22"/>
        <v>0</v>
      </c>
      <c r="O272" s="20">
        <f t="shared" si="23"/>
        <v>0</v>
      </c>
      <c r="P272">
        <f t="shared" si="20"/>
        <v>2</v>
      </c>
      <c r="Q272">
        <f t="shared" si="24"/>
        <v>0</v>
      </c>
    </row>
    <row r="273" spans="1:17" x14ac:dyDescent="0.3">
      <c r="A273" t="s">
        <v>26</v>
      </c>
      <c r="B273" t="s">
        <v>9</v>
      </c>
      <c r="C273" t="s">
        <v>48</v>
      </c>
      <c r="D273" t="s">
        <v>11</v>
      </c>
      <c r="E273" t="s">
        <v>35</v>
      </c>
      <c r="F273" t="s">
        <v>22</v>
      </c>
      <c r="G273" s="20">
        <v>2.5</v>
      </c>
      <c r="H273" s="14">
        <v>4.0225</v>
      </c>
      <c r="I273" t="s">
        <v>23</v>
      </c>
      <c r="J273" t="s">
        <v>15</v>
      </c>
      <c r="K273" t="s">
        <v>25</v>
      </c>
      <c r="L273" t="s">
        <v>17</v>
      </c>
      <c r="M273" s="20">
        <f t="shared" si="21"/>
        <v>4.0233600000000003</v>
      </c>
      <c r="N273" s="20">
        <f t="shared" si="22"/>
        <v>0</v>
      </c>
      <c r="O273" s="20">
        <f t="shared" si="23"/>
        <v>0</v>
      </c>
      <c r="P273">
        <f t="shared" si="20"/>
        <v>3</v>
      </c>
      <c r="Q273">
        <f t="shared" si="24"/>
        <v>0</v>
      </c>
    </row>
    <row r="274" spans="1:17" x14ac:dyDescent="0.3">
      <c r="A274" t="s">
        <v>7</v>
      </c>
      <c r="B274" t="s">
        <v>9</v>
      </c>
      <c r="C274" t="s">
        <v>67</v>
      </c>
      <c r="D274" t="s">
        <v>20</v>
      </c>
      <c r="E274" t="s">
        <v>12</v>
      </c>
      <c r="F274" t="s">
        <v>66</v>
      </c>
      <c r="G274" s="20">
        <v>78</v>
      </c>
      <c r="H274" s="14">
        <v>125.502</v>
      </c>
      <c r="I274" t="s">
        <v>52</v>
      </c>
      <c r="J274" t="s">
        <v>31</v>
      </c>
      <c r="K274" t="s">
        <v>25</v>
      </c>
      <c r="L274" t="s">
        <v>43</v>
      </c>
      <c r="M274" s="20">
        <f t="shared" si="21"/>
        <v>125.52883200000001</v>
      </c>
      <c r="N274" s="20">
        <f t="shared" si="22"/>
        <v>3.5459999999999998E-2</v>
      </c>
      <c r="O274" s="20">
        <f t="shared" si="23"/>
        <v>4.4512523827199999</v>
      </c>
      <c r="P274">
        <f t="shared" si="20"/>
        <v>1</v>
      </c>
      <c r="Q274">
        <f t="shared" si="24"/>
        <v>4.4512523827199999</v>
      </c>
    </row>
    <row r="275" spans="1:17" x14ac:dyDescent="0.3">
      <c r="A275" t="s">
        <v>18</v>
      </c>
      <c r="B275" t="s">
        <v>9</v>
      </c>
      <c r="C275" t="s">
        <v>8</v>
      </c>
      <c r="D275" t="s">
        <v>27</v>
      </c>
      <c r="E275" t="s">
        <v>21</v>
      </c>
      <c r="F275" t="s">
        <v>22</v>
      </c>
      <c r="G275" s="20">
        <v>26</v>
      </c>
      <c r="H275" s="14">
        <v>41.834000000000003</v>
      </c>
      <c r="I275" t="s">
        <v>30</v>
      </c>
      <c r="J275" t="s">
        <v>15</v>
      </c>
      <c r="K275" t="s">
        <v>25</v>
      </c>
      <c r="L275" t="s">
        <v>8</v>
      </c>
      <c r="M275" s="20">
        <f t="shared" si="21"/>
        <v>41.842944000000003</v>
      </c>
      <c r="N275" s="20">
        <f t="shared" si="22"/>
        <v>0.16664000000000001</v>
      </c>
      <c r="O275" s="20">
        <f t="shared" si="23"/>
        <v>6.9727081881600013</v>
      </c>
      <c r="P275">
        <f t="shared" si="20"/>
        <v>4</v>
      </c>
      <c r="Q275">
        <f t="shared" si="24"/>
        <v>27.890832752640005</v>
      </c>
    </row>
    <row r="276" spans="1:17" x14ac:dyDescent="0.3">
      <c r="A276" t="s">
        <v>39</v>
      </c>
      <c r="B276" t="s">
        <v>9</v>
      </c>
      <c r="C276" t="s">
        <v>71</v>
      </c>
      <c r="D276" t="s">
        <v>11</v>
      </c>
      <c r="E276" t="s">
        <v>35</v>
      </c>
      <c r="F276" t="s">
        <v>29</v>
      </c>
      <c r="G276" s="20">
        <v>22</v>
      </c>
      <c r="H276" s="14">
        <v>35.397999999999996</v>
      </c>
      <c r="I276" t="s">
        <v>37</v>
      </c>
      <c r="J276" t="s">
        <v>31</v>
      </c>
      <c r="K276" t="s">
        <v>25</v>
      </c>
      <c r="L276" t="s">
        <v>17</v>
      </c>
      <c r="M276" s="20">
        <f t="shared" si="21"/>
        <v>35.405568000000002</v>
      </c>
      <c r="N276" s="20">
        <f t="shared" si="22"/>
        <v>0.16664000000000001</v>
      </c>
      <c r="O276" s="20">
        <f t="shared" si="23"/>
        <v>5.8999838515200009</v>
      </c>
      <c r="P276">
        <f t="shared" si="20"/>
        <v>2</v>
      </c>
      <c r="Q276">
        <f t="shared" si="24"/>
        <v>11.799967703040002</v>
      </c>
    </row>
    <row r="277" spans="1:17" x14ac:dyDescent="0.3">
      <c r="A277" t="s">
        <v>26</v>
      </c>
      <c r="B277" t="s">
        <v>9</v>
      </c>
      <c r="C277" t="s">
        <v>70</v>
      </c>
      <c r="D277" t="s">
        <v>11</v>
      </c>
      <c r="E277" t="s">
        <v>21</v>
      </c>
      <c r="F277" t="s">
        <v>44</v>
      </c>
      <c r="G277" s="20">
        <v>0.6</v>
      </c>
      <c r="H277" s="14">
        <v>0.96539999999999992</v>
      </c>
      <c r="I277" t="s">
        <v>23</v>
      </c>
      <c r="J277" t="s">
        <v>38</v>
      </c>
      <c r="K277" t="s">
        <v>25</v>
      </c>
      <c r="L277" t="s">
        <v>17</v>
      </c>
      <c r="M277" s="20">
        <f t="shared" si="21"/>
        <v>0.96560639999999998</v>
      </c>
      <c r="N277" s="20">
        <f t="shared" si="22"/>
        <v>0</v>
      </c>
      <c r="O277" s="20">
        <f t="shared" si="23"/>
        <v>0</v>
      </c>
      <c r="P277">
        <f t="shared" si="20"/>
        <v>3</v>
      </c>
      <c r="Q277">
        <f t="shared" si="24"/>
        <v>0</v>
      </c>
    </row>
    <row r="278" spans="1:17" x14ac:dyDescent="0.3">
      <c r="A278" t="s">
        <v>39</v>
      </c>
      <c r="B278" t="s">
        <v>9</v>
      </c>
      <c r="C278" t="s">
        <v>48</v>
      </c>
      <c r="D278" t="s">
        <v>11</v>
      </c>
      <c r="E278" t="s">
        <v>35</v>
      </c>
      <c r="F278" t="s">
        <v>13</v>
      </c>
      <c r="G278" s="20">
        <v>2</v>
      </c>
      <c r="H278" s="14">
        <v>3.218</v>
      </c>
      <c r="I278" t="s">
        <v>49</v>
      </c>
      <c r="J278" t="s">
        <v>31</v>
      </c>
      <c r="K278" t="s">
        <v>25</v>
      </c>
      <c r="L278" t="s">
        <v>17</v>
      </c>
      <c r="M278" s="20">
        <f t="shared" si="21"/>
        <v>3.2186880000000002</v>
      </c>
      <c r="N278" s="20">
        <f t="shared" si="22"/>
        <v>0.10215</v>
      </c>
      <c r="O278" s="20">
        <f t="shared" si="23"/>
        <v>0.32878897920000005</v>
      </c>
      <c r="P278">
        <f t="shared" si="20"/>
        <v>2</v>
      </c>
      <c r="Q278">
        <f t="shared" si="24"/>
        <v>0.65757795840000011</v>
      </c>
    </row>
    <row r="279" spans="1:17" x14ac:dyDescent="0.3">
      <c r="A279" t="s">
        <v>39</v>
      </c>
      <c r="B279" t="s">
        <v>9</v>
      </c>
      <c r="C279" t="s">
        <v>61</v>
      </c>
      <c r="D279" t="s">
        <v>41</v>
      </c>
      <c r="E279" t="s">
        <v>12</v>
      </c>
      <c r="F279" t="s">
        <v>44</v>
      </c>
      <c r="G279" s="20">
        <v>3</v>
      </c>
      <c r="H279" s="14">
        <v>4.827</v>
      </c>
      <c r="I279" t="s">
        <v>30</v>
      </c>
      <c r="J279" t="s">
        <v>15</v>
      </c>
      <c r="K279" t="s">
        <v>25</v>
      </c>
      <c r="L279" t="s">
        <v>17</v>
      </c>
      <c r="M279" s="20">
        <f t="shared" si="21"/>
        <v>4.8280320000000003</v>
      </c>
      <c r="N279" s="20">
        <f t="shared" si="22"/>
        <v>0.16664000000000001</v>
      </c>
      <c r="O279" s="20">
        <f t="shared" si="23"/>
        <v>0.80454325248000014</v>
      </c>
      <c r="P279">
        <f t="shared" si="20"/>
        <v>2</v>
      </c>
      <c r="Q279">
        <f t="shared" si="24"/>
        <v>1.6090865049600003</v>
      </c>
    </row>
    <row r="280" spans="1:17" x14ac:dyDescent="0.3">
      <c r="A280" t="s">
        <v>32</v>
      </c>
      <c r="B280" t="s">
        <v>9</v>
      </c>
      <c r="C280" t="s">
        <v>8</v>
      </c>
      <c r="D280" t="s">
        <v>47</v>
      </c>
      <c r="E280" t="s">
        <v>33</v>
      </c>
      <c r="F280" t="s">
        <v>62</v>
      </c>
      <c r="G280" s="20">
        <v>0</v>
      </c>
      <c r="H280" s="14">
        <v>0</v>
      </c>
      <c r="I280" t="s">
        <v>23</v>
      </c>
      <c r="J280" t="s">
        <v>31</v>
      </c>
      <c r="K280" t="s">
        <v>16</v>
      </c>
      <c r="L280" t="s">
        <v>17</v>
      </c>
      <c r="M280" s="20">
        <f t="shared" si="21"/>
        <v>0</v>
      </c>
      <c r="N280" s="20">
        <f t="shared" si="22"/>
        <v>0</v>
      </c>
      <c r="O280" s="20">
        <f t="shared" si="23"/>
        <v>0</v>
      </c>
      <c r="P280">
        <f t="shared" si="20"/>
        <v>5</v>
      </c>
      <c r="Q280">
        <f t="shared" si="24"/>
        <v>0</v>
      </c>
    </row>
    <row r="281" spans="1:17" x14ac:dyDescent="0.3">
      <c r="A281" t="s">
        <v>32</v>
      </c>
      <c r="B281" t="s">
        <v>9</v>
      </c>
      <c r="C281" t="s">
        <v>34</v>
      </c>
      <c r="D281" t="s">
        <v>41</v>
      </c>
      <c r="E281" t="s">
        <v>12</v>
      </c>
      <c r="F281" t="s">
        <v>66</v>
      </c>
      <c r="G281" s="20">
        <v>25</v>
      </c>
      <c r="H281" s="14">
        <v>40.225000000000001</v>
      </c>
      <c r="I281" t="s">
        <v>30</v>
      </c>
      <c r="J281" t="s">
        <v>24</v>
      </c>
      <c r="K281" t="s">
        <v>25</v>
      </c>
      <c r="L281" t="s">
        <v>43</v>
      </c>
      <c r="M281" s="20">
        <f t="shared" si="21"/>
        <v>40.233600000000003</v>
      </c>
      <c r="N281" s="20">
        <f t="shared" si="22"/>
        <v>0.16664000000000001</v>
      </c>
      <c r="O281" s="20">
        <f t="shared" si="23"/>
        <v>6.7045271040000012</v>
      </c>
      <c r="P281">
        <f t="shared" si="20"/>
        <v>5</v>
      </c>
      <c r="Q281">
        <f t="shared" si="24"/>
        <v>33.522635520000009</v>
      </c>
    </row>
    <row r="282" spans="1:17" x14ac:dyDescent="0.3">
      <c r="A282" t="s">
        <v>26</v>
      </c>
      <c r="B282" t="s">
        <v>9</v>
      </c>
      <c r="C282" t="s">
        <v>56</v>
      </c>
      <c r="D282" t="s">
        <v>20</v>
      </c>
      <c r="E282" t="s">
        <v>35</v>
      </c>
      <c r="F282" t="s">
        <v>13</v>
      </c>
      <c r="G282" s="20">
        <v>12</v>
      </c>
      <c r="H282" s="14">
        <v>19.308</v>
      </c>
      <c r="I282" t="s">
        <v>30</v>
      </c>
      <c r="J282" t="s">
        <v>38</v>
      </c>
      <c r="K282" t="s">
        <v>25</v>
      </c>
      <c r="L282" t="s">
        <v>43</v>
      </c>
      <c r="M282" s="20">
        <f t="shared" si="21"/>
        <v>19.312128000000001</v>
      </c>
      <c r="N282" s="20">
        <f t="shared" si="22"/>
        <v>0.16664000000000001</v>
      </c>
      <c r="O282" s="20">
        <f t="shared" si="23"/>
        <v>3.2181730099200005</v>
      </c>
      <c r="P282">
        <f t="shared" si="20"/>
        <v>3</v>
      </c>
      <c r="Q282">
        <f t="shared" si="24"/>
        <v>9.6545190297600012</v>
      </c>
    </row>
    <row r="283" spans="1:17" x14ac:dyDescent="0.3">
      <c r="A283" t="s">
        <v>7</v>
      </c>
      <c r="B283" t="s">
        <v>9</v>
      </c>
      <c r="C283" t="s">
        <v>50</v>
      </c>
      <c r="D283" t="s">
        <v>20</v>
      </c>
      <c r="E283" t="s">
        <v>28</v>
      </c>
      <c r="F283" t="s">
        <v>36</v>
      </c>
      <c r="G283" s="20">
        <v>5.3</v>
      </c>
      <c r="H283" s="14">
        <v>8.5276999999999994</v>
      </c>
      <c r="I283" t="s">
        <v>30</v>
      </c>
      <c r="J283" t="s">
        <v>42</v>
      </c>
      <c r="K283" t="s">
        <v>8</v>
      </c>
      <c r="L283" t="s">
        <v>17</v>
      </c>
      <c r="M283" s="20">
        <f t="shared" si="21"/>
        <v>8.5295231999999999</v>
      </c>
      <c r="N283" s="20">
        <f t="shared" si="22"/>
        <v>0.16664000000000001</v>
      </c>
      <c r="O283" s="20">
        <f t="shared" si="23"/>
        <v>1.4213597460480001</v>
      </c>
      <c r="P283">
        <f t="shared" si="20"/>
        <v>1</v>
      </c>
      <c r="Q283">
        <f t="shared" si="24"/>
        <v>1.4213597460480001</v>
      </c>
    </row>
    <row r="284" spans="1:17" x14ac:dyDescent="0.3">
      <c r="A284" t="s">
        <v>39</v>
      </c>
      <c r="B284" t="s">
        <v>9</v>
      </c>
      <c r="C284" t="s">
        <v>50</v>
      </c>
      <c r="D284" t="s">
        <v>41</v>
      </c>
      <c r="E284" t="s">
        <v>12</v>
      </c>
      <c r="F284" t="s">
        <v>22</v>
      </c>
      <c r="G284" s="20">
        <v>17</v>
      </c>
      <c r="H284" s="14">
        <v>27.353000000000002</v>
      </c>
      <c r="I284" t="s">
        <v>37</v>
      </c>
      <c r="J284" t="s">
        <v>31</v>
      </c>
      <c r="K284" t="s">
        <v>25</v>
      </c>
      <c r="L284" t="s">
        <v>17</v>
      </c>
      <c r="M284" s="20">
        <f t="shared" si="21"/>
        <v>27.358848000000002</v>
      </c>
      <c r="N284" s="20">
        <f t="shared" si="22"/>
        <v>0.16664000000000001</v>
      </c>
      <c r="O284" s="20">
        <f t="shared" si="23"/>
        <v>4.5590784307200005</v>
      </c>
      <c r="P284">
        <f t="shared" si="20"/>
        <v>2</v>
      </c>
      <c r="Q284">
        <f t="shared" si="24"/>
        <v>9.118156861440001</v>
      </c>
    </row>
    <row r="285" spans="1:17" x14ac:dyDescent="0.3">
      <c r="A285" t="s">
        <v>39</v>
      </c>
      <c r="B285" t="s">
        <v>9</v>
      </c>
      <c r="C285" t="s">
        <v>65</v>
      </c>
      <c r="D285" t="s">
        <v>41</v>
      </c>
      <c r="E285" t="s">
        <v>21</v>
      </c>
      <c r="F285" t="s">
        <v>36</v>
      </c>
      <c r="G285" s="20">
        <v>9</v>
      </c>
      <c r="H285" s="14">
        <v>14.481</v>
      </c>
      <c r="I285" t="s">
        <v>37</v>
      </c>
      <c r="J285" t="s">
        <v>15</v>
      </c>
      <c r="K285" t="s">
        <v>25</v>
      </c>
      <c r="L285" t="s">
        <v>17</v>
      </c>
      <c r="M285" s="20">
        <f t="shared" si="21"/>
        <v>14.484096000000001</v>
      </c>
      <c r="N285" s="20">
        <f t="shared" si="22"/>
        <v>0.16664000000000001</v>
      </c>
      <c r="O285" s="20">
        <f t="shared" si="23"/>
        <v>2.4136297574400003</v>
      </c>
      <c r="P285">
        <f t="shared" si="20"/>
        <v>2</v>
      </c>
      <c r="Q285">
        <f t="shared" si="24"/>
        <v>4.8272595148800006</v>
      </c>
    </row>
    <row r="286" spans="1:17" x14ac:dyDescent="0.3">
      <c r="A286" t="s">
        <v>39</v>
      </c>
      <c r="B286" t="s">
        <v>9</v>
      </c>
      <c r="C286" t="s">
        <v>50</v>
      </c>
      <c r="D286" t="s">
        <v>41</v>
      </c>
      <c r="E286" t="s">
        <v>28</v>
      </c>
      <c r="F286" t="s">
        <v>29</v>
      </c>
      <c r="G286" s="20">
        <v>23</v>
      </c>
      <c r="H286" s="14">
        <v>37.006999999999998</v>
      </c>
      <c r="I286" t="s">
        <v>30</v>
      </c>
      <c r="J286" t="s">
        <v>31</v>
      </c>
      <c r="K286" t="s">
        <v>25</v>
      </c>
      <c r="L286" t="s">
        <v>17</v>
      </c>
      <c r="M286" s="20">
        <f t="shared" si="21"/>
        <v>37.014912000000002</v>
      </c>
      <c r="N286" s="20">
        <f t="shared" si="22"/>
        <v>0.16664000000000001</v>
      </c>
      <c r="O286" s="20">
        <f t="shared" si="23"/>
        <v>6.168164935680001</v>
      </c>
      <c r="P286">
        <f t="shared" si="20"/>
        <v>2</v>
      </c>
      <c r="Q286">
        <f t="shared" si="24"/>
        <v>12.336329871360002</v>
      </c>
    </row>
    <row r="287" spans="1:17" x14ac:dyDescent="0.3">
      <c r="A287" t="s">
        <v>26</v>
      </c>
      <c r="B287" t="s">
        <v>9</v>
      </c>
      <c r="C287" t="s">
        <v>80</v>
      </c>
      <c r="D287" t="s">
        <v>20</v>
      </c>
      <c r="E287" t="s">
        <v>21</v>
      </c>
      <c r="F287" t="s">
        <v>66</v>
      </c>
      <c r="G287" s="20">
        <v>43.2</v>
      </c>
      <c r="H287" s="14">
        <v>69.508800000000008</v>
      </c>
      <c r="I287" t="s">
        <v>52</v>
      </c>
      <c r="J287" t="s">
        <v>24</v>
      </c>
      <c r="K287" t="s">
        <v>25</v>
      </c>
      <c r="L287" t="s">
        <v>17</v>
      </c>
      <c r="M287" s="20">
        <f t="shared" si="21"/>
        <v>69.523660800000016</v>
      </c>
      <c r="N287" s="20">
        <f t="shared" si="22"/>
        <v>3.5459999999999998E-2</v>
      </c>
      <c r="O287" s="20">
        <f t="shared" si="23"/>
        <v>2.4653090119680003</v>
      </c>
      <c r="P287">
        <f t="shared" si="20"/>
        <v>3</v>
      </c>
      <c r="Q287">
        <f t="shared" si="24"/>
        <v>7.395927035904001</v>
      </c>
    </row>
    <row r="288" spans="1:17" x14ac:dyDescent="0.3">
      <c r="A288" t="s">
        <v>32</v>
      </c>
      <c r="B288" t="s">
        <v>51</v>
      </c>
      <c r="C288" t="s">
        <v>8</v>
      </c>
      <c r="D288" t="s">
        <v>20</v>
      </c>
      <c r="E288" t="s">
        <v>45</v>
      </c>
      <c r="F288" t="s">
        <v>36</v>
      </c>
      <c r="G288" s="20">
        <v>1.5</v>
      </c>
      <c r="H288" s="14">
        <v>2.4135</v>
      </c>
      <c r="I288" t="s">
        <v>23</v>
      </c>
      <c r="J288" t="s">
        <v>31</v>
      </c>
      <c r="K288" t="s">
        <v>25</v>
      </c>
      <c r="L288" t="s">
        <v>43</v>
      </c>
      <c r="M288" s="20">
        <f t="shared" si="21"/>
        <v>2.4140160000000002</v>
      </c>
      <c r="N288" s="20">
        <f t="shared" si="22"/>
        <v>0</v>
      </c>
      <c r="O288" s="20">
        <f t="shared" si="23"/>
        <v>0</v>
      </c>
      <c r="P288">
        <f t="shared" si="20"/>
        <v>5</v>
      </c>
      <c r="Q288">
        <f t="shared" si="24"/>
        <v>0</v>
      </c>
    </row>
    <row r="289" spans="1:17" x14ac:dyDescent="0.3">
      <c r="A289" t="s">
        <v>39</v>
      </c>
      <c r="B289" t="s">
        <v>9</v>
      </c>
      <c r="C289" t="s">
        <v>10</v>
      </c>
      <c r="D289" t="s">
        <v>27</v>
      </c>
      <c r="E289" t="s">
        <v>35</v>
      </c>
      <c r="F289" t="s">
        <v>22</v>
      </c>
      <c r="G289" s="20">
        <v>6</v>
      </c>
      <c r="H289" s="14">
        <v>9.6539999999999999</v>
      </c>
      <c r="I289" t="s">
        <v>14</v>
      </c>
      <c r="J289" t="s">
        <v>15</v>
      </c>
      <c r="K289" t="s">
        <v>25</v>
      </c>
      <c r="L289" t="s">
        <v>17</v>
      </c>
      <c r="M289" s="20">
        <f t="shared" si="21"/>
        <v>9.6560640000000006</v>
      </c>
      <c r="N289" s="20">
        <f t="shared" si="22"/>
        <v>0</v>
      </c>
      <c r="O289" s="20">
        <f t="shared" si="23"/>
        <v>0</v>
      </c>
      <c r="P289">
        <f t="shared" si="20"/>
        <v>2</v>
      </c>
      <c r="Q289">
        <f t="shared" si="24"/>
        <v>0</v>
      </c>
    </row>
    <row r="290" spans="1:17" x14ac:dyDescent="0.3">
      <c r="A290" t="s">
        <v>7</v>
      </c>
      <c r="B290" t="s">
        <v>9</v>
      </c>
      <c r="C290" t="s">
        <v>50</v>
      </c>
      <c r="D290" t="s">
        <v>27</v>
      </c>
      <c r="E290" t="s">
        <v>28</v>
      </c>
      <c r="F290" t="s">
        <v>22</v>
      </c>
      <c r="G290" s="20">
        <v>8</v>
      </c>
      <c r="H290" s="14">
        <v>12.872</v>
      </c>
      <c r="I290" t="s">
        <v>30</v>
      </c>
      <c r="J290" t="s">
        <v>31</v>
      </c>
      <c r="K290" t="s">
        <v>25</v>
      </c>
      <c r="L290" t="s">
        <v>17</v>
      </c>
      <c r="M290" s="20">
        <f t="shared" si="21"/>
        <v>12.874752000000001</v>
      </c>
      <c r="N290" s="20">
        <f t="shared" si="22"/>
        <v>0.16664000000000001</v>
      </c>
      <c r="O290" s="20">
        <f t="shared" si="23"/>
        <v>2.1454486732800002</v>
      </c>
      <c r="P290">
        <f t="shared" si="20"/>
        <v>1</v>
      </c>
      <c r="Q290">
        <f t="shared" si="24"/>
        <v>2.1454486732800002</v>
      </c>
    </row>
    <row r="291" spans="1:17" x14ac:dyDescent="0.3">
      <c r="A291" t="s">
        <v>39</v>
      </c>
      <c r="B291" t="s">
        <v>9</v>
      </c>
      <c r="C291" t="s">
        <v>69</v>
      </c>
      <c r="D291" t="s">
        <v>11</v>
      </c>
      <c r="E291" t="s">
        <v>21</v>
      </c>
      <c r="F291" t="s">
        <v>36</v>
      </c>
      <c r="G291" s="20">
        <v>2.6</v>
      </c>
      <c r="H291" s="14">
        <v>4.1833999999999998</v>
      </c>
      <c r="I291" t="s">
        <v>30</v>
      </c>
      <c r="J291" t="s">
        <v>42</v>
      </c>
      <c r="K291" t="s">
        <v>25</v>
      </c>
      <c r="L291" t="s">
        <v>17</v>
      </c>
      <c r="M291" s="20">
        <f t="shared" si="21"/>
        <v>4.1842944000000006</v>
      </c>
      <c r="N291" s="20">
        <f t="shared" si="22"/>
        <v>0.16664000000000001</v>
      </c>
      <c r="O291" s="20">
        <f t="shared" si="23"/>
        <v>0.69727081881600017</v>
      </c>
      <c r="P291">
        <f t="shared" si="20"/>
        <v>2</v>
      </c>
      <c r="Q291">
        <f t="shared" si="24"/>
        <v>1.3945416376320003</v>
      </c>
    </row>
    <row r="292" spans="1:17" x14ac:dyDescent="0.3">
      <c r="A292" t="s">
        <v>18</v>
      </c>
      <c r="B292" t="s">
        <v>9</v>
      </c>
      <c r="C292" t="s">
        <v>67</v>
      </c>
      <c r="D292" t="s">
        <v>20</v>
      </c>
      <c r="E292" t="s">
        <v>45</v>
      </c>
      <c r="F292" t="s">
        <v>13</v>
      </c>
      <c r="G292" s="20">
        <v>8</v>
      </c>
      <c r="H292" s="14">
        <v>12.872</v>
      </c>
      <c r="I292" t="s">
        <v>14</v>
      </c>
      <c r="J292" t="s">
        <v>42</v>
      </c>
      <c r="K292" t="s">
        <v>25</v>
      </c>
      <c r="L292" t="s">
        <v>43</v>
      </c>
      <c r="M292" s="20">
        <f t="shared" si="21"/>
        <v>12.874752000000001</v>
      </c>
      <c r="N292" s="20">
        <f t="shared" si="22"/>
        <v>0</v>
      </c>
      <c r="O292" s="20">
        <f t="shared" si="23"/>
        <v>0</v>
      </c>
      <c r="P292">
        <f t="shared" si="20"/>
        <v>4</v>
      </c>
      <c r="Q292">
        <f t="shared" si="24"/>
        <v>0</v>
      </c>
    </row>
    <row r="293" spans="1:17" x14ac:dyDescent="0.3">
      <c r="A293" t="s">
        <v>39</v>
      </c>
      <c r="B293" t="s">
        <v>9</v>
      </c>
      <c r="C293" t="s">
        <v>61</v>
      </c>
      <c r="D293" t="s">
        <v>20</v>
      </c>
      <c r="E293" t="s">
        <v>28</v>
      </c>
      <c r="F293" t="s">
        <v>66</v>
      </c>
      <c r="G293" s="20">
        <v>90</v>
      </c>
      <c r="H293" s="14">
        <v>144.81</v>
      </c>
      <c r="I293" t="s">
        <v>52</v>
      </c>
      <c r="J293" t="s">
        <v>42</v>
      </c>
      <c r="K293" t="s">
        <v>25</v>
      </c>
      <c r="L293" t="s">
        <v>43</v>
      </c>
      <c r="M293" s="20">
        <f t="shared" si="21"/>
        <v>144.84096</v>
      </c>
      <c r="N293" s="20">
        <f t="shared" si="22"/>
        <v>3.5459999999999998E-2</v>
      </c>
      <c r="O293" s="20">
        <f t="shared" si="23"/>
        <v>5.1360604415999997</v>
      </c>
      <c r="P293">
        <f t="shared" si="20"/>
        <v>2</v>
      </c>
      <c r="Q293">
        <f t="shared" si="24"/>
        <v>10.272120883199999</v>
      </c>
    </row>
    <row r="294" spans="1:17" x14ac:dyDescent="0.3">
      <c r="A294" t="s">
        <v>39</v>
      </c>
      <c r="B294" t="s">
        <v>9</v>
      </c>
      <c r="C294" t="s">
        <v>50</v>
      </c>
      <c r="D294" t="s">
        <v>27</v>
      </c>
      <c r="E294" t="s">
        <v>21</v>
      </c>
      <c r="F294" t="s">
        <v>66</v>
      </c>
      <c r="G294" s="20">
        <v>8</v>
      </c>
      <c r="H294" s="14">
        <v>12.872</v>
      </c>
      <c r="I294" t="s">
        <v>49</v>
      </c>
      <c r="J294" t="s">
        <v>38</v>
      </c>
      <c r="K294" t="s">
        <v>25</v>
      </c>
      <c r="L294" t="s">
        <v>17</v>
      </c>
      <c r="M294" s="20">
        <f t="shared" si="21"/>
        <v>12.874752000000001</v>
      </c>
      <c r="N294" s="20">
        <f t="shared" si="22"/>
        <v>0.10215</v>
      </c>
      <c r="O294" s="20">
        <f t="shared" si="23"/>
        <v>1.3151559168000002</v>
      </c>
      <c r="P294">
        <f t="shared" si="20"/>
        <v>2</v>
      </c>
      <c r="Q294">
        <f t="shared" si="24"/>
        <v>2.6303118336000004</v>
      </c>
    </row>
    <row r="295" spans="1:17" x14ac:dyDescent="0.3">
      <c r="A295" t="s">
        <v>39</v>
      </c>
      <c r="B295" t="s">
        <v>9</v>
      </c>
      <c r="C295" t="s">
        <v>61</v>
      </c>
      <c r="D295" t="s">
        <v>20</v>
      </c>
      <c r="E295" t="s">
        <v>28</v>
      </c>
      <c r="F295" t="s">
        <v>66</v>
      </c>
      <c r="G295" s="20">
        <v>90</v>
      </c>
      <c r="H295" s="14">
        <v>144.81</v>
      </c>
      <c r="I295" t="s">
        <v>52</v>
      </c>
      <c r="J295" t="s">
        <v>42</v>
      </c>
      <c r="K295" t="s">
        <v>25</v>
      </c>
      <c r="L295" t="s">
        <v>43</v>
      </c>
      <c r="M295" s="20">
        <f t="shared" si="21"/>
        <v>144.84096</v>
      </c>
      <c r="N295" s="20">
        <f t="shared" si="22"/>
        <v>3.5459999999999998E-2</v>
      </c>
      <c r="O295" s="20">
        <f t="shared" si="23"/>
        <v>5.1360604415999997</v>
      </c>
      <c r="P295">
        <f t="shared" si="20"/>
        <v>2</v>
      </c>
      <c r="Q295">
        <f t="shared" si="24"/>
        <v>10.272120883199999</v>
      </c>
    </row>
    <row r="296" spans="1:17" x14ac:dyDescent="0.3">
      <c r="A296" t="s">
        <v>26</v>
      </c>
      <c r="B296" t="s">
        <v>9</v>
      </c>
      <c r="C296" t="s">
        <v>56</v>
      </c>
      <c r="D296" t="s">
        <v>20</v>
      </c>
      <c r="E296" t="s">
        <v>12</v>
      </c>
      <c r="F296" t="s">
        <v>22</v>
      </c>
      <c r="G296" s="20">
        <v>2</v>
      </c>
      <c r="H296" s="14">
        <v>3.218</v>
      </c>
      <c r="I296" t="s">
        <v>49</v>
      </c>
      <c r="J296" t="s">
        <v>42</v>
      </c>
      <c r="K296" t="s">
        <v>25</v>
      </c>
      <c r="L296" t="s">
        <v>43</v>
      </c>
      <c r="M296" s="20">
        <f t="shared" si="21"/>
        <v>3.2186880000000002</v>
      </c>
      <c r="N296" s="20">
        <f t="shared" si="22"/>
        <v>0.10215</v>
      </c>
      <c r="O296" s="20">
        <f t="shared" si="23"/>
        <v>0.32878897920000005</v>
      </c>
      <c r="P296">
        <f t="shared" si="20"/>
        <v>3</v>
      </c>
      <c r="Q296">
        <f t="shared" si="24"/>
        <v>0.98636693760000016</v>
      </c>
    </row>
    <row r="297" spans="1:17" x14ac:dyDescent="0.3">
      <c r="A297" t="s">
        <v>32</v>
      </c>
      <c r="B297" t="s">
        <v>9</v>
      </c>
      <c r="C297" t="s">
        <v>50</v>
      </c>
      <c r="D297" t="s">
        <v>11</v>
      </c>
      <c r="E297" t="s">
        <v>33</v>
      </c>
      <c r="F297" t="s">
        <v>36</v>
      </c>
      <c r="G297" s="20">
        <v>1.5</v>
      </c>
      <c r="H297" s="14">
        <v>2.4135</v>
      </c>
      <c r="I297" t="s">
        <v>23</v>
      </c>
      <c r="J297" t="s">
        <v>31</v>
      </c>
      <c r="K297" t="s">
        <v>25</v>
      </c>
      <c r="L297" t="s">
        <v>43</v>
      </c>
      <c r="M297" s="20">
        <f t="shared" si="21"/>
        <v>2.4140160000000002</v>
      </c>
      <c r="N297" s="20">
        <f t="shared" si="22"/>
        <v>0</v>
      </c>
      <c r="O297" s="20">
        <f t="shared" si="23"/>
        <v>0</v>
      </c>
      <c r="P297">
        <f t="shared" si="20"/>
        <v>5</v>
      </c>
      <c r="Q297">
        <f t="shared" si="24"/>
        <v>0</v>
      </c>
    </row>
    <row r="298" spans="1:17" x14ac:dyDescent="0.3">
      <c r="A298" t="s">
        <v>39</v>
      </c>
      <c r="B298" t="s">
        <v>9</v>
      </c>
      <c r="C298" t="s">
        <v>50</v>
      </c>
      <c r="D298" t="s">
        <v>41</v>
      </c>
      <c r="E298" t="s">
        <v>28</v>
      </c>
      <c r="F298" t="s">
        <v>66</v>
      </c>
      <c r="G298" s="20">
        <v>29</v>
      </c>
      <c r="H298" s="14">
        <v>46.661000000000001</v>
      </c>
      <c r="I298" t="s">
        <v>30</v>
      </c>
      <c r="J298" t="s">
        <v>15</v>
      </c>
      <c r="K298" t="s">
        <v>25</v>
      </c>
      <c r="L298" t="s">
        <v>17</v>
      </c>
      <c r="M298" s="20">
        <f t="shared" si="21"/>
        <v>46.670976000000003</v>
      </c>
      <c r="N298" s="20">
        <f t="shared" si="22"/>
        <v>0.16664000000000001</v>
      </c>
      <c r="O298" s="20">
        <f t="shared" si="23"/>
        <v>7.7772514406400006</v>
      </c>
      <c r="P298">
        <f t="shared" si="20"/>
        <v>2</v>
      </c>
      <c r="Q298">
        <f t="shared" si="24"/>
        <v>15.554502881280001</v>
      </c>
    </row>
    <row r="299" spans="1:17" x14ac:dyDescent="0.3">
      <c r="A299" t="s">
        <v>7</v>
      </c>
      <c r="B299" t="s">
        <v>9</v>
      </c>
      <c r="C299" t="s">
        <v>48</v>
      </c>
      <c r="D299" t="s">
        <v>11</v>
      </c>
      <c r="E299" t="s">
        <v>21</v>
      </c>
      <c r="F299" t="s">
        <v>36</v>
      </c>
      <c r="G299" s="20">
        <v>4</v>
      </c>
      <c r="H299" s="14">
        <v>6.4359999999999999</v>
      </c>
      <c r="I299" t="s">
        <v>30</v>
      </c>
      <c r="J299" t="s">
        <v>15</v>
      </c>
      <c r="K299" t="s">
        <v>16</v>
      </c>
      <c r="L299" t="s">
        <v>17</v>
      </c>
      <c r="M299" s="20">
        <f t="shared" si="21"/>
        <v>6.4373760000000004</v>
      </c>
      <c r="N299" s="20">
        <f t="shared" si="22"/>
        <v>0.16664000000000001</v>
      </c>
      <c r="O299" s="20">
        <f t="shared" si="23"/>
        <v>1.0727243366400001</v>
      </c>
      <c r="P299">
        <f t="shared" si="20"/>
        <v>1</v>
      </c>
      <c r="Q299">
        <f t="shared" si="24"/>
        <v>1.0727243366400001</v>
      </c>
    </row>
    <row r="300" spans="1:17" x14ac:dyDescent="0.3">
      <c r="A300" t="s">
        <v>26</v>
      </c>
      <c r="B300" t="s">
        <v>9</v>
      </c>
      <c r="C300" t="s">
        <v>76</v>
      </c>
      <c r="D300" t="s">
        <v>11</v>
      </c>
      <c r="E300" t="s">
        <v>35</v>
      </c>
      <c r="F300" t="s">
        <v>13</v>
      </c>
      <c r="G300" s="20">
        <v>2.1</v>
      </c>
      <c r="H300" s="14">
        <v>3.3789000000000002</v>
      </c>
      <c r="I300" t="s">
        <v>23</v>
      </c>
      <c r="J300" t="s">
        <v>31</v>
      </c>
      <c r="K300" t="s">
        <v>25</v>
      </c>
      <c r="L300" t="s">
        <v>17</v>
      </c>
      <c r="M300" s="20">
        <f t="shared" si="21"/>
        <v>3.3796224000000006</v>
      </c>
      <c r="N300" s="20">
        <f t="shared" si="22"/>
        <v>0</v>
      </c>
      <c r="O300" s="20">
        <f t="shared" si="23"/>
        <v>0</v>
      </c>
      <c r="P300">
        <f t="shared" si="20"/>
        <v>3</v>
      </c>
      <c r="Q300">
        <f t="shared" si="24"/>
        <v>0</v>
      </c>
    </row>
    <row r="301" spans="1:17" x14ac:dyDescent="0.3">
      <c r="A301" t="s">
        <v>7</v>
      </c>
      <c r="B301" t="s">
        <v>9</v>
      </c>
      <c r="C301" t="s">
        <v>10</v>
      </c>
      <c r="D301" t="s">
        <v>11</v>
      </c>
      <c r="E301" t="s">
        <v>21</v>
      </c>
      <c r="F301" t="s">
        <v>44</v>
      </c>
      <c r="G301" s="20">
        <v>1</v>
      </c>
      <c r="H301" s="14">
        <v>1.609</v>
      </c>
      <c r="I301" t="s">
        <v>23</v>
      </c>
      <c r="J301" t="s">
        <v>38</v>
      </c>
      <c r="K301" t="s">
        <v>25</v>
      </c>
      <c r="L301" t="s">
        <v>17</v>
      </c>
      <c r="M301" s="20">
        <f t="shared" si="21"/>
        <v>1.6093440000000001</v>
      </c>
      <c r="N301" s="20">
        <f t="shared" si="22"/>
        <v>0</v>
      </c>
      <c r="O301" s="20">
        <f t="shared" si="23"/>
        <v>0</v>
      </c>
      <c r="P301">
        <f t="shared" si="20"/>
        <v>1</v>
      </c>
      <c r="Q301">
        <f t="shared" si="24"/>
        <v>0</v>
      </c>
    </row>
    <row r="302" spans="1:17" x14ac:dyDescent="0.3">
      <c r="A302" t="s">
        <v>18</v>
      </c>
      <c r="B302" t="s">
        <v>9</v>
      </c>
      <c r="C302" t="s">
        <v>60</v>
      </c>
      <c r="D302" t="s">
        <v>11</v>
      </c>
      <c r="E302" t="s">
        <v>21</v>
      </c>
      <c r="F302" t="s">
        <v>36</v>
      </c>
      <c r="G302" s="20">
        <v>4</v>
      </c>
      <c r="H302" s="14">
        <v>6.4359999999999999</v>
      </c>
      <c r="I302" t="s">
        <v>37</v>
      </c>
      <c r="J302" t="s">
        <v>38</v>
      </c>
      <c r="K302" t="s">
        <v>25</v>
      </c>
      <c r="L302" t="s">
        <v>17</v>
      </c>
      <c r="M302" s="20">
        <f t="shared" si="21"/>
        <v>6.4373760000000004</v>
      </c>
      <c r="N302" s="20">
        <f t="shared" si="22"/>
        <v>0.16664000000000001</v>
      </c>
      <c r="O302" s="20">
        <f t="shared" si="23"/>
        <v>1.0727243366400001</v>
      </c>
      <c r="P302">
        <f t="shared" si="20"/>
        <v>4</v>
      </c>
      <c r="Q302">
        <f t="shared" si="24"/>
        <v>4.2908973465600004</v>
      </c>
    </row>
    <row r="303" spans="1:17" x14ac:dyDescent="0.3">
      <c r="A303" t="s">
        <v>39</v>
      </c>
      <c r="B303" t="s">
        <v>9</v>
      </c>
      <c r="C303" t="s">
        <v>60</v>
      </c>
      <c r="D303" t="s">
        <v>20</v>
      </c>
      <c r="E303" t="s">
        <v>45</v>
      </c>
      <c r="F303" t="s">
        <v>36</v>
      </c>
      <c r="G303" s="20">
        <v>6.5</v>
      </c>
      <c r="H303" s="14">
        <v>10.458500000000001</v>
      </c>
      <c r="I303" t="s">
        <v>30</v>
      </c>
      <c r="J303" t="s">
        <v>42</v>
      </c>
      <c r="K303" t="s">
        <v>25</v>
      </c>
      <c r="L303" t="s">
        <v>17</v>
      </c>
      <c r="M303" s="20">
        <f t="shared" si="21"/>
        <v>10.460736000000001</v>
      </c>
      <c r="N303" s="20">
        <f t="shared" si="22"/>
        <v>0.16664000000000001</v>
      </c>
      <c r="O303" s="20">
        <f t="shared" si="23"/>
        <v>1.7431770470400003</v>
      </c>
      <c r="P303">
        <f t="shared" si="20"/>
        <v>2</v>
      </c>
      <c r="Q303">
        <f t="shared" si="24"/>
        <v>3.4863540940800006</v>
      </c>
    </row>
    <row r="304" spans="1:17" x14ac:dyDescent="0.3">
      <c r="A304" t="s">
        <v>7</v>
      </c>
      <c r="B304" t="s">
        <v>9</v>
      </c>
      <c r="C304" t="s">
        <v>8</v>
      </c>
      <c r="D304" t="s">
        <v>20</v>
      </c>
      <c r="E304" t="s">
        <v>21</v>
      </c>
      <c r="F304" t="s">
        <v>36</v>
      </c>
      <c r="G304" s="20">
        <v>1.5</v>
      </c>
      <c r="H304" s="14">
        <v>2.4135</v>
      </c>
      <c r="I304" t="s">
        <v>23</v>
      </c>
      <c r="J304" t="s">
        <v>53</v>
      </c>
      <c r="K304" t="s">
        <v>16</v>
      </c>
      <c r="L304" t="s">
        <v>43</v>
      </c>
      <c r="M304" s="20">
        <f t="shared" si="21"/>
        <v>2.4140160000000002</v>
      </c>
      <c r="N304" s="20">
        <f t="shared" si="22"/>
        <v>0</v>
      </c>
      <c r="O304" s="20">
        <f t="shared" si="23"/>
        <v>0</v>
      </c>
      <c r="P304">
        <f t="shared" si="20"/>
        <v>1</v>
      </c>
      <c r="Q304">
        <f t="shared" si="24"/>
        <v>0</v>
      </c>
    </row>
    <row r="305" spans="1:17" x14ac:dyDescent="0.3">
      <c r="A305" t="s">
        <v>39</v>
      </c>
      <c r="B305" t="s">
        <v>9</v>
      </c>
      <c r="C305" t="s">
        <v>56</v>
      </c>
      <c r="D305" t="s">
        <v>27</v>
      </c>
      <c r="E305" t="s">
        <v>45</v>
      </c>
      <c r="F305" t="s">
        <v>66</v>
      </c>
      <c r="G305" s="20">
        <v>200</v>
      </c>
      <c r="H305" s="14">
        <v>321.8</v>
      </c>
      <c r="I305" t="s">
        <v>52</v>
      </c>
      <c r="J305" t="s">
        <v>42</v>
      </c>
      <c r="K305" t="s">
        <v>25</v>
      </c>
      <c r="L305" t="s">
        <v>43</v>
      </c>
      <c r="M305" s="20">
        <f t="shared" si="21"/>
        <v>321.86880000000002</v>
      </c>
      <c r="N305" s="20">
        <f t="shared" si="22"/>
        <v>3.5459999999999998E-2</v>
      </c>
      <c r="O305" s="20">
        <f t="shared" si="23"/>
        <v>11.413467648000001</v>
      </c>
      <c r="P305">
        <f t="shared" si="20"/>
        <v>2</v>
      </c>
      <c r="Q305">
        <f t="shared" si="24"/>
        <v>22.826935296000002</v>
      </c>
    </row>
    <row r="306" spans="1:17" x14ac:dyDescent="0.3">
      <c r="A306" t="s">
        <v>7</v>
      </c>
      <c r="B306" t="s">
        <v>9</v>
      </c>
      <c r="C306" t="s">
        <v>10</v>
      </c>
      <c r="D306" t="s">
        <v>11</v>
      </c>
      <c r="E306" t="s">
        <v>12</v>
      </c>
      <c r="F306" t="s">
        <v>22</v>
      </c>
      <c r="G306" s="20">
        <v>8</v>
      </c>
      <c r="H306" s="14">
        <v>12.872</v>
      </c>
      <c r="I306" t="s">
        <v>30</v>
      </c>
      <c r="J306" t="s">
        <v>42</v>
      </c>
      <c r="K306" t="s">
        <v>16</v>
      </c>
      <c r="L306" t="s">
        <v>17</v>
      </c>
      <c r="M306" s="20">
        <f t="shared" si="21"/>
        <v>12.874752000000001</v>
      </c>
      <c r="N306" s="20">
        <f t="shared" si="22"/>
        <v>0.16664000000000001</v>
      </c>
      <c r="O306" s="20">
        <f t="shared" si="23"/>
        <v>2.1454486732800002</v>
      </c>
      <c r="P306">
        <f t="shared" si="20"/>
        <v>1</v>
      </c>
      <c r="Q306">
        <f t="shared" si="24"/>
        <v>2.1454486732800002</v>
      </c>
    </row>
    <row r="307" spans="1:17" x14ac:dyDescent="0.3">
      <c r="A307" t="s">
        <v>7</v>
      </c>
      <c r="B307" t="s">
        <v>51</v>
      </c>
      <c r="C307" t="s">
        <v>8</v>
      </c>
      <c r="D307" t="s">
        <v>20</v>
      </c>
      <c r="E307" t="s">
        <v>21</v>
      </c>
      <c r="F307" t="s">
        <v>66</v>
      </c>
      <c r="G307" s="20">
        <v>78</v>
      </c>
      <c r="H307" s="14">
        <v>125.502</v>
      </c>
      <c r="I307" t="s">
        <v>52</v>
      </c>
      <c r="J307" t="s">
        <v>24</v>
      </c>
      <c r="K307" t="s">
        <v>25</v>
      </c>
      <c r="L307" t="s">
        <v>43</v>
      </c>
      <c r="M307" s="20">
        <f t="shared" si="21"/>
        <v>125.52883200000001</v>
      </c>
      <c r="N307" s="20">
        <f t="shared" si="22"/>
        <v>3.5459999999999998E-2</v>
      </c>
      <c r="O307" s="20">
        <f t="shared" si="23"/>
        <v>4.4512523827199999</v>
      </c>
      <c r="P307">
        <f t="shared" si="20"/>
        <v>1</v>
      </c>
      <c r="Q307">
        <f t="shared" si="24"/>
        <v>4.4512523827199999</v>
      </c>
    </row>
    <row r="308" spans="1:17" x14ac:dyDescent="0.3">
      <c r="A308" t="s">
        <v>7</v>
      </c>
      <c r="B308" t="s">
        <v>9</v>
      </c>
      <c r="C308" t="s">
        <v>10</v>
      </c>
      <c r="D308" t="s">
        <v>20</v>
      </c>
      <c r="E308" t="s">
        <v>35</v>
      </c>
      <c r="F308" t="s">
        <v>66</v>
      </c>
      <c r="G308" s="20">
        <v>42</v>
      </c>
      <c r="H308" s="14">
        <v>67.578000000000003</v>
      </c>
      <c r="I308" t="s">
        <v>30</v>
      </c>
      <c r="J308" t="s">
        <v>38</v>
      </c>
      <c r="K308" t="s">
        <v>25</v>
      </c>
      <c r="L308" t="s">
        <v>17</v>
      </c>
      <c r="M308" s="20">
        <f t="shared" si="21"/>
        <v>67.592448000000005</v>
      </c>
      <c r="N308" s="20">
        <f t="shared" si="22"/>
        <v>0.16664000000000001</v>
      </c>
      <c r="O308" s="20">
        <f t="shared" si="23"/>
        <v>11.263605534720002</v>
      </c>
      <c r="P308">
        <f t="shared" si="20"/>
        <v>1</v>
      </c>
      <c r="Q308">
        <f t="shared" si="24"/>
        <v>11.263605534720002</v>
      </c>
    </row>
    <row r="309" spans="1:17" x14ac:dyDescent="0.3">
      <c r="A309" t="s">
        <v>7</v>
      </c>
      <c r="B309" t="s">
        <v>9</v>
      </c>
      <c r="C309" t="s">
        <v>10</v>
      </c>
      <c r="D309" t="s">
        <v>27</v>
      </c>
      <c r="E309" t="s">
        <v>64</v>
      </c>
      <c r="F309" t="s">
        <v>22</v>
      </c>
      <c r="G309" s="20">
        <v>12</v>
      </c>
      <c r="H309" s="14">
        <v>19.308</v>
      </c>
      <c r="I309" t="s">
        <v>30</v>
      </c>
      <c r="J309" t="s">
        <v>15</v>
      </c>
      <c r="K309" t="s">
        <v>16</v>
      </c>
      <c r="L309" t="s">
        <v>17</v>
      </c>
      <c r="M309" s="20">
        <f t="shared" si="21"/>
        <v>19.312128000000001</v>
      </c>
      <c r="N309" s="20">
        <f t="shared" si="22"/>
        <v>0.16664000000000001</v>
      </c>
      <c r="O309" s="20">
        <f t="shared" si="23"/>
        <v>3.2181730099200005</v>
      </c>
      <c r="P309">
        <f t="shared" si="20"/>
        <v>1</v>
      </c>
      <c r="Q309">
        <f t="shared" si="24"/>
        <v>3.2181730099200005</v>
      </c>
    </row>
    <row r="310" spans="1:17" x14ac:dyDescent="0.3">
      <c r="A310" t="s">
        <v>18</v>
      </c>
      <c r="B310" t="s">
        <v>9</v>
      </c>
      <c r="C310" t="s">
        <v>92</v>
      </c>
      <c r="D310" t="s">
        <v>27</v>
      </c>
      <c r="E310" t="s">
        <v>12</v>
      </c>
      <c r="F310" t="s">
        <v>36</v>
      </c>
      <c r="G310" s="20">
        <v>5</v>
      </c>
      <c r="H310" s="14">
        <v>8.0449999999999999</v>
      </c>
      <c r="I310" t="s">
        <v>30</v>
      </c>
      <c r="J310" t="s">
        <v>38</v>
      </c>
      <c r="K310" t="s">
        <v>25</v>
      </c>
      <c r="L310" t="s">
        <v>82</v>
      </c>
      <c r="M310" s="20">
        <f t="shared" si="21"/>
        <v>8.0467200000000005</v>
      </c>
      <c r="N310" s="20">
        <f t="shared" si="22"/>
        <v>0.16664000000000001</v>
      </c>
      <c r="O310" s="20">
        <f t="shared" si="23"/>
        <v>1.3409054208000002</v>
      </c>
      <c r="P310">
        <f t="shared" si="20"/>
        <v>4</v>
      </c>
      <c r="Q310">
        <f t="shared" si="24"/>
        <v>5.3636216832000008</v>
      </c>
    </row>
    <row r="311" spans="1:17" x14ac:dyDescent="0.3">
      <c r="A311" t="s">
        <v>39</v>
      </c>
      <c r="B311" t="s">
        <v>9</v>
      </c>
      <c r="C311" t="s">
        <v>10</v>
      </c>
      <c r="D311" t="s">
        <v>11</v>
      </c>
      <c r="E311" t="s">
        <v>21</v>
      </c>
      <c r="F311" t="s">
        <v>22</v>
      </c>
      <c r="G311" s="20">
        <v>19</v>
      </c>
      <c r="H311" s="14">
        <v>30.570999999999998</v>
      </c>
      <c r="I311" t="s">
        <v>30</v>
      </c>
      <c r="J311" t="s">
        <v>38</v>
      </c>
      <c r="K311" t="s">
        <v>16</v>
      </c>
      <c r="L311" t="s">
        <v>17</v>
      </c>
      <c r="M311" s="20">
        <f t="shared" si="21"/>
        <v>30.577536000000002</v>
      </c>
      <c r="N311" s="20">
        <f t="shared" si="22"/>
        <v>0.16664000000000001</v>
      </c>
      <c r="O311" s="20">
        <f t="shared" si="23"/>
        <v>5.0954405990400007</v>
      </c>
      <c r="P311">
        <f t="shared" si="20"/>
        <v>2</v>
      </c>
      <c r="Q311">
        <f t="shared" si="24"/>
        <v>10.190881198080001</v>
      </c>
    </row>
    <row r="312" spans="1:17" x14ac:dyDescent="0.3">
      <c r="A312" t="s">
        <v>26</v>
      </c>
      <c r="B312" t="s">
        <v>9</v>
      </c>
      <c r="C312" t="s">
        <v>79</v>
      </c>
      <c r="D312" t="s">
        <v>11</v>
      </c>
      <c r="E312" t="s">
        <v>21</v>
      </c>
      <c r="F312" t="s">
        <v>22</v>
      </c>
      <c r="G312" s="20">
        <v>1.8</v>
      </c>
      <c r="H312" s="14">
        <v>2.8961999999999999</v>
      </c>
      <c r="I312" t="s">
        <v>23</v>
      </c>
      <c r="J312" t="s">
        <v>31</v>
      </c>
      <c r="K312" t="s">
        <v>25</v>
      </c>
      <c r="L312" t="s">
        <v>17</v>
      </c>
      <c r="M312" s="20">
        <f t="shared" si="21"/>
        <v>2.8968192000000004</v>
      </c>
      <c r="N312" s="20">
        <f t="shared" si="22"/>
        <v>0</v>
      </c>
      <c r="O312" s="20">
        <f t="shared" si="23"/>
        <v>0</v>
      </c>
      <c r="P312">
        <f t="shared" si="20"/>
        <v>3</v>
      </c>
      <c r="Q312">
        <f t="shared" si="24"/>
        <v>0</v>
      </c>
    </row>
    <row r="313" spans="1:17" x14ac:dyDescent="0.3">
      <c r="A313" t="s">
        <v>39</v>
      </c>
      <c r="B313" t="s">
        <v>9</v>
      </c>
      <c r="C313" t="s">
        <v>69</v>
      </c>
      <c r="D313" t="s">
        <v>11</v>
      </c>
      <c r="E313" t="s">
        <v>21</v>
      </c>
      <c r="F313" t="s">
        <v>22</v>
      </c>
      <c r="G313" s="20">
        <v>6</v>
      </c>
      <c r="H313" s="14">
        <v>9.6539999999999999</v>
      </c>
      <c r="I313" t="s">
        <v>54</v>
      </c>
      <c r="J313" t="s">
        <v>38</v>
      </c>
      <c r="K313" t="s">
        <v>25</v>
      </c>
      <c r="L313" t="s">
        <v>17</v>
      </c>
      <c r="M313" s="20">
        <f t="shared" si="21"/>
        <v>9.6560640000000006</v>
      </c>
      <c r="N313" s="20">
        <f t="shared" si="22"/>
        <v>2.1999999999999999E-2</v>
      </c>
      <c r="O313" s="20">
        <f t="shared" si="23"/>
        <v>0.21243340799999999</v>
      </c>
      <c r="P313">
        <f t="shared" si="20"/>
        <v>2</v>
      </c>
      <c r="Q313">
        <f t="shared" si="24"/>
        <v>0.42486681599999998</v>
      </c>
    </row>
    <row r="314" spans="1:17" x14ac:dyDescent="0.3">
      <c r="A314" t="s">
        <v>39</v>
      </c>
      <c r="B314" t="s">
        <v>9</v>
      </c>
      <c r="C314" t="s">
        <v>10</v>
      </c>
      <c r="D314" t="s">
        <v>47</v>
      </c>
      <c r="E314" t="s">
        <v>35</v>
      </c>
      <c r="F314" t="s">
        <v>36</v>
      </c>
      <c r="G314" s="20">
        <v>1.4</v>
      </c>
      <c r="H314" s="14">
        <v>2.2525999999999997</v>
      </c>
      <c r="I314" t="s">
        <v>23</v>
      </c>
      <c r="J314" t="s">
        <v>42</v>
      </c>
      <c r="K314" t="s">
        <v>25</v>
      </c>
      <c r="L314" t="s">
        <v>17</v>
      </c>
      <c r="M314" s="20">
        <f t="shared" si="21"/>
        <v>2.2530815999999998</v>
      </c>
      <c r="N314" s="20">
        <f t="shared" si="22"/>
        <v>0</v>
      </c>
      <c r="O314" s="20">
        <f t="shared" si="23"/>
        <v>0</v>
      </c>
      <c r="P314">
        <f t="shared" si="20"/>
        <v>2</v>
      </c>
      <c r="Q314">
        <f t="shared" si="24"/>
        <v>0</v>
      </c>
    </row>
    <row r="315" spans="1:17" x14ac:dyDescent="0.3">
      <c r="A315" t="s">
        <v>26</v>
      </c>
      <c r="B315" t="s">
        <v>9</v>
      </c>
      <c r="C315" t="s">
        <v>71</v>
      </c>
      <c r="D315" t="s">
        <v>41</v>
      </c>
      <c r="E315" t="s">
        <v>21</v>
      </c>
      <c r="F315" t="s">
        <v>22</v>
      </c>
      <c r="G315" s="20">
        <v>6</v>
      </c>
      <c r="H315" s="14">
        <v>9.6539999999999999</v>
      </c>
      <c r="I315" t="s">
        <v>14</v>
      </c>
      <c r="J315" t="s">
        <v>15</v>
      </c>
      <c r="K315" t="s">
        <v>25</v>
      </c>
      <c r="L315" t="s">
        <v>43</v>
      </c>
      <c r="M315" s="20">
        <f t="shared" si="21"/>
        <v>9.6560640000000006</v>
      </c>
      <c r="N315" s="20">
        <f t="shared" si="22"/>
        <v>0</v>
      </c>
      <c r="O315" s="20">
        <f t="shared" si="23"/>
        <v>0</v>
      </c>
      <c r="P315">
        <f t="shared" si="20"/>
        <v>3</v>
      </c>
      <c r="Q315">
        <f t="shared" si="24"/>
        <v>0</v>
      </c>
    </row>
    <row r="316" spans="1:17" x14ac:dyDescent="0.3">
      <c r="A316" t="s">
        <v>39</v>
      </c>
      <c r="B316" t="s">
        <v>9</v>
      </c>
      <c r="C316" t="s">
        <v>76</v>
      </c>
      <c r="D316" t="s">
        <v>41</v>
      </c>
      <c r="E316" t="s">
        <v>21</v>
      </c>
      <c r="F316" t="s">
        <v>22</v>
      </c>
      <c r="G316" s="20">
        <v>15</v>
      </c>
      <c r="H316" s="14">
        <v>24.134999999999998</v>
      </c>
      <c r="I316" t="s">
        <v>30</v>
      </c>
      <c r="J316" t="s">
        <v>38</v>
      </c>
      <c r="K316" t="s">
        <v>25</v>
      </c>
      <c r="L316" t="s">
        <v>43</v>
      </c>
      <c r="M316" s="20">
        <f t="shared" si="21"/>
        <v>24.140160000000002</v>
      </c>
      <c r="N316" s="20">
        <f t="shared" si="22"/>
        <v>0.16664000000000001</v>
      </c>
      <c r="O316" s="20">
        <f t="shared" si="23"/>
        <v>4.0227162624000004</v>
      </c>
      <c r="P316">
        <f t="shared" si="20"/>
        <v>2</v>
      </c>
      <c r="Q316">
        <f t="shared" si="24"/>
        <v>8.0454325248000007</v>
      </c>
    </row>
    <row r="317" spans="1:17" x14ac:dyDescent="0.3">
      <c r="A317" t="s">
        <v>18</v>
      </c>
      <c r="B317" t="s">
        <v>9</v>
      </c>
      <c r="C317" t="s">
        <v>34</v>
      </c>
      <c r="D317" t="s">
        <v>41</v>
      </c>
      <c r="E317" t="s">
        <v>21</v>
      </c>
      <c r="F317" t="s">
        <v>36</v>
      </c>
      <c r="G317" s="20">
        <v>1.1000000000000001</v>
      </c>
      <c r="H317" s="14">
        <v>1.7699</v>
      </c>
      <c r="I317" t="s">
        <v>23</v>
      </c>
      <c r="J317" t="s">
        <v>42</v>
      </c>
      <c r="K317" t="s">
        <v>25</v>
      </c>
      <c r="L317" t="s">
        <v>43</v>
      </c>
      <c r="M317" s="20">
        <f t="shared" si="21"/>
        <v>1.7702784000000003</v>
      </c>
      <c r="N317" s="20">
        <f t="shared" si="22"/>
        <v>0</v>
      </c>
      <c r="O317" s="20">
        <f t="shared" si="23"/>
        <v>0</v>
      </c>
      <c r="P317">
        <f t="shared" si="20"/>
        <v>4</v>
      </c>
      <c r="Q317">
        <f t="shared" si="24"/>
        <v>0</v>
      </c>
    </row>
    <row r="318" spans="1:17" x14ac:dyDescent="0.3">
      <c r="A318" t="s">
        <v>18</v>
      </c>
      <c r="B318" t="s">
        <v>51</v>
      </c>
      <c r="C318" t="s">
        <v>8</v>
      </c>
      <c r="D318" t="s">
        <v>11</v>
      </c>
      <c r="E318" t="s">
        <v>33</v>
      </c>
      <c r="F318" t="s">
        <v>44</v>
      </c>
      <c r="G318" s="20">
        <v>3</v>
      </c>
      <c r="H318" s="14">
        <v>4.827</v>
      </c>
      <c r="I318" t="s">
        <v>75</v>
      </c>
      <c r="J318" t="s">
        <v>42</v>
      </c>
      <c r="K318" t="s">
        <v>16</v>
      </c>
      <c r="L318" t="s">
        <v>43</v>
      </c>
      <c r="M318" s="20">
        <f t="shared" si="21"/>
        <v>4.8280320000000003</v>
      </c>
      <c r="N318" s="20">
        <f t="shared" si="22"/>
        <v>5.2670000000000002E-2</v>
      </c>
      <c r="O318" s="20">
        <f t="shared" si="23"/>
        <v>0.25429244544000001</v>
      </c>
      <c r="P318">
        <f t="shared" si="20"/>
        <v>4</v>
      </c>
      <c r="Q318">
        <f t="shared" si="24"/>
        <v>1.0171697817600001</v>
      </c>
    </row>
    <row r="319" spans="1:17" x14ac:dyDescent="0.3">
      <c r="A319" t="s">
        <v>7</v>
      </c>
      <c r="B319" t="s">
        <v>9</v>
      </c>
      <c r="C319" t="s">
        <v>10</v>
      </c>
      <c r="D319" t="s">
        <v>20</v>
      </c>
      <c r="E319" t="s">
        <v>21</v>
      </c>
      <c r="F319" t="s">
        <v>13</v>
      </c>
      <c r="G319" s="20">
        <v>18.916599999999999</v>
      </c>
      <c r="H319" s="14" t="s">
        <v>8</v>
      </c>
      <c r="I319" t="s">
        <v>30</v>
      </c>
      <c r="J319" t="s">
        <v>15</v>
      </c>
      <c r="K319" t="s">
        <v>16</v>
      </c>
      <c r="L319" t="s">
        <v>17</v>
      </c>
      <c r="M319" s="20">
        <f t="shared" si="21"/>
        <v>30.443316710400001</v>
      </c>
      <c r="N319" s="20">
        <f t="shared" si="22"/>
        <v>0.16664000000000001</v>
      </c>
      <c r="O319" s="20">
        <f t="shared" si="23"/>
        <v>5.0730742966210567</v>
      </c>
      <c r="P319">
        <f t="shared" si="20"/>
        <v>1</v>
      </c>
      <c r="Q319">
        <f t="shared" si="24"/>
        <v>5.0730742966210567</v>
      </c>
    </row>
    <row r="320" spans="1:17" x14ac:dyDescent="0.3">
      <c r="A320" t="s">
        <v>39</v>
      </c>
      <c r="B320" t="s">
        <v>9</v>
      </c>
      <c r="C320" t="s">
        <v>56</v>
      </c>
      <c r="D320" t="s">
        <v>11</v>
      </c>
      <c r="E320" t="s">
        <v>21</v>
      </c>
      <c r="F320" t="s">
        <v>13</v>
      </c>
      <c r="G320" s="20">
        <v>15</v>
      </c>
      <c r="H320" s="14">
        <v>24.134999999999998</v>
      </c>
      <c r="I320" t="s">
        <v>37</v>
      </c>
      <c r="J320" t="s">
        <v>31</v>
      </c>
      <c r="K320" t="s">
        <v>25</v>
      </c>
      <c r="L320" t="s">
        <v>17</v>
      </c>
      <c r="M320" s="20">
        <f t="shared" si="21"/>
        <v>24.140160000000002</v>
      </c>
      <c r="N320" s="20">
        <f t="shared" si="22"/>
        <v>0.16664000000000001</v>
      </c>
      <c r="O320" s="20">
        <f t="shared" si="23"/>
        <v>4.0227162624000004</v>
      </c>
      <c r="P320">
        <f t="shared" si="20"/>
        <v>2</v>
      </c>
      <c r="Q320">
        <f t="shared" si="24"/>
        <v>8.0454325248000007</v>
      </c>
    </row>
    <row r="321" spans="1:17" x14ac:dyDescent="0.3">
      <c r="A321" t="s">
        <v>32</v>
      </c>
      <c r="B321" t="s">
        <v>51</v>
      </c>
      <c r="C321" t="s">
        <v>8</v>
      </c>
      <c r="D321" t="s">
        <v>20</v>
      </c>
      <c r="E321" t="s">
        <v>35</v>
      </c>
      <c r="F321" t="s">
        <v>36</v>
      </c>
      <c r="G321" s="20">
        <v>1</v>
      </c>
      <c r="H321" s="14">
        <v>1.609</v>
      </c>
      <c r="I321" t="s">
        <v>23</v>
      </c>
      <c r="J321" t="s">
        <v>15</v>
      </c>
      <c r="K321" t="s">
        <v>25</v>
      </c>
      <c r="L321" t="s">
        <v>43</v>
      </c>
      <c r="M321" s="20">
        <f t="shared" si="21"/>
        <v>1.6093440000000001</v>
      </c>
      <c r="N321" s="20">
        <f t="shared" si="22"/>
        <v>0</v>
      </c>
      <c r="O321" s="20">
        <f t="shared" si="23"/>
        <v>0</v>
      </c>
      <c r="P321">
        <f t="shared" si="20"/>
        <v>5</v>
      </c>
      <c r="Q321">
        <f t="shared" si="24"/>
        <v>0</v>
      </c>
    </row>
    <row r="322" spans="1:17" x14ac:dyDescent="0.3">
      <c r="A322" t="s">
        <v>7</v>
      </c>
      <c r="B322" t="s">
        <v>9</v>
      </c>
      <c r="C322" t="s">
        <v>60</v>
      </c>
      <c r="D322" t="s">
        <v>47</v>
      </c>
      <c r="E322" t="s">
        <v>64</v>
      </c>
      <c r="F322" t="s">
        <v>66</v>
      </c>
      <c r="G322" s="20">
        <v>250</v>
      </c>
      <c r="H322" s="14">
        <v>402.25</v>
      </c>
      <c r="I322" t="s">
        <v>52</v>
      </c>
      <c r="J322" t="s">
        <v>38</v>
      </c>
      <c r="K322" t="s">
        <v>16</v>
      </c>
      <c r="L322" t="s">
        <v>43</v>
      </c>
      <c r="M322" s="20">
        <f t="shared" si="21"/>
        <v>402.33600000000001</v>
      </c>
      <c r="N322" s="20">
        <f t="shared" si="22"/>
        <v>3.5459999999999998E-2</v>
      </c>
      <c r="O322" s="20">
        <f t="shared" si="23"/>
        <v>14.266834559999999</v>
      </c>
      <c r="P322">
        <f t="shared" ref="P322:P385" si="25">IFERROR(VALUE(MID(A322, FIND("(", A322) + 1, FIND(" ", A322, FIND("(", A322)) - FIND("(", A322) - 1)), "N/A")</f>
        <v>1</v>
      </c>
      <c r="Q322">
        <f t="shared" si="24"/>
        <v>14.266834559999999</v>
      </c>
    </row>
    <row r="323" spans="1:17" x14ac:dyDescent="0.3">
      <c r="A323" t="s">
        <v>32</v>
      </c>
      <c r="B323" t="s">
        <v>9</v>
      </c>
      <c r="C323" t="s">
        <v>79</v>
      </c>
      <c r="D323" t="s">
        <v>72</v>
      </c>
      <c r="E323" t="s">
        <v>64</v>
      </c>
      <c r="F323" t="s">
        <v>36</v>
      </c>
      <c r="G323" s="20">
        <v>2.2000000000000002</v>
      </c>
      <c r="H323" s="14">
        <v>3.5398000000000001</v>
      </c>
      <c r="I323" t="s">
        <v>54</v>
      </c>
      <c r="J323" t="s">
        <v>38</v>
      </c>
      <c r="K323" t="s">
        <v>16</v>
      </c>
      <c r="L323" t="s">
        <v>17</v>
      </c>
      <c r="M323" s="20">
        <f t="shared" ref="M323:M386" si="26">G323*1.609344</f>
        <v>3.5405568000000005</v>
      </c>
      <c r="N323" s="20">
        <f t="shared" ref="N323:N386" si="27">IF(I323="Bicycle",0,IF(I323="On foot",0,IF(I323="Car (alone)",0.16664,IF(I323="Car (shared / passenger)",0.16664,IF(I323="Bus",0.10215,IF(I323="Train",0.03546,IF(I323="Motorbike",0.11367,IF(I323="Electric car (alone)",0.05267,IF(I323="Electric car (shared / passenger)",0.05267,IF(I323="Taxi",0.148614925938255,IF(I323="E-bike",0.022,IF(I323="Flight",0.259, " "))))))))))))</f>
        <v>2.1999999999999999E-2</v>
      </c>
      <c r="O323" s="20">
        <f t="shared" ref="O323:O386" si="28">IF(OR(N323=0, M323=0), 0, N323*M323)</f>
        <v>7.7892249600000005E-2</v>
      </c>
      <c r="P323">
        <f t="shared" si="25"/>
        <v>5</v>
      </c>
      <c r="Q323">
        <f t="shared" ref="Q323:Q386" si="29">O323*P323</f>
        <v>0.38946124800000004</v>
      </c>
    </row>
    <row r="324" spans="1:17" x14ac:dyDescent="0.3">
      <c r="A324" t="s">
        <v>26</v>
      </c>
      <c r="B324" t="s">
        <v>9</v>
      </c>
      <c r="C324" t="s">
        <v>48</v>
      </c>
      <c r="D324" t="s">
        <v>11</v>
      </c>
      <c r="E324" t="s">
        <v>35</v>
      </c>
      <c r="F324" t="s">
        <v>44</v>
      </c>
      <c r="G324" s="20">
        <v>2.2999999999999998</v>
      </c>
      <c r="H324" s="14">
        <v>3.7006999999999999</v>
      </c>
      <c r="I324" t="s">
        <v>49</v>
      </c>
      <c r="J324" t="s">
        <v>31</v>
      </c>
      <c r="K324" t="s">
        <v>25</v>
      </c>
      <c r="L324" t="s">
        <v>17</v>
      </c>
      <c r="M324" s="20">
        <f t="shared" si="26"/>
        <v>3.7014912</v>
      </c>
      <c r="N324" s="20">
        <f t="shared" si="27"/>
        <v>0.10215</v>
      </c>
      <c r="O324" s="20">
        <f t="shared" si="28"/>
        <v>0.37810732608000003</v>
      </c>
      <c r="P324">
        <f t="shared" si="25"/>
        <v>3</v>
      </c>
      <c r="Q324">
        <f t="shared" si="29"/>
        <v>1.13432197824</v>
      </c>
    </row>
    <row r="325" spans="1:17" x14ac:dyDescent="0.3">
      <c r="A325" t="s">
        <v>18</v>
      </c>
      <c r="B325" t="s">
        <v>9</v>
      </c>
      <c r="C325" t="s">
        <v>80</v>
      </c>
      <c r="D325" t="s">
        <v>27</v>
      </c>
      <c r="E325" t="s">
        <v>21</v>
      </c>
      <c r="F325" t="s">
        <v>66</v>
      </c>
      <c r="G325" s="20">
        <v>45</v>
      </c>
      <c r="H325" s="14">
        <v>72.405000000000001</v>
      </c>
      <c r="I325" t="s">
        <v>30</v>
      </c>
      <c r="J325" t="s">
        <v>15</v>
      </c>
      <c r="K325" t="s">
        <v>25</v>
      </c>
      <c r="L325" t="s">
        <v>17</v>
      </c>
      <c r="M325" s="20">
        <f t="shared" si="26"/>
        <v>72.420479999999998</v>
      </c>
      <c r="N325" s="20">
        <f t="shared" si="27"/>
        <v>0.16664000000000001</v>
      </c>
      <c r="O325" s="20">
        <f t="shared" si="28"/>
        <v>12.0681487872</v>
      </c>
      <c r="P325">
        <f t="shared" si="25"/>
        <v>4</v>
      </c>
      <c r="Q325">
        <f t="shared" si="29"/>
        <v>48.272595148800001</v>
      </c>
    </row>
    <row r="326" spans="1:17" x14ac:dyDescent="0.3">
      <c r="A326" t="s">
        <v>7</v>
      </c>
      <c r="B326" t="s">
        <v>9</v>
      </c>
      <c r="C326" t="s">
        <v>70</v>
      </c>
      <c r="D326" t="s">
        <v>11</v>
      </c>
      <c r="E326" t="s">
        <v>21</v>
      </c>
      <c r="F326" t="s">
        <v>44</v>
      </c>
      <c r="G326" s="20">
        <v>1</v>
      </c>
      <c r="H326" s="14">
        <v>1.609</v>
      </c>
      <c r="I326" t="s">
        <v>23</v>
      </c>
      <c r="J326" t="s">
        <v>15</v>
      </c>
      <c r="K326" t="s">
        <v>16</v>
      </c>
      <c r="L326" t="s">
        <v>17</v>
      </c>
      <c r="M326" s="20">
        <f t="shared" si="26"/>
        <v>1.6093440000000001</v>
      </c>
      <c r="N326" s="20">
        <f t="shared" si="27"/>
        <v>0</v>
      </c>
      <c r="O326" s="20">
        <f t="shared" si="28"/>
        <v>0</v>
      </c>
      <c r="P326">
        <f t="shared" si="25"/>
        <v>1</v>
      </c>
      <c r="Q326">
        <f t="shared" si="29"/>
        <v>0</v>
      </c>
    </row>
    <row r="327" spans="1:17" x14ac:dyDescent="0.3">
      <c r="A327" t="s">
        <v>18</v>
      </c>
      <c r="B327" t="s">
        <v>51</v>
      </c>
      <c r="C327" t="s">
        <v>8</v>
      </c>
      <c r="D327" t="s">
        <v>11</v>
      </c>
      <c r="E327" t="s">
        <v>35</v>
      </c>
      <c r="F327" t="s">
        <v>36</v>
      </c>
      <c r="G327" s="20">
        <v>3</v>
      </c>
      <c r="H327" s="14">
        <v>4.827</v>
      </c>
      <c r="I327" t="s">
        <v>14</v>
      </c>
      <c r="J327" t="s">
        <v>42</v>
      </c>
      <c r="K327" t="s">
        <v>8</v>
      </c>
      <c r="L327" t="s">
        <v>43</v>
      </c>
      <c r="M327" s="20">
        <f t="shared" si="26"/>
        <v>4.8280320000000003</v>
      </c>
      <c r="N327" s="20">
        <f t="shared" si="27"/>
        <v>0</v>
      </c>
      <c r="O327" s="20">
        <f t="shared" si="28"/>
        <v>0</v>
      </c>
      <c r="P327">
        <f t="shared" si="25"/>
        <v>4</v>
      </c>
      <c r="Q327">
        <f t="shared" si="29"/>
        <v>0</v>
      </c>
    </row>
    <row r="328" spans="1:17" x14ac:dyDescent="0.3">
      <c r="A328" t="s">
        <v>26</v>
      </c>
      <c r="B328" t="s">
        <v>51</v>
      </c>
      <c r="C328" t="s">
        <v>8</v>
      </c>
      <c r="D328" t="s">
        <v>20</v>
      </c>
      <c r="E328" t="s">
        <v>35</v>
      </c>
      <c r="F328" t="s">
        <v>22</v>
      </c>
      <c r="G328" s="20">
        <v>18</v>
      </c>
      <c r="H328" s="14">
        <v>28.962</v>
      </c>
      <c r="I328" t="s">
        <v>30</v>
      </c>
      <c r="J328" t="s">
        <v>31</v>
      </c>
      <c r="K328" t="s">
        <v>25</v>
      </c>
      <c r="L328" t="s">
        <v>17</v>
      </c>
      <c r="M328" s="20">
        <f t="shared" si="26"/>
        <v>28.968192000000002</v>
      </c>
      <c r="N328" s="20">
        <f t="shared" si="27"/>
        <v>0.16664000000000001</v>
      </c>
      <c r="O328" s="20">
        <f t="shared" si="28"/>
        <v>4.8272595148800006</v>
      </c>
      <c r="P328">
        <f t="shared" si="25"/>
        <v>3</v>
      </c>
      <c r="Q328">
        <f t="shared" si="29"/>
        <v>14.481778544640001</v>
      </c>
    </row>
    <row r="329" spans="1:17" x14ac:dyDescent="0.3">
      <c r="A329" t="s">
        <v>32</v>
      </c>
      <c r="B329" t="s">
        <v>51</v>
      </c>
      <c r="C329" t="s">
        <v>8</v>
      </c>
      <c r="D329" t="s">
        <v>72</v>
      </c>
      <c r="E329" t="s">
        <v>33</v>
      </c>
      <c r="F329" t="s">
        <v>62</v>
      </c>
      <c r="G329" s="20">
        <v>0</v>
      </c>
      <c r="H329" s="14">
        <v>0</v>
      </c>
      <c r="I329" t="s">
        <v>23</v>
      </c>
      <c r="J329" t="s">
        <v>53</v>
      </c>
      <c r="K329" t="s">
        <v>16</v>
      </c>
      <c r="L329" t="s">
        <v>17</v>
      </c>
      <c r="M329" s="20">
        <f t="shared" si="26"/>
        <v>0</v>
      </c>
      <c r="N329" s="20">
        <f t="shared" si="27"/>
        <v>0</v>
      </c>
      <c r="O329" s="20">
        <f t="shared" si="28"/>
        <v>0</v>
      </c>
      <c r="P329">
        <f t="shared" si="25"/>
        <v>5</v>
      </c>
      <c r="Q329">
        <f t="shared" si="29"/>
        <v>0</v>
      </c>
    </row>
    <row r="330" spans="1:17" x14ac:dyDescent="0.3">
      <c r="A330" t="s">
        <v>26</v>
      </c>
      <c r="B330" t="s">
        <v>9</v>
      </c>
      <c r="C330" t="s">
        <v>70</v>
      </c>
      <c r="D330" t="s">
        <v>20</v>
      </c>
      <c r="E330" t="s">
        <v>21</v>
      </c>
      <c r="F330" t="s">
        <v>36</v>
      </c>
      <c r="G330" s="20">
        <v>1.3</v>
      </c>
      <c r="H330" s="14">
        <v>2.0916999999999999</v>
      </c>
      <c r="I330" t="s">
        <v>23</v>
      </c>
      <c r="J330" t="s">
        <v>24</v>
      </c>
      <c r="K330" t="s">
        <v>25</v>
      </c>
      <c r="L330" t="s">
        <v>17</v>
      </c>
      <c r="M330" s="20">
        <f t="shared" si="26"/>
        <v>2.0921472000000003</v>
      </c>
      <c r="N330" s="20">
        <f t="shared" si="27"/>
        <v>0</v>
      </c>
      <c r="O330" s="20">
        <f t="shared" si="28"/>
        <v>0</v>
      </c>
      <c r="P330">
        <f t="shared" si="25"/>
        <v>3</v>
      </c>
      <c r="Q330">
        <f t="shared" si="29"/>
        <v>0</v>
      </c>
    </row>
    <row r="331" spans="1:17" x14ac:dyDescent="0.3">
      <c r="A331" t="s">
        <v>39</v>
      </c>
      <c r="B331" t="s">
        <v>51</v>
      </c>
      <c r="C331" t="s">
        <v>8</v>
      </c>
      <c r="D331" t="s">
        <v>20</v>
      </c>
      <c r="E331" t="s">
        <v>35</v>
      </c>
      <c r="F331" t="s">
        <v>22</v>
      </c>
      <c r="G331" s="20">
        <v>1.6</v>
      </c>
      <c r="H331" s="14">
        <v>2.5744000000000002</v>
      </c>
      <c r="I331" t="s">
        <v>23</v>
      </c>
      <c r="J331" t="s">
        <v>42</v>
      </c>
      <c r="K331" t="s">
        <v>25</v>
      </c>
      <c r="L331" t="s">
        <v>17</v>
      </c>
      <c r="M331" s="20">
        <f t="shared" si="26"/>
        <v>2.5749504000000005</v>
      </c>
      <c r="N331" s="20">
        <f t="shared" si="27"/>
        <v>0</v>
      </c>
      <c r="O331" s="20">
        <f t="shared" si="28"/>
        <v>0</v>
      </c>
      <c r="P331">
        <f t="shared" si="25"/>
        <v>2</v>
      </c>
      <c r="Q331">
        <f t="shared" si="29"/>
        <v>0</v>
      </c>
    </row>
    <row r="332" spans="1:17" x14ac:dyDescent="0.3">
      <c r="A332" t="s">
        <v>18</v>
      </c>
      <c r="B332" t="s">
        <v>9</v>
      </c>
      <c r="C332" t="s">
        <v>69</v>
      </c>
      <c r="D332" t="s">
        <v>11</v>
      </c>
      <c r="E332" t="s">
        <v>45</v>
      </c>
      <c r="F332" t="s">
        <v>13</v>
      </c>
      <c r="G332" s="20">
        <v>18</v>
      </c>
      <c r="H332" s="14">
        <v>28.962</v>
      </c>
      <c r="I332" t="s">
        <v>30</v>
      </c>
      <c r="J332" t="s">
        <v>42</v>
      </c>
      <c r="K332" t="s">
        <v>25</v>
      </c>
      <c r="L332" t="s">
        <v>17</v>
      </c>
      <c r="M332" s="20">
        <f t="shared" si="26"/>
        <v>28.968192000000002</v>
      </c>
      <c r="N332" s="20">
        <f t="shared" si="27"/>
        <v>0.16664000000000001</v>
      </c>
      <c r="O332" s="20">
        <f t="shared" si="28"/>
        <v>4.8272595148800006</v>
      </c>
      <c r="P332">
        <f t="shared" si="25"/>
        <v>4</v>
      </c>
      <c r="Q332">
        <f t="shared" si="29"/>
        <v>19.309038059520002</v>
      </c>
    </row>
    <row r="333" spans="1:17" x14ac:dyDescent="0.3">
      <c r="A333" t="s">
        <v>39</v>
      </c>
      <c r="B333" t="s">
        <v>9</v>
      </c>
      <c r="C333" t="s">
        <v>79</v>
      </c>
      <c r="D333" t="s">
        <v>27</v>
      </c>
      <c r="E333" t="s">
        <v>12</v>
      </c>
      <c r="F333" t="s">
        <v>29</v>
      </c>
      <c r="G333" s="20">
        <v>10</v>
      </c>
      <c r="H333" s="14">
        <v>16.09</v>
      </c>
      <c r="I333" t="s">
        <v>30</v>
      </c>
      <c r="J333" t="s">
        <v>38</v>
      </c>
      <c r="K333" t="s">
        <v>16</v>
      </c>
      <c r="L333" t="s">
        <v>43</v>
      </c>
      <c r="M333" s="20">
        <f t="shared" si="26"/>
        <v>16.093440000000001</v>
      </c>
      <c r="N333" s="20">
        <f t="shared" si="27"/>
        <v>0.16664000000000001</v>
      </c>
      <c r="O333" s="20">
        <f t="shared" si="28"/>
        <v>2.6818108416000004</v>
      </c>
      <c r="P333">
        <f t="shared" si="25"/>
        <v>2</v>
      </c>
      <c r="Q333">
        <f t="shared" si="29"/>
        <v>5.3636216832000008</v>
      </c>
    </row>
    <row r="334" spans="1:17" x14ac:dyDescent="0.3">
      <c r="A334" t="s">
        <v>32</v>
      </c>
      <c r="B334" t="s">
        <v>9</v>
      </c>
      <c r="C334" t="s">
        <v>8</v>
      </c>
      <c r="D334" t="s">
        <v>27</v>
      </c>
      <c r="E334" t="s">
        <v>28</v>
      </c>
      <c r="F334" t="s">
        <v>44</v>
      </c>
      <c r="G334" s="20">
        <v>2</v>
      </c>
      <c r="H334" s="14">
        <v>3.218</v>
      </c>
      <c r="I334" t="s">
        <v>30</v>
      </c>
      <c r="J334" t="s">
        <v>38</v>
      </c>
      <c r="K334" t="s">
        <v>16</v>
      </c>
      <c r="L334" t="s">
        <v>17</v>
      </c>
      <c r="M334" s="20">
        <f t="shared" si="26"/>
        <v>3.2186880000000002</v>
      </c>
      <c r="N334" s="20">
        <f t="shared" si="27"/>
        <v>0.16664000000000001</v>
      </c>
      <c r="O334" s="20">
        <f t="shared" si="28"/>
        <v>0.53636216832000005</v>
      </c>
      <c r="P334">
        <f t="shared" si="25"/>
        <v>5</v>
      </c>
      <c r="Q334">
        <f t="shared" si="29"/>
        <v>2.6818108416000004</v>
      </c>
    </row>
    <row r="335" spans="1:17" x14ac:dyDescent="0.3">
      <c r="A335" t="s">
        <v>26</v>
      </c>
      <c r="B335" t="s">
        <v>9</v>
      </c>
      <c r="C335" t="s">
        <v>59</v>
      </c>
      <c r="D335" t="s">
        <v>41</v>
      </c>
      <c r="E335" t="s">
        <v>12</v>
      </c>
      <c r="F335" t="s">
        <v>22</v>
      </c>
      <c r="G335" s="20">
        <v>4</v>
      </c>
      <c r="H335" s="14">
        <v>6.4359999999999999</v>
      </c>
      <c r="I335" t="s">
        <v>52</v>
      </c>
      <c r="J335" t="s">
        <v>38</v>
      </c>
      <c r="K335" t="s">
        <v>25</v>
      </c>
      <c r="L335" t="s">
        <v>43</v>
      </c>
      <c r="M335" s="20">
        <f t="shared" si="26"/>
        <v>6.4373760000000004</v>
      </c>
      <c r="N335" s="20">
        <f t="shared" si="27"/>
        <v>3.5459999999999998E-2</v>
      </c>
      <c r="O335" s="20">
        <f t="shared" si="28"/>
        <v>0.22826935296</v>
      </c>
      <c r="P335">
        <f t="shared" si="25"/>
        <v>3</v>
      </c>
      <c r="Q335">
        <f t="shared" si="29"/>
        <v>0.68480805888000007</v>
      </c>
    </row>
    <row r="336" spans="1:17" x14ac:dyDescent="0.3">
      <c r="A336" t="s">
        <v>18</v>
      </c>
      <c r="B336" t="s">
        <v>9</v>
      </c>
      <c r="C336" t="s">
        <v>34</v>
      </c>
      <c r="D336" t="s">
        <v>20</v>
      </c>
      <c r="E336" t="s">
        <v>35</v>
      </c>
      <c r="F336" t="s">
        <v>22</v>
      </c>
      <c r="G336" s="20">
        <v>18</v>
      </c>
      <c r="H336" s="14">
        <v>28.962</v>
      </c>
      <c r="I336" t="s">
        <v>30</v>
      </c>
      <c r="J336" t="s">
        <v>15</v>
      </c>
      <c r="K336" t="s">
        <v>25</v>
      </c>
      <c r="L336" t="s">
        <v>17</v>
      </c>
      <c r="M336" s="20">
        <f t="shared" si="26"/>
        <v>28.968192000000002</v>
      </c>
      <c r="N336" s="20">
        <f t="shared" si="27"/>
        <v>0.16664000000000001</v>
      </c>
      <c r="O336" s="20">
        <f t="shared" si="28"/>
        <v>4.8272595148800006</v>
      </c>
      <c r="P336">
        <f t="shared" si="25"/>
        <v>4</v>
      </c>
      <c r="Q336">
        <f t="shared" si="29"/>
        <v>19.309038059520002</v>
      </c>
    </row>
    <row r="337" spans="1:17" x14ac:dyDescent="0.3">
      <c r="A337" t="s">
        <v>39</v>
      </c>
      <c r="B337" t="s">
        <v>9</v>
      </c>
      <c r="C337" t="s">
        <v>90</v>
      </c>
      <c r="D337" t="s">
        <v>47</v>
      </c>
      <c r="E337" t="s">
        <v>33</v>
      </c>
      <c r="F337" t="s">
        <v>44</v>
      </c>
      <c r="G337" s="20">
        <v>1</v>
      </c>
      <c r="H337" s="14">
        <v>1.609</v>
      </c>
      <c r="I337" t="s">
        <v>23</v>
      </c>
      <c r="J337" t="s">
        <v>24</v>
      </c>
      <c r="K337" t="s">
        <v>16</v>
      </c>
      <c r="L337" t="s">
        <v>43</v>
      </c>
      <c r="M337" s="20">
        <f t="shared" si="26"/>
        <v>1.6093440000000001</v>
      </c>
      <c r="N337" s="20">
        <f t="shared" si="27"/>
        <v>0</v>
      </c>
      <c r="O337" s="20">
        <f t="shared" si="28"/>
        <v>0</v>
      </c>
      <c r="P337">
        <f t="shared" si="25"/>
        <v>2</v>
      </c>
      <c r="Q337">
        <f t="shared" si="29"/>
        <v>0</v>
      </c>
    </row>
    <row r="338" spans="1:17" x14ac:dyDescent="0.3">
      <c r="A338" t="s">
        <v>18</v>
      </c>
      <c r="B338" t="s">
        <v>9</v>
      </c>
      <c r="C338" t="s">
        <v>90</v>
      </c>
      <c r="D338" t="s">
        <v>11</v>
      </c>
      <c r="E338" t="s">
        <v>33</v>
      </c>
      <c r="F338" t="s">
        <v>44</v>
      </c>
      <c r="G338" s="20">
        <v>0.8</v>
      </c>
      <c r="H338" s="14">
        <v>1.2872000000000001</v>
      </c>
      <c r="I338" t="s">
        <v>23</v>
      </c>
      <c r="J338" t="s">
        <v>24</v>
      </c>
      <c r="K338" t="s">
        <v>16</v>
      </c>
      <c r="L338" t="s">
        <v>17</v>
      </c>
      <c r="M338" s="20">
        <f t="shared" si="26"/>
        <v>1.2874752000000003</v>
      </c>
      <c r="N338" s="20">
        <f t="shared" si="27"/>
        <v>0</v>
      </c>
      <c r="O338" s="20">
        <f t="shared" si="28"/>
        <v>0</v>
      </c>
      <c r="P338">
        <f t="shared" si="25"/>
        <v>4</v>
      </c>
      <c r="Q338">
        <f t="shared" si="29"/>
        <v>0</v>
      </c>
    </row>
    <row r="339" spans="1:17" x14ac:dyDescent="0.3">
      <c r="A339" t="s">
        <v>26</v>
      </c>
      <c r="B339" t="s">
        <v>9</v>
      </c>
      <c r="C339" t="s">
        <v>59</v>
      </c>
      <c r="D339" t="s">
        <v>41</v>
      </c>
      <c r="E339" t="s">
        <v>45</v>
      </c>
      <c r="F339" t="s">
        <v>13</v>
      </c>
      <c r="G339" s="20">
        <v>5</v>
      </c>
      <c r="H339" s="14">
        <v>8.0449999999999999</v>
      </c>
      <c r="I339" t="s">
        <v>52</v>
      </c>
      <c r="J339" t="s">
        <v>15</v>
      </c>
      <c r="K339" t="s">
        <v>25</v>
      </c>
      <c r="L339" t="s">
        <v>17</v>
      </c>
      <c r="M339" s="20">
        <f t="shared" si="26"/>
        <v>8.0467200000000005</v>
      </c>
      <c r="N339" s="20">
        <f t="shared" si="27"/>
        <v>3.5459999999999998E-2</v>
      </c>
      <c r="O339" s="20">
        <f t="shared" si="28"/>
        <v>0.28533669119999999</v>
      </c>
      <c r="P339">
        <f t="shared" si="25"/>
        <v>3</v>
      </c>
      <c r="Q339">
        <f t="shared" si="29"/>
        <v>0.85601007360000003</v>
      </c>
    </row>
    <row r="340" spans="1:17" x14ac:dyDescent="0.3">
      <c r="A340" t="s">
        <v>7</v>
      </c>
      <c r="B340" t="s">
        <v>51</v>
      </c>
      <c r="C340" t="s">
        <v>8</v>
      </c>
      <c r="D340" t="s">
        <v>20</v>
      </c>
      <c r="E340" t="s">
        <v>35</v>
      </c>
      <c r="F340" t="s">
        <v>44</v>
      </c>
      <c r="G340" s="20">
        <v>0.8</v>
      </c>
      <c r="H340" s="14">
        <v>1.2872000000000001</v>
      </c>
      <c r="I340" t="s">
        <v>23</v>
      </c>
      <c r="J340" t="s">
        <v>38</v>
      </c>
      <c r="K340" t="s">
        <v>25</v>
      </c>
      <c r="L340" t="s">
        <v>17</v>
      </c>
      <c r="M340" s="20">
        <f t="shared" si="26"/>
        <v>1.2874752000000003</v>
      </c>
      <c r="N340" s="20">
        <f t="shared" si="27"/>
        <v>0</v>
      </c>
      <c r="O340" s="20">
        <f t="shared" si="28"/>
        <v>0</v>
      </c>
      <c r="P340">
        <f t="shared" si="25"/>
        <v>1</v>
      </c>
      <c r="Q340">
        <f t="shared" si="29"/>
        <v>0</v>
      </c>
    </row>
    <row r="341" spans="1:17" x14ac:dyDescent="0.3">
      <c r="A341" t="s">
        <v>32</v>
      </c>
      <c r="B341" t="s">
        <v>9</v>
      </c>
      <c r="C341" t="s">
        <v>8</v>
      </c>
      <c r="D341" t="s">
        <v>20</v>
      </c>
      <c r="E341" t="s">
        <v>21</v>
      </c>
      <c r="F341" t="s">
        <v>22</v>
      </c>
      <c r="G341" s="20">
        <v>16</v>
      </c>
      <c r="H341" s="14">
        <v>25.744</v>
      </c>
      <c r="I341" t="s">
        <v>30</v>
      </c>
      <c r="J341" t="s">
        <v>31</v>
      </c>
      <c r="K341" t="s">
        <v>25</v>
      </c>
      <c r="L341" t="s">
        <v>17</v>
      </c>
      <c r="M341" s="20">
        <f t="shared" si="26"/>
        <v>25.749504000000002</v>
      </c>
      <c r="N341" s="20">
        <f t="shared" si="27"/>
        <v>0.16664000000000001</v>
      </c>
      <c r="O341" s="20">
        <f t="shared" si="28"/>
        <v>4.2908973465600004</v>
      </c>
      <c r="P341">
        <f t="shared" si="25"/>
        <v>5</v>
      </c>
      <c r="Q341">
        <f t="shared" si="29"/>
        <v>21.454486732800003</v>
      </c>
    </row>
    <row r="342" spans="1:17" x14ac:dyDescent="0.3">
      <c r="A342" t="s">
        <v>39</v>
      </c>
      <c r="B342" t="s">
        <v>51</v>
      </c>
      <c r="C342" t="s">
        <v>8</v>
      </c>
      <c r="D342" t="s">
        <v>20</v>
      </c>
      <c r="E342" t="s">
        <v>35</v>
      </c>
      <c r="F342" t="s">
        <v>66</v>
      </c>
      <c r="G342" s="20">
        <v>37</v>
      </c>
      <c r="H342" s="14">
        <v>59.533000000000001</v>
      </c>
      <c r="I342" t="s">
        <v>30</v>
      </c>
      <c r="J342" t="s">
        <v>15</v>
      </c>
      <c r="K342" t="s">
        <v>16</v>
      </c>
      <c r="L342" t="s">
        <v>43</v>
      </c>
      <c r="M342" s="20">
        <f t="shared" si="26"/>
        <v>59.545728000000004</v>
      </c>
      <c r="N342" s="20">
        <f t="shared" si="27"/>
        <v>0.16664000000000001</v>
      </c>
      <c r="O342" s="20">
        <f t="shared" si="28"/>
        <v>9.9227001139200013</v>
      </c>
      <c r="P342">
        <f t="shared" si="25"/>
        <v>2</v>
      </c>
      <c r="Q342">
        <f t="shared" si="29"/>
        <v>19.845400227840003</v>
      </c>
    </row>
    <row r="343" spans="1:17" x14ac:dyDescent="0.3">
      <c r="A343" t="s">
        <v>39</v>
      </c>
      <c r="B343" t="s">
        <v>9</v>
      </c>
      <c r="C343" t="s">
        <v>48</v>
      </c>
      <c r="D343" t="s">
        <v>11</v>
      </c>
      <c r="E343" t="s">
        <v>21</v>
      </c>
      <c r="F343" t="s">
        <v>29</v>
      </c>
      <c r="G343" s="20">
        <v>6</v>
      </c>
      <c r="H343" s="14">
        <v>9.6539999999999999</v>
      </c>
      <c r="I343" t="s">
        <v>52</v>
      </c>
      <c r="J343" t="s">
        <v>15</v>
      </c>
      <c r="K343" t="s">
        <v>25</v>
      </c>
      <c r="L343" t="s">
        <v>17</v>
      </c>
      <c r="M343" s="20">
        <f t="shared" si="26"/>
        <v>9.6560640000000006</v>
      </c>
      <c r="N343" s="20">
        <f t="shared" si="27"/>
        <v>3.5459999999999998E-2</v>
      </c>
      <c r="O343" s="20">
        <f t="shared" si="28"/>
        <v>0.34240402944000004</v>
      </c>
      <c r="P343">
        <f t="shared" si="25"/>
        <v>2</v>
      </c>
      <c r="Q343">
        <f t="shared" si="29"/>
        <v>0.68480805888000007</v>
      </c>
    </row>
    <row r="344" spans="1:17" x14ac:dyDescent="0.3">
      <c r="A344" t="s">
        <v>39</v>
      </c>
      <c r="B344" t="s">
        <v>9</v>
      </c>
      <c r="C344" t="s">
        <v>71</v>
      </c>
      <c r="D344" t="s">
        <v>20</v>
      </c>
      <c r="E344" t="s">
        <v>28</v>
      </c>
      <c r="F344" t="s">
        <v>13</v>
      </c>
      <c r="G344" s="20">
        <v>12</v>
      </c>
      <c r="H344" s="14">
        <v>19.308</v>
      </c>
      <c r="I344" t="s">
        <v>75</v>
      </c>
      <c r="J344" t="s">
        <v>15</v>
      </c>
      <c r="K344" t="s">
        <v>16</v>
      </c>
      <c r="L344" t="s">
        <v>17</v>
      </c>
      <c r="M344" s="20">
        <f t="shared" si="26"/>
        <v>19.312128000000001</v>
      </c>
      <c r="N344" s="20">
        <f t="shared" si="27"/>
        <v>5.2670000000000002E-2</v>
      </c>
      <c r="O344" s="20">
        <f t="shared" si="28"/>
        <v>1.0171697817600001</v>
      </c>
      <c r="P344">
        <f t="shared" si="25"/>
        <v>2</v>
      </c>
      <c r="Q344">
        <f t="shared" si="29"/>
        <v>2.0343395635200001</v>
      </c>
    </row>
    <row r="345" spans="1:17" x14ac:dyDescent="0.3">
      <c r="A345" t="s">
        <v>39</v>
      </c>
      <c r="B345" t="s">
        <v>9</v>
      </c>
      <c r="C345" t="s">
        <v>48</v>
      </c>
      <c r="D345" t="s">
        <v>72</v>
      </c>
      <c r="E345" t="s">
        <v>28</v>
      </c>
      <c r="F345" t="s">
        <v>44</v>
      </c>
      <c r="G345" s="20">
        <v>4</v>
      </c>
      <c r="H345" s="14">
        <v>6.4359999999999999</v>
      </c>
      <c r="I345" t="s">
        <v>37</v>
      </c>
      <c r="J345" t="s">
        <v>38</v>
      </c>
      <c r="K345" t="s">
        <v>25</v>
      </c>
      <c r="L345" t="s">
        <v>17</v>
      </c>
      <c r="M345" s="20">
        <f t="shared" si="26"/>
        <v>6.4373760000000004</v>
      </c>
      <c r="N345" s="20">
        <f t="shared" si="27"/>
        <v>0.16664000000000001</v>
      </c>
      <c r="O345" s="20">
        <f t="shared" si="28"/>
        <v>1.0727243366400001</v>
      </c>
      <c r="P345">
        <f t="shared" si="25"/>
        <v>2</v>
      </c>
      <c r="Q345">
        <f t="shared" si="29"/>
        <v>2.1454486732800002</v>
      </c>
    </row>
    <row r="346" spans="1:17" x14ac:dyDescent="0.3">
      <c r="A346" t="s">
        <v>39</v>
      </c>
      <c r="B346" t="s">
        <v>51</v>
      </c>
      <c r="C346" t="s">
        <v>8</v>
      </c>
      <c r="D346" t="s">
        <v>27</v>
      </c>
      <c r="E346" t="s">
        <v>12</v>
      </c>
      <c r="F346" t="s">
        <v>36</v>
      </c>
      <c r="G346" s="20">
        <v>2</v>
      </c>
      <c r="H346" s="14">
        <v>3.218</v>
      </c>
      <c r="I346" t="s">
        <v>14</v>
      </c>
      <c r="J346" t="s">
        <v>15</v>
      </c>
      <c r="K346" t="s">
        <v>25</v>
      </c>
      <c r="L346" t="s">
        <v>17</v>
      </c>
      <c r="M346" s="20">
        <f t="shared" si="26"/>
        <v>3.2186880000000002</v>
      </c>
      <c r="N346" s="20">
        <f t="shared" si="27"/>
        <v>0</v>
      </c>
      <c r="O346" s="20">
        <f t="shared" si="28"/>
        <v>0</v>
      </c>
      <c r="P346">
        <f t="shared" si="25"/>
        <v>2</v>
      </c>
      <c r="Q346">
        <f t="shared" si="29"/>
        <v>0</v>
      </c>
    </row>
    <row r="347" spans="1:17" x14ac:dyDescent="0.3">
      <c r="A347" t="s">
        <v>32</v>
      </c>
      <c r="B347" t="s">
        <v>9</v>
      </c>
      <c r="C347" t="s">
        <v>60</v>
      </c>
      <c r="D347" t="s">
        <v>11</v>
      </c>
      <c r="E347" t="s">
        <v>28</v>
      </c>
      <c r="F347" t="s">
        <v>36</v>
      </c>
      <c r="G347" s="20">
        <v>1.2</v>
      </c>
      <c r="H347" s="14">
        <v>1.9307999999999998</v>
      </c>
      <c r="I347" t="s">
        <v>23</v>
      </c>
      <c r="J347" t="s">
        <v>42</v>
      </c>
      <c r="K347" t="s">
        <v>16</v>
      </c>
      <c r="L347" t="s">
        <v>43</v>
      </c>
      <c r="M347" s="20">
        <f t="shared" si="26"/>
        <v>1.9312128</v>
      </c>
      <c r="N347" s="20">
        <f t="shared" si="27"/>
        <v>0</v>
      </c>
      <c r="O347" s="20">
        <f t="shared" si="28"/>
        <v>0</v>
      </c>
      <c r="P347">
        <f t="shared" si="25"/>
        <v>5</v>
      </c>
      <c r="Q347">
        <f t="shared" si="29"/>
        <v>0</v>
      </c>
    </row>
    <row r="348" spans="1:17" x14ac:dyDescent="0.3">
      <c r="A348" t="s">
        <v>26</v>
      </c>
      <c r="B348" t="s">
        <v>9</v>
      </c>
      <c r="C348" t="s">
        <v>71</v>
      </c>
      <c r="D348" t="s">
        <v>20</v>
      </c>
      <c r="E348" t="s">
        <v>21</v>
      </c>
      <c r="F348" t="s">
        <v>13</v>
      </c>
      <c r="G348" s="20">
        <v>22</v>
      </c>
      <c r="H348" s="14">
        <v>35.397999999999996</v>
      </c>
      <c r="I348" t="s">
        <v>30</v>
      </c>
      <c r="J348" t="s">
        <v>42</v>
      </c>
      <c r="K348" t="s">
        <v>16</v>
      </c>
      <c r="L348" t="s">
        <v>17</v>
      </c>
      <c r="M348" s="20">
        <f t="shared" si="26"/>
        <v>35.405568000000002</v>
      </c>
      <c r="N348" s="20">
        <f t="shared" si="27"/>
        <v>0.16664000000000001</v>
      </c>
      <c r="O348" s="20">
        <f t="shared" si="28"/>
        <v>5.8999838515200009</v>
      </c>
      <c r="P348">
        <f t="shared" si="25"/>
        <v>3</v>
      </c>
      <c r="Q348">
        <f t="shared" si="29"/>
        <v>17.699951554560002</v>
      </c>
    </row>
    <row r="349" spans="1:17" x14ac:dyDescent="0.3">
      <c r="A349" t="s">
        <v>32</v>
      </c>
      <c r="B349" t="s">
        <v>9</v>
      </c>
      <c r="C349" t="s">
        <v>79</v>
      </c>
      <c r="D349" t="s">
        <v>20</v>
      </c>
      <c r="E349" t="s">
        <v>45</v>
      </c>
      <c r="F349" t="s">
        <v>62</v>
      </c>
      <c r="G349" s="20">
        <v>2.5</v>
      </c>
      <c r="H349" s="14" t="s">
        <v>8</v>
      </c>
      <c r="I349" t="s">
        <v>30</v>
      </c>
      <c r="J349" t="s">
        <v>42</v>
      </c>
      <c r="K349" t="s">
        <v>25</v>
      </c>
      <c r="L349" t="s">
        <v>43</v>
      </c>
      <c r="M349" s="20">
        <f t="shared" si="26"/>
        <v>4.0233600000000003</v>
      </c>
      <c r="N349" s="20">
        <f t="shared" si="27"/>
        <v>0.16664000000000001</v>
      </c>
      <c r="O349" s="20">
        <f t="shared" si="28"/>
        <v>0.6704527104000001</v>
      </c>
      <c r="P349">
        <f t="shared" si="25"/>
        <v>5</v>
      </c>
      <c r="Q349">
        <f t="shared" si="29"/>
        <v>3.3522635520000006</v>
      </c>
    </row>
    <row r="350" spans="1:17" x14ac:dyDescent="0.3">
      <c r="A350" t="s">
        <v>18</v>
      </c>
      <c r="B350" t="s">
        <v>9</v>
      </c>
      <c r="C350" t="s">
        <v>8</v>
      </c>
      <c r="D350" t="s">
        <v>20</v>
      </c>
      <c r="E350" t="s">
        <v>45</v>
      </c>
      <c r="F350" t="s">
        <v>36</v>
      </c>
      <c r="G350" s="20">
        <v>2.8</v>
      </c>
      <c r="H350" s="14">
        <v>4.5051999999999994</v>
      </c>
      <c r="I350" t="s">
        <v>37</v>
      </c>
      <c r="J350" t="s">
        <v>31</v>
      </c>
      <c r="K350" t="s">
        <v>25</v>
      </c>
      <c r="L350" t="s">
        <v>43</v>
      </c>
      <c r="M350" s="20">
        <f t="shared" si="26"/>
        <v>4.5061631999999996</v>
      </c>
      <c r="N350" s="20">
        <f t="shared" si="27"/>
        <v>0.16664000000000001</v>
      </c>
      <c r="O350" s="20">
        <f t="shared" si="28"/>
        <v>0.75090703564799999</v>
      </c>
      <c r="P350">
        <f t="shared" si="25"/>
        <v>4</v>
      </c>
      <c r="Q350">
        <f t="shared" si="29"/>
        <v>3.0036281425919999</v>
      </c>
    </row>
    <row r="351" spans="1:17" x14ac:dyDescent="0.3">
      <c r="A351" t="s">
        <v>18</v>
      </c>
      <c r="B351" t="s">
        <v>9</v>
      </c>
      <c r="C351" t="s">
        <v>59</v>
      </c>
      <c r="D351" t="s">
        <v>27</v>
      </c>
      <c r="E351" t="s">
        <v>45</v>
      </c>
      <c r="F351" t="s">
        <v>44</v>
      </c>
      <c r="G351" s="20">
        <v>1.1000000000000001</v>
      </c>
      <c r="H351" s="14">
        <v>1.7699</v>
      </c>
      <c r="I351" t="s">
        <v>23</v>
      </c>
      <c r="J351" t="s">
        <v>38</v>
      </c>
      <c r="K351" t="s">
        <v>25</v>
      </c>
      <c r="L351" t="s">
        <v>43</v>
      </c>
      <c r="M351" s="20">
        <f t="shared" si="26"/>
        <v>1.7702784000000003</v>
      </c>
      <c r="N351" s="20">
        <f t="shared" si="27"/>
        <v>0</v>
      </c>
      <c r="O351" s="20">
        <f t="shared" si="28"/>
        <v>0</v>
      </c>
      <c r="P351">
        <f t="shared" si="25"/>
        <v>4</v>
      </c>
      <c r="Q351">
        <f t="shared" si="29"/>
        <v>0</v>
      </c>
    </row>
    <row r="352" spans="1:17" x14ac:dyDescent="0.3">
      <c r="A352" t="s">
        <v>39</v>
      </c>
      <c r="B352" t="s">
        <v>9</v>
      </c>
      <c r="C352" t="s">
        <v>90</v>
      </c>
      <c r="D352" t="s">
        <v>47</v>
      </c>
      <c r="E352" t="s">
        <v>33</v>
      </c>
      <c r="F352" t="s">
        <v>13</v>
      </c>
      <c r="G352" s="20">
        <v>1.8</v>
      </c>
      <c r="H352" s="14">
        <v>2.8961999999999999</v>
      </c>
      <c r="I352" t="s">
        <v>23</v>
      </c>
      <c r="J352" t="s">
        <v>24</v>
      </c>
      <c r="K352" t="s">
        <v>16</v>
      </c>
      <c r="L352" t="s">
        <v>17</v>
      </c>
      <c r="M352" s="20">
        <f t="shared" si="26"/>
        <v>2.8968192000000004</v>
      </c>
      <c r="N352" s="20">
        <f t="shared" si="27"/>
        <v>0</v>
      </c>
      <c r="O352" s="20">
        <f t="shared" si="28"/>
        <v>0</v>
      </c>
      <c r="P352">
        <f t="shared" si="25"/>
        <v>2</v>
      </c>
      <c r="Q352">
        <f t="shared" si="29"/>
        <v>0</v>
      </c>
    </row>
    <row r="353" spans="1:17" x14ac:dyDescent="0.3">
      <c r="A353" t="s">
        <v>39</v>
      </c>
      <c r="B353" t="s">
        <v>9</v>
      </c>
      <c r="C353" t="s">
        <v>90</v>
      </c>
      <c r="D353" t="s">
        <v>47</v>
      </c>
      <c r="E353" t="s">
        <v>33</v>
      </c>
      <c r="F353" t="s">
        <v>22</v>
      </c>
      <c r="G353" s="20">
        <v>1.7</v>
      </c>
      <c r="H353" s="14">
        <v>2.7353000000000001</v>
      </c>
      <c r="I353" t="s">
        <v>23</v>
      </c>
      <c r="J353" t="s">
        <v>24</v>
      </c>
      <c r="K353" t="s">
        <v>16</v>
      </c>
      <c r="L353" t="s">
        <v>17</v>
      </c>
      <c r="M353" s="20">
        <f t="shared" si="26"/>
        <v>2.7358848</v>
      </c>
      <c r="N353" s="20">
        <f t="shared" si="27"/>
        <v>0</v>
      </c>
      <c r="O353" s="20">
        <f t="shared" si="28"/>
        <v>0</v>
      </c>
      <c r="P353">
        <f t="shared" si="25"/>
        <v>2</v>
      </c>
      <c r="Q353">
        <f t="shared" si="29"/>
        <v>0</v>
      </c>
    </row>
    <row r="354" spans="1:17" x14ac:dyDescent="0.3">
      <c r="A354" t="s">
        <v>32</v>
      </c>
      <c r="B354" t="s">
        <v>9</v>
      </c>
      <c r="C354" t="s">
        <v>61</v>
      </c>
      <c r="D354" t="s">
        <v>20</v>
      </c>
      <c r="E354" t="s">
        <v>12</v>
      </c>
      <c r="F354" t="s">
        <v>36</v>
      </c>
      <c r="G354" s="20">
        <v>4.5</v>
      </c>
      <c r="H354" s="14">
        <v>7.2404999999999999</v>
      </c>
      <c r="I354" t="s">
        <v>37</v>
      </c>
      <c r="J354" t="s">
        <v>15</v>
      </c>
      <c r="K354" t="s">
        <v>25</v>
      </c>
      <c r="L354" t="s">
        <v>17</v>
      </c>
      <c r="M354" s="20">
        <f t="shared" si="26"/>
        <v>7.2420480000000005</v>
      </c>
      <c r="N354" s="20">
        <f t="shared" si="27"/>
        <v>0.16664000000000001</v>
      </c>
      <c r="O354" s="20">
        <f t="shared" si="28"/>
        <v>1.2068148787200002</v>
      </c>
      <c r="P354">
        <f t="shared" si="25"/>
        <v>5</v>
      </c>
      <c r="Q354">
        <f t="shared" si="29"/>
        <v>6.034074393600001</v>
      </c>
    </row>
    <row r="355" spans="1:17" x14ac:dyDescent="0.3">
      <c r="A355" t="s">
        <v>39</v>
      </c>
      <c r="B355" t="s">
        <v>9</v>
      </c>
      <c r="C355" t="s">
        <v>10</v>
      </c>
      <c r="D355" t="s">
        <v>27</v>
      </c>
      <c r="E355" t="s">
        <v>12</v>
      </c>
      <c r="F355" t="s">
        <v>36</v>
      </c>
      <c r="G355" s="20">
        <v>1</v>
      </c>
      <c r="H355" s="14">
        <v>1.609</v>
      </c>
      <c r="I355" t="s">
        <v>23</v>
      </c>
      <c r="J355" t="s">
        <v>42</v>
      </c>
      <c r="K355" t="s">
        <v>25</v>
      </c>
      <c r="L355" t="s">
        <v>17</v>
      </c>
      <c r="M355" s="20">
        <f t="shared" si="26"/>
        <v>1.6093440000000001</v>
      </c>
      <c r="N355" s="20">
        <f t="shared" si="27"/>
        <v>0</v>
      </c>
      <c r="O355" s="20">
        <f t="shared" si="28"/>
        <v>0</v>
      </c>
      <c r="P355">
        <f t="shared" si="25"/>
        <v>2</v>
      </c>
      <c r="Q355">
        <f t="shared" si="29"/>
        <v>0</v>
      </c>
    </row>
    <row r="356" spans="1:17" x14ac:dyDescent="0.3">
      <c r="A356" t="s">
        <v>32</v>
      </c>
      <c r="B356" t="s">
        <v>9</v>
      </c>
      <c r="C356" t="s">
        <v>69</v>
      </c>
      <c r="D356" t="s">
        <v>20</v>
      </c>
      <c r="E356" t="s">
        <v>45</v>
      </c>
      <c r="F356" t="s">
        <v>44</v>
      </c>
      <c r="G356" s="20">
        <v>6</v>
      </c>
      <c r="H356" s="14">
        <v>9.6539999999999999</v>
      </c>
      <c r="I356" t="s">
        <v>37</v>
      </c>
      <c r="J356" t="s">
        <v>42</v>
      </c>
      <c r="K356" t="s">
        <v>25</v>
      </c>
      <c r="L356" t="s">
        <v>17</v>
      </c>
      <c r="M356" s="20">
        <f t="shared" si="26"/>
        <v>9.6560640000000006</v>
      </c>
      <c r="N356" s="20">
        <f t="shared" si="27"/>
        <v>0.16664000000000001</v>
      </c>
      <c r="O356" s="20">
        <f t="shared" si="28"/>
        <v>1.6090865049600003</v>
      </c>
      <c r="P356">
        <f t="shared" si="25"/>
        <v>5</v>
      </c>
      <c r="Q356">
        <f t="shared" si="29"/>
        <v>8.0454325248000007</v>
      </c>
    </row>
    <row r="357" spans="1:17" x14ac:dyDescent="0.3">
      <c r="A357" t="s">
        <v>32</v>
      </c>
      <c r="B357" t="s">
        <v>9</v>
      </c>
      <c r="C357" t="s">
        <v>50</v>
      </c>
      <c r="D357" t="s">
        <v>20</v>
      </c>
      <c r="E357" t="s">
        <v>45</v>
      </c>
      <c r="F357" t="s">
        <v>36</v>
      </c>
      <c r="G357" s="20">
        <v>2.8</v>
      </c>
      <c r="H357" s="14">
        <v>4.5051999999999994</v>
      </c>
      <c r="I357" t="s">
        <v>14</v>
      </c>
      <c r="J357" t="s">
        <v>42</v>
      </c>
      <c r="K357" t="s">
        <v>25</v>
      </c>
      <c r="L357" t="s">
        <v>43</v>
      </c>
      <c r="M357" s="20">
        <f t="shared" si="26"/>
        <v>4.5061631999999996</v>
      </c>
      <c r="N357" s="20">
        <f t="shared" si="27"/>
        <v>0</v>
      </c>
      <c r="O357" s="20">
        <f t="shared" si="28"/>
        <v>0</v>
      </c>
      <c r="P357">
        <f t="shared" si="25"/>
        <v>5</v>
      </c>
      <c r="Q357">
        <f t="shared" si="29"/>
        <v>0</v>
      </c>
    </row>
    <row r="358" spans="1:17" x14ac:dyDescent="0.3">
      <c r="A358" t="s">
        <v>26</v>
      </c>
      <c r="B358" t="s">
        <v>9</v>
      </c>
      <c r="C358" t="s">
        <v>79</v>
      </c>
      <c r="D358" t="s">
        <v>11</v>
      </c>
      <c r="E358" t="s">
        <v>64</v>
      </c>
      <c r="F358" t="s">
        <v>22</v>
      </c>
      <c r="G358" s="20">
        <v>7</v>
      </c>
      <c r="H358" s="14">
        <v>11.263</v>
      </c>
      <c r="I358" t="s">
        <v>52</v>
      </c>
      <c r="J358" t="s">
        <v>38</v>
      </c>
      <c r="K358" t="s">
        <v>25</v>
      </c>
      <c r="L358" t="s">
        <v>43</v>
      </c>
      <c r="M358" s="20">
        <f t="shared" si="26"/>
        <v>11.265408000000001</v>
      </c>
      <c r="N358" s="20">
        <f t="shared" si="27"/>
        <v>3.5459999999999998E-2</v>
      </c>
      <c r="O358" s="20">
        <f t="shared" si="28"/>
        <v>0.39947136768000002</v>
      </c>
      <c r="P358">
        <f t="shared" si="25"/>
        <v>3</v>
      </c>
      <c r="Q358">
        <f t="shared" si="29"/>
        <v>1.1984141030400002</v>
      </c>
    </row>
    <row r="359" spans="1:17" x14ac:dyDescent="0.3">
      <c r="A359" t="s">
        <v>7</v>
      </c>
      <c r="B359" t="s">
        <v>9</v>
      </c>
      <c r="C359" t="s">
        <v>48</v>
      </c>
      <c r="D359" t="s">
        <v>27</v>
      </c>
      <c r="E359" t="s">
        <v>35</v>
      </c>
      <c r="F359" t="s">
        <v>66</v>
      </c>
      <c r="G359" s="20">
        <v>50</v>
      </c>
      <c r="H359" s="14">
        <v>80.45</v>
      </c>
      <c r="I359" t="s">
        <v>37</v>
      </c>
      <c r="J359" t="s">
        <v>38</v>
      </c>
      <c r="K359" t="s">
        <v>16</v>
      </c>
      <c r="L359" t="s">
        <v>17</v>
      </c>
      <c r="M359" s="20">
        <f t="shared" si="26"/>
        <v>80.467200000000005</v>
      </c>
      <c r="N359" s="20">
        <f t="shared" si="27"/>
        <v>0.16664000000000001</v>
      </c>
      <c r="O359" s="20">
        <f t="shared" si="28"/>
        <v>13.409054208000002</v>
      </c>
      <c r="P359">
        <f t="shared" si="25"/>
        <v>1</v>
      </c>
      <c r="Q359">
        <f t="shared" si="29"/>
        <v>13.409054208000002</v>
      </c>
    </row>
    <row r="360" spans="1:17" x14ac:dyDescent="0.3">
      <c r="A360" t="s">
        <v>39</v>
      </c>
      <c r="B360" t="s">
        <v>9</v>
      </c>
      <c r="C360" t="s">
        <v>48</v>
      </c>
      <c r="D360" t="s">
        <v>11</v>
      </c>
      <c r="E360" t="s">
        <v>35</v>
      </c>
      <c r="F360" t="s">
        <v>22</v>
      </c>
      <c r="G360" s="20">
        <v>1.8</v>
      </c>
      <c r="H360" s="14">
        <v>2.8961999999999999</v>
      </c>
      <c r="I360" t="s">
        <v>49</v>
      </c>
      <c r="J360" t="s">
        <v>15</v>
      </c>
      <c r="K360" t="s">
        <v>25</v>
      </c>
      <c r="L360" t="s">
        <v>17</v>
      </c>
      <c r="M360" s="20">
        <f t="shared" si="26"/>
        <v>2.8968192000000004</v>
      </c>
      <c r="N360" s="20">
        <f t="shared" si="27"/>
        <v>0.10215</v>
      </c>
      <c r="O360" s="20">
        <f t="shared" si="28"/>
        <v>0.29591008128000007</v>
      </c>
      <c r="P360">
        <f t="shared" si="25"/>
        <v>2</v>
      </c>
      <c r="Q360">
        <f t="shared" si="29"/>
        <v>0.59182016256000014</v>
      </c>
    </row>
    <row r="361" spans="1:17" x14ac:dyDescent="0.3">
      <c r="A361" t="s">
        <v>32</v>
      </c>
      <c r="B361" t="s">
        <v>51</v>
      </c>
      <c r="C361" t="s">
        <v>8</v>
      </c>
      <c r="D361" t="s">
        <v>41</v>
      </c>
      <c r="E361" t="s">
        <v>45</v>
      </c>
      <c r="F361" t="s">
        <v>13</v>
      </c>
      <c r="G361" s="20">
        <v>10</v>
      </c>
      <c r="H361" s="14">
        <v>16.09</v>
      </c>
      <c r="I361" t="s">
        <v>30</v>
      </c>
      <c r="J361" t="s">
        <v>31</v>
      </c>
      <c r="K361" t="s">
        <v>25</v>
      </c>
      <c r="L361" t="s">
        <v>43</v>
      </c>
      <c r="M361" s="20">
        <f t="shared" si="26"/>
        <v>16.093440000000001</v>
      </c>
      <c r="N361" s="20">
        <f t="shared" si="27"/>
        <v>0.16664000000000001</v>
      </c>
      <c r="O361" s="20">
        <f t="shared" si="28"/>
        <v>2.6818108416000004</v>
      </c>
      <c r="P361">
        <f t="shared" si="25"/>
        <v>5</v>
      </c>
      <c r="Q361">
        <f t="shared" si="29"/>
        <v>13.409054208000002</v>
      </c>
    </row>
    <row r="362" spans="1:17" x14ac:dyDescent="0.3">
      <c r="A362" t="s">
        <v>32</v>
      </c>
      <c r="B362" t="s">
        <v>9</v>
      </c>
      <c r="C362" t="s">
        <v>67</v>
      </c>
      <c r="D362" t="s">
        <v>20</v>
      </c>
      <c r="E362" t="s">
        <v>45</v>
      </c>
      <c r="F362" t="s">
        <v>44</v>
      </c>
      <c r="G362" s="20">
        <v>2.7</v>
      </c>
      <c r="H362" s="14">
        <v>4.3443000000000005</v>
      </c>
      <c r="I362" t="s">
        <v>14</v>
      </c>
      <c r="J362" t="s">
        <v>31</v>
      </c>
      <c r="K362" t="s">
        <v>25</v>
      </c>
      <c r="L362" t="s">
        <v>43</v>
      </c>
      <c r="M362" s="20">
        <f t="shared" si="26"/>
        <v>4.345228800000001</v>
      </c>
      <c r="N362" s="20">
        <f t="shared" si="27"/>
        <v>0</v>
      </c>
      <c r="O362" s="20">
        <f t="shared" si="28"/>
        <v>0</v>
      </c>
      <c r="P362">
        <f t="shared" si="25"/>
        <v>5</v>
      </c>
      <c r="Q362">
        <f t="shared" si="29"/>
        <v>0</v>
      </c>
    </row>
    <row r="363" spans="1:17" x14ac:dyDescent="0.3">
      <c r="A363" t="s">
        <v>7</v>
      </c>
      <c r="B363" t="s">
        <v>51</v>
      </c>
      <c r="C363" t="s">
        <v>8</v>
      </c>
      <c r="D363" t="s">
        <v>27</v>
      </c>
      <c r="E363" t="s">
        <v>45</v>
      </c>
      <c r="F363" t="s">
        <v>66</v>
      </c>
      <c r="G363" s="20">
        <v>45</v>
      </c>
      <c r="H363" s="14">
        <v>72.405000000000001</v>
      </c>
      <c r="I363" t="s">
        <v>37</v>
      </c>
      <c r="J363" t="s">
        <v>15</v>
      </c>
      <c r="K363" t="s">
        <v>25</v>
      </c>
      <c r="L363" t="s">
        <v>43</v>
      </c>
      <c r="M363" s="20">
        <f t="shared" si="26"/>
        <v>72.420479999999998</v>
      </c>
      <c r="N363" s="20">
        <f t="shared" si="27"/>
        <v>0.16664000000000001</v>
      </c>
      <c r="O363" s="20">
        <f t="shared" si="28"/>
        <v>12.0681487872</v>
      </c>
      <c r="P363">
        <f t="shared" si="25"/>
        <v>1</v>
      </c>
      <c r="Q363">
        <f t="shared" si="29"/>
        <v>12.0681487872</v>
      </c>
    </row>
    <row r="364" spans="1:17" x14ac:dyDescent="0.3">
      <c r="A364" t="s">
        <v>18</v>
      </c>
      <c r="B364" t="s">
        <v>9</v>
      </c>
      <c r="C364" t="s">
        <v>40</v>
      </c>
      <c r="D364" t="s">
        <v>20</v>
      </c>
      <c r="E364" t="s">
        <v>45</v>
      </c>
      <c r="F364" t="s">
        <v>36</v>
      </c>
      <c r="G364" s="20">
        <v>1</v>
      </c>
      <c r="H364" s="14">
        <v>1.609</v>
      </c>
      <c r="I364" t="s">
        <v>23</v>
      </c>
      <c r="J364" t="s">
        <v>15</v>
      </c>
      <c r="K364" t="s">
        <v>25</v>
      </c>
      <c r="L364" t="s">
        <v>43</v>
      </c>
      <c r="M364" s="20">
        <f t="shared" si="26"/>
        <v>1.6093440000000001</v>
      </c>
      <c r="N364" s="20">
        <f t="shared" si="27"/>
        <v>0</v>
      </c>
      <c r="O364" s="20">
        <f t="shared" si="28"/>
        <v>0</v>
      </c>
      <c r="P364">
        <f t="shared" si="25"/>
        <v>4</v>
      </c>
      <c r="Q364">
        <f t="shared" si="29"/>
        <v>0</v>
      </c>
    </row>
    <row r="365" spans="1:17" x14ac:dyDescent="0.3">
      <c r="A365" t="s">
        <v>7</v>
      </c>
      <c r="B365" t="s">
        <v>9</v>
      </c>
      <c r="C365" t="s">
        <v>86</v>
      </c>
      <c r="D365" t="s">
        <v>20</v>
      </c>
      <c r="E365" t="s">
        <v>64</v>
      </c>
      <c r="F365" t="s">
        <v>66</v>
      </c>
      <c r="G365" s="20">
        <v>25</v>
      </c>
      <c r="H365" s="14">
        <v>40.225000000000001</v>
      </c>
      <c r="I365" t="s">
        <v>52</v>
      </c>
      <c r="J365" t="s">
        <v>53</v>
      </c>
      <c r="K365" t="s">
        <v>16</v>
      </c>
      <c r="L365" t="s">
        <v>43</v>
      </c>
      <c r="M365" s="20">
        <f t="shared" si="26"/>
        <v>40.233600000000003</v>
      </c>
      <c r="N365" s="20">
        <f t="shared" si="27"/>
        <v>3.5459999999999998E-2</v>
      </c>
      <c r="O365" s="20">
        <f t="shared" si="28"/>
        <v>1.4266834560000001</v>
      </c>
      <c r="P365">
        <f t="shared" si="25"/>
        <v>1</v>
      </c>
      <c r="Q365">
        <f t="shared" si="29"/>
        <v>1.4266834560000001</v>
      </c>
    </row>
    <row r="366" spans="1:17" x14ac:dyDescent="0.3">
      <c r="A366" t="s">
        <v>7</v>
      </c>
      <c r="B366" t="s">
        <v>9</v>
      </c>
      <c r="C366" t="s">
        <v>8</v>
      </c>
      <c r="D366" t="s">
        <v>47</v>
      </c>
      <c r="E366" t="s">
        <v>64</v>
      </c>
      <c r="F366" t="s">
        <v>22</v>
      </c>
      <c r="G366" s="20">
        <v>1.5</v>
      </c>
      <c r="H366" s="14">
        <v>2.4135</v>
      </c>
      <c r="I366" t="s">
        <v>23</v>
      </c>
      <c r="J366" t="s">
        <v>15</v>
      </c>
      <c r="K366" t="s">
        <v>25</v>
      </c>
      <c r="L366" t="s">
        <v>43</v>
      </c>
      <c r="M366" s="20">
        <f t="shared" si="26"/>
        <v>2.4140160000000002</v>
      </c>
      <c r="N366" s="20">
        <f t="shared" si="27"/>
        <v>0</v>
      </c>
      <c r="O366" s="20">
        <f t="shared" si="28"/>
        <v>0</v>
      </c>
      <c r="P366">
        <f t="shared" si="25"/>
        <v>1</v>
      </c>
      <c r="Q366">
        <f t="shared" si="29"/>
        <v>0</v>
      </c>
    </row>
    <row r="367" spans="1:17" x14ac:dyDescent="0.3">
      <c r="A367" t="s">
        <v>26</v>
      </c>
      <c r="B367" t="s">
        <v>9</v>
      </c>
      <c r="C367" t="s">
        <v>59</v>
      </c>
      <c r="D367" t="s">
        <v>47</v>
      </c>
      <c r="E367" t="s">
        <v>12</v>
      </c>
      <c r="F367" t="s">
        <v>36</v>
      </c>
      <c r="G367" s="20">
        <v>2</v>
      </c>
      <c r="H367" s="14">
        <v>3.218</v>
      </c>
      <c r="I367" t="s">
        <v>23</v>
      </c>
      <c r="J367" t="s">
        <v>15</v>
      </c>
      <c r="K367" t="s">
        <v>25</v>
      </c>
      <c r="L367" t="s">
        <v>43</v>
      </c>
      <c r="M367" s="20">
        <f t="shared" si="26"/>
        <v>3.2186880000000002</v>
      </c>
      <c r="N367" s="20">
        <f t="shared" si="27"/>
        <v>0</v>
      </c>
      <c r="O367" s="20">
        <f t="shared" si="28"/>
        <v>0</v>
      </c>
      <c r="P367">
        <f t="shared" si="25"/>
        <v>3</v>
      </c>
      <c r="Q367">
        <f t="shared" si="29"/>
        <v>0</v>
      </c>
    </row>
    <row r="368" spans="1:17" x14ac:dyDescent="0.3">
      <c r="A368" t="s">
        <v>39</v>
      </c>
      <c r="B368" t="s">
        <v>9</v>
      </c>
      <c r="C368" t="s">
        <v>93</v>
      </c>
      <c r="D368" t="s">
        <v>20</v>
      </c>
      <c r="E368" t="s">
        <v>21</v>
      </c>
      <c r="F368" t="s">
        <v>22</v>
      </c>
      <c r="G368" s="20">
        <v>13</v>
      </c>
      <c r="H368" s="14">
        <v>20.917000000000002</v>
      </c>
      <c r="I368" t="s">
        <v>30</v>
      </c>
      <c r="J368" t="s">
        <v>38</v>
      </c>
      <c r="K368" t="s">
        <v>25</v>
      </c>
      <c r="L368" t="s">
        <v>17</v>
      </c>
      <c r="M368" s="20">
        <f t="shared" si="26"/>
        <v>20.921472000000001</v>
      </c>
      <c r="N368" s="20">
        <f t="shared" si="27"/>
        <v>0.16664000000000001</v>
      </c>
      <c r="O368" s="20">
        <f t="shared" si="28"/>
        <v>3.4863540940800006</v>
      </c>
      <c r="P368">
        <f t="shared" si="25"/>
        <v>2</v>
      </c>
      <c r="Q368">
        <f t="shared" si="29"/>
        <v>6.9727081881600013</v>
      </c>
    </row>
    <row r="369" spans="1:17" x14ac:dyDescent="0.3">
      <c r="A369" t="s">
        <v>32</v>
      </c>
      <c r="B369" t="s">
        <v>9</v>
      </c>
      <c r="C369" t="s">
        <v>61</v>
      </c>
      <c r="D369" t="s">
        <v>11</v>
      </c>
      <c r="E369" t="s">
        <v>21</v>
      </c>
      <c r="F369" t="s">
        <v>62</v>
      </c>
      <c r="G369" s="20">
        <v>2</v>
      </c>
      <c r="H369" s="14">
        <v>3.218</v>
      </c>
      <c r="I369" t="s">
        <v>14</v>
      </c>
      <c r="J369" t="s">
        <v>15</v>
      </c>
      <c r="K369" t="s">
        <v>25</v>
      </c>
      <c r="L369" t="s">
        <v>43</v>
      </c>
      <c r="M369" s="20">
        <f t="shared" si="26"/>
        <v>3.2186880000000002</v>
      </c>
      <c r="N369" s="20">
        <f t="shared" si="27"/>
        <v>0</v>
      </c>
      <c r="O369" s="20">
        <f t="shared" si="28"/>
        <v>0</v>
      </c>
      <c r="P369">
        <f t="shared" si="25"/>
        <v>5</v>
      </c>
      <c r="Q369">
        <f t="shared" si="29"/>
        <v>0</v>
      </c>
    </row>
    <row r="370" spans="1:17" x14ac:dyDescent="0.3">
      <c r="A370" t="s">
        <v>39</v>
      </c>
      <c r="B370" t="s">
        <v>51</v>
      </c>
      <c r="C370" t="s">
        <v>8</v>
      </c>
      <c r="D370" t="s">
        <v>27</v>
      </c>
      <c r="E370" t="s">
        <v>21</v>
      </c>
      <c r="F370" t="s">
        <v>29</v>
      </c>
      <c r="G370" s="20">
        <v>15</v>
      </c>
      <c r="H370" s="14">
        <v>24.134999999999998</v>
      </c>
      <c r="I370" t="s">
        <v>14</v>
      </c>
      <c r="J370" t="s">
        <v>38</v>
      </c>
      <c r="K370" t="s">
        <v>25</v>
      </c>
      <c r="L370" t="s">
        <v>43</v>
      </c>
      <c r="M370" s="20">
        <f t="shared" si="26"/>
        <v>24.140160000000002</v>
      </c>
      <c r="N370" s="20">
        <f t="shared" si="27"/>
        <v>0</v>
      </c>
      <c r="O370" s="20">
        <f t="shared" si="28"/>
        <v>0</v>
      </c>
      <c r="P370">
        <f t="shared" si="25"/>
        <v>2</v>
      </c>
      <c r="Q370">
        <f t="shared" si="29"/>
        <v>0</v>
      </c>
    </row>
    <row r="371" spans="1:17" x14ac:dyDescent="0.3">
      <c r="A371" t="s">
        <v>32</v>
      </c>
      <c r="B371" t="s">
        <v>9</v>
      </c>
      <c r="C371" t="s">
        <v>59</v>
      </c>
      <c r="D371" t="s">
        <v>20</v>
      </c>
      <c r="E371" t="s">
        <v>33</v>
      </c>
      <c r="F371" t="s">
        <v>44</v>
      </c>
      <c r="G371" s="20">
        <v>1.5</v>
      </c>
      <c r="H371" s="14">
        <v>2.4135</v>
      </c>
      <c r="I371" t="s">
        <v>14</v>
      </c>
      <c r="J371" t="s">
        <v>15</v>
      </c>
      <c r="K371" t="s">
        <v>25</v>
      </c>
      <c r="L371" t="s">
        <v>43</v>
      </c>
      <c r="M371" s="20">
        <f t="shared" si="26"/>
        <v>2.4140160000000002</v>
      </c>
      <c r="N371" s="20">
        <f t="shared" si="27"/>
        <v>0</v>
      </c>
      <c r="O371" s="20">
        <f t="shared" si="28"/>
        <v>0</v>
      </c>
      <c r="P371">
        <f t="shared" si="25"/>
        <v>5</v>
      </c>
      <c r="Q371">
        <f t="shared" si="29"/>
        <v>0</v>
      </c>
    </row>
    <row r="372" spans="1:17" x14ac:dyDescent="0.3">
      <c r="A372" t="s">
        <v>26</v>
      </c>
      <c r="B372" t="s">
        <v>9</v>
      </c>
      <c r="C372" t="s">
        <v>61</v>
      </c>
      <c r="D372" t="s">
        <v>20</v>
      </c>
      <c r="E372" t="s">
        <v>21</v>
      </c>
      <c r="F372" t="s">
        <v>66</v>
      </c>
      <c r="G372" s="20">
        <v>35</v>
      </c>
      <c r="H372" s="14">
        <v>56.314999999999998</v>
      </c>
      <c r="I372" t="s">
        <v>52</v>
      </c>
      <c r="J372" t="s">
        <v>15</v>
      </c>
      <c r="K372" t="s">
        <v>16</v>
      </c>
      <c r="L372" t="s">
        <v>43</v>
      </c>
      <c r="M372" s="20">
        <f t="shared" si="26"/>
        <v>56.327040000000004</v>
      </c>
      <c r="N372" s="20">
        <f t="shared" si="27"/>
        <v>3.5459999999999998E-2</v>
      </c>
      <c r="O372" s="20">
        <f t="shared" si="28"/>
        <v>1.9973568384</v>
      </c>
      <c r="P372">
        <f t="shared" si="25"/>
        <v>3</v>
      </c>
      <c r="Q372">
        <f t="shared" si="29"/>
        <v>5.9920705152</v>
      </c>
    </row>
    <row r="373" spans="1:17" x14ac:dyDescent="0.3">
      <c r="A373" t="s">
        <v>7</v>
      </c>
      <c r="B373" t="s">
        <v>51</v>
      </c>
      <c r="C373" t="s">
        <v>8</v>
      </c>
      <c r="D373" t="s">
        <v>41</v>
      </c>
      <c r="E373" t="s">
        <v>28</v>
      </c>
      <c r="F373" t="s">
        <v>29</v>
      </c>
      <c r="G373" s="20">
        <v>4</v>
      </c>
      <c r="H373" s="14">
        <v>6.4359999999999999</v>
      </c>
      <c r="I373" t="s">
        <v>49</v>
      </c>
      <c r="J373" t="s">
        <v>15</v>
      </c>
      <c r="K373" t="s">
        <v>25</v>
      </c>
      <c r="L373" t="s">
        <v>43</v>
      </c>
      <c r="M373" s="20">
        <f t="shared" si="26"/>
        <v>6.4373760000000004</v>
      </c>
      <c r="N373" s="20">
        <f t="shared" si="27"/>
        <v>0.10215</v>
      </c>
      <c r="O373" s="20">
        <f t="shared" si="28"/>
        <v>0.65757795840000011</v>
      </c>
      <c r="P373">
        <f t="shared" si="25"/>
        <v>1</v>
      </c>
      <c r="Q373">
        <f t="shared" si="29"/>
        <v>0.65757795840000011</v>
      </c>
    </row>
    <row r="374" spans="1:17" x14ac:dyDescent="0.3">
      <c r="A374" t="s">
        <v>39</v>
      </c>
      <c r="B374" t="s">
        <v>51</v>
      </c>
      <c r="C374" t="s">
        <v>8</v>
      </c>
      <c r="D374" t="s">
        <v>41</v>
      </c>
      <c r="E374" t="s">
        <v>21</v>
      </c>
      <c r="F374" t="s">
        <v>36</v>
      </c>
      <c r="G374" s="20">
        <v>3.5</v>
      </c>
      <c r="H374" s="14">
        <v>5.6315</v>
      </c>
      <c r="I374" t="s">
        <v>14</v>
      </c>
      <c r="J374" t="s">
        <v>42</v>
      </c>
      <c r="K374" t="s">
        <v>25</v>
      </c>
      <c r="L374" t="s">
        <v>17</v>
      </c>
      <c r="M374" s="20">
        <f t="shared" si="26"/>
        <v>5.6327040000000004</v>
      </c>
      <c r="N374" s="20">
        <f t="shared" si="27"/>
        <v>0</v>
      </c>
      <c r="O374" s="20">
        <f t="shared" si="28"/>
        <v>0</v>
      </c>
      <c r="P374">
        <f t="shared" si="25"/>
        <v>2</v>
      </c>
      <c r="Q374">
        <f t="shared" si="29"/>
        <v>0</v>
      </c>
    </row>
    <row r="375" spans="1:17" x14ac:dyDescent="0.3">
      <c r="A375" t="s">
        <v>39</v>
      </c>
      <c r="B375" t="s">
        <v>9</v>
      </c>
      <c r="C375" t="s">
        <v>50</v>
      </c>
      <c r="D375" t="s">
        <v>41</v>
      </c>
      <c r="E375" t="s">
        <v>28</v>
      </c>
      <c r="F375" t="s">
        <v>36</v>
      </c>
      <c r="G375" s="20">
        <v>3</v>
      </c>
      <c r="H375" s="14">
        <v>4.827</v>
      </c>
      <c r="I375" t="s">
        <v>30</v>
      </c>
      <c r="J375" t="s">
        <v>31</v>
      </c>
      <c r="K375" t="s">
        <v>25</v>
      </c>
      <c r="L375" t="s">
        <v>17</v>
      </c>
      <c r="M375" s="20">
        <f t="shared" si="26"/>
        <v>4.8280320000000003</v>
      </c>
      <c r="N375" s="20">
        <f t="shared" si="27"/>
        <v>0.16664000000000001</v>
      </c>
      <c r="O375" s="20">
        <f t="shared" si="28"/>
        <v>0.80454325248000014</v>
      </c>
      <c r="P375">
        <f t="shared" si="25"/>
        <v>2</v>
      </c>
      <c r="Q375">
        <f t="shared" si="29"/>
        <v>1.6090865049600003</v>
      </c>
    </row>
    <row r="376" spans="1:17" x14ac:dyDescent="0.3">
      <c r="A376" t="s">
        <v>39</v>
      </c>
      <c r="B376" t="s">
        <v>9</v>
      </c>
      <c r="C376" t="s">
        <v>48</v>
      </c>
      <c r="D376" t="s">
        <v>41</v>
      </c>
      <c r="E376" t="s">
        <v>21</v>
      </c>
      <c r="F376" t="s">
        <v>29</v>
      </c>
      <c r="G376" s="20">
        <v>2</v>
      </c>
      <c r="H376" s="14">
        <v>3.218</v>
      </c>
      <c r="I376" t="s">
        <v>23</v>
      </c>
      <c r="J376" t="s">
        <v>31</v>
      </c>
      <c r="K376" t="s">
        <v>25</v>
      </c>
      <c r="L376" t="s">
        <v>17</v>
      </c>
      <c r="M376" s="20">
        <f t="shared" si="26"/>
        <v>3.2186880000000002</v>
      </c>
      <c r="N376" s="20">
        <f t="shared" si="27"/>
        <v>0</v>
      </c>
      <c r="O376" s="20">
        <f t="shared" si="28"/>
        <v>0</v>
      </c>
      <c r="P376">
        <f t="shared" si="25"/>
        <v>2</v>
      </c>
      <c r="Q376">
        <f t="shared" si="29"/>
        <v>0</v>
      </c>
    </row>
    <row r="377" spans="1:17" x14ac:dyDescent="0.3">
      <c r="A377" t="s">
        <v>26</v>
      </c>
      <c r="B377" t="s">
        <v>9</v>
      </c>
      <c r="C377" t="s">
        <v>8</v>
      </c>
      <c r="D377" t="s">
        <v>27</v>
      </c>
      <c r="E377" t="s">
        <v>35</v>
      </c>
      <c r="F377" t="s">
        <v>44</v>
      </c>
      <c r="G377" s="20">
        <v>4</v>
      </c>
      <c r="H377" s="14">
        <v>6.4359999999999999</v>
      </c>
      <c r="I377" t="s">
        <v>30</v>
      </c>
      <c r="J377" t="s">
        <v>38</v>
      </c>
      <c r="K377" t="s">
        <v>25</v>
      </c>
      <c r="L377" t="s">
        <v>43</v>
      </c>
      <c r="M377" s="20">
        <f t="shared" si="26"/>
        <v>6.4373760000000004</v>
      </c>
      <c r="N377" s="20">
        <f t="shared" si="27"/>
        <v>0.16664000000000001</v>
      </c>
      <c r="O377" s="20">
        <f t="shared" si="28"/>
        <v>1.0727243366400001</v>
      </c>
      <c r="P377">
        <f t="shared" si="25"/>
        <v>3</v>
      </c>
      <c r="Q377">
        <f t="shared" si="29"/>
        <v>3.2181730099200001</v>
      </c>
    </row>
    <row r="378" spans="1:17" x14ac:dyDescent="0.3">
      <c r="A378" t="s">
        <v>26</v>
      </c>
      <c r="B378" t="s">
        <v>9</v>
      </c>
      <c r="C378" t="s">
        <v>94</v>
      </c>
      <c r="D378" t="s">
        <v>47</v>
      </c>
      <c r="E378" t="s">
        <v>35</v>
      </c>
      <c r="F378" t="s">
        <v>36</v>
      </c>
      <c r="G378" s="20">
        <v>1.4</v>
      </c>
      <c r="H378" s="14">
        <v>2.2525999999999997</v>
      </c>
      <c r="I378" t="s">
        <v>23</v>
      </c>
      <c r="J378" t="s">
        <v>38</v>
      </c>
      <c r="K378" t="s">
        <v>25</v>
      </c>
      <c r="L378" t="s">
        <v>43</v>
      </c>
      <c r="M378" s="20">
        <f t="shared" si="26"/>
        <v>2.2530815999999998</v>
      </c>
      <c r="N378" s="20">
        <f t="shared" si="27"/>
        <v>0</v>
      </c>
      <c r="O378" s="20">
        <f t="shared" si="28"/>
        <v>0</v>
      </c>
      <c r="P378">
        <f t="shared" si="25"/>
        <v>3</v>
      </c>
      <c r="Q378">
        <f t="shared" si="29"/>
        <v>0</v>
      </c>
    </row>
    <row r="379" spans="1:17" x14ac:dyDescent="0.3">
      <c r="A379" t="s">
        <v>39</v>
      </c>
      <c r="B379" t="s">
        <v>19</v>
      </c>
      <c r="C379" t="s">
        <v>8</v>
      </c>
      <c r="D379" t="s">
        <v>47</v>
      </c>
      <c r="E379" t="s">
        <v>33</v>
      </c>
      <c r="F379" t="s">
        <v>44</v>
      </c>
      <c r="G379" s="20">
        <v>2</v>
      </c>
      <c r="H379" s="14">
        <v>3.218</v>
      </c>
      <c r="I379" t="s">
        <v>37</v>
      </c>
      <c r="J379" t="s">
        <v>38</v>
      </c>
      <c r="K379" t="s">
        <v>16</v>
      </c>
      <c r="L379" t="s">
        <v>17</v>
      </c>
      <c r="M379" s="20">
        <f t="shared" si="26"/>
        <v>3.2186880000000002</v>
      </c>
      <c r="N379" s="20">
        <f t="shared" si="27"/>
        <v>0.16664000000000001</v>
      </c>
      <c r="O379" s="20">
        <f t="shared" si="28"/>
        <v>0.53636216832000005</v>
      </c>
      <c r="P379">
        <f t="shared" si="25"/>
        <v>2</v>
      </c>
      <c r="Q379">
        <f t="shared" si="29"/>
        <v>1.0727243366400001</v>
      </c>
    </row>
    <row r="380" spans="1:17" x14ac:dyDescent="0.3">
      <c r="A380" t="s">
        <v>32</v>
      </c>
      <c r="B380" t="s">
        <v>9</v>
      </c>
      <c r="C380" t="s">
        <v>46</v>
      </c>
      <c r="D380" t="s">
        <v>11</v>
      </c>
      <c r="E380" t="s">
        <v>12</v>
      </c>
      <c r="F380" t="s">
        <v>44</v>
      </c>
      <c r="G380" s="20">
        <v>3</v>
      </c>
      <c r="H380" s="14">
        <v>4.827</v>
      </c>
      <c r="I380" t="s">
        <v>54</v>
      </c>
      <c r="J380" t="s">
        <v>31</v>
      </c>
      <c r="K380" t="s">
        <v>25</v>
      </c>
      <c r="L380" t="s">
        <v>43</v>
      </c>
      <c r="M380" s="20">
        <f t="shared" si="26"/>
        <v>4.8280320000000003</v>
      </c>
      <c r="N380" s="20">
        <f t="shared" si="27"/>
        <v>2.1999999999999999E-2</v>
      </c>
      <c r="O380" s="20">
        <f t="shared" si="28"/>
        <v>0.106216704</v>
      </c>
      <c r="P380">
        <f t="shared" si="25"/>
        <v>5</v>
      </c>
      <c r="Q380">
        <f t="shared" si="29"/>
        <v>0.53108351999999992</v>
      </c>
    </row>
    <row r="381" spans="1:17" x14ac:dyDescent="0.3">
      <c r="A381" t="s">
        <v>39</v>
      </c>
      <c r="B381" t="s">
        <v>57</v>
      </c>
      <c r="C381" t="s">
        <v>8</v>
      </c>
      <c r="D381" t="s">
        <v>47</v>
      </c>
      <c r="E381" t="s">
        <v>33</v>
      </c>
      <c r="F381" t="s">
        <v>36</v>
      </c>
      <c r="G381" s="20">
        <v>1</v>
      </c>
      <c r="H381" s="14">
        <v>1.609</v>
      </c>
      <c r="I381" t="s">
        <v>23</v>
      </c>
      <c r="J381" t="s">
        <v>24</v>
      </c>
      <c r="K381" t="s">
        <v>16</v>
      </c>
      <c r="L381" t="s">
        <v>82</v>
      </c>
      <c r="M381" s="20">
        <f t="shared" si="26"/>
        <v>1.6093440000000001</v>
      </c>
      <c r="N381" s="20">
        <f t="shared" si="27"/>
        <v>0</v>
      </c>
      <c r="O381" s="20">
        <f t="shared" si="28"/>
        <v>0</v>
      </c>
      <c r="P381">
        <f t="shared" si="25"/>
        <v>2</v>
      </c>
      <c r="Q381">
        <f t="shared" si="29"/>
        <v>0</v>
      </c>
    </row>
    <row r="382" spans="1:17" x14ac:dyDescent="0.3">
      <c r="A382" t="s">
        <v>39</v>
      </c>
      <c r="B382" t="s">
        <v>9</v>
      </c>
      <c r="C382" t="s">
        <v>34</v>
      </c>
      <c r="D382" t="s">
        <v>47</v>
      </c>
      <c r="E382" t="s">
        <v>12</v>
      </c>
      <c r="F382" t="s">
        <v>44</v>
      </c>
      <c r="G382" s="20">
        <v>2</v>
      </c>
      <c r="H382" s="14">
        <v>3.218</v>
      </c>
      <c r="I382" t="s">
        <v>30</v>
      </c>
      <c r="J382" t="s">
        <v>15</v>
      </c>
      <c r="K382" t="s">
        <v>25</v>
      </c>
      <c r="L382" t="s">
        <v>17</v>
      </c>
      <c r="M382" s="20">
        <f t="shared" si="26"/>
        <v>3.2186880000000002</v>
      </c>
      <c r="N382" s="20">
        <f t="shared" si="27"/>
        <v>0.16664000000000001</v>
      </c>
      <c r="O382" s="20">
        <f t="shared" si="28"/>
        <v>0.53636216832000005</v>
      </c>
      <c r="P382">
        <f t="shared" si="25"/>
        <v>2</v>
      </c>
      <c r="Q382">
        <f t="shared" si="29"/>
        <v>1.0727243366400001</v>
      </c>
    </row>
    <row r="383" spans="1:17" x14ac:dyDescent="0.3">
      <c r="A383" t="s">
        <v>26</v>
      </c>
      <c r="B383" t="s">
        <v>9</v>
      </c>
      <c r="C383" t="s">
        <v>84</v>
      </c>
      <c r="D383" t="s">
        <v>47</v>
      </c>
      <c r="E383" t="s">
        <v>33</v>
      </c>
      <c r="F383" t="s">
        <v>36</v>
      </c>
      <c r="G383" s="20">
        <v>0.6</v>
      </c>
      <c r="H383" s="14">
        <v>0.96539999999999992</v>
      </c>
      <c r="I383" t="s">
        <v>23</v>
      </c>
      <c r="J383" t="s">
        <v>38</v>
      </c>
      <c r="K383" t="s">
        <v>25</v>
      </c>
      <c r="L383" t="s">
        <v>43</v>
      </c>
      <c r="M383" s="20">
        <f t="shared" si="26"/>
        <v>0.96560639999999998</v>
      </c>
      <c r="N383" s="20">
        <f t="shared" si="27"/>
        <v>0</v>
      </c>
      <c r="O383" s="20">
        <f t="shared" si="28"/>
        <v>0</v>
      </c>
      <c r="P383">
        <f t="shared" si="25"/>
        <v>3</v>
      </c>
      <c r="Q383">
        <f t="shared" si="29"/>
        <v>0</v>
      </c>
    </row>
    <row r="384" spans="1:17" x14ac:dyDescent="0.3">
      <c r="A384" t="s">
        <v>26</v>
      </c>
      <c r="B384" t="s">
        <v>9</v>
      </c>
      <c r="C384" t="s">
        <v>50</v>
      </c>
      <c r="D384" t="s">
        <v>27</v>
      </c>
      <c r="E384" t="s">
        <v>35</v>
      </c>
      <c r="F384" t="s">
        <v>36</v>
      </c>
      <c r="G384" s="20">
        <v>4</v>
      </c>
      <c r="H384" s="14">
        <v>6.4359999999999999</v>
      </c>
      <c r="I384" t="s">
        <v>14</v>
      </c>
      <c r="J384" t="s">
        <v>8</v>
      </c>
      <c r="K384" t="s">
        <v>8</v>
      </c>
      <c r="L384" t="s">
        <v>8</v>
      </c>
      <c r="M384" s="20">
        <f t="shared" si="26"/>
        <v>6.4373760000000004</v>
      </c>
      <c r="N384" s="20">
        <f t="shared" si="27"/>
        <v>0</v>
      </c>
      <c r="O384" s="20">
        <f t="shared" si="28"/>
        <v>0</v>
      </c>
      <c r="P384">
        <f t="shared" si="25"/>
        <v>3</v>
      </c>
      <c r="Q384">
        <f t="shared" si="29"/>
        <v>0</v>
      </c>
    </row>
    <row r="385" spans="1:17" x14ac:dyDescent="0.3">
      <c r="A385" t="s">
        <v>26</v>
      </c>
      <c r="B385" t="s">
        <v>9</v>
      </c>
      <c r="C385" t="s">
        <v>70</v>
      </c>
      <c r="D385" t="s">
        <v>20</v>
      </c>
      <c r="E385" t="s">
        <v>12</v>
      </c>
      <c r="F385" t="s">
        <v>22</v>
      </c>
      <c r="G385" s="20">
        <v>2.1</v>
      </c>
      <c r="H385" s="14">
        <v>3.3789000000000002</v>
      </c>
      <c r="I385" t="s">
        <v>30</v>
      </c>
      <c r="J385" t="s">
        <v>31</v>
      </c>
      <c r="K385" t="s">
        <v>25</v>
      </c>
      <c r="L385" t="s">
        <v>17</v>
      </c>
      <c r="M385" s="20">
        <f t="shared" si="26"/>
        <v>3.3796224000000006</v>
      </c>
      <c r="N385" s="20">
        <f t="shared" si="27"/>
        <v>0.16664000000000001</v>
      </c>
      <c r="O385" s="20">
        <f t="shared" si="28"/>
        <v>0.56318027673600013</v>
      </c>
      <c r="P385">
        <f t="shared" si="25"/>
        <v>3</v>
      </c>
      <c r="Q385">
        <f t="shared" si="29"/>
        <v>1.6895408302080004</v>
      </c>
    </row>
    <row r="386" spans="1:17" x14ac:dyDescent="0.3">
      <c r="A386" t="s">
        <v>26</v>
      </c>
      <c r="B386" t="s">
        <v>9</v>
      </c>
      <c r="C386" t="s">
        <v>65</v>
      </c>
      <c r="D386" t="s">
        <v>27</v>
      </c>
      <c r="E386" t="s">
        <v>28</v>
      </c>
      <c r="F386" t="s">
        <v>44</v>
      </c>
      <c r="G386" s="20">
        <v>2</v>
      </c>
      <c r="H386" s="14">
        <v>3.218</v>
      </c>
      <c r="I386" t="s">
        <v>14</v>
      </c>
      <c r="J386" t="s">
        <v>42</v>
      </c>
      <c r="K386" t="s">
        <v>25</v>
      </c>
      <c r="L386" t="s">
        <v>17</v>
      </c>
      <c r="M386" s="20">
        <f t="shared" si="26"/>
        <v>3.2186880000000002</v>
      </c>
      <c r="N386" s="20">
        <f t="shared" si="27"/>
        <v>0</v>
      </c>
      <c r="O386" s="20">
        <f t="shared" si="28"/>
        <v>0</v>
      </c>
      <c r="P386">
        <f t="shared" ref="P386:P449" si="30">IFERROR(VALUE(MID(A386, FIND("(", A386) + 1, FIND(" ", A386, FIND("(", A386)) - FIND("(", A386) - 1)), "N/A")</f>
        <v>3</v>
      </c>
      <c r="Q386">
        <f t="shared" si="29"/>
        <v>0</v>
      </c>
    </row>
    <row r="387" spans="1:17" x14ac:dyDescent="0.3">
      <c r="A387" t="s">
        <v>18</v>
      </c>
      <c r="B387" t="s">
        <v>51</v>
      </c>
      <c r="C387" t="s">
        <v>8</v>
      </c>
      <c r="D387" t="s">
        <v>11</v>
      </c>
      <c r="E387" t="s">
        <v>35</v>
      </c>
      <c r="F387" t="s">
        <v>36</v>
      </c>
      <c r="G387" s="20">
        <v>1</v>
      </c>
      <c r="H387" s="14">
        <v>1.609</v>
      </c>
      <c r="I387" t="s">
        <v>23</v>
      </c>
      <c r="J387" t="s">
        <v>15</v>
      </c>
      <c r="K387" t="s">
        <v>25</v>
      </c>
      <c r="L387" t="s">
        <v>43</v>
      </c>
      <c r="M387" s="20">
        <f t="shared" ref="M387:M450" si="31">G387*1.609344</f>
        <v>1.6093440000000001</v>
      </c>
      <c r="N387" s="20">
        <f t="shared" ref="N387:N450" si="32">IF(I387="Bicycle",0,IF(I387="On foot",0,IF(I387="Car (alone)",0.16664,IF(I387="Car (shared / passenger)",0.16664,IF(I387="Bus",0.10215,IF(I387="Train",0.03546,IF(I387="Motorbike",0.11367,IF(I387="Electric car (alone)",0.05267,IF(I387="Electric car (shared / passenger)",0.05267,IF(I387="Taxi",0.148614925938255,IF(I387="E-bike",0.022,IF(I387="Flight",0.259, " "))))))))))))</f>
        <v>0</v>
      </c>
      <c r="O387" s="20">
        <f t="shared" ref="O387:O450" si="33">IF(OR(N387=0, M387=0), 0, N387*M387)</f>
        <v>0</v>
      </c>
      <c r="P387">
        <f t="shared" si="30"/>
        <v>4</v>
      </c>
      <c r="Q387">
        <f t="shared" ref="Q387:Q450" si="34">O387*P387</f>
        <v>0</v>
      </c>
    </row>
    <row r="388" spans="1:17" x14ac:dyDescent="0.3">
      <c r="A388" t="s">
        <v>7</v>
      </c>
      <c r="B388" t="s">
        <v>9</v>
      </c>
      <c r="C388" t="s">
        <v>10</v>
      </c>
      <c r="D388" t="s">
        <v>41</v>
      </c>
      <c r="E388" t="s">
        <v>21</v>
      </c>
      <c r="F388" t="s">
        <v>13</v>
      </c>
      <c r="G388" s="20">
        <v>37</v>
      </c>
      <c r="H388" s="14">
        <v>59.533000000000001</v>
      </c>
      <c r="I388" t="s">
        <v>30</v>
      </c>
      <c r="J388" t="s">
        <v>42</v>
      </c>
      <c r="K388" t="s">
        <v>16</v>
      </c>
      <c r="L388" t="s">
        <v>17</v>
      </c>
      <c r="M388" s="20">
        <f t="shared" si="31"/>
        <v>59.545728000000004</v>
      </c>
      <c r="N388" s="20">
        <f t="shared" si="32"/>
        <v>0.16664000000000001</v>
      </c>
      <c r="O388" s="20">
        <f t="shared" si="33"/>
        <v>9.9227001139200013</v>
      </c>
      <c r="P388">
        <f t="shared" si="30"/>
        <v>1</v>
      </c>
      <c r="Q388">
        <f t="shared" si="34"/>
        <v>9.9227001139200013</v>
      </c>
    </row>
    <row r="389" spans="1:17" x14ac:dyDescent="0.3">
      <c r="A389" t="s">
        <v>7</v>
      </c>
      <c r="B389" t="s">
        <v>9</v>
      </c>
      <c r="C389" t="s">
        <v>10</v>
      </c>
      <c r="D389" t="s">
        <v>27</v>
      </c>
      <c r="E389" t="s">
        <v>28</v>
      </c>
      <c r="F389" t="s">
        <v>29</v>
      </c>
      <c r="G389" s="20">
        <v>3</v>
      </c>
      <c r="H389" s="14">
        <v>4.827</v>
      </c>
      <c r="I389" t="s">
        <v>30</v>
      </c>
      <c r="J389" t="s">
        <v>15</v>
      </c>
      <c r="K389" t="s">
        <v>25</v>
      </c>
      <c r="L389" t="s">
        <v>17</v>
      </c>
      <c r="M389" s="20">
        <f t="shared" si="31"/>
        <v>4.8280320000000003</v>
      </c>
      <c r="N389" s="20">
        <f t="shared" si="32"/>
        <v>0.16664000000000001</v>
      </c>
      <c r="O389" s="20">
        <f t="shared" si="33"/>
        <v>0.80454325248000014</v>
      </c>
      <c r="P389">
        <f t="shared" si="30"/>
        <v>1</v>
      </c>
      <c r="Q389">
        <f t="shared" si="34"/>
        <v>0.80454325248000014</v>
      </c>
    </row>
    <row r="390" spans="1:17" x14ac:dyDescent="0.3">
      <c r="A390" t="s">
        <v>32</v>
      </c>
      <c r="B390" t="s">
        <v>9</v>
      </c>
      <c r="C390" t="s">
        <v>8</v>
      </c>
      <c r="D390" t="s">
        <v>72</v>
      </c>
      <c r="E390" t="s">
        <v>64</v>
      </c>
      <c r="F390" t="s">
        <v>44</v>
      </c>
      <c r="G390" s="20">
        <v>3</v>
      </c>
      <c r="H390" s="14">
        <v>4.827</v>
      </c>
      <c r="I390" t="s">
        <v>30</v>
      </c>
      <c r="J390" t="s">
        <v>38</v>
      </c>
      <c r="K390" t="s">
        <v>16</v>
      </c>
      <c r="L390" t="s">
        <v>43</v>
      </c>
      <c r="M390" s="20">
        <f t="shared" si="31"/>
        <v>4.8280320000000003</v>
      </c>
      <c r="N390" s="20">
        <f t="shared" si="32"/>
        <v>0.16664000000000001</v>
      </c>
      <c r="O390" s="20">
        <f t="shared" si="33"/>
        <v>0.80454325248000014</v>
      </c>
      <c r="P390">
        <f t="shared" si="30"/>
        <v>5</v>
      </c>
      <c r="Q390">
        <f t="shared" si="34"/>
        <v>4.0227162624000004</v>
      </c>
    </row>
    <row r="391" spans="1:17" x14ac:dyDescent="0.3">
      <c r="A391" t="s">
        <v>32</v>
      </c>
      <c r="B391" t="s">
        <v>9</v>
      </c>
      <c r="C391" t="s">
        <v>70</v>
      </c>
      <c r="D391" t="s">
        <v>27</v>
      </c>
      <c r="E391" t="s">
        <v>12</v>
      </c>
      <c r="F391" t="s">
        <v>36</v>
      </c>
      <c r="G391" s="20">
        <v>6.5</v>
      </c>
      <c r="H391" s="14">
        <v>10.458500000000001</v>
      </c>
      <c r="I391" t="s">
        <v>14</v>
      </c>
      <c r="J391" t="s">
        <v>42</v>
      </c>
      <c r="K391" t="s">
        <v>25</v>
      </c>
      <c r="L391" t="s">
        <v>17</v>
      </c>
      <c r="M391" s="20">
        <f t="shared" si="31"/>
        <v>10.460736000000001</v>
      </c>
      <c r="N391" s="20">
        <f t="shared" si="32"/>
        <v>0</v>
      </c>
      <c r="O391" s="20">
        <f t="shared" si="33"/>
        <v>0</v>
      </c>
      <c r="P391">
        <f t="shared" si="30"/>
        <v>5</v>
      </c>
      <c r="Q391">
        <f t="shared" si="34"/>
        <v>0</v>
      </c>
    </row>
    <row r="392" spans="1:17" x14ac:dyDescent="0.3">
      <c r="A392" t="s">
        <v>7</v>
      </c>
      <c r="B392" t="s">
        <v>9</v>
      </c>
      <c r="C392" t="s">
        <v>48</v>
      </c>
      <c r="D392" t="s">
        <v>27</v>
      </c>
      <c r="E392" t="s">
        <v>28</v>
      </c>
      <c r="F392" t="s">
        <v>44</v>
      </c>
      <c r="G392" s="20">
        <v>3</v>
      </c>
      <c r="H392" s="14">
        <v>4.827</v>
      </c>
      <c r="I392" t="s">
        <v>52</v>
      </c>
      <c r="J392" t="s">
        <v>15</v>
      </c>
      <c r="K392" t="s">
        <v>25</v>
      </c>
      <c r="L392" t="s">
        <v>17</v>
      </c>
      <c r="M392" s="20">
        <f t="shared" si="31"/>
        <v>4.8280320000000003</v>
      </c>
      <c r="N392" s="20">
        <f t="shared" si="32"/>
        <v>3.5459999999999998E-2</v>
      </c>
      <c r="O392" s="20">
        <f t="shared" si="33"/>
        <v>0.17120201472000002</v>
      </c>
      <c r="P392">
        <f t="shared" si="30"/>
        <v>1</v>
      </c>
      <c r="Q392">
        <f t="shared" si="34"/>
        <v>0.17120201472000002</v>
      </c>
    </row>
    <row r="393" spans="1:17" x14ac:dyDescent="0.3">
      <c r="A393" t="s">
        <v>32</v>
      </c>
      <c r="B393" t="s">
        <v>9</v>
      </c>
      <c r="C393" t="s">
        <v>8</v>
      </c>
      <c r="D393" t="s">
        <v>11</v>
      </c>
      <c r="E393" t="s">
        <v>21</v>
      </c>
      <c r="F393" t="s">
        <v>13</v>
      </c>
      <c r="G393" s="20">
        <v>2</v>
      </c>
      <c r="H393" s="14">
        <v>3.218</v>
      </c>
      <c r="I393" t="s">
        <v>49</v>
      </c>
      <c r="J393" t="s">
        <v>38</v>
      </c>
      <c r="K393" t="s">
        <v>25</v>
      </c>
      <c r="L393" t="s">
        <v>43</v>
      </c>
      <c r="M393" s="20">
        <f t="shared" si="31"/>
        <v>3.2186880000000002</v>
      </c>
      <c r="N393" s="20">
        <f t="shared" si="32"/>
        <v>0.10215</v>
      </c>
      <c r="O393" s="20">
        <f t="shared" si="33"/>
        <v>0.32878897920000005</v>
      </c>
      <c r="P393">
        <f t="shared" si="30"/>
        <v>5</v>
      </c>
      <c r="Q393">
        <f t="shared" si="34"/>
        <v>1.6439448960000003</v>
      </c>
    </row>
    <row r="394" spans="1:17" x14ac:dyDescent="0.3">
      <c r="A394" t="s">
        <v>18</v>
      </c>
      <c r="B394" t="s">
        <v>9</v>
      </c>
      <c r="C394" t="s">
        <v>56</v>
      </c>
      <c r="D394" t="s">
        <v>41</v>
      </c>
      <c r="E394" t="s">
        <v>28</v>
      </c>
      <c r="F394" t="s">
        <v>22</v>
      </c>
      <c r="G394" s="20">
        <v>16</v>
      </c>
      <c r="H394" s="14">
        <v>25.744</v>
      </c>
      <c r="I394" t="s">
        <v>37</v>
      </c>
      <c r="J394" t="s">
        <v>31</v>
      </c>
      <c r="K394" t="s">
        <v>25</v>
      </c>
      <c r="L394" t="s">
        <v>17</v>
      </c>
      <c r="M394" s="20">
        <f t="shared" si="31"/>
        <v>25.749504000000002</v>
      </c>
      <c r="N394" s="20">
        <f t="shared" si="32"/>
        <v>0.16664000000000001</v>
      </c>
      <c r="O394" s="20">
        <f t="shared" si="33"/>
        <v>4.2908973465600004</v>
      </c>
      <c r="P394">
        <f t="shared" si="30"/>
        <v>4</v>
      </c>
      <c r="Q394">
        <f t="shared" si="34"/>
        <v>17.163589386240002</v>
      </c>
    </row>
    <row r="395" spans="1:17" x14ac:dyDescent="0.3">
      <c r="A395" t="s">
        <v>18</v>
      </c>
      <c r="B395" t="s">
        <v>9</v>
      </c>
      <c r="C395" t="s">
        <v>95</v>
      </c>
      <c r="D395" t="s">
        <v>72</v>
      </c>
      <c r="E395" t="s">
        <v>64</v>
      </c>
      <c r="F395" t="s">
        <v>62</v>
      </c>
      <c r="G395" s="20">
        <v>2</v>
      </c>
      <c r="H395" s="14">
        <v>3.218</v>
      </c>
      <c r="I395" t="s">
        <v>30</v>
      </c>
      <c r="J395" t="s">
        <v>38</v>
      </c>
      <c r="K395" t="s">
        <v>25</v>
      </c>
      <c r="L395" t="s">
        <v>17</v>
      </c>
      <c r="M395" s="20">
        <f t="shared" si="31"/>
        <v>3.2186880000000002</v>
      </c>
      <c r="N395" s="20">
        <f t="shared" si="32"/>
        <v>0.16664000000000001</v>
      </c>
      <c r="O395" s="20">
        <f t="shared" si="33"/>
        <v>0.53636216832000005</v>
      </c>
      <c r="P395">
        <f t="shared" si="30"/>
        <v>4</v>
      </c>
      <c r="Q395">
        <f t="shared" si="34"/>
        <v>2.1454486732800002</v>
      </c>
    </row>
    <row r="396" spans="1:17" x14ac:dyDescent="0.3">
      <c r="A396" t="s">
        <v>7</v>
      </c>
      <c r="B396" t="s">
        <v>51</v>
      </c>
      <c r="C396" t="s">
        <v>8</v>
      </c>
      <c r="D396" t="s">
        <v>27</v>
      </c>
      <c r="E396" t="s">
        <v>28</v>
      </c>
      <c r="F396" t="s">
        <v>36</v>
      </c>
      <c r="G396" s="20">
        <v>5</v>
      </c>
      <c r="H396" s="14">
        <v>8.0449999999999999</v>
      </c>
      <c r="I396" t="s">
        <v>30</v>
      </c>
      <c r="J396" t="s">
        <v>53</v>
      </c>
      <c r="K396" t="s">
        <v>16</v>
      </c>
      <c r="L396" t="s">
        <v>17</v>
      </c>
      <c r="M396" s="20">
        <f t="shared" si="31"/>
        <v>8.0467200000000005</v>
      </c>
      <c r="N396" s="20">
        <f t="shared" si="32"/>
        <v>0.16664000000000001</v>
      </c>
      <c r="O396" s="20">
        <f t="shared" si="33"/>
        <v>1.3409054208000002</v>
      </c>
      <c r="P396">
        <f t="shared" si="30"/>
        <v>1</v>
      </c>
      <c r="Q396">
        <f t="shared" si="34"/>
        <v>1.3409054208000002</v>
      </c>
    </row>
    <row r="397" spans="1:17" x14ac:dyDescent="0.3">
      <c r="A397" t="s">
        <v>7</v>
      </c>
      <c r="B397" t="s">
        <v>9</v>
      </c>
      <c r="C397" t="s">
        <v>65</v>
      </c>
      <c r="D397" t="s">
        <v>27</v>
      </c>
      <c r="E397" t="s">
        <v>64</v>
      </c>
      <c r="F397" t="s">
        <v>29</v>
      </c>
      <c r="G397" s="20">
        <v>15</v>
      </c>
      <c r="H397" s="14">
        <v>24.134999999999998</v>
      </c>
      <c r="I397" t="s">
        <v>30</v>
      </c>
      <c r="J397" t="s">
        <v>42</v>
      </c>
      <c r="K397" t="s">
        <v>25</v>
      </c>
      <c r="L397" t="s">
        <v>17</v>
      </c>
      <c r="M397" s="20">
        <f t="shared" si="31"/>
        <v>24.140160000000002</v>
      </c>
      <c r="N397" s="20">
        <f t="shared" si="32"/>
        <v>0.16664000000000001</v>
      </c>
      <c r="O397" s="20">
        <f t="shared" si="33"/>
        <v>4.0227162624000004</v>
      </c>
      <c r="P397">
        <f t="shared" si="30"/>
        <v>1</v>
      </c>
      <c r="Q397">
        <f t="shared" si="34"/>
        <v>4.0227162624000004</v>
      </c>
    </row>
    <row r="398" spans="1:17" x14ac:dyDescent="0.3">
      <c r="A398" t="s">
        <v>39</v>
      </c>
      <c r="B398" t="s">
        <v>9</v>
      </c>
      <c r="C398" t="s">
        <v>78</v>
      </c>
      <c r="D398" t="s">
        <v>27</v>
      </c>
      <c r="E398" t="s">
        <v>28</v>
      </c>
      <c r="F398" t="s">
        <v>22</v>
      </c>
      <c r="G398" s="20">
        <v>1.2</v>
      </c>
      <c r="H398" s="14">
        <v>1.9307999999999998</v>
      </c>
      <c r="I398" t="s">
        <v>23</v>
      </c>
      <c r="J398" t="s">
        <v>31</v>
      </c>
      <c r="K398" t="s">
        <v>25</v>
      </c>
      <c r="L398" t="s">
        <v>17</v>
      </c>
      <c r="M398" s="20">
        <f t="shared" si="31"/>
        <v>1.9312128</v>
      </c>
      <c r="N398" s="20">
        <f t="shared" si="32"/>
        <v>0</v>
      </c>
      <c r="O398" s="20">
        <f t="shared" si="33"/>
        <v>0</v>
      </c>
      <c r="P398">
        <f t="shared" si="30"/>
        <v>2</v>
      </c>
      <c r="Q398">
        <f t="shared" si="34"/>
        <v>0</v>
      </c>
    </row>
    <row r="399" spans="1:17" x14ac:dyDescent="0.3">
      <c r="A399" t="s">
        <v>7</v>
      </c>
      <c r="B399" t="s">
        <v>9</v>
      </c>
      <c r="C399" t="s">
        <v>10</v>
      </c>
      <c r="D399" t="s">
        <v>27</v>
      </c>
      <c r="E399" t="s">
        <v>28</v>
      </c>
      <c r="F399" t="s">
        <v>44</v>
      </c>
      <c r="G399" s="20">
        <v>3</v>
      </c>
      <c r="H399" s="14">
        <v>4.827</v>
      </c>
      <c r="I399" t="s">
        <v>30</v>
      </c>
      <c r="J399" t="s">
        <v>42</v>
      </c>
      <c r="K399" t="s">
        <v>16</v>
      </c>
      <c r="L399" t="s">
        <v>17</v>
      </c>
      <c r="M399" s="20">
        <f t="shared" si="31"/>
        <v>4.8280320000000003</v>
      </c>
      <c r="N399" s="20">
        <f t="shared" si="32"/>
        <v>0.16664000000000001</v>
      </c>
      <c r="O399" s="20">
        <f t="shared" si="33"/>
        <v>0.80454325248000014</v>
      </c>
      <c r="P399">
        <f t="shared" si="30"/>
        <v>1</v>
      </c>
      <c r="Q399">
        <f t="shared" si="34"/>
        <v>0.80454325248000014</v>
      </c>
    </row>
    <row r="400" spans="1:17" x14ac:dyDescent="0.3">
      <c r="A400" t="s">
        <v>39</v>
      </c>
      <c r="B400" t="s">
        <v>51</v>
      </c>
      <c r="C400" t="s">
        <v>8</v>
      </c>
      <c r="D400" t="s">
        <v>11</v>
      </c>
      <c r="E400" t="s">
        <v>21</v>
      </c>
      <c r="F400" t="s">
        <v>36</v>
      </c>
      <c r="G400" s="20">
        <v>1.5</v>
      </c>
      <c r="H400" s="14">
        <v>2.4135</v>
      </c>
      <c r="I400" t="s">
        <v>23</v>
      </c>
      <c r="J400" t="s">
        <v>53</v>
      </c>
      <c r="K400" t="s">
        <v>25</v>
      </c>
      <c r="L400" t="s">
        <v>43</v>
      </c>
      <c r="M400" s="20">
        <f t="shared" si="31"/>
        <v>2.4140160000000002</v>
      </c>
      <c r="N400" s="20">
        <f t="shared" si="32"/>
        <v>0</v>
      </c>
      <c r="O400" s="20">
        <f t="shared" si="33"/>
        <v>0</v>
      </c>
      <c r="P400">
        <f t="shared" si="30"/>
        <v>2</v>
      </c>
      <c r="Q400">
        <f t="shared" si="34"/>
        <v>0</v>
      </c>
    </row>
    <row r="401" spans="1:17" x14ac:dyDescent="0.3">
      <c r="A401" t="s">
        <v>7</v>
      </c>
      <c r="B401" t="s">
        <v>9</v>
      </c>
      <c r="C401" t="s">
        <v>50</v>
      </c>
      <c r="D401" t="s">
        <v>41</v>
      </c>
      <c r="E401" t="s">
        <v>12</v>
      </c>
      <c r="F401" t="s">
        <v>44</v>
      </c>
      <c r="G401" s="20">
        <v>3</v>
      </c>
      <c r="H401" s="14">
        <v>4.827</v>
      </c>
      <c r="I401" t="s">
        <v>37</v>
      </c>
      <c r="J401" t="s">
        <v>15</v>
      </c>
      <c r="K401" t="s">
        <v>16</v>
      </c>
      <c r="L401" t="s">
        <v>17</v>
      </c>
      <c r="M401" s="20">
        <f t="shared" si="31"/>
        <v>4.8280320000000003</v>
      </c>
      <c r="N401" s="20">
        <f t="shared" si="32"/>
        <v>0.16664000000000001</v>
      </c>
      <c r="O401" s="20">
        <f t="shared" si="33"/>
        <v>0.80454325248000014</v>
      </c>
      <c r="P401">
        <f t="shared" si="30"/>
        <v>1</v>
      </c>
      <c r="Q401">
        <f t="shared" si="34"/>
        <v>0.80454325248000014</v>
      </c>
    </row>
    <row r="402" spans="1:17" x14ac:dyDescent="0.3">
      <c r="A402" t="s">
        <v>7</v>
      </c>
      <c r="B402" t="s">
        <v>9</v>
      </c>
      <c r="C402" t="s">
        <v>86</v>
      </c>
      <c r="D402" t="s">
        <v>41</v>
      </c>
      <c r="E402" t="s">
        <v>12</v>
      </c>
      <c r="F402" t="s">
        <v>13</v>
      </c>
      <c r="G402" s="20">
        <v>10</v>
      </c>
      <c r="H402" s="14">
        <v>16.09</v>
      </c>
      <c r="I402" t="s">
        <v>14</v>
      </c>
      <c r="J402" t="s">
        <v>42</v>
      </c>
      <c r="K402" t="s">
        <v>16</v>
      </c>
      <c r="L402" t="s">
        <v>43</v>
      </c>
      <c r="M402" s="20">
        <f t="shared" si="31"/>
        <v>16.093440000000001</v>
      </c>
      <c r="N402" s="20">
        <f t="shared" si="32"/>
        <v>0</v>
      </c>
      <c r="O402" s="20">
        <f t="shared" si="33"/>
        <v>0</v>
      </c>
      <c r="P402">
        <f t="shared" si="30"/>
        <v>1</v>
      </c>
      <c r="Q402">
        <f t="shared" si="34"/>
        <v>0</v>
      </c>
    </row>
    <row r="403" spans="1:17" x14ac:dyDescent="0.3">
      <c r="A403" t="s">
        <v>32</v>
      </c>
      <c r="B403" t="s">
        <v>9</v>
      </c>
      <c r="C403" t="s">
        <v>8</v>
      </c>
      <c r="D403" t="s">
        <v>27</v>
      </c>
      <c r="E403" t="s">
        <v>45</v>
      </c>
      <c r="F403" t="s">
        <v>13</v>
      </c>
      <c r="G403" s="20">
        <v>16</v>
      </c>
      <c r="H403" s="14">
        <v>25.744</v>
      </c>
      <c r="I403" t="s">
        <v>30</v>
      </c>
      <c r="J403" t="s">
        <v>38</v>
      </c>
      <c r="K403" t="s">
        <v>25</v>
      </c>
      <c r="L403" t="s">
        <v>17</v>
      </c>
      <c r="M403" s="20">
        <f t="shared" si="31"/>
        <v>25.749504000000002</v>
      </c>
      <c r="N403" s="20">
        <f t="shared" si="32"/>
        <v>0.16664000000000001</v>
      </c>
      <c r="O403" s="20">
        <f t="shared" si="33"/>
        <v>4.2908973465600004</v>
      </c>
      <c r="P403">
        <f t="shared" si="30"/>
        <v>5</v>
      </c>
      <c r="Q403">
        <f t="shared" si="34"/>
        <v>21.454486732800003</v>
      </c>
    </row>
    <row r="404" spans="1:17" x14ac:dyDescent="0.3">
      <c r="A404" t="s">
        <v>18</v>
      </c>
      <c r="B404" t="s">
        <v>9</v>
      </c>
      <c r="C404" t="s">
        <v>34</v>
      </c>
      <c r="D404" t="s">
        <v>41</v>
      </c>
      <c r="E404" t="s">
        <v>12</v>
      </c>
      <c r="F404" t="s">
        <v>66</v>
      </c>
      <c r="G404" s="20">
        <v>12</v>
      </c>
      <c r="H404" s="14">
        <v>19.308</v>
      </c>
      <c r="I404" t="s">
        <v>52</v>
      </c>
      <c r="J404" t="s">
        <v>38</v>
      </c>
      <c r="K404" t="s">
        <v>25</v>
      </c>
      <c r="L404" t="s">
        <v>17</v>
      </c>
      <c r="M404" s="20">
        <f t="shared" si="31"/>
        <v>19.312128000000001</v>
      </c>
      <c r="N404" s="20">
        <f t="shared" si="32"/>
        <v>3.5459999999999998E-2</v>
      </c>
      <c r="O404" s="20">
        <f t="shared" si="33"/>
        <v>0.68480805888000007</v>
      </c>
      <c r="P404">
        <f t="shared" si="30"/>
        <v>4</v>
      </c>
      <c r="Q404">
        <f t="shared" si="34"/>
        <v>2.7392322355200003</v>
      </c>
    </row>
    <row r="405" spans="1:17" x14ac:dyDescent="0.3">
      <c r="A405" t="s">
        <v>26</v>
      </c>
      <c r="B405" t="s">
        <v>9</v>
      </c>
      <c r="C405" t="s">
        <v>10</v>
      </c>
      <c r="D405" t="s">
        <v>27</v>
      </c>
      <c r="E405" t="s">
        <v>21</v>
      </c>
      <c r="F405" t="s">
        <v>29</v>
      </c>
      <c r="G405" s="20">
        <v>17</v>
      </c>
      <c r="H405" s="14">
        <v>27.353000000000002</v>
      </c>
      <c r="I405" t="s">
        <v>52</v>
      </c>
      <c r="J405" t="s">
        <v>15</v>
      </c>
      <c r="K405" t="s">
        <v>25</v>
      </c>
      <c r="L405" t="s">
        <v>17</v>
      </c>
      <c r="M405" s="20">
        <f t="shared" si="31"/>
        <v>27.358848000000002</v>
      </c>
      <c r="N405" s="20">
        <f t="shared" si="32"/>
        <v>3.5459999999999998E-2</v>
      </c>
      <c r="O405" s="20">
        <f t="shared" si="33"/>
        <v>0.97014475008000001</v>
      </c>
      <c r="P405">
        <f t="shared" si="30"/>
        <v>3</v>
      </c>
      <c r="Q405">
        <f t="shared" si="34"/>
        <v>2.9104342502399998</v>
      </c>
    </row>
    <row r="406" spans="1:17" x14ac:dyDescent="0.3">
      <c r="A406" t="s">
        <v>39</v>
      </c>
      <c r="B406" t="s">
        <v>9</v>
      </c>
      <c r="C406" t="s">
        <v>50</v>
      </c>
      <c r="D406" t="s">
        <v>11</v>
      </c>
      <c r="E406" t="s">
        <v>21</v>
      </c>
      <c r="F406" t="s">
        <v>8</v>
      </c>
      <c r="G406" s="20">
        <v>1.5</v>
      </c>
      <c r="H406" s="14">
        <v>2.4135</v>
      </c>
      <c r="I406" t="s">
        <v>23</v>
      </c>
      <c r="J406" t="s">
        <v>15</v>
      </c>
      <c r="K406" t="s">
        <v>16</v>
      </c>
      <c r="L406" t="s">
        <v>17</v>
      </c>
      <c r="M406" s="20">
        <f t="shared" si="31"/>
        <v>2.4140160000000002</v>
      </c>
      <c r="N406" s="20">
        <f t="shared" si="32"/>
        <v>0</v>
      </c>
      <c r="O406" s="20">
        <f t="shared" si="33"/>
        <v>0</v>
      </c>
      <c r="P406">
        <f t="shared" si="30"/>
        <v>2</v>
      </c>
      <c r="Q406">
        <f t="shared" si="34"/>
        <v>0</v>
      </c>
    </row>
    <row r="407" spans="1:17" x14ac:dyDescent="0.3">
      <c r="A407" t="s">
        <v>32</v>
      </c>
      <c r="B407" t="s">
        <v>9</v>
      </c>
      <c r="C407" t="s">
        <v>69</v>
      </c>
      <c r="D407" t="s">
        <v>41</v>
      </c>
      <c r="E407" t="s">
        <v>21</v>
      </c>
      <c r="F407" t="s">
        <v>29</v>
      </c>
      <c r="G407" s="20">
        <v>40</v>
      </c>
      <c r="H407" s="14">
        <v>64.36</v>
      </c>
      <c r="I407" t="s">
        <v>52</v>
      </c>
      <c r="J407" t="s">
        <v>15</v>
      </c>
      <c r="K407" t="s">
        <v>25</v>
      </c>
      <c r="L407" t="s">
        <v>17</v>
      </c>
      <c r="M407" s="20">
        <f t="shared" si="31"/>
        <v>64.373760000000004</v>
      </c>
      <c r="N407" s="20">
        <f t="shared" si="32"/>
        <v>3.5459999999999998E-2</v>
      </c>
      <c r="O407" s="20">
        <f t="shared" si="33"/>
        <v>2.2826935295999999</v>
      </c>
      <c r="P407">
        <f t="shared" si="30"/>
        <v>5</v>
      </c>
      <c r="Q407">
        <f t="shared" si="34"/>
        <v>11.413467647999999</v>
      </c>
    </row>
    <row r="408" spans="1:17" x14ac:dyDescent="0.3">
      <c r="A408" t="s">
        <v>7</v>
      </c>
      <c r="B408" t="s">
        <v>9</v>
      </c>
      <c r="C408" t="s">
        <v>10</v>
      </c>
      <c r="D408" t="s">
        <v>41</v>
      </c>
      <c r="E408" t="s">
        <v>28</v>
      </c>
      <c r="F408" t="s">
        <v>66</v>
      </c>
      <c r="G408" s="20">
        <v>14</v>
      </c>
      <c r="H408" s="14">
        <v>22.526</v>
      </c>
      <c r="I408" t="s">
        <v>52</v>
      </c>
      <c r="J408" t="s">
        <v>42</v>
      </c>
      <c r="K408" t="s">
        <v>25</v>
      </c>
      <c r="L408" t="s">
        <v>17</v>
      </c>
      <c r="M408" s="20">
        <f t="shared" si="31"/>
        <v>22.530816000000002</v>
      </c>
      <c r="N408" s="20">
        <f t="shared" si="32"/>
        <v>3.5459999999999998E-2</v>
      </c>
      <c r="O408" s="20">
        <f t="shared" si="33"/>
        <v>0.79894273536000004</v>
      </c>
      <c r="P408">
        <f t="shared" si="30"/>
        <v>1</v>
      </c>
      <c r="Q408">
        <f t="shared" si="34"/>
        <v>0.79894273536000004</v>
      </c>
    </row>
    <row r="409" spans="1:17" x14ac:dyDescent="0.3">
      <c r="A409" t="s">
        <v>32</v>
      </c>
      <c r="B409" t="s">
        <v>9</v>
      </c>
      <c r="C409" t="s">
        <v>50</v>
      </c>
      <c r="D409" t="s">
        <v>41</v>
      </c>
      <c r="E409" t="s">
        <v>28</v>
      </c>
      <c r="F409" t="s">
        <v>44</v>
      </c>
      <c r="G409" s="20">
        <v>2</v>
      </c>
      <c r="H409" s="14">
        <v>3.218</v>
      </c>
      <c r="I409" s="2" t="s">
        <v>87</v>
      </c>
      <c r="J409" t="s">
        <v>15</v>
      </c>
      <c r="K409" t="s">
        <v>25</v>
      </c>
      <c r="L409" t="s">
        <v>17</v>
      </c>
      <c r="M409" s="20">
        <f t="shared" si="31"/>
        <v>3.2186880000000002</v>
      </c>
      <c r="N409" s="20">
        <f t="shared" si="32"/>
        <v>0.11366999999999999</v>
      </c>
      <c r="O409" s="20">
        <f t="shared" si="33"/>
        <v>0.36586826496000002</v>
      </c>
      <c r="P409">
        <f t="shared" si="30"/>
        <v>5</v>
      </c>
      <c r="Q409">
        <f t="shared" si="34"/>
        <v>1.8293413248000001</v>
      </c>
    </row>
    <row r="410" spans="1:17" x14ac:dyDescent="0.3">
      <c r="A410" t="s">
        <v>39</v>
      </c>
      <c r="B410" t="s">
        <v>9</v>
      </c>
      <c r="C410" t="s">
        <v>48</v>
      </c>
      <c r="D410" t="s">
        <v>41</v>
      </c>
      <c r="E410" t="s">
        <v>28</v>
      </c>
      <c r="F410" t="s">
        <v>44</v>
      </c>
      <c r="G410" s="20">
        <v>0.5</v>
      </c>
      <c r="H410" s="14">
        <v>0.80449999999999999</v>
      </c>
      <c r="I410" t="s">
        <v>23</v>
      </c>
      <c r="J410" t="s">
        <v>38</v>
      </c>
      <c r="K410" t="s">
        <v>16</v>
      </c>
      <c r="L410" t="s">
        <v>17</v>
      </c>
      <c r="M410" s="20">
        <f t="shared" si="31"/>
        <v>0.80467200000000005</v>
      </c>
      <c r="N410" s="20">
        <f t="shared" si="32"/>
        <v>0</v>
      </c>
      <c r="O410" s="20">
        <f t="shared" si="33"/>
        <v>0</v>
      </c>
      <c r="P410">
        <f t="shared" si="30"/>
        <v>2</v>
      </c>
      <c r="Q410">
        <f t="shared" si="34"/>
        <v>0</v>
      </c>
    </row>
    <row r="411" spans="1:17" x14ac:dyDescent="0.3">
      <c r="A411" t="s">
        <v>7</v>
      </c>
      <c r="B411" t="s">
        <v>9</v>
      </c>
      <c r="C411" t="s">
        <v>10</v>
      </c>
      <c r="D411" t="s">
        <v>41</v>
      </c>
      <c r="E411" t="s">
        <v>12</v>
      </c>
      <c r="F411" t="s">
        <v>36</v>
      </c>
      <c r="G411" s="20">
        <v>11</v>
      </c>
      <c r="H411" s="14">
        <v>17.698999999999998</v>
      </c>
      <c r="I411" t="s">
        <v>30</v>
      </c>
      <c r="J411" t="s">
        <v>42</v>
      </c>
      <c r="K411" t="s">
        <v>25</v>
      </c>
      <c r="L411" t="s">
        <v>17</v>
      </c>
      <c r="M411" s="20">
        <f t="shared" si="31"/>
        <v>17.702784000000001</v>
      </c>
      <c r="N411" s="20">
        <f t="shared" si="32"/>
        <v>0.16664000000000001</v>
      </c>
      <c r="O411" s="20">
        <f t="shared" si="33"/>
        <v>2.9499919257600005</v>
      </c>
      <c r="P411">
        <f t="shared" si="30"/>
        <v>1</v>
      </c>
      <c r="Q411">
        <f t="shared" si="34"/>
        <v>2.9499919257600005</v>
      </c>
    </row>
    <row r="412" spans="1:17" x14ac:dyDescent="0.3">
      <c r="A412" t="s">
        <v>18</v>
      </c>
      <c r="B412" t="s">
        <v>9</v>
      </c>
      <c r="C412" t="s">
        <v>78</v>
      </c>
      <c r="D412" t="s">
        <v>41</v>
      </c>
      <c r="E412" t="s">
        <v>12</v>
      </c>
      <c r="F412" t="s">
        <v>13</v>
      </c>
      <c r="G412" s="20">
        <v>27</v>
      </c>
      <c r="H412" s="14">
        <v>43.442999999999998</v>
      </c>
      <c r="I412" t="s">
        <v>30</v>
      </c>
      <c r="J412" t="s">
        <v>15</v>
      </c>
      <c r="K412" t="s">
        <v>8</v>
      </c>
      <c r="L412" t="s">
        <v>17</v>
      </c>
      <c r="M412" s="20">
        <f t="shared" si="31"/>
        <v>43.452288000000003</v>
      </c>
      <c r="N412" s="20">
        <f t="shared" si="32"/>
        <v>0.16664000000000001</v>
      </c>
      <c r="O412" s="20">
        <f t="shared" si="33"/>
        <v>7.2408892723200013</v>
      </c>
      <c r="P412">
        <f t="shared" si="30"/>
        <v>4</v>
      </c>
      <c r="Q412">
        <f t="shared" si="34"/>
        <v>28.963557089280005</v>
      </c>
    </row>
    <row r="413" spans="1:17" x14ac:dyDescent="0.3">
      <c r="A413" t="s">
        <v>26</v>
      </c>
      <c r="B413" t="s">
        <v>9</v>
      </c>
      <c r="C413" t="s">
        <v>65</v>
      </c>
      <c r="D413" t="s">
        <v>27</v>
      </c>
      <c r="E413" t="s">
        <v>12</v>
      </c>
      <c r="F413" t="s">
        <v>13</v>
      </c>
      <c r="G413" s="20">
        <v>6</v>
      </c>
      <c r="H413" s="14">
        <v>9.6539999999999999</v>
      </c>
      <c r="I413" t="s">
        <v>49</v>
      </c>
      <c r="J413" t="s">
        <v>38</v>
      </c>
      <c r="K413" t="s">
        <v>25</v>
      </c>
      <c r="L413" t="s">
        <v>17</v>
      </c>
      <c r="M413" s="20">
        <f t="shared" si="31"/>
        <v>9.6560640000000006</v>
      </c>
      <c r="N413" s="20">
        <f t="shared" si="32"/>
        <v>0.10215</v>
      </c>
      <c r="O413" s="20">
        <f t="shared" si="33"/>
        <v>0.98636693760000016</v>
      </c>
      <c r="P413">
        <f t="shared" si="30"/>
        <v>3</v>
      </c>
      <c r="Q413">
        <f t="shared" si="34"/>
        <v>2.9591008128000005</v>
      </c>
    </row>
    <row r="414" spans="1:17" x14ac:dyDescent="0.3">
      <c r="A414" t="s">
        <v>26</v>
      </c>
      <c r="B414" t="s">
        <v>51</v>
      </c>
      <c r="C414" t="s">
        <v>8</v>
      </c>
      <c r="D414" t="s">
        <v>27</v>
      </c>
      <c r="E414" t="s">
        <v>21</v>
      </c>
      <c r="F414" t="s">
        <v>13</v>
      </c>
      <c r="G414" s="20">
        <v>19</v>
      </c>
      <c r="H414" s="14">
        <v>30.570999999999998</v>
      </c>
      <c r="I414" t="s">
        <v>30</v>
      </c>
      <c r="J414" t="s">
        <v>15</v>
      </c>
      <c r="K414" t="s">
        <v>25</v>
      </c>
      <c r="L414" t="s">
        <v>17</v>
      </c>
      <c r="M414" s="20">
        <f t="shared" si="31"/>
        <v>30.577536000000002</v>
      </c>
      <c r="N414" s="20">
        <f t="shared" si="32"/>
        <v>0.16664000000000001</v>
      </c>
      <c r="O414" s="20">
        <f t="shared" si="33"/>
        <v>5.0954405990400007</v>
      </c>
      <c r="P414">
        <f t="shared" si="30"/>
        <v>3</v>
      </c>
      <c r="Q414">
        <f t="shared" si="34"/>
        <v>15.286321797120003</v>
      </c>
    </row>
    <row r="415" spans="1:17" x14ac:dyDescent="0.3">
      <c r="A415" t="s">
        <v>39</v>
      </c>
      <c r="B415" t="s">
        <v>9</v>
      </c>
      <c r="C415" t="s">
        <v>46</v>
      </c>
      <c r="D415" t="s">
        <v>27</v>
      </c>
      <c r="E415" t="s">
        <v>12</v>
      </c>
      <c r="F415" t="s">
        <v>22</v>
      </c>
      <c r="G415" s="20">
        <v>2</v>
      </c>
      <c r="H415" s="14">
        <v>3.218</v>
      </c>
      <c r="I415" t="s">
        <v>49</v>
      </c>
      <c r="J415" t="s">
        <v>42</v>
      </c>
      <c r="K415" t="s">
        <v>25</v>
      </c>
      <c r="L415" t="s">
        <v>17</v>
      </c>
      <c r="M415" s="20">
        <f t="shared" si="31"/>
        <v>3.2186880000000002</v>
      </c>
      <c r="N415" s="20">
        <f t="shared" si="32"/>
        <v>0.10215</v>
      </c>
      <c r="O415" s="20">
        <f t="shared" si="33"/>
        <v>0.32878897920000005</v>
      </c>
      <c r="P415">
        <f t="shared" si="30"/>
        <v>2</v>
      </c>
      <c r="Q415">
        <f t="shared" si="34"/>
        <v>0.65757795840000011</v>
      </c>
    </row>
    <row r="416" spans="1:17" x14ac:dyDescent="0.3">
      <c r="A416" t="s">
        <v>26</v>
      </c>
      <c r="B416" t="s">
        <v>9</v>
      </c>
      <c r="C416" t="s">
        <v>59</v>
      </c>
      <c r="D416" t="s">
        <v>41</v>
      </c>
      <c r="E416" t="s">
        <v>28</v>
      </c>
      <c r="F416" t="s">
        <v>36</v>
      </c>
      <c r="G416" s="20">
        <v>4</v>
      </c>
      <c r="H416" s="14">
        <v>6.4359999999999999</v>
      </c>
      <c r="I416" t="s">
        <v>75</v>
      </c>
      <c r="J416" t="s">
        <v>15</v>
      </c>
      <c r="K416" t="s">
        <v>25</v>
      </c>
      <c r="L416" t="s">
        <v>17</v>
      </c>
      <c r="M416" s="20">
        <f t="shared" si="31"/>
        <v>6.4373760000000004</v>
      </c>
      <c r="N416" s="20">
        <f t="shared" si="32"/>
        <v>5.2670000000000002E-2</v>
      </c>
      <c r="O416" s="20">
        <f t="shared" si="33"/>
        <v>0.33905659392000004</v>
      </c>
      <c r="P416">
        <f t="shared" si="30"/>
        <v>3</v>
      </c>
      <c r="Q416">
        <f t="shared" si="34"/>
        <v>1.0171697817600001</v>
      </c>
    </row>
    <row r="417" spans="1:17" x14ac:dyDescent="0.3">
      <c r="A417" t="s">
        <v>32</v>
      </c>
      <c r="B417" t="s">
        <v>9</v>
      </c>
      <c r="C417" t="s">
        <v>8</v>
      </c>
      <c r="D417" t="s">
        <v>27</v>
      </c>
      <c r="E417" t="s">
        <v>28</v>
      </c>
      <c r="F417" t="s">
        <v>66</v>
      </c>
      <c r="G417" s="20">
        <v>30</v>
      </c>
      <c r="H417" s="14">
        <v>48.269999999999996</v>
      </c>
      <c r="I417" t="s">
        <v>30</v>
      </c>
      <c r="J417" t="s">
        <v>38</v>
      </c>
      <c r="K417" t="s">
        <v>25</v>
      </c>
      <c r="L417" t="s">
        <v>43</v>
      </c>
      <c r="M417" s="20">
        <f t="shared" si="31"/>
        <v>48.280320000000003</v>
      </c>
      <c r="N417" s="20">
        <f t="shared" si="32"/>
        <v>0.16664000000000001</v>
      </c>
      <c r="O417" s="20">
        <f t="shared" si="33"/>
        <v>8.0454325248000007</v>
      </c>
      <c r="P417">
        <f t="shared" si="30"/>
        <v>5</v>
      </c>
      <c r="Q417">
        <f t="shared" si="34"/>
        <v>40.227162624000002</v>
      </c>
    </row>
    <row r="418" spans="1:17" x14ac:dyDescent="0.3">
      <c r="A418" t="s">
        <v>7</v>
      </c>
      <c r="B418" t="s">
        <v>9</v>
      </c>
      <c r="C418" t="s">
        <v>10</v>
      </c>
      <c r="D418" t="s">
        <v>27</v>
      </c>
      <c r="E418" t="s">
        <v>12</v>
      </c>
      <c r="F418" t="s">
        <v>62</v>
      </c>
      <c r="G418" s="20">
        <v>1.5</v>
      </c>
      <c r="H418" s="14">
        <v>2.4135</v>
      </c>
      <c r="I418" t="s">
        <v>37</v>
      </c>
      <c r="J418" t="s">
        <v>15</v>
      </c>
      <c r="K418" t="s">
        <v>16</v>
      </c>
      <c r="L418" t="s">
        <v>17</v>
      </c>
      <c r="M418" s="20">
        <f t="shared" si="31"/>
        <v>2.4140160000000002</v>
      </c>
      <c r="N418" s="20">
        <f t="shared" si="32"/>
        <v>0.16664000000000001</v>
      </c>
      <c r="O418" s="20">
        <f t="shared" si="33"/>
        <v>0.40227162624000007</v>
      </c>
      <c r="P418">
        <f t="shared" si="30"/>
        <v>1</v>
      </c>
      <c r="Q418">
        <f t="shared" si="34"/>
        <v>0.40227162624000007</v>
      </c>
    </row>
    <row r="419" spans="1:17" x14ac:dyDescent="0.3">
      <c r="A419" t="s">
        <v>7</v>
      </c>
      <c r="B419" t="s">
        <v>9</v>
      </c>
      <c r="C419" t="s">
        <v>69</v>
      </c>
      <c r="D419" t="s">
        <v>41</v>
      </c>
      <c r="E419" t="s">
        <v>28</v>
      </c>
      <c r="F419" t="s">
        <v>29</v>
      </c>
      <c r="G419" s="20">
        <v>23</v>
      </c>
      <c r="H419" s="14">
        <v>37.006999999999998</v>
      </c>
      <c r="I419" t="s">
        <v>52</v>
      </c>
      <c r="J419" t="s">
        <v>38</v>
      </c>
      <c r="K419" t="s">
        <v>25</v>
      </c>
      <c r="L419" t="s">
        <v>17</v>
      </c>
      <c r="M419" s="20">
        <f t="shared" si="31"/>
        <v>37.014912000000002</v>
      </c>
      <c r="N419" s="20">
        <f t="shared" si="32"/>
        <v>3.5459999999999998E-2</v>
      </c>
      <c r="O419" s="20">
        <f t="shared" si="33"/>
        <v>1.3125487795199999</v>
      </c>
      <c r="P419">
        <f t="shared" si="30"/>
        <v>1</v>
      </c>
      <c r="Q419">
        <f t="shared" si="34"/>
        <v>1.3125487795199999</v>
      </c>
    </row>
    <row r="420" spans="1:17" x14ac:dyDescent="0.3">
      <c r="A420" t="s">
        <v>7</v>
      </c>
      <c r="B420" t="s">
        <v>9</v>
      </c>
      <c r="C420" t="s">
        <v>95</v>
      </c>
      <c r="D420" t="s">
        <v>27</v>
      </c>
      <c r="E420" t="s">
        <v>28</v>
      </c>
      <c r="F420" t="s">
        <v>66</v>
      </c>
      <c r="G420" s="20">
        <v>47.2</v>
      </c>
      <c r="H420" s="14">
        <v>75.944800000000001</v>
      </c>
      <c r="I420" t="s">
        <v>52</v>
      </c>
      <c r="J420" t="s">
        <v>38</v>
      </c>
      <c r="K420" t="s">
        <v>16</v>
      </c>
      <c r="L420" t="s">
        <v>17</v>
      </c>
      <c r="M420" s="20">
        <f t="shared" si="31"/>
        <v>75.961036800000016</v>
      </c>
      <c r="N420" s="20">
        <f t="shared" si="32"/>
        <v>3.5459999999999998E-2</v>
      </c>
      <c r="O420" s="20">
        <f t="shared" si="33"/>
        <v>2.6935783649280003</v>
      </c>
      <c r="P420">
        <f t="shared" si="30"/>
        <v>1</v>
      </c>
      <c r="Q420">
        <f t="shared" si="34"/>
        <v>2.6935783649280003</v>
      </c>
    </row>
    <row r="421" spans="1:17" x14ac:dyDescent="0.3">
      <c r="A421" t="s">
        <v>39</v>
      </c>
      <c r="B421" t="s">
        <v>9</v>
      </c>
      <c r="C421" t="s">
        <v>50</v>
      </c>
      <c r="D421" t="s">
        <v>41</v>
      </c>
      <c r="E421" t="s">
        <v>12</v>
      </c>
      <c r="F421" t="s">
        <v>13</v>
      </c>
      <c r="G421" s="20">
        <v>13</v>
      </c>
      <c r="H421" s="14">
        <v>20.917000000000002</v>
      </c>
      <c r="I421" t="s">
        <v>30</v>
      </c>
      <c r="J421" t="s">
        <v>38</v>
      </c>
      <c r="K421" t="s">
        <v>25</v>
      </c>
      <c r="L421" t="s">
        <v>17</v>
      </c>
      <c r="M421" s="20">
        <f t="shared" si="31"/>
        <v>20.921472000000001</v>
      </c>
      <c r="N421" s="20">
        <f t="shared" si="32"/>
        <v>0.16664000000000001</v>
      </c>
      <c r="O421" s="20">
        <f t="shared" si="33"/>
        <v>3.4863540940800006</v>
      </c>
      <c r="P421">
        <f t="shared" si="30"/>
        <v>2</v>
      </c>
      <c r="Q421">
        <f t="shared" si="34"/>
        <v>6.9727081881600013</v>
      </c>
    </row>
    <row r="422" spans="1:17" x14ac:dyDescent="0.3">
      <c r="A422" t="s">
        <v>32</v>
      </c>
      <c r="B422" t="s">
        <v>9</v>
      </c>
      <c r="C422" t="s">
        <v>69</v>
      </c>
      <c r="D422" t="s">
        <v>11</v>
      </c>
      <c r="E422" t="s">
        <v>12</v>
      </c>
      <c r="F422" t="s">
        <v>22</v>
      </c>
      <c r="G422" s="20">
        <v>16</v>
      </c>
      <c r="H422" s="14">
        <v>25.744</v>
      </c>
      <c r="I422" t="s">
        <v>37</v>
      </c>
      <c r="J422" t="s">
        <v>31</v>
      </c>
      <c r="K422" t="s">
        <v>25</v>
      </c>
      <c r="L422" t="s">
        <v>17</v>
      </c>
      <c r="M422" s="20">
        <f t="shared" si="31"/>
        <v>25.749504000000002</v>
      </c>
      <c r="N422" s="20">
        <f t="shared" si="32"/>
        <v>0.16664000000000001</v>
      </c>
      <c r="O422" s="20">
        <f t="shared" si="33"/>
        <v>4.2908973465600004</v>
      </c>
      <c r="P422">
        <f t="shared" si="30"/>
        <v>5</v>
      </c>
      <c r="Q422">
        <f t="shared" si="34"/>
        <v>21.454486732800003</v>
      </c>
    </row>
    <row r="423" spans="1:17" x14ac:dyDescent="0.3">
      <c r="A423" t="s">
        <v>7</v>
      </c>
      <c r="B423" t="s">
        <v>9</v>
      </c>
      <c r="C423" t="s">
        <v>10</v>
      </c>
      <c r="D423" t="s">
        <v>27</v>
      </c>
      <c r="E423" t="s">
        <v>28</v>
      </c>
      <c r="F423" t="s">
        <v>29</v>
      </c>
      <c r="G423" s="20">
        <v>10</v>
      </c>
      <c r="H423" s="14">
        <v>16.09</v>
      </c>
      <c r="I423" t="s">
        <v>52</v>
      </c>
      <c r="J423" t="s">
        <v>31</v>
      </c>
      <c r="K423" t="s">
        <v>25</v>
      </c>
      <c r="L423" t="s">
        <v>17</v>
      </c>
      <c r="M423" s="20">
        <f t="shared" si="31"/>
        <v>16.093440000000001</v>
      </c>
      <c r="N423" s="20">
        <f t="shared" si="32"/>
        <v>3.5459999999999998E-2</v>
      </c>
      <c r="O423" s="20">
        <f t="shared" si="33"/>
        <v>0.57067338239999998</v>
      </c>
      <c r="P423">
        <f t="shared" si="30"/>
        <v>1</v>
      </c>
      <c r="Q423">
        <f t="shared" si="34"/>
        <v>0.57067338239999998</v>
      </c>
    </row>
    <row r="424" spans="1:17" x14ac:dyDescent="0.3">
      <c r="A424" t="s">
        <v>18</v>
      </c>
      <c r="B424" t="s">
        <v>9</v>
      </c>
      <c r="C424" t="s">
        <v>61</v>
      </c>
      <c r="D424" t="s">
        <v>41</v>
      </c>
      <c r="E424" t="s">
        <v>21</v>
      </c>
      <c r="F424" t="s">
        <v>22</v>
      </c>
      <c r="G424" s="20">
        <v>5</v>
      </c>
      <c r="H424" s="14">
        <v>8.0449999999999999</v>
      </c>
      <c r="I424" t="s">
        <v>54</v>
      </c>
      <c r="J424" t="s">
        <v>42</v>
      </c>
      <c r="K424" t="s">
        <v>25</v>
      </c>
      <c r="L424" t="s">
        <v>43</v>
      </c>
      <c r="M424" s="20">
        <f t="shared" si="31"/>
        <v>8.0467200000000005</v>
      </c>
      <c r="N424" s="20">
        <f t="shared" si="32"/>
        <v>2.1999999999999999E-2</v>
      </c>
      <c r="O424" s="20">
        <f t="shared" si="33"/>
        <v>0.17702783999999999</v>
      </c>
      <c r="P424">
        <f t="shared" si="30"/>
        <v>4</v>
      </c>
      <c r="Q424">
        <f t="shared" si="34"/>
        <v>0.70811135999999997</v>
      </c>
    </row>
    <row r="425" spans="1:17" x14ac:dyDescent="0.3">
      <c r="A425" t="s">
        <v>39</v>
      </c>
      <c r="B425" t="s">
        <v>9</v>
      </c>
      <c r="C425" t="s">
        <v>56</v>
      </c>
      <c r="D425" t="s">
        <v>41</v>
      </c>
      <c r="E425" t="s">
        <v>12</v>
      </c>
      <c r="F425" t="s">
        <v>36</v>
      </c>
      <c r="G425" s="20">
        <v>1.2</v>
      </c>
      <c r="H425" s="14">
        <v>1.9307999999999998</v>
      </c>
      <c r="I425" t="s">
        <v>23</v>
      </c>
      <c r="J425" t="s">
        <v>31</v>
      </c>
      <c r="K425" t="s">
        <v>25</v>
      </c>
      <c r="L425" t="s">
        <v>17</v>
      </c>
      <c r="M425" s="20">
        <f t="shared" si="31"/>
        <v>1.9312128</v>
      </c>
      <c r="N425" s="20">
        <f t="shared" si="32"/>
        <v>0</v>
      </c>
      <c r="O425" s="20">
        <f t="shared" si="33"/>
        <v>0</v>
      </c>
      <c r="P425">
        <f t="shared" si="30"/>
        <v>2</v>
      </c>
      <c r="Q425">
        <f t="shared" si="34"/>
        <v>0</v>
      </c>
    </row>
    <row r="426" spans="1:17" x14ac:dyDescent="0.3">
      <c r="A426" t="s">
        <v>39</v>
      </c>
      <c r="B426" t="s">
        <v>9</v>
      </c>
      <c r="C426" t="s">
        <v>50</v>
      </c>
      <c r="D426" t="s">
        <v>41</v>
      </c>
      <c r="E426" t="s">
        <v>28</v>
      </c>
      <c r="F426" t="s">
        <v>36</v>
      </c>
      <c r="G426" s="20">
        <v>1</v>
      </c>
      <c r="H426" s="14">
        <v>1.609</v>
      </c>
      <c r="I426" t="s">
        <v>23</v>
      </c>
      <c r="J426" t="s">
        <v>15</v>
      </c>
      <c r="K426" t="s">
        <v>25</v>
      </c>
      <c r="L426" t="s">
        <v>17</v>
      </c>
      <c r="M426" s="20">
        <f t="shared" si="31"/>
        <v>1.6093440000000001</v>
      </c>
      <c r="N426" s="20">
        <f t="shared" si="32"/>
        <v>0</v>
      </c>
      <c r="O426" s="20">
        <f t="shared" si="33"/>
        <v>0</v>
      </c>
      <c r="P426">
        <f t="shared" si="30"/>
        <v>2</v>
      </c>
      <c r="Q426">
        <f t="shared" si="34"/>
        <v>0</v>
      </c>
    </row>
    <row r="427" spans="1:17" x14ac:dyDescent="0.3">
      <c r="A427" t="s">
        <v>7</v>
      </c>
      <c r="B427" t="s">
        <v>9</v>
      </c>
      <c r="C427" t="s">
        <v>50</v>
      </c>
      <c r="D427" t="s">
        <v>11</v>
      </c>
      <c r="E427" t="s">
        <v>64</v>
      </c>
      <c r="F427" t="s">
        <v>22</v>
      </c>
      <c r="G427" s="20">
        <v>3</v>
      </c>
      <c r="H427" s="14">
        <v>4.827</v>
      </c>
      <c r="I427" t="s">
        <v>52</v>
      </c>
      <c r="J427" t="s">
        <v>31</v>
      </c>
      <c r="K427" t="s">
        <v>16</v>
      </c>
      <c r="L427" t="s">
        <v>17</v>
      </c>
      <c r="M427" s="20">
        <f t="shared" si="31"/>
        <v>4.8280320000000003</v>
      </c>
      <c r="N427" s="20">
        <f t="shared" si="32"/>
        <v>3.5459999999999998E-2</v>
      </c>
      <c r="O427" s="20">
        <f t="shared" si="33"/>
        <v>0.17120201472000002</v>
      </c>
      <c r="P427">
        <f t="shared" si="30"/>
        <v>1</v>
      </c>
      <c r="Q427">
        <f t="shared" si="34"/>
        <v>0.17120201472000002</v>
      </c>
    </row>
    <row r="428" spans="1:17" x14ac:dyDescent="0.3">
      <c r="A428" t="s">
        <v>39</v>
      </c>
      <c r="B428" t="s">
        <v>9</v>
      </c>
      <c r="C428" t="s">
        <v>40</v>
      </c>
      <c r="D428" t="s">
        <v>20</v>
      </c>
      <c r="E428" t="s">
        <v>12</v>
      </c>
      <c r="F428" t="s">
        <v>44</v>
      </c>
      <c r="G428" s="20">
        <v>2</v>
      </c>
      <c r="H428" s="14">
        <v>3.218</v>
      </c>
      <c r="I428" t="s">
        <v>14</v>
      </c>
      <c r="J428" t="s">
        <v>15</v>
      </c>
      <c r="K428" t="s">
        <v>16</v>
      </c>
      <c r="L428" t="s">
        <v>17</v>
      </c>
      <c r="M428" s="20">
        <f t="shared" si="31"/>
        <v>3.2186880000000002</v>
      </c>
      <c r="N428" s="20">
        <f t="shared" si="32"/>
        <v>0</v>
      </c>
      <c r="O428" s="20">
        <f t="shared" si="33"/>
        <v>0</v>
      </c>
      <c r="P428">
        <f t="shared" si="30"/>
        <v>2</v>
      </c>
      <c r="Q428">
        <f t="shared" si="34"/>
        <v>0</v>
      </c>
    </row>
    <row r="429" spans="1:17" x14ac:dyDescent="0.3">
      <c r="A429" t="s">
        <v>39</v>
      </c>
      <c r="B429" t="s">
        <v>9</v>
      </c>
      <c r="C429" t="s">
        <v>50</v>
      </c>
      <c r="D429" t="s">
        <v>41</v>
      </c>
      <c r="E429" t="s">
        <v>28</v>
      </c>
      <c r="F429" t="s">
        <v>22</v>
      </c>
      <c r="G429" s="20">
        <v>9.4</v>
      </c>
      <c r="H429" s="14">
        <v>15.124600000000001</v>
      </c>
      <c r="I429" t="s">
        <v>30</v>
      </c>
      <c r="J429" t="s">
        <v>24</v>
      </c>
      <c r="K429" t="s">
        <v>25</v>
      </c>
      <c r="L429" t="s">
        <v>17</v>
      </c>
      <c r="M429" s="20">
        <f t="shared" si="31"/>
        <v>15.127833600000002</v>
      </c>
      <c r="N429" s="20">
        <f t="shared" si="32"/>
        <v>0.16664000000000001</v>
      </c>
      <c r="O429" s="20">
        <f t="shared" si="33"/>
        <v>2.5209021911040006</v>
      </c>
      <c r="P429">
        <f t="shared" si="30"/>
        <v>2</v>
      </c>
      <c r="Q429">
        <f t="shared" si="34"/>
        <v>5.0418043822080012</v>
      </c>
    </row>
    <row r="430" spans="1:17" x14ac:dyDescent="0.3">
      <c r="A430" t="s">
        <v>7</v>
      </c>
      <c r="B430" t="s">
        <v>9</v>
      </c>
      <c r="C430" t="s">
        <v>8</v>
      </c>
      <c r="D430" t="s">
        <v>11</v>
      </c>
      <c r="E430" t="s">
        <v>21</v>
      </c>
      <c r="F430" t="s">
        <v>22</v>
      </c>
      <c r="G430" s="20">
        <v>6</v>
      </c>
      <c r="H430" s="14">
        <v>9.6539999999999999</v>
      </c>
      <c r="I430" t="s">
        <v>30</v>
      </c>
      <c r="J430" t="s">
        <v>42</v>
      </c>
      <c r="K430" t="s">
        <v>25</v>
      </c>
      <c r="L430" t="s">
        <v>17</v>
      </c>
      <c r="M430" s="20">
        <f t="shared" si="31"/>
        <v>9.6560640000000006</v>
      </c>
      <c r="N430" s="20">
        <f t="shared" si="32"/>
        <v>0.16664000000000001</v>
      </c>
      <c r="O430" s="20">
        <f t="shared" si="33"/>
        <v>1.6090865049600003</v>
      </c>
      <c r="P430">
        <f t="shared" si="30"/>
        <v>1</v>
      </c>
      <c r="Q430">
        <f t="shared" si="34"/>
        <v>1.6090865049600003</v>
      </c>
    </row>
    <row r="431" spans="1:17" x14ac:dyDescent="0.3">
      <c r="A431" t="s">
        <v>39</v>
      </c>
      <c r="B431" t="s">
        <v>9</v>
      </c>
      <c r="C431" t="s">
        <v>50</v>
      </c>
      <c r="D431" t="s">
        <v>41</v>
      </c>
      <c r="E431" t="s">
        <v>28</v>
      </c>
      <c r="F431" t="s">
        <v>36</v>
      </c>
      <c r="G431" s="20">
        <v>1.3</v>
      </c>
      <c r="H431" s="14">
        <v>2.0916999999999999</v>
      </c>
      <c r="I431" t="s">
        <v>23</v>
      </c>
      <c r="J431" t="s">
        <v>31</v>
      </c>
      <c r="K431" t="s">
        <v>25</v>
      </c>
      <c r="L431" t="s">
        <v>17</v>
      </c>
      <c r="M431" s="20">
        <f t="shared" si="31"/>
        <v>2.0921472000000003</v>
      </c>
      <c r="N431" s="20">
        <f t="shared" si="32"/>
        <v>0</v>
      </c>
      <c r="O431" s="20">
        <f t="shared" si="33"/>
        <v>0</v>
      </c>
      <c r="P431">
        <f t="shared" si="30"/>
        <v>2</v>
      </c>
      <c r="Q431">
        <f t="shared" si="34"/>
        <v>0</v>
      </c>
    </row>
    <row r="432" spans="1:17" x14ac:dyDescent="0.3">
      <c r="A432" t="s">
        <v>18</v>
      </c>
      <c r="B432" t="s">
        <v>9</v>
      </c>
      <c r="C432" t="s">
        <v>61</v>
      </c>
      <c r="D432" t="s">
        <v>11</v>
      </c>
      <c r="E432" t="s">
        <v>21</v>
      </c>
      <c r="F432" t="s">
        <v>36</v>
      </c>
      <c r="G432" s="20">
        <v>1.5</v>
      </c>
      <c r="H432" s="14">
        <v>2.4135</v>
      </c>
      <c r="I432" t="s">
        <v>23</v>
      </c>
      <c r="J432" t="s">
        <v>42</v>
      </c>
      <c r="K432" t="s">
        <v>25</v>
      </c>
      <c r="L432" t="s">
        <v>17</v>
      </c>
      <c r="M432" s="20">
        <f t="shared" si="31"/>
        <v>2.4140160000000002</v>
      </c>
      <c r="N432" s="20">
        <f t="shared" si="32"/>
        <v>0</v>
      </c>
      <c r="O432" s="20">
        <f t="shared" si="33"/>
        <v>0</v>
      </c>
      <c r="P432">
        <f t="shared" si="30"/>
        <v>4</v>
      </c>
      <c r="Q432">
        <f t="shared" si="34"/>
        <v>0</v>
      </c>
    </row>
    <row r="433" spans="1:17" x14ac:dyDescent="0.3">
      <c r="A433" t="s">
        <v>7</v>
      </c>
      <c r="B433" t="s">
        <v>9</v>
      </c>
      <c r="C433" t="s">
        <v>50</v>
      </c>
      <c r="D433" t="s">
        <v>41</v>
      </c>
      <c r="E433" t="s">
        <v>12</v>
      </c>
      <c r="F433" t="s">
        <v>66</v>
      </c>
      <c r="G433" s="20">
        <v>40</v>
      </c>
      <c r="H433" s="14">
        <v>64.36</v>
      </c>
      <c r="I433" t="s">
        <v>37</v>
      </c>
      <c r="J433" t="s">
        <v>15</v>
      </c>
      <c r="K433" t="s">
        <v>16</v>
      </c>
      <c r="L433" t="s">
        <v>17</v>
      </c>
      <c r="M433" s="20">
        <f t="shared" si="31"/>
        <v>64.373760000000004</v>
      </c>
      <c r="N433" s="20">
        <f t="shared" si="32"/>
        <v>0.16664000000000001</v>
      </c>
      <c r="O433" s="20">
        <f t="shared" si="33"/>
        <v>10.727243366400002</v>
      </c>
      <c r="P433">
        <f t="shared" si="30"/>
        <v>1</v>
      </c>
      <c r="Q433">
        <f t="shared" si="34"/>
        <v>10.727243366400002</v>
      </c>
    </row>
    <row r="434" spans="1:17" x14ac:dyDescent="0.3">
      <c r="A434" t="s">
        <v>39</v>
      </c>
      <c r="B434" t="s">
        <v>9</v>
      </c>
      <c r="C434" t="s">
        <v>48</v>
      </c>
      <c r="D434" t="s">
        <v>27</v>
      </c>
      <c r="E434" t="s">
        <v>28</v>
      </c>
      <c r="F434" t="s">
        <v>29</v>
      </c>
      <c r="G434" s="20">
        <v>11</v>
      </c>
      <c r="H434" s="14">
        <v>17.698999999999998</v>
      </c>
      <c r="I434" t="s">
        <v>30</v>
      </c>
      <c r="J434" t="s">
        <v>31</v>
      </c>
      <c r="K434" t="s">
        <v>25</v>
      </c>
      <c r="L434" t="s">
        <v>17</v>
      </c>
      <c r="M434" s="20">
        <f t="shared" si="31"/>
        <v>17.702784000000001</v>
      </c>
      <c r="N434" s="20">
        <f t="shared" si="32"/>
        <v>0.16664000000000001</v>
      </c>
      <c r="O434" s="20">
        <f t="shared" si="33"/>
        <v>2.9499919257600005</v>
      </c>
      <c r="P434">
        <f t="shared" si="30"/>
        <v>2</v>
      </c>
      <c r="Q434">
        <f t="shared" si="34"/>
        <v>5.8999838515200009</v>
      </c>
    </row>
    <row r="435" spans="1:17" x14ac:dyDescent="0.3">
      <c r="A435" t="s">
        <v>39</v>
      </c>
      <c r="B435" t="s">
        <v>9</v>
      </c>
      <c r="C435" t="s">
        <v>65</v>
      </c>
      <c r="D435" t="s">
        <v>41</v>
      </c>
      <c r="E435" t="s">
        <v>64</v>
      </c>
      <c r="F435" t="s">
        <v>36</v>
      </c>
      <c r="G435" s="20">
        <v>2.5</v>
      </c>
      <c r="H435" s="14">
        <v>4.0225</v>
      </c>
      <c r="I435" t="s">
        <v>14</v>
      </c>
      <c r="J435" t="s">
        <v>42</v>
      </c>
      <c r="K435" t="s">
        <v>16</v>
      </c>
      <c r="L435" t="s">
        <v>17</v>
      </c>
      <c r="M435" s="20">
        <f t="shared" si="31"/>
        <v>4.0233600000000003</v>
      </c>
      <c r="N435" s="20">
        <f t="shared" si="32"/>
        <v>0</v>
      </c>
      <c r="O435" s="20">
        <f t="shared" si="33"/>
        <v>0</v>
      </c>
      <c r="P435">
        <f t="shared" si="30"/>
        <v>2</v>
      </c>
      <c r="Q435">
        <f t="shared" si="34"/>
        <v>0</v>
      </c>
    </row>
    <row r="436" spans="1:17" x14ac:dyDescent="0.3">
      <c r="A436" t="s">
        <v>26</v>
      </c>
      <c r="B436" t="s">
        <v>9</v>
      </c>
      <c r="C436" t="s">
        <v>10</v>
      </c>
      <c r="D436" t="s">
        <v>11</v>
      </c>
      <c r="E436" t="s">
        <v>12</v>
      </c>
      <c r="F436" t="s">
        <v>44</v>
      </c>
      <c r="G436" s="20">
        <v>1</v>
      </c>
      <c r="H436" s="14">
        <v>1.609</v>
      </c>
      <c r="I436" t="s">
        <v>49</v>
      </c>
      <c r="J436" t="s">
        <v>24</v>
      </c>
      <c r="K436" t="s">
        <v>25</v>
      </c>
      <c r="L436" t="s">
        <v>43</v>
      </c>
      <c r="M436" s="20">
        <f t="shared" si="31"/>
        <v>1.6093440000000001</v>
      </c>
      <c r="N436" s="20">
        <f t="shared" si="32"/>
        <v>0.10215</v>
      </c>
      <c r="O436" s="20">
        <f t="shared" si="33"/>
        <v>0.16439448960000003</v>
      </c>
      <c r="P436">
        <f t="shared" si="30"/>
        <v>3</v>
      </c>
      <c r="Q436">
        <f t="shared" si="34"/>
        <v>0.49318346880000008</v>
      </c>
    </row>
    <row r="437" spans="1:17" x14ac:dyDescent="0.3">
      <c r="A437" t="s">
        <v>39</v>
      </c>
      <c r="B437" t="s">
        <v>9</v>
      </c>
      <c r="C437" t="s">
        <v>48</v>
      </c>
      <c r="D437" t="s">
        <v>27</v>
      </c>
      <c r="E437" t="s">
        <v>28</v>
      </c>
      <c r="F437" t="s">
        <v>22</v>
      </c>
      <c r="G437" s="20">
        <v>20</v>
      </c>
      <c r="H437" s="14">
        <v>32.18</v>
      </c>
      <c r="I437" t="s">
        <v>30</v>
      </c>
      <c r="J437" t="s">
        <v>31</v>
      </c>
      <c r="K437" t="s">
        <v>25</v>
      </c>
      <c r="L437" t="s">
        <v>17</v>
      </c>
      <c r="M437" s="20">
        <f t="shared" si="31"/>
        <v>32.186880000000002</v>
      </c>
      <c r="N437" s="20">
        <f t="shared" si="32"/>
        <v>0.16664000000000001</v>
      </c>
      <c r="O437" s="20">
        <f t="shared" si="33"/>
        <v>5.3636216832000008</v>
      </c>
      <c r="P437">
        <f t="shared" si="30"/>
        <v>2</v>
      </c>
      <c r="Q437">
        <f t="shared" si="34"/>
        <v>10.727243366400002</v>
      </c>
    </row>
    <row r="438" spans="1:17" x14ac:dyDescent="0.3">
      <c r="A438" t="s">
        <v>26</v>
      </c>
      <c r="B438" t="s">
        <v>9</v>
      </c>
      <c r="C438" t="s">
        <v>8</v>
      </c>
      <c r="D438" t="s">
        <v>20</v>
      </c>
      <c r="E438" t="s">
        <v>35</v>
      </c>
      <c r="F438" t="s">
        <v>22</v>
      </c>
      <c r="G438" s="20">
        <v>15</v>
      </c>
      <c r="H438" s="14">
        <v>24.134999999999998</v>
      </c>
      <c r="I438" t="s">
        <v>30</v>
      </c>
      <c r="J438" t="s">
        <v>31</v>
      </c>
      <c r="K438" t="s">
        <v>16</v>
      </c>
      <c r="L438" t="s">
        <v>17</v>
      </c>
      <c r="M438" s="20">
        <f t="shared" si="31"/>
        <v>24.140160000000002</v>
      </c>
      <c r="N438" s="20">
        <f t="shared" si="32"/>
        <v>0.16664000000000001</v>
      </c>
      <c r="O438" s="20">
        <f t="shared" si="33"/>
        <v>4.0227162624000004</v>
      </c>
      <c r="P438">
        <f t="shared" si="30"/>
        <v>3</v>
      </c>
      <c r="Q438">
        <f t="shared" si="34"/>
        <v>12.068148787200002</v>
      </c>
    </row>
    <row r="439" spans="1:17" x14ac:dyDescent="0.3">
      <c r="A439" t="s">
        <v>26</v>
      </c>
      <c r="B439" t="s">
        <v>9</v>
      </c>
      <c r="C439" t="s">
        <v>59</v>
      </c>
      <c r="D439" t="s">
        <v>41</v>
      </c>
      <c r="E439" t="s">
        <v>21</v>
      </c>
      <c r="F439" t="s">
        <v>13</v>
      </c>
      <c r="G439" s="20">
        <v>11</v>
      </c>
      <c r="H439" s="14">
        <v>17.698999999999998</v>
      </c>
      <c r="I439" t="s">
        <v>37</v>
      </c>
      <c r="J439" t="s">
        <v>31</v>
      </c>
      <c r="K439" t="s">
        <v>25</v>
      </c>
      <c r="L439" t="s">
        <v>17</v>
      </c>
      <c r="M439" s="20">
        <f t="shared" si="31"/>
        <v>17.702784000000001</v>
      </c>
      <c r="N439" s="20">
        <f t="shared" si="32"/>
        <v>0.16664000000000001</v>
      </c>
      <c r="O439" s="20">
        <f t="shared" si="33"/>
        <v>2.9499919257600005</v>
      </c>
      <c r="P439">
        <f t="shared" si="30"/>
        <v>3</v>
      </c>
      <c r="Q439">
        <f t="shared" si="34"/>
        <v>8.849975777280001</v>
      </c>
    </row>
    <row r="440" spans="1:17" x14ac:dyDescent="0.3">
      <c r="A440" t="s">
        <v>7</v>
      </c>
      <c r="B440" t="s">
        <v>9</v>
      </c>
      <c r="C440" t="s">
        <v>10</v>
      </c>
      <c r="D440" t="s">
        <v>27</v>
      </c>
      <c r="E440" t="s">
        <v>21</v>
      </c>
      <c r="F440" t="s">
        <v>66</v>
      </c>
      <c r="G440" s="20">
        <v>90.971400000000003</v>
      </c>
      <c r="H440" s="14" t="s">
        <v>8</v>
      </c>
      <c r="I440" t="s">
        <v>52</v>
      </c>
      <c r="J440" t="s">
        <v>42</v>
      </c>
      <c r="K440" t="s">
        <v>25</v>
      </c>
      <c r="L440" t="s">
        <v>17</v>
      </c>
      <c r="M440" s="20">
        <f t="shared" si="31"/>
        <v>146.40427676160002</v>
      </c>
      <c r="N440" s="20">
        <f t="shared" si="32"/>
        <v>3.5459999999999998E-2</v>
      </c>
      <c r="O440" s="20">
        <f t="shared" si="33"/>
        <v>5.1914956539663359</v>
      </c>
      <c r="P440">
        <f t="shared" si="30"/>
        <v>1</v>
      </c>
      <c r="Q440">
        <f t="shared" si="34"/>
        <v>5.1914956539663359</v>
      </c>
    </row>
    <row r="441" spans="1:17" x14ac:dyDescent="0.3">
      <c r="A441" t="s">
        <v>7</v>
      </c>
      <c r="B441" t="s">
        <v>9</v>
      </c>
      <c r="C441" t="s">
        <v>71</v>
      </c>
      <c r="D441" t="s">
        <v>11</v>
      </c>
      <c r="E441" t="s">
        <v>21</v>
      </c>
      <c r="F441" t="s">
        <v>66</v>
      </c>
      <c r="G441" s="20">
        <v>60</v>
      </c>
      <c r="H441" s="14">
        <v>96.539999999999992</v>
      </c>
      <c r="I441" t="s">
        <v>52</v>
      </c>
      <c r="J441" t="s">
        <v>24</v>
      </c>
      <c r="K441" t="s">
        <v>25</v>
      </c>
      <c r="L441" t="s">
        <v>17</v>
      </c>
      <c r="M441" s="20">
        <f t="shared" si="31"/>
        <v>96.560640000000006</v>
      </c>
      <c r="N441" s="20">
        <f t="shared" si="32"/>
        <v>3.5459999999999998E-2</v>
      </c>
      <c r="O441" s="20">
        <f t="shared" si="33"/>
        <v>3.4240402944000001</v>
      </c>
      <c r="P441">
        <f t="shared" si="30"/>
        <v>1</v>
      </c>
      <c r="Q441">
        <f t="shared" si="34"/>
        <v>3.4240402944000001</v>
      </c>
    </row>
    <row r="442" spans="1:17" x14ac:dyDescent="0.3">
      <c r="A442" t="s">
        <v>39</v>
      </c>
      <c r="B442" t="s">
        <v>9</v>
      </c>
      <c r="C442" t="s">
        <v>48</v>
      </c>
      <c r="D442" t="s">
        <v>27</v>
      </c>
      <c r="E442" t="s">
        <v>12</v>
      </c>
      <c r="F442" t="s">
        <v>22</v>
      </c>
      <c r="G442" s="20">
        <v>14</v>
      </c>
      <c r="H442" s="14">
        <v>22.526</v>
      </c>
      <c r="I442" t="s">
        <v>30</v>
      </c>
      <c r="J442" t="s">
        <v>42</v>
      </c>
      <c r="K442" t="s">
        <v>25</v>
      </c>
      <c r="L442" t="s">
        <v>17</v>
      </c>
      <c r="M442" s="20">
        <f t="shared" si="31"/>
        <v>22.530816000000002</v>
      </c>
      <c r="N442" s="20">
        <f t="shared" si="32"/>
        <v>0.16664000000000001</v>
      </c>
      <c r="O442" s="20">
        <f t="shared" si="33"/>
        <v>3.7545351782400003</v>
      </c>
      <c r="P442">
        <f t="shared" si="30"/>
        <v>2</v>
      </c>
      <c r="Q442">
        <f t="shared" si="34"/>
        <v>7.5090703564800005</v>
      </c>
    </row>
    <row r="443" spans="1:17" x14ac:dyDescent="0.3">
      <c r="A443" t="s">
        <v>39</v>
      </c>
      <c r="B443" t="s">
        <v>9</v>
      </c>
      <c r="C443" t="s">
        <v>48</v>
      </c>
      <c r="D443" t="s">
        <v>41</v>
      </c>
      <c r="E443" t="s">
        <v>28</v>
      </c>
      <c r="F443" t="s">
        <v>36</v>
      </c>
      <c r="G443" s="20">
        <v>4</v>
      </c>
      <c r="H443" s="14">
        <v>6.4359999999999999</v>
      </c>
      <c r="I443" t="s">
        <v>30</v>
      </c>
      <c r="J443" t="s">
        <v>31</v>
      </c>
      <c r="K443" t="s">
        <v>25</v>
      </c>
      <c r="L443" t="s">
        <v>17</v>
      </c>
      <c r="M443" s="20">
        <f t="shared" si="31"/>
        <v>6.4373760000000004</v>
      </c>
      <c r="N443" s="20">
        <f t="shared" si="32"/>
        <v>0.16664000000000001</v>
      </c>
      <c r="O443" s="20">
        <f t="shared" si="33"/>
        <v>1.0727243366400001</v>
      </c>
      <c r="P443">
        <f t="shared" si="30"/>
        <v>2</v>
      </c>
      <c r="Q443">
        <f t="shared" si="34"/>
        <v>2.1454486732800002</v>
      </c>
    </row>
    <row r="444" spans="1:17" x14ac:dyDescent="0.3">
      <c r="A444" t="s">
        <v>39</v>
      </c>
      <c r="B444" t="s">
        <v>51</v>
      </c>
      <c r="C444" t="s">
        <v>8</v>
      </c>
      <c r="D444" t="s">
        <v>11</v>
      </c>
      <c r="E444" t="s">
        <v>21</v>
      </c>
      <c r="F444" t="s">
        <v>36</v>
      </c>
      <c r="G444" s="20">
        <v>0.9</v>
      </c>
      <c r="H444" s="14">
        <v>1.4480999999999999</v>
      </c>
      <c r="I444" t="s">
        <v>23</v>
      </c>
      <c r="J444" t="s">
        <v>15</v>
      </c>
      <c r="K444" t="s">
        <v>16</v>
      </c>
      <c r="L444" t="s">
        <v>17</v>
      </c>
      <c r="M444" s="20">
        <f t="shared" si="31"/>
        <v>1.4484096000000002</v>
      </c>
      <c r="N444" s="20">
        <f t="shared" si="32"/>
        <v>0</v>
      </c>
      <c r="O444" s="20">
        <f t="shared" si="33"/>
        <v>0</v>
      </c>
      <c r="P444">
        <f t="shared" si="30"/>
        <v>2</v>
      </c>
      <c r="Q444">
        <f t="shared" si="34"/>
        <v>0</v>
      </c>
    </row>
    <row r="445" spans="1:17" x14ac:dyDescent="0.3">
      <c r="A445" t="s">
        <v>7</v>
      </c>
      <c r="B445" t="s">
        <v>9</v>
      </c>
      <c r="C445" t="s">
        <v>48</v>
      </c>
      <c r="D445" t="s">
        <v>27</v>
      </c>
      <c r="E445" t="s">
        <v>28</v>
      </c>
      <c r="F445" t="s">
        <v>22</v>
      </c>
      <c r="G445" s="20">
        <v>13</v>
      </c>
      <c r="H445" s="14">
        <v>20.917000000000002</v>
      </c>
      <c r="I445" t="s">
        <v>37</v>
      </c>
      <c r="J445" t="s">
        <v>42</v>
      </c>
      <c r="K445" t="s">
        <v>16</v>
      </c>
      <c r="L445" t="s">
        <v>17</v>
      </c>
      <c r="M445" s="20">
        <f t="shared" si="31"/>
        <v>20.921472000000001</v>
      </c>
      <c r="N445" s="20">
        <f t="shared" si="32"/>
        <v>0.16664000000000001</v>
      </c>
      <c r="O445" s="20">
        <f t="shared" si="33"/>
        <v>3.4863540940800006</v>
      </c>
      <c r="P445">
        <f t="shared" si="30"/>
        <v>1</v>
      </c>
      <c r="Q445">
        <f t="shared" si="34"/>
        <v>3.4863540940800006</v>
      </c>
    </row>
    <row r="446" spans="1:17" x14ac:dyDescent="0.3">
      <c r="A446" t="s">
        <v>32</v>
      </c>
      <c r="B446" t="s">
        <v>9</v>
      </c>
      <c r="C446" t="s">
        <v>69</v>
      </c>
      <c r="D446" t="s">
        <v>20</v>
      </c>
      <c r="E446" t="s">
        <v>35</v>
      </c>
      <c r="F446" t="s">
        <v>13</v>
      </c>
      <c r="G446" s="20">
        <v>2.5</v>
      </c>
      <c r="H446" s="14">
        <v>4.0225</v>
      </c>
      <c r="I446" s="2" t="s">
        <v>49</v>
      </c>
      <c r="J446" t="s">
        <v>42</v>
      </c>
      <c r="K446" t="s">
        <v>25</v>
      </c>
      <c r="L446" t="s">
        <v>17</v>
      </c>
      <c r="M446" s="20">
        <f t="shared" si="31"/>
        <v>4.0233600000000003</v>
      </c>
      <c r="N446" s="20">
        <f t="shared" si="32"/>
        <v>0.10215</v>
      </c>
      <c r="O446" s="20">
        <f t="shared" si="33"/>
        <v>0.41098622400000007</v>
      </c>
      <c r="P446">
        <f t="shared" si="30"/>
        <v>5</v>
      </c>
      <c r="Q446">
        <f t="shared" si="34"/>
        <v>2.0549311200000004</v>
      </c>
    </row>
    <row r="447" spans="1:17" x14ac:dyDescent="0.3">
      <c r="A447" t="s">
        <v>39</v>
      </c>
      <c r="B447" t="s">
        <v>9</v>
      </c>
      <c r="C447" t="s">
        <v>50</v>
      </c>
      <c r="D447" t="s">
        <v>41</v>
      </c>
      <c r="E447" t="s">
        <v>12</v>
      </c>
      <c r="F447" t="s">
        <v>29</v>
      </c>
      <c r="G447" s="20">
        <v>41</v>
      </c>
      <c r="H447" s="14">
        <v>65.968999999999994</v>
      </c>
      <c r="I447" t="s">
        <v>37</v>
      </c>
      <c r="J447" t="s">
        <v>31</v>
      </c>
      <c r="K447" t="s">
        <v>25</v>
      </c>
      <c r="L447" t="s">
        <v>17</v>
      </c>
      <c r="M447" s="20">
        <f t="shared" si="31"/>
        <v>65.983103999999997</v>
      </c>
      <c r="N447" s="20">
        <f t="shared" si="32"/>
        <v>0.16664000000000001</v>
      </c>
      <c r="O447" s="20">
        <f t="shared" si="33"/>
        <v>10.99542445056</v>
      </c>
      <c r="P447">
        <f t="shared" si="30"/>
        <v>2</v>
      </c>
      <c r="Q447">
        <f t="shared" si="34"/>
        <v>21.99084890112</v>
      </c>
    </row>
    <row r="448" spans="1:17" x14ac:dyDescent="0.3">
      <c r="A448" t="s">
        <v>26</v>
      </c>
      <c r="B448" t="s">
        <v>9</v>
      </c>
      <c r="C448" t="s">
        <v>10</v>
      </c>
      <c r="D448" t="s">
        <v>20</v>
      </c>
      <c r="E448" t="s">
        <v>35</v>
      </c>
      <c r="F448" t="s">
        <v>44</v>
      </c>
      <c r="G448" s="20">
        <v>0.7</v>
      </c>
      <c r="H448" s="14">
        <v>1.1262999999999999</v>
      </c>
      <c r="I448" t="s">
        <v>23</v>
      </c>
      <c r="J448" t="s">
        <v>42</v>
      </c>
      <c r="K448" t="s">
        <v>25</v>
      </c>
      <c r="L448" t="s">
        <v>17</v>
      </c>
      <c r="M448" s="20">
        <f t="shared" si="31"/>
        <v>1.1265407999999999</v>
      </c>
      <c r="N448" s="20">
        <f t="shared" si="32"/>
        <v>0</v>
      </c>
      <c r="O448" s="20">
        <f t="shared" si="33"/>
        <v>0</v>
      </c>
      <c r="P448">
        <f t="shared" si="30"/>
        <v>3</v>
      </c>
      <c r="Q448">
        <f t="shared" si="34"/>
        <v>0</v>
      </c>
    </row>
    <row r="449" spans="1:17" x14ac:dyDescent="0.3">
      <c r="A449" t="s">
        <v>18</v>
      </c>
      <c r="B449" t="s">
        <v>9</v>
      </c>
      <c r="C449" t="s">
        <v>60</v>
      </c>
      <c r="D449" t="s">
        <v>11</v>
      </c>
      <c r="E449" t="s">
        <v>12</v>
      </c>
      <c r="F449" t="s">
        <v>44</v>
      </c>
      <c r="G449" s="20">
        <v>1</v>
      </c>
      <c r="H449" s="14">
        <v>1.609</v>
      </c>
      <c r="I449" t="s">
        <v>14</v>
      </c>
      <c r="J449" t="s">
        <v>15</v>
      </c>
      <c r="K449" t="s">
        <v>25</v>
      </c>
      <c r="L449" t="s">
        <v>17</v>
      </c>
      <c r="M449" s="20">
        <f t="shared" si="31"/>
        <v>1.6093440000000001</v>
      </c>
      <c r="N449" s="20">
        <f t="shared" si="32"/>
        <v>0</v>
      </c>
      <c r="O449" s="20">
        <f t="shared" si="33"/>
        <v>0</v>
      </c>
      <c r="P449">
        <f t="shared" si="30"/>
        <v>4</v>
      </c>
      <c r="Q449">
        <f t="shared" si="34"/>
        <v>0</v>
      </c>
    </row>
    <row r="450" spans="1:17" x14ac:dyDescent="0.3">
      <c r="A450" t="s">
        <v>7</v>
      </c>
      <c r="B450" t="s">
        <v>9</v>
      </c>
      <c r="C450" t="s">
        <v>50</v>
      </c>
      <c r="D450" t="s">
        <v>41</v>
      </c>
      <c r="E450" t="s">
        <v>12</v>
      </c>
      <c r="F450" t="s">
        <v>13</v>
      </c>
      <c r="G450" s="20">
        <v>16</v>
      </c>
      <c r="H450" s="14">
        <v>25.744</v>
      </c>
      <c r="I450" t="s">
        <v>30</v>
      </c>
      <c r="J450" t="s">
        <v>15</v>
      </c>
      <c r="K450" t="s">
        <v>16</v>
      </c>
      <c r="L450" t="s">
        <v>17</v>
      </c>
      <c r="M450" s="20">
        <f t="shared" si="31"/>
        <v>25.749504000000002</v>
      </c>
      <c r="N450" s="20">
        <f t="shared" si="32"/>
        <v>0.16664000000000001</v>
      </c>
      <c r="O450" s="20">
        <f t="shared" si="33"/>
        <v>4.2908973465600004</v>
      </c>
      <c r="P450">
        <f t="shared" ref="P450:P513" si="35">IFERROR(VALUE(MID(A450, FIND("(", A450) + 1, FIND(" ", A450, FIND("(", A450)) - FIND("(", A450) - 1)), "N/A")</f>
        <v>1</v>
      </c>
      <c r="Q450">
        <f t="shared" si="34"/>
        <v>4.2908973465600004</v>
      </c>
    </row>
    <row r="451" spans="1:17" x14ac:dyDescent="0.3">
      <c r="A451" t="s">
        <v>7</v>
      </c>
      <c r="B451" t="s">
        <v>9</v>
      </c>
      <c r="C451" t="s">
        <v>50</v>
      </c>
      <c r="D451" t="s">
        <v>11</v>
      </c>
      <c r="E451" t="s">
        <v>12</v>
      </c>
      <c r="F451" t="s">
        <v>44</v>
      </c>
      <c r="G451" s="20">
        <v>10</v>
      </c>
      <c r="H451" s="14">
        <v>16.09</v>
      </c>
      <c r="I451" t="s">
        <v>37</v>
      </c>
      <c r="J451" t="s">
        <v>31</v>
      </c>
      <c r="K451" t="s">
        <v>25</v>
      </c>
      <c r="L451" t="s">
        <v>17</v>
      </c>
      <c r="M451" s="20">
        <f t="shared" ref="M451:M514" si="36">G451*1.609344</f>
        <v>16.093440000000001</v>
      </c>
      <c r="N451" s="20">
        <f t="shared" ref="N451:N514" si="37">IF(I451="Bicycle",0,IF(I451="On foot",0,IF(I451="Car (alone)",0.16664,IF(I451="Car (shared / passenger)",0.16664,IF(I451="Bus",0.10215,IF(I451="Train",0.03546,IF(I451="Motorbike",0.11367,IF(I451="Electric car (alone)",0.05267,IF(I451="Electric car (shared / passenger)",0.05267,IF(I451="Taxi",0.148614925938255,IF(I451="E-bike",0.022,IF(I451="Flight",0.259, " "))))))))))))</f>
        <v>0.16664000000000001</v>
      </c>
      <c r="O451" s="20">
        <f t="shared" ref="O451:O514" si="38">IF(OR(N451=0, M451=0), 0, N451*M451)</f>
        <v>2.6818108416000004</v>
      </c>
      <c r="P451">
        <f t="shared" si="35"/>
        <v>1</v>
      </c>
      <c r="Q451">
        <f t="shared" ref="Q451:Q514" si="39">O451*P451</f>
        <v>2.6818108416000004</v>
      </c>
    </row>
    <row r="452" spans="1:17" x14ac:dyDescent="0.3">
      <c r="A452" t="s">
        <v>26</v>
      </c>
      <c r="B452" t="s">
        <v>9</v>
      </c>
      <c r="C452" t="s">
        <v>8</v>
      </c>
      <c r="D452" t="s">
        <v>11</v>
      </c>
      <c r="E452" t="s">
        <v>12</v>
      </c>
      <c r="F452" t="s">
        <v>22</v>
      </c>
      <c r="G452" s="20">
        <v>1.2</v>
      </c>
      <c r="H452" s="14">
        <v>1.9307999999999998</v>
      </c>
      <c r="I452" t="s">
        <v>23</v>
      </c>
      <c r="J452" t="s">
        <v>15</v>
      </c>
      <c r="K452" t="s">
        <v>25</v>
      </c>
      <c r="L452" t="s">
        <v>17</v>
      </c>
      <c r="M452" s="20">
        <f t="shared" si="36"/>
        <v>1.9312128</v>
      </c>
      <c r="N452" s="20">
        <f t="shared" si="37"/>
        <v>0</v>
      </c>
      <c r="O452" s="20">
        <f t="shared" si="38"/>
        <v>0</v>
      </c>
      <c r="P452">
        <f t="shared" si="35"/>
        <v>3</v>
      </c>
      <c r="Q452">
        <f t="shared" si="39"/>
        <v>0</v>
      </c>
    </row>
    <row r="453" spans="1:17" x14ac:dyDescent="0.3">
      <c r="A453" t="s">
        <v>7</v>
      </c>
      <c r="B453" t="s">
        <v>51</v>
      </c>
      <c r="C453" t="s">
        <v>8</v>
      </c>
      <c r="D453" t="s">
        <v>20</v>
      </c>
      <c r="E453" t="s">
        <v>64</v>
      </c>
      <c r="F453" t="s">
        <v>62</v>
      </c>
      <c r="G453" s="20">
        <v>1</v>
      </c>
      <c r="H453" s="14">
        <v>1.609</v>
      </c>
      <c r="I453" t="s">
        <v>14</v>
      </c>
      <c r="J453" t="s">
        <v>15</v>
      </c>
      <c r="K453" t="s">
        <v>16</v>
      </c>
      <c r="L453" t="s">
        <v>17</v>
      </c>
      <c r="M453" s="20">
        <f t="shared" si="36"/>
        <v>1.6093440000000001</v>
      </c>
      <c r="N453" s="20">
        <f t="shared" si="37"/>
        <v>0</v>
      </c>
      <c r="O453" s="20">
        <f t="shared" si="38"/>
        <v>0</v>
      </c>
      <c r="P453">
        <f t="shared" si="35"/>
        <v>1</v>
      </c>
      <c r="Q453">
        <f t="shared" si="39"/>
        <v>0</v>
      </c>
    </row>
    <row r="454" spans="1:17" x14ac:dyDescent="0.3">
      <c r="A454" t="s">
        <v>32</v>
      </c>
      <c r="B454" t="s">
        <v>9</v>
      </c>
      <c r="C454" t="s">
        <v>34</v>
      </c>
      <c r="D454" t="s">
        <v>11</v>
      </c>
      <c r="E454" t="s">
        <v>45</v>
      </c>
      <c r="F454" t="s">
        <v>36</v>
      </c>
      <c r="G454" s="20">
        <v>1.5</v>
      </c>
      <c r="H454" s="14">
        <v>2.4135</v>
      </c>
      <c r="I454" t="s">
        <v>54</v>
      </c>
      <c r="J454" t="s">
        <v>42</v>
      </c>
      <c r="K454" t="s">
        <v>25</v>
      </c>
      <c r="L454" t="s">
        <v>43</v>
      </c>
      <c r="M454" s="20">
        <f t="shared" si="36"/>
        <v>2.4140160000000002</v>
      </c>
      <c r="N454" s="20">
        <f t="shared" si="37"/>
        <v>2.1999999999999999E-2</v>
      </c>
      <c r="O454" s="20">
        <f t="shared" si="38"/>
        <v>5.3108351999999998E-2</v>
      </c>
      <c r="P454">
        <f t="shared" si="35"/>
        <v>5</v>
      </c>
      <c r="Q454">
        <f t="shared" si="39"/>
        <v>0.26554175999999996</v>
      </c>
    </row>
    <row r="455" spans="1:17" x14ac:dyDescent="0.3">
      <c r="A455" t="s">
        <v>39</v>
      </c>
      <c r="B455" t="s">
        <v>9</v>
      </c>
      <c r="C455" t="s">
        <v>71</v>
      </c>
      <c r="D455" t="s">
        <v>11</v>
      </c>
      <c r="E455" t="s">
        <v>64</v>
      </c>
      <c r="F455" t="s">
        <v>36</v>
      </c>
      <c r="G455" s="20">
        <v>4</v>
      </c>
      <c r="H455" s="14">
        <v>6.4359999999999999</v>
      </c>
      <c r="I455" t="s">
        <v>30</v>
      </c>
      <c r="J455" t="s">
        <v>15</v>
      </c>
      <c r="K455" t="s">
        <v>16</v>
      </c>
      <c r="L455" t="s">
        <v>17</v>
      </c>
      <c r="M455" s="20">
        <f t="shared" si="36"/>
        <v>6.4373760000000004</v>
      </c>
      <c r="N455" s="20">
        <f t="shared" si="37"/>
        <v>0.16664000000000001</v>
      </c>
      <c r="O455" s="20">
        <f t="shared" si="38"/>
        <v>1.0727243366400001</v>
      </c>
      <c r="P455">
        <f t="shared" si="35"/>
        <v>2</v>
      </c>
      <c r="Q455">
        <f t="shared" si="39"/>
        <v>2.1454486732800002</v>
      </c>
    </row>
    <row r="456" spans="1:17" x14ac:dyDescent="0.3">
      <c r="A456" t="s">
        <v>39</v>
      </c>
      <c r="B456" t="s">
        <v>9</v>
      </c>
      <c r="C456" t="s">
        <v>10</v>
      </c>
      <c r="D456" t="s">
        <v>20</v>
      </c>
      <c r="E456" t="s">
        <v>64</v>
      </c>
      <c r="F456" t="s">
        <v>13</v>
      </c>
      <c r="G456" s="20">
        <v>1.9</v>
      </c>
      <c r="H456" s="14">
        <v>3.0570999999999997</v>
      </c>
      <c r="I456" t="s">
        <v>49</v>
      </c>
      <c r="J456" t="s">
        <v>42</v>
      </c>
      <c r="K456" t="s">
        <v>16</v>
      </c>
      <c r="L456" t="s">
        <v>17</v>
      </c>
      <c r="M456" s="20">
        <f t="shared" si="36"/>
        <v>3.0577535999999998</v>
      </c>
      <c r="N456" s="20">
        <f t="shared" si="37"/>
        <v>0.10215</v>
      </c>
      <c r="O456" s="20">
        <f t="shared" si="38"/>
        <v>0.31234953024000001</v>
      </c>
      <c r="P456">
        <f t="shared" si="35"/>
        <v>2</v>
      </c>
      <c r="Q456">
        <f t="shared" si="39"/>
        <v>0.62469906048000001</v>
      </c>
    </row>
    <row r="457" spans="1:17" x14ac:dyDescent="0.3">
      <c r="A457" t="s">
        <v>7</v>
      </c>
      <c r="B457" t="s">
        <v>9</v>
      </c>
      <c r="C457" t="s">
        <v>50</v>
      </c>
      <c r="D457" t="s">
        <v>41</v>
      </c>
      <c r="E457" t="s">
        <v>28</v>
      </c>
      <c r="F457" t="s">
        <v>13</v>
      </c>
      <c r="G457" s="20">
        <v>15</v>
      </c>
      <c r="H457" s="14">
        <v>24.134999999999998</v>
      </c>
      <c r="I457" t="s">
        <v>52</v>
      </c>
      <c r="J457" t="s">
        <v>15</v>
      </c>
      <c r="K457" t="s">
        <v>16</v>
      </c>
      <c r="L457" t="s">
        <v>17</v>
      </c>
      <c r="M457" s="20">
        <f t="shared" si="36"/>
        <v>24.140160000000002</v>
      </c>
      <c r="N457" s="20">
        <f t="shared" si="37"/>
        <v>3.5459999999999998E-2</v>
      </c>
      <c r="O457" s="20">
        <f t="shared" si="38"/>
        <v>0.85601007360000003</v>
      </c>
      <c r="P457">
        <f t="shared" si="35"/>
        <v>1</v>
      </c>
      <c r="Q457">
        <f t="shared" si="39"/>
        <v>0.85601007360000003</v>
      </c>
    </row>
    <row r="458" spans="1:17" x14ac:dyDescent="0.3">
      <c r="A458" t="s">
        <v>39</v>
      </c>
      <c r="B458" t="s">
        <v>9</v>
      </c>
      <c r="C458" t="s">
        <v>48</v>
      </c>
      <c r="D458" t="s">
        <v>41</v>
      </c>
      <c r="E458" t="s">
        <v>28</v>
      </c>
      <c r="F458" t="s">
        <v>36</v>
      </c>
      <c r="G458" s="20">
        <v>15</v>
      </c>
      <c r="H458" s="14">
        <v>24.134999999999998</v>
      </c>
      <c r="I458" t="s">
        <v>30</v>
      </c>
      <c r="J458" t="s">
        <v>31</v>
      </c>
      <c r="K458" t="s">
        <v>25</v>
      </c>
      <c r="L458" t="s">
        <v>17</v>
      </c>
      <c r="M458" s="20">
        <f t="shared" si="36"/>
        <v>24.140160000000002</v>
      </c>
      <c r="N458" s="20">
        <f t="shared" si="37"/>
        <v>0.16664000000000001</v>
      </c>
      <c r="O458" s="20">
        <f t="shared" si="38"/>
        <v>4.0227162624000004</v>
      </c>
      <c r="P458">
        <f t="shared" si="35"/>
        <v>2</v>
      </c>
      <c r="Q458">
        <f t="shared" si="39"/>
        <v>8.0454325248000007</v>
      </c>
    </row>
    <row r="459" spans="1:17" x14ac:dyDescent="0.3">
      <c r="A459" t="s">
        <v>39</v>
      </c>
      <c r="B459" t="s">
        <v>9</v>
      </c>
      <c r="C459" t="s">
        <v>50</v>
      </c>
      <c r="D459" t="s">
        <v>27</v>
      </c>
      <c r="E459" t="s">
        <v>28</v>
      </c>
      <c r="F459" t="s">
        <v>13</v>
      </c>
      <c r="G459" s="20">
        <v>16</v>
      </c>
      <c r="H459" s="14">
        <v>25.744</v>
      </c>
      <c r="I459" t="s">
        <v>37</v>
      </c>
      <c r="J459" t="s">
        <v>24</v>
      </c>
      <c r="K459" t="s">
        <v>25</v>
      </c>
      <c r="L459" t="s">
        <v>17</v>
      </c>
      <c r="M459" s="20">
        <f t="shared" si="36"/>
        <v>25.749504000000002</v>
      </c>
      <c r="N459" s="20">
        <f t="shared" si="37"/>
        <v>0.16664000000000001</v>
      </c>
      <c r="O459" s="20">
        <f t="shared" si="38"/>
        <v>4.2908973465600004</v>
      </c>
      <c r="P459">
        <f t="shared" si="35"/>
        <v>2</v>
      </c>
      <c r="Q459">
        <f t="shared" si="39"/>
        <v>8.5817946931200009</v>
      </c>
    </row>
    <row r="460" spans="1:17" x14ac:dyDescent="0.3">
      <c r="A460" t="s">
        <v>18</v>
      </c>
      <c r="B460" t="s">
        <v>51</v>
      </c>
      <c r="C460" t="s">
        <v>8</v>
      </c>
      <c r="D460" t="s">
        <v>11</v>
      </c>
      <c r="E460" t="s">
        <v>64</v>
      </c>
      <c r="F460" t="s">
        <v>29</v>
      </c>
      <c r="G460" s="20">
        <v>20</v>
      </c>
      <c r="H460" s="14">
        <v>32.18</v>
      </c>
      <c r="I460" t="s">
        <v>37</v>
      </c>
      <c r="J460" t="s">
        <v>15</v>
      </c>
      <c r="K460" t="s">
        <v>16</v>
      </c>
      <c r="L460" t="s">
        <v>17</v>
      </c>
      <c r="M460" s="20">
        <f t="shared" si="36"/>
        <v>32.186880000000002</v>
      </c>
      <c r="N460" s="20">
        <f t="shared" si="37"/>
        <v>0.16664000000000001</v>
      </c>
      <c r="O460" s="20">
        <f t="shared" si="38"/>
        <v>5.3636216832000008</v>
      </c>
      <c r="P460">
        <f t="shared" si="35"/>
        <v>4</v>
      </c>
      <c r="Q460">
        <f t="shared" si="39"/>
        <v>21.454486732800003</v>
      </c>
    </row>
    <row r="461" spans="1:17" x14ac:dyDescent="0.3">
      <c r="A461" t="s">
        <v>32</v>
      </c>
      <c r="B461" t="s">
        <v>9</v>
      </c>
      <c r="C461" t="s">
        <v>8</v>
      </c>
      <c r="D461" t="s">
        <v>11</v>
      </c>
      <c r="E461" t="s">
        <v>12</v>
      </c>
      <c r="F461" t="s">
        <v>44</v>
      </c>
      <c r="G461" s="20">
        <v>2</v>
      </c>
      <c r="H461" s="14">
        <v>3.218</v>
      </c>
      <c r="I461" t="s">
        <v>14</v>
      </c>
      <c r="J461" t="s">
        <v>38</v>
      </c>
      <c r="K461" t="s">
        <v>25</v>
      </c>
      <c r="L461" t="s">
        <v>17</v>
      </c>
      <c r="M461" s="20">
        <f t="shared" si="36"/>
        <v>3.2186880000000002</v>
      </c>
      <c r="N461" s="20">
        <f t="shared" si="37"/>
        <v>0</v>
      </c>
      <c r="O461" s="20">
        <f t="shared" si="38"/>
        <v>0</v>
      </c>
      <c r="P461">
        <f t="shared" si="35"/>
        <v>5</v>
      </c>
      <c r="Q461">
        <f t="shared" si="39"/>
        <v>0</v>
      </c>
    </row>
    <row r="462" spans="1:17" x14ac:dyDescent="0.3">
      <c r="A462" t="s">
        <v>26</v>
      </c>
      <c r="B462" t="s">
        <v>51</v>
      </c>
      <c r="C462" t="s">
        <v>8</v>
      </c>
      <c r="D462" t="s">
        <v>41</v>
      </c>
      <c r="E462" t="s">
        <v>12</v>
      </c>
      <c r="F462" t="s">
        <v>13</v>
      </c>
      <c r="G462" s="20">
        <v>5</v>
      </c>
      <c r="H462" s="14">
        <v>8.0449999999999999</v>
      </c>
      <c r="I462" t="s">
        <v>37</v>
      </c>
      <c r="J462" t="s">
        <v>15</v>
      </c>
      <c r="K462" t="s">
        <v>16</v>
      </c>
      <c r="L462" t="s">
        <v>17</v>
      </c>
      <c r="M462" s="20">
        <f t="shared" si="36"/>
        <v>8.0467200000000005</v>
      </c>
      <c r="N462" s="20">
        <f t="shared" si="37"/>
        <v>0.16664000000000001</v>
      </c>
      <c r="O462" s="20">
        <f t="shared" si="38"/>
        <v>1.3409054208000002</v>
      </c>
      <c r="P462">
        <f t="shared" si="35"/>
        <v>3</v>
      </c>
      <c r="Q462">
        <f t="shared" si="39"/>
        <v>4.0227162624000004</v>
      </c>
    </row>
    <row r="463" spans="1:17" x14ac:dyDescent="0.3">
      <c r="A463" t="s">
        <v>7</v>
      </c>
      <c r="B463" t="s">
        <v>9</v>
      </c>
      <c r="C463" t="s">
        <v>70</v>
      </c>
      <c r="D463" t="s">
        <v>20</v>
      </c>
      <c r="E463" t="s">
        <v>21</v>
      </c>
      <c r="F463" t="s">
        <v>22</v>
      </c>
      <c r="G463" s="20">
        <v>17.2</v>
      </c>
      <c r="H463" s="14">
        <v>27.674799999999998</v>
      </c>
      <c r="I463" t="s">
        <v>30</v>
      </c>
      <c r="J463" t="s">
        <v>15</v>
      </c>
      <c r="K463" t="s">
        <v>16</v>
      </c>
      <c r="L463" t="s">
        <v>17</v>
      </c>
      <c r="M463" s="20">
        <f t="shared" si="36"/>
        <v>27.680716799999999</v>
      </c>
      <c r="N463" s="20">
        <f t="shared" si="37"/>
        <v>0.16664000000000001</v>
      </c>
      <c r="O463" s="20">
        <f t="shared" si="38"/>
        <v>4.612714647552</v>
      </c>
      <c r="P463">
        <f t="shared" si="35"/>
        <v>1</v>
      </c>
      <c r="Q463">
        <f t="shared" si="39"/>
        <v>4.612714647552</v>
      </c>
    </row>
    <row r="464" spans="1:17" x14ac:dyDescent="0.3">
      <c r="A464" t="s">
        <v>39</v>
      </c>
      <c r="B464" t="s">
        <v>9</v>
      </c>
      <c r="C464" t="s">
        <v>50</v>
      </c>
      <c r="D464" t="s">
        <v>27</v>
      </c>
      <c r="E464" t="s">
        <v>21</v>
      </c>
      <c r="F464" t="s">
        <v>22</v>
      </c>
      <c r="G464" s="20">
        <v>15</v>
      </c>
      <c r="H464" s="14">
        <v>24.134999999999998</v>
      </c>
      <c r="I464" t="s">
        <v>30</v>
      </c>
      <c r="J464" t="s">
        <v>38</v>
      </c>
      <c r="K464" t="s">
        <v>25</v>
      </c>
      <c r="L464" t="s">
        <v>17</v>
      </c>
      <c r="M464" s="20">
        <f t="shared" si="36"/>
        <v>24.140160000000002</v>
      </c>
      <c r="N464" s="20">
        <f t="shared" si="37"/>
        <v>0.16664000000000001</v>
      </c>
      <c r="O464" s="20">
        <f t="shared" si="38"/>
        <v>4.0227162624000004</v>
      </c>
      <c r="P464">
        <f t="shared" si="35"/>
        <v>2</v>
      </c>
      <c r="Q464">
        <f t="shared" si="39"/>
        <v>8.0454325248000007</v>
      </c>
    </row>
    <row r="465" spans="1:17" x14ac:dyDescent="0.3">
      <c r="A465" t="s">
        <v>39</v>
      </c>
      <c r="B465" t="s">
        <v>9</v>
      </c>
      <c r="C465" t="s">
        <v>50</v>
      </c>
      <c r="D465" t="s">
        <v>41</v>
      </c>
      <c r="E465" t="s">
        <v>12</v>
      </c>
      <c r="F465" t="s">
        <v>44</v>
      </c>
      <c r="G465" s="20">
        <v>3</v>
      </c>
      <c r="H465" s="14">
        <v>4.827</v>
      </c>
      <c r="I465" t="s">
        <v>30</v>
      </c>
      <c r="J465" t="s">
        <v>42</v>
      </c>
      <c r="K465" t="s">
        <v>25</v>
      </c>
      <c r="L465" t="s">
        <v>17</v>
      </c>
      <c r="M465" s="20">
        <f t="shared" si="36"/>
        <v>4.8280320000000003</v>
      </c>
      <c r="N465" s="20">
        <f t="shared" si="37"/>
        <v>0.16664000000000001</v>
      </c>
      <c r="O465" s="20">
        <f t="shared" si="38"/>
        <v>0.80454325248000014</v>
      </c>
      <c r="P465">
        <f t="shared" si="35"/>
        <v>2</v>
      </c>
      <c r="Q465">
        <f t="shared" si="39"/>
        <v>1.6090865049600003</v>
      </c>
    </row>
    <row r="466" spans="1:17" x14ac:dyDescent="0.3">
      <c r="A466" t="s">
        <v>39</v>
      </c>
      <c r="B466" t="s">
        <v>9</v>
      </c>
      <c r="C466" t="s">
        <v>10</v>
      </c>
      <c r="D466" t="s">
        <v>11</v>
      </c>
      <c r="E466" t="s">
        <v>12</v>
      </c>
      <c r="F466" t="s">
        <v>66</v>
      </c>
      <c r="G466" s="20">
        <v>15.5</v>
      </c>
      <c r="H466" s="14">
        <v>24.939499999999999</v>
      </c>
      <c r="I466" t="s">
        <v>49</v>
      </c>
      <c r="J466" t="s">
        <v>42</v>
      </c>
      <c r="K466" t="s">
        <v>25</v>
      </c>
      <c r="L466" t="s">
        <v>17</v>
      </c>
      <c r="M466" s="20">
        <f t="shared" si="36"/>
        <v>24.944832000000002</v>
      </c>
      <c r="N466" s="20">
        <f t="shared" si="37"/>
        <v>0.10215</v>
      </c>
      <c r="O466" s="20">
        <f t="shared" si="38"/>
        <v>2.5481145888000003</v>
      </c>
      <c r="P466">
        <f t="shared" si="35"/>
        <v>2</v>
      </c>
      <c r="Q466">
        <f t="shared" si="39"/>
        <v>5.0962291776000006</v>
      </c>
    </row>
    <row r="467" spans="1:17" x14ac:dyDescent="0.3">
      <c r="A467" t="s">
        <v>7</v>
      </c>
      <c r="B467" t="s">
        <v>51</v>
      </c>
      <c r="C467" t="s">
        <v>8</v>
      </c>
      <c r="D467" t="s">
        <v>20</v>
      </c>
      <c r="E467" t="s">
        <v>64</v>
      </c>
      <c r="F467" t="s">
        <v>66</v>
      </c>
      <c r="G467" s="20">
        <v>12</v>
      </c>
      <c r="H467" s="14">
        <v>19.308</v>
      </c>
      <c r="I467" t="s">
        <v>52</v>
      </c>
      <c r="J467" t="s">
        <v>15</v>
      </c>
      <c r="K467" t="s">
        <v>16</v>
      </c>
      <c r="L467" t="s">
        <v>17</v>
      </c>
      <c r="M467" s="20">
        <f t="shared" si="36"/>
        <v>19.312128000000001</v>
      </c>
      <c r="N467" s="20">
        <f t="shared" si="37"/>
        <v>3.5459999999999998E-2</v>
      </c>
      <c r="O467" s="20">
        <f t="shared" si="38"/>
        <v>0.68480805888000007</v>
      </c>
      <c r="P467">
        <f t="shared" si="35"/>
        <v>1</v>
      </c>
      <c r="Q467">
        <f t="shared" si="39"/>
        <v>0.68480805888000007</v>
      </c>
    </row>
    <row r="468" spans="1:17" x14ac:dyDescent="0.3">
      <c r="A468" t="s">
        <v>39</v>
      </c>
      <c r="B468" t="s">
        <v>51</v>
      </c>
      <c r="C468" t="s">
        <v>8</v>
      </c>
      <c r="D468" t="s">
        <v>47</v>
      </c>
      <c r="E468" t="s">
        <v>64</v>
      </c>
      <c r="F468" t="s">
        <v>36</v>
      </c>
      <c r="G468" s="20">
        <v>2.4</v>
      </c>
      <c r="H468" s="14">
        <v>3.8615999999999997</v>
      </c>
      <c r="I468" t="s">
        <v>30</v>
      </c>
      <c r="J468" t="s">
        <v>42</v>
      </c>
      <c r="K468" t="s">
        <v>16</v>
      </c>
      <c r="L468" t="s">
        <v>17</v>
      </c>
      <c r="M468" s="20">
        <f t="shared" si="36"/>
        <v>3.8624255999999999</v>
      </c>
      <c r="N468" s="20">
        <f t="shared" si="37"/>
        <v>0.16664000000000001</v>
      </c>
      <c r="O468" s="20">
        <f t="shared" si="38"/>
        <v>0.64363460198400002</v>
      </c>
      <c r="P468">
        <f t="shared" si="35"/>
        <v>2</v>
      </c>
      <c r="Q468">
        <f t="shared" si="39"/>
        <v>1.287269203968</v>
      </c>
    </row>
    <row r="469" spans="1:17" x14ac:dyDescent="0.3">
      <c r="A469" t="s">
        <v>26</v>
      </c>
      <c r="B469" t="s">
        <v>9</v>
      </c>
      <c r="C469" t="s">
        <v>56</v>
      </c>
      <c r="D469" t="s">
        <v>11</v>
      </c>
      <c r="E469" t="s">
        <v>21</v>
      </c>
      <c r="F469" t="s">
        <v>36</v>
      </c>
      <c r="G469" s="20">
        <v>1</v>
      </c>
      <c r="H469" s="14">
        <v>1.609</v>
      </c>
      <c r="I469" t="s">
        <v>23</v>
      </c>
      <c r="J469" t="s">
        <v>24</v>
      </c>
      <c r="K469" t="s">
        <v>25</v>
      </c>
      <c r="L469" t="s">
        <v>17</v>
      </c>
      <c r="M469" s="20">
        <f t="shared" si="36"/>
        <v>1.6093440000000001</v>
      </c>
      <c r="N469" s="20">
        <f t="shared" si="37"/>
        <v>0</v>
      </c>
      <c r="O469" s="20">
        <f t="shared" si="38"/>
        <v>0</v>
      </c>
      <c r="P469">
        <f t="shared" si="35"/>
        <v>3</v>
      </c>
      <c r="Q469">
        <f t="shared" si="39"/>
        <v>0</v>
      </c>
    </row>
    <row r="470" spans="1:17" x14ac:dyDescent="0.3">
      <c r="A470" t="s">
        <v>39</v>
      </c>
      <c r="B470" t="s">
        <v>9</v>
      </c>
      <c r="C470" t="s">
        <v>50</v>
      </c>
      <c r="D470" t="s">
        <v>41</v>
      </c>
      <c r="E470" t="s">
        <v>28</v>
      </c>
      <c r="F470" t="s">
        <v>29</v>
      </c>
      <c r="G470" s="20">
        <v>16</v>
      </c>
      <c r="H470" s="14">
        <v>25.744</v>
      </c>
      <c r="I470" t="s">
        <v>37</v>
      </c>
      <c r="J470" t="s">
        <v>42</v>
      </c>
      <c r="K470" t="s">
        <v>25</v>
      </c>
      <c r="L470" t="s">
        <v>43</v>
      </c>
      <c r="M470" s="20">
        <f t="shared" si="36"/>
        <v>25.749504000000002</v>
      </c>
      <c r="N470" s="20">
        <f t="shared" si="37"/>
        <v>0.16664000000000001</v>
      </c>
      <c r="O470" s="20">
        <f t="shared" si="38"/>
        <v>4.2908973465600004</v>
      </c>
      <c r="P470">
        <f t="shared" si="35"/>
        <v>2</v>
      </c>
      <c r="Q470">
        <f t="shared" si="39"/>
        <v>8.5817946931200009</v>
      </c>
    </row>
    <row r="471" spans="1:17" x14ac:dyDescent="0.3">
      <c r="A471" t="s">
        <v>32</v>
      </c>
      <c r="B471" t="s">
        <v>9</v>
      </c>
      <c r="C471" t="s">
        <v>97</v>
      </c>
      <c r="D471" t="s">
        <v>41</v>
      </c>
      <c r="E471" t="s">
        <v>12</v>
      </c>
      <c r="F471" t="s">
        <v>36</v>
      </c>
      <c r="G471" s="20">
        <v>1.4</v>
      </c>
      <c r="H471" s="14">
        <v>2.2525999999999997</v>
      </c>
      <c r="I471" t="s">
        <v>23</v>
      </c>
      <c r="J471" t="s">
        <v>31</v>
      </c>
      <c r="K471" t="s">
        <v>25</v>
      </c>
      <c r="L471" t="s">
        <v>17</v>
      </c>
      <c r="M471" s="20">
        <f t="shared" si="36"/>
        <v>2.2530815999999998</v>
      </c>
      <c r="N471" s="20">
        <f t="shared" si="37"/>
        <v>0</v>
      </c>
      <c r="O471" s="20">
        <f t="shared" si="38"/>
        <v>0</v>
      </c>
      <c r="P471">
        <f t="shared" si="35"/>
        <v>5</v>
      </c>
      <c r="Q471">
        <f t="shared" si="39"/>
        <v>0</v>
      </c>
    </row>
    <row r="472" spans="1:17" x14ac:dyDescent="0.3">
      <c r="A472" t="s">
        <v>26</v>
      </c>
      <c r="B472" t="s">
        <v>9</v>
      </c>
      <c r="C472" t="s">
        <v>60</v>
      </c>
      <c r="D472" t="s">
        <v>41</v>
      </c>
      <c r="E472" t="s">
        <v>28</v>
      </c>
      <c r="F472" t="s">
        <v>13</v>
      </c>
      <c r="G472" s="20">
        <v>17</v>
      </c>
      <c r="H472" s="14">
        <v>27.353000000000002</v>
      </c>
      <c r="I472" t="s">
        <v>30</v>
      </c>
      <c r="J472" t="s">
        <v>15</v>
      </c>
      <c r="K472" t="s">
        <v>25</v>
      </c>
      <c r="L472" t="s">
        <v>17</v>
      </c>
      <c r="M472" s="20">
        <f t="shared" si="36"/>
        <v>27.358848000000002</v>
      </c>
      <c r="N472" s="20">
        <f t="shared" si="37"/>
        <v>0.16664000000000001</v>
      </c>
      <c r="O472" s="20">
        <f t="shared" si="38"/>
        <v>4.5590784307200005</v>
      </c>
      <c r="P472">
        <f t="shared" si="35"/>
        <v>3</v>
      </c>
      <c r="Q472">
        <f t="shared" si="39"/>
        <v>13.677235292160002</v>
      </c>
    </row>
    <row r="473" spans="1:17" x14ac:dyDescent="0.3">
      <c r="A473" t="s">
        <v>7</v>
      </c>
      <c r="B473" t="s">
        <v>9</v>
      </c>
      <c r="C473" t="s">
        <v>10</v>
      </c>
      <c r="D473" t="s">
        <v>20</v>
      </c>
      <c r="E473" t="s">
        <v>28</v>
      </c>
      <c r="F473" t="s">
        <v>36</v>
      </c>
      <c r="G473" s="20">
        <v>8</v>
      </c>
      <c r="H473" s="14">
        <v>12.872</v>
      </c>
      <c r="I473" t="s">
        <v>30</v>
      </c>
      <c r="J473" t="s">
        <v>42</v>
      </c>
      <c r="K473" t="s">
        <v>16</v>
      </c>
      <c r="L473" t="s">
        <v>17</v>
      </c>
      <c r="M473" s="20">
        <f t="shared" si="36"/>
        <v>12.874752000000001</v>
      </c>
      <c r="N473" s="20">
        <f t="shared" si="37"/>
        <v>0.16664000000000001</v>
      </c>
      <c r="O473" s="20">
        <f t="shared" si="38"/>
        <v>2.1454486732800002</v>
      </c>
      <c r="P473">
        <f t="shared" si="35"/>
        <v>1</v>
      </c>
      <c r="Q473">
        <f t="shared" si="39"/>
        <v>2.1454486732800002</v>
      </c>
    </row>
    <row r="474" spans="1:17" x14ac:dyDescent="0.3">
      <c r="A474" t="s">
        <v>18</v>
      </c>
      <c r="B474" t="s">
        <v>9</v>
      </c>
      <c r="C474" t="s">
        <v>76</v>
      </c>
      <c r="D474" t="s">
        <v>20</v>
      </c>
      <c r="E474" t="s">
        <v>35</v>
      </c>
      <c r="F474" t="s">
        <v>29</v>
      </c>
      <c r="G474" s="20">
        <v>25</v>
      </c>
      <c r="H474" s="14">
        <v>40.225000000000001</v>
      </c>
      <c r="I474" t="s">
        <v>52</v>
      </c>
      <c r="J474" t="s">
        <v>38</v>
      </c>
      <c r="K474" t="s">
        <v>25</v>
      </c>
      <c r="L474" t="s">
        <v>43</v>
      </c>
      <c r="M474" s="20">
        <f t="shared" si="36"/>
        <v>40.233600000000003</v>
      </c>
      <c r="N474" s="20">
        <f t="shared" si="37"/>
        <v>3.5459999999999998E-2</v>
      </c>
      <c r="O474" s="20">
        <f t="shared" si="38"/>
        <v>1.4266834560000001</v>
      </c>
      <c r="P474">
        <f t="shared" si="35"/>
        <v>4</v>
      </c>
      <c r="Q474">
        <f t="shared" si="39"/>
        <v>5.7067338240000005</v>
      </c>
    </row>
    <row r="475" spans="1:17" x14ac:dyDescent="0.3">
      <c r="A475" t="s">
        <v>7</v>
      </c>
      <c r="B475" t="s">
        <v>51</v>
      </c>
      <c r="C475" t="s">
        <v>8</v>
      </c>
      <c r="D475" t="s">
        <v>20</v>
      </c>
      <c r="E475" t="s">
        <v>35</v>
      </c>
      <c r="F475" t="s">
        <v>13</v>
      </c>
      <c r="G475" s="20">
        <v>22</v>
      </c>
      <c r="H475" s="14">
        <v>35.397999999999996</v>
      </c>
      <c r="I475" t="s">
        <v>30</v>
      </c>
      <c r="J475" t="s">
        <v>38</v>
      </c>
      <c r="K475" t="s">
        <v>16</v>
      </c>
      <c r="L475" t="s">
        <v>43</v>
      </c>
      <c r="M475" s="20">
        <f t="shared" si="36"/>
        <v>35.405568000000002</v>
      </c>
      <c r="N475" s="20">
        <f t="shared" si="37"/>
        <v>0.16664000000000001</v>
      </c>
      <c r="O475" s="20">
        <f t="shared" si="38"/>
        <v>5.8999838515200009</v>
      </c>
      <c r="P475">
        <f t="shared" si="35"/>
        <v>1</v>
      </c>
      <c r="Q475">
        <f t="shared" si="39"/>
        <v>5.8999838515200009</v>
      </c>
    </row>
    <row r="476" spans="1:17" x14ac:dyDescent="0.3">
      <c r="A476" t="s">
        <v>39</v>
      </c>
      <c r="B476" t="s">
        <v>9</v>
      </c>
      <c r="C476" t="s">
        <v>50</v>
      </c>
      <c r="D476" t="s">
        <v>41</v>
      </c>
      <c r="E476" t="s">
        <v>28</v>
      </c>
      <c r="F476" t="s">
        <v>13</v>
      </c>
      <c r="G476" s="20">
        <v>23</v>
      </c>
      <c r="H476" s="14">
        <v>37.006999999999998</v>
      </c>
      <c r="I476" t="s">
        <v>37</v>
      </c>
      <c r="J476" t="s">
        <v>31</v>
      </c>
      <c r="K476" t="s">
        <v>25</v>
      </c>
      <c r="L476" t="s">
        <v>17</v>
      </c>
      <c r="M476" s="20">
        <f t="shared" si="36"/>
        <v>37.014912000000002</v>
      </c>
      <c r="N476" s="20">
        <f t="shared" si="37"/>
        <v>0.16664000000000001</v>
      </c>
      <c r="O476" s="20">
        <f t="shared" si="38"/>
        <v>6.168164935680001</v>
      </c>
      <c r="P476">
        <f t="shared" si="35"/>
        <v>2</v>
      </c>
      <c r="Q476">
        <f t="shared" si="39"/>
        <v>12.336329871360002</v>
      </c>
    </row>
    <row r="477" spans="1:17" x14ac:dyDescent="0.3">
      <c r="A477" t="s">
        <v>32</v>
      </c>
      <c r="B477" t="s">
        <v>51</v>
      </c>
      <c r="C477" t="s">
        <v>8</v>
      </c>
      <c r="D477" t="s">
        <v>11</v>
      </c>
      <c r="E477" t="s">
        <v>12</v>
      </c>
      <c r="F477" t="s">
        <v>44</v>
      </c>
      <c r="G477" s="20">
        <v>0.8</v>
      </c>
      <c r="H477" s="14">
        <v>1.2872000000000001</v>
      </c>
      <c r="I477" t="s">
        <v>23</v>
      </c>
      <c r="J477" t="s">
        <v>24</v>
      </c>
      <c r="K477" t="s">
        <v>25</v>
      </c>
      <c r="L477" t="s">
        <v>17</v>
      </c>
      <c r="M477" s="20">
        <f t="shared" si="36"/>
        <v>1.2874752000000003</v>
      </c>
      <c r="N477" s="20">
        <f t="shared" si="37"/>
        <v>0</v>
      </c>
      <c r="O477" s="20">
        <f t="shared" si="38"/>
        <v>0</v>
      </c>
      <c r="P477">
        <f t="shared" si="35"/>
        <v>5</v>
      </c>
      <c r="Q477">
        <f t="shared" si="39"/>
        <v>0</v>
      </c>
    </row>
    <row r="478" spans="1:17" x14ac:dyDescent="0.3">
      <c r="A478" t="s">
        <v>7</v>
      </c>
      <c r="B478" t="s">
        <v>9</v>
      </c>
      <c r="C478" t="s">
        <v>48</v>
      </c>
      <c r="D478" t="s">
        <v>11</v>
      </c>
      <c r="E478" t="s">
        <v>35</v>
      </c>
      <c r="F478" t="s">
        <v>66</v>
      </c>
      <c r="G478" s="20">
        <v>35</v>
      </c>
      <c r="H478" s="14">
        <v>56.314999999999998</v>
      </c>
      <c r="I478" t="s">
        <v>30</v>
      </c>
      <c r="J478" t="s">
        <v>15</v>
      </c>
      <c r="K478" t="s">
        <v>25</v>
      </c>
      <c r="L478" t="s">
        <v>17</v>
      </c>
      <c r="M478" s="20">
        <f t="shared" si="36"/>
        <v>56.327040000000004</v>
      </c>
      <c r="N478" s="20">
        <f t="shared" si="37"/>
        <v>0.16664000000000001</v>
      </c>
      <c r="O478" s="20">
        <f t="shared" si="38"/>
        <v>9.3863379456000011</v>
      </c>
      <c r="P478">
        <f t="shared" si="35"/>
        <v>1</v>
      </c>
      <c r="Q478">
        <f t="shared" si="39"/>
        <v>9.3863379456000011</v>
      </c>
    </row>
    <row r="479" spans="1:17" x14ac:dyDescent="0.3">
      <c r="A479" t="s">
        <v>39</v>
      </c>
      <c r="B479" t="s">
        <v>9</v>
      </c>
      <c r="C479" t="s">
        <v>50</v>
      </c>
      <c r="D479" t="s">
        <v>27</v>
      </c>
      <c r="E479" t="s">
        <v>12</v>
      </c>
      <c r="F479" t="s">
        <v>44</v>
      </c>
      <c r="G479" s="20">
        <v>2.5</v>
      </c>
      <c r="H479" s="14">
        <v>4.0225</v>
      </c>
      <c r="I479" t="s">
        <v>14</v>
      </c>
      <c r="J479" t="s">
        <v>42</v>
      </c>
      <c r="K479" t="s">
        <v>25</v>
      </c>
      <c r="L479" t="s">
        <v>17</v>
      </c>
      <c r="M479" s="20">
        <f t="shared" si="36"/>
        <v>4.0233600000000003</v>
      </c>
      <c r="N479" s="20">
        <f t="shared" si="37"/>
        <v>0</v>
      </c>
      <c r="O479" s="20">
        <f t="shared" si="38"/>
        <v>0</v>
      </c>
      <c r="P479">
        <f t="shared" si="35"/>
        <v>2</v>
      </c>
      <c r="Q479">
        <f t="shared" si="39"/>
        <v>0</v>
      </c>
    </row>
    <row r="480" spans="1:17" x14ac:dyDescent="0.3">
      <c r="A480" t="s">
        <v>39</v>
      </c>
      <c r="B480" t="s">
        <v>9</v>
      </c>
      <c r="C480" t="s">
        <v>10</v>
      </c>
      <c r="D480" t="s">
        <v>27</v>
      </c>
      <c r="E480" t="s">
        <v>28</v>
      </c>
      <c r="F480" t="s">
        <v>44</v>
      </c>
      <c r="G480" s="20">
        <v>6</v>
      </c>
      <c r="H480" s="14">
        <v>9.6539999999999999</v>
      </c>
      <c r="I480" t="s">
        <v>30</v>
      </c>
      <c r="J480" t="s">
        <v>38</v>
      </c>
      <c r="K480" t="s">
        <v>25</v>
      </c>
      <c r="L480" t="s">
        <v>17</v>
      </c>
      <c r="M480" s="20">
        <f t="shared" si="36"/>
        <v>9.6560640000000006</v>
      </c>
      <c r="N480" s="20">
        <f t="shared" si="37"/>
        <v>0.16664000000000001</v>
      </c>
      <c r="O480" s="20">
        <f t="shared" si="38"/>
        <v>1.6090865049600003</v>
      </c>
      <c r="P480">
        <f t="shared" si="35"/>
        <v>2</v>
      </c>
      <c r="Q480">
        <f t="shared" si="39"/>
        <v>3.2181730099200005</v>
      </c>
    </row>
    <row r="481" spans="1:17" x14ac:dyDescent="0.3">
      <c r="A481" t="s">
        <v>26</v>
      </c>
      <c r="B481" t="s">
        <v>9</v>
      </c>
      <c r="C481" t="s">
        <v>70</v>
      </c>
      <c r="D481" t="s">
        <v>27</v>
      </c>
      <c r="E481" t="s">
        <v>28</v>
      </c>
      <c r="F481" t="s">
        <v>36</v>
      </c>
      <c r="G481" s="20">
        <v>2</v>
      </c>
      <c r="H481" s="14">
        <v>3.218</v>
      </c>
      <c r="I481" t="s">
        <v>49</v>
      </c>
      <c r="J481" t="s">
        <v>15</v>
      </c>
      <c r="K481" t="s">
        <v>16</v>
      </c>
      <c r="L481" t="s">
        <v>17</v>
      </c>
      <c r="M481" s="20">
        <f t="shared" si="36"/>
        <v>3.2186880000000002</v>
      </c>
      <c r="N481" s="20">
        <f t="shared" si="37"/>
        <v>0.10215</v>
      </c>
      <c r="O481" s="20">
        <f t="shared" si="38"/>
        <v>0.32878897920000005</v>
      </c>
      <c r="P481">
        <f t="shared" si="35"/>
        <v>3</v>
      </c>
      <c r="Q481">
        <f t="shared" si="39"/>
        <v>0.98636693760000016</v>
      </c>
    </row>
    <row r="482" spans="1:17" x14ac:dyDescent="0.3">
      <c r="A482" t="s">
        <v>39</v>
      </c>
      <c r="B482" t="s">
        <v>51</v>
      </c>
      <c r="C482" t="s">
        <v>8</v>
      </c>
      <c r="D482" t="s">
        <v>41</v>
      </c>
      <c r="E482" t="s">
        <v>28</v>
      </c>
      <c r="F482" t="s">
        <v>36</v>
      </c>
      <c r="G482" s="20">
        <v>2</v>
      </c>
      <c r="H482" s="14">
        <v>3.218</v>
      </c>
      <c r="I482" t="s">
        <v>30</v>
      </c>
      <c r="J482" t="s">
        <v>42</v>
      </c>
      <c r="K482" t="s">
        <v>25</v>
      </c>
      <c r="L482" t="s">
        <v>17</v>
      </c>
      <c r="M482" s="20">
        <f t="shared" si="36"/>
        <v>3.2186880000000002</v>
      </c>
      <c r="N482" s="20">
        <f t="shared" si="37"/>
        <v>0.16664000000000001</v>
      </c>
      <c r="O482" s="20">
        <f t="shared" si="38"/>
        <v>0.53636216832000005</v>
      </c>
      <c r="P482">
        <f t="shared" si="35"/>
        <v>2</v>
      </c>
      <c r="Q482">
        <f t="shared" si="39"/>
        <v>1.0727243366400001</v>
      </c>
    </row>
    <row r="483" spans="1:17" x14ac:dyDescent="0.3">
      <c r="A483" t="s">
        <v>39</v>
      </c>
      <c r="B483" t="s">
        <v>9</v>
      </c>
      <c r="C483" t="s">
        <v>8</v>
      </c>
      <c r="D483" t="s">
        <v>41</v>
      </c>
      <c r="E483" t="s">
        <v>21</v>
      </c>
      <c r="F483" t="s">
        <v>36</v>
      </c>
      <c r="G483" s="20">
        <v>8</v>
      </c>
      <c r="H483" s="14">
        <v>12.872</v>
      </c>
      <c r="I483" t="s">
        <v>30</v>
      </c>
      <c r="J483" t="s">
        <v>38</v>
      </c>
      <c r="K483" t="s">
        <v>16</v>
      </c>
      <c r="L483" t="s">
        <v>17</v>
      </c>
      <c r="M483" s="20">
        <f t="shared" si="36"/>
        <v>12.874752000000001</v>
      </c>
      <c r="N483" s="20">
        <f t="shared" si="37"/>
        <v>0.16664000000000001</v>
      </c>
      <c r="O483" s="20">
        <f t="shared" si="38"/>
        <v>2.1454486732800002</v>
      </c>
      <c r="P483">
        <f t="shared" si="35"/>
        <v>2</v>
      </c>
      <c r="Q483">
        <f t="shared" si="39"/>
        <v>4.2908973465600004</v>
      </c>
    </row>
    <row r="484" spans="1:17" x14ac:dyDescent="0.3">
      <c r="A484" t="s">
        <v>26</v>
      </c>
      <c r="B484" t="s">
        <v>9</v>
      </c>
      <c r="C484" t="s">
        <v>10</v>
      </c>
      <c r="D484" t="s">
        <v>41</v>
      </c>
      <c r="E484" t="s">
        <v>21</v>
      </c>
      <c r="F484" t="s">
        <v>44</v>
      </c>
      <c r="G484" s="20">
        <v>8</v>
      </c>
      <c r="H484" s="14">
        <v>12.872</v>
      </c>
      <c r="I484" t="s">
        <v>30</v>
      </c>
      <c r="J484" t="s">
        <v>15</v>
      </c>
      <c r="K484" t="s">
        <v>25</v>
      </c>
      <c r="L484" t="s">
        <v>17</v>
      </c>
      <c r="M484" s="20">
        <f t="shared" si="36"/>
        <v>12.874752000000001</v>
      </c>
      <c r="N484" s="20">
        <f t="shared" si="37"/>
        <v>0.16664000000000001</v>
      </c>
      <c r="O484" s="20">
        <f t="shared" si="38"/>
        <v>2.1454486732800002</v>
      </c>
      <c r="P484">
        <f t="shared" si="35"/>
        <v>3</v>
      </c>
      <c r="Q484">
        <f t="shared" si="39"/>
        <v>6.4363460198400002</v>
      </c>
    </row>
    <row r="485" spans="1:17" x14ac:dyDescent="0.3">
      <c r="A485" t="s">
        <v>26</v>
      </c>
      <c r="B485" t="s">
        <v>9</v>
      </c>
      <c r="C485" t="s">
        <v>50</v>
      </c>
      <c r="D485" t="s">
        <v>41</v>
      </c>
      <c r="E485" t="s">
        <v>12</v>
      </c>
      <c r="F485" t="s">
        <v>44</v>
      </c>
      <c r="G485" s="20">
        <v>4.5</v>
      </c>
      <c r="H485" s="14">
        <v>7.2404999999999999</v>
      </c>
      <c r="I485" t="s">
        <v>30</v>
      </c>
      <c r="J485" t="s">
        <v>15</v>
      </c>
      <c r="K485" t="s">
        <v>25</v>
      </c>
      <c r="L485" t="s">
        <v>17</v>
      </c>
      <c r="M485" s="20">
        <f t="shared" si="36"/>
        <v>7.2420480000000005</v>
      </c>
      <c r="N485" s="20">
        <f t="shared" si="37"/>
        <v>0.16664000000000001</v>
      </c>
      <c r="O485" s="20">
        <f t="shared" si="38"/>
        <v>1.2068148787200002</v>
      </c>
      <c r="P485">
        <f t="shared" si="35"/>
        <v>3</v>
      </c>
      <c r="Q485">
        <f t="shared" si="39"/>
        <v>3.6204446361600002</v>
      </c>
    </row>
    <row r="486" spans="1:17" x14ac:dyDescent="0.3">
      <c r="A486" t="s">
        <v>18</v>
      </c>
      <c r="B486" t="s">
        <v>9</v>
      </c>
      <c r="C486" t="s">
        <v>60</v>
      </c>
      <c r="D486" t="s">
        <v>11</v>
      </c>
      <c r="E486" t="s">
        <v>21</v>
      </c>
      <c r="F486" t="s">
        <v>44</v>
      </c>
      <c r="G486" s="20">
        <v>2</v>
      </c>
      <c r="H486" s="14">
        <v>3.218</v>
      </c>
      <c r="I486" t="s">
        <v>14</v>
      </c>
      <c r="J486" t="s">
        <v>15</v>
      </c>
      <c r="K486" t="s">
        <v>25</v>
      </c>
      <c r="L486" t="s">
        <v>43</v>
      </c>
      <c r="M486" s="20">
        <f t="shared" si="36"/>
        <v>3.2186880000000002</v>
      </c>
      <c r="N486" s="20">
        <f t="shared" si="37"/>
        <v>0</v>
      </c>
      <c r="O486" s="20">
        <f t="shared" si="38"/>
        <v>0</v>
      </c>
      <c r="P486">
        <f t="shared" si="35"/>
        <v>4</v>
      </c>
      <c r="Q486">
        <f t="shared" si="39"/>
        <v>0</v>
      </c>
    </row>
    <row r="487" spans="1:17" x14ac:dyDescent="0.3">
      <c r="A487" t="s">
        <v>7</v>
      </c>
      <c r="B487" t="s">
        <v>9</v>
      </c>
      <c r="C487" t="s">
        <v>10</v>
      </c>
      <c r="D487" t="s">
        <v>20</v>
      </c>
      <c r="E487" t="s">
        <v>35</v>
      </c>
      <c r="F487" t="s">
        <v>22</v>
      </c>
      <c r="G487" s="20">
        <v>5.5</v>
      </c>
      <c r="H487" s="14">
        <v>8.849499999999999</v>
      </c>
      <c r="I487" t="s">
        <v>30</v>
      </c>
      <c r="J487" t="s">
        <v>42</v>
      </c>
      <c r="K487" t="s">
        <v>16</v>
      </c>
      <c r="L487" t="s">
        <v>17</v>
      </c>
      <c r="M487" s="20">
        <f t="shared" si="36"/>
        <v>8.8513920000000006</v>
      </c>
      <c r="N487" s="20">
        <f t="shared" si="37"/>
        <v>0.16664000000000001</v>
      </c>
      <c r="O487" s="20">
        <f t="shared" si="38"/>
        <v>1.4749959628800002</v>
      </c>
      <c r="P487">
        <f t="shared" si="35"/>
        <v>1</v>
      </c>
      <c r="Q487">
        <f t="shared" si="39"/>
        <v>1.4749959628800002</v>
      </c>
    </row>
    <row r="488" spans="1:17" x14ac:dyDescent="0.3">
      <c r="A488" t="s">
        <v>39</v>
      </c>
      <c r="B488" t="s">
        <v>9</v>
      </c>
      <c r="C488" t="s">
        <v>86</v>
      </c>
      <c r="D488" t="s">
        <v>20</v>
      </c>
      <c r="E488" t="s">
        <v>28</v>
      </c>
      <c r="F488" t="s">
        <v>36</v>
      </c>
      <c r="G488" s="20">
        <v>9</v>
      </c>
      <c r="H488" s="14">
        <v>14.481</v>
      </c>
      <c r="I488" t="s">
        <v>30</v>
      </c>
      <c r="J488" t="s">
        <v>15</v>
      </c>
      <c r="K488" t="s">
        <v>16</v>
      </c>
      <c r="L488" t="s">
        <v>43</v>
      </c>
      <c r="M488" s="20">
        <f t="shared" si="36"/>
        <v>14.484096000000001</v>
      </c>
      <c r="N488" s="20">
        <f t="shared" si="37"/>
        <v>0.16664000000000001</v>
      </c>
      <c r="O488" s="20">
        <f t="shared" si="38"/>
        <v>2.4136297574400003</v>
      </c>
      <c r="P488">
        <f t="shared" si="35"/>
        <v>2</v>
      </c>
      <c r="Q488">
        <f t="shared" si="39"/>
        <v>4.8272595148800006</v>
      </c>
    </row>
    <row r="489" spans="1:17" x14ac:dyDescent="0.3">
      <c r="A489" t="s">
        <v>7</v>
      </c>
      <c r="B489" t="s">
        <v>51</v>
      </c>
      <c r="C489" t="s">
        <v>8</v>
      </c>
      <c r="D489" t="s">
        <v>27</v>
      </c>
      <c r="E489" t="s">
        <v>28</v>
      </c>
      <c r="F489" t="s">
        <v>36</v>
      </c>
      <c r="G489" s="20">
        <v>2.1</v>
      </c>
      <c r="H489" s="14">
        <v>3.3789000000000002</v>
      </c>
      <c r="I489" t="s">
        <v>14</v>
      </c>
      <c r="J489" t="s">
        <v>15</v>
      </c>
      <c r="K489" t="s">
        <v>25</v>
      </c>
      <c r="L489" t="s">
        <v>17</v>
      </c>
      <c r="M489" s="20">
        <f t="shared" si="36"/>
        <v>3.3796224000000006</v>
      </c>
      <c r="N489" s="20">
        <f t="shared" si="37"/>
        <v>0</v>
      </c>
      <c r="O489" s="20">
        <f t="shared" si="38"/>
        <v>0</v>
      </c>
      <c r="P489">
        <f t="shared" si="35"/>
        <v>1</v>
      </c>
      <c r="Q489">
        <f t="shared" si="39"/>
        <v>0</v>
      </c>
    </row>
    <row r="490" spans="1:17" x14ac:dyDescent="0.3">
      <c r="A490" t="s">
        <v>39</v>
      </c>
      <c r="B490" t="s">
        <v>51</v>
      </c>
      <c r="C490" t="s">
        <v>8</v>
      </c>
      <c r="D490" t="s">
        <v>11</v>
      </c>
      <c r="E490" t="s">
        <v>21</v>
      </c>
      <c r="F490" t="s">
        <v>29</v>
      </c>
      <c r="G490" s="20">
        <v>3</v>
      </c>
      <c r="H490" s="14">
        <v>4.827</v>
      </c>
      <c r="I490" t="s">
        <v>23</v>
      </c>
      <c r="J490" t="s">
        <v>15</v>
      </c>
      <c r="K490" t="s">
        <v>16</v>
      </c>
      <c r="L490" t="s">
        <v>43</v>
      </c>
      <c r="M490" s="20">
        <f t="shared" si="36"/>
        <v>4.8280320000000003</v>
      </c>
      <c r="N490" s="20">
        <f t="shared" si="37"/>
        <v>0</v>
      </c>
      <c r="O490" s="20">
        <f t="shared" si="38"/>
        <v>0</v>
      </c>
      <c r="P490">
        <f t="shared" si="35"/>
        <v>2</v>
      </c>
      <c r="Q490">
        <f t="shared" si="39"/>
        <v>0</v>
      </c>
    </row>
    <row r="491" spans="1:17" x14ac:dyDescent="0.3">
      <c r="A491" t="s">
        <v>32</v>
      </c>
      <c r="B491" t="s">
        <v>57</v>
      </c>
      <c r="C491" t="s">
        <v>8</v>
      </c>
      <c r="D491" t="s">
        <v>41</v>
      </c>
      <c r="E491" t="s">
        <v>33</v>
      </c>
      <c r="F491" t="s">
        <v>36</v>
      </c>
      <c r="G491" s="20">
        <v>4</v>
      </c>
      <c r="H491" s="14">
        <v>6.4359999999999999</v>
      </c>
      <c r="I491" t="s">
        <v>37</v>
      </c>
      <c r="J491" t="s">
        <v>15</v>
      </c>
      <c r="K491" t="s">
        <v>25</v>
      </c>
      <c r="L491" t="s">
        <v>17</v>
      </c>
      <c r="M491" s="20">
        <f t="shared" si="36"/>
        <v>6.4373760000000004</v>
      </c>
      <c r="N491" s="20">
        <f t="shared" si="37"/>
        <v>0.16664000000000001</v>
      </c>
      <c r="O491" s="20">
        <f t="shared" si="38"/>
        <v>1.0727243366400001</v>
      </c>
      <c r="P491">
        <f t="shared" si="35"/>
        <v>5</v>
      </c>
      <c r="Q491">
        <f t="shared" si="39"/>
        <v>5.3636216832000008</v>
      </c>
    </row>
    <row r="492" spans="1:17" x14ac:dyDescent="0.3">
      <c r="A492" t="s">
        <v>32</v>
      </c>
      <c r="B492" t="s">
        <v>9</v>
      </c>
      <c r="C492" t="s">
        <v>40</v>
      </c>
      <c r="D492" t="s">
        <v>11</v>
      </c>
      <c r="E492" t="s">
        <v>12</v>
      </c>
      <c r="F492" t="s">
        <v>36</v>
      </c>
      <c r="G492" s="20">
        <v>4</v>
      </c>
      <c r="H492" s="14">
        <v>6.4359999999999999</v>
      </c>
      <c r="I492" t="s">
        <v>54</v>
      </c>
      <c r="J492" t="s">
        <v>15</v>
      </c>
      <c r="K492" t="s">
        <v>25</v>
      </c>
      <c r="L492" t="s">
        <v>17</v>
      </c>
      <c r="M492" s="20">
        <f t="shared" si="36"/>
        <v>6.4373760000000004</v>
      </c>
      <c r="N492" s="20">
        <f t="shared" si="37"/>
        <v>2.1999999999999999E-2</v>
      </c>
      <c r="O492" s="20">
        <f t="shared" si="38"/>
        <v>0.14162227199999999</v>
      </c>
      <c r="P492">
        <f t="shared" si="35"/>
        <v>5</v>
      </c>
      <c r="Q492">
        <f t="shared" si="39"/>
        <v>0.70811135999999997</v>
      </c>
    </row>
    <row r="493" spans="1:17" x14ac:dyDescent="0.3">
      <c r="A493" t="s">
        <v>18</v>
      </c>
      <c r="B493" t="s">
        <v>9</v>
      </c>
      <c r="C493" t="s">
        <v>61</v>
      </c>
      <c r="D493" t="s">
        <v>20</v>
      </c>
      <c r="E493" t="s">
        <v>35</v>
      </c>
      <c r="F493" t="s">
        <v>36</v>
      </c>
      <c r="G493" s="20">
        <v>1.5</v>
      </c>
      <c r="H493" s="14">
        <v>2.4135</v>
      </c>
      <c r="I493" t="s">
        <v>23</v>
      </c>
      <c r="J493" t="s">
        <v>31</v>
      </c>
      <c r="K493" t="s">
        <v>25</v>
      </c>
      <c r="L493" t="s">
        <v>43</v>
      </c>
      <c r="M493" s="20">
        <f t="shared" si="36"/>
        <v>2.4140160000000002</v>
      </c>
      <c r="N493" s="20">
        <f t="shared" si="37"/>
        <v>0</v>
      </c>
      <c r="O493" s="20">
        <f t="shared" si="38"/>
        <v>0</v>
      </c>
      <c r="P493">
        <f t="shared" si="35"/>
        <v>4</v>
      </c>
      <c r="Q493">
        <f t="shared" si="39"/>
        <v>0</v>
      </c>
    </row>
    <row r="494" spans="1:17" x14ac:dyDescent="0.3">
      <c r="A494" t="s">
        <v>39</v>
      </c>
      <c r="B494" t="s">
        <v>9</v>
      </c>
      <c r="C494" t="s">
        <v>50</v>
      </c>
      <c r="D494" t="s">
        <v>11</v>
      </c>
      <c r="E494" t="s">
        <v>12</v>
      </c>
      <c r="F494" t="s">
        <v>29</v>
      </c>
      <c r="G494" s="20">
        <v>22</v>
      </c>
      <c r="H494" s="14">
        <v>35.397999999999996</v>
      </c>
      <c r="I494" t="s">
        <v>30</v>
      </c>
      <c r="J494" t="s">
        <v>31</v>
      </c>
      <c r="K494" t="s">
        <v>25</v>
      </c>
      <c r="L494" t="s">
        <v>17</v>
      </c>
      <c r="M494" s="20">
        <f t="shared" si="36"/>
        <v>35.405568000000002</v>
      </c>
      <c r="N494" s="20">
        <f t="shared" si="37"/>
        <v>0.16664000000000001</v>
      </c>
      <c r="O494" s="20">
        <f t="shared" si="38"/>
        <v>5.8999838515200009</v>
      </c>
      <c r="P494">
        <f t="shared" si="35"/>
        <v>2</v>
      </c>
      <c r="Q494">
        <f t="shared" si="39"/>
        <v>11.799967703040002</v>
      </c>
    </row>
    <row r="495" spans="1:17" x14ac:dyDescent="0.3">
      <c r="A495" t="s">
        <v>7</v>
      </c>
      <c r="B495" t="s">
        <v>9</v>
      </c>
      <c r="C495" t="s">
        <v>67</v>
      </c>
      <c r="D495" t="s">
        <v>47</v>
      </c>
      <c r="E495" t="s">
        <v>21</v>
      </c>
      <c r="F495" t="s">
        <v>22</v>
      </c>
      <c r="G495" s="20">
        <v>2</v>
      </c>
      <c r="H495" s="14">
        <v>3.218</v>
      </c>
      <c r="I495" t="s">
        <v>23</v>
      </c>
      <c r="J495" t="s">
        <v>53</v>
      </c>
      <c r="K495" t="s">
        <v>16</v>
      </c>
      <c r="L495" t="s">
        <v>43</v>
      </c>
      <c r="M495" s="20">
        <f t="shared" si="36"/>
        <v>3.2186880000000002</v>
      </c>
      <c r="N495" s="20">
        <f t="shared" si="37"/>
        <v>0</v>
      </c>
      <c r="O495" s="20">
        <f t="shared" si="38"/>
        <v>0</v>
      </c>
      <c r="P495">
        <f t="shared" si="35"/>
        <v>1</v>
      </c>
      <c r="Q495">
        <f t="shared" si="39"/>
        <v>0</v>
      </c>
    </row>
    <row r="496" spans="1:17" x14ac:dyDescent="0.3">
      <c r="A496" t="s">
        <v>39</v>
      </c>
      <c r="B496" t="s">
        <v>9</v>
      </c>
      <c r="C496" t="s">
        <v>67</v>
      </c>
      <c r="D496" t="s">
        <v>11</v>
      </c>
      <c r="E496" t="s">
        <v>21</v>
      </c>
      <c r="F496" t="s">
        <v>13</v>
      </c>
      <c r="G496" s="20">
        <v>2</v>
      </c>
      <c r="H496" s="14">
        <v>3.218</v>
      </c>
      <c r="I496" s="2" t="s">
        <v>49</v>
      </c>
      <c r="J496" t="s">
        <v>31</v>
      </c>
      <c r="K496" t="s">
        <v>25</v>
      </c>
      <c r="L496" t="s">
        <v>43</v>
      </c>
      <c r="M496" s="20">
        <f t="shared" si="36"/>
        <v>3.2186880000000002</v>
      </c>
      <c r="N496" s="20">
        <f t="shared" si="37"/>
        <v>0.10215</v>
      </c>
      <c r="O496" s="20">
        <f t="shared" si="38"/>
        <v>0.32878897920000005</v>
      </c>
      <c r="P496">
        <f t="shared" si="35"/>
        <v>2</v>
      </c>
      <c r="Q496">
        <f t="shared" si="39"/>
        <v>0.65757795840000011</v>
      </c>
    </row>
    <row r="497" spans="1:17" x14ac:dyDescent="0.3">
      <c r="A497" t="s">
        <v>7</v>
      </c>
      <c r="B497" t="s">
        <v>9</v>
      </c>
      <c r="C497" t="s">
        <v>48</v>
      </c>
      <c r="D497" t="s">
        <v>11</v>
      </c>
      <c r="E497" t="s">
        <v>12</v>
      </c>
      <c r="F497" t="s">
        <v>29</v>
      </c>
      <c r="G497" s="20">
        <v>5</v>
      </c>
      <c r="H497" s="14">
        <v>8.0449999999999999</v>
      </c>
      <c r="I497" t="s">
        <v>49</v>
      </c>
      <c r="J497" t="s">
        <v>42</v>
      </c>
      <c r="K497" t="s">
        <v>25</v>
      </c>
      <c r="L497" t="s">
        <v>17</v>
      </c>
      <c r="M497" s="20">
        <f t="shared" si="36"/>
        <v>8.0467200000000005</v>
      </c>
      <c r="N497" s="20">
        <f t="shared" si="37"/>
        <v>0.10215</v>
      </c>
      <c r="O497" s="20">
        <f t="shared" si="38"/>
        <v>0.82197244800000013</v>
      </c>
      <c r="P497">
        <f t="shared" si="35"/>
        <v>1</v>
      </c>
      <c r="Q497">
        <f t="shared" si="39"/>
        <v>0.82197244800000013</v>
      </c>
    </row>
    <row r="498" spans="1:17" x14ac:dyDescent="0.3">
      <c r="A498" t="s">
        <v>39</v>
      </c>
      <c r="B498" t="s">
        <v>55</v>
      </c>
      <c r="C498" t="s">
        <v>8</v>
      </c>
      <c r="D498" t="s">
        <v>27</v>
      </c>
      <c r="E498" t="s">
        <v>12</v>
      </c>
      <c r="F498" t="s">
        <v>13</v>
      </c>
      <c r="G498" s="20">
        <v>24</v>
      </c>
      <c r="H498" s="14">
        <v>38.616</v>
      </c>
      <c r="I498" t="s">
        <v>30</v>
      </c>
      <c r="J498" t="s">
        <v>38</v>
      </c>
      <c r="K498" t="s">
        <v>16</v>
      </c>
      <c r="L498" t="s">
        <v>43</v>
      </c>
      <c r="M498" s="20">
        <f t="shared" si="36"/>
        <v>38.624256000000003</v>
      </c>
      <c r="N498" s="20">
        <f t="shared" si="37"/>
        <v>0.16664000000000001</v>
      </c>
      <c r="O498" s="20">
        <f t="shared" si="38"/>
        <v>6.4363460198400011</v>
      </c>
      <c r="P498">
        <f t="shared" si="35"/>
        <v>2</v>
      </c>
      <c r="Q498">
        <f t="shared" si="39"/>
        <v>12.872692039680002</v>
      </c>
    </row>
    <row r="499" spans="1:17" x14ac:dyDescent="0.3">
      <c r="A499" t="s">
        <v>39</v>
      </c>
      <c r="B499" t="s">
        <v>9</v>
      </c>
      <c r="C499" t="s">
        <v>61</v>
      </c>
      <c r="D499" t="s">
        <v>11</v>
      </c>
      <c r="E499" t="s">
        <v>21</v>
      </c>
      <c r="F499" t="s">
        <v>66</v>
      </c>
      <c r="G499" s="20">
        <v>76</v>
      </c>
      <c r="H499" s="14">
        <v>122.28399999999999</v>
      </c>
      <c r="I499" t="s">
        <v>37</v>
      </c>
      <c r="J499" t="s">
        <v>42</v>
      </c>
      <c r="K499" t="s">
        <v>25</v>
      </c>
      <c r="L499" t="s">
        <v>43</v>
      </c>
      <c r="M499" s="20">
        <f t="shared" si="36"/>
        <v>122.31014400000001</v>
      </c>
      <c r="N499" s="20">
        <f t="shared" si="37"/>
        <v>0.16664000000000001</v>
      </c>
      <c r="O499" s="20">
        <f t="shared" si="38"/>
        <v>20.381762396160003</v>
      </c>
      <c r="P499">
        <f t="shared" si="35"/>
        <v>2</v>
      </c>
      <c r="Q499">
        <f t="shared" si="39"/>
        <v>40.763524792320005</v>
      </c>
    </row>
    <row r="500" spans="1:17" x14ac:dyDescent="0.3">
      <c r="A500" t="s">
        <v>7</v>
      </c>
      <c r="B500" t="s">
        <v>9</v>
      </c>
      <c r="C500" t="s">
        <v>50</v>
      </c>
      <c r="D500" t="s">
        <v>27</v>
      </c>
      <c r="E500" t="s">
        <v>28</v>
      </c>
      <c r="F500" t="s">
        <v>36</v>
      </c>
      <c r="G500" s="20">
        <v>3</v>
      </c>
      <c r="H500" s="14">
        <v>4.827</v>
      </c>
      <c r="I500" t="s">
        <v>30</v>
      </c>
      <c r="J500" t="s">
        <v>38</v>
      </c>
      <c r="K500" t="s">
        <v>25</v>
      </c>
      <c r="L500" t="s">
        <v>17</v>
      </c>
      <c r="M500" s="20">
        <f t="shared" si="36"/>
        <v>4.8280320000000003</v>
      </c>
      <c r="N500" s="20">
        <f t="shared" si="37"/>
        <v>0.16664000000000001</v>
      </c>
      <c r="O500" s="20">
        <f t="shared" si="38"/>
        <v>0.80454325248000014</v>
      </c>
      <c r="P500">
        <f t="shared" si="35"/>
        <v>1</v>
      </c>
      <c r="Q500">
        <f t="shared" si="39"/>
        <v>0.80454325248000014</v>
      </c>
    </row>
    <row r="501" spans="1:17" x14ac:dyDescent="0.3">
      <c r="A501" t="s">
        <v>39</v>
      </c>
      <c r="B501" t="s">
        <v>51</v>
      </c>
      <c r="C501" t="s">
        <v>8</v>
      </c>
      <c r="D501" t="s">
        <v>11</v>
      </c>
      <c r="E501" t="s">
        <v>21</v>
      </c>
      <c r="F501" t="s">
        <v>13</v>
      </c>
      <c r="G501" s="20">
        <v>17</v>
      </c>
      <c r="H501" s="14">
        <v>27.353000000000002</v>
      </c>
      <c r="I501" t="s">
        <v>30</v>
      </c>
      <c r="J501" t="s">
        <v>31</v>
      </c>
      <c r="K501" t="s">
        <v>25</v>
      </c>
      <c r="L501" t="s">
        <v>43</v>
      </c>
      <c r="M501" s="20">
        <f t="shared" si="36"/>
        <v>27.358848000000002</v>
      </c>
      <c r="N501" s="20">
        <f t="shared" si="37"/>
        <v>0.16664000000000001</v>
      </c>
      <c r="O501" s="20">
        <f t="shared" si="38"/>
        <v>4.5590784307200005</v>
      </c>
      <c r="P501">
        <f t="shared" si="35"/>
        <v>2</v>
      </c>
      <c r="Q501">
        <f t="shared" si="39"/>
        <v>9.118156861440001</v>
      </c>
    </row>
    <row r="502" spans="1:17" x14ac:dyDescent="0.3">
      <c r="A502" t="s">
        <v>7</v>
      </c>
      <c r="B502" t="s">
        <v>51</v>
      </c>
      <c r="C502" t="s">
        <v>8</v>
      </c>
      <c r="D502" t="s">
        <v>27</v>
      </c>
      <c r="E502" t="s">
        <v>28</v>
      </c>
      <c r="F502" t="s">
        <v>29</v>
      </c>
      <c r="G502" s="20">
        <v>24</v>
      </c>
      <c r="H502" s="14">
        <v>38.616</v>
      </c>
      <c r="I502" t="s">
        <v>30</v>
      </c>
      <c r="J502" t="s">
        <v>8</v>
      </c>
      <c r="K502" t="s">
        <v>25</v>
      </c>
      <c r="L502" t="s">
        <v>17</v>
      </c>
      <c r="M502" s="20">
        <f t="shared" si="36"/>
        <v>38.624256000000003</v>
      </c>
      <c r="N502" s="20">
        <f t="shared" si="37"/>
        <v>0.16664000000000001</v>
      </c>
      <c r="O502" s="20">
        <f t="shared" si="38"/>
        <v>6.4363460198400011</v>
      </c>
      <c r="P502">
        <f t="shared" si="35"/>
        <v>1</v>
      </c>
      <c r="Q502">
        <f t="shared" si="39"/>
        <v>6.4363460198400011</v>
      </c>
    </row>
    <row r="503" spans="1:17" x14ac:dyDescent="0.3">
      <c r="A503" t="s">
        <v>32</v>
      </c>
      <c r="B503" t="s">
        <v>9</v>
      </c>
      <c r="C503" t="s">
        <v>40</v>
      </c>
      <c r="D503" t="s">
        <v>11</v>
      </c>
      <c r="E503" t="s">
        <v>21</v>
      </c>
      <c r="F503" t="s">
        <v>22</v>
      </c>
      <c r="G503" s="20">
        <v>4.3</v>
      </c>
      <c r="H503" s="14">
        <v>6.9186999999999994</v>
      </c>
      <c r="I503" t="s">
        <v>49</v>
      </c>
      <c r="J503" t="s">
        <v>31</v>
      </c>
      <c r="K503" t="s">
        <v>25</v>
      </c>
      <c r="L503" t="s">
        <v>82</v>
      </c>
      <c r="M503" s="20">
        <f t="shared" si="36"/>
        <v>6.9201791999999998</v>
      </c>
      <c r="N503" s="20">
        <f t="shared" si="37"/>
        <v>0.10215</v>
      </c>
      <c r="O503" s="20">
        <f t="shared" si="38"/>
        <v>0.70689630528000003</v>
      </c>
      <c r="P503">
        <f t="shared" si="35"/>
        <v>5</v>
      </c>
      <c r="Q503">
        <f t="shared" si="39"/>
        <v>3.5344815264</v>
      </c>
    </row>
    <row r="504" spans="1:17" x14ac:dyDescent="0.3">
      <c r="A504" t="s">
        <v>7</v>
      </c>
      <c r="B504" t="s">
        <v>9</v>
      </c>
      <c r="C504" t="s">
        <v>10</v>
      </c>
      <c r="D504" t="s">
        <v>27</v>
      </c>
      <c r="E504" t="s">
        <v>45</v>
      </c>
      <c r="F504" t="s">
        <v>22</v>
      </c>
      <c r="G504" s="20">
        <v>31</v>
      </c>
      <c r="H504" s="14">
        <v>49.878999999999998</v>
      </c>
      <c r="I504" t="s">
        <v>30</v>
      </c>
      <c r="J504" t="s">
        <v>42</v>
      </c>
      <c r="K504" t="s">
        <v>25</v>
      </c>
      <c r="L504" t="s">
        <v>17</v>
      </c>
      <c r="M504" s="20">
        <f t="shared" si="36"/>
        <v>49.889664000000003</v>
      </c>
      <c r="N504" s="20">
        <f t="shared" si="37"/>
        <v>0.16664000000000001</v>
      </c>
      <c r="O504" s="20">
        <f t="shared" si="38"/>
        <v>8.3136136089600008</v>
      </c>
      <c r="P504">
        <f t="shared" si="35"/>
        <v>1</v>
      </c>
      <c r="Q504">
        <f t="shared" si="39"/>
        <v>8.3136136089600008</v>
      </c>
    </row>
    <row r="505" spans="1:17" x14ac:dyDescent="0.3">
      <c r="A505" t="s">
        <v>39</v>
      </c>
      <c r="B505" t="s">
        <v>9</v>
      </c>
      <c r="C505" t="s">
        <v>50</v>
      </c>
      <c r="D505" t="s">
        <v>41</v>
      </c>
      <c r="E505" t="s">
        <v>12</v>
      </c>
      <c r="F505" t="s">
        <v>22</v>
      </c>
      <c r="G505" s="20">
        <v>1.6</v>
      </c>
      <c r="H505" s="14">
        <v>2.5744000000000002</v>
      </c>
      <c r="I505" t="s">
        <v>23</v>
      </c>
      <c r="J505" t="s">
        <v>31</v>
      </c>
      <c r="K505" t="s">
        <v>25</v>
      </c>
      <c r="L505" t="s">
        <v>17</v>
      </c>
      <c r="M505" s="20">
        <f t="shared" si="36"/>
        <v>2.5749504000000005</v>
      </c>
      <c r="N505" s="20">
        <f t="shared" si="37"/>
        <v>0</v>
      </c>
      <c r="O505" s="20">
        <f t="shared" si="38"/>
        <v>0</v>
      </c>
      <c r="P505">
        <f t="shared" si="35"/>
        <v>2</v>
      </c>
      <c r="Q505">
        <f t="shared" si="39"/>
        <v>0</v>
      </c>
    </row>
    <row r="506" spans="1:17" x14ac:dyDescent="0.3">
      <c r="A506" t="s">
        <v>32</v>
      </c>
      <c r="B506" t="s">
        <v>9</v>
      </c>
      <c r="C506" t="s">
        <v>34</v>
      </c>
      <c r="D506" t="s">
        <v>41</v>
      </c>
      <c r="E506" t="s">
        <v>35</v>
      </c>
      <c r="F506" t="s">
        <v>29</v>
      </c>
      <c r="G506" s="20">
        <v>10</v>
      </c>
      <c r="H506" s="14">
        <v>16.09</v>
      </c>
      <c r="I506" t="s">
        <v>52</v>
      </c>
      <c r="J506" t="s">
        <v>15</v>
      </c>
      <c r="K506" t="s">
        <v>25</v>
      </c>
      <c r="L506" t="s">
        <v>43</v>
      </c>
      <c r="M506" s="20">
        <f t="shared" si="36"/>
        <v>16.093440000000001</v>
      </c>
      <c r="N506" s="20">
        <f t="shared" si="37"/>
        <v>3.5459999999999998E-2</v>
      </c>
      <c r="O506" s="20">
        <f t="shared" si="38"/>
        <v>0.57067338239999998</v>
      </c>
      <c r="P506">
        <f t="shared" si="35"/>
        <v>5</v>
      </c>
      <c r="Q506">
        <f t="shared" si="39"/>
        <v>2.8533669119999998</v>
      </c>
    </row>
    <row r="507" spans="1:17" x14ac:dyDescent="0.3">
      <c r="A507" t="s">
        <v>7</v>
      </c>
      <c r="B507" t="s">
        <v>9</v>
      </c>
      <c r="C507" t="s">
        <v>98</v>
      </c>
      <c r="D507" t="s">
        <v>11</v>
      </c>
      <c r="E507" t="s">
        <v>21</v>
      </c>
      <c r="F507" t="s">
        <v>13</v>
      </c>
      <c r="G507" s="20">
        <v>11</v>
      </c>
      <c r="H507" s="14">
        <v>17.698999999999998</v>
      </c>
      <c r="I507" t="s">
        <v>30</v>
      </c>
      <c r="J507" t="s">
        <v>38</v>
      </c>
      <c r="K507" t="s">
        <v>25</v>
      </c>
      <c r="L507" t="s">
        <v>17</v>
      </c>
      <c r="M507" s="20">
        <f t="shared" si="36"/>
        <v>17.702784000000001</v>
      </c>
      <c r="N507" s="20">
        <f t="shared" si="37"/>
        <v>0.16664000000000001</v>
      </c>
      <c r="O507" s="20">
        <f t="shared" si="38"/>
        <v>2.9499919257600005</v>
      </c>
      <c r="P507">
        <f t="shared" si="35"/>
        <v>1</v>
      </c>
      <c r="Q507">
        <f t="shared" si="39"/>
        <v>2.9499919257600005</v>
      </c>
    </row>
    <row r="508" spans="1:17" x14ac:dyDescent="0.3">
      <c r="A508" t="s">
        <v>32</v>
      </c>
      <c r="B508" t="s">
        <v>9</v>
      </c>
      <c r="C508" t="s">
        <v>34</v>
      </c>
      <c r="D508" t="s">
        <v>41</v>
      </c>
      <c r="E508" t="s">
        <v>12</v>
      </c>
      <c r="F508" t="s">
        <v>36</v>
      </c>
      <c r="G508" s="20">
        <v>14</v>
      </c>
      <c r="H508" s="14">
        <v>22.526</v>
      </c>
      <c r="I508" t="s">
        <v>30</v>
      </c>
      <c r="J508" t="s">
        <v>24</v>
      </c>
      <c r="K508" t="s">
        <v>25</v>
      </c>
      <c r="L508" t="s">
        <v>17</v>
      </c>
      <c r="M508" s="20">
        <f t="shared" si="36"/>
        <v>22.530816000000002</v>
      </c>
      <c r="N508" s="20">
        <f t="shared" si="37"/>
        <v>0.16664000000000001</v>
      </c>
      <c r="O508" s="20">
        <f t="shared" si="38"/>
        <v>3.7545351782400003</v>
      </c>
      <c r="P508">
        <f t="shared" si="35"/>
        <v>5</v>
      </c>
      <c r="Q508">
        <f t="shared" si="39"/>
        <v>18.772675891200002</v>
      </c>
    </row>
    <row r="509" spans="1:17" x14ac:dyDescent="0.3">
      <c r="A509" t="s">
        <v>32</v>
      </c>
      <c r="B509" t="s">
        <v>55</v>
      </c>
      <c r="C509" t="s">
        <v>8</v>
      </c>
      <c r="D509" t="s">
        <v>20</v>
      </c>
      <c r="E509" t="s">
        <v>45</v>
      </c>
      <c r="F509" t="s">
        <v>22</v>
      </c>
      <c r="G509" s="20">
        <v>1.4</v>
      </c>
      <c r="H509" s="14">
        <v>2.2525999999999997</v>
      </c>
      <c r="I509" t="s">
        <v>23</v>
      </c>
      <c r="J509" t="s">
        <v>31</v>
      </c>
      <c r="K509" t="s">
        <v>25</v>
      </c>
      <c r="L509" t="s">
        <v>43</v>
      </c>
      <c r="M509" s="20">
        <f t="shared" si="36"/>
        <v>2.2530815999999998</v>
      </c>
      <c r="N509" s="20">
        <f t="shared" si="37"/>
        <v>0</v>
      </c>
      <c r="O509" s="20">
        <f t="shared" si="38"/>
        <v>0</v>
      </c>
      <c r="P509">
        <f t="shared" si="35"/>
        <v>5</v>
      </c>
      <c r="Q509">
        <f t="shared" si="39"/>
        <v>0</v>
      </c>
    </row>
    <row r="510" spans="1:17" x14ac:dyDescent="0.3">
      <c r="A510" t="s">
        <v>39</v>
      </c>
      <c r="B510" t="s">
        <v>9</v>
      </c>
      <c r="C510" t="s">
        <v>70</v>
      </c>
      <c r="D510" t="s">
        <v>20</v>
      </c>
      <c r="E510" t="s">
        <v>28</v>
      </c>
      <c r="F510" t="s">
        <v>13</v>
      </c>
      <c r="G510" s="20">
        <v>14</v>
      </c>
      <c r="H510" s="14">
        <v>22.526</v>
      </c>
      <c r="I510" t="s">
        <v>75</v>
      </c>
      <c r="J510" t="s">
        <v>42</v>
      </c>
      <c r="K510" t="s">
        <v>16</v>
      </c>
      <c r="L510" t="s">
        <v>17</v>
      </c>
      <c r="M510" s="20">
        <f t="shared" si="36"/>
        <v>22.530816000000002</v>
      </c>
      <c r="N510" s="20">
        <f t="shared" si="37"/>
        <v>5.2670000000000002E-2</v>
      </c>
      <c r="O510" s="20">
        <f t="shared" si="38"/>
        <v>1.1866980787200001</v>
      </c>
      <c r="P510">
        <f t="shared" si="35"/>
        <v>2</v>
      </c>
      <c r="Q510">
        <f t="shared" si="39"/>
        <v>2.3733961574400002</v>
      </c>
    </row>
    <row r="511" spans="1:17" x14ac:dyDescent="0.3">
      <c r="A511" t="s">
        <v>39</v>
      </c>
      <c r="B511" t="s">
        <v>9</v>
      </c>
      <c r="C511" t="s">
        <v>48</v>
      </c>
      <c r="D511" t="s">
        <v>41</v>
      </c>
      <c r="E511" t="s">
        <v>21</v>
      </c>
      <c r="F511" t="s">
        <v>13</v>
      </c>
      <c r="G511" s="20">
        <v>3.1</v>
      </c>
      <c r="H511" s="14">
        <v>4.9878999999999998</v>
      </c>
      <c r="I511" t="s">
        <v>52</v>
      </c>
      <c r="J511" t="s">
        <v>15</v>
      </c>
      <c r="K511" t="s">
        <v>25</v>
      </c>
      <c r="L511" t="s">
        <v>17</v>
      </c>
      <c r="M511" s="20">
        <f t="shared" si="36"/>
        <v>4.9889664000000007</v>
      </c>
      <c r="N511" s="20">
        <f t="shared" si="37"/>
        <v>3.5459999999999998E-2</v>
      </c>
      <c r="O511" s="20">
        <f t="shared" si="38"/>
        <v>0.17690874854400002</v>
      </c>
      <c r="P511">
        <f t="shared" si="35"/>
        <v>2</v>
      </c>
      <c r="Q511">
        <f t="shared" si="39"/>
        <v>0.35381749708800003</v>
      </c>
    </row>
    <row r="512" spans="1:17" x14ac:dyDescent="0.3">
      <c r="A512" t="s">
        <v>7</v>
      </c>
      <c r="B512" t="s">
        <v>9</v>
      </c>
      <c r="C512" t="s">
        <v>10</v>
      </c>
      <c r="D512" t="s">
        <v>41</v>
      </c>
      <c r="E512" t="s">
        <v>28</v>
      </c>
      <c r="F512" t="s">
        <v>22</v>
      </c>
      <c r="G512" s="20">
        <v>9</v>
      </c>
      <c r="H512" s="14">
        <v>14.481</v>
      </c>
      <c r="I512" t="s">
        <v>30</v>
      </c>
      <c r="J512" t="s">
        <v>15</v>
      </c>
      <c r="K512" t="s">
        <v>25</v>
      </c>
      <c r="L512" t="s">
        <v>17</v>
      </c>
      <c r="M512" s="20">
        <f t="shared" si="36"/>
        <v>14.484096000000001</v>
      </c>
      <c r="N512" s="20">
        <f t="shared" si="37"/>
        <v>0.16664000000000001</v>
      </c>
      <c r="O512" s="20">
        <f t="shared" si="38"/>
        <v>2.4136297574400003</v>
      </c>
      <c r="P512">
        <f t="shared" si="35"/>
        <v>1</v>
      </c>
      <c r="Q512">
        <f t="shared" si="39"/>
        <v>2.4136297574400003</v>
      </c>
    </row>
    <row r="513" spans="1:17" x14ac:dyDescent="0.3">
      <c r="A513" t="s">
        <v>18</v>
      </c>
      <c r="B513" t="s">
        <v>55</v>
      </c>
      <c r="C513" t="s">
        <v>8</v>
      </c>
      <c r="D513" t="s">
        <v>41</v>
      </c>
      <c r="E513" t="s">
        <v>35</v>
      </c>
      <c r="F513" t="s">
        <v>62</v>
      </c>
      <c r="G513" s="20">
        <v>0.4</v>
      </c>
      <c r="H513" s="14">
        <v>0.64360000000000006</v>
      </c>
      <c r="I513" t="s">
        <v>23</v>
      </c>
      <c r="J513" t="s">
        <v>42</v>
      </c>
      <c r="K513" t="s">
        <v>16</v>
      </c>
      <c r="L513" t="s">
        <v>43</v>
      </c>
      <c r="M513" s="20">
        <f t="shared" si="36"/>
        <v>0.64373760000000013</v>
      </c>
      <c r="N513" s="20">
        <f t="shared" si="37"/>
        <v>0</v>
      </c>
      <c r="O513" s="20">
        <f t="shared" si="38"/>
        <v>0</v>
      </c>
      <c r="P513">
        <f t="shared" si="35"/>
        <v>4</v>
      </c>
      <c r="Q513">
        <f t="shared" si="39"/>
        <v>0</v>
      </c>
    </row>
    <row r="514" spans="1:17" x14ac:dyDescent="0.3">
      <c r="A514" t="s">
        <v>39</v>
      </c>
      <c r="B514" t="s">
        <v>9</v>
      </c>
      <c r="C514" t="s">
        <v>48</v>
      </c>
      <c r="D514" t="s">
        <v>27</v>
      </c>
      <c r="E514" t="s">
        <v>28</v>
      </c>
      <c r="F514" t="s">
        <v>66</v>
      </c>
      <c r="G514" s="20">
        <v>35</v>
      </c>
      <c r="H514" s="14">
        <v>56.314999999999998</v>
      </c>
      <c r="I514" t="s">
        <v>30</v>
      </c>
      <c r="J514" t="s">
        <v>15</v>
      </c>
      <c r="K514" t="s">
        <v>25</v>
      </c>
      <c r="L514" t="s">
        <v>17</v>
      </c>
      <c r="M514" s="20">
        <f t="shared" si="36"/>
        <v>56.327040000000004</v>
      </c>
      <c r="N514" s="20">
        <f t="shared" si="37"/>
        <v>0.16664000000000001</v>
      </c>
      <c r="O514" s="20">
        <f t="shared" si="38"/>
        <v>9.3863379456000011</v>
      </c>
      <c r="P514">
        <f t="shared" ref="P514:P558" si="40">IFERROR(VALUE(MID(A514, FIND("(", A514) + 1, FIND(" ", A514, FIND("(", A514)) - FIND("(", A514) - 1)), "N/A")</f>
        <v>2</v>
      </c>
      <c r="Q514">
        <f t="shared" si="39"/>
        <v>18.772675891200002</v>
      </c>
    </row>
    <row r="515" spans="1:17" x14ac:dyDescent="0.3">
      <c r="A515" t="s">
        <v>39</v>
      </c>
      <c r="B515" t="s">
        <v>9</v>
      </c>
      <c r="C515" t="s">
        <v>10</v>
      </c>
      <c r="D515" t="s">
        <v>41</v>
      </c>
      <c r="E515" t="s">
        <v>8</v>
      </c>
      <c r="F515" t="s">
        <v>44</v>
      </c>
      <c r="G515" s="20">
        <v>3.7465999999999999</v>
      </c>
      <c r="H515" s="14" t="s">
        <v>8</v>
      </c>
      <c r="I515" t="s">
        <v>30</v>
      </c>
      <c r="J515" t="s">
        <v>15</v>
      </c>
      <c r="K515" t="s">
        <v>16</v>
      </c>
      <c r="L515" t="s">
        <v>17</v>
      </c>
      <c r="M515" s="20">
        <f t="shared" ref="M515:M578" si="41">G515*1.609344</f>
        <v>6.0295682304000007</v>
      </c>
      <c r="N515" s="20">
        <f t="shared" ref="N515:N578" si="42">IF(I515="Bicycle",0,IF(I515="On foot",0,IF(I515="Car (alone)",0.16664,IF(I515="Car (shared / passenger)",0.16664,IF(I515="Bus",0.10215,IF(I515="Train",0.03546,IF(I515="Motorbike",0.11367,IF(I515="Electric car (alone)",0.05267,IF(I515="Electric car (shared / passenger)",0.05267,IF(I515="Taxi",0.148614925938255,IF(I515="E-bike",0.022,IF(I515="Flight",0.259, " "))))))))))))</f>
        <v>0.16664000000000001</v>
      </c>
      <c r="O515" s="20">
        <f t="shared" ref="O515:O578" si="43">IF(OR(N515=0, M515=0), 0, N515*M515)</f>
        <v>1.0047672499138562</v>
      </c>
      <c r="P515">
        <f t="shared" si="40"/>
        <v>2</v>
      </c>
      <c r="Q515">
        <f t="shared" ref="Q515:Q578" si="44">O515*P515</f>
        <v>2.0095344998277125</v>
      </c>
    </row>
    <row r="516" spans="1:17" x14ac:dyDescent="0.3">
      <c r="A516" t="s">
        <v>39</v>
      </c>
      <c r="B516" t="s">
        <v>9</v>
      </c>
      <c r="C516" t="s">
        <v>48</v>
      </c>
      <c r="D516" t="s">
        <v>41</v>
      </c>
      <c r="E516" t="s">
        <v>21</v>
      </c>
      <c r="F516" t="s">
        <v>22</v>
      </c>
      <c r="G516" s="20">
        <v>3.5</v>
      </c>
      <c r="H516" s="14">
        <v>5.6315</v>
      </c>
      <c r="I516" t="s">
        <v>52</v>
      </c>
      <c r="J516" t="s">
        <v>42</v>
      </c>
      <c r="K516" t="s">
        <v>25</v>
      </c>
      <c r="L516" t="s">
        <v>17</v>
      </c>
      <c r="M516" s="20">
        <f t="shared" si="41"/>
        <v>5.6327040000000004</v>
      </c>
      <c r="N516" s="20">
        <f t="shared" si="42"/>
        <v>3.5459999999999998E-2</v>
      </c>
      <c r="O516" s="20">
        <f t="shared" si="43"/>
        <v>0.19973568384000001</v>
      </c>
      <c r="P516">
        <f t="shared" si="40"/>
        <v>2</v>
      </c>
      <c r="Q516">
        <f t="shared" si="44"/>
        <v>0.39947136768000002</v>
      </c>
    </row>
    <row r="517" spans="1:17" x14ac:dyDescent="0.3">
      <c r="A517" t="s">
        <v>7</v>
      </c>
      <c r="B517" t="s">
        <v>9</v>
      </c>
      <c r="C517" t="s">
        <v>48</v>
      </c>
      <c r="D517" t="s">
        <v>20</v>
      </c>
      <c r="E517" t="s">
        <v>21</v>
      </c>
      <c r="F517" t="s">
        <v>13</v>
      </c>
      <c r="G517" s="20">
        <v>7</v>
      </c>
      <c r="H517" s="14">
        <v>11.263</v>
      </c>
      <c r="I517" t="s">
        <v>52</v>
      </c>
      <c r="J517" t="s">
        <v>15</v>
      </c>
      <c r="K517" t="s">
        <v>25</v>
      </c>
      <c r="L517" t="s">
        <v>17</v>
      </c>
      <c r="M517" s="20">
        <f t="shared" si="41"/>
        <v>11.265408000000001</v>
      </c>
      <c r="N517" s="20">
        <f t="shared" si="42"/>
        <v>3.5459999999999998E-2</v>
      </c>
      <c r="O517" s="20">
        <f t="shared" si="43"/>
        <v>0.39947136768000002</v>
      </c>
      <c r="P517">
        <f t="shared" si="40"/>
        <v>1</v>
      </c>
      <c r="Q517">
        <f t="shared" si="44"/>
        <v>0.39947136768000002</v>
      </c>
    </row>
    <row r="518" spans="1:17" x14ac:dyDescent="0.3">
      <c r="A518" t="s">
        <v>7</v>
      </c>
      <c r="B518" t="s">
        <v>9</v>
      </c>
      <c r="C518" t="s">
        <v>8</v>
      </c>
      <c r="D518" t="s">
        <v>47</v>
      </c>
      <c r="E518" t="s">
        <v>12</v>
      </c>
      <c r="F518" t="s">
        <v>36</v>
      </c>
      <c r="G518" s="20">
        <v>5</v>
      </c>
      <c r="H518" s="14">
        <v>8.0449999999999999</v>
      </c>
      <c r="I518" t="s">
        <v>30</v>
      </c>
      <c r="J518" t="s">
        <v>15</v>
      </c>
      <c r="K518" t="s">
        <v>25</v>
      </c>
      <c r="L518" t="s">
        <v>17</v>
      </c>
      <c r="M518" s="20">
        <f t="shared" si="41"/>
        <v>8.0467200000000005</v>
      </c>
      <c r="N518" s="20">
        <f t="shared" si="42"/>
        <v>0.16664000000000001</v>
      </c>
      <c r="O518" s="20">
        <f t="shared" si="43"/>
        <v>1.3409054208000002</v>
      </c>
      <c r="P518">
        <f t="shared" si="40"/>
        <v>1</v>
      </c>
      <c r="Q518">
        <f t="shared" si="44"/>
        <v>1.3409054208000002</v>
      </c>
    </row>
    <row r="519" spans="1:17" x14ac:dyDescent="0.3">
      <c r="A519" t="s">
        <v>39</v>
      </c>
      <c r="B519" t="s">
        <v>9</v>
      </c>
      <c r="C519" t="s">
        <v>10</v>
      </c>
      <c r="D519" t="s">
        <v>11</v>
      </c>
      <c r="E519" t="s">
        <v>21</v>
      </c>
      <c r="F519" t="s">
        <v>44</v>
      </c>
      <c r="G519" s="20">
        <v>2</v>
      </c>
      <c r="H519" s="14">
        <v>3.218</v>
      </c>
      <c r="I519" t="s">
        <v>30</v>
      </c>
      <c r="J519" t="s">
        <v>31</v>
      </c>
      <c r="K519" t="s">
        <v>25</v>
      </c>
      <c r="L519" t="s">
        <v>17</v>
      </c>
      <c r="M519" s="20">
        <f t="shared" si="41"/>
        <v>3.2186880000000002</v>
      </c>
      <c r="N519" s="20">
        <f t="shared" si="42"/>
        <v>0.16664000000000001</v>
      </c>
      <c r="O519" s="20">
        <f t="shared" si="43"/>
        <v>0.53636216832000005</v>
      </c>
      <c r="P519">
        <f t="shared" si="40"/>
        <v>2</v>
      </c>
      <c r="Q519">
        <f t="shared" si="44"/>
        <v>1.0727243366400001</v>
      </c>
    </row>
    <row r="520" spans="1:17" x14ac:dyDescent="0.3">
      <c r="A520" t="s">
        <v>39</v>
      </c>
      <c r="B520" t="s">
        <v>9</v>
      </c>
      <c r="C520" t="s">
        <v>40</v>
      </c>
      <c r="D520" t="s">
        <v>20</v>
      </c>
      <c r="E520" t="s">
        <v>45</v>
      </c>
      <c r="F520" t="s">
        <v>29</v>
      </c>
      <c r="G520" s="20">
        <v>20</v>
      </c>
      <c r="H520" s="14">
        <v>32.18</v>
      </c>
      <c r="I520" t="s">
        <v>52</v>
      </c>
      <c r="J520" t="s">
        <v>38</v>
      </c>
      <c r="K520" t="s">
        <v>25</v>
      </c>
      <c r="L520" t="s">
        <v>17</v>
      </c>
      <c r="M520" s="20">
        <f t="shared" si="41"/>
        <v>32.186880000000002</v>
      </c>
      <c r="N520" s="20">
        <f t="shared" si="42"/>
        <v>3.5459999999999998E-2</v>
      </c>
      <c r="O520" s="20">
        <f t="shared" si="43"/>
        <v>1.1413467648</v>
      </c>
      <c r="P520">
        <f t="shared" si="40"/>
        <v>2</v>
      </c>
      <c r="Q520">
        <f t="shared" si="44"/>
        <v>2.2826935295999999</v>
      </c>
    </row>
    <row r="521" spans="1:17" x14ac:dyDescent="0.3">
      <c r="A521" t="s">
        <v>32</v>
      </c>
      <c r="B521" t="s">
        <v>51</v>
      </c>
      <c r="C521" t="s">
        <v>8</v>
      </c>
      <c r="D521" t="s">
        <v>27</v>
      </c>
      <c r="E521" t="s">
        <v>28</v>
      </c>
      <c r="F521" t="s">
        <v>22</v>
      </c>
      <c r="G521" s="20">
        <v>17</v>
      </c>
      <c r="H521" s="14">
        <v>27.353000000000002</v>
      </c>
      <c r="I521" t="s">
        <v>30</v>
      </c>
      <c r="J521" t="s">
        <v>15</v>
      </c>
      <c r="K521" t="s">
        <v>25</v>
      </c>
      <c r="L521" t="s">
        <v>17</v>
      </c>
      <c r="M521" s="20">
        <f t="shared" si="41"/>
        <v>27.358848000000002</v>
      </c>
      <c r="N521" s="20">
        <f t="shared" si="42"/>
        <v>0.16664000000000001</v>
      </c>
      <c r="O521" s="20">
        <f t="shared" si="43"/>
        <v>4.5590784307200005</v>
      </c>
      <c r="P521">
        <f t="shared" si="40"/>
        <v>5</v>
      </c>
      <c r="Q521">
        <f t="shared" si="44"/>
        <v>22.795392153600002</v>
      </c>
    </row>
    <row r="522" spans="1:17" x14ac:dyDescent="0.3">
      <c r="A522" t="s">
        <v>26</v>
      </c>
      <c r="B522" t="s">
        <v>51</v>
      </c>
      <c r="C522" t="s">
        <v>8</v>
      </c>
      <c r="D522" t="s">
        <v>11</v>
      </c>
      <c r="E522" t="s">
        <v>21</v>
      </c>
      <c r="F522" t="s">
        <v>13</v>
      </c>
      <c r="G522" s="20">
        <v>3.8</v>
      </c>
      <c r="H522" s="14">
        <v>6.1141999999999994</v>
      </c>
      <c r="I522" t="s">
        <v>49</v>
      </c>
      <c r="J522" t="s">
        <v>42</v>
      </c>
      <c r="K522" t="s">
        <v>25</v>
      </c>
      <c r="L522" t="s">
        <v>17</v>
      </c>
      <c r="M522" s="20">
        <f t="shared" si="41"/>
        <v>6.1155071999999997</v>
      </c>
      <c r="N522" s="20">
        <f t="shared" si="42"/>
        <v>0.10215</v>
      </c>
      <c r="O522" s="20">
        <f t="shared" si="43"/>
        <v>0.62469906048000001</v>
      </c>
      <c r="P522">
        <f t="shared" si="40"/>
        <v>3</v>
      </c>
      <c r="Q522">
        <f t="shared" si="44"/>
        <v>1.87409718144</v>
      </c>
    </row>
    <row r="523" spans="1:17" x14ac:dyDescent="0.3">
      <c r="A523" t="s">
        <v>32</v>
      </c>
      <c r="B523" t="s">
        <v>9</v>
      </c>
      <c r="C523" t="s">
        <v>8</v>
      </c>
      <c r="D523" t="s">
        <v>47</v>
      </c>
      <c r="E523" t="s">
        <v>33</v>
      </c>
      <c r="F523" t="s">
        <v>22</v>
      </c>
      <c r="G523" s="20">
        <v>2</v>
      </c>
      <c r="H523" s="14">
        <v>3.218</v>
      </c>
      <c r="I523" t="s">
        <v>49</v>
      </c>
      <c r="J523" t="s">
        <v>42</v>
      </c>
      <c r="K523" t="s">
        <v>16</v>
      </c>
      <c r="L523" t="s">
        <v>17</v>
      </c>
      <c r="M523" s="20">
        <f t="shared" si="41"/>
        <v>3.2186880000000002</v>
      </c>
      <c r="N523" s="20">
        <f t="shared" si="42"/>
        <v>0.10215</v>
      </c>
      <c r="O523" s="20">
        <f t="shared" si="43"/>
        <v>0.32878897920000005</v>
      </c>
      <c r="P523">
        <f t="shared" si="40"/>
        <v>5</v>
      </c>
      <c r="Q523">
        <f t="shared" si="44"/>
        <v>1.6439448960000003</v>
      </c>
    </row>
    <row r="524" spans="1:17" x14ac:dyDescent="0.3">
      <c r="A524" t="s">
        <v>18</v>
      </c>
      <c r="B524" t="s">
        <v>9</v>
      </c>
      <c r="C524" t="s">
        <v>77</v>
      </c>
      <c r="D524" t="s">
        <v>27</v>
      </c>
      <c r="E524" t="s">
        <v>64</v>
      </c>
      <c r="F524" t="s">
        <v>44</v>
      </c>
      <c r="G524" s="20">
        <v>2</v>
      </c>
      <c r="H524" s="14">
        <v>3.218</v>
      </c>
      <c r="I524" t="s">
        <v>54</v>
      </c>
      <c r="J524" t="s">
        <v>38</v>
      </c>
      <c r="K524" t="s">
        <v>25</v>
      </c>
      <c r="L524" t="s">
        <v>17</v>
      </c>
      <c r="M524" s="20">
        <f t="shared" si="41"/>
        <v>3.2186880000000002</v>
      </c>
      <c r="N524" s="20">
        <f t="shared" si="42"/>
        <v>2.1999999999999999E-2</v>
      </c>
      <c r="O524" s="20">
        <f t="shared" si="43"/>
        <v>7.0811135999999997E-2</v>
      </c>
      <c r="P524">
        <f t="shared" si="40"/>
        <v>4</v>
      </c>
      <c r="Q524">
        <f t="shared" si="44"/>
        <v>0.28324454399999999</v>
      </c>
    </row>
    <row r="525" spans="1:17" x14ac:dyDescent="0.3">
      <c r="A525" t="s">
        <v>32</v>
      </c>
      <c r="B525" t="s">
        <v>9</v>
      </c>
      <c r="C525" t="s">
        <v>92</v>
      </c>
      <c r="D525" t="s">
        <v>11</v>
      </c>
      <c r="E525" t="s">
        <v>12</v>
      </c>
      <c r="F525" t="s">
        <v>22</v>
      </c>
      <c r="G525" s="20">
        <v>5</v>
      </c>
      <c r="H525" s="14">
        <v>8.0449999999999999</v>
      </c>
      <c r="I525" t="s">
        <v>54</v>
      </c>
      <c r="J525" t="s">
        <v>15</v>
      </c>
      <c r="K525" t="s">
        <v>25</v>
      </c>
      <c r="L525" t="s">
        <v>43</v>
      </c>
      <c r="M525" s="20">
        <f t="shared" si="41"/>
        <v>8.0467200000000005</v>
      </c>
      <c r="N525" s="20">
        <f t="shared" si="42"/>
        <v>2.1999999999999999E-2</v>
      </c>
      <c r="O525" s="20">
        <f t="shared" si="43"/>
        <v>0.17702783999999999</v>
      </c>
      <c r="P525">
        <f t="shared" si="40"/>
        <v>5</v>
      </c>
      <c r="Q525">
        <f t="shared" si="44"/>
        <v>0.88513920000000001</v>
      </c>
    </row>
    <row r="526" spans="1:17" x14ac:dyDescent="0.3">
      <c r="A526" t="s">
        <v>32</v>
      </c>
      <c r="B526" t="s">
        <v>9</v>
      </c>
      <c r="C526" t="s">
        <v>10</v>
      </c>
      <c r="D526" t="s">
        <v>20</v>
      </c>
      <c r="E526" t="s">
        <v>64</v>
      </c>
      <c r="F526" t="s">
        <v>22</v>
      </c>
      <c r="G526" s="20">
        <v>10</v>
      </c>
      <c r="H526" s="14">
        <v>16.09</v>
      </c>
      <c r="I526" t="s">
        <v>30</v>
      </c>
      <c r="J526" t="s">
        <v>42</v>
      </c>
      <c r="K526" t="s">
        <v>16</v>
      </c>
      <c r="L526" t="s">
        <v>17</v>
      </c>
      <c r="M526" s="20">
        <f t="shared" si="41"/>
        <v>16.093440000000001</v>
      </c>
      <c r="N526" s="20">
        <f t="shared" si="42"/>
        <v>0.16664000000000001</v>
      </c>
      <c r="O526" s="20">
        <f t="shared" si="43"/>
        <v>2.6818108416000004</v>
      </c>
      <c r="P526">
        <f t="shared" si="40"/>
        <v>5</v>
      </c>
      <c r="Q526">
        <f t="shared" si="44"/>
        <v>13.409054208000002</v>
      </c>
    </row>
    <row r="527" spans="1:17" x14ac:dyDescent="0.3">
      <c r="A527" t="s">
        <v>26</v>
      </c>
      <c r="B527" t="s">
        <v>9</v>
      </c>
      <c r="C527" t="s">
        <v>56</v>
      </c>
      <c r="D527" t="s">
        <v>41</v>
      </c>
      <c r="E527" t="s">
        <v>45</v>
      </c>
      <c r="F527" t="s">
        <v>22</v>
      </c>
      <c r="G527" s="20">
        <v>11</v>
      </c>
      <c r="H527" s="14">
        <v>17.698999999999998</v>
      </c>
      <c r="I527" t="s">
        <v>30</v>
      </c>
      <c r="J527" t="s">
        <v>15</v>
      </c>
      <c r="K527" t="s">
        <v>25</v>
      </c>
      <c r="L527" t="s">
        <v>17</v>
      </c>
      <c r="M527" s="20">
        <f t="shared" si="41"/>
        <v>17.702784000000001</v>
      </c>
      <c r="N527" s="20">
        <f t="shared" si="42"/>
        <v>0.16664000000000001</v>
      </c>
      <c r="O527" s="20">
        <f t="shared" si="43"/>
        <v>2.9499919257600005</v>
      </c>
      <c r="P527">
        <f t="shared" si="40"/>
        <v>3</v>
      </c>
      <c r="Q527">
        <f t="shared" si="44"/>
        <v>8.849975777280001</v>
      </c>
    </row>
    <row r="528" spans="1:17" x14ac:dyDescent="0.3">
      <c r="A528" t="s">
        <v>18</v>
      </c>
      <c r="B528" t="s">
        <v>51</v>
      </c>
      <c r="C528" t="s">
        <v>8</v>
      </c>
      <c r="D528" t="s">
        <v>11</v>
      </c>
      <c r="E528" t="s">
        <v>35</v>
      </c>
      <c r="F528" t="s">
        <v>22</v>
      </c>
      <c r="G528" s="20">
        <v>13</v>
      </c>
      <c r="H528" s="14">
        <v>20.917000000000002</v>
      </c>
      <c r="I528" t="s">
        <v>30</v>
      </c>
      <c r="J528" t="s">
        <v>42</v>
      </c>
      <c r="K528" t="s">
        <v>16</v>
      </c>
      <c r="L528" t="s">
        <v>43</v>
      </c>
      <c r="M528" s="20">
        <f t="shared" si="41"/>
        <v>20.921472000000001</v>
      </c>
      <c r="N528" s="20">
        <f t="shared" si="42"/>
        <v>0.16664000000000001</v>
      </c>
      <c r="O528" s="20">
        <f t="shared" si="43"/>
        <v>3.4863540940800006</v>
      </c>
      <c r="P528">
        <f t="shared" si="40"/>
        <v>4</v>
      </c>
      <c r="Q528">
        <f t="shared" si="44"/>
        <v>13.945416376320003</v>
      </c>
    </row>
    <row r="529" spans="1:17" x14ac:dyDescent="0.3">
      <c r="A529" t="s">
        <v>26</v>
      </c>
      <c r="B529" t="s">
        <v>9</v>
      </c>
      <c r="C529" t="s">
        <v>95</v>
      </c>
      <c r="D529" t="s">
        <v>41</v>
      </c>
      <c r="E529" t="s">
        <v>12</v>
      </c>
      <c r="F529" t="s">
        <v>29</v>
      </c>
      <c r="G529" s="20">
        <v>30</v>
      </c>
      <c r="H529" s="14">
        <v>48.269999999999996</v>
      </c>
      <c r="I529" t="s">
        <v>30</v>
      </c>
      <c r="J529" t="s">
        <v>38</v>
      </c>
      <c r="K529" t="s">
        <v>25</v>
      </c>
      <c r="L529" t="s">
        <v>17</v>
      </c>
      <c r="M529" s="20">
        <f t="shared" si="41"/>
        <v>48.280320000000003</v>
      </c>
      <c r="N529" s="20">
        <f t="shared" si="42"/>
        <v>0.16664000000000001</v>
      </c>
      <c r="O529" s="20">
        <f t="shared" si="43"/>
        <v>8.0454325248000007</v>
      </c>
      <c r="P529">
        <f t="shared" si="40"/>
        <v>3</v>
      </c>
      <c r="Q529">
        <f t="shared" si="44"/>
        <v>24.136297574400004</v>
      </c>
    </row>
    <row r="530" spans="1:17" x14ac:dyDescent="0.3">
      <c r="A530" t="s">
        <v>26</v>
      </c>
      <c r="B530" t="s">
        <v>9</v>
      </c>
      <c r="C530" t="s">
        <v>59</v>
      </c>
      <c r="D530" t="s">
        <v>11</v>
      </c>
      <c r="E530" t="s">
        <v>21</v>
      </c>
      <c r="F530" t="s">
        <v>22</v>
      </c>
      <c r="G530" s="20">
        <v>3</v>
      </c>
      <c r="H530" s="14">
        <v>4.827</v>
      </c>
      <c r="I530" t="s">
        <v>49</v>
      </c>
      <c r="J530" t="s">
        <v>42</v>
      </c>
      <c r="K530" t="s">
        <v>25</v>
      </c>
      <c r="L530" t="s">
        <v>17</v>
      </c>
      <c r="M530" s="20">
        <f t="shared" si="41"/>
        <v>4.8280320000000003</v>
      </c>
      <c r="N530" s="20">
        <f t="shared" si="42"/>
        <v>0.10215</v>
      </c>
      <c r="O530" s="20">
        <f t="shared" si="43"/>
        <v>0.49318346880000008</v>
      </c>
      <c r="P530">
        <f t="shared" si="40"/>
        <v>3</v>
      </c>
      <c r="Q530">
        <f t="shared" si="44"/>
        <v>1.4795504064000002</v>
      </c>
    </row>
    <row r="531" spans="1:17" x14ac:dyDescent="0.3">
      <c r="A531" t="s">
        <v>26</v>
      </c>
      <c r="B531" t="s">
        <v>9</v>
      </c>
      <c r="C531" t="s">
        <v>10</v>
      </c>
      <c r="D531" t="s">
        <v>41</v>
      </c>
      <c r="E531" t="s">
        <v>28</v>
      </c>
      <c r="F531" t="s">
        <v>22</v>
      </c>
      <c r="G531" s="20">
        <v>18</v>
      </c>
      <c r="H531" s="14">
        <v>28.962</v>
      </c>
      <c r="I531" t="s">
        <v>30</v>
      </c>
      <c r="J531" t="s">
        <v>15</v>
      </c>
      <c r="K531" t="s">
        <v>25</v>
      </c>
      <c r="L531" t="s">
        <v>17</v>
      </c>
      <c r="M531" s="20">
        <f t="shared" si="41"/>
        <v>28.968192000000002</v>
      </c>
      <c r="N531" s="20">
        <f t="shared" si="42"/>
        <v>0.16664000000000001</v>
      </c>
      <c r="O531" s="20">
        <f t="shared" si="43"/>
        <v>4.8272595148800006</v>
      </c>
      <c r="P531">
        <f t="shared" si="40"/>
        <v>3</v>
      </c>
      <c r="Q531">
        <f t="shared" si="44"/>
        <v>14.481778544640001</v>
      </c>
    </row>
    <row r="532" spans="1:17" x14ac:dyDescent="0.3">
      <c r="A532" t="s">
        <v>7</v>
      </c>
      <c r="B532" t="s">
        <v>9</v>
      </c>
      <c r="C532" t="s">
        <v>95</v>
      </c>
      <c r="D532" t="s">
        <v>20</v>
      </c>
      <c r="E532" t="s">
        <v>21</v>
      </c>
      <c r="F532" t="s">
        <v>13</v>
      </c>
      <c r="G532" s="20">
        <v>14</v>
      </c>
      <c r="H532" s="14">
        <v>22.526</v>
      </c>
      <c r="I532" t="s">
        <v>52</v>
      </c>
      <c r="J532" t="s">
        <v>15</v>
      </c>
      <c r="K532" t="s">
        <v>16</v>
      </c>
      <c r="L532" t="s">
        <v>17</v>
      </c>
      <c r="M532" s="20">
        <f t="shared" si="41"/>
        <v>22.530816000000002</v>
      </c>
      <c r="N532" s="20">
        <f t="shared" si="42"/>
        <v>3.5459999999999998E-2</v>
      </c>
      <c r="O532" s="20">
        <f t="shared" si="43"/>
        <v>0.79894273536000004</v>
      </c>
      <c r="P532">
        <f t="shared" si="40"/>
        <v>1</v>
      </c>
      <c r="Q532">
        <f t="shared" si="44"/>
        <v>0.79894273536000004</v>
      </c>
    </row>
    <row r="533" spans="1:17" x14ac:dyDescent="0.3">
      <c r="A533" t="s">
        <v>26</v>
      </c>
      <c r="B533" t="s">
        <v>9</v>
      </c>
      <c r="C533" t="s">
        <v>71</v>
      </c>
      <c r="D533" t="s">
        <v>41</v>
      </c>
      <c r="E533" t="s">
        <v>12</v>
      </c>
      <c r="F533" t="s">
        <v>44</v>
      </c>
      <c r="G533" s="20">
        <v>5</v>
      </c>
      <c r="H533" s="14" t="s">
        <v>8</v>
      </c>
      <c r="I533" t="s">
        <v>49</v>
      </c>
      <c r="J533" t="s">
        <v>38</v>
      </c>
      <c r="K533" t="s">
        <v>16</v>
      </c>
      <c r="L533" t="s">
        <v>17</v>
      </c>
      <c r="M533" s="20">
        <f t="shared" si="41"/>
        <v>8.0467200000000005</v>
      </c>
      <c r="N533" s="20">
        <f t="shared" si="42"/>
        <v>0.10215</v>
      </c>
      <c r="O533" s="20">
        <f t="shared" si="43"/>
        <v>0.82197244800000013</v>
      </c>
      <c r="P533">
        <f t="shared" si="40"/>
        <v>3</v>
      </c>
      <c r="Q533">
        <f t="shared" si="44"/>
        <v>2.4659173440000002</v>
      </c>
    </row>
    <row r="534" spans="1:17" x14ac:dyDescent="0.3">
      <c r="A534" t="s">
        <v>18</v>
      </c>
      <c r="B534" t="s">
        <v>9</v>
      </c>
      <c r="C534" t="s">
        <v>56</v>
      </c>
      <c r="D534" t="s">
        <v>11</v>
      </c>
      <c r="E534" t="s">
        <v>35</v>
      </c>
      <c r="F534" t="s">
        <v>36</v>
      </c>
      <c r="G534" s="20">
        <v>2</v>
      </c>
      <c r="H534" s="14">
        <v>3.218</v>
      </c>
      <c r="I534" t="s">
        <v>30</v>
      </c>
      <c r="J534" t="s">
        <v>38</v>
      </c>
      <c r="K534" t="s">
        <v>25</v>
      </c>
      <c r="L534" t="s">
        <v>43</v>
      </c>
      <c r="M534" s="20">
        <f t="shared" si="41"/>
        <v>3.2186880000000002</v>
      </c>
      <c r="N534" s="20">
        <f t="shared" si="42"/>
        <v>0.16664000000000001</v>
      </c>
      <c r="O534" s="20">
        <f t="shared" si="43"/>
        <v>0.53636216832000005</v>
      </c>
      <c r="P534">
        <f t="shared" si="40"/>
        <v>4</v>
      </c>
      <c r="Q534">
        <f t="shared" si="44"/>
        <v>2.1454486732800002</v>
      </c>
    </row>
    <row r="535" spans="1:17" x14ac:dyDescent="0.3">
      <c r="A535" t="s">
        <v>18</v>
      </c>
      <c r="B535" t="s">
        <v>9</v>
      </c>
      <c r="C535" t="s">
        <v>8</v>
      </c>
      <c r="D535" t="s">
        <v>20</v>
      </c>
      <c r="E535" t="s">
        <v>21</v>
      </c>
      <c r="F535" t="s">
        <v>22</v>
      </c>
      <c r="G535" s="20">
        <v>2.2000000000000002</v>
      </c>
      <c r="H535" s="14">
        <v>3.5398000000000001</v>
      </c>
      <c r="I535" t="s">
        <v>14</v>
      </c>
      <c r="J535" t="s">
        <v>42</v>
      </c>
      <c r="K535" t="s">
        <v>16</v>
      </c>
      <c r="L535" t="s">
        <v>43</v>
      </c>
      <c r="M535" s="20">
        <f t="shared" si="41"/>
        <v>3.5405568000000005</v>
      </c>
      <c r="N535" s="20">
        <f t="shared" si="42"/>
        <v>0</v>
      </c>
      <c r="O535" s="20">
        <f t="shared" si="43"/>
        <v>0</v>
      </c>
      <c r="P535">
        <f t="shared" si="40"/>
        <v>4</v>
      </c>
      <c r="Q535">
        <f t="shared" si="44"/>
        <v>0</v>
      </c>
    </row>
    <row r="536" spans="1:17" x14ac:dyDescent="0.3">
      <c r="A536" t="s">
        <v>18</v>
      </c>
      <c r="B536" t="s">
        <v>9</v>
      </c>
      <c r="C536" t="s">
        <v>76</v>
      </c>
      <c r="D536" t="s">
        <v>41</v>
      </c>
      <c r="E536" t="s">
        <v>12</v>
      </c>
      <c r="F536" t="s">
        <v>22</v>
      </c>
      <c r="G536" s="20">
        <v>2</v>
      </c>
      <c r="H536" s="14">
        <v>3.218</v>
      </c>
      <c r="I536" t="s">
        <v>23</v>
      </c>
      <c r="J536" t="s">
        <v>42</v>
      </c>
      <c r="K536" t="s">
        <v>16</v>
      </c>
      <c r="L536" t="s">
        <v>17</v>
      </c>
      <c r="M536" s="20">
        <f t="shared" si="41"/>
        <v>3.2186880000000002</v>
      </c>
      <c r="N536" s="20">
        <f t="shared" si="42"/>
        <v>0</v>
      </c>
      <c r="O536" s="20">
        <f t="shared" si="43"/>
        <v>0</v>
      </c>
      <c r="P536">
        <f t="shared" si="40"/>
        <v>4</v>
      </c>
      <c r="Q536">
        <f t="shared" si="44"/>
        <v>0</v>
      </c>
    </row>
    <row r="537" spans="1:17" x14ac:dyDescent="0.3">
      <c r="A537" t="s">
        <v>39</v>
      </c>
      <c r="B537" t="s">
        <v>9</v>
      </c>
      <c r="C537" t="s">
        <v>10</v>
      </c>
      <c r="D537" t="s">
        <v>11</v>
      </c>
      <c r="E537" t="s">
        <v>21</v>
      </c>
      <c r="F537" t="s">
        <v>13</v>
      </c>
      <c r="G537" s="20">
        <v>3</v>
      </c>
      <c r="H537" s="14">
        <v>4.827</v>
      </c>
      <c r="I537" t="s">
        <v>23</v>
      </c>
      <c r="J537" t="s">
        <v>42</v>
      </c>
      <c r="K537" t="s">
        <v>25</v>
      </c>
      <c r="L537" t="s">
        <v>17</v>
      </c>
      <c r="M537" s="20">
        <f t="shared" si="41"/>
        <v>4.8280320000000003</v>
      </c>
      <c r="N537" s="20">
        <f t="shared" si="42"/>
        <v>0</v>
      </c>
      <c r="O537" s="20">
        <f t="shared" si="43"/>
        <v>0</v>
      </c>
      <c r="P537">
        <f t="shared" si="40"/>
        <v>2</v>
      </c>
      <c r="Q537">
        <f t="shared" si="44"/>
        <v>0</v>
      </c>
    </row>
    <row r="538" spans="1:17" x14ac:dyDescent="0.3">
      <c r="A538" t="s">
        <v>39</v>
      </c>
      <c r="B538" t="s">
        <v>9</v>
      </c>
      <c r="C538" t="s">
        <v>59</v>
      </c>
      <c r="D538" t="s">
        <v>11</v>
      </c>
      <c r="E538" t="s">
        <v>21</v>
      </c>
      <c r="F538" t="s">
        <v>22</v>
      </c>
      <c r="G538" s="20">
        <v>1.8</v>
      </c>
      <c r="H538" s="14">
        <v>2.8961999999999999</v>
      </c>
      <c r="I538" t="s">
        <v>23</v>
      </c>
      <c r="J538" t="s">
        <v>42</v>
      </c>
      <c r="K538" t="s">
        <v>25</v>
      </c>
      <c r="L538" t="s">
        <v>17</v>
      </c>
      <c r="M538" s="20">
        <f t="shared" si="41"/>
        <v>2.8968192000000004</v>
      </c>
      <c r="N538" s="20">
        <f t="shared" si="42"/>
        <v>0</v>
      </c>
      <c r="O538" s="20">
        <f t="shared" si="43"/>
        <v>0</v>
      </c>
      <c r="P538">
        <f t="shared" si="40"/>
        <v>2</v>
      </c>
      <c r="Q538">
        <f t="shared" si="44"/>
        <v>0</v>
      </c>
    </row>
    <row r="539" spans="1:17" x14ac:dyDescent="0.3">
      <c r="A539" t="s">
        <v>26</v>
      </c>
      <c r="B539" t="s">
        <v>51</v>
      </c>
      <c r="C539" t="s">
        <v>8</v>
      </c>
      <c r="D539" t="s">
        <v>11</v>
      </c>
      <c r="E539" t="s">
        <v>28</v>
      </c>
      <c r="F539" t="s">
        <v>44</v>
      </c>
      <c r="G539" s="20">
        <v>1.5</v>
      </c>
      <c r="H539" s="14">
        <v>2.4135</v>
      </c>
      <c r="I539" t="s">
        <v>14</v>
      </c>
      <c r="J539" t="s">
        <v>42</v>
      </c>
      <c r="K539" t="s">
        <v>16</v>
      </c>
      <c r="L539" t="s">
        <v>17</v>
      </c>
      <c r="M539" s="20">
        <f t="shared" si="41"/>
        <v>2.4140160000000002</v>
      </c>
      <c r="N539" s="20">
        <f t="shared" si="42"/>
        <v>0</v>
      </c>
      <c r="O539" s="20">
        <f t="shared" si="43"/>
        <v>0</v>
      </c>
      <c r="P539">
        <f t="shared" si="40"/>
        <v>3</v>
      </c>
      <c r="Q539">
        <f t="shared" si="44"/>
        <v>0</v>
      </c>
    </row>
    <row r="540" spans="1:17" x14ac:dyDescent="0.3">
      <c r="A540" t="s">
        <v>32</v>
      </c>
      <c r="B540" t="s">
        <v>9</v>
      </c>
      <c r="C540" t="s">
        <v>8</v>
      </c>
      <c r="D540" t="s">
        <v>41</v>
      </c>
      <c r="E540" t="s">
        <v>35</v>
      </c>
      <c r="F540" t="s">
        <v>36</v>
      </c>
      <c r="G540" s="20">
        <v>9</v>
      </c>
      <c r="H540" s="14">
        <v>14.481</v>
      </c>
      <c r="I540" t="s">
        <v>37</v>
      </c>
      <c r="J540" t="s">
        <v>15</v>
      </c>
      <c r="K540" t="s">
        <v>25</v>
      </c>
      <c r="L540" t="s">
        <v>17</v>
      </c>
      <c r="M540" s="20">
        <f t="shared" si="41"/>
        <v>14.484096000000001</v>
      </c>
      <c r="N540" s="20">
        <f t="shared" si="42"/>
        <v>0.16664000000000001</v>
      </c>
      <c r="O540" s="20">
        <f t="shared" si="43"/>
        <v>2.4136297574400003</v>
      </c>
      <c r="P540">
        <f t="shared" si="40"/>
        <v>5</v>
      </c>
      <c r="Q540">
        <f t="shared" si="44"/>
        <v>12.068148787200002</v>
      </c>
    </row>
    <row r="541" spans="1:17" x14ac:dyDescent="0.3">
      <c r="A541" t="s">
        <v>32</v>
      </c>
      <c r="B541" t="s">
        <v>9</v>
      </c>
      <c r="C541" t="s">
        <v>56</v>
      </c>
      <c r="D541" t="s">
        <v>20</v>
      </c>
      <c r="E541" t="s">
        <v>12</v>
      </c>
      <c r="F541" t="s">
        <v>44</v>
      </c>
      <c r="G541" s="20">
        <v>1.1000000000000001</v>
      </c>
      <c r="H541" s="14">
        <v>1.7699</v>
      </c>
      <c r="I541" t="s">
        <v>23</v>
      </c>
      <c r="J541" t="s">
        <v>31</v>
      </c>
      <c r="K541" t="s">
        <v>25</v>
      </c>
      <c r="L541" t="s">
        <v>43</v>
      </c>
      <c r="M541" s="20">
        <f t="shared" si="41"/>
        <v>1.7702784000000003</v>
      </c>
      <c r="N541" s="20">
        <f t="shared" si="42"/>
        <v>0</v>
      </c>
      <c r="O541" s="20">
        <f t="shared" si="43"/>
        <v>0</v>
      </c>
      <c r="P541">
        <f t="shared" si="40"/>
        <v>5</v>
      </c>
      <c r="Q541">
        <f t="shared" si="44"/>
        <v>0</v>
      </c>
    </row>
    <row r="542" spans="1:17" x14ac:dyDescent="0.3">
      <c r="A542" t="s">
        <v>18</v>
      </c>
      <c r="B542" t="s">
        <v>9</v>
      </c>
      <c r="C542" t="s">
        <v>56</v>
      </c>
      <c r="D542" t="s">
        <v>11</v>
      </c>
      <c r="E542" t="s">
        <v>64</v>
      </c>
      <c r="F542" t="s">
        <v>36</v>
      </c>
      <c r="G542" s="20">
        <v>1.5</v>
      </c>
      <c r="H542" s="14">
        <v>2.4135</v>
      </c>
      <c r="I542" t="s">
        <v>23</v>
      </c>
      <c r="J542" t="s">
        <v>15</v>
      </c>
      <c r="K542" t="s">
        <v>16</v>
      </c>
      <c r="L542" t="s">
        <v>43</v>
      </c>
      <c r="M542" s="20">
        <f t="shared" si="41"/>
        <v>2.4140160000000002</v>
      </c>
      <c r="N542" s="20">
        <f t="shared" si="42"/>
        <v>0</v>
      </c>
      <c r="O542" s="20">
        <f t="shared" si="43"/>
        <v>0</v>
      </c>
      <c r="P542">
        <f t="shared" si="40"/>
        <v>4</v>
      </c>
      <c r="Q542">
        <f t="shared" si="44"/>
        <v>0</v>
      </c>
    </row>
    <row r="543" spans="1:17" x14ac:dyDescent="0.3">
      <c r="A543" t="s">
        <v>39</v>
      </c>
      <c r="B543" t="s">
        <v>9</v>
      </c>
      <c r="C543" t="s">
        <v>10</v>
      </c>
      <c r="D543" t="s">
        <v>27</v>
      </c>
      <c r="E543" t="s">
        <v>28</v>
      </c>
      <c r="F543" t="s">
        <v>13</v>
      </c>
      <c r="G543" s="20">
        <v>2.1</v>
      </c>
      <c r="H543" s="14">
        <v>3.3789000000000002</v>
      </c>
      <c r="I543" t="s">
        <v>23</v>
      </c>
      <c r="J543" t="s">
        <v>31</v>
      </c>
      <c r="K543" t="s">
        <v>25</v>
      </c>
      <c r="L543" t="s">
        <v>17</v>
      </c>
      <c r="M543" s="20">
        <f t="shared" si="41"/>
        <v>3.3796224000000006</v>
      </c>
      <c r="N543" s="20">
        <f t="shared" si="42"/>
        <v>0</v>
      </c>
      <c r="O543" s="20">
        <f t="shared" si="43"/>
        <v>0</v>
      </c>
      <c r="P543">
        <f t="shared" si="40"/>
        <v>2</v>
      </c>
      <c r="Q543">
        <f t="shared" si="44"/>
        <v>0</v>
      </c>
    </row>
    <row r="544" spans="1:17" x14ac:dyDescent="0.3">
      <c r="A544" t="s">
        <v>39</v>
      </c>
      <c r="B544" t="s">
        <v>9</v>
      </c>
      <c r="C544" t="s">
        <v>50</v>
      </c>
      <c r="D544" t="s">
        <v>11</v>
      </c>
      <c r="E544" t="s">
        <v>21</v>
      </c>
      <c r="F544" t="s">
        <v>13</v>
      </c>
      <c r="G544" s="20">
        <v>5</v>
      </c>
      <c r="H544" s="14">
        <v>8.0449999999999999</v>
      </c>
      <c r="I544" t="s">
        <v>52</v>
      </c>
      <c r="J544" t="s">
        <v>53</v>
      </c>
      <c r="K544" t="s">
        <v>25</v>
      </c>
      <c r="L544" t="s">
        <v>17</v>
      </c>
      <c r="M544" s="20">
        <f t="shared" si="41"/>
        <v>8.0467200000000005</v>
      </c>
      <c r="N544" s="20">
        <f t="shared" si="42"/>
        <v>3.5459999999999998E-2</v>
      </c>
      <c r="O544" s="20">
        <f t="shared" si="43"/>
        <v>0.28533669119999999</v>
      </c>
      <c r="P544">
        <f t="shared" si="40"/>
        <v>2</v>
      </c>
      <c r="Q544">
        <f t="shared" si="44"/>
        <v>0.57067338239999998</v>
      </c>
    </row>
    <row r="545" spans="1:17" x14ac:dyDescent="0.3">
      <c r="A545" t="s">
        <v>7</v>
      </c>
      <c r="B545" t="s">
        <v>9</v>
      </c>
      <c r="C545" t="s">
        <v>56</v>
      </c>
      <c r="D545" t="s">
        <v>11</v>
      </c>
      <c r="E545" t="s">
        <v>12</v>
      </c>
      <c r="F545" t="s">
        <v>66</v>
      </c>
      <c r="G545" s="20">
        <v>82</v>
      </c>
      <c r="H545" s="14">
        <v>131.93799999999999</v>
      </c>
      <c r="I545" t="s">
        <v>30</v>
      </c>
      <c r="J545" t="s">
        <v>42</v>
      </c>
      <c r="K545" t="s">
        <v>16</v>
      </c>
      <c r="L545" t="s">
        <v>43</v>
      </c>
      <c r="M545" s="20">
        <f t="shared" si="41"/>
        <v>131.96620799999999</v>
      </c>
      <c r="N545" s="20">
        <f t="shared" si="42"/>
        <v>0.16664000000000001</v>
      </c>
      <c r="O545" s="20">
        <f t="shared" si="43"/>
        <v>21.99084890112</v>
      </c>
      <c r="P545">
        <f t="shared" si="40"/>
        <v>1</v>
      </c>
      <c r="Q545">
        <f t="shared" si="44"/>
        <v>21.99084890112</v>
      </c>
    </row>
    <row r="546" spans="1:17" x14ac:dyDescent="0.3">
      <c r="A546" t="s">
        <v>39</v>
      </c>
      <c r="B546" t="s">
        <v>9</v>
      </c>
      <c r="C546" t="s">
        <v>48</v>
      </c>
      <c r="D546" t="s">
        <v>11</v>
      </c>
      <c r="E546" t="s">
        <v>12</v>
      </c>
      <c r="F546" t="s">
        <v>22</v>
      </c>
      <c r="G546" s="20">
        <v>8</v>
      </c>
      <c r="H546" s="14">
        <v>12.872</v>
      </c>
      <c r="I546" t="s">
        <v>30</v>
      </c>
      <c r="J546" t="s">
        <v>42</v>
      </c>
      <c r="K546" t="s">
        <v>25</v>
      </c>
      <c r="L546" t="s">
        <v>17</v>
      </c>
      <c r="M546" s="20">
        <f t="shared" si="41"/>
        <v>12.874752000000001</v>
      </c>
      <c r="N546" s="20">
        <f t="shared" si="42"/>
        <v>0.16664000000000001</v>
      </c>
      <c r="O546" s="20">
        <f t="shared" si="43"/>
        <v>2.1454486732800002</v>
      </c>
      <c r="P546">
        <f t="shared" si="40"/>
        <v>2</v>
      </c>
      <c r="Q546">
        <f t="shared" si="44"/>
        <v>4.2908973465600004</v>
      </c>
    </row>
    <row r="547" spans="1:17" x14ac:dyDescent="0.3">
      <c r="A547" t="s">
        <v>32</v>
      </c>
      <c r="B547" t="s">
        <v>9</v>
      </c>
      <c r="C547" t="s">
        <v>70</v>
      </c>
      <c r="D547" t="s">
        <v>41</v>
      </c>
      <c r="E547" t="s">
        <v>28</v>
      </c>
      <c r="F547" t="s">
        <v>62</v>
      </c>
      <c r="G547" s="20">
        <v>1.4</v>
      </c>
      <c r="H547" s="14">
        <v>2.2525999999999997</v>
      </c>
      <c r="I547" t="s">
        <v>14</v>
      </c>
      <c r="J547" t="s">
        <v>31</v>
      </c>
      <c r="K547" t="s">
        <v>25</v>
      </c>
      <c r="L547" t="s">
        <v>82</v>
      </c>
      <c r="M547" s="20">
        <f t="shared" si="41"/>
        <v>2.2530815999999998</v>
      </c>
      <c r="N547" s="20">
        <f t="shared" si="42"/>
        <v>0</v>
      </c>
      <c r="O547" s="20">
        <f t="shared" si="43"/>
        <v>0</v>
      </c>
      <c r="P547">
        <f t="shared" si="40"/>
        <v>5</v>
      </c>
      <c r="Q547">
        <f t="shared" si="44"/>
        <v>0</v>
      </c>
    </row>
    <row r="548" spans="1:17" x14ac:dyDescent="0.3">
      <c r="A548" t="s">
        <v>32</v>
      </c>
      <c r="B548" t="s">
        <v>9</v>
      </c>
      <c r="C548" t="s">
        <v>46</v>
      </c>
      <c r="D548" t="s">
        <v>20</v>
      </c>
      <c r="E548" t="s">
        <v>45</v>
      </c>
      <c r="F548" t="s">
        <v>36</v>
      </c>
      <c r="G548" s="20">
        <v>2.5</v>
      </c>
      <c r="H548" s="14">
        <v>4.0225</v>
      </c>
      <c r="I548" t="s">
        <v>14</v>
      </c>
      <c r="J548" t="s">
        <v>42</v>
      </c>
      <c r="K548" t="s">
        <v>25</v>
      </c>
      <c r="L548" t="s">
        <v>43</v>
      </c>
      <c r="M548" s="20">
        <f t="shared" si="41"/>
        <v>4.0233600000000003</v>
      </c>
      <c r="N548" s="20">
        <f t="shared" si="42"/>
        <v>0</v>
      </c>
      <c r="O548" s="20">
        <f t="shared" si="43"/>
        <v>0</v>
      </c>
      <c r="P548">
        <f t="shared" si="40"/>
        <v>5</v>
      </c>
      <c r="Q548">
        <f t="shared" si="44"/>
        <v>0</v>
      </c>
    </row>
    <row r="549" spans="1:17" x14ac:dyDescent="0.3">
      <c r="A549" t="s">
        <v>7</v>
      </c>
      <c r="B549" t="s">
        <v>9</v>
      </c>
      <c r="C549" t="s">
        <v>10</v>
      </c>
      <c r="D549" t="s">
        <v>27</v>
      </c>
      <c r="E549" t="s">
        <v>12</v>
      </c>
      <c r="F549" t="s">
        <v>36</v>
      </c>
      <c r="G549" s="20">
        <v>5</v>
      </c>
      <c r="H549" s="14">
        <v>8.0449999999999999</v>
      </c>
      <c r="I549" t="s">
        <v>52</v>
      </c>
      <c r="J549" t="s">
        <v>38</v>
      </c>
      <c r="K549" t="s">
        <v>16</v>
      </c>
      <c r="L549" t="s">
        <v>17</v>
      </c>
      <c r="M549" s="20">
        <f t="shared" si="41"/>
        <v>8.0467200000000005</v>
      </c>
      <c r="N549" s="20">
        <f t="shared" si="42"/>
        <v>3.5459999999999998E-2</v>
      </c>
      <c r="O549" s="20">
        <f t="shared" si="43"/>
        <v>0.28533669119999999</v>
      </c>
      <c r="P549">
        <f t="shared" si="40"/>
        <v>1</v>
      </c>
      <c r="Q549">
        <f t="shared" si="44"/>
        <v>0.28533669119999999</v>
      </c>
    </row>
    <row r="550" spans="1:17" x14ac:dyDescent="0.3">
      <c r="A550" t="s">
        <v>7</v>
      </c>
      <c r="B550" t="s">
        <v>9</v>
      </c>
      <c r="C550" t="s">
        <v>10</v>
      </c>
      <c r="D550" t="s">
        <v>41</v>
      </c>
      <c r="E550" t="s">
        <v>12</v>
      </c>
      <c r="F550" t="s">
        <v>66</v>
      </c>
      <c r="G550" s="20">
        <v>30</v>
      </c>
      <c r="H550" s="14">
        <v>48.269999999999996</v>
      </c>
      <c r="I550" t="s">
        <v>52</v>
      </c>
      <c r="J550" t="s">
        <v>42</v>
      </c>
      <c r="K550" t="s">
        <v>25</v>
      </c>
      <c r="L550" t="s">
        <v>17</v>
      </c>
      <c r="M550" s="20">
        <f t="shared" si="41"/>
        <v>48.280320000000003</v>
      </c>
      <c r="N550" s="20">
        <f t="shared" si="42"/>
        <v>3.5459999999999998E-2</v>
      </c>
      <c r="O550" s="20">
        <f t="shared" si="43"/>
        <v>1.7120201472000001</v>
      </c>
      <c r="P550">
        <f t="shared" si="40"/>
        <v>1</v>
      </c>
      <c r="Q550">
        <f t="shared" si="44"/>
        <v>1.7120201472000001</v>
      </c>
    </row>
    <row r="551" spans="1:17" x14ac:dyDescent="0.3">
      <c r="A551" t="s">
        <v>26</v>
      </c>
      <c r="B551" t="s">
        <v>9</v>
      </c>
      <c r="C551" t="s">
        <v>56</v>
      </c>
      <c r="D551" t="s">
        <v>11</v>
      </c>
      <c r="E551" t="s">
        <v>21</v>
      </c>
      <c r="F551" t="s">
        <v>22</v>
      </c>
      <c r="G551" s="20">
        <v>8</v>
      </c>
      <c r="H551" s="14">
        <v>12.872</v>
      </c>
      <c r="I551" t="s">
        <v>30</v>
      </c>
      <c r="J551" t="s">
        <v>24</v>
      </c>
      <c r="K551" t="s">
        <v>25</v>
      </c>
      <c r="L551" t="s">
        <v>17</v>
      </c>
      <c r="M551" s="20">
        <f t="shared" si="41"/>
        <v>12.874752000000001</v>
      </c>
      <c r="N551" s="20">
        <f t="shared" si="42"/>
        <v>0.16664000000000001</v>
      </c>
      <c r="O551" s="20">
        <f t="shared" si="43"/>
        <v>2.1454486732800002</v>
      </c>
      <c r="P551">
        <f t="shared" si="40"/>
        <v>3</v>
      </c>
      <c r="Q551">
        <f t="shared" si="44"/>
        <v>6.4363460198400002</v>
      </c>
    </row>
    <row r="552" spans="1:17" x14ac:dyDescent="0.3">
      <c r="A552" t="s">
        <v>32</v>
      </c>
      <c r="B552" t="s">
        <v>9</v>
      </c>
      <c r="C552" t="s">
        <v>61</v>
      </c>
      <c r="D552" t="s">
        <v>41</v>
      </c>
      <c r="E552" t="s">
        <v>45</v>
      </c>
      <c r="F552" t="s">
        <v>66</v>
      </c>
      <c r="G552" s="20">
        <v>30</v>
      </c>
      <c r="H552" s="14">
        <v>48.269999999999996</v>
      </c>
      <c r="I552" t="s">
        <v>52</v>
      </c>
      <c r="J552" t="s">
        <v>38</v>
      </c>
      <c r="K552" t="s">
        <v>25</v>
      </c>
      <c r="L552" t="s">
        <v>17</v>
      </c>
      <c r="M552" s="20">
        <f t="shared" si="41"/>
        <v>48.280320000000003</v>
      </c>
      <c r="N552" s="20">
        <f t="shared" si="42"/>
        <v>3.5459999999999998E-2</v>
      </c>
      <c r="O552" s="20">
        <f t="shared" si="43"/>
        <v>1.7120201472000001</v>
      </c>
      <c r="P552">
        <f t="shared" si="40"/>
        <v>5</v>
      </c>
      <c r="Q552">
        <f t="shared" si="44"/>
        <v>8.5601007360000008</v>
      </c>
    </row>
    <row r="553" spans="1:17" x14ac:dyDescent="0.3">
      <c r="A553" t="s">
        <v>32</v>
      </c>
      <c r="B553" t="s">
        <v>9</v>
      </c>
      <c r="C553" t="s">
        <v>40</v>
      </c>
      <c r="D553" t="s">
        <v>41</v>
      </c>
      <c r="E553" t="s">
        <v>21</v>
      </c>
      <c r="F553" t="s">
        <v>22</v>
      </c>
      <c r="G553" s="20">
        <v>13</v>
      </c>
      <c r="H553" s="14">
        <v>20.917000000000002</v>
      </c>
      <c r="I553" t="s">
        <v>30</v>
      </c>
      <c r="J553" t="s">
        <v>31</v>
      </c>
      <c r="K553" t="s">
        <v>25</v>
      </c>
      <c r="L553" t="s">
        <v>43</v>
      </c>
      <c r="M553" s="20">
        <f t="shared" si="41"/>
        <v>20.921472000000001</v>
      </c>
      <c r="N553" s="20">
        <f t="shared" si="42"/>
        <v>0.16664000000000001</v>
      </c>
      <c r="O553" s="20">
        <f t="shared" si="43"/>
        <v>3.4863540940800006</v>
      </c>
      <c r="P553">
        <f t="shared" si="40"/>
        <v>5</v>
      </c>
      <c r="Q553">
        <f t="shared" si="44"/>
        <v>17.431770470400004</v>
      </c>
    </row>
    <row r="554" spans="1:17" x14ac:dyDescent="0.3">
      <c r="A554" t="s">
        <v>18</v>
      </c>
      <c r="B554" t="s">
        <v>9</v>
      </c>
      <c r="C554" t="s">
        <v>61</v>
      </c>
      <c r="D554" t="s">
        <v>20</v>
      </c>
      <c r="E554" t="s">
        <v>21</v>
      </c>
      <c r="F554" t="s">
        <v>36</v>
      </c>
      <c r="G554" s="20">
        <v>2</v>
      </c>
      <c r="H554" s="14">
        <v>3.218</v>
      </c>
      <c r="I554" t="s">
        <v>23</v>
      </c>
      <c r="J554" t="s">
        <v>31</v>
      </c>
      <c r="K554" t="s">
        <v>25</v>
      </c>
      <c r="L554" t="s">
        <v>43</v>
      </c>
      <c r="M554" s="20">
        <f t="shared" si="41"/>
        <v>3.2186880000000002</v>
      </c>
      <c r="N554" s="20">
        <f t="shared" si="42"/>
        <v>0</v>
      </c>
      <c r="O554" s="20">
        <f t="shared" si="43"/>
        <v>0</v>
      </c>
      <c r="P554">
        <f t="shared" si="40"/>
        <v>4</v>
      </c>
      <c r="Q554">
        <f t="shared" si="44"/>
        <v>0</v>
      </c>
    </row>
    <row r="555" spans="1:17" x14ac:dyDescent="0.3">
      <c r="A555" t="s">
        <v>18</v>
      </c>
      <c r="B555" t="s">
        <v>9</v>
      </c>
      <c r="C555" t="s">
        <v>100</v>
      </c>
      <c r="D555" t="s">
        <v>20</v>
      </c>
      <c r="E555" t="s">
        <v>21</v>
      </c>
      <c r="F555" t="s">
        <v>22</v>
      </c>
      <c r="G555" s="20">
        <v>5</v>
      </c>
      <c r="H555" s="14">
        <v>8.0449999999999999</v>
      </c>
      <c r="I555" t="s">
        <v>54</v>
      </c>
      <c r="J555" t="s">
        <v>38</v>
      </c>
      <c r="K555" t="s">
        <v>16</v>
      </c>
      <c r="L555" t="s">
        <v>43</v>
      </c>
      <c r="M555" s="20">
        <f t="shared" si="41"/>
        <v>8.0467200000000005</v>
      </c>
      <c r="N555" s="20">
        <f t="shared" si="42"/>
        <v>2.1999999999999999E-2</v>
      </c>
      <c r="O555" s="20">
        <f t="shared" si="43"/>
        <v>0.17702783999999999</v>
      </c>
      <c r="P555">
        <f t="shared" si="40"/>
        <v>4</v>
      </c>
      <c r="Q555">
        <f t="shared" si="44"/>
        <v>0.70811135999999997</v>
      </c>
    </row>
    <row r="556" spans="1:17" x14ac:dyDescent="0.3">
      <c r="A556" t="s">
        <v>39</v>
      </c>
      <c r="B556" t="s">
        <v>9</v>
      </c>
      <c r="C556" t="s">
        <v>48</v>
      </c>
      <c r="D556" t="s">
        <v>41</v>
      </c>
      <c r="E556" t="s">
        <v>12</v>
      </c>
      <c r="F556" t="s">
        <v>29</v>
      </c>
      <c r="G556" s="20">
        <v>21</v>
      </c>
      <c r="H556" s="14">
        <v>33.789000000000001</v>
      </c>
      <c r="I556" t="s">
        <v>52</v>
      </c>
      <c r="J556" t="s">
        <v>31</v>
      </c>
      <c r="K556" t="s">
        <v>25</v>
      </c>
      <c r="L556" t="s">
        <v>17</v>
      </c>
      <c r="M556" s="20">
        <f t="shared" si="41"/>
        <v>33.796224000000002</v>
      </c>
      <c r="N556" s="20">
        <f t="shared" si="42"/>
        <v>3.5459999999999998E-2</v>
      </c>
      <c r="O556" s="20">
        <f t="shared" si="43"/>
        <v>1.19841410304</v>
      </c>
      <c r="P556">
        <f t="shared" si="40"/>
        <v>2</v>
      </c>
      <c r="Q556">
        <f t="shared" si="44"/>
        <v>2.3968282060799999</v>
      </c>
    </row>
    <row r="557" spans="1:17" x14ac:dyDescent="0.3">
      <c r="A557" t="s">
        <v>26</v>
      </c>
      <c r="B557" t="s">
        <v>51</v>
      </c>
      <c r="C557" t="s">
        <v>8</v>
      </c>
      <c r="D557" t="s">
        <v>11</v>
      </c>
      <c r="E557" t="s">
        <v>21</v>
      </c>
      <c r="F557" t="s">
        <v>44</v>
      </c>
      <c r="G557" s="20">
        <v>2.2000000000000002</v>
      </c>
      <c r="H557" s="14">
        <v>3.5398000000000001</v>
      </c>
      <c r="I557" t="s">
        <v>14</v>
      </c>
      <c r="J557" t="s">
        <v>42</v>
      </c>
      <c r="K557" t="s">
        <v>25</v>
      </c>
      <c r="L557" t="s">
        <v>17</v>
      </c>
      <c r="M557" s="20">
        <f t="shared" si="41"/>
        <v>3.5405568000000005</v>
      </c>
      <c r="N557" s="20">
        <f t="shared" si="42"/>
        <v>0</v>
      </c>
      <c r="O557" s="20">
        <f t="shared" si="43"/>
        <v>0</v>
      </c>
      <c r="P557">
        <f t="shared" si="40"/>
        <v>3</v>
      </c>
      <c r="Q557">
        <f t="shared" si="44"/>
        <v>0</v>
      </c>
    </row>
    <row r="558" spans="1:17" x14ac:dyDescent="0.3">
      <c r="A558" t="s">
        <v>18</v>
      </c>
      <c r="B558" t="s">
        <v>9</v>
      </c>
      <c r="C558" t="s">
        <v>34</v>
      </c>
      <c r="D558" t="s">
        <v>11</v>
      </c>
      <c r="E558" t="s">
        <v>45</v>
      </c>
      <c r="F558" t="s">
        <v>44</v>
      </c>
      <c r="G558" s="20">
        <v>1.7</v>
      </c>
      <c r="H558" s="14">
        <v>2.7353000000000001</v>
      </c>
      <c r="I558" t="s">
        <v>14</v>
      </c>
      <c r="J558" t="s">
        <v>42</v>
      </c>
      <c r="K558" t="s">
        <v>25</v>
      </c>
      <c r="L558" t="s">
        <v>43</v>
      </c>
      <c r="M558" s="20">
        <f t="shared" si="41"/>
        <v>2.7358848</v>
      </c>
      <c r="N558" s="20">
        <f t="shared" si="42"/>
        <v>0</v>
      </c>
      <c r="O558" s="20">
        <f t="shared" si="43"/>
        <v>0</v>
      </c>
      <c r="P558">
        <f t="shared" si="40"/>
        <v>4</v>
      </c>
      <c r="Q558">
        <f t="shared" si="44"/>
        <v>0</v>
      </c>
    </row>
    <row r="559" spans="1:17" x14ac:dyDescent="0.3">
      <c r="A559" t="s">
        <v>32</v>
      </c>
      <c r="B559" t="s">
        <v>55</v>
      </c>
      <c r="C559" t="s">
        <v>8</v>
      </c>
      <c r="D559" t="s">
        <v>72</v>
      </c>
      <c r="E559" t="s">
        <v>12</v>
      </c>
      <c r="F559" t="s">
        <v>36</v>
      </c>
      <c r="G559" s="20">
        <v>20</v>
      </c>
      <c r="H559" s="14">
        <v>32.18</v>
      </c>
      <c r="I559" t="s">
        <v>30</v>
      </c>
      <c r="J559" t="s">
        <v>24</v>
      </c>
      <c r="K559" t="s">
        <v>16</v>
      </c>
      <c r="L559" t="s">
        <v>43</v>
      </c>
      <c r="M559" s="20">
        <f t="shared" si="41"/>
        <v>32.186880000000002</v>
      </c>
      <c r="N559" s="20">
        <f t="shared" si="42"/>
        <v>0.16664000000000001</v>
      </c>
      <c r="O559" s="20">
        <f t="shared" si="43"/>
        <v>5.3636216832000008</v>
      </c>
      <c r="P559">
        <f t="shared" ref="P559:P622" si="45">IFERROR(VALUE(MID(A559, FIND("(", A559) + 1, FIND(" ", A559, FIND("(", A559)) - FIND("(", A559) - 1)), "N/A")</f>
        <v>5</v>
      </c>
      <c r="Q559">
        <f t="shared" si="44"/>
        <v>26.818108416000005</v>
      </c>
    </row>
    <row r="560" spans="1:17" x14ac:dyDescent="0.3">
      <c r="A560" t="s">
        <v>39</v>
      </c>
      <c r="B560" t="s">
        <v>9</v>
      </c>
      <c r="C560" t="s">
        <v>48</v>
      </c>
      <c r="D560" t="s">
        <v>11</v>
      </c>
      <c r="E560" t="s">
        <v>21</v>
      </c>
      <c r="F560" t="s">
        <v>36</v>
      </c>
      <c r="G560" s="20">
        <v>5</v>
      </c>
      <c r="H560" s="14">
        <v>8.0449999999999999</v>
      </c>
      <c r="I560" t="s">
        <v>52</v>
      </c>
      <c r="J560" t="s">
        <v>24</v>
      </c>
      <c r="K560" t="s">
        <v>25</v>
      </c>
      <c r="L560" t="s">
        <v>17</v>
      </c>
      <c r="M560" s="20">
        <f t="shared" si="41"/>
        <v>8.0467200000000005</v>
      </c>
      <c r="N560" s="20">
        <f t="shared" si="42"/>
        <v>3.5459999999999998E-2</v>
      </c>
      <c r="O560" s="20">
        <f t="shared" si="43"/>
        <v>0.28533669119999999</v>
      </c>
      <c r="P560">
        <f t="shared" si="45"/>
        <v>2</v>
      </c>
      <c r="Q560">
        <f t="shared" si="44"/>
        <v>0.57067338239999998</v>
      </c>
    </row>
    <row r="561" spans="1:17" x14ac:dyDescent="0.3">
      <c r="A561" t="s">
        <v>32</v>
      </c>
      <c r="B561" t="s">
        <v>9</v>
      </c>
      <c r="C561" t="s">
        <v>56</v>
      </c>
      <c r="D561" t="s">
        <v>27</v>
      </c>
      <c r="E561" t="s">
        <v>21</v>
      </c>
      <c r="F561" t="s">
        <v>62</v>
      </c>
      <c r="G561" s="20">
        <v>0.5</v>
      </c>
      <c r="H561" s="14">
        <v>0.80449999999999999</v>
      </c>
      <c r="I561" t="s">
        <v>23</v>
      </c>
      <c r="J561" t="s">
        <v>15</v>
      </c>
      <c r="K561" t="s">
        <v>25</v>
      </c>
      <c r="L561" t="s">
        <v>43</v>
      </c>
      <c r="M561" s="20">
        <f t="shared" si="41"/>
        <v>0.80467200000000005</v>
      </c>
      <c r="N561" s="20">
        <f t="shared" si="42"/>
        <v>0</v>
      </c>
      <c r="O561" s="20">
        <f t="shared" si="43"/>
        <v>0</v>
      </c>
      <c r="P561">
        <f t="shared" si="45"/>
        <v>5</v>
      </c>
      <c r="Q561">
        <f t="shared" si="44"/>
        <v>0</v>
      </c>
    </row>
    <row r="562" spans="1:17" x14ac:dyDescent="0.3">
      <c r="A562" t="s">
        <v>32</v>
      </c>
      <c r="B562" t="s">
        <v>9</v>
      </c>
      <c r="C562" t="s">
        <v>65</v>
      </c>
      <c r="D562" t="s">
        <v>20</v>
      </c>
      <c r="E562" t="s">
        <v>33</v>
      </c>
      <c r="F562" t="s">
        <v>44</v>
      </c>
      <c r="G562" s="20">
        <v>1.3</v>
      </c>
      <c r="H562" s="14">
        <v>2.0916999999999999</v>
      </c>
      <c r="I562" t="s">
        <v>14</v>
      </c>
      <c r="J562" t="s">
        <v>38</v>
      </c>
      <c r="K562" t="s">
        <v>25</v>
      </c>
      <c r="L562" t="s">
        <v>17</v>
      </c>
      <c r="M562" s="20">
        <f t="shared" si="41"/>
        <v>2.0921472000000003</v>
      </c>
      <c r="N562" s="20">
        <f t="shared" si="42"/>
        <v>0</v>
      </c>
      <c r="O562" s="20">
        <f t="shared" si="43"/>
        <v>0</v>
      </c>
      <c r="P562">
        <f t="shared" si="45"/>
        <v>5</v>
      </c>
      <c r="Q562">
        <f t="shared" si="44"/>
        <v>0</v>
      </c>
    </row>
    <row r="563" spans="1:17" x14ac:dyDescent="0.3">
      <c r="A563" t="s">
        <v>39</v>
      </c>
      <c r="B563" t="s">
        <v>9</v>
      </c>
      <c r="C563" t="s">
        <v>79</v>
      </c>
      <c r="D563" t="s">
        <v>20</v>
      </c>
      <c r="E563" t="s">
        <v>45</v>
      </c>
      <c r="F563" t="s">
        <v>66</v>
      </c>
      <c r="G563" s="20">
        <v>161</v>
      </c>
      <c r="H563" s="14">
        <v>259.04899999999998</v>
      </c>
      <c r="I563" t="s">
        <v>23</v>
      </c>
      <c r="J563" t="s">
        <v>31</v>
      </c>
      <c r="K563" t="s">
        <v>25</v>
      </c>
      <c r="L563" t="s">
        <v>43</v>
      </c>
      <c r="M563" s="20">
        <f t="shared" si="41"/>
        <v>259.10438400000004</v>
      </c>
      <c r="N563" s="20">
        <f t="shared" si="42"/>
        <v>0</v>
      </c>
      <c r="O563" s="20">
        <f t="shared" si="43"/>
        <v>0</v>
      </c>
      <c r="P563">
        <f t="shared" si="45"/>
        <v>2</v>
      </c>
      <c r="Q563">
        <f t="shared" si="44"/>
        <v>0</v>
      </c>
    </row>
    <row r="564" spans="1:17" x14ac:dyDescent="0.3">
      <c r="A564" t="s">
        <v>32</v>
      </c>
      <c r="B564" t="s">
        <v>9</v>
      </c>
      <c r="C564" t="s">
        <v>8</v>
      </c>
      <c r="D564" t="s">
        <v>41</v>
      </c>
      <c r="E564" t="s">
        <v>12</v>
      </c>
      <c r="F564" t="s">
        <v>44</v>
      </c>
      <c r="G564" s="20">
        <v>0.8</v>
      </c>
      <c r="H564" s="14">
        <v>1.2872000000000001</v>
      </c>
      <c r="I564" t="s">
        <v>23</v>
      </c>
      <c r="J564" t="s">
        <v>38</v>
      </c>
      <c r="K564" t="s">
        <v>16</v>
      </c>
      <c r="L564" t="s">
        <v>17</v>
      </c>
      <c r="M564" s="20">
        <f t="shared" si="41"/>
        <v>1.2874752000000003</v>
      </c>
      <c r="N564" s="20">
        <f t="shared" si="42"/>
        <v>0</v>
      </c>
      <c r="O564" s="20">
        <f t="shared" si="43"/>
        <v>0</v>
      </c>
      <c r="P564">
        <f t="shared" si="45"/>
        <v>5</v>
      </c>
      <c r="Q564">
        <f t="shared" si="44"/>
        <v>0</v>
      </c>
    </row>
    <row r="565" spans="1:17" x14ac:dyDescent="0.3">
      <c r="A565" t="s">
        <v>7</v>
      </c>
      <c r="B565" t="s">
        <v>9</v>
      </c>
      <c r="C565" t="s">
        <v>50</v>
      </c>
      <c r="D565" t="s">
        <v>11</v>
      </c>
      <c r="E565" t="s">
        <v>12</v>
      </c>
      <c r="F565" t="s">
        <v>29</v>
      </c>
      <c r="G565" s="20">
        <v>19</v>
      </c>
      <c r="H565" s="14">
        <v>30.570999999999998</v>
      </c>
      <c r="I565" t="s">
        <v>23</v>
      </c>
      <c r="J565" t="s">
        <v>42</v>
      </c>
      <c r="K565" t="s">
        <v>25</v>
      </c>
      <c r="L565" t="s">
        <v>17</v>
      </c>
      <c r="M565" s="20">
        <f t="shared" si="41"/>
        <v>30.577536000000002</v>
      </c>
      <c r="N565" s="20">
        <f t="shared" si="42"/>
        <v>0</v>
      </c>
      <c r="O565" s="20">
        <f t="shared" si="43"/>
        <v>0</v>
      </c>
      <c r="P565">
        <f t="shared" si="45"/>
        <v>1</v>
      </c>
      <c r="Q565">
        <f t="shared" si="44"/>
        <v>0</v>
      </c>
    </row>
    <row r="566" spans="1:17" x14ac:dyDescent="0.3">
      <c r="A566" t="s">
        <v>26</v>
      </c>
      <c r="B566" t="s">
        <v>9</v>
      </c>
      <c r="C566" t="s">
        <v>8</v>
      </c>
      <c r="D566" t="s">
        <v>11</v>
      </c>
      <c r="E566" t="s">
        <v>21</v>
      </c>
      <c r="F566" t="s">
        <v>13</v>
      </c>
      <c r="G566" s="20">
        <v>2</v>
      </c>
      <c r="H566" s="14">
        <v>3.218</v>
      </c>
      <c r="I566" t="s">
        <v>23</v>
      </c>
      <c r="J566" t="s">
        <v>15</v>
      </c>
      <c r="K566" t="s">
        <v>16</v>
      </c>
      <c r="L566" t="s">
        <v>17</v>
      </c>
      <c r="M566" s="20">
        <f t="shared" si="41"/>
        <v>3.2186880000000002</v>
      </c>
      <c r="N566" s="20">
        <f t="shared" si="42"/>
        <v>0</v>
      </c>
      <c r="O566" s="20">
        <f t="shared" si="43"/>
        <v>0</v>
      </c>
      <c r="P566">
        <f t="shared" si="45"/>
        <v>3</v>
      </c>
      <c r="Q566">
        <f t="shared" si="44"/>
        <v>0</v>
      </c>
    </row>
    <row r="567" spans="1:17" x14ac:dyDescent="0.3">
      <c r="A567" t="s">
        <v>32</v>
      </c>
      <c r="B567" t="s">
        <v>9</v>
      </c>
      <c r="C567" t="s">
        <v>40</v>
      </c>
      <c r="D567" t="s">
        <v>11</v>
      </c>
      <c r="E567" t="s">
        <v>35</v>
      </c>
      <c r="F567" t="s">
        <v>44</v>
      </c>
      <c r="G567" s="20">
        <v>2</v>
      </c>
      <c r="H567" s="14">
        <v>3.218</v>
      </c>
      <c r="I567" t="s">
        <v>14</v>
      </c>
      <c r="J567" t="s">
        <v>42</v>
      </c>
      <c r="K567" t="s">
        <v>25</v>
      </c>
      <c r="L567" t="s">
        <v>43</v>
      </c>
      <c r="M567" s="20">
        <f t="shared" si="41"/>
        <v>3.2186880000000002</v>
      </c>
      <c r="N567" s="20">
        <f t="shared" si="42"/>
        <v>0</v>
      </c>
      <c r="O567" s="20">
        <f t="shared" si="43"/>
        <v>0</v>
      </c>
      <c r="P567">
        <f t="shared" si="45"/>
        <v>5</v>
      </c>
      <c r="Q567">
        <f t="shared" si="44"/>
        <v>0</v>
      </c>
    </row>
    <row r="568" spans="1:17" x14ac:dyDescent="0.3">
      <c r="A568" t="s">
        <v>32</v>
      </c>
      <c r="B568" t="s">
        <v>9</v>
      </c>
      <c r="C568" t="s">
        <v>34</v>
      </c>
      <c r="D568" t="s">
        <v>20</v>
      </c>
      <c r="E568" t="s">
        <v>35</v>
      </c>
      <c r="F568" t="s">
        <v>22</v>
      </c>
      <c r="G568" s="20">
        <v>6.5</v>
      </c>
      <c r="H568" s="14">
        <v>10.458500000000001</v>
      </c>
      <c r="I568" t="s">
        <v>30</v>
      </c>
      <c r="J568" t="s">
        <v>42</v>
      </c>
      <c r="K568" t="s">
        <v>25</v>
      </c>
      <c r="L568" t="s">
        <v>17</v>
      </c>
      <c r="M568" s="20">
        <f t="shared" si="41"/>
        <v>10.460736000000001</v>
      </c>
      <c r="N568" s="20">
        <f t="shared" si="42"/>
        <v>0.16664000000000001</v>
      </c>
      <c r="O568" s="20">
        <f t="shared" si="43"/>
        <v>1.7431770470400003</v>
      </c>
      <c r="P568">
        <f t="shared" si="45"/>
        <v>5</v>
      </c>
      <c r="Q568">
        <f t="shared" si="44"/>
        <v>8.7158852352000018</v>
      </c>
    </row>
    <row r="569" spans="1:17" x14ac:dyDescent="0.3">
      <c r="A569" t="s">
        <v>39</v>
      </c>
      <c r="B569" t="s">
        <v>9</v>
      </c>
      <c r="C569" t="s">
        <v>92</v>
      </c>
      <c r="D569" t="s">
        <v>41</v>
      </c>
      <c r="E569" t="s">
        <v>28</v>
      </c>
      <c r="F569" t="s">
        <v>22</v>
      </c>
      <c r="G569" s="20">
        <v>3.2</v>
      </c>
      <c r="H569" s="14">
        <v>5.1488000000000005</v>
      </c>
      <c r="I569" t="s">
        <v>54</v>
      </c>
      <c r="J569" t="s">
        <v>53</v>
      </c>
      <c r="K569" t="s">
        <v>16</v>
      </c>
      <c r="L569" t="s">
        <v>43</v>
      </c>
      <c r="M569" s="20">
        <f t="shared" si="41"/>
        <v>5.1499008000000011</v>
      </c>
      <c r="N569" s="20">
        <f t="shared" si="42"/>
        <v>2.1999999999999999E-2</v>
      </c>
      <c r="O569" s="20">
        <f t="shared" si="43"/>
        <v>0.11329781760000002</v>
      </c>
      <c r="P569">
        <f t="shared" si="45"/>
        <v>2</v>
      </c>
      <c r="Q569">
        <f t="shared" si="44"/>
        <v>0.22659563520000003</v>
      </c>
    </row>
    <row r="570" spans="1:17" x14ac:dyDescent="0.3">
      <c r="A570" t="s">
        <v>7</v>
      </c>
      <c r="B570" t="s">
        <v>51</v>
      </c>
      <c r="C570" t="s">
        <v>8</v>
      </c>
      <c r="D570" t="s">
        <v>41</v>
      </c>
      <c r="E570" t="s">
        <v>28</v>
      </c>
      <c r="F570" t="s">
        <v>62</v>
      </c>
      <c r="G570" s="20">
        <v>1.5</v>
      </c>
      <c r="H570" s="14">
        <v>2.4135</v>
      </c>
      <c r="I570" t="s">
        <v>14</v>
      </c>
      <c r="J570" t="s">
        <v>15</v>
      </c>
      <c r="K570" t="s">
        <v>25</v>
      </c>
      <c r="L570" t="s">
        <v>17</v>
      </c>
      <c r="M570" s="20">
        <f t="shared" si="41"/>
        <v>2.4140160000000002</v>
      </c>
      <c r="N570" s="20">
        <f t="shared" si="42"/>
        <v>0</v>
      </c>
      <c r="O570" s="20">
        <f t="shared" si="43"/>
        <v>0</v>
      </c>
      <c r="P570">
        <f t="shared" si="45"/>
        <v>1</v>
      </c>
      <c r="Q570">
        <f t="shared" si="44"/>
        <v>0</v>
      </c>
    </row>
    <row r="571" spans="1:17" x14ac:dyDescent="0.3">
      <c r="A571" t="s">
        <v>39</v>
      </c>
      <c r="B571" t="s">
        <v>9</v>
      </c>
      <c r="C571" t="s">
        <v>60</v>
      </c>
      <c r="D571" t="s">
        <v>11</v>
      </c>
      <c r="E571" t="s">
        <v>45</v>
      </c>
      <c r="F571" t="s">
        <v>36</v>
      </c>
      <c r="G571" s="20">
        <v>8</v>
      </c>
      <c r="H571" s="14">
        <v>12.872</v>
      </c>
      <c r="I571" t="s">
        <v>75</v>
      </c>
      <c r="J571" t="s">
        <v>42</v>
      </c>
      <c r="K571" t="s">
        <v>25</v>
      </c>
      <c r="L571" t="s">
        <v>17</v>
      </c>
      <c r="M571" s="20">
        <f t="shared" si="41"/>
        <v>12.874752000000001</v>
      </c>
      <c r="N571" s="20">
        <f t="shared" si="42"/>
        <v>5.2670000000000002E-2</v>
      </c>
      <c r="O571" s="20">
        <f t="shared" si="43"/>
        <v>0.67811318784000008</v>
      </c>
      <c r="P571">
        <f t="shared" si="45"/>
        <v>2</v>
      </c>
      <c r="Q571">
        <f t="shared" si="44"/>
        <v>1.3562263756800002</v>
      </c>
    </row>
    <row r="572" spans="1:17" x14ac:dyDescent="0.3">
      <c r="A572" t="s">
        <v>32</v>
      </c>
      <c r="B572" t="s">
        <v>9</v>
      </c>
      <c r="C572" t="s">
        <v>8</v>
      </c>
      <c r="D572" t="s">
        <v>27</v>
      </c>
      <c r="E572" t="s">
        <v>64</v>
      </c>
      <c r="F572" t="s">
        <v>29</v>
      </c>
      <c r="G572" s="20">
        <v>3</v>
      </c>
      <c r="H572" s="14">
        <v>4.827</v>
      </c>
      <c r="I572" t="s">
        <v>49</v>
      </c>
      <c r="J572" t="s">
        <v>38</v>
      </c>
      <c r="K572" t="s">
        <v>16</v>
      </c>
      <c r="L572" t="s">
        <v>17</v>
      </c>
      <c r="M572" s="20">
        <f t="shared" si="41"/>
        <v>4.8280320000000003</v>
      </c>
      <c r="N572" s="20">
        <f t="shared" si="42"/>
        <v>0.10215</v>
      </c>
      <c r="O572" s="20">
        <f t="shared" si="43"/>
        <v>0.49318346880000008</v>
      </c>
      <c r="P572">
        <f t="shared" si="45"/>
        <v>5</v>
      </c>
      <c r="Q572">
        <f t="shared" si="44"/>
        <v>2.4659173440000002</v>
      </c>
    </row>
    <row r="573" spans="1:17" x14ac:dyDescent="0.3">
      <c r="A573" t="s">
        <v>18</v>
      </c>
      <c r="B573" t="s">
        <v>57</v>
      </c>
      <c r="C573" t="s">
        <v>8</v>
      </c>
      <c r="D573" t="s">
        <v>41</v>
      </c>
      <c r="E573" t="s">
        <v>21</v>
      </c>
      <c r="F573" t="s">
        <v>36</v>
      </c>
      <c r="G573" s="20">
        <v>10</v>
      </c>
      <c r="H573" s="14">
        <v>16.09</v>
      </c>
      <c r="I573" t="s">
        <v>30</v>
      </c>
      <c r="J573" t="s">
        <v>15</v>
      </c>
      <c r="K573" t="s">
        <v>25</v>
      </c>
      <c r="L573" t="s">
        <v>17</v>
      </c>
      <c r="M573" s="20">
        <f t="shared" si="41"/>
        <v>16.093440000000001</v>
      </c>
      <c r="N573" s="20">
        <f t="shared" si="42"/>
        <v>0.16664000000000001</v>
      </c>
      <c r="O573" s="20">
        <f t="shared" si="43"/>
        <v>2.6818108416000004</v>
      </c>
      <c r="P573">
        <f t="shared" si="45"/>
        <v>4</v>
      </c>
      <c r="Q573">
        <f t="shared" si="44"/>
        <v>10.727243366400002</v>
      </c>
    </row>
    <row r="574" spans="1:17" x14ac:dyDescent="0.3">
      <c r="A574" t="s">
        <v>39</v>
      </c>
      <c r="B574" t="s">
        <v>9</v>
      </c>
      <c r="C574" t="s">
        <v>10</v>
      </c>
      <c r="D574" t="s">
        <v>41</v>
      </c>
      <c r="E574" t="s">
        <v>12</v>
      </c>
      <c r="F574" t="s">
        <v>22</v>
      </c>
      <c r="G574" s="20">
        <v>7</v>
      </c>
      <c r="H574" s="14">
        <v>11.263</v>
      </c>
      <c r="I574" t="s">
        <v>37</v>
      </c>
      <c r="J574" t="s">
        <v>38</v>
      </c>
      <c r="K574" t="s">
        <v>16</v>
      </c>
      <c r="L574" t="s">
        <v>17</v>
      </c>
      <c r="M574" s="20">
        <f t="shared" si="41"/>
        <v>11.265408000000001</v>
      </c>
      <c r="N574" s="20">
        <f t="shared" si="42"/>
        <v>0.16664000000000001</v>
      </c>
      <c r="O574" s="20">
        <f t="shared" si="43"/>
        <v>1.8772675891200001</v>
      </c>
      <c r="P574">
        <f t="shared" si="45"/>
        <v>2</v>
      </c>
      <c r="Q574">
        <f t="shared" si="44"/>
        <v>3.7545351782400003</v>
      </c>
    </row>
    <row r="575" spans="1:17" x14ac:dyDescent="0.3">
      <c r="A575" t="s">
        <v>39</v>
      </c>
      <c r="B575" t="s">
        <v>9</v>
      </c>
      <c r="C575" t="s">
        <v>59</v>
      </c>
      <c r="D575" t="s">
        <v>27</v>
      </c>
      <c r="E575" t="s">
        <v>28</v>
      </c>
      <c r="F575" t="s">
        <v>13</v>
      </c>
      <c r="G575" s="20">
        <v>2.2000000000000002</v>
      </c>
      <c r="H575" s="14">
        <v>3.5398000000000001</v>
      </c>
      <c r="I575" t="s">
        <v>23</v>
      </c>
      <c r="J575" t="s">
        <v>31</v>
      </c>
      <c r="K575" t="s">
        <v>16</v>
      </c>
      <c r="L575" t="s">
        <v>17</v>
      </c>
      <c r="M575" s="20">
        <f t="shared" si="41"/>
        <v>3.5405568000000005</v>
      </c>
      <c r="N575" s="20">
        <f t="shared" si="42"/>
        <v>0</v>
      </c>
      <c r="O575" s="20">
        <f t="shared" si="43"/>
        <v>0</v>
      </c>
      <c r="P575">
        <f t="shared" si="45"/>
        <v>2</v>
      </c>
      <c r="Q575">
        <f t="shared" si="44"/>
        <v>0</v>
      </c>
    </row>
    <row r="576" spans="1:17" x14ac:dyDescent="0.3">
      <c r="A576" t="s">
        <v>32</v>
      </c>
      <c r="B576" t="s">
        <v>9</v>
      </c>
      <c r="C576" t="s">
        <v>69</v>
      </c>
      <c r="D576" t="s">
        <v>27</v>
      </c>
      <c r="E576" t="s">
        <v>21</v>
      </c>
      <c r="F576" t="s">
        <v>44</v>
      </c>
      <c r="G576" s="20">
        <v>3</v>
      </c>
      <c r="H576" s="14">
        <v>4.827</v>
      </c>
      <c r="I576" t="s">
        <v>30</v>
      </c>
      <c r="J576" t="s">
        <v>42</v>
      </c>
      <c r="K576" t="s">
        <v>25</v>
      </c>
      <c r="L576" t="s">
        <v>17</v>
      </c>
      <c r="M576" s="20">
        <f t="shared" si="41"/>
        <v>4.8280320000000003</v>
      </c>
      <c r="N576" s="20">
        <f t="shared" si="42"/>
        <v>0.16664000000000001</v>
      </c>
      <c r="O576" s="20">
        <f t="shared" si="43"/>
        <v>0.80454325248000014</v>
      </c>
      <c r="P576">
        <f t="shared" si="45"/>
        <v>5</v>
      </c>
      <c r="Q576">
        <f t="shared" si="44"/>
        <v>4.0227162624000004</v>
      </c>
    </row>
    <row r="577" spans="1:17" x14ac:dyDescent="0.3">
      <c r="A577" t="s">
        <v>26</v>
      </c>
      <c r="B577" t="s">
        <v>9</v>
      </c>
      <c r="C577" t="s">
        <v>50</v>
      </c>
      <c r="D577" t="s">
        <v>41</v>
      </c>
      <c r="E577" t="s">
        <v>21</v>
      </c>
      <c r="F577" t="s">
        <v>44</v>
      </c>
      <c r="G577" s="20">
        <v>2</v>
      </c>
      <c r="H577" s="14">
        <v>3.218</v>
      </c>
      <c r="I577" t="s">
        <v>54</v>
      </c>
      <c r="J577" t="s">
        <v>31</v>
      </c>
      <c r="K577" t="s">
        <v>25</v>
      </c>
      <c r="L577" t="s">
        <v>17</v>
      </c>
      <c r="M577" s="20">
        <f t="shared" si="41"/>
        <v>3.2186880000000002</v>
      </c>
      <c r="N577" s="20">
        <f t="shared" si="42"/>
        <v>2.1999999999999999E-2</v>
      </c>
      <c r="O577" s="20">
        <f t="shared" si="43"/>
        <v>7.0811135999999997E-2</v>
      </c>
      <c r="P577">
        <f t="shared" si="45"/>
        <v>3</v>
      </c>
      <c r="Q577">
        <f t="shared" si="44"/>
        <v>0.21243340799999999</v>
      </c>
    </row>
    <row r="578" spans="1:17" x14ac:dyDescent="0.3">
      <c r="A578" t="s">
        <v>26</v>
      </c>
      <c r="B578" t="s">
        <v>9</v>
      </c>
      <c r="C578" t="s">
        <v>74</v>
      </c>
      <c r="D578" t="s">
        <v>11</v>
      </c>
      <c r="E578" t="s">
        <v>21</v>
      </c>
      <c r="F578" t="s">
        <v>36</v>
      </c>
      <c r="G578" s="20">
        <v>2</v>
      </c>
      <c r="H578" s="14">
        <v>3.218</v>
      </c>
      <c r="I578" t="s">
        <v>23</v>
      </c>
      <c r="J578" t="s">
        <v>31</v>
      </c>
      <c r="K578" t="s">
        <v>25</v>
      </c>
      <c r="L578" t="s">
        <v>17</v>
      </c>
      <c r="M578" s="20">
        <f t="shared" si="41"/>
        <v>3.2186880000000002</v>
      </c>
      <c r="N578" s="20">
        <f t="shared" si="42"/>
        <v>0</v>
      </c>
      <c r="O578" s="20">
        <f t="shared" si="43"/>
        <v>0</v>
      </c>
      <c r="P578">
        <f t="shared" si="45"/>
        <v>3</v>
      </c>
      <c r="Q578">
        <f t="shared" si="44"/>
        <v>0</v>
      </c>
    </row>
    <row r="579" spans="1:17" x14ac:dyDescent="0.3">
      <c r="A579" t="s">
        <v>26</v>
      </c>
      <c r="B579" t="s">
        <v>9</v>
      </c>
      <c r="C579" t="s">
        <v>8</v>
      </c>
      <c r="D579" t="s">
        <v>41</v>
      </c>
      <c r="E579" t="s">
        <v>12</v>
      </c>
      <c r="F579" t="s">
        <v>36</v>
      </c>
      <c r="G579" s="20">
        <v>12</v>
      </c>
      <c r="H579" s="14">
        <v>19.308</v>
      </c>
      <c r="I579" t="s">
        <v>52</v>
      </c>
      <c r="J579" t="s">
        <v>24</v>
      </c>
      <c r="K579" t="s">
        <v>25</v>
      </c>
      <c r="L579" t="s">
        <v>17</v>
      </c>
      <c r="M579" s="20">
        <f t="shared" ref="M579:M642" si="46">G579*1.609344</f>
        <v>19.312128000000001</v>
      </c>
      <c r="N579" s="20">
        <f t="shared" ref="N579:N642" si="47">IF(I579="Bicycle",0,IF(I579="On foot",0,IF(I579="Car (alone)",0.16664,IF(I579="Car (shared / passenger)",0.16664,IF(I579="Bus",0.10215,IF(I579="Train",0.03546,IF(I579="Motorbike",0.11367,IF(I579="Electric car (alone)",0.05267,IF(I579="Electric car (shared / passenger)",0.05267,IF(I579="Taxi",0.148614925938255,IF(I579="E-bike",0.022,IF(I579="Flight",0.259, " "))))))))))))</f>
        <v>3.5459999999999998E-2</v>
      </c>
      <c r="O579" s="20">
        <f t="shared" ref="O579:O642" si="48">IF(OR(N579=0, M579=0), 0, N579*M579)</f>
        <v>0.68480805888000007</v>
      </c>
      <c r="P579">
        <f t="shared" si="45"/>
        <v>3</v>
      </c>
      <c r="Q579">
        <f t="shared" ref="Q579:Q642" si="49">O579*P579</f>
        <v>2.0544241766400004</v>
      </c>
    </row>
    <row r="580" spans="1:17" x14ac:dyDescent="0.3">
      <c r="A580" t="s">
        <v>39</v>
      </c>
      <c r="B580" t="s">
        <v>9</v>
      </c>
      <c r="C580" t="s">
        <v>48</v>
      </c>
      <c r="D580" t="s">
        <v>11</v>
      </c>
      <c r="E580" t="s">
        <v>21</v>
      </c>
      <c r="F580" t="s">
        <v>44</v>
      </c>
      <c r="G580" s="20">
        <v>2.9</v>
      </c>
      <c r="H580" s="14">
        <v>4.6661000000000001</v>
      </c>
      <c r="I580" t="s">
        <v>30</v>
      </c>
      <c r="J580" t="s">
        <v>42</v>
      </c>
      <c r="K580" t="s">
        <v>25</v>
      </c>
      <c r="L580" t="s">
        <v>17</v>
      </c>
      <c r="M580" s="20">
        <f t="shared" si="46"/>
        <v>4.6670976</v>
      </c>
      <c r="N580" s="20">
        <f t="shared" si="47"/>
        <v>0.16664000000000001</v>
      </c>
      <c r="O580" s="20">
        <f t="shared" si="48"/>
        <v>0.77772514406400006</v>
      </c>
      <c r="P580">
        <f t="shared" si="45"/>
        <v>2</v>
      </c>
      <c r="Q580">
        <f t="shared" si="49"/>
        <v>1.5554502881280001</v>
      </c>
    </row>
    <row r="581" spans="1:17" x14ac:dyDescent="0.3">
      <c r="A581" t="s">
        <v>18</v>
      </c>
      <c r="B581" t="s">
        <v>9</v>
      </c>
      <c r="C581" t="s">
        <v>94</v>
      </c>
      <c r="D581" t="s">
        <v>41</v>
      </c>
      <c r="E581" t="s">
        <v>21</v>
      </c>
      <c r="F581" t="s">
        <v>22</v>
      </c>
      <c r="G581" s="20">
        <v>15</v>
      </c>
      <c r="H581" s="14">
        <v>24.134999999999998</v>
      </c>
      <c r="I581" t="s">
        <v>37</v>
      </c>
      <c r="J581" t="s">
        <v>38</v>
      </c>
      <c r="K581" t="s">
        <v>25</v>
      </c>
      <c r="L581" t="s">
        <v>17</v>
      </c>
      <c r="M581" s="20">
        <f t="shared" si="46"/>
        <v>24.140160000000002</v>
      </c>
      <c r="N581" s="20">
        <f t="shared" si="47"/>
        <v>0.16664000000000001</v>
      </c>
      <c r="O581" s="20">
        <f t="shared" si="48"/>
        <v>4.0227162624000004</v>
      </c>
      <c r="P581">
        <f t="shared" si="45"/>
        <v>4</v>
      </c>
      <c r="Q581">
        <f t="shared" si="49"/>
        <v>16.090865049600001</v>
      </c>
    </row>
    <row r="582" spans="1:17" x14ac:dyDescent="0.3">
      <c r="A582" t="s">
        <v>7</v>
      </c>
      <c r="B582" t="s">
        <v>9</v>
      </c>
      <c r="C582" t="s">
        <v>61</v>
      </c>
      <c r="D582" t="s">
        <v>41</v>
      </c>
      <c r="E582" t="s">
        <v>64</v>
      </c>
      <c r="F582" t="s">
        <v>13</v>
      </c>
      <c r="G582" s="20">
        <v>32.299999999999997</v>
      </c>
      <c r="H582" s="14">
        <v>51.970699999999994</v>
      </c>
      <c r="I582" t="s">
        <v>30</v>
      </c>
      <c r="J582" t="s">
        <v>38</v>
      </c>
      <c r="K582" t="s">
        <v>16</v>
      </c>
      <c r="L582" t="s">
        <v>17</v>
      </c>
      <c r="M582" s="20">
        <f t="shared" si="46"/>
        <v>51.981811199999996</v>
      </c>
      <c r="N582" s="20">
        <f t="shared" si="47"/>
        <v>0.16664000000000001</v>
      </c>
      <c r="O582" s="20">
        <f t="shared" si="48"/>
        <v>8.6622490183679997</v>
      </c>
      <c r="P582">
        <f t="shared" si="45"/>
        <v>1</v>
      </c>
      <c r="Q582">
        <f t="shared" si="49"/>
        <v>8.6622490183679997</v>
      </c>
    </row>
    <row r="583" spans="1:17" x14ac:dyDescent="0.3">
      <c r="A583" t="s">
        <v>26</v>
      </c>
      <c r="B583" t="s">
        <v>51</v>
      </c>
      <c r="C583" t="s">
        <v>8</v>
      </c>
      <c r="D583" t="s">
        <v>41</v>
      </c>
      <c r="E583" t="s">
        <v>12</v>
      </c>
      <c r="F583" t="s">
        <v>22</v>
      </c>
      <c r="G583" s="20">
        <v>1.5</v>
      </c>
      <c r="H583" s="14">
        <v>2.4135</v>
      </c>
      <c r="I583" t="s">
        <v>23</v>
      </c>
      <c r="J583" t="s">
        <v>31</v>
      </c>
      <c r="K583" t="s">
        <v>16</v>
      </c>
      <c r="L583" t="s">
        <v>17</v>
      </c>
      <c r="M583" s="20">
        <f t="shared" si="46"/>
        <v>2.4140160000000002</v>
      </c>
      <c r="N583" s="20">
        <f t="shared" si="47"/>
        <v>0</v>
      </c>
      <c r="O583" s="20">
        <f t="shared" si="48"/>
        <v>0</v>
      </c>
      <c r="P583">
        <f t="shared" si="45"/>
        <v>3</v>
      </c>
      <c r="Q583">
        <f t="shared" si="49"/>
        <v>0</v>
      </c>
    </row>
    <row r="584" spans="1:17" x14ac:dyDescent="0.3">
      <c r="A584" t="s">
        <v>39</v>
      </c>
      <c r="B584" t="s">
        <v>9</v>
      </c>
      <c r="C584" t="s">
        <v>10</v>
      </c>
      <c r="D584" t="s">
        <v>20</v>
      </c>
      <c r="E584" t="s">
        <v>12</v>
      </c>
      <c r="F584" t="s">
        <v>66</v>
      </c>
      <c r="G584" s="20">
        <v>67</v>
      </c>
      <c r="H584" s="14">
        <v>107.803</v>
      </c>
      <c r="I584" t="s">
        <v>37</v>
      </c>
      <c r="J584" t="s">
        <v>31</v>
      </c>
      <c r="K584" t="s">
        <v>16</v>
      </c>
      <c r="L584" t="s">
        <v>17</v>
      </c>
      <c r="M584" s="20">
        <f t="shared" si="46"/>
        <v>107.82604800000001</v>
      </c>
      <c r="N584" s="20">
        <f t="shared" si="47"/>
        <v>0.16664000000000001</v>
      </c>
      <c r="O584" s="20">
        <f t="shared" si="48"/>
        <v>17.968132638720004</v>
      </c>
      <c r="P584">
        <f t="shared" si="45"/>
        <v>2</v>
      </c>
      <c r="Q584">
        <f t="shared" si="49"/>
        <v>35.936265277440008</v>
      </c>
    </row>
    <row r="585" spans="1:17" x14ac:dyDescent="0.3">
      <c r="A585" t="s">
        <v>7</v>
      </c>
      <c r="B585" t="s">
        <v>9</v>
      </c>
      <c r="C585" t="s">
        <v>10</v>
      </c>
      <c r="D585" t="s">
        <v>27</v>
      </c>
      <c r="E585" t="s">
        <v>12</v>
      </c>
      <c r="F585" t="s">
        <v>36</v>
      </c>
      <c r="G585" s="20">
        <v>13</v>
      </c>
      <c r="H585" s="14">
        <v>20.917000000000002</v>
      </c>
      <c r="I585" t="s">
        <v>30</v>
      </c>
      <c r="J585" t="s">
        <v>15</v>
      </c>
      <c r="K585" t="s">
        <v>25</v>
      </c>
      <c r="L585" t="s">
        <v>17</v>
      </c>
      <c r="M585" s="20">
        <f t="shared" si="46"/>
        <v>20.921472000000001</v>
      </c>
      <c r="N585" s="20">
        <f t="shared" si="47"/>
        <v>0.16664000000000001</v>
      </c>
      <c r="O585" s="20">
        <f t="shared" si="48"/>
        <v>3.4863540940800006</v>
      </c>
      <c r="P585">
        <f t="shared" si="45"/>
        <v>1</v>
      </c>
      <c r="Q585">
        <f t="shared" si="49"/>
        <v>3.4863540940800006</v>
      </c>
    </row>
    <row r="586" spans="1:17" x14ac:dyDescent="0.3">
      <c r="A586" t="s">
        <v>32</v>
      </c>
      <c r="B586" t="s">
        <v>9</v>
      </c>
      <c r="C586" t="s">
        <v>71</v>
      </c>
      <c r="D586" t="s">
        <v>11</v>
      </c>
      <c r="E586" t="s">
        <v>21</v>
      </c>
      <c r="F586" t="s">
        <v>44</v>
      </c>
      <c r="G586" s="20">
        <v>2</v>
      </c>
      <c r="H586" s="14">
        <v>3.218</v>
      </c>
      <c r="I586" t="s">
        <v>30</v>
      </c>
      <c r="J586" t="s">
        <v>42</v>
      </c>
      <c r="K586" t="s">
        <v>16</v>
      </c>
      <c r="L586" t="s">
        <v>17</v>
      </c>
      <c r="M586" s="20">
        <f t="shared" si="46"/>
        <v>3.2186880000000002</v>
      </c>
      <c r="N586" s="20">
        <f t="shared" si="47"/>
        <v>0.16664000000000001</v>
      </c>
      <c r="O586" s="20">
        <f t="shared" si="48"/>
        <v>0.53636216832000005</v>
      </c>
      <c r="P586">
        <f t="shared" si="45"/>
        <v>5</v>
      </c>
      <c r="Q586">
        <f t="shared" si="49"/>
        <v>2.6818108416000004</v>
      </c>
    </row>
    <row r="587" spans="1:17" x14ac:dyDescent="0.3">
      <c r="A587" t="s">
        <v>39</v>
      </c>
      <c r="B587" t="s">
        <v>9</v>
      </c>
      <c r="C587" t="s">
        <v>10</v>
      </c>
      <c r="D587" t="s">
        <v>27</v>
      </c>
      <c r="E587" t="s">
        <v>12</v>
      </c>
      <c r="F587" t="s">
        <v>44</v>
      </c>
      <c r="G587" s="20">
        <v>1</v>
      </c>
      <c r="H587" s="14">
        <v>1.609</v>
      </c>
      <c r="I587" t="s">
        <v>23</v>
      </c>
      <c r="J587" t="s">
        <v>31</v>
      </c>
      <c r="K587" t="s">
        <v>25</v>
      </c>
      <c r="L587" t="s">
        <v>17</v>
      </c>
      <c r="M587" s="20">
        <f t="shared" si="46"/>
        <v>1.6093440000000001</v>
      </c>
      <c r="N587" s="20">
        <f t="shared" si="47"/>
        <v>0</v>
      </c>
      <c r="O587" s="20">
        <f t="shared" si="48"/>
        <v>0</v>
      </c>
      <c r="P587">
        <f t="shared" si="45"/>
        <v>2</v>
      </c>
      <c r="Q587">
        <f t="shared" si="49"/>
        <v>0</v>
      </c>
    </row>
    <row r="588" spans="1:17" x14ac:dyDescent="0.3">
      <c r="A588" t="s">
        <v>32</v>
      </c>
      <c r="B588" t="s">
        <v>55</v>
      </c>
      <c r="C588" t="s">
        <v>8</v>
      </c>
      <c r="D588" t="s">
        <v>41</v>
      </c>
      <c r="E588" t="s">
        <v>28</v>
      </c>
      <c r="F588" t="s">
        <v>44</v>
      </c>
      <c r="G588" s="20">
        <v>2.2000000000000002</v>
      </c>
      <c r="H588" s="14">
        <v>3.5398000000000001</v>
      </c>
      <c r="I588" t="s">
        <v>14</v>
      </c>
      <c r="J588" t="s">
        <v>31</v>
      </c>
      <c r="K588" t="s">
        <v>8</v>
      </c>
      <c r="L588" t="s">
        <v>43</v>
      </c>
      <c r="M588" s="20">
        <f t="shared" si="46"/>
        <v>3.5405568000000005</v>
      </c>
      <c r="N588" s="20">
        <f t="shared" si="47"/>
        <v>0</v>
      </c>
      <c r="O588" s="20">
        <f t="shared" si="48"/>
        <v>0</v>
      </c>
      <c r="P588">
        <f t="shared" si="45"/>
        <v>5</v>
      </c>
      <c r="Q588">
        <f t="shared" si="49"/>
        <v>0</v>
      </c>
    </row>
    <row r="589" spans="1:17" x14ac:dyDescent="0.3">
      <c r="A589" t="s">
        <v>26</v>
      </c>
      <c r="B589" t="s">
        <v>9</v>
      </c>
      <c r="C589" t="s">
        <v>8</v>
      </c>
      <c r="D589" t="s">
        <v>27</v>
      </c>
      <c r="E589" t="s">
        <v>21</v>
      </c>
      <c r="F589" t="s">
        <v>22</v>
      </c>
      <c r="G589" s="20">
        <v>2.5</v>
      </c>
      <c r="H589" s="14">
        <v>4.0225</v>
      </c>
      <c r="I589" t="s">
        <v>52</v>
      </c>
      <c r="J589" t="s">
        <v>38</v>
      </c>
      <c r="K589" t="s">
        <v>25</v>
      </c>
      <c r="L589" t="s">
        <v>43</v>
      </c>
      <c r="M589" s="20">
        <f t="shared" si="46"/>
        <v>4.0233600000000003</v>
      </c>
      <c r="N589" s="20">
        <f t="shared" si="47"/>
        <v>3.5459999999999998E-2</v>
      </c>
      <c r="O589" s="20">
        <f t="shared" si="48"/>
        <v>0.1426683456</v>
      </c>
      <c r="P589">
        <f t="shared" si="45"/>
        <v>3</v>
      </c>
      <c r="Q589">
        <f t="shared" si="49"/>
        <v>0.42800503680000002</v>
      </c>
    </row>
    <row r="590" spans="1:17" x14ac:dyDescent="0.3">
      <c r="A590" t="s">
        <v>32</v>
      </c>
      <c r="B590" t="s">
        <v>9</v>
      </c>
      <c r="C590" t="s">
        <v>40</v>
      </c>
      <c r="D590" t="s">
        <v>41</v>
      </c>
      <c r="E590" t="s">
        <v>35</v>
      </c>
      <c r="F590" t="s">
        <v>29</v>
      </c>
      <c r="G590" s="20">
        <v>11</v>
      </c>
      <c r="H590" s="14">
        <v>17.698999999999998</v>
      </c>
      <c r="I590" t="s">
        <v>14</v>
      </c>
      <c r="J590" t="s">
        <v>15</v>
      </c>
      <c r="K590" t="s">
        <v>25</v>
      </c>
      <c r="L590" t="s">
        <v>43</v>
      </c>
      <c r="M590" s="20">
        <f t="shared" si="46"/>
        <v>17.702784000000001</v>
      </c>
      <c r="N590" s="20">
        <f t="shared" si="47"/>
        <v>0</v>
      </c>
      <c r="O590" s="20">
        <f t="shared" si="48"/>
        <v>0</v>
      </c>
      <c r="P590">
        <f t="shared" si="45"/>
        <v>5</v>
      </c>
      <c r="Q590">
        <f t="shared" si="49"/>
        <v>0</v>
      </c>
    </row>
    <row r="591" spans="1:17" x14ac:dyDescent="0.3">
      <c r="A591" t="s">
        <v>32</v>
      </c>
      <c r="B591" t="s">
        <v>9</v>
      </c>
      <c r="C591" t="s">
        <v>40</v>
      </c>
      <c r="D591" t="s">
        <v>11</v>
      </c>
      <c r="E591" t="s">
        <v>35</v>
      </c>
      <c r="F591" t="s">
        <v>36</v>
      </c>
      <c r="G591" s="20">
        <v>6</v>
      </c>
      <c r="H591" s="14">
        <v>9.6539999999999999</v>
      </c>
      <c r="I591" t="s">
        <v>37</v>
      </c>
      <c r="J591" t="s">
        <v>15</v>
      </c>
      <c r="K591" t="s">
        <v>25</v>
      </c>
      <c r="L591" t="s">
        <v>43</v>
      </c>
      <c r="M591" s="20">
        <f t="shared" si="46"/>
        <v>9.6560640000000006</v>
      </c>
      <c r="N591" s="20">
        <f t="shared" si="47"/>
        <v>0.16664000000000001</v>
      </c>
      <c r="O591" s="20">
        <f t="shared" si="48"/>
        <v>1.6090865049600003</v>
      </c>
      <c r="P591">
        <f t="shared" si="45"/>
        <v>5</v>
      </c>
      <c r="Q591">
        <f t="shared" si="49"/>
        <v>8.0454325248000007</v>
      </c>
    </row>
    <row r="592" spans="1:17" x14ac:dyDescent="0.3">
      <c r="A592" t="s">
        <v>18</v>
      </c>
      <c r="B592" t="s">
        <v>9</v>
      </c>
      <c r="C592" t="s">
        <v>40</v>
      </c>
      <c r="D592" t="s">
        <v>20</v>
      </c>
      <c r="E592" t="s">
        <v>33</v>
      </c>
      <c r="F592" t="s">
        <v>29</v>
      </c>
      <c r="G592" s="20">
        <v>40</v>
      </c>
      <c r="H592" s="14">
        <v>64.36</v>
      </c>
      <c r="I592" t="s">
        <v>30</v>
      </c>
      <c r="J592" t="s">
        <v>42</v>
      </c>
      <c r="K592" t="s">
        <v>25</v>
      </c>
      <c r="L592" t="s">
        <v>43</v>
      </c>
      <c r="M592" s="20">
        <f t="shared" si="46"/>
        <v>64.373760000000004</v>
      </c>
      <c r="N592" s="20">
        <f t="shared" si="47"/>
        <v>0.16664000000000001</v>
      </c>
      <c r="O592" s="20">
        <f t="shared" si="48"/>
        <v>10.727243366400002</v>
      </c>
      <c r="P592">
        <f t="shared" si="45"/>
        <v>4</v>
      </c>
      <c r="Q592">
        <f t="shared" si="49"/>
        <v>42.908973465600006</v>
      </c>
    </row>
    <row r="593" spans="1:17" x14ac:dyDescent="0.3">
      <c r="A593" t="s">
        <v>18</v>
      </c>
      <c r="B593" t="s">
        <v>9</v>
      </c>
      <c r="C593" t="s">
        <v>34</v>
      </c>
      <c r="D593" t="s">
        <v>11</v>
      </c>
      <c r="E593" t="s">
        <v>21</v>
      </c>
      <c r="F593" t="s">
        <v>22</v>
      </c>
      <c r="G593" s="20">
        <v>8</v>
      </c>
      <c r="H593" s="14">
        <v>12.872</v>
      </c>
      <c r="I593" t="s">
        <v>14</v>
      </c>
      <c r="J593" t="s">
        <v>31</v>
      </c>
      <c r="K593" t="s">
        <v>25</v>
      </c>
      <c r="L593" t="s">
        <v>17</v>
      </c>
      <c r="M593" s="20">
        <f t="shared" si="46"/>
        <v>12.874752000000001</v>
      </c>
      <c r="N593" s="20">
        <f t="shared" si="47"/>
        <v>0</v>
      </c>
      <c r="O593" s="20">
        <f t="shared" si="48"/>
        <v>0</v>
      </c>
      <c r="P593">
        <f t="shared" si="45"/>
        <v>4</v>
      </c>
      <c r="Q593">
        <f t="shared" si="49"/>
        <v>0</v>
      </c>
    </row>
    <row r="594" spans="1:17" x14ac:dyDescent="0.3">
      <c r="A594" t="s">
        <v>32</v>
      </c>
      <c r="B594" t="s">
        <v>9</v>
      </c>
      <c r="C594" t="s">
        <v>34</v>
      </c>
      <c r="D594" t="s">
        <v>27</v>
      </c>
      <c r="E594" t="s">
        <v>33</v>
      </c>
      <c r="F594" t="s">
        <v>44</v>
      </c>
      <c r="G594" s="20">
        <v>1.5</v>
      </c>
      <c r="H594" s="14">
        <v>2.4135</v>
      </c>
      <c r="I594" t="s">
        <v>14</v>
      </c>
      <c r="J594" t="s">
        <v>42</v>
      </c>
      <c r="K594" t="s">
        <v>25</v>
      </c>
      <c r="L594" t="s">
        <v>43</v>
      </c>
      <c r="M594" s="20">
        <f t="shared" si="46"/>
        <v>2.4140160000000002</v>
      </c>
      <c r="N594" s="20">
        <f t="shared" si="47"/>
        <v>0</v>
      </c>
      <c r="O594" s="20">
        <f t="shared" si="48"/>
        <v>0</v>
      </c>
      <c r="P594">
        <f t="shared" si="45"/>
        <v>5</v>
      </c>
      <c r="Q594">
        <f t="shared" si="49"/>
        <v>0</v>
      </c>
    </row>
    <row r="595" spans="1:17" x14ac:dyDescent="0.3">
      <c r="A595" t="s">
        <v>32</v>
      </c>
      <c r="B595" t="s">
        <v>9</v>
      </c>
      <c r="C595" t="s">
        <v>34</v>
      </c>
      <c r="D595" t="s">
        <v>27</v>
      </c>
      <c r="E595" t="s">
        <v>35</v>
      </c>
      <c r="F595" t="s">
        <v>36</v>
      </c>
      <c r="G595" s="20">
        <v>1.2</v>
      </c>
      <c r="H595" s="14">
        <v>1.9307999999999998</v>
      </c>
      <c r="I595" t="s">
        <v>23</v>
      </c>
      <c r="J595" t="s">
        <v>31</v>
      </c>
      <c r="K595" t="s">
        <v>25</v>
      </c>
      <c r="L595" t="s">
        <v>43</v>
      </c>
      <c r="M595" s="20">
        <f t="shared" si="46"/>
        <v>1.9312128</v>
      </c>
      <c r="N595" s="20">
        <f t="shared" si="47"/>
        <v>0</v>
      </c>
      <c r="O595" s="20">
        <f t="shared" si="48"/>
        <v>0</v>
      </c>
      <c r="P595">
        <f t="shared" si="45"/>
        <v>5</v>
      </c>
      <c r="Q595">
        <f t="shared" si="49"/>
        <v>0</v>
      </c>
    </row>
    <row r="596" spans="1:17" x14ac:dyDescent="0.3">
      <c r="A596" t="s">
        <v>32</v>
      </c>
      <c r="B596" t="s">
        <v>9</v>
      </c>
      <c r="C596" t="s">
        <v>40</v>
      </c>
      <c r="D596" t="s">
        <v>11</v>
      </c>
      <c r="E596" t="s">
        <v>21</v>
      </c>
      <c r="F596" t="s">
        <v>22</v>
      </c>
      <c r="G596" s="20">
        <v>2</v>
      </c>
      <c r="H596" s="14">
        <v>3.218</v>
      </c>
      <c r="I596" t="s">
        <v>49</v>
      </c>
      <c r="J596" t="s">
        <v>31</v>
      </c>
      <c r="K596" t="s">
        <v>25</v>
      </c>
      <c r="L596" t="s">
        <v>17</v>
      </c>
      <c r="M596" s="20">
        <f t="shared" si="46"/>
        <v>3.2186880000000002</v>
      </c>
      <c r="N596" s="20">
        <f t="shared" si="47"/>
        <v>0.10215</v>
      </c>
      <c r="O596" s="20">
        <f t="shared" si="48"/>
        <v>0.32878897920000005</v>
      </c>
      <c r="P596">
        <f t="shared" si="45"/>
        <v>5</v>
      </c>
      <c r="Q596">
        <f t="shared" si="49"/>
        <v>1.6439448960000003</v>
      </c>
    </row>
    <row r="597" spans="1:17" x14ac:dyDescent="0.3">
      <c r="A597" t="s">
        <v>26</v>
      </c>
      <c r="B597" t="s">
        <v>9</v>
      </c>
      <c r="C597" t="s">
        <v>40</v>
      </c>
      <c r="D597" t="s">
        <v>11</v>
      </c>
      <c r="E597" t="s">
        <v>21</v>
      </c>
      <c r="F597" t="s">
        <v>44</v>
      </c>
      <c r="G597" s="20">
        <v>2.2000000000000002</v>
      </c>
      <c r="H597" s="14">
        <v>3.5398000000000001</v>
      </c>
      <c r="I597" t="s">
        <v>14</v>
      </c>
      <c r="J597" t="s">
        <v>31</v>
      </c>
      <c r="K597" t="s">
        <v>25</v>
      </c>
      <c r="L597" t="s">
        <v>43</v>
      </c>
      <c r="M597" s="20">
        <f t="shared" si="46"/>
        <v>3.5405568000000005</v>
      </c>
      <c r="N597" s="20">
        <f t="shared" si="47"/>
        <v>0</v>
      </c>
      <c r="O597" s="20">
        <f t="shared" si="48"/>
        <v>0</v>
      </c>
      <c r="P597">
        <f t="shared" si="45"/>
        <v>3</v>
      </c>
      <c r="Q597">
        <f t="shared" si="49"/>
        <v>0</v>
      </c>
    </row>
    <row r="598" spans="1:17" x14ac:dyDescent="0.3">
      <c r="A598" t="s">
        <v>32</v>
      </c>
      <c r="B598" t="s">
        <v>9</v>
      </c>
      <c r="C598" t="s">
        <v>65</v>
      </c>
      <c r="D598" t="s">
        <v>41</v>
      </c>
      <c r="E598" t="s">
        <v>28</v>
      </c>
      <c r="F598" t="s">
        <v>36</v>
      </c>
      <c r="G598" s="20">
        <v>13</v>
      </c>
      <c r="H598" s="14">
        <v>20.917000000000002</v>
      </c>
      <c r="I598" t="s">
        <v>37</v>
      </c>
      <c r="J598" t="s">
        <v>42</v>
      </c>
      <c r="K598" t="s">
        <v>25</v>
      </c>
      <c r="L598" t="s">
        <v>17</v>
      </c>
      <c r="M598" s="20">
        <f t="shared" si="46"/>
        <v>20.921472000000001</v>
      </c>
      <c r="N598" s="20">
        <f t="shared" si="47"/>
        <v>0.16664000000000001</v>
      </c>
      <c r="O598" s="20">
        <f t="shared" si="48"/>
        <v>3.4863540940800006</v>
      </c>
      <c r="P598">
        <f t="shared" si="45"/>
        <v>5</v>
      </c>
      <c r="Q598">
        <f t="shared" si="49"/>
        <v>17.431770470400004</v>
      </c>
    </row>
    <row r="599" spans="1:17" x14ac:dyDescent="0.3">
      <c r="A599" t="s">
        <v>18</v>
      </c>
      <c r="B599" t="s">
        <v>9</v>
      </c>
      <c r="C599" t="s">
        <v>10</v>
      </c>
      <c r="D599" t="s">
        <v>41</v>
      </c>
      <c r="E599" t="s">
        <v>35</v>
      </c>
      <c r="F599" t="s">
        <v>13</v>
      </c>
      <c r="G599" s="20">
        <v>20</v>
      </c>
      <c r="H599" s="14">
        <v>32.18</v>
      </c>
      <c r="I599" t="s">
        <v>30</v>
      </c>
      <c r="J599" t="s">
        <v>53</v>
      </c>
      <c r="K599" t="s">
        <v>25</v>
      </c>
      <c r="L599" t="s">
        <v>43</v>
      </c>
      <c r="M599" s="20">
        <f t="shared" si="46"/>
        <v>32.186880000000002</v>
      </c>
      <c r="N599" s="20">
        <f t="shared" si="47"/>
        <v>0.16664000000000001</v>
      </c>
      <c r="O599" s="20">
        <f t="shared" si="48"/>
        <v>5.3636216832000008</v>
      </c>
      <c r="P599">
        <f t="shared" si="45"/>
        <v>4</v>
      </c>
      <c r="Q599">
        <f t="shared" si="49"/>
        <v>21.454486732800003</v>
      </c>
    </row>
    <row r="600" spans="1:17" x14ac:dyDescent="0.3">
      <c r="A600" t="s">
        <v>32</v>
      </c>
      <c r="B600" t="s">
        <v>9</v>
      </c>
      <c r="C600" t="s">
        <v>40</v>
      </c>
      <c r="D600" t="s">
        <v>41</v>
      </c>
      <c r="E600" t="s">
        <v>21</v>
      </c>
      <c r="F600" t="s">
        <v>44</v>
      </c>
      <c r="G600" s="20">
        <v>3</v>
      </c>
      <c r="H600" s="14">
        <v>4.827</v>
      </c>
      <c r="I600" t="s">
        <v>14</v>
      </c>
      <c r="J600" t="s">
        <v>15</v>
      </c>
      <c r="K600" t="s">
        <v>16</v>
      </c>
      <c r="L600" t="s">
        <v>43</v>
      </c>
      <c r="M600" s="20">
        <f t="shared" si="46"/>
        <v>4.8280320000000003</v>
      </c>
      <c r="N600" s="20">
        <f t="shared" si="47"/>
        <v>0</v>
      </c>
      <c r="O600" s="20">
        <f t="shared" si="48"/>
        <v>0</v>
      </c>
      <c r="P600">
        <f t="shared" si="45"/>
        <v>5</v>
      </c>
      <c r="Q600">
        <f t="shared" si="49"/>
        <v>0</v>
      </c>
    </row>
    <row r="601" spans="1:17" x14ac:dyDescent="0.3">
      <c r="A601" t="s">
        <v>39</v>
      </c>
      <c r="B601" t="s">
        <v>51</v>
      </c>
      <c r="C601" t="s">
        <v>8</v>
      </c>
      <c r="D601" t="s">
        <v>11</v>
      </c>
      <c r="E601" t="s">
        <v>64</v>
      </c>
      <c r="F601" t="s">
        <v>44</v>
      </c>
      <c r="G601" s="20">
        <v>1.7</v>
      </c>
      <c r="H601" s="14">
        <v>2.7353000000000001</v>
      </c>
      <c r="I601" t="s">
        <v>14</v>
      </c>
      <c r="J601" t="s">
        <v>15</v>
      </c>
      <c r="K601" t="s">
        <v>25</v>
      </c>
      <c r="L601" t="s">
        <v>43</v>
      </c>
      <c r="M601" s="20">
        <f t="shared" si="46"/>
        <v>2.7358848</v>
      </c>
      <c r="N601" s="20">
        <f t="shared" si="47"/>
        <v>0</v>
      </c>
      <c r="O601" s="20">
        <f t="shared" si="48"/>
        <v>0</v>
      </c>
      <c r="P601">
        <f t="shared" si="45"/>
        <v>2</v>
      </c>
      <c r="Q601">
        <f t="shared" si="49"/>
        <v>0</v>
      </c>
    </row>
    <row r="602" spans="1:17" x14ac:dyDescent="0.3">
      <c r="A602" t="s">
        <v>18</v>
      </c>
      <c r="B602" t="s">
        <v>9</v>
      </c>
      <c r="C602" t="s">
        <v>40</v>
      </c>
      <c r="D602" t="s">
        <v>20</v>
      </c>
      <c r="E602" t="s">
        <v>45</v>
      </c>
      <c r="F602" t="s">
        <v>36</v>
      </c>
      <c r="G602" s="20">
        <v>1.5</v>
      </c>
      <c r="H602" s="14">
        <v>2.4135</v>
      </c>
      <c r="I602" t="s">
        <v>23</v>
      </c>
      <c r="J602" t="s">
        <v>42</v>
      </c>
      <c r="K602" t="s">
        <v>25</v>
      </c>
      <c r="L602" t="s">
        <v>43</v>
      </c>
      <c r="M602" s="20">
        <f t="shared" si="46"/>
        <v>2.4140160000000002</v>
      </c>
      <c r="N602" s="20">
        <f t="shared" si="47"/>
        <v>0</v>
      </c>
      <c r="O602" s="20">
        <f t="shared" si="48"/>
        <v>0</v>
      </c>
      <c r="P602">
        <f t="shared" si="45"/>
        <v>4</v>
      </c>
      <c r="Q602">
        <f t="shared" si="49"/>
        <v>0</v>
      </c>
    </row>
    <row r="603" spans="1:17" x14ac:dyDescent="0.3">
      <c r="A603" t="s">
        <v>32</v>
      </c>
      <c r="B603" t="s">
        <v>9</v>
      </c>
      <c r="C603" t="s">
        <v>8</v>
      </c>
      <c r="D603" t="s">
        <v>11</v>
      </c>
      <c r="E603" t="s">
        <v>35</v>
      </c>
      <c r="F603" t="s">
        <v>44</v>
      </c>
      <c r="G603" s="20">
        <v>1</v>
      </c>
      <c r="H603" s="14">
        <v>1.609</v>
      </c>
      <c r="I603" s="2" t="s">
        <v>49</v>
      </c>
      <c r="J603" t="s">
        <v>31</v>
      </c>
      <c r="K603" t="s">
        <v>25</v>
      </c>
      <c r="L603" t="s">
        <v>43</v>
      </c>
      <c r="M603" s="20">
        <f t="shared" si="46"/>
        <v>1.6093440000000001</v>
      </c>
      <c r="N603" s="20">
        <f t="shared" si="47"/>
        <v>0.10215</v>
      </c>
      <c r="O603" s="20">
        <f t="shared" si="48"/>
        <v>0.16439448960000003</v>
      </c>
      <c r="P603">
        <f t="shared" si="45"/>
        <v>5</v>
      </c>
      <c r="Q603">
        <f t="shared" si="49"/>
        <v>0.82197244800000013</v>
      </c>
    </row>
    <row r="604" spans="1:17" x14ac:dyDescent="0.3">
      <c r="A604" t="s">
        <v>32</v>
      </c>
      <c r="B604" t="s">
        <v>9</v>
      </c>
      <c r="C604" t="s">
        <v>8</v>
      </c>
      <c r="D604" t="s">
        <v>11</v>
      </c>
      <c r="E604" t="s">
        <v>21</v>
      </c>
      <c r="F604" t="s">
        <v>36</v>
      </c>
      <c r="G604" s="20">
        <v>3</v>
      </c>
      <c r="H604" s="14">
        <v>4.827</v>
      </c>
      <c r="I604" t="s">
        <v>54</v>
      </c>
      <c r="J604" t="s">
        <v>38</v>
      </c>
      <c r="K604" t="s">
        <v>25</v>
      </c>
      <c r="L604" t="s">
        <v>17</v>
      </c>
      <c r="M604" s="20">
        <f t="shared" si="46"/>
        <v>4.8280320000000003</v>
      </c>
      <c r="N604" s="20">
        <f t="shared" si="47"/>
        <v>2.1999999999999999E-2</v>
      </c>
      <c r="O604" s="20">
        <f t="shared" si="48"/>
        <v>0.106216704</v>
      </c>
      <c r="P604">
        <f t="shared" si="45"/>
        <v>5</v>
      </c>
      <c r="Q604">
        <f t="shared" si="49"/>
        <v>0.53108351999999992</v>
      </c>
    </row>
    <row r="605" spans="1:17" x14ac:dyDescent="0.3">
      <c r="A605" t="s">
        <v>32</v>
      </c>
      <c r="B605" t="s">
        <v>9</v>
      </c>
      <c r="C605" t="s">
        <v>40</v>
      </c>
      <c r="D605" t="s">
        <v>11</v>
      </c>
      <c r="E605" t="s">
        <v>12</v>
      </c>
      <c r="F605" t="s">
        <v>22</v>
      </c>
      <c r="G605" s="20">
        <v>2.5</v>
      </c>
      <c r="H605" s="14">
        <v>4.0225</v>
      </c>
      <c r="I605" t="s">
        <v>23</v>
      </c>
      <c r="J605" t="s">
        <v>42</v>
      </c>
      <c r="K605" t="s">
        <v>25</v>
      </c>
      <c r="L605" t="s">
        <v>43</v>
      </c>
      <c r="M605" s="20">
        <f t="shared" si="46"/>
        <v>4.0233600000000003</v>
      </c>
      <c r="N605" s="20">
        <f t="shared" si="47"/>
        <v>0</v>
      </c>
      <c r="O605" s="20">
        <f t="shared" si="48"/>
        <v>0</v>
      </c>
      <c r="P605">
        <f t="shared" si="45"/>
        <v>5</v>
      </c>
      <c r="Q605">
        <f t="shared" si="49"/>
        <v>0</v>
      </c>
    </row>
    <row r="606" spans="1:17" x14ac:dyDescent="0.3">
      <c r="A606" t="s">
        <v>32</v>
      </c>
      <c r="B606" t="s">
        <v>9</v>
      </c>
      <c r="C606" t="s">
        <v>34</v>
      </c>
      <c r="D606" t="s">
        <v>41</v>
      </c>
      <c r="E606" t="s">
        <v>45</v>
      </c>
      <c r="F606" t="s">
        <v>22</v>
      </c>
      <c r="G606" s="20">
        <v>7</v>
      </c>
      <c r="H606" s="14">
        <v>11.263</v>
      </c>
      <c r="I606" t="s">
        <v>14</v>
      </c>
      <c r="J606" t="s">
        <v>42</v>
      </c>
      <c r="K606" t="s">
        <v>25</v>
      </c>
      <c r="L606" t="s">
        <v>43</v>
      </c>
      <c r="M606" s="20">
        <f t="shared" si="46"/>
        <v>11.265408000000001</v>
      </c>
      <c r="N606" s="20">
        <f t="shared" si="47"/>
        <v>0</v>
      </c>
      <c r="O606" s="20">
        <f t="shared" si="48"/>
        <v>0</v>
      </c>
      <c r="P606">
        <f t="shared" si="45"/>
        <v>5</v>
      </c>
      <c r="Q606">
        <f t="shared" si="49"/>
        <v>0</v>
      </c>
    </row>
    <row r="607" spans="1:17" x14ac:dyDescent="0.3">
      <c r="A607" t="s">
        <v>32</v>
      </c>
      <c r="B607" t="s">
        <v>9</v>
      </c>
      <c r="C607" t="s">
        <v>34</v>
      </c>
      <c r="D607" t="s">
        <v>20</v>
      </c>
      <c r="E607" t="s">
        <v>21</v>
      </c>
      <c r="F607" t="s">
        <v>36</v>
      </c>
      <c r="G607" s="20">
        <v>2</v>
      </c>
      <c r="H607" s="14">
        <v>3.218</v>
      </c>
      <c r="I607" t="s">
        <v>14</v>
      </c>
      <c r="J607" t="s">
        <v>31</v>
      </c>
      <c r="K607" t="s">
        <v>25</v>
      </c>
      <c r="L607" t="s">
        <v>43</v>
      </c>
      <c r="M607" s="20">
        <f t="shared" si="46"/>
        <v>3.2186880000000002</v>
      </c>
      <c r="N607" s="20">
        <f t="shared" si="47"/>
        <v>0</v>
      </c>
      <c r="O607" s="20">
        <f t="shared" si="48"/>
        <v>0</v>
      </c>
      <c r="P607">
        <f t="shared" si="45"/>
        <v>5</v>
      </c>
      <c r="Q607">
        <f t="shared" si="49"/>
        <v>0</v>
      </c>
    </row>
    <row r="608" spans="1:17" x14ac:dyDescent="0.3">
      <c r="A608" t="s">
        <v>26</v>
      </c>
      <c r="B608" t="s">
        <v>9</v>
      </c>
      <c r="C608" t="s">
        <v>40</v>
      </c>
      <c r="D608" t="s">
        <v>20</v>
      </c>
      <c r="E608" t="s">
        <v>35</v>
      </c>
      <c r="F608" t="s">
        <v>66</v>
      </c>
      <c r="G608" s="20">
        <v>32</v>
      </c>
      <c r="H608" s="14">
        <v>51.488</v>
      </c>
      <c r="I608" t="s">
        <v>30</v>
      </c>
      <c r="J608" t="s">
        <v>42</v>
      </c>
      <c r="K608" t="s">
        <v>25</v>
      </c>
      <c r="L608" t="s">
        <v>17</v>
      </c>
      <c r="M608" s="20">
        <f t="shared" si="46"/>
        <v>51.499008000000003</v>
      </c>
      <c r="N608" s="20">
        <f t="shared" si="47"/>
        <v>0.16664000000000001</v>
      </c>
      <c r="O608" s="20">
        <f t="shared" si="48"/>
        <v>8.5817946931200009</v>
      </c>
      <c r="P608">
        <f t="shared" si="45"/>
        <v>3</v>
      </c>
      <c r="Q608">
        <f t="shared" si="49"/>
        <v>25.745384079360001</v>
      </c>
    </row>
    <row r="609" spans="1:17" x14ac:dyDescent="0.3">
      <c r="A609" t="s">
        <v>26</v>
      </c>
      <c r="B609" t="s">
        <v>9</v>
      </c>
      <c r="C609" t="s">
        <v>40</v>
      </c>
      <c r="D609" t="s">
        <v>11</v>
      </c>
      <c r="E609" t="s">
        <v>21</v>
      </c>
      <c r="F609" t="s">
        <v>22</v>
      </c>
      <c r="G609" s="20">
        <v>8</v>
      </c>
      <c r="H609" s="14">
        <v>12.872</v>
      </c>
      <c r="I609" t="s">
        <v>30</v>
      </c>
      <c r="J609" t="s">
        <v>15</v>
      </c>
      <c r="K609" t="s">
        <v>25</v>
      </c>
      <c r="L609" t="s">
        <v>43</v>
      </c>
      <c r="M609" s="20">
        <f t="shared" si="46"/>
        <v>12.874752000000001</v>
      </c>
      <c r="N609" s="20">
        <f t="shared" si="47"/>
        <v>0.16664000000000001</v>
      </c>
      <c r="O609" s="20">
        <f t="shared" si="48"/>
        <v>2.1454486732800002</v>
      </c>
      <c r="P609">
        <f t="shared" si="45"/>
        <v>3</v>
      </c>
      <c r="Q609">
        <f t="shared" si="49"/>
        <v>6.4363460198400002</v>
      </c>
    </row>
    <row r="610" spans="1:17" x14ac:dyDescent="0.3">
      <c r="A610" t="s">
        <v>32</v>
      </c>
      <c r="B610" t="s">
        <v>9</v>
      </c>
      <c r="C610" t="s">
        <v>97</v>
      </c>
      <c r="D610" t="s">
        <v>27</v>
      </c>
      <c r="E610" t="s">
        <v>28</v>
      </c>
      <c r="F610" t="s">
        <v>29</v>
      </c>
      <c r="G610" s="20">
        <v>12</v>
      </c>
      <c r="H610" s="14">
        <v>19.308</v>
      </c>
      <c r="I610" t="s">
        <v>14</v>
      </c>
      <c r="J610" t="s">
        <v>31</v>
      </c>
      <c r="K610" t="s">
        <v>8</v>
      </c>
      <c r="L610" t="s">
        <v>43</v>
      </c>
      <c r="M610" s="20">
        <f t="shared" si="46"/>
        <v>19.312128000000001</v>
      </c>
      <c r="N610" s="20">
        <f t="shared" si="47"/>
        <v>0</v>
      </c>
      <c r="O610" s="20">
        <f t="shared" si="48"/>
        <v>0</v>
      </c>
      <c r="P610">
        <f t="shared" si="45"/>
        <v>5</v>
      </c>
      <c r="Q610">
        <f t="shared" si="49"/>
        <v>0</v>
      </c>
    </row>
    <row r="611" spans="1:17" x14ac:dyDescent="0.3">
      <c r="A611" t="s">
        <v>39</v>
      </c>
      <c r="B611" t="s">
        <v>51</v>
      </c>
      <c r="C611" t="s">
        <v>8</v>
      </c>
      <c r="D611" t="s">
        <v>27</v>
      </c>
      <c r="E611" t="s">
        <v>28</v>
      </c>
      <c r="F611" t="s">
        <v>22</v>
      </c>
      <c r="G611" s="20">
        <v>15</v>
      </c>
      <c r="H611" s="14">
        <v>24.134999999999998</v>
      </c>
      <c r="I611" t="s">
        <v>30</v>
      </c>
      <c r="J611" t="s">
        <v>15</v>
      </c>
      <c r="K611" t="s">
        <v>25</v>
      </c>
      <c r="L611" t="s">
        <v>17</v>
      </c>
      <c r="M611" s="20">
        <f t="shared" si="46"/>
        <v>24.140160000000002</v>
      </c>
      <c r="N611" s="20">
        <f t="shared" si="47"/>
        <v>0.16664000000000001</v>
      </c>
      <c r="O611" s="20">
        <f t="shared" si="48"/>
        <v>4.0227162624000004</v>
      </c>
      <c r="P611">
        <f t="shared" si="45"/>
        <v>2</v>
      </c>
      <c r="Q611">
        <f t="shared" si="49"/>
        <v>8.0454325248000007</v>
      </c>
    </row>
    <row r="612" spans="1:17" x14ac:dyDescent="0.3">
      <c r="A612" t="s">
        <v>32</v>
      </c>
      <c r="B612" t="s">
        <v>9</v>
      </c>
      <c r="C612" t="s">
        <v>8</v>
      </c>
      <c r="D612" t="s">
        <v>41</v>
      </c>
      <c r="E612" t="s">
        <v>12</v>
      </c>
      <c r="F612" t="s">
        <v>22</v>
      </c>
      <c r="G612" s="20">
        <v>5</v>
      </c>
      <c r="H612" s="14">
        <v>8.0449999999999999</v>
      </c>
      <c r="I612" t="s">
        <v>37</v>
      </c>
      <c r="J612" t="s">
        <v>15</v>
      </c>
      <c r="K612" t="s">
        <v>25</v>
      </c>
      <c r="L612" t="s">
        <v>43</v>
      </c>
      <c r="M612" s="20">
        <f t="shared" si="46"/>
        <v>8.0467200000000005</v>
      </c>
      <c r="N612" s="20">
        <f t="shared" si="47"/>
        <v>0.16664000000000001</v>
      </c>
      <c r="O612" s="20">
        <f t="shared" si="48"/>
        <v>1.3409054208000002</v>
      </c>
      <c r="P612">
        <f t="shared" si="45"/>
        <v>5</v>
      </c>
      <c r="Q612">
        <f t="shared" si="49"/>
        <v>6.7045271040000012</v>
      </c>
    </row>
    <row r="613" spans="1:17" x14ac:dyDescent="0.3">
      <c r="A613" t="s">
        <v>32</v>
      </c>
      <c r="B613" t="s">
        <v>9</v>
      </c>
      <c r="C613" t="s">
        <v>84</v>
      </c>
      <c r="D613" t="s">
        <v>20</v>
      </c>
      <c r="E613" t="s">
        <v>45</v>
      </c>
      <c r="F613" t="s">
        <v>44</v>
      </c>
      <c r="G613" s="20">
        <v>2.5</v>
      </c>
      <c r="H613" s="14">
        <v>4.0225</v>
      </c>
      <c r="I613" t="s">
        <v>14</v>
      </c>
      <c r="J613" t="s">
        <v>38</v>
      </c>
      <c r="K613" t="s">
        <v>25</v>
      </c>
      <c r="L613" t="s">
        <v>43</v>
      </c>
      <c r="M613" s="20">
        <f t="shared" si="46"/>
        <v>4.0233600000000003</v>
      </c>
      <c r="N613" s="20">
        <f t="shared" si="47"/>
        <v>0</v>
      </c>
      <c r="O613" s="20">
        <f t="shared" si="48"/>
        <v>0</v>
      </c>
      <c r="P613">
        <f t="shared" si="45"/>
        <v>5</v>
      </c>
      <c r="Q613">
        <f t="shared" si="49"/>
        <v>0</v>
      </c>
    </row>
    <row r="614" spans="1:17" x14ac:dyDescent="0.3">
      <c r="A614" t="s">
        <v>26</v>
      </c>
      <c r="B614" t="s">
        <v>9</v>
      </c>
      <c r="C614" t="s">
        <v>68</v>
      </c>
      <c r="D614" t="s">
        <v>27</v>
      </c>
      <c r="E614" t="s">
        <v>28</v>
      </c>
      <c r="F614" t="s">
        <v>22</v>
      </c>
      <c r="G614" s="20">
        <v>15</v>
      </c>
      <c r="H614" s="14">
        <v>24.134999999999998</v>
      </c>
      <c r="I614" t="s">
        <v>30</v>
      </c>
      <c r="J614" t="s">
        <v>42</v>
      </c>
      <c r="K614" t="s">
        <v>25</v>
      </c>
      <c r="L614" t="s">
        <v>43</v>
      </c>
      <c r="M614" s="20">
        <f t="shared" si="46"/>
        <v>24.140160000000002</v>
      </c>
      <c r="N614" s="20">
        <f t="shared" si="47"/>
        <v>0.16664000000000001</v>
      </c>
      <c r="O614" s="20">
        <f t="shared" si="48"/>
        <v>4.0227162624000004</v>
      </c>
      <c r="P614">
        <f t="shared" si="45"/>
        <v>3</v>
      </c>
      <c r="Q614">
        <f t="shared" si="49"/>
        <v>12.068148787200002</v>
      </c>
    </row>
    <row r="615" spans="1:17" x14ac:dyDescent="0.3">
      <c r="A615" t="s">
        <v>26</v>
      </c>
      <c r="B615" t="s">
        <v>9</v>
      </c>
      <c r="C615" t="s">
        <v>40</v>
      </c>
      <c r="D615" t="s">
        <v>27</v>
      </c>
      <c r="E615" t="s">
        <v>28</v>
      </c>
      <c r="F615" t="s">
        <v>13</v>
      </c>
      <c r="G615" s="20">
        <v>32</v>
      </c>
      <c r="H615" s="14">
        <v>51.488</v>
      </c>
      <c r="I615" t="s">
        <v>30</v>
      </c>
      <c r="J615" t="s">
        <v>42</v>
      </c>
      <c r="K615" t="s">
        <v>25</v>
      </c>
      <c r="L615" t="s">
        <v>43</v>
      </c>
      <c r="M615" s="20">
        <f t="shared" si="46"/>
        <v>51.499008000000003</v>
      </c>
      <c r="N615" s="20">
        <f t="shared" si="47"/>
        <v>0.16664000000000001</v>
      </c>
      <c r="O615" s="20">
        <f t="shared" si="48"/>
        <v>8.5817946931200009</v>
      </c>
      <c r="P615">
        <f t="shared" si="45"/>
        <v>3</v>
      </c>
      <c r="Q615">
        <f t="shared" si="49"/>
        <v>25.745384079360001</v>
      </c>
    </row>
    <row r="616" spans="1:17" x14ac:dyDescent="0.3">
      <c r="A616" t="s">
        <v>7</v>
      </c>
      <c r="B616" t="s">
        <v>9</v>
      </c>
      <c r="C616" t="s">
        <v>34</v>
      </c>
      <c r="D616" t="s">
        <v>41</v>
      </c>
      <c r="E616" t="s">
        <v>12</v>
      </c>
      <c r="F616" t="s">
        <v>22</v>
      </c>
      <c r="G616" s="20">
        <v>4</v>
      </c>
      <c r="H616" s="14">
        <v>6.4359999999999999</v>
      </c>
      <c r="I616" t="s">
        <v>30</v>
      </c>
      <c r="J616" t="s">
        <v>31</v>
      </c>
      <c r="K616" t="s">
        <v>16</v>
      </c>
      <c r="L616" t="s">
        <v>17</v>
      </c>
      <c r="M616" s="20">
        <f t="shared" si="46"/>
        <v>6.4373760000000004</v>
      </c>
      <c r="N616" s="20">
        <f t="shared" si="47"/>
        <v>0.16664000000000001</v>
      </c>
      <c r="O616" s="20">
        <f t="shared" si="48"/>
        <v>1.0727243366400001</v>
      </c>
      <c r="P616">
        <f t="shared" si="45"/>
        <v>1</v>
      </c>
      <c r="Q616">
        <f t="shared" si="49"/>
        <v>1.0727243366400001</v>
      </c>
    </row>
    <row r="617" spans="1:17" x14ac:dyDescent="0.3">
      <c r="A617" t="s">
        <v>18</v>
      </c>
      <c r="B617" t="s">
        <v>9</v>
      </c>
      <c r="C617" t="s">
        <v>40</v>
      </c>
      <c r="D617" t="s">
        <v>11</v>
      </c>
      <c r="E617" t="s">
        <v>45</v>
      </c>
      <c r="F617" t="s">
        <v>66</v>
      </c>
      <c r="G617" s="20">
        <v>4</v>
      </c>
      <c r="H617" s="14">
        <v>6.4359999999999999</v>
      </c>
      <c r="I617" t="s">
        <v>49</v>
      </c>
      <c r="J617" t="s">
        <v>42</v>
      </c>
      <c r="K617" t="s">
        <v>25</v>
      </c>
      <c r="L617" t="s">
        <v>43</v>
      </c>
      <c r="M617" s="20">
        <f t="shared" si="46"/>
        <v>6.4373760000000004</v>
      </c>
      <c r="N617" s="20">
        <f t="shared" si="47"/>
        <v>0.10215</v>
      </c>
      <c r="O617" s="20">
        <f t="shared" si="48"/>
        <v>0.65757795840000011</v>
      </c>
      <c r="P617">
        <f t="shared" si="45"/>
        <v>4</v>
      </c>
      <c r="Q617">
        <f t="shared" si="49"/>
        <v>2.6303118336000004</v>
      </c>
    </row>
    <row r="618" spans="1:17" x14ac:dyDescent="0.3">
      <c r="A618" t="s">
        <v>32</v>
      </c>
      <c r="B618" t="s">
        <v>9</v>
      </c>
      <c r="C618" t="s">
        <v>84</v>
      </c>
      <c r="D618" t="s">
        <v>11</v>
      </c>
      <c r="E618" t="s">
        <v>21</v>
      </c>
      <c r="F618" t="s">
        <v>22</v>
      </c>
      <c r="G618" s="20">
        <v>2</v>
      </c>
      <c r="H618" s="14">
        <v>3.218</v>
      </c>
      <c r="I618" t="s">
        <v>23</v>
      </c>
      <c r="J618" t="s">
        <v>24</v>
      </c>
      <c r="K618" t="s">
        <v>25</v>
      </c>
      <c r="L618" t="s">
        <v>43</v>
      </c>
      <c r="M618" s="20">
        <f t="shared" si="46"/>
        <v>3.2186880000000002</v>
      </c>
      <c r="N618" s="20">
        <f t="shared" si="47"/>
        <v>0</v>
      </c>
      <c r="O618" s="20">
        <f t="shared" si="48"/>
        <v>0</v>
      </c>
      <c r="P618">
        <f t="shared" si="45"/>
        <v>5</v>
      </c>
      <c r="Q618">
        <f t="shared" si="49"/>
        <v>0</v>
      </c>
    </row>
    <row r="619" spans="1:17" x14ac:dyDescent="0.3">
      <c r="A619" t="s">
        <v>18</v>
      </c>
      <c r="B619" t="s">
        <v>9</v>
      </c>
      <c r="C619" t="s">
        <v>84</v>
      </c>
      <c r="D619" t="s">
        <v>11</v>
      </c>
      <c r="E619" t="s">
        <v>21</v>
      </c>
      <c r="F619" t="s">
        <v>22</v>
      </c>
      <c r="G619" s="20">
        <v>2</v>
      </c>
      <c r="H619" s="14">
        <v>3.218</v>
      </c>
      <c r="I619" t="s">
        <v>23</v>
      </c>
      <c r="J619" t="s">
        <v>42</v>
      </c>
      <c r="K619" t="s">
        <v>25</v>
      </c>
      <c r="L619" t="s">
        <v>43</v>
      </c>
      <c r="M619" s="20">
        <f t="shared" si="46"/>
        <v>3.2186880000000002</v>
      </c>
      <c r="N619" s="20">
        <f t="shared" si="47"/>
        <v>0</v>
      </c>
      <c r="O619" s="20">
        <f t="shared" si="48"/>
        <v>0</v>
      </c>
      <c r="P619">
        <f t="shared" si="45"/>
        <v>4</v>
      </c>
      <c r="Q619">
        <f t="shared" si="49"/>
        <v>0</v>
      </c>
    </row>
    <row r="620" spans="1:17" x14ac:dyDescent="0.3">
      <c r="A620" t="s">
        <v>32</v>
      </c>
      <c r="B620" t="s">
        <v>9</v>
      </c>
      <c r="C620" t="s">
        <v>34</v>
      </c>
      <c r="D620" t="s">
        <v>20</v>
      </c>
      <c r="E620" t="s">
        <v>33</v>
      </c>
      <c r="F620" t="s">
        <v>36</v>
      </c>
      <c r="G620" s="20">
        <v>2</v>
      </c>
      <c r="H620" s="14">
        <v>3.218</v>
      </c>
      <c r="I620" t="s">
        <v>23</v>
      </c>
      <c r="J620" t="s">
        <v>24</v>
      </c>
      <c r="K620" t="s">
        <v>25</v>
      </c>
      <c r="L620" t="s">
        <v>43</v>
      </c>
      <c r="M620" s="20">
        <f t="shared" si="46"/>
        <v>3.2186880000000002</v>
      </c>
      <c r="N620" s="20">
        <f t="shared" si="47"/>
        <v>0</v>
      </c>
      <c r="O620" s="20">
        <f t="shared" si="48"/>
        <v>0</v>
      </c>
      <c r="P620">
        <f t="shared" si="45"/>
        <v>5</v>
      </c>
      <c r="Q620">
        <f t="shared" si="49"/>
        <v>0</v>
      </c>
    </row>
    <row r="621" spans="1:17" x14ac:dyDescent="0.3">
      <c r="A621" t="s">
        <v>18</v>
      </c>
      <c r="B621" t="s">
        <v>9</v>
      </c>
      <c r="C621" t="s">
        <v>40</v>
      </c>
      <c r="D621" t="s">
        <v>11</v>
      </c>
      <c r="E621" t="s">
        <v>12</v>
      </c>
      <c r="F621" t="s">
        <v>44</v>
      </c>
      <c r="G621" s="20">
        <v>1</v>
      </c>
      <c r="H621" s="14">
        <v>1.609</v>
      </c>
      <c r="I621" s="2" t="s">
        <v>49</v>
      </c>
      <c r="J621" t="s">
        <v>31</v>
      </c>
      <c r="K621" t="s">
        <v>25</v>
      </c>
      <c r="L621" t="s">
        <v>43</v>
      </c>
      <c r="M621" s="20">
        <f t="shared" si="46"/>
        <v>1.6093440000000001</v>
      </c>
      <c r="N621" s="20">
        <f t="shared" si="47"/>
        <v>0.10215</v>
      </c>
      <c r="O621" s="20">
        <f t="shared" si="48"/>
        <v>0.16439448960000003</v>
      </c>
      <c r="P621">
        <f t="shared" si="45"/>
        <v>4</v>
      </c>
      <c r="Q621">
        <f t="shared" si="49"/>
        <v>0.65757795840000011</v>
      </c>
    </row>
    <row r="622" spans="1:17" x14ac:dyDescent="0.3">
      <c r="A622" t="s">
        <v>32</v>
      </c>
      <c r="B622" t="s">
        <v>9</v>
      </c>
      <c r="C622" t="s">
        <v>8</v>
      </c>
      <c r="D622" t="s">
        <v>11</v>
      </c>
      <c r="E622" t="s">
        <v>12</v>
      </c>
      <c r="F622" t="s">
        <v>62</v>
      </c>
      <c r="G622" s="20">
        <v>0.4</v>
      </c>
      <c r="H622" s="14">
        <v>0.64360000000000006</v>
      </c>
      <c r="I622" t="s">
        <v>23</v>
      </c>
      <c r="J622" t="s">
        <v>42</v>
      </c>
      <c r="K622" t="s">
        <v>25</v>
      </c>
      <c r="L622" t="s">
        <v>43</v>
      </c>
      <c r="M622" s="20">
        <f t="shared" si="46"/>
        <v>0.64373760000000013</v>
      </c>
      <c r="N622" s="20">
        <f t="shared" si="47"/>
        <v>0</v>
      </c>
      <c r="O622" s="20">
        <f t="shared" si="48"/>
        <v>0</v>
      </c>
      <c r="P622">
        <f t="shared" si="45"/>
        <v>5</v>
      </c>
      <c r="Q622">
        <f t="shared" si="49"/>
        <v>0</v>
      </c>
    </row>
    <row r="623" spans="1:17" x14ac:dyDescent="0.3">
      <c r="A623" t="s">
        <v>26</v>
      </c>
      <c r="B623" t="s">
        <v>9</v>
      </c>
      <c r="C623" t="s">
        <v>48</v>
      </c>
      <c r="D623" t="s">
        <v>47</v>
      </c>
      <c r="E623" t="s">
        <v>64</v>
      </c>
      <c r="F623" t="s">
        <v>29</v>
      </c>
      <c r="G623" s="20">
        <v>41</v>
      </c>
      <c r="H623" s="14">
        <v>65.968999999999994</v>
      </c>
      <c r="I623" t="s">
        <v>75</v>
      </c>
      <c r="J623" t="s">
        <v>31</v>
      </c>
      <c r="K623" t="s">
        <v>25</v>
      </c>
      <c r="L623" t="s">
        <v>43</v>
      </c>
      <c r="M623" s="20">
        <f t="shared" si="46"/>
        <v>65.983103999999997</v>
      </c>
      <c r="N623" s="20">
        <f t="shared" si="47"/>
        <v>5.2670000000000002E-2</v>
      </c>
      <c r="O623" s="20">
        <f t="shared" si="48"/>
        <v>3.4753300876800002</v>
      </c>
      <c r="P623">
        <f t="shared" ref="P623:P686" si="50">IFERROR(VALUE(MID(A623, FIND("(", A623) + 1, FIND(" ", A623, FIND("(", A623)) - FIND("(", A623) - 1)), "N/A")</f>
        <v>3</v>
      </c>
      <c r="Q623">
        <f t="shared" si="49"/>
        <v>10.425990263040001</v>
      </c>
    </row>
    <row r="624" spans="1:17" x14ac:dyDescent="0.3">
      <c r="A624" t="s">
        <v>26</v>
      </c>
      <c r="B624" t="s">
        <v>9</v>
      </c>
      <c r="C624" t="s">
        <v>40</v>
      </c>
      <c r="D624" t="s">
        <v>20</v>
      </c>
      <c r="E624" t="s">
        <v>28</v>
      </c>
      <c r="F624" t="s">
        <v>62</v>
      </c>
      <c r="G624" s="20">
        <v>1</v>
      </c>
      <c r="H624" s="14">
        <v>1.609</v>
      </c>
      <c r="I624" t="s">
        <v>54</v>
      </c>
      <c r="J624" t="s">
        <v>42</v>
      </c>
      <c r="K624" t="s">
        <v>8</v>
      </c>
      <c r="L624" t="s">
        <v>43</v>
      </c>
      <c r="M624" s="20">
        <f t="shared" si="46"/>
        <v>1.6093440000000001</v>
      </c>
      <c r="N624" s="20">
        <f t="shared" si="47"/>
        <v>2.1999999999999999E-2</v>
      </c>
      <c r="O624" s="20">
        <f t="shared" si="48"/>
        <v>3.5405567999999998E-2</v>
      </c>
      <c r="P624">
        <f t="shared" si="50"/>
        <v>3</v>
      </c>
      <c r="Q624">
        <f t="shared" si="49"/>
        <v>0.106216704</v>
      </c>
    </row>
    <row r="625" spans="1:17" x14ac:dyDescent="0.3">
      <c r="A625" t="s">
        <v>26</v>
      </c>
      <c r="B625" t="s">
        <v>9</v>
      </c>
      <c r="C625" t="s">
        <v>79</v>
      </c>
      <c r="D625" t="s">
        <v>47</v>
      </c>
      <c r="E625" t="s">
        <v>21</v>
      </c>
      <c r="F625" t="s">
        <v>62</v>
      </c>
      <c r="G625" s="20">
        <v>1</v>
      </c>
      <c r="H625" s="14">
        <v>1.609</v>
      </c>
      <c r="I625" t="s">
        <v>23</v>
      </c>
      <c r="J625" t="s">
        <v>42</v>
      </c>
      <c r="K625" t="s">
        <v>25</v>
      </c>
      <c r="L625" t="s">
        <v>43</v>
      </c>
      <c r="M625" s="20">
        <f t="shared" si="46"/>
        <v>1.6093440000000001</v>
      </c>
      <c r="N625" s="20">
        <f t="shared" si="47"/>
        <v>0</v>
      </c>
      <c r="O625" s="20">
        <f t="shared" si="48"/>
        <v>0</v>
      </c>
      <c r="P625">
        <f t="shared" si="50"/>
        <v>3</v>
      </c>
      <c r="Q625">
        <f t="shared" si="49"/>
        <v>0</v>
      </c>
    </row>
    <row r="626" spans="1:17" x14ac:dyDescent="0.3">
      <c r="A626" t="s">
        <v>39</v>
      </c>
      <c r="B626" t="s">
        <v>9</v>
      </c>
      <c r="C626" t="s">
        <v>84</v>
      </c>
      <c r="D626" t="s">
        <v>27</v>
      </c>
      <c r="E626" t="s">
        <v>28</v>
      </c>
      <c r="F626" t="s">
        <v>29</v>
      </c>
      <c r="G626" s="20">
        <v>60</v>
      </c>
      <c r="H626" s="14">
        <v>96.539999999999992</v>
      </c>
      <c r="I626" t="s">
        <v>30</v>
      </c>
      <c r="J626" t="s">
        <v>15</v>
      </c>
      <c r="K626" t="s">
        <v>25</v>
      </c>
      <c r="L626" t="s">
        <v>43</v>
      </c>
      <c r="M626" s="20">
        <f t="shared" si="46"/>
        <v>96.560640000000006</v>
      </c>
      <c r="N626" s="20">
        <f t="shared" si="47"/>
        <v>0.16664000000000001</v>
      </c>
      <c r="O626" s="20">
        <f t="shared" si="48"/>
        <v>16.090865049600001</v>
      </c>
      <c r="P626">
        <f t="shared" si="50"/>
        <v>2</v>
      </c>
      <c r="Q626">
        <f t="shared" si="49"/>
        <v>32.181730099200003</v>
      </c>
    </row>
    <row r="627" spans="1:17" x14ac:dyDescent="0.3">
      <c r="A627" t="s">
        <v>32</v>
      </c>
      <c r="B627" t="s">
        <v>9</v>
      </c>
      <c r="C627" t="s">
        <v>101</v>
      </c>
      <c r="D627" t="s">
        <v>11</v>
      </c>
      <c r="E627" t="s">
        <v>12</v>
      </c>
      <c r="F627" t="s">
        <v>13</v>
      </c>
      <c r="G627" s="20">
        <v>14</v>
      </c>
      <c r="H627" s="14">
        <v>22.526</v>
      </c>
      <c r="I627" t="s">
        <v>52</v>
      </c>
      <c r="J627" t="s">
        <v>31</v>
      </c>
      <c r="K627" t="s">
        <v>25</v>
      </c>
      <c r="L627" t="s">
        <v>43</v>
      </c>
      <c r="M627" s="20">
        <f t="shared" si="46"/>
        <v>22.530816000000002</v>
      </c>
      <c r="N627" s="20">
        <f t="shared" si="47"/>
        <v>3.5459999999999998E-2</v>
      </c>
      <c r="O627" s="20">
        <f t="shared" si="48"/>
        <v>0.79894273536000004</v>
      </c>
      <c r="P627">
        <f t="shared" si="50"/>
        <v>5</v>
      </c>
      <c r="Q627">
        <f t="shared" si="49"/>
        <v>3.9947136768</v>
      </c>
    </row>
    <row r="628" spans="1:17" x14ac:dyDescent="0.3">
      <c r="A628" t="s">
        <v>32</v>
      </c>
      <c r="B628" t="s">
        <v>9</v>
      </c>
      <c r="C628" t="s">
        <v>40</v>
      </c>
      <c r="D628" t="s">
        <v>11</v>
      </c>
      <c r="E628" t="s">
        <v>21</v>
      </c>
      <c r="F628" t="s">
        <v>44</v>
      </c>
      <c r="G628" s="20">
        <v>1.8</v>
      </c>
      <c r="H628" s="14">
        <v>2.8961999999999999</v>
      </c>
      <c r="I628" t="s">
        <v>54</v>
      </c>
      <c r="J628" t="s">
        <v>15</v>
      </c>
      <c r="K628" t="s">
        <v>16</v>
      </c>
      <c r="L628" t="s">
        <v>43</v>
      </c>
      <c r="M628" s="20">
        <f t="shared" si="46"/>
        <v>2.8968192000000004</v>
      </c>
      <c r="N628" s="20">
        <f t="shared" si="47"/>
        <v>2.1999999999999999E-2</v>
      </c>
      <c r="O628" s="20">
        <f t="shared" si="48"/>
        <v>6.3730022400000003E-2</v>
      </c>
      <c r="P628">
        <f t="shared" si="50"/>
        <v>5</v>
      </c>
      <c r="Q628">
        <f t="shared" si="49"/>
        <v>0.31865011200000004</v>
      </c>
    </row>
    <row r="629" spans="1:17" x14ac:dyDescent="0.3">
      <c r="A629" t="s">
        <v>32</v>
      </c>
      <c r="B629" t="s">
        <v>9</v>
      </c>
      <c r="C629" t="s">
        <v>40</v>
      </c>
      <c r="D629" t="s">
        <v>11</v>
      </c>
      <c r="E629" t="s">
        <v>35</v>
      </c>
      <c r="F629" t="s">
        <v>44</v>
      </c>
      <c r="G629" s="20">
        <v>1</v>
      </c>
      <c r="H629" s="14">
        <v>1.609</v>
      </c>
      <c r="I629" t="s">
        <v>23</v>
      </c>
      <c r="J629" t="s">
        <v>31</v>
      </c>
      <c r="K629" t="s">
        <v>25</v>
      </c>
      <c r="L629" t="s">
        <v>43</v>
      </c>
      <c r="M629" s="20">
        <f t="shared" si="46"/>
        <v>1.6093440000000001</v>
      </c>
      <c r="N629" s="20">
        <f t="shared" si="47"/>
        <v>0</v>
      </c>
      <c r="O629" s="20">
        <f t="shared" si="48"/>
        <v>0</v>
      </c>
      <c r="P629">
        <f t="shared" si="50"/>
        <v>5</v>
      </c>
      <c r="Q629">
        <f t="shared" si="49"/>
        <v>0</v>
      </c>
    </row>
    <row r="630" spans="1:17" x14ac:dyDescent="0.3">
      <c r="A630" t="s">
        <v>32</v>
      </c>
      <c r="B630" t="s">
        <v>9</v>
      </c>
      <c r="C630" t="s">
        <v>40</v>
      </c>
      <c r="D630" t="s">
        <v>20</v>
      </c>
      <c r="E630" t="s">
        <v>45</v>
      </c>
      <c r="F630" t="s">
        <v>44</v>
      </c>
      <c r="G630" s="20">
        <v>2.2000000000000002</v>
      </c>
      <c r="H630" s="14">
        <v>3.5398000000000001</v>
      </c>
      <c r="I630" t="s">
        <v>14</v>
      </c>
      <c r="J630" t="s">
        <v>31</v>
      </c>
      <c r="K630" t="s">
        <v>25</v>
      </c>
      <c r="L630" t="s">
        <v>43</v>
      </c>
      <c r="M630" s="20">
        <f t="shared" si="46"/>
        <v>3.5405568000000005</v>
      </c>
      <c r="N630" s="20">
        <f t="shared" si="47"/>
        <v>0</v>
      </c>
      <c r="O630" s="20">
        <f t="shared" si="48"/>
        <v>0</v>
      </c>
      <c r="P630">
        <f t="shared" si="50"/>
        <v>5</v>
      </c>
      <c r="Q630">
        <f t="shared" si="49"/>
        <v>0</v>
      </c>
    </row>
    <row r="631" spans="1:17" x14ac:dyDescent="0.3">
      <c r="A631" t="s">
        <v>18</v>
      </c>
      <c r="B631" t="s">
        <v>9</v>
      </c>
      <c r="C631" t="s">
        <v>40</v>
      </c>
      <c r="D631" t="s">
        <v>11</v>
      </c>
      <c r="E631" t="s">
        <v>35</v>
      </c>
      <c r="F631" t="s">
        <v>44</v>
      </c>
      <c r="G631" s="20">
        <v>2</v>
      </c>
      <c r="H631" s="14">
        <v>3.218</v>
      </c>
      <c r="I631" t="s">
        <v>14</v>
      </c>
      <c r="J631" t="s">
        <v>31</v>
      </c>
      <c r="K631" t="s">
        <v>25</v>
      </c>
      <c r="L631" t="s">
        <v>43</v>
      </c>
      <c r="M631" s="20">
        <f t="shared" si="46"/>
        <v>3.2186880000000002</v>
      </c>
      <c r="N631" s="20">
        <f t="shared" si="47"/>
        <v>0</v>
      </c>
      <c r="O631" s="20">
        <f t="shared" si="48"/>
        <v>0</v>
      </c>
      <c r="P631">
        <f t="shared" si="50"/>
        <v>4</v>
      </c>
      <c r="Q631">
        <f t="shared" si="49"/>
        <v>0</v>
      </c>
    </row>
    <row r="632" spans="1:17" x14ac:dyDescent="0.3">
      <c r="A632" t="s">
        <v>18</v>
      </c>
      <c r="B632" t="s">
        <v>9</v>
      </c>
      <c r="C632" t="s">
        <v>68</v>
      </c>
      <c r="D632" t="s">
        <v>41</v>
      </c>
      <c r="E632" t="s">
        <v>21</v>
      </c>
      <c r="F632" t="s">
        <v>44</v>
      </c>
      <c r="G632" s="20">
        <v>2</v>
      </c>
      <c r="H632" s="14">
        <v>3.218</v>
      </c>
      <c r="I632" t="s">
        <v>14</v>
      </c>
      <c r="J632" t="s">
        <v>15</v>
      </c>
      <c r="K632" t="s">
        <v>25</v>
      </c>
      <c r="L632" t="s">
        <v>43</v>
      </c>
      <c r="M632" s="20">
        <f t="shared" si="46"/>
        <v>3.2186880000000002</v>
      </c>
      <c r="N632" s="20">
        <f t="shared" si="47"/>
        <v>0</v>
      </c>
      <c r="O632" s="20">
        <f t="shared" si="48"/>
        <v>0</v>
      </c>
      <c r="P632">
        <f t="shared" si="50"/>
        <v>4</v>
      </c>
      <c r="Q632">
        <f t="shared" si="49"/>
        <v>0</v>
      </c>
    </row>
    <row r="633" spans="1:17" x14ac:dyDescent="0.3">
      <c r="A633" t="s">
        <v>26</v>
      </c>
      <c r="B633" t="s">
        <v>9</v>
      </c>
      <c r="C633" t="s">
        <v>79</v>
      </c>
      <c r="D633" t="s">
        <v>20</v>
      </c>
      <c r="E633" t="s">
        <v>21</v>
      </c>
      <c r="F633" t="s">
        <v>36</v>
      </c>
      <c r="G633" s="20">
        <v>1</v>
      </c>
      <c r="H633" s="14">
        <v>1.609</v>
      </c>
      <c r="I633" t="s">
        <v>23</v>
      </c>
      <c r="J633" t="s">
        <v>31</v>
      </c>
      <c r="K633" t="s">
        <v>25</v>
      </c>
      <c r="L633" t="s">
        <v>43</v>
      </c>
      <c r="M633" s="20">
        <f t="shared" si="46"/>
        <v>1.6093440000000001</v>
      </c>
      <c r="N633" s="20">
        <f t="shared" si="47"/>
        <v>0</v>
      </c>
      <c r="O633" s="20">
        <f t="shared" si="48"/>
        <v>0</v>
      </c>
      <c r="P633">
        <f t="shared" si="50"/>
        <v>3</v>
      </c>
      <c r="Q633">
        <f t="shared" si="49"/>
        <v>0</v>
      </c>
    </row>
    <row r="634" spans="1:17" x14ac:dyDescent="0.3">
      <c r="A634" t="s">
        <v>32</v>
      </c>
      <c r="B634" t="s">
        <v>9</v>
      </c>
      <c r="C634" t="s">
        <v>34</v>
      </c>
      <c r="D634" t="s">
        <v>20</v>
      </c>
      <c r="E634" t="s">
        <v>12</v>
      </c>
      <c r="F634" t="s">
        <v>22</v>
      </c>
      <c r="G634" s="20">
        <v>1.6</v>
      </c>
      <c r="H634" s="14">
        <v>2.5744000000000002</v>
      </c>
      <c r="I634" s="2" t="s">
        <v>49</v>
      </c>
      <c r="J634" t="s">
        <v>31</v>
      </c>
      <c r="K634" t="s">
        <v>25</v>
      </c>
      <c r="L634" t="s">
        <v>43</v>
      </c>
      <c r="M634" s="20">
        <f t="shared" si="46"/>
        <v>2.5749504000000005</v>
      </c>
      <c r="N634" s="20">
        <f t="shared" si="47"/>
        <v>0.10215</v>
      </c>
      <c r="O634" s="20">
        <f t="shared" si="48"/>
        <v>0.26303118336000009</v>
      </c>
      <c r="P634">
        <f t="shared" si="50"/>
        <v>5</v>
      </c>
      <c r="Q634">
        <f t="shared" si="49"/>
        <v>1.3151559168000004</v>
      </c>
    </row>
    <row r="635" spans="1:17" x14ac:dyDescent="0.3">
      <c r="A635" t="s">
        <v>26</v>
      </c>
      <c r="B635" t="s">
        <v>9</v>
      </c>
      <c r="C635" t="s">
        <v>40</v>
      </c>
      <c r="D635" t="s">
        <v>20</v>
      </c>
      <c r="E635" t="s">
        <v>45</v>
      </c>
      <c r="F635" t="s">
        <v>44</v>
      </c>
      <c r="G635" s="20">
        <v>1.8</v>
      </c>
      <c r="H635" s="14">
        <v>2.8961999999999999</v>
      </c>
      <c r="I635" t="s">
        <v>14</v>
      </c>
      <c r="J635" t="s">
        <v>42</v>
      </c>
      <c r="K635" t="s">
        <v>25</v>
      </c>
      <c r="L635" t="s">
        <v>43</v>
      </c>
      <c r="M635" s="20">
        <f t="shared" si="46"/>
        <v>2.8968192000000004</v>
      </c>
      <c r="N635" s="20">
        <f t="shared" si="47"/>
        <v>0</v>
      </c>
      <c r="O635" s="20">
        <f t="shared" si="48"/>
        <v>0</v>
      </c>
      <c r="P635">
        <f t="shared" si="50"/>
        <v>3</v>
      </c>
      <c r="Q635">
        <f t="shared" si="49"/>
        <v>0</v>
      </c>
    </row>
    <row r="636" spans="1:17" x14ac:dyDescent="0.3">
      <c r="A636" t="s">
        <v>18</v>
      </c>
      <c r="B636" t="s">
        <v>9</v>
      </c>
      <c r="C636" t="s">
        <v>79</v>
      </c>
      <c r="D636" t="s">
        <v>41</v>
      </c>
      <c r="E636" t="s">
        <v>12</v>
      </c>
      <c r="F636" t="s">
        <v>8</v>
      </c>
      <c r="G636" s="20">
        <v>20.819700000000001</v>
      </c>
      <c r="H636" s="14" t="s">
        <v>8</v>
      </c>
      <c r="I636" s="2" t="s">
        <v>30</v>
      </c>
      <c r="J636" t="s">
        <v>15</v>
      </c>
      <c r="K636" t="s">
        <v>25</v>
      </c>
      <c r="L636" t="s">
        <v>43</v>
      </c>
      <c r="M636" s="20">
        <f t="shared" si="46"/>
        <v>33.506059276800002</v>
      </c>
      <c r="N636" s="20">
        <f t="shared" si="47"/>
        <v>0.16664000000000001</v>
      </c>
      <c r="O636" s="20">
        <f t="shared" si="48"/>
        <v>5.5834497178859523</v>
      </c>
      <c r="P636">
        <f t="shared" si="50"/>
        <v>4</v>
      </c>
      <c r="Q636">
        <f t="shared" si="49"/>
        <v>22.333798871543809</v>
      </c>
    </row>
    <row r="637" spans="1:17" x14ac:dyDescent="0.3">
      <c r="A637" t="s">
        <v>32</v>
      </c>
      <c r="B637" t="s">
        <v>9</v>
      </c>
      <c r="C637" t="s">
        <v>8</v>
      </c>
      <c r="D637" t="s">
        <v>27</v>
      </c>
      <c r="E637" t="s">
        <v>64</v>
      </c>
      <c r="F637" t="s">
        <v>36</v>
      </c>
      <c r="G637" s="20">
        <v>7</v>
      </c>
      <c r="H637" s="14">
        <v>11.263</v>
      </c>
      <c r="I637" t="s">
        <v>75</v>
      </c>
      <c r="J637" t="s">
        <v>15</v>
      </c>
      <c r="K637" t="s">
        <v>16</v>
      </c>
      <c r="L637" t="s">
        <v>17</v>
      </c>
      <c r="M637" s="20">
        <f t="shared" si="46"/>
        <v>11.265408000000001</v>
      </c>
      <c r="N637" s="20">
        <f t="shared" si="47"/>
        <v>5.2670000000000002E-2</v>
      </c>
      <c r="O637" s="20">
        <f t="shared" si="48"/>
        <v>0.59334903936000005</v>
      </c>
      <c r="P637">
        <f t="shared" si="50"/>
        <v>5</v>
      </c>
      <c r="Q637">
        <f t="shared" si="49"/>
        <v>2.9667451968000003</v>
      </c>
    </row>
    <row r="638" spans="1:17" x14ac:dyDescent="0.3">
      <c r="A638" t="s">
        <v>7</v>
      </c>
      <c r="B638" t="s">
        <v>9</v>
      </c>
      <c r="C638" t="s">
        <v>76</v>
      </c>
      <c r="D638" t="s">
        <v>11</v>
      </c>
      <c r="E638" t="s">
        <v>12</v>
      </c>
      <c r="F638" t="s">
        <v>29</v>
      </c>
      <c r="G638" s="20">
        <v>2</v>
      </c>
      <c r="H638" s="14">
        <v>3.218</v>
      </c>
      <c r="I638" t="s">
        <v>23</v>
      </c>
      <c r="J638" t="s">
        <v>42</v>
      </c>
      <c r="K638" t="s">
        <v>16</v>
      </c>
      <c r="L638" t="s">
        <v>17</v>
      </c>
      <c r="M638" s="20">
        <f t="shared" si="46"/>
        <v>3.2186880000000002</v>
      </c>
      <c r="N638" s="20">
        <f t="shared" si="47"/>
        <v>0</v>
      </c>
      <c r="O638" s="20">
        <f t="shared" si="48"/>
        <v>0</v>
      </c>
      <c r="P638">
        <f t="shared" si="50"/>
        <v>1</v>
      </c>
      <c r="Q638">
        <f t="shared" si="49"/>
        <v>0</v>
      </c>
    </row>
    <row r="639" spans="1:17" x14ac:dyDescent="0.3">
      <c r="A639" t="s">
        <v>26</v>
      </c>
      <c r="B639" t="s">
        <v>9</v>
      </c>
      <c r="C639" t="s">
        <v>8</v>
      </c>
      <c r="D639" t="s">
        <v>20</v>
      </c>
      <c r="E639" t="s">
        <v>21</v>
      </c>
      <c r="F639" t="s">
        <v>36</v>
      </c>
      <c r="G639" s="20">
        <v>2</v>
      </c>
      <c r="H639" s="14">
        <v>3.218</v>
      </c>
      <c r="I639" t="s">
        <v>14</v>
      </c>
      <c r="J639" t="s">
        <v>42</v>
      </c>
      <c r="K639" t="s">
        <v>25</v>
      </c>
      <c r="L639" t="s">
        <v>43</v>
      </c>
      <c r="M639" s="20">
        <f t="shared" si="46"/>
        <v>3.2186880000000002</v>
      </c>
      <c r="N639" s="20">
        <f t="shared" si="47"/>
        <v>0</v>
      </c>
      <c r="O639" s="20">
        <f t="shared" si="48"/>
        <v>0</v>
      </c>
      <c r="P639">
        <f t="shared" si="50"/>
        <v>3</v>
      </c>
      <c r="Q639">
        <f t="shared" si="49"/>
        <v>0</v>
      </c>
    </row>
    <row r="640" spans="1:17" x14ac:dyDescent="0.3">
      <c r="A640" t="s">
        <v>26</v>
      </c>
      <c r="B640" t="s">
        <v>9</v>
      </c>
      <c r="C640" t="s">
        <v>70</v>
      </c>
      <c r="D640" t="s">
        <v>41</v>
      </c>
      <c r="E640" t="s">
        <v>35</v>
      </c>
      <c r="F640" t="s">
        <v>29</v>
      </c>
      <c r="G640" s="20">
        <v>3</v>
      </c>
      <c r="H640" s="14">
        <v>4.827</v>
      </c>
      <c r="I640" t="s">
        <v>49</v>
      </c>
      <c r="J640" t="s">
        <v>31</v>
      </c>
      <c r="K640" t="s">
        <v>25</v>
      </c>
      <c r="L640" t="s">
        <v>17</v>
      </c>
      <c r="M640" s="20">
        <f t="shared" si="46"/>
        <v>4.8280320000000003</v>
      </c>
      <c r="N640" s="20">
        <f t="shared" si="47"/>
        <v>0.10215</v>
      </c>
      <c r="O640" s="20">
        <f t="shared" si="48"/>
        <v>0.49318346880000008</v>
      </c>
      <c r="P640">
        <f t="shared" si="50"/>
        <v>3</v>
      </c>
      <c r="Q640">
        <f t="shared" si="49"/>
        <v>1.4795504064000002</v>
      </c>
    </row>
    <row r="641" spans="1:17" x14ac:dyDescent="0.3">
      <c r="A641" t="s">
        <v>7</v>
      </c>
      <c r="B641" t="s">
        <v>9</v>
      </c>
      <c r="C641" t="s">
        <v>85</v>
      </c>
      <c r="D641" t="s">
        <v>20</v>
      </c>
      <c r="E641" t="s">
        <v>21</v>
      </c>
      <c r="F641" t="s">
        <v>36</v>
      </c>
      <c r="G641" s="20">
        <v>1.5</v>
      </c>
      <c r="H641" s="14">
        <v>2.4135</v>
      </c>
      <c r="I641" t="s">
        <v>23</v>
      </c>
      <c r="J641" t="s">
        <v>31</v>
      </c>
      <c r="K641" t="s">
        <v>25</v>
      </c>
      <c r="L641" t="s">
        <v>17</v>
      </c>
      <c r="M641" s="20">
        <f t="shared" si="46"/>
        <v>2.4140160000000002</v>
      </c>
      <c r="N641" s="20">
        <f t="shared" si="47"/>
        <v>0</v>
      </c>
      <c r="O641" s="20">
        <f t="shared" si="48"/>
        <v>0</v>
      </c>
      <c r="P641">
        <f t="shared" si="50"/>
        <v>1</v>
      </c>
      <c r="Q641">
        <f t="shared" si="49"/>
        <v>0</v>
      </c>
    </row>
    <row r="642" spans="1:17" x14ac:dyDescent="0.3">
      <c r="A642" t="s">
        <v>32</v>
      </c>
      <c r="B642" t="s">
        <v>9</v>
      </c>
      <c r="C642" t="s">
        <v>68</v>
      </c>
      <c r="D642" t="s">
        <v>41</v>
      </c>
      <c r="E642" t="s">
        <v>35</v>
      </c>
      <c r="F642" t="s">
        <v>36</v>
      </c>
      <c r="G642" s="20">
        <v>4</v>
      </c>
      <c r="H642" s="14">
        <v>6.4359999999999999</v>
      </c>
      <c r="I642" t="s">
        <v>30</v>
      </c>
      <c r="J642" t="s">
        <v>15</v>
      </c>
      <c r="K642" t="s">
        <v>25</v>
      </c>
      <c r="L642" t="s">
        <v>43</v>
      </c>
      <c r="M642" s="20">
        <f t="shared" si="46"/>
        <v>6.4373760000000004</v>
      </c>
      <c r="N642" s="20">
        <f t="shared" si="47"/>
        <v>0.16664000000000001</v>
      </c>
      <c r="O642" s="20">
        <f t="shared" si="48"/>
        <v>1.0727243366400001</v>
      </c>
      <c r="P642">
        <f t="shared" si="50"/>
        <v>5</v>
      </c>
      <c r="Q642">
        <f t="shared" si="49"/>
        <v>5.3636216832000008</v>
      </c>
    </row>
    <row r="643" spans="1:17" x14ac:dyDescent="0.3">
      <c r="A643" t="s">
        <v>18</v>
      </c>
      <c r="B643" t="s">
        <v>9</v>
      </c>
      <c r="C643" t="s">
        <v>40</v>
      </c>
      <c r="D643" t="s">
        <v>27</v>
      </c>
      <c r="E643" t="s">
        <v>35</v>
      </c>
      <c r="F643" t="s">
        <v>29</v>
      </c>
      <c r="G643" s="20">
        <v>32</v>
      </c>
      <c r="H643" s="14">
        <v>51.488</v>
      </c>
      <c r="I643" t="s">
        <v>30</v>
      </c>
      <c r="J643" t="s">
        <v>15</v>
      </c>
      <c r="K643" t="s">
        <v>25</v>
      </c>
      <c r="L643" t="s">
        <v>43</v>
      </c>
      <c r="M643" s="20">
        <f t="shared" ref="M643:M706" si="51">G643*1.609344</f>
        <v>51.499008000000003</v>
      </c>
      <c r="N643" s="20">
        <f t="shared" ref="N643:N706" si="52">IF(I643="Bicycle",0,IF(I643="On foot",0,IF(I643="Car (alone)",0.16664,IF(I643="Car (shared / passenger)",0.16664,IF(I643="Bus",0.10215,IF(I643="Train",0.03546,IF(I643="Motorbike",0.11367,IF(I643="Electric car (alone)",0.05267,IF(I643="Electric car (shared / passenger)",0.05267,IF(I643="Taxi",0.148614925938255,IF(I643="E-bike",0.022,IF(I643="Flight",0.259, " "))))))))))))</f>
        <v>0.16664000000000001</v>
      </c>
      <c r="O643" s="20">
        <f t="shared" ref="O643:O706" si="53">IF(OR(N643=0, M643=0), 0, N643*M643)</f>
        <v>8.5817946931200009</v>
      </c>
      <c r="P643">
        <f t="shared" si="50"/>
        <v>4</v>
      </c>
      <c r="Q643">
        <f t="shared" ref="Q643:Q706" si="54">O643*P643</f>
        <v>34.327178772480003</v>
      </c>
    </row>
    <row r="644" spans="1:17" x14ac:dyDescent="0.3">
      <c r="A644" t="s">
        <v>32</v>
      </c>
      <c r="B644" t="s">
        <v>9</v>
      </c>
      <c r="C644" t="s">
        <v>84</v>
      </c>
      <c r="D644" t="s">
        <v>27</v>
      </c>
      <c r="E644" t="s">
        <v>28</v>
      </c>
      <c r="F644" t="s">
        <v>66</v>
      </c>
      <c r="G644" s="20">
        <v>25</v>
      </c>
      <c r="H644" s="14">
        <v>40.225000000000001</v>
      </c>
      <c r="I644" t="s">
        <v>52</v>
      </c>
      <c r="J644" t="s">
        <v>42</v>
      </c>
      <c r="K644" t="s">
        <v>25</v>
      </c>
      <c r="L644" t="s">
        <v>17</v>
      </c>
      <c r="M644" s="20">
        <f t="shared" si="51"/>
        <v>40.233600000000003</v>
      </c>
      <c r="N644" s="20">
        <f t="shared" si="52"/>
        <v>3.5459999999999998E-2</v>
      </c>
      <c r="O644" s="20">
        <f t="shared" si="53"/>
        <v>1.4266834560000001</v>
      </c>
      <c r="P644">
        <f t="shared" si="50"/>
        <v>5</v>
      </c>
      <c r="Q644">
        <f t="shared" si="54"/>
        <v>7.1334172800000006</v>
      </c>
    </row>
    <row r="645" spans="1:17" x14ac:dyDescent="0.3">
      <c r="A645" t="s">
        <v>32</v>
      </c>
      <c r="B645" t="s">
        <v>9</v>
      </c>
      <c r="C645" t="s">
        <v>40</v>
      </c>
      <c r="D645" t="s">
        <v>41</v>
      </c>
      <c r="E645" t="s">
        <v>12</v>
      </c>
      <c r="F645" t="s">
        <v>44</v>
      </c>
      <c r="G645" s="20">
        <v>8</v>
      </c>
      <c r="H645" s="14">
        <v>12.872</v>
      </c>
      <c r="I645" t="s">
        <v>37</v>
      </c>
      <c r="J645" t="s">
        <v>42</v>
      </c>
      <c r="K645" t="s">
        <v>25</v>
      </c>
      <c r="L645" t="s">
        <v>17</v>
      </c>
      <c r="M645" s="20">
        <f t="shared" si="51"/>
        <v>12.874752000000001</v>
      </c>
      <c r="N645" s="20">
        <f t="shared" si="52"/>
        <v>0.16664000000000001</v>
      </c>
      <c r="O645" s="20">
        <f t="shared" si="53"/>
        <v>2.1454486732800002</v>
      </c>
      <c r="P645">
        <f t="shared" si="50"/>
        <v>5</v>
      </c>
      <c r="Q645">
        <f t="shared" si="54"/>
        <v>10.727243366400002</v>
      </c>
    </row>
    <row r="646" spans="1:17" x14ac:dyDescent="0.3">
      <c r="A646" t="s">
        <v>7</v>
      </c>
      <c r="B646" t="s">
        <v>9</v>
      </c>
      <c r="C646" t="s">
        <v>76</v>
      </c>
      <c r="D646" t="s">
        <v>41</v>
      </c>
      <c r="E646" t="s">
        <v>35</v>
      </c>
      <c r="F646" t="s">
        <v>66</v>
      </c>
      <c r="G646" s="20">
        <v>2.5</v>
      </c>
      <c r="H646" s="14">
        <v>4.0225</v>
      </c>
      <c r="I646" t="s">
        <v>49</v>
      </c>
      <c r="J646" t="s">
        <v>31</v>
      </c>
      <c r="K646" t="s">
        <v>25</v>
      </c>
      <c r="L646" t="s">
        <v>43</v>
      </c>
      <c r="M646" s="20">
        <f t="shared" si="51"/>
        <v>4.0233600000000003</v>
      </c>
      <c r="N646" s="20">
        <f t="shared" si="52"/>
        <v>0.10215</v>
      </c>
      <c r="O646" s="20">
        <f t="shared" si="53"/>
        <v>0.41098622400000007</v>
      </c>
      <c r="P646">
        <f t="shared" si="50"/>
        <v>1</v>
      </c>
      <c r="Q646">
        <f t="shared" si="54"/>
        <v>0.41098622400000007</v>
      </c>
    </row>
    <row r="647" spans="1:17" x14ac:dyDescent="0.3">
      <c r="A647" t="s">
        <v>32</v>
      </c>
      <c r="B647" t="s">
        <v>9</v>
      </c>
      <c r="C647" t="s">
        <v>84</v>
      </c>
      <c r="D647" t="s">
        <v>11</v>
      </c>
      <c r="E647" t="s">
        <v>45</v>
      </c>
      <c r="F647" t="s">
        <v>36</v>
      </c>
      <c r="G647" s="20">
        <v>1.1000000000000001</v>
      </c>
      <c r="H647" s="14">
        <v>1.7699</v>
      </c>
      <c r="I647" t="s">
        <v>23</v>
      </c>
      <c r="J647" t="s">
        <v>31</v>
      </c>
      <c r="K647" t="s">
        <v>25</v>
      </c>
      <c r="L647" t="s">
        <v>43</v>
      </c>
      <c r="M647" s="20">
        <f t="shared" si="51"/>
        <v>1.7702784000000003</v>
      </c>
      <c r="N647" s="20">
        <f t="shared" si="52"/>
        <v>0</v>
      </c>
      <c r="O647" s="20">
        <f t="shared" si="53"/>
        <v>0</v>
      </c>
      <c r="P647">
        <f t="shared" si="50"/>
        <v>5</v>
      </c>
      <c r="Q647">
        <f t="shared" si="54"/>
        <v>0</v>
      </c>
    </row>
    <row r="648" spans="1:17" x14ac:dyDescent="0.3">
      <c r="A648" t="s">
        <v>32</v>
      </c>
      <c r="B648" t="s">
        <v>9</v>
      </c>
      <c r="C648" t="s">
        <v>40</v>
      </c>
      <c r="D648" t="s">
        <v>41</v>
      </c>
      <c r="E648" t="s">
        <v>35</v>
      </c>
      <c r="F648" t="s">
        <v>36</v>
      </c>
      <c r="G648" s="20">
        <v>1.4432</v>
      </c>
      <c r="H648" s="14" t="s">
        <v>8</v>
      </c>
      <c r="I648" t="s">
        <v>23</v>
      </c>
      <c r="J648" t="s">
        <v>42</v>
      </c>
      <c r="K648" t="s">
        <v>25</v>
      </c>
      <c r="L648" t="s">
        <v>43</v>
      </c>
      <c r="M648" s="20">
        <f t="shared" si="51"/>
        <v>2.3226052608000001</v>
      </c>
      <c r="N648" s="20">
        <f t="shared" si="52"/>
        <v>0</v>
      </c>
      <c r="O648" s="20">
        <f t="shared" si="53"/>
        <v>0</v>
      </c>
      <c r="P648">
        <f t="shared" si="50"/>
        <v>5</v>
      </c>
      <c r="Q648">
        <f t="shared" si="54"/>
        <v>0</v>
      </c>
    </row>
    <row r="649" spans="1:17" x14ac:dyDescent="0.3">
      <c r="A649" t="s">
        <v>39</v>
      </c>
      <c r="B649" t="s">
        <v>9</v>
      </c>
      <c r="C649" t="s">
        <v>84</v>
      </c>
      <c r="D649" t="s">
        <v>27</v>
      </c>
      <c r="E649" t="s">
        <v>28</v>
      </c>
      <c r="F649" t="s">
        <v>13</v>
      </c>
      <c r="G649" s="20">
        <v>17</v>
      </c>
      <c r="H649" s="14">
        <v>27.353000000000002</v>
      </c>
      <c r="I649" t="s">
        <v>52</v>
      </c>
      <c r="J649" t="s">
        <v>15</v>
      </c>
      <c r="K649" t="s">
        <v>25</v>
      </c>
      <c r="L649" t="s">
        <v>43</v>
      </c>
      <c r="M649" s="20">
        <f t="shared" si="51"/>
        <v>27.358848000000002</v>
      </c>
      <c r="N649" s="20">
        <f t="shared" si="52"/>
        <v>3.5459999999999998E-2</v>
      </c>
      <c r="O649" s="20">
        <f t="shared" si="53"/>
        <v>0.97014475008000001</v>
      </c>
      <c r="P649">
        <f t="shared" si="50"/>
        <v>2</v>
      </c>
      <c r="Q649">
        <f t="shared" si="54"/>
        <v>1.94028950016</v>
      </c>
    </row>
    <row r="650" spans="1:17" x14ac:dyDescent="0.3">
      <c r="A650" t="s">
        <v>32</v>
      </c>
      <c r="B650" t="s">
        <v>9</v>
      </c>
      <c r="C650" t="s">
        <v>8</v>
      </c>
      <c r="D650" t="s">
        <v>27</v>
      </c>
      <c r="E650" t="s">
        <v>12</v>
      </c>
      <c r="F650" t="s">
        <v>22</v>
      </c>
      <c r="G650" s="20">
        <v>11</v>
      </c>
      <c r="H650" s="14">
        <v>17.698999999999998</v>
      </c>
      <c r="I650" t="s">
        <v>14</v>
      </c>
      <c r="J650" t="s">
        <v>42</v>
      </c>
      <c r="K650" t="s">
        <v>25</v>
      </c>
      <c r="L650" t="s">
        <v>43</v>
      </c>
      <c r="M650" s="20">
        <f t="shared" si="51"/>
        <v>17.702784000000001</v>
      </c>
      <c r="N650" s="20">
        <f t="shared" si="52"/>
        <v>0</v>
      </c>
      <c r="O650" s="20">
        <f t="shared" si="53"/>
        <v>0</v>
      </c>
      <c r="P650">
        <f t="shared" si="50"/>
        <v>5</v>
      </c>
      <c r="Q650">
        <f t="shared" si="54"/>
        <v>0</v>
      </c>
    </row>
    <row r="651" spans="1:17" x14ac:dyDescent="0.3">
      <c r="A651" t="s">
        <v>39</v>
      </c>
      <c r="B651" t="s">
        <v>9</v>
      </c>
      <c r="C651" t="s">
        <v>79</v>
      </c>
      <c r="D651" t="s">
        <v>72</v>
      </c>
      <c r="E651" t="s">
        <v>35</v>
      </c>
      <c r="F651" t="s">
        <v>29</v>
      </c>
      <c r="G651" s="20">
        <v>50</v>
      </c>
      <c r="H651" s="14">
        <v>80.45</v>
      </c>
      <c r="I651" t="s">
        <v>37</v>
      </c>
      <c r="J651" t="s">
        <v>15</v>
      </c>
      <c r="K651" t="s">
        <v>25</v>
      </c>
      <c r="L651" t="s">
        <v>43</v>
      </c>
      <c r="M651" s="20">
        <f t="shared" si="51"/>
        <v>80.467200000000005</v>
      </c>
      <c r="N651" s="20">
        <f t="shared" si="52"/>
        <v>0.16664000000000001</v>
      </c>
      <c r="O651" s="20">
        <f t="shared" si="53"/>
        <v>13.409054208000002</v>
      </c>
      <c r="P651">
        <f t="shared" si="50"/>
        <v>2</v>
      </c>
      <c r="Q651">
        <f t="shared" si="54"/>
        <v>26.818108416000005</v>
      </c>
    </row>
    <row r="652" spans="1:17" x14ac:dyDescent="0.3">
      <c r="A652" t="s">
        <v>18</v>
      </c>
      <c r="B652" t="s">
        <v>9</v>
      </c>
      <c r="C652" t="s">
        <v>40</v>
      </c>
      <c r="D652" t="s">
        <v>20</v>
      </c>
      <c r="E652" t="s">
        <v>45</v>
      </c>
      <c r="F652" t="s">
        <v>13</v>
      </c>
      <c r="G652" s="20">
        <v>1.7</v>
      </c>
      <c r="H652" s="14">
        <v>2.7353000000000001</v>
      </c>
      <c r="I652" t="s">
        <v>49</v>
      </c>
      <c r="J652" t="s">
        <v>42</v>
      </c>
      <c r="K652" t="s">
        <v>25</v>
      </c>
      <c r="L652" t="s">
        <v>43</v>
      </c>
      <c r="M652" s="20">
        <f t="shared" si="51"/>
        <v>2.7358848</v>
      </c>
      <c r="N652" s="20">
        <f t="shared" si="52"/>
        <v>0.10215</v>
      </c>
      <c r="O652" s="20">
        <f t="shared" si="53"/>
        <v>0.27947063232000002</v>
      </c>
      <c r="P652">
        <f t="shared" si="50"/>
        <v>4</v>
      </c>
      <c r="Q652">
        <f t="shared" si="54"/>
        <v>1.1178825292800001</v>
      </c>
    </row>
    <row r="653" spans="1:17" x14ac:dyDescent="0.3">
      <c r="A653" t="s">
        <v>39</v>
      </c>
      <c r="B653" t="s">
        <v>9</v>
      </c>
      <c r="C653" t="s">
        <v>68</v>
      </c>
      <c r="D653" t="s">
        <v>41</v>
      </c>
      <c r="E653" t="s">
        <v>21</v>
      </c>
      <c r="F653" t="s">
        <v>13</v>
      </c>
      <c r="G653" s="20">
        <v>12.4</v>
      </c>
      <c r="H653" s="14">
        <v>19.951599999999999</v>
      </c>
      <c r="I653" t="s">
        <v>30</v>
      </c>
      <c r="J653" t="s">
        <v>31</v>
      </c>
      <c r="K653" t="s">
        <v>25</v>
      </c>
      <c r="L653" t="s">
        <v>17</v>
      </c>
      <c r="M653" s="20">
        <f t="shared" si="51"/>
        <v>19.955865600000003</v>
      </c>
      <c r="N653" s="20">
        <f t="shared" si="52"/>
        <v>0.16664000000000001</v>
      </c>
      <c r="O653" s="20">
        <f t="shared" si="53"/>
        <v>3.3254454435840008</v>
      </c>
      <c r="P653">
        <f t="shared" si="50"/>
        <v>2</v>
      </c>
      <c r="Q653">
        <f t="shared" si="54"/>
        <v>6.6508908871680017</v>
      </c>
    </row>
    <row r="654" spans="1:17" x14ac:dyDescent="0.3">
      <c r="A654" t="s">
        <v>39</v>
      </c>
      <c r="B654" t="s">
        <v>9</v>
      </c>
      <c r="C654" t="s">
        <v>48</v>
      </c>
      <c r="D654" t="s">
        <v>11</v>
      </c>
      <c r="E654" t="s">
        <v>12</v>
      </c>
      <c r="F654" t="s">
        <v>66</v>
      </c>
      <c r="G654" s="20">
        <v>30</v>
      </c>
      <c r="H654" s="14">
        <v>48.269999999999996</v>
      </c>
      <c r="I654" t="s">
        <v>52</v>
      </c>
      <c r="J654" t="s">
        <v>15</v>
      </c>
      <c r="K654" t="s">
        <v>25</v>
      </c>
      <c r="L654" t="s">
        <v>17</v>
      </c>
      <c r="M654" s="20">
        <f t="shared" si="51"/>
        <v>48.280320000000003</v>
      </c>
      <c r="N654" s="20">
        <f t="shared" si="52"/>
        <v>3.5459999999999998E-2</v>
      </c>
      <c r="O654" s="20">
        <f t="shared" si="53"/>
        <v>1.7120201472000001</v>
      </c>
      <c r="P654">
        <f t="shared" si="50"/>
        <v>2</v>
      </c>
      <c r="Q654">
        <f t="shared" si="54"/>
        <v>3.4240402944000001</v>
      </c>
    </row>
    <row r="655" spans="1:17" x14ac:dyDescent="0.3">
      <c r="A655" t="s">
        <v>32</v>
      </c>
      <c r="B655" t="s">
        <v>9</v>
      </c>
      <c r="C655" t="s">
        <v>40</v>
      </c>
      <c r="D655" t="s">
        <v>41</v>
      </c>
      <c r="E655" t="s">
        <v>45</v>
      </c>
      <c r="F655" t="s">
        <v>22</v>
      </c>
      <c r="G655" s="20">
        <v>12</v>
      </c>
      <c r="H655" s="14">
        <v>19.308</v>
      </c>
      <c r="I655" t="s">
        <v>37</v>
      </c>
      <c r="J655" t="s">
        <v>15</v>
      </c>
      <c r="K655" t="s">
        <v>25</v>
      </c>
      <c r="L655" t="s">
        <v>43</v>
      </c>
      <c r="M655" s="20">
        <f t="shared" si="51"/>
        <v>19.312128000000001</v>
      </c>
      <c r="N655" s="20">
        <f t="shared" si="52"/>
        <v>0.16664000000000001</v>
      </c>
      <c r="O655" s="20">
        <f t="shared" si="53"/>
        <v>3.2181730099200005</v>
      </c>
      <c r="P655">
        <f t="shared" si="50"/>
        <v>5</v>
      </c>
      <c r="Q655">
        <f t="shared" si="54"/>
        <v>16.090865049600001</v>
      </c>
    </row>
    <row r="656" spans="1:17" x14ac:dyDescent="0.3">
      <c r="A656" t="s">
        <v>32</v>
      </c>
      <c r="B656" t="s">
        <v>9</v>
      </c>
      <c r="C656" t="s">
        <v>40</v>
      </c>
      <c r="D656" t="s">
        <v>20</v>
      </c>
      <c r="E656" t="s">
        <v>12</v>
      </c>
      <c r="F656" t="s">
        <v>29</v>
      </c>
      <c r="G656" s="20">
        <v>14</v>
      </c>
      <c r="H656" s="14">
        <v>22.526</v>
      </c>
      <c r="I656" t="s">
        <v>54</v>
      </c>
      <c r="J656" t="s">
        <v>42</v>
      </c>
      <c r="K656" t="s">
        <v>25</v>
      </c>
      <c r="L656" t="s">
        <v>43</v>
      </c>
      <c r="M656" s="20">
        <f t="shared" si="51"/>
        <v>22.530816000000002</v>
      </c>
      <c r="N656" s="20">
        <f t="shared" si="52"/>
        <v>2.1999999999999999E-2</v>
      </c>
      <c r="O656" s="20">
        <f t="shared" si="53"/>
        <v>0.49567795199999998</v>
      </c>
      <c r="P656">
        <f t="shared" si="50"/>
        <v>5</v>
      </c>
      <c r="Q656">
        <f t="shared" si="54"/>
        <v>2.4783897599999998</v>
      </c>
    </row>
    <row r="657" spans="1:17" x14ac:dyDescent="0.3">
      <c r="A657" t="s">
        <v>32</v>
      </c>
      <c r="B657" t="s">
        <v>9</v>
      </c>
      <c r="C657" t="s">
        <v>8</v>
      </c>
      <c r="D657" t="s">
        <v>20</v>
      </c>
      <c r="E657" t="s">
        <v>21</v>
      </c>
      <c r="F657" t="s">
        <v>36</v>
      </c>
      <c r="G657" s="20">
        <v>1.5</v>
      </c>
      <c r="H657" s="14">
        <v>2.4135</v>
      </c>
      <c r="I657" t="s">
        <v>23</v>
      </c>
      <c r="J657" t="s">
        <v>42</v>
      </c>
      <c r="K657" t="s">
        <v>25</v>
      </c>
      <c r="L657" t="s">
        <v>43</v>
      </c>
      <c r="M657" s="20">
        <f t="shared" si="51"/>
        <v>2.4140160000000002</v>
      </c>
      <c r="N657" s="20">
        <f t="shared" si="52"/>
        <v>0</v>
      </c>
      <c r="O657" s="20">
        <f t="shared" si="53"/>
        <v>0</v>
      </c>
      <c r="P657">
        <f t="shared" si="50"/>
        <v>5</v>
      </c>
      <c r="Q657">
        <f t="shared" si="54"/>
        <v>0</v>
      </c>
    </row>
    <row r="658" spans="1:17" x14ac:dyDescent="0.3">
      <c r="A658" t="s">
        <v>32</v>
      </c>
      <c r="B658" t="s">
        <v>9</v>
      </c>
      <c r="C658" t="s">
        <v>40</v>
      </c>
      <c r="D658" t="s">
        <v>41</v>
      </c>
      <c r="E658" t="s">
        <v>35</v>
      </c>
      <c r="F658" t="s">
        <v>44</v>
      </c>
      <c r="G658" s="20">
        <v>1.6</v>
      </c>
      <c r="H658" s="14">
        <v>2.5744000000000002</v>
      </c>
      <c r="I658" t="s">
        <v>14</v>
      </c>
      <c r="J658" t="s">
        <v>15</v>
      </c>
      <c r="K658" t="s">
        <v>25</v>
      </c>
      <c r="L658" t="s">
        <v>43</v>
      </c>
      <c r="M658" s="20">
        <f t="shared" si="51"/>
        <v>2.5749504000000005</v>
      </c>
      <c r="N658" s="20">
        <f t="shared" si="52"/>
        <v>0</v>
      </c>
      <c r="O658" s="20">
        <f t="shared" si="53"/>
        <v>0</v>
      </c>
      <c r="P658">
        <f t="shared" si="50"/>
        <v>5</v>
      </c>
      <c r="Q658">
        <f t="shared" si="54"/>
        <v>0</v>
      </c>
    </row>
    <row r="659" spans="1:17" x14ac:dyDescent="0.3">
      <c r="A659" t="s">
        <v>32</v>
      </c>
      <c r="B659" t="s">
        <v>9</v>
      </c>
      <c r="C659" t="s">
        <v>84</v>
      </c>
      <c r="D659" t="s">
        <v>20</v>
      </c>
      <c r="E659" t="s">
        <v>35</v>
      </c>
      <c r="F659" t="s">
        <v>13</v>
      </c>
      <c r="G659" s="20">
        <v>15</v>
      </c>
      <c r="H659" s="14">
        <v>24.134999999999998</v>
      </c>
      <c r="I659" t="s">
        <v>30</v>
      </c>
      <c r="J659" t="s">
        <v>15</v>
      </c>
      <c r="K659" t="s">
        <v>25</v>
      </c>
      <c r="L659" t="s">
        <v>17</v>
      </c>
      <c r="M659" s="20">
        <f t="shared" si="51"/>
        <v>24.140160000000002</v>
      </c>
      <c r="N659" s="20">
        <f t="shared" si="52"/>
        <v>0.16664000000000001</v>
      </c>
      <c r="O659" s="20">
        <f t="shared" si="53"/>
        <v>4.0227162624000004</v>
      </c>
      <c r="P659">
        <f t="shared" si="50"/>
        <v>5</v>
      </c>
      <c r="Q659">
        <f t="shared" si="54"/>
        <v>20.113581312000001</v>
      </c>
    </row>
    <row r="660" spans="1:17" x14ac:dyDescent="0.3">
      <c r="A660" t="s">
        <v>39</v>
      </c>
      <c r="B660" t="s">
        <v>9</v>
      </c>
      <c r="C660" t="s">
        <v>40</v>
      </c>
      <c r="D660" t="s">
        <v>41</v>
      </c>
      <c r="E660" t="s">
        <v>12</v>
      </c>
      <c r="F660" t="s">
        <v>22</v>
      </c>
      <c r="G660" s="20">
        <v>2</v>
      </c>
      <c r="H660" s="14">
        <v>3.218</v>
      </c>
      <c r="I660" t="s">
        <v>23</v>
      </c>
      <c r="J660" t="s">
        <v>31</v>
      </c>
      <c r="K660" t="s">
        <v>25</v>
      </c>
      <c r="L660" t="s">
        <v>17</v>
      </c>
      <c r="M660" s="20">
        <f t="shared" si="51"/>
        <v>3.2186880000000002</v>
      </c>
      <c r="N660" s="20">
        <f t="shared" si="52"/>
        <v>0</v>
      </c>
      <c r="O660" s="20">
        <f t="shared" si="53"/>
        <v>0</v>
      </c>
      <c r="P660">
        <f t="shared" si="50"/>
        <v>2</v>
      </c>
      <c r="Q660">
        <f t="shared" si="54"/>
        <v>0</v>
      </c>
    </row>
    <row r="661" spans="1:17" x14ac:dyDescent="0.3">
      <c r="A661" t="s">
        <v>26</v>
      </c>
      <c r="B661" t="s">
        <v>9</v>
      </c>
      <c r="C661" t="s">
        <v>79</v>
      </c>
      <c r="D661" t="s">
        <v>41</v>
      </c>
      <c r="E661" t="s">
        <v>35</v>
      </c>
      <c r="F661" t="s">
        <v>66</v>
      </c>
      <c r="G661" s="20">
        <v>20</v>
      </c>
      <c r="H661" s="14">
        <v>32.18</v>
      </c>
      <c r="I661" t="s">
        <v>30</v>
      </c>
      <c r="J661" t="s">
        <v>38</v>
      </c>
      <c r="K661" t="s">
        <v>25</v>
      </c>
      <c r="L661" t="s">
        <v>43</v>
      </c>
      <c r="M661" s="20">
        <f t="shared" si="51"/>
        <v>32.186880000000002</v>
      </c>
      <c r="N661" s="20">
        <f t="shared" si="52"/>
        <v>0.16664000000000001</v>
      </c>
      <c r="O661" s="20">
        <f t="shared" si="53"/>
        <v>5.3636216832000008</v>
      </c>
      <c r="P661">
        <f t="shared" si="50"/>
        <v>3</v>
      </c>
      <c r="Q661">
        <f t="shared" si="54"/>
        <v>16.090865049600001</v>
      </c>
    </row>
    <row r="662" spans="1:17" x14ac:dyDescent="0.3">
      <c r="A662" t="s">
        <v>7</v>
      </c>
      <c r="B662" t="s">
        <v>51</v>
      </c>
      <c r="C662" t="s">
        <v>8</v>
      </c>
      <c r="D662" t="s">
        <v>11</v>
      </c>
      <c r="E662" t="s">
        <v>28</v>
      </c>
      <c r="F662" t="s">
        <v>44</v>
      </c>
      <c r="G662" s="20">
        <v>1</v>
      </c>
      <c r="H662" s="14">
        <v>1.609</v>
      </c>
      <c r="I662" t="s">
        <v>23</v>
      </c>
      <c r="J662" t="s">
        <v>42</v>
      </c>
      <c r="K662" t="s">
        <v>16</v>
      </c>
      <c r="L662" t="s">
        <v>17</v>
      </c>
      <c r="M662" s="20">
        <f t="shared" si="51"/>
        <v>1.6093440000000001</v>
      </c>
      <c r="N662" s="20">
        <f t="shared" si="52"/>
        <v>0</v>
      </c>
      <c r="O662" s="20">
        <f t="shared" si="53"/>
        <v>0</v>
      </c>
      <c r="P662">
        <f t="shared" si="50"/>
        <v>1</v>
      </c>
      <c r="Q662">
        <f t="shared" si="54"/>
        <v>0</v>
      </c>
    </row>
    <row r="663" spans="1:17" x14ac:dyDescent="0.3">
      <c r="A663" t="s">
        <v>26</v>
      </c>
      <c r="B663" t="s">
        <v>9</v>
      </c>
      <c r="C663" t="s">
        <v>79</v>
      </c>
      <c r="D663" t="s">
        <v>72</v>
      </c>
      <c r="E663" t="s">
        <v>45</v>
      </c>
      <c r="F663" t="s">
        <v>13</v>
      </c>
      <c r="G663" s="20">
        <v>50</v>
      </c>
      <c r="H663" s="14">
        <v>80.45</v>
      </c>
      <c r="I663" t="s">
        <v>37</v>
      </c>
      <c r="J663" t="s">
        <v>15</v>
      </c>
      <c r="K663" t="s">
        <v>25</v>
      </c>
      <c r="L663" t="s">
        <v>43</v>
      </c>
      <c r="M663" s="20">
        <f t="shared" si="51"/>
        <v>80.467200000000005</v>
      </c>
      <c r="N663" s="20">
        <f t="shared" si="52"/>
        <v>0.16664000000000001</v>
      </c>
      <c r="O663" s="20">
        <f t="shared" si="53"/>
        <v>13.409054208000002</v>
      </c>
      <c r="P663">
        <f t="shared" si="50"/>
        <v>3</v>
      </c>
      <c r="Q663">
        <f t="shared" si="54"/>
        <v>40.227162624000009</v>
      </c>
    </row>
    <row r="664" spans="1:17" x14ac:dyDescent="0.3">
      <c r="A664" t="s">
        <v>26</v>
      </c>
      <c r="B664" t="s">
        <v>9</v>
      </c>
      <c r="C664" t="s">
        <v>40</v>
      </c>
      <c r="D664" t="s">
        <v>20</v>
      </c>
      <c r="E664" t="s">
        <v>45</v>
      </c>
      <c r="F664" t="s">
        <v>66</v>
      </c>
      <c r="G664" s="20">
        <v>80</v>
      </c>
      <c r="H664" s="14">
        <v>128.72</v>
      </c>
      <c r="I664" t="s">
        <v>52</v>
      </c>
      <c r="J664" t="s">
        <v>42</v>
      </c>
      <c r="K664" t="s">
        <v>25</v>
      </c>
      <c r="L664" t="s">
        <v>43</v>
      </c>
      <c r="M664" s="20">
        <f t="shared" si="51"/>
        <v>128.74752000000001</v>
      </c>
      <c r="N664" s="20">
        <f t="shared" si="52"/>
        <v>3.5459999999999998E-2</v>
      </c>
      <c r="O664" s="20">
        <f t="shared" si="53"/>
        <v>4.5653870591999999</v>
      </c>
      <c r="P664">
        <f t="shared" si="50"/>
        <v>3</v>
      </c>
      <c r="Q664">
        <f t="shared" si="54"/>
        <v>13.696161177600001</v>
      </c>
    </row>
    <row r="665" spans="1:17" x14ac:dyDescent="0.3">
      <c r="A665" t="s">
        <v>26</v>
      </c>
      <c r="B665" t="s">
        <v>51</v>
      </c>
      <c r="C665" t="s">
        <v>8</v>
      </c>
      <c r="D665" t="s">
        <v>27</v>
      </c>
      <c r="E665" t="s">
        <v>35</v>
      </c>
      <c r="F665" t="s">
        <v>36</v>
      </c>
      <c r="G665" s="20">
        <v>1</v>
      </c>
      <c r="H665" s="14">
        <v>1.609</v>
      </c>
      <c r="I665" t="s">
        <v>23</v>
      </c>
      <c r="J665" t="s">
        <v>42</v>
      </c>
      <c r="K665" t="s">
        <v>25</v>
      </c>
      <c r="L665" t="s">
        <v>43</v>
      </c>
      <c r="M665" s="20">
        <f t="shared" si="51"/>
        <v>1.6093440000000001</v>
      </c>
      <c r="N665" s="20">
        <f t="shared" si="52"/>
        <v>0</v>
      </c>
      <c r="O665" s="20">
        <f t="shared" si="53"/>
        <v>0</v>
      </c>
      <c r="P665">
        <f t="shared" si="50"/>
        <v>3</v>
      </c>
      <c r="Q665">
        <f t="shared" si="54"/>
        <v>0</v>
      </c>
    </row>
    <row r="666" spans="1:17" x14ac:dyDescent="0.3">
      <c r="A666" t="s">
        <v>26</v>
      </c>
      <c r="B666" t="s">
        <v>9</v>
      </c>
      <c r="C666" t="s">
        <v>84</v>
      </c>
      <c r="D666" t="s">
        <v>20</v>
      </c>
      <c r="E666" t="s">
        <v>64</v>
      </c>
      <c r="F666" t="s">
        <v>44</v>
      </c>
      <c r="G666" s="20">
        <v>1</v>
      </c>
      <c r="H666" s="14">
        <v>1.609</v>
      </c>
      <c r="I666" t="s">
        <v>54</v>
      </c>
      <c r="J666" t="s">
        <v>42</v>
      </c>
      <c r="K666" t="s">
        <v>16</v>
      </c>
      <c r="L666" t="s">
        <v>17</v>
      </c>
      <c r="M666" s="20">
        <f t="shared" si="51"/>
        <v>1.6093440000000001</v>
      </c>
      <c r="N666" s="20">
        <f t="shared" si="52"/>
        <v>2.1999999999999999E-2</v>
      </c>
      <c r="O666" s="20">
        <f t="shared" si="53"/>
        <v>3.5405567999999998E-2</v>
      </c>
      <c r="P666">
        <f t="shared" si="50"/>
        <v>3</v>
      </c>
      <c r="Q666">
        <f t="shared" si="54"/>
        <v>0.106216704</v>
      </c>
    </row>
    <row r="667" spans="1:17" x14ac:dyDescent="0.3">
      <c r="A667" t="s">
        <v>7</v>
      </c>
      <c r="B667" t="s">
        <v>9</v>
      </c>
      <c r="C667" t="s">
        <v>40</v>
      </c>
      <c r="D667" t="s">
        <v>20</v>
      </c>
      <c r="E667" t="s">
        <v>12</v>
      </c>
      <c r="F667" t="s">
        <v>22</v>
      </c>
      <c r="G667" s="20">
        <v>7</v>
      </c>
      <c r="H667" s="14">
        <v>11.263</v>
      </c>
      <c r="I667" t="s">
        <v>54</v>
      </c>
      <c r="J667" t="s">
        <v>42</v>
      </c>
      <c r="K667" t="s">
        <v>25</v>
      </c>
      <c r="L667" t="s">
        <v>43</v>
      </c>
      <c r="M667" s="20">
        <f t="shared" si="51"/>
        <v>11.265408000000001</v>
      </c>
      <c r="N667" s="20">
        <f t="shared" si="52"/>
        <v>2.1999999999999999E-2</v>
      </c>
      <c r="O667" s="20">
        <f t="shared" si="53"/>
        <v>0.24783897599999999</v>
      </c>
      <c r="P667">
        <f t="shared" si="50"/>
        <v>1</v>
      </c>
      <c r="Q667">
        <f t="shared" si="54"/>
        <v>0.24783897599999999</v>
      </c>
    </row>
    <row r="668" spans="1:17" x14ac:dyDescent="0.3">
      <c r="A668" t="s">
        <v>32</v>
      </c>
      <c r="B668" t="s">
        <v>9</v>
      </c>
      <c r="C668" t="s">
        <v>34</v>
      </c>
      <c r="D668" t="s">
        <v>11</v>
      </c>
      <c r="E668" t="s">
        <v>21</v>
      </c>
      <c r="F668" t="s">
        <v>22</v>
      </c>
      <c r="G668" s="20">
        <v>6</v>
      </c>
      <c r="H668" s="14">
        <v>9.6539999999999999</v>
      </c>
      <c r="I668" t="s">
        <v>14</v>
      </c>
      <c r="J668" t="s">
        <v>42</v>
      </c>
      <c r="K668" t="s">
        <v>25</v>
      </c>
      <c r="L668" t="s">
        <v>17</v>
      </c>
      <c r="M668" s="20">
        <f t="shared" si="51"/>
        <v>9.6560640000000006</v>
      </c>
      <c r="N668" s="20">
        <f t="shared" si="52"/>
        <v>0</v>
      </c>
      <c r="O668" s="20">
        <f t="shared" si="53"/>
        <v>0</v>
      </c>
      <c r="P668">
        <f t="shared" si="50"/>
        <v>5</v>
      </c>
      <c r="Q668">
        <f t="shared" si="54"/>
        <v>0</v>
      </c>
    </row>
    <row r="669" spans="1:17" x14ac:dyDescent="0.3">
      <c r="A669" t="s">
        <v>18</v>
      </c>
      <c r="B669" t="s">
        <v>9</v>
      </c>
      <c r="C669" t="s">
        <v>40</v>
      </c>
      <c r="D669" t="s">
        <v>20</v>
      </c>
      <c r="E669" t="s">
        <v>35</v>
      </c>
      <c r="F669" t="s">
        <v>66</v>
      </c>
      <c r="G669" s="20">
        <v>15.4</v>
      </c>
      <c r="H669" s="14">
        <v>24.778600000000001</v>
      </c>
      <c r="I669" t="s">
        <v>52</v>
      </c>
      <c r="J669" t="s">
        <v>15</v>
      </c>
      <c r="K669" t="s">
        <v>16</v>
      </c>
      <c r="L669" t="s">
        <v>43</v>
      </c>
      <c r="M669" s="20">
        <f t="shared" si="51"/>
        <v>24.783897600000003</v>
      </c>
      <c r="N669" s="20">
        <f t="shared" si="52"/>
        <v>3.5459999999999998E-2</v>
      </c>
      <c r="O669" s="20">
        <f t="shared" si="53"/>
        <v>0.87883700889600003</v>
      </c>
      <c r="P669">
        <f t="shared" si="50"/>
        <v>4</v>
      </c>
      <c r="Q669">
        <f t="shared" si="54"/>
        <v>3.5153480355840001</v>
      </c>
    </row>
    <row r="670" spans="1:17" x14ac:dyDescent="0.3">
      <c r="A670" t="s">
        <v>39</v>
      </c>
      <c r="B670" t="s">
        <v>9</v>
      </c>
      <c r="C670" t="s">
        <v>8</v>
      </c>
      <c r="D670" t="s">
        <v>41</v>
      </c>
      <c r="E670" t="s">
        <v>45</v>
      </c>
      <c r="F670" t="s">
        <v>36</v>
      </c>
      <c r="G670" s="20">
        <v>1.3</v>
      </c>
      <c r="H670" s="14">
        <v>2.0916999999999999</v>
      </c>
      <c r="I670" s="2" t="s">
        <v>49</v>
      </c>
      <c r="J670" t="s">
        <v>42</v>
      </c>
      <c r="K670" t="s">
        <v>25</v>
      </c>
      <c r="L670" t="s">
        <v>17</v>
      </c>
      <c r="M670" s="20">
        <f t="shared" si="51"/>
        <v>2.0921472000000003</v>
      </c>
      <c r="N670" s="20">
        <f t="shared" si="52"/>
        <v>0.10215</v>
      </c>
      <c r="O670" s="20">
        <f t="shared" si="53"/>
        <v>0.21371283648000003</v>
      </c>
      <c r="P670">
        <f t="shared" si="50"/>
        <v>2</v>
      </c>
      <c r="Q670">
        <f t="shared" si="54"/>
        <v>0.42742567296000006</v>
      </c>
    </row>
    <row r="671" spans="1:17" x14ac:dyDescent="0.3">
      <c r="A671" t="s">
        <v>7</v>
      </c>
      <c r="B671" t="s">
        <v>9</v>
      </c>
      <c r="C671" t="s">
        <v>48</v>
      </c>
      <c r="D671" t="s">
        <v>11</v>
      </c>
      <c r="E671" t="s">
        <v>28</v>
      </c>
      <c r="F671" t="s">
        <v>66</v>
      </c>
      <c r="G671" s="20">
        <v>55</v>
      </c>
      <c r="H671" s="14">
        <v>88.495000000000005</v>
      </c>
      <c r="I671" t="s">
        <v>30</v>
      </c>
      <c r="J671" t="s">
        <v>31</v>
      </c>
      <c r="K671" t="s">
        <v>16</v>
      </c>
      <c r="L671" t="s">
        <v>17</v>
      </c>
      <c r="M671" s="20">
        <f t="shared" si="51"/>
        <v>88.513920000000013</v>
      </c>
      <c r="N671" s="20">
        <f t="shared" si="52"/>
        <v>0.16664000000000001</v>
      </c>
      <c r="O671" s="20">
        <f t="shared" si="53"/>
        <v>14.749959628800003</v>
      </c>
      <c r="P671">
        <f t="shared" si="50"/>
        <v>1</v>
      </c>
      <c r="Q671">
        <f t="shared" si="54"/>
        <v>14.749959628800003</v>
      </c>
    </row>
    <row r="672" spans="1:17" x14ac:dyDescent="0.3">
      <c r="A672" t="s">
        <v>32</v>
      </c>
      <c r="B672" t="s">
        <v>9</v>
      </c>
      <c r="C672" t="s">
        <v>34</v>
      </c>
      <c r="D672" t="s">
        <v>20</v>
      </c>
      <c r="E672" t="s">
        <v>45</v>
      </c>
      <c r="F672" t="s">
        <v>44</v>
      </c>
      <c r="G672" s="20">
        <v>4</v>
      </c>
      <c r="H672" s="14">
        <v>6.4359999999999999</v>
      </c>
      <c r="I672" t="s">
        <v>14</v>
      </c>
      <c r="J672" t="s">
        <v>38</v>
      </c>
      <c r="K672" t="s">
        <v>25</v>
      </c>
      <c r="L672" t="s">
        <v>43</v>
      </c>
      <c r="M672" s="20">
        <f t="shared" si="51"/>
        <v>6.4373760000000004</v>
      </c>
      <c r="N672" s="20">
        <f t="shared" si="52"/>
        <v>0</v>
      </c>
      <c r="O672" s="20">
        <f t="shared" si="53"/>
        <v>0</v>
      </c>
      <c r="P672">
        <f t="shared" si="50"/>
        <v>5</v>
      </c>
      <c r="Q672">
        <f t="shared" si="54"/>
        <v>0</v>
      </c>
    </row>
    <row r="673" spans="1:17" x14ac:dyDescent="0.3">
      <c r="A673" t="s">
        <v>32</v>
      </c>
      <c r="B673" t="s">
        <v>9</v>
      </c>
      <c r="C673" t="s">
        <v>40</v>
      </c>
      <c r="D673" t="s">
        <v>11</v>
      </c>
      <c r="E673" t="s">
        <v>21</v>
      </c>
      <c r="F673" t="s">
        <v>36</v>
      </c>
      <c r="G673" s="20">
        <v>3</v>
      </c>
      <c r="H673" s="14">
        <v>4.827</v>
      </c>
      <c r="I673" t="s">
        <v>54</v>
      </c>
      <c r="J673" t="s">
        <v>15</v>
      </c>
      <c r="K673" t="s">
        <v>25</v>
      </c>
      <c r="L673" t="s">
        <v>43</v>
      </c>
      <c r="M673" s="20">
        <f t="shared" si="51"/>
        <v>4.8280320000000003</v>
      </c>
      <c r="N673" s="20">
        <f t="shared" si="52"/>
        <v>2.1999999999999999E-2</v>
      </c>
      <c r="O673" s="20">
        <f t="shared" si="53"/>
        <v>0.106216704</v>
      </c>
      <c r="P673">
        <f t="shared" si="50"/>
        <v>5</v>
      </c>
      <c r="Q673">
        <f t="shared" si="54"/>
        <v>0.53108351999999992</v>
      </c>
    </row>
    <row r="674" spans="1:17" x14ac:dyDescent="0.3">
      <c r="A674" t="s">
        <v>32</v>
      </c>
      <c r="B674" t="s">
        <v>9</v>
      </c>
      <c r="C674" t="s">
        <v>40</v>
      </c>
      <c r="D674" t="s">
        <v>11</v>
      </c>
      <c r="E674" t="s">
        <v>12</v>
      </c>
      <c r="F674" t="s">
        <v>22</v>
      </c>
      <c r="G674" s="20">
        <v>2</v>
      </c>
      <c r="H674" s="14">
        <v>3.218</v>
      </c>
      <c r="I674" t="s">
        <v>23</v>
      </c>
      <c r="J674" t="s">
        <v>31</v>
      </c>
      <c r="K674" t="s">
        <v>25</v>
      </c>
      <c r="L674" t="s">
        <v>43</v>
      </c>
      <c r="M674" s="20">
        <f t="shared" si="51"/>
        <v>3.2186880000000002</v>
      </c>
      <c r="N674" s="20">
        <f t="shared" si="52"/>
        <v>0</v>
      </c>
      <c r="O674" s="20">
        <f t="shared" si="53"/>
        <v>0</v>
      </c>
      <c r="P674">
        <f t="shared" si="50"/>
        <v>5</v>
      </c>
      <c r="Q674">
        <f t="shared" si="54"/>
        <v>0</v>
      </c>
    </row>
    <row r="675" spans="1:17" x14ac:dyDescent="0.3">
      <c r="A675" t="s">
        <v>26</v>
      </c>
      <c r="B675" t="s">
        <v>9</v>
      </c>
      <c r="C675" t="s">
        <v>76</v>
      </c>
      <c r="D675" t="s">
        <v>20</v>
      </c>
      <c r="E675" t="s">
        <v>35</v>
      </c>
      <c r="F675" t="s">
        <v>66</v>
      </c>
      <c r="G675" s="20">
        <v>14</v>
      </c>
      <c r="H675" s="14">
        <v>22.526</v>
      </c>
      <c r="I675" t="s">
        <v>30</v>
      </c>
      <c r="J675" t="s">
        <v>15</v>
      </c>
      <c r="K675" t="s">
        <v>25</v>
      </c>
      <c r="L675" t="s">
        <v>43</v>
      </c>
      <c r="M675" s="20">
        <f t="shared" si="51"/>
        <v>22.530816000000002</v>
      </c>
      <c r="N675" s="20">
        <f t="shared" si="52"/>
        <v>0.16664000000000001</v>
      </c>
      <c r="O675" s="20">
        <f t="shared" si="53"/>
        <v>3.7545351782400003</v>
      </c>
      <c r="P675">
        <f t="shared" si="50"/>
        <v>3</v>
      </c>
      <c r="Q675">
        <f t="shared" si="54"/>
        <v>11.26360553472</v>
      </c>
    </row>
    <row r="676" spans="1:17" x14ac:dyDescent="0.3">
      <c r="A676" t="s">
        <v>32</v>
      </c>
      <c r="B676" t="s">
        <v>9</v>
      </c>
      <c r="C676" t="s">
        <v>34</v>
      </c>
      <c r="D676" t="s">
        <v>47</v>
      </c>
      <c r="E676" t="s">
        <v>33</v>
      </c>
      <c r="F676" t="s">
        <v>44</v>
      </c>
      <c r="G676" s="20">
        <v>1.3</v>
      </c>
      <c r="H676" s="14">
        <v>2.0916999999999999</v>
      </c>
      <c r="I676" t="s">
        <v>14</v>
      </c>
      <c r="J676" t="s">
        <v>24</v>
      </c>
      <c r="K676" t="s">
        <v>25</v>
      </c>
      <c r="L676" t="s">
        <v>43</v>
      </c>
      <c r="M676" s="20">
        <f t="shared" si="51"/>
        <v>2.0921472000000003</v>
      </c>
      <c r="N676" s="20">
        <f t="shared" si="52"/>
        <v>0</v>
      </c>
      <c r="O676" s="20">
        <f t="shared" si="53"/>
        <v>0</v>
      </c>
      <c r="P676">
        <f t="shared" si="50"/>
        <v>5</v>
      </c>
      <c r="Q676">
        <f t="shared" si="54"/>
        <v>0</v>
      </c>
    </row>
    <row r="677" spans="1:17" x14ac:dyDescent="0.3">
      <c r="A677" t="s">
        <v>26</v>
      </c>
      <c r="B677" t="s">
        <v>9</v>
      </c>
      <c r="C677" t="s">
        <v>40</v>
      </c>
      <c r="D677" t="s">
        <v>11</v>
      </c>
      <c r="E677" t="s">
        <v>35</v>
      </c>
      <c r="F677" t="s">
        <v>44</v>
      </c>
      <c r="G677" s="20">
        <v>2</v>
      </c>
      <c r="H677" s="14">
        <v>3.218</v>
      </c>
      <c r="I677" t="s">
        <v>14</v>
      </c>
      <c r="J677" t="s">
        <v>31</v>
      </c>
      <c r="K677" t="s">
        <v>25</v>
      </c>
      <c r="L677" t="s">
        <v>43</v>
      </c>
      <c r="M677" s="20">
        <f t="shared" si="51"/>
        <v>3.2186880000000002</v>
      </c>
      <c r="N677" s="20">
        <f t="shared" si="52"/>
        <v>0</v>
      </c>
      <c r="O677" s="20">
        <f t="shared" si="53"/>
        <v>0</v>
      </c>
      <c r="P677">
        <f t="shared" si="50"/>
        <v>3</v>
      </c>
      <c r="Q677">
        <f t="shared" si="54"/>
        <v>0</v>
      </c>
    </row>
    <row r="678" spans="1:17" x14ac:dyDescent="0.3">
      <c r="A678" t="s">
        <v>32</v>
      </c>
      <c r="B678" t="s">
        <v>9</v>
      </c>
      <c r="C678" t="s">
        <v>40</v>
      </c>
      <c r="D678" t="s">
        <v>20</v>
      </c>
      <c r="E678" t="s">
        <v>35</v>
      </c>
      <c r="F678" t="s">
        <v>44</v>
      </c>
      <c r="G678" s="20">
        <v>1.1000000000000001</v>
      </c>
      <c r="H678" s="14">
        <v>1.7699</v>
      </c>
      <c r="I678" t="s">
        <v>23</v>
      </c>
      <c r="J678" t="s">
        <v>42</v>
      </c>
      <c r="K678" t="s">
        <v>25</v>
      </c>
      <c r="L678" t="s">
        <v>43</v>
      </c>
      <c r="M678" s="20">
        <f t="shared" si="51"/>
        <v>1.7702784000000003</v>
      </c>
      <c r="N678" s="20">
        <f t="shared" si="52"/>
        <v>0</v>
      </c>
      <c r="O678" s="20">
        <f t="shared" si="53"/>
        <v>0</v>
      </c>
      <c r="P678">
        <f t="shared" si="50"/>
        <v>5</v>
      </c>
      <c r="Q678">
        <f t="shared" si="54"/>
        <v>0</v>
      </c>
    </row>
    <row r="679" spans="1:17" x14ac:dyDescent="0.3">
      <c r="A679" t="s">
        <v>18</v>
      </c>
      <c r="B679" t="s">
        <v>9</v>
      </c>
      <c r="C679" t="s">
        <v>101</v>
      </c>
      <c r="D679" t="s">
        <v>20</v>
      </c>
      <c r="E679" t="s">
        <v>45</v>
      </c>
      <c r="F679" t="s">
        <v>44</v>
      </c>
      <c r="G679" s="20">
        <v>1</v>
      </c>
      <c r="H679" s="14">
        <v>1.609</v>
      </c>
      <c r="I679" t="s">
        <v>54</v>
      </c>
      <c r="J679" t="s">
        <v>42</v>
      </c>
      <c r="K679" t="s">
        <v>25</v>
      </c>
      <c r="L679" t="s">
        <v>43</v>
      </c>
      <c r="M679" s="20">
        <f t="shared" si="51"/>
        <v>1.6093440000000001</v>
      </c>
      <c r="N679" s="20">
        <f t="shared" si="52"/>
        <v>2.1999999999999999E-2</v>
      </c>
      <c r="O679" s="20">
        <f t="shared" si="53"/>
        <v>3.5405567999999998E-2</v>
      </c>
      <c r="P679">
        <f t="shared" si="50"/>
        <v>4</v>
      </c>
      <c r="Q679">
        <f t="shared" si="54"/>
        <v>0.14162227199999999</v>
      </c>
    </row>
    <row r="680" spans="1:17" x14ac:dyDescent="0.3">
      <c r="A680" t="s">
        <v>32</v>
      </c>
      <c r="B680" t="s">
        <v>9</v>
      </c>
      <c r="C680" t="s">
        <v>40</v>
      </c>
      <c r="D680" t="s">
        <v>41</v>
      </c>
      <c r="E680" t="s">
        <v>45</v>
      </c>
      <c r="F680" t="s">
        <v>29</v>
      </c>
      <c r="G680" s="20">
        <v>16</v>
      </c>
      <c r="H680" s="14">
        <v>25.744</v>
      </c>
      <c r="I680" t="s">
        <v>30</v>
      </c>
      <c r="J680" t="s">
        <v>53</v>
      </c>
      <c r="K680" t="s">
        <v>25</v>
      </c>
      <c r="L680" t="s">
        <v>43</v>
      </c>
      <c r="M680" s="20">
        <f t="shared" si="51"/>
        <v>25.749504000000002</v>
      </c>
      <c r="N680" s="20">
        <f t="shared" si="52"/>
        <v>0.16664000000000001</v>
      </c>
      <c r="O680" s="20">
        <f t="shared" si="53"/>
        <v>4.2908973465600004</v>
      </c>
      <c r="P680">
        <f t="shared" si="50"/>
        <v>5</v>
      </c>
      <c r="Q680">
        <f t="shared" si="54"/>
        <v>21.454486732800003</v>
      </c>
    </row>
    <row r="681" spans="1:17" x14ac:dyDescent="0.3">
      <c r="A681" t="s">
        <v>39</v>
      </c>
      <c r="B681" t="s">
        <v>51</v>
      </c>
      <c r="C681" t="s">
        <v>8</v>
      </c>
      <c r="D681" t="s">
        <v>11</v>
      </c>
      <c r="E681" t="s">
        <v>35</v>
      </c>
      <c r="F681" t="s">
        <v>13</v>
      </c>
      <c r="G681" s="20">
        <v>14</v>
      </c>
      <c r="H681" s="14">
        <v>22.526</v>
      </c>
      <c r="I681" t="s">
        <v>30</v>
      </c>
      <c r="J681" t="s">
        <v>38</v>
      </c>
      <c r="K681" t="s">
        <v>16</v>
      </c>
      <c r="L681" t="s">
        <v>17</v>
      </c>
      <c r="M681" s="20">
        <f t="shared" si="51"/>
        <v>22.530816000000002</v>
      </c>
      <c r="N681" s="20">
        <f t="shared" si="52"/>
        <v>0.16664000000000001</v>
      </c>
      <c r="O681" s="20">
        <f t="shared" si="53"/>
        <v>3.7545351782400003</v>
      </c>
      <c r="P681">
        <f t="shared" si="50"/>
        <v>2</v>
      </c>
      <c r="Q681">
        <f t="shared" si="54"/>
        <v>7.5090703564800005</v>
      </c>
    </row>
    <row r="682" spans="1:17" x14ac:dyDescent="0.3">
      <c r="A682" t="s">
        <v>32</v>
      </c>
      <c r="B682" t="s">
        <v>9</v>
      </c>
      <c r="C682" t="s">
        <v>40</v>
      </c>
      <c r="D682" t="s">
        <v>41</v>
      </c>
      <c r="E682" t="s">
        <v>35</v>
      </c>
      <c r="F682" t="s">
        <v>44</v>
      </c>
      <c r="G682" s="20">
        <v>2.1</v>
      </c>
      <c r="H682" s="14">
        <v>3.3789000000000002</v>
      </c>
      <c r="I682" t="s">
        <v>14</v>
      </c>
      <c r="J682" t="s">
        <v>24</v>
      </c>
      <c r="K682" t="s">
        <v>25</v>
      </c>
      <c r="L682" t="s">
        <v>43</v>
      </c>
      <c r="M682" s="20">
        <f t="shared" si="51"/>
        <v>3.3796224000000006</v>
      </c>
      <c r="N682" s="20">
        <f t="shared" si="52"/>
        <v>0</v>
      </c>
      <c r="O682" s="20">
        <f t="shared" si="53"/>
        <v>0</v>
      </c>
      <c r="P682">
        <f t="shared" si="50"/>
        <v>5</v>
      </c>
      <c r="Q682">
        <f t="shared" si="54"/>
        <v>0</v>
      </c>
    </row>
    <row r="683" spans="1:17" x14ac:dyDescent="0.3">
      <c r="A683" t="s">
        <v>7</v>
      </c>
      <c r="B683" t="s">
        <v>9</v>
      </c>
      <c r="C683" t="s">
        <v>40</v>
      </c>
      <c r="D683" t="s">
        <v>47</v>
      </c>
      <c r="E683" t="s">
        <v>35</v>
      </c>
      <c r="F683" t="s">
        <v>8</v>
      </c>
      <c r="G683" s="20">
        <v>63</v>
      </c>
      <c r="H683" s="14">
        <v>101.367</v>
      </c>
      <c r="I683" t="s">
        <v>30</v>
      </c>
      <c r="J683" t="s">
        <v>31</v>
      </c>
      <c r="K683" t="s">
        <v>25</v>
      </c>
      <c r="L683" t="s">
        <v>43</v>
      </c>
      <c r="M683" s="20">
        <f t="shared" si="51"/>
        <v>101.38867200000001</v>
      </c>
      <c r="N683" s="20">
        <f t="shared" si="52"/>
        <v>0.16664000000000001</v>
      </c>
      <c r="O683" s="20">
        <f t="shared" si="53"/>
        <v>16.895408302080003</v>
      </c>
      <c r="P683">
        <f t="shared" si="50"/>
        <v>1</v>
      </c>
      <c r="Q683">
        <f t="shared" si="54"/>
        <v>16.895408302080003</v>
      </c>
    </row>
    <row r="684" spans="1:17" x14ac:dyDescent="0.3">
      <c r="A684" t="s">
        <v>18</v>
      </c>
      <c r="B684" t="s">
        <v>9</v>
      </c>
      <c r="C684" t="s">
        <v>79</v>
      </c>
      <c r="D684" t="s">
        <v>20</v>
      </c>
      <c r="E684" t="s">
        <v>35</v>
      </c>
      <c r="F684" t="s">
        <v>44</v>
      </c>
      <c r="G684" s="20">
        <v>1</v>
      </c>
      <c r="H684" s="14">
        <v>1.609</v>
      </c>
      <c r="I684" t="s">
        <v>23</v>
      </c>
      <c r="J684" t="s">
        <v>42</v>
      </c>
      <c r="K684" t="s">
        <v>25</v>
      </c>
      <c r="L684" t="s">
        <v>43</v>
      </c>
      <c r="M684" s="20">
        <f t="shared" si="51"/>
        <v>1.6093440000000001</v>
      </c>
      <c r="N684" s="20">
        <f t="shared" si="52"/>
        <v>0</v>
      </c>
      <c r="O684" s="20">
        <f t="shared" si="53"/>
        <v>0</v>
      </c>
      <c r="P684">
        <f t="shared" si="50"/>
        <v>4</v>
      </c>
      <c r="Q684">
        <f t="shared" si="54"/>
        <v>0</v>
      </c>
    </row>
    <row r="685" spans="1:17" x14ac:dyDescent="0.3">
      <c r="A685" t="s">
        <v>32</v>
      </c>
      <c r="B685" t="s">
        <v>9</v>
      </c>
      <c r="C685" t="s">
        <v>40</v>
      </c>
      <c r="D685" t="s">
        <v>11</v>
      </c>
      <c r="E685" t="s">
        <v>35</v>
      </c>
      <c r="F685" t="s">
        <v>62</v>
      </c>
      <c r="G685" s="20">
        <v>0.3</v>
      </c>
      <c r="H685" s="14">
        <v>0.48269999999999996</v>
      </c>
      <c r="I685" t="s">
        <v>23</v>
      </c>
      <c r="J685" t="s">
        <v>15</v>
      </c>
      <c r="K685" t="s">
        <v>25</v>
      </c>
      <c r="L685" t="s">
        <v>43</v>
      </c>
      <c r="M685" s="20">
        <f t="shared" si="51"/>
        <v>0.48280319999999999</v>
      </c>
      <c r="N685" s="20">
        <f t="shared" si="52"/>
        <v>0</v>
      </c>
      <c r="O685" s="20">
        <f t="shared" si="53"/>
        <v>0</v>
      </c>
      <c r="P685">
        <f t="shared" si="50"/>
        <v>5</v>
      </c>
      <c r="Q685">
        <f t="shared" si="54"/>
        <v>0</v>
      </c>
    </row>
    <row r="686" spans="1:17" x14ac:dyDescent="0.3">
      <c r="A686" t="s">
        <v>39</v>
      </c>
      <c r="B686" t="s">
        <v>9</v>
      </c>
      <c r="C686" t="s">
        <v>48</v>
      </c>
      <c r="D686" t="s">
        <v>41</v>
      </c>
      <c r="E686" t="s">
        <v>28</v>
      </c>
      <c r="F686" t="s">
        <v>22</v>
      </c>
      <c r="G686" s="20">
        <v>8</v>
      </c>
      <c r="H686" s="14">
        <v>12.872</v>
      </c>
      <c r="I686" t="s">
        <v>30</v>
      </c>
      <c r="J686" t="s">
        <v>31</v>
      </c>
      <c r="K686" t="s">
        <v>16</v>
      </c>
      <c r="L686" t="s">
        <v>17</v>
      </c>
      <c r="M686" s="20">
        <f t="shared" si="51"/>
        <v>12.874752000000001</v>
      </c>
      <c r="N686" s="20">
        <f t="shared" si="52"/>
        <v>0.16664000000000001</v>
      </c>
      <c r="O686" s="20">
        <f t="shared" si="53"/>
        <v>2.1454486732800002</v>
      </c>
      <c r="P686">
        <f t="shared" si="50"/>
        <v>2</v>
      </c>
      <c r="Q686">
        <f t="shared" si="54"/>
        <v>4.2908973465600004</v>
      </c>
    </row>
    <row r="687" spans="1:17" x14ac:dyDescent="0.3">
      <c r="A687" t="s">
        <v>7</v>
      </c>
      <c r="B687" t="s">
        <v>9</v>
      </c>
      <c r="C687" t="s">
        <v>10</v>
      </c>
      <c r="D687" t="s">
        <v>20</v>
      </c>
      <c r="E687" t="s">
        <v>28</v>
      </c>
      <c r="F687" t="s">
        <v>66</v>
      </c>
      <c r="G687" s="20">
        <v>110</v>
      </c>
      <c r="H687" s="14">
        <v>176.99</v>
      </c>
      <c r="I687" t="s">
        <v>52</v>
      </c>
      <c r="J687" t="s">
        <v>31</v>
      </c>
      <c r="K687" t="s">
        <v>25</v>
      </c>
      <c r="L687" t="s">
        <v>17</v>
      </c>
      <c r="M687" s="20">
        <f t="shared" si="51"/>
        <v>177.02784000000003</v>
      </c>
      <c r="N687" s="20">
        <f t="shared" si="52"/>
        <v>3.5459999999999998E-2</v>
      </c>
      <c r="O687" s="20">
        <f t="shared" si="53"/>
        <v>6.2774072064000004</v>
      </c>
      <c r="P687">
        <f t="shared" ref="P687:P718" si="55">IFERROR(VALUE(MID(A687, FIND("(", A687) + 1, FIND(" ", A687, FIND("(", A687)) - FIND("(", A687) - 1)), "N/A")</f>
        <v>1</v>
      </c>
      <c r="Q687">
        <f t="shared" si="54"/>
        <v>6.2774072064000004</v>
      </c>
    </row>
    <row r="688" spans="1:17" x14ac:dyDescent="0.3">
      <c r="A688" t="s">
        <v>32</v>
      </c>
      <c r="B688" t="s">
        <v>9</v>
      </c>
      <c r="C688" t="s">
        <v>40</v>
      </c>
      <c r="D688" t="s">
        <v>11</v>
      </c>
      <c r="E688" t="s">
        <v>12</v>
      </c>
      <c r="F688" t="s">
        <v>66</v>
      </c>
      <c r="G688" s="20">
        <v>37</v>
      </c>
      <c r="H688" s="14">
        <v>59.533000000000001</v>
      </c>
      <c r="I688" t="s">
        <v>52</v>
      </c>
      <c r="J688" t="s">
        <v>24</v>
      </c>
      <c r="K688" t="s">
        <v>25</v>
      </c>
      <c r="L688" t="s">
        <v>17</v>
      </c>
      <c r="M688" s="20">
        <f t="shared" si="51"/>
        <v>59.545728000000004</v>
      </c>
      <c r="N688" s="20">
        <f t="shared" si="52"/>
        <v>3.5459999999999998E-2</v>
      </c>
      <c r="O688" s="20">
        <f t="shared" si="53"/>
        <v>2.11149151488</v>
      </c>
      <c r="P688">
        <f t="shared" si="55"/>
        <v>5</v>
      </c>
      <c r="Q688">
        <f t="shared" si="54"/>
        <v>10.557457574400001</v>
      </c>
    </row>
    <row r="689" spans="1:17" x14ac:dyDescent="0.3">
      <c r="A689" t="s">
        <v>32</v>
      </c>
      <c r="B689" t="s">
        <v>9</v>
      </c>
      <c r="C689" t="s">
        <v>67</v>
      </c>
      <c r="D689" t="s">
        <v>11</v>
      </c>
      <c r="E689" t="s">
        <v>12</v>
      </c>
      <c r="F689" t="s">
        <v>44</v>
      </c>
      <c r="G689" s="20">
        <v>2</v>
      </c>
      <c r="H689" s="14">
        <v>3.218</v>
      </c>
      <c r="I689" t="s">
        <v>14</v>
      </c>
      <c r="J689" t="s">
        <v>42</v>
      </c>
      <c r="K689" t="s">
        <v>25</v>
      </c>
      <c r="L689" t="s">
        <v>17</v>
      </c>
      <c r="M689" s="20">
        <f t="shared" si="51"/>
        <v>3.2186880000000002</v>
      </c>
      <c r="N689" s="20">
        <f t="shared" si="52"/>
        <v>0</v>
      </c>
      <c r="O689" s="20">
        <f t="shared" si="53"/>
        <v>0</v>
      </c>
      <c r="P689">
        <f t="shared" si="55"/>
        <v>5</v>
      </c>
      <c r="Q689">
        <f t="shared" si="54"/>
        <v>0</v>
      </c>
    </row>
    <row r="690" spans="1:17" x14ac:dyDescent="0.3">
      <c r="A690" t="s">
        <v>39</v>
      </c>
      <c r="B690" t="s">
        <v>9</v>
      </c>
      <c r="C690" t="s">
        <v>76</v>
      </c>
      <c r="D690" t="s">
        <v>41</v>
      </c>
      <c r="E690" t="s">
        <v>12</v>
      </c>
      <c r="F690" t="s">
        <v>13</v>
      </c>
      <c r="G690" s="20">
        <v>10</v>
      </c>
      <c r="H690" s="14">
        <v>16.09</v>
      </c>
      <c r="I690" t="s">
        <v>30</v>
      </c>
      <c r="J690" t="s">
        <v>42</v>
      </c>
      <c r="K690" t="s">
        <v>25</v>
      </c>
      <c r="L690" t="s">
        <v>17</v>
      </c>
      <c r="M690" s="20">
        <f t="shared" si="51"/>
        <v>16.093440000000001</v>
      </c>
      <c r="N690" s="20">
        <f t="shared" si="52"/>
        <v>0.16664000000000001</v>
      </c>
      <c r="O690" s="20">
        <f t="shared" si="53"/>
        <v>2.6818108416000004</v>
      </c>
      <c r="P690">
        <f t="shared" si="55"/>
        <v>2</v>
      </c>
      <c r="Q690">
        <f t="shared" si="54"/>
        <v>5.3636216832000008</v>
      </c>
    </row>
    <row r="691" spans="1:17" x14ac:dyDescent="0.3">
      <c r="A691" t="s">
        <v>32</v>
      </c>
      <c r="B691" t="s">
        <v>9</v>
      </c>
      <c r="C691" t="s">
        <v>10</v>
      </c>
      <c r="D691" t="s">
        <v>11</v>
      </c>
      <c r="E691" t="s">
        <v>12</v>
      </c>
      <c r="F691" t="s">
        <v>22</v>
      </c>
      <c r="G691" s="20">
        <v>16</v>
      </c>
      <c r="H691" s="14">
        <v>25.744</v>
      </c>
      <c r="I691" t="s">
        <v>37</v>
      </c>
      <c r="J691" t="s">
        <v>31</v>
      </c>
      <c r="K691" t="s">
        <v>25</v>
      </c>
      <c r="L691" t="s">
        <v>17</v>
      </c>
      <c r="M691" s="20">
        <f t="shared" si="51"/>
        <v>25.749504000000002</v>
      </c>
      <c r="N691" s="20">
        <f t="shared" si="52"/>
        <v>0.16664000000000001</v>
      </c>
      <c r="O691" s="20">
        <f t="shared" si="53"/>
        <v>4.2908973465600004</v>
      </c>
      <c r="P691">
        <f t="shared" si="55"/>
        <v>5</v>
      </c>
      <c r="Q691">
        <f t="shared" si="54"/>
        <v>21.454486732800003</v>
      </c>
    </row>
    <row r="692" spans="1:17" x14ac:dyDescent="0.3">
      <c r="A692" t="s">
        <v>39</v>
      </c>
      <c r="B692" t="s">
        <v>9</v>
      </c>
      <c r="C692" t="s">
        <v>10</v>
      </c>
      <c r="D692" t="s">
        <v>11</v>
      </c>
      <c r="E692" t="s">
        <v>35</v>
      </c>
      <c r="F692" t="s">
        <v>66</v>
      </c>
      <c r="G692" s="20">
        <v>25</v>
      </c>
      <c r="H692" s="14">
        <v>40.225000000000001</v>
      </c>
      <c r="I692" t="s">
        <v>52</v>
      </c>
      <c r="J692" t="s">
        <v>15</v>
      </c>
      <c r="K692" t="s">
        <v>25</v>
      </c>
      <c r="L692" t="s">
        <v>17</v>
      </c>
      <c r="M692" s="20">
        <f t="shared" si="51"/>
        <v>40.233600000000003</v>
      </c>
      <c r="N692" s="20">
        <f t="shared" si="52"/>
        <v>3.5459999999999998E-2</v>
      </c>
      <c r="O692" s="20">
        <f t="shared" si="53"/>
        <v>1.4266834560000001</v>
      </c>
      <c r="P692">
        <f t="shared" si="55"/>
        <v>2</v>
      </c>
      <c r="Q692">
        <f t="shared" si="54"/>
        <v>2.8533669120000003</v>
      </c>
    </row>
    <row r="693" spans="1:17" x14ac:dyDescent="0.3">
      <c r="A693" t="s">
        <v>32</v>
      </c>
      <c r="B693" t="s">
        <v>9</v>
      </c>
      <c r="C693" t="s">
        <v>40</v>
      </c>
      <c r="D693" t="s">
        <v>11</v>
      </c>
      <c r="E693" t="s">
        <v>45</v>
      </c>
      <c r="F693" t="s">
        <v>22</v>
      </c>
      <c r="G693" s="20">
        <v>3.3</v>
      </c>
      <c r="H693" s="14">
        <v>5.3096999999999994</v>
      </c>
      <c r="I693" t="s">
        <v>49</v>
      </c>
      <c r="J693" t="s">
        <v>15</v>
      </c>
      <c r="K693" t="s">
        <v>25</v>
      </c>
      <c r="L693" t="s">
        <v>17</v>
      </c>
      <c r="M693" s="20">
        <f t="shared" si="51"/>
        <v>5.3108351999999996</v>
      </c>
      <c r="N693" s="20">
        <f t="shared" si="52"/>
        <v>0.10215</v>
      </c>
      <c r="O693" s="20">
        <f t="shared" si="53"/>
        <v>0.54250181568</v>
      </c>
      <c r="P693">
        <f t="shared" si="55"/>
        <v>5</v>
      </c>
      <c r="Q693">
        <f t="shared" si="54"/>
        <v>2.7125090784000001</v>
      </c>
    </row>
    <row r="694" spans="1:17" x14ac:dyDescent="0.3">
      <c r="A694" t="s">
        <v>18</v>
      </c>
      <c r="B694" t="s">
        <v>9</v>
      </c>
      <c r="C694" t="s">
        <v>40</v>
      </c>
      <c r="D694" t="s">
        <v>11</v>
      </c>
      <c r="E694" t="s">
        <v>35</v>
      </c>
      <c r="F694" t="s">
        <v>44</v>
      </c>
      <c r="G694" s="20">
        <v>2</v>
      </c>
      <c r="H694" s="14">
        <v>3.218</v>
      </c>
      <c r="I694" t="s">
        <v>23</v>
      </c>
      <c r="J694" t="s">
        <v>42</v>
      </c>
      <c r="K694" t="s">
        <v>25</v>
      </c>
      <c r="L694" t="s">
        <v>17</v>
      </c>
      <c r="M694" s="20">
        <f t="shared" si="51"/>
        <v>3.2186880000000002</v>
      </c>
      <c r="N694" s="20">
        <f t="shared" si="52"/>
        <v>0</v>
      </c>
      <c r="O694" s="20">
        <f t="shared" si="53"/>
        <v>0</v>
      </c>
      <c r="P694">
        <f t="shared" si="55"/>
        <v>4</v>
      </c>
      <c r="Q694">
        <f t="shared" si="54"/>
        <v>0</v>
      </c>
    </row>
    <row r="695" spans="1:17" x14ac:dyDescent="0.3">
      <c r="A695" t="s">
        <v>32</v>
      </c>
      <c r="B695" t="s">
        <v>9</v>
      </c>
      <c r="C695" t="s">
        <v>10</v>
      </c>
      <c r="D695" t="s">
        <v>41</v>
      </c>
      <c r="E695" t="s">
        <v>28</v>
      </c>
      <c r="F695" t="s">
        <v>22</v>
      </c>
      <c r="G695" s="20">
        <v>15</v>
      </c>
      <c r="H695" s="14">
        <v>24.134999999999998</v>
      </c>
      <c r="I695" t="s">
        <v>30</v>
      </c>
      <c r="J695" t="s">
        <v>38</v>
      </c>
      <c r="K695" t="s">
        <v>25</v>
      </c>
      <c r="L695" t="s">
        <v>17</v>
      </c>
      <c r="M695" s="20">
        <f t="shared" si="51"/>
        <v>24.140160000000002</v>
      </c>
      <c r="N695" s="20">
        <f t="shared" si="52"/>
        <v>0.16664000000000001</v>
      </c>
      <c r="O695" s="20">
        <f t="shared" si="53"/>
        <v>4.0227162624000004</v>
      </c>
      <c r="P695">
        <f t="shared" si="55"/>
        <v>5</v>
      </c>
      <c r="Q695">
        <f t="shared" si="54"/>
        <v>20.113581312000001</v>
      </c>
    </row>
    <row r="696" spans="1:17" x14ac:dyDescent="0.3">
      <c r="A696" t="s">
        <v>7</v>
      </c>
      <c r="B696" t="s">
        <v>9</v>
      </c>
      <c r="C696" t="s">
        <v>50</v>
      </c>
      <c r="D696" t="s">
        <v>11</v>
      </c>
      <c r="E696" t="s">
        <v>12</v>
      </c>
      <c r="F696" t="s">
        <v>36</v>
      </c>
      <c r="G696" s="20">
        <v>3</v>
      </c>
      <c r="H696" s="14">
        <v>4.827</v>
      </c>
      <c r="I696" t="s">
        <v>14</v>
      </c>
      <c r="J696" t="s">
        <v>8</v>
      </c>
      <c r="K696" t="s">
        <v>25</v>
      </c>
      <c r="L696" t="s">
        <v>17</v>
      </c>
      <c r="M696" s="20">
        <f t="shared" si="51"/>
        <v>4.8280320000000003</v>
      </c>
      <c r="N696" s="20">
        <f t="shared" si="52"/>
        <v>0</v>
      </c>
      <c r="O696" s="20">
        <f t="shared" si="53"/>
        <v>0</v>
      </c>
      <c r="P696">
        <f t="shared" si="55"/>
        <v>1</v>
      </c>
      <c r="Q696">
        <f t="shared" si="54"/>
        <v>0</v>
      </c>
    </row>
    <row r="697" spans="1:17" x14ac:dyDescent="0.3">
      <c r="A697" t="s">
        <v>32</v>
      </c>
      <c r="B697" t="s">
        <v>9</v>
      </c>
      <c r="C697" t="s">
        <v>10</v>
      </c>
      <c r="D697" t="s">
        <v>20</v>
      </c>
      <c r="E697" t="s">
        <v>21</v>
      </c>
      <c r="F697" t="s">
        <v>36</v>
      </c>
      <c r="G697" s="20">
        <v>10</v>
      </c>
      <c r="H697" s="14">
        <v>16.09</v>
      </c>
      <c r="I697" t="s">
        <v>30</v>
      </c>
      <c r="J697" t="s">
        <v>42</v>
      </c>
      <c r="K697" t="s">
        <v>25</v>
      </c>
      <c r="L697" t="s">
        <v>17</v>
      </c>
      <c r="M697" s="20">
        <f t="shared" si="51"/>
        <v>16.093440000000001</v>
      </c>
      <c r="N697" s="20">
        <f t="shared" si="52"/>
        <v>0.16664000000000001</v>
      </c>
      <c r="O697" s="20">
        <f t="shared" si="53"/>
        <v>2.6818108416000004</v>
      </c>
      <c r="P697">
        <f t="shared" si="55"/>
        <v>5</v>
      </c>
      <c r="Q697">
        <f t="shared" si="54"/>
        <v>13.409054208000002</v>
      </c>
    </row>
    <row r="698" spans="1:17" x14ac:dyDescent="0.3">
      <c r="A698" t="s">
        <v>32</v>
      </c>
      <c r="B698" t="s">
        <v>9</v>
      </c>
      <c r="C698" t="s">
        <v>40</v>
      </c>
      <c r="D698" t="s">
        <v>41</v>
      </c>
      <c r="E698" t="s">
        <v>21</v>
      </c>
      <c r="F698" t="s">
        <v>36</v>
      </c>
      <c r="G698" s="20">
        <v>1.2</v>
      </c>
      <c r="H698" s="14">
        <v>1.9307999999999998</v>
      </c>
      <c r="I698" t="s">
        <v>23</v>
      </c>
      <c r="J698" t="s">
        <v>31</v>
      </c>
      <c r="K698" t="s">
        <v>25</v>
      </c>
      <c r="L698" t="s">
        <v>43</v>
      </c>
      <c r="M698" s="20">
        <f t="shared" si="51"/>
        <v>1.9312128</v>
      </c>
      <c r="N698" s="20">
        <f t="shared" si="52"/>
        <v>0</v>
      </c>
      <c r="O698" s="20">
        <f t="shared" si="53"/>
        <v>0</v>
      </c>
      <c r="P698">
        <f t="shared" si="55"/>
        <v>5</v>
      </c>
      <c r="Q698">
        <f t="shared" si="54"/>
        <v>0</v>
      </c>
    </row>
    <row r="699" spans="1:17" x14ac:dyDescent="0.3">
      <c r="A699" t="s">
        <v>32</v>
      </c>
      <c r="B699" t="s">
        <v>9</v>
      </c>
      <c r="C699" t="s">
        <v>34</v>
      </c>
      <c r="D699" t="s">
        <v>11</v>
      </c>
      <c r="E699" t="s">
        <v>12</v>
      </c>
      <c r="F699" t="s">
        <v>36</v>
      </c>
      <c r="G699" s="20">
        <v>2</v>
      </c>
      <c r="H699" s="14">
        <v>3.218</v>
      </c>
      <c r="I699" t="s">
        <v>49</v>
      </c>
      <c r="J699" t="s">
        <v>31</v>
      </c>
      <c r="K699" t="s">
        <v>16</v>
      </c>
      <c r="L699" t="s">
        <v>43</v>
      </c>
      <c r="M699" s="20">
        <f t="shared" si="51"/>
        <v>3.2186880000000002</v>
      </c>
      <c r="N699" s="20">
        <f t="shared" si="52"/>
        <v>0.10215</v>
      </c>
      <c r="O699" s="20">
        <f t="shared" si="53"/>
        <v>0.32878897920000005</v>
      </c>
      <c r="P699">
        <f t="shared" si="55"/>
        <v>5</v>
      </c>
      <c r="Q699">
        <f t="shared" si="54"/>
        <v>1.6439448960000003</v>
      </c>
    </row>
    <row r="700" spans="1:17" x14ac:dyDescent="0.3">
      <c r="A700" t="s">
        <v>32</v>
      </c>
      <c r="B700" t="s">
        <v>51</v>
      </c>
      <c r="C700" t="s">
        <v>8</v>
      </c>
      <c r="D700" t="s">
        <v>27</v>
      </c>
      <c r="E700" t="s">
        <v>28</v>
      </c>
      <c r="F700" t="s">
        <v>44</v>
      </c>
      <c r="G700" s="20">
        <v>4</v>
      </c>
      <c r="H700" s="14">
        <v>6.4359999999999999</v>
      </c>
      <c r="I700" t="s">
        <v>14</v>
      </c>
      <c r="J700" t="s">
        <v>42</v>
      </c>
      <c r="K700" t="s">
        <v>25</v>
      </c>
      <c r="L700" t="s">
        <v>17</v>
      </c>
      <c r="M700" s="20">
        <f t="shared" si="51"/>
        <v>6.4373760000000004</v>
      </c>
      <c r="N700" s="20">
        <f t="shared" si="52"/>
        <v>0</v>
      </c>
      <c r="O700" s="20">
        <f t="shared" si="53"/>
        <v>0</v>
      </c>
      <c r="P700">
        <f t="shared" si="55"/>
        <v>5</v>
      </c>
      <c r="Q700">
        <f t="shared" si="54"/>
        <v>0</v>
      </c>
    </row>
    <row r="701" spans="1:17" x14ac:dyDescent="0.3">
      <c r="A701" t="s">
        <v>32</v>
      </c>
      <c r="B701" t="s">
        <v>9</v>
      </c>
      <c r="C701" t="s">
        <v>40</v>
      </c>
      <c r="D701" t="s">
        <v>20</v>
      </c>
      <c r="E701" t="s">
        <v>45</v>
      </c>
      <c r="F701" t="s">
        <v>44</v>
      </c>
      <c r="G701" s="20">
        <v>2</v>
      </c>
      <c r="H701" s="14">
        <v>3.218</v>
      </c>
      <c r="I701" t="s">
        <v>14</v>
      </c>
      <c r="J701" t="s">
        <v>15</v>
      </c>
      <c r="K701" t="s">
        <v>25</v>
      </c>
      <c r="L701" t="s">
        <v>43</v>
      </c>
      <c r="M701" s="20">
        <f t="shared" si="51"/>
        <v>3.2186880000000002</v>
      </c>
      <c r="N701" s="20">
        <f t="shared" si="52"/>
        <v>0</v>
      </c>
      <c r="O701" s="20">
        <f t="shared" si="53"/>
        <v>0</v>
      </c>
      <c r="P701">
        <f t="shared" si="55"/>
        <v>5</v>
      </c>
      <c r="Q701">
        <f t="shared" si="54"/>
        <v>0</v>
      </c>
    </row>
    <row r="702" spans="1:17" x14ac:dyDescent="0.3">
      <c r="A702" t="s">
        <v>7</v>
      </c>
      <c r="B702" t="s">
        <v>9</v>
      </c>
      <c r="C702" t="s">
        <v>76</v>
      </c>
      <c r="D702" t="s">
        <v>20</v>
      </c>
      <c r="E702" t="s">
        <v>64</v>
      </c>
      <c r="F702" t="s">
        <v>29</v>
      </c>
      <c r="G702" s="20">
        <v>35</v>
      </c>
      <c r="H702" s="14">
        <v>56.314999999999998</v>
      </c>
      <c r="I702" t="s">
        <v>30</v>
      </c>
      <c r="J702" t="s">
        <v>31</v>
      </c>
      <c r="K702" t="s">
        <v>25</v>
      </c>
      <c r="L702" t="s">
        <v>43</v>
      </c>
      <c r="M702" s="20">
        <f t="shared" si="51"/>
        <v>56.327040000000004</v>
      </c>
      <c r="N702" s="20">
        <f t="shared" si="52"/>
        <v>0.16664000000000001</v>
      </c>
      <c r="O702" s="20">
        <f t="shared" si="53"/>
        <v>9.3863379456000011</v>
      </c>
      <c r="P702">
        <f t="shared" si="55"/>
        <v>1</v>
      </c>
      <c r="Q702">
        <f t="shared" si="54"/>
        <v>9.3863379456000011</v>
      </c>
    </row>
    <row r="703" spans="1:17" x14ac:dyDescent="0.3">
      <c r="A703" t="s">
        <v>7</v>
      </c>
      <c r="B703" t="s">
        <v>9</v>
      </c>
      <c r="C703" t="s">
        <v>60</v>
      </c>
      <c r="D703" t="s">
        <v>11</v>
      </c>
      <c r="E703" t="s">
        <v>12</v>
      </c>
      <c r="F703" t="s">
        <v>44</v>
      </c>
      <c r="G703" s="20">
        <v>2</v>
      </c>
      <c r="H703" s="14">
        <v>3.218</v>
      </c>
      <c r="I703" t="s">
        <v>30</v>
      </c>
      <c r="J703" t="s">
        <v>38</v>
      </c>
      <c r="K703" t="s">
        <v>16</v>
      </c>
      <c r="L703" t="s">
        <v>17</v>
      </c>
      <c r="M703" s="20">
        <f t="shared" si="51"/>
        <v>3.2186880000000002</v>
      </c>
      <c r="N703" s="20">
        <f t="shared" si="52"/>
        <v>0.16664000000000001</v>
      </c>
      <c r="O703" s="20">
        <f t="shared" si="53"/>
        <v>0.53636216832000005</v>
      </c>
      <c r="P703">
        <f t="shared" si="55"/>
        <v>1</v>
      </c>
      <c r="Q703">
        <f t="shared" si="54"/>
        <v>0.53636216832000005</v>
      </c>
    </row>
    <row r="704" spans="1:17" x14ac:dyDescent="0.3">
      <c r="A704" t="s">
        <v>26</v>
      </c>
      <c r="B704" t="s">
        <v>9</v>
      </c>
      <c r="C704" t="s">
        <v>67</v>
      </c>
      <c r="D704" t="s">
        <v>41</v>
      </c>
      <c r="E704" t="s">
        <v>12</v>
      </c>
      <c r="F704" t="s">
        <v>29</v>
      </c>
      <c r="G704" s="20">
        <v>12</v>
      </c>
      <c r="H704" s="14">
        <v>19.308</v>
      </c>
      <c r="I704" t="s">
        <v>30</v>
      </c>
      <c r="J704" t="s">
        <v>31</v>
      </c>
      <c r="K704" t="s">
        <v>16</v>
      </c>
      <c r="L704" t="s">
        <v>17</v>
      </c>
      <c r="M704" s="20">
        <f t="shared" si="51"/>
        <v>19.312128000000001</v>
      </c>
      <c r="N704" s="20">
        <f t="shared" si="52"/>
        <v>0.16664000000000001</v>
      </c>
      <c r="O704" s="20">
        <f t="shared" si="53"/>
        <v>3.2181730099200005</v>
      </c>
      <c r="P704">
        <f t="shared" si="55"/>
        <v>3</v>
      </c>
      <c r="Q704">
        <f t="shared" si="54"/>
        <v>9.6545190297600012</v>
      </c>
    </row>
    <row r="705" spans="1:17" x14ac:dyDescent="0.3">
      <c r="A705" t="s">
        <v>26</v>
      </c>
      <c r="B705" t="s">
        <v>9</v>
      </c>
      <c r="C705" t="s">
        <v>40</v>
      </c>
      <c r="D705" t="s">
        <v>11</v>
      </c>
      <c r="E705" t="s">
        <v>28</v>
      </c>
      <c r="F705" t="s">
        <v>29</v>
      </c>
      <c r="G705" s="20">
        <v>20</v>
      </c>
      <c r="H705" s="14">
        <v>32.18</v>
      </c>
      <c r="I705" t="s">
        <v>30</v>
      </c>
      <c r="J705" t="s">
        <v>15</v>
      </c>
      <c r="K705" t="s">
        <v>16</v>
      </c>
      <c r="L705" t="s">
        <v>17</v>
      </c>
      <c r="M705" s="20">
        <f t="shared" si="51"/>
        <v>32.186880000000002</v>
      </c>
      <c r="N705" s="20">
        <f t="shared" si="52"/>
        <v>0.16664000000000001</v>
      </c>
      <c r="O705" s="20">
        <f t="shared" si="53"/>
        <v>5.3636216832000008</v>
      </c>
      <c r="P705">
        <f t="shared" si="55"/>
        <v>3</v>
      </c>
      <c r="Q705">
        <f t="shared" si="54"/>
        <v>16.090865049600001</v>
      </c>
    </row>
    <row r="706" spans="1:17" x14ac:dyDescent="0.3">
      <c r="A706" t="s">
        <v>7</v>
      </c>
      <c r="B706" t="s">
        <v>9</v>
      </c>
      <c r="C706" t="s">
        <v>60</v>
      </c>
      <c r="D706" t="s">
        <v>20</v>
      </c>
      <c r="E706" t="s">
        <v>12</v>
      </c>
      <c r="F706" t="s">
        <v>22</v>
      </c>
      <c r="G706" s="20">
        <v>15</v>
      </c>
      <c r="H706" s="14">
        <v>24.134999999999998</v>
      </c>
      <c r="I706" t="s">
        <v>30</v>
      </c>
      <c r="J706" t="s">
        <v>38</v>
      </c>
      <c r="K706" t="s">
        <v>16</v>
      </c>
      <c r="L706" t="s">
        <v>17</v>
      </c>
      <c r="M706" s="20">
        <f t="shared" si="51"/>
        <v>24.140160000000002</v>
      </c>
      <c r="N706" s="20">
        <f t="shared" si="52"/>
        <v>0.16664000000000001</v>
      </c>
      <c r="O706" s="20">
        <f t="shared" si="53"/>
        <v>4.0227162624000004</v>
      </c>
      <c r="P706">
        <f t="shared" si="55"/>
        <v>1</v>
      </c>
      <c r="Q706">
        <f t="shared" si="54"/>
        <v>4.0227162624000004</v>
      </c>
    </row>
    <row r="707" spans="1:17" x14ac:dyDescent="0.3">
      <c r="A707" t="s">
        <v>18</v>
      </c>
      <c r="B707" t="s">
        <v>9</v>
      </c>
      <c r="C707" t="s">
        <v>40</v>
      </c>
      <c r="D707" t="s">
        <v>20</v>
      </c>
      <c r="E707" t="s">
        <v>45</v>
      </c>
      <c r="F707" t="s">
        <v>44</v>
      </c>
      <c r="G707" s="20">
        <v>2.5</v>
      </c>
      <c r="H707" s="14">
        <v>4.0225</v>
      </c>
      <c r="I707" t="s">
        <v>14</v>
      </c>
      <c r="J707" t="s">
        <v>42</v>
      </c>
      <c r="K707" t="s">
        <v>25</v>
      </c>
      <c r="L707" t="s">
        <v>43</v>
      </c>
      <c r="M707" s="20">
        <f t="shared" ref="M707:M770" si="56">G707*1.609344</f>
        <v>4.0233600000000003</v>
      </c>
      <c r="N707" s="20">
        <f t="shared" ref="N707:N770" si="57">IF(I707="Bicycle",0,IF(I707="On foot",0,IF(I707="Car (alone)",0.16664,IF(I707="Car (shared / passenger)",0.16664,IF(I707="Bus",0.10215,IF(I707="Train",0.03546,IF(I707="Motorbike",0.11367,IF(I707="Electric car (alone)",0.05267,IF(I707="Electric car (shared / passenger)",0.05267,IF(I707="Taxi",0.148614925938255,IF(I707="E-bike",0.022,IF(I707="Flight",0.259, " "))))))))))))</f>
        <v>0</v>
      </c>
      <c r="O707" s="20">
        <f t="shared" ref="O707:O770" si="58">IF(OR(N707=0, M707=0), 0, N707*M707)</f>
        <v>0</v>
      </c>
      <c r="P707">
        <f t="shared" si="55"/>
        <v>4</v>
      </c>
      <c r="Q707">
        <f t="shared" ref="Q707:Q770" si="59">O707*P707</f>
        <v>0</v>
      </c>
    </row>
    <row r="708" spans="1:17" x14ac:dyDescent="0.3">
      <c r="A708" t="s">
        <v>18</v>
      </c>
      <c r="B708" t="s">
        <v>9</v>
      </c>
      <c r="C708" t="s">
        <v>56</v>
      </c>
      <c r="D708" t="s">
        <v>41</v>
      </c>
      <c r="E708" t="s">
        <v>21</v>
      </c>
      <c r="F708" t="s">
        <v>44</v>
      </c>
      <c r="G708" s="20">
        <v>1.4</v>
      </c>
      <c r="H708" s="14">
        <v>2.2525999999999997</v>
      </c>
      <c r="I708" t="s">
        <v>14</v>
      </c>
      <c r="J708" t="s">
        <v>31</v>
      </c>
      <c r="K708" t="s">
        <v>25</v>
      </c>
      <c r="L708" t="s">
        <v>43</v>
      </c>
      <c r="M708" s="20">
        <f t="shared" si="56"/>
        <v>2.2530815999999998</v>
      </c>
      <c r="N708" s="20">
        <f t="shared" si="57"/>
        <v>0</v>
      </c>
      <c r="O708" s="20">
        <f t="shared" si="58"/>
        <v>0</v>
      </c>
      <c r="P708">
        <f t="shared" si="55"/>
        <v>4</v>
      </c>
      <c r="Q708">
        <f t="shared" si="59"/>
        <v>0</v>
      </c>
    </row>
    <row r="709" spans="1:17" x14ac:dyDescent="0.3">
      <c r="A709" t="s">
        <v>39</v>
      </c>
      <c r="B709" t="s">
        <v>9</v>
      </c>
      <c r="C709" t="s">
        <v>10</v>
      </c>
      <c r="D709" t="s">
        <v>27</v>
      </c>
      <c r="E709" t="s">
        <v>28</v>
      </c>
      <c r="F709" t="s">
        <v>29</v>
      </c>
      <c r="G709" s="20">
        <v>20</v>
      </c>
      <c r="H709" s="14">
        <v>32.18</v>
      </c>
      <c r="I709" t="s">
        <v>52</v>
      </c>
      <c r="J709" t="s">
        <v>38</v>
      </c>
      <c r="K709" t="s">
        <v>25</v>
      </c>
      <c r="L709" t="s">
        <v>17</v>
      </c>
      <c r="M709" s="20">
        <f t="shared" si="56"/>
        <v>32.186880000000002</v>
      </c>
      <c r="N709" s="20">
        <f t="shared" si="57"/>
        <v>3.5459999999999998E-2</v>
      </c>
      <c r="O709" s="20">
        <f t="shared" si="58"/>
        <v>1.1413467648</v>
      </c>
      <c r="P709">
        <f t="shared" si="55"/>
        <v>2</v>
      </c>
      <c r="Q709">
        <f t="shared" si="59"/>
        <v>2.2826935295999999</v>
      </c>
    </row>
    <row r="710" spans="1:17" x14ac:dyDescent="0.3">
      <c r="A710" t="s">
        <v>18</v>
      </c>
      <c r="B710" t="s">
        <v>9</v>
      </c>
      <c r="C710" t="s">
        <v>40</v>
      </c>
      <c r="D710" t="s">
        <v>20</v>
      </c>
      <c r="E710" t="s">
        <v>12</v>
      </c>
      <c r="F710" t="s">
        <v>36</v>
      </c>
      <c r="G710" s="20">
        <v>2.5</v>
      </c>
      <c r="H710" s="14">
        <v>4.0225</v>
      </c>
      <c r="I710" t="s">
        <v>49</v>
      </c>
      <c r="J710" t="s">
        <v>24</v>
      </c>
      <c r="K710" t="s">
        <v>25</v>
      </c>
      <c r="L710" t="s">
        <v>17</v>
      </c>
      <c r="M710" s="20">
        <f t="shared" si="56"/>
        <v>4.0233600000000003</v>
      </c>
      <c r="N710" s="20">
        <f t="shared" si="57"/>
        <v>0.10215</v>
      </c>
      <c r="O710" s="20">
        <f t="shared" si="58"/>
        <v>0.41098622400000007</v>
      </c>
      <c r="P710">
        <f t="shared" si="55"/>
        <v>4</v>
      </c>
      <c r="Q710">
        <f t="shared" si="59"/>
        <v>1.6439448960000003</v>
      </c>
    </row>
    <row r="711" spans="1:17" x14ac:dyDescent="0.3">
      <c r="A711" t="s">
        <v>32</v>
      </c>
      <c r="B711" t="s">
        <v>9</v>
      </c>
      <c r="C711" t="s">
        <v>8</v>
      </c>
      <c r="D711" t="s">
        <v>20</v>
      </c>
      <c r="E711" t="s">
        <v>35</v>
      </c>
      <c r="F711" t="s">
        <v>44</v>
      </c>
      <c r="G711" s="20">
        <v>3.3</v>
      </c>
      <c r="H711" s="14">
        <v>5.3096999999999994</v>
      </c>
      <c r="I711" t="s">
        <v>14</v>
      </c>
      <c r="J711" t="s">
        <v>15</v>
      </c>
      <c r="K711" t="s">
        <v>25</v>
      </c>
      <c r="L711" t="s">
        <v>43</v>
      </c>
      <c r="M711" s="20">
        <f t="shared" si="56"/>
        <v>5.3108351999999996</v>
      </c>
      <c r="N711" s="20">
        <f t="shared" si="57"/>
        <v>0</v>
      </c>
      <c r="O711" s="20">
        <f t="shared" si="58"/>
        <v>0</v>
      </c>
      <c r="P711">
        <f t="shared" si="55"/>
        <v>5</v>
      </c>
      <c r="Q711">
        <f t="shared" si="59"/>
        <v>0</v>
      </c>
    </row>
    <row r="712" spans="1:17" x14ac:dyDescent="0.3">
      <c r="A712" t="s">
        <v>26</v>
      </c>
      <c r="B712" t="s">
        <v>9</v>
      </c>
      <c r="C712" t="s">
        <v>68</v>
      </c>
      <c r="D712" t="s">
        <v>11</v>
      </c>
      <c r="E712" t="s">
        <v>21</v>
      </c>
      <c r="F712" t="s">
        <v>36</v>
      </c>
      <c r="G712" s="20">
        <v>2</v>
      </c>
      <c r="H712" s="14">
        <v>3.218</v>
      </c>
      <c r="I712" t="s">
        <v>49</v>
      </c>
      <c r="J712" t="s">
        <v>31</v>
      </c>
      <c r="K712" t="s">
        <v>25</v>
      </c>
      <c r="L712" t="s">
        <v>17</v>
      </c>
      <c r="M712" s="20">
        <f t="shared" si="56"/>
        <v>3.2186880000000002</v>
      </c>
      <c r="N712" s="20">
        <f t="shared" si="57"/>
        <v>0.10215</v>
      </c>
      <c r="O712" s="20">
        <f t="shared" si="58"/>
        <v>0.32878897920000005</v>
      </c>
      <c r="P712">
        <f t="shared" si="55"/>
        <v>3</v>
      </c>
      <c r="Q712">
        <f t="shared" si="59"/>
        <v>0.98636693760000016</v>
      </c>
    </row>
    <row r="713" spans="1:17" x14ac:dyDescent="0.3">
      <c r="A713" t="s">
        <v>18</v>
      </c>
      <c r="B713" t="s">
        <v>9</v>
      </c>
      <c r="C713" t="s">
        <v>40</v>
      </c>
      <c r="D713" t="s">
        <v>41</v>
      </c>
      <c r="E713" t="s">
        <v>12</v>
      </c>
      <c r="F713" t="s">
        <v>13</v>
      </c>
      <c r="G713" s="20">
        <v>17</v>
      </c>
      <c r="H713" s="14">
        <v>27.353000000000002</v>
      </c>
      <c r="I713" t="s">
        <v>30</v>
      </c>
      <c r="J713" t="s">
        <v>15</v>
      </c>
      <c r="K713" t="s">
        <v>25</v>
      </c>
      <c r="L713" t="s">
        <v>43</v>
      </c>
      <c r="M713" s="20">
        <f t="shared" si="56"/>
        <v>27.358848000000002</v>
      </c>
      <c r="N713" s="20">
        <f t="shared" si="57"/>
        <v>0.16664000000000001</v>
      </c>
      <c r="O713" s="20">
        <f t="shared" si="58"/>
        <v>4.5590784307200005</v>
      </c>
      <c r="P713">
        <f t="shared" si="55"/>
        <v>4</v>
      </c>
      <c r="Q713">
        <f t="shared" si="59"/>
        <v>18.236313722880002</v>
      </c>
    </row>
    <row r="714" spans="1:17" x14ac:dyDescent="0.3">
      <c r="A714" t="s">
        <v>32</v>
      </c>
      <c r="B714" t="s">
        <v>55</v>
      </c>
      <c r="C714" t="s">
        <v>8</v>
      </c>
      <c r="D714" t="s">
        <v>41</v>
      </c>
      <c r="E714" t="s">
        <v>45</v>
      </c>
      <c r="F714" t="s">
        <v>36</v>
      </c>
      <c r="G714" s="20">
        <v>2</v>
      </c>
      <c r="H714" s="14">
        <v>3.218</v>
      </c>
      <c r="I714" t="s">
        <v>14</v>
      </c>
      <c r="J714" t="s">
        <v>42</v>
      </c>
      <c r="K714" t="s">
        <v>25</v>
      </c>
      <c r="L714" t="s">
        <v>43</v>
      </c>
      <c r="M714" s="20">
        <f t="shared" si="56"/>
        <v>3.2186880000000002</v>
      </c>
      <c r="N714" s="20">
        <f t="shared" si="57"/>
        <v>0</v>
      </c>
      <c r="O714" s="20">
        <f t="shared" si="58"/>
        <v>0</v>
      </c>
      <c r="P714">
        <f t="shared" si="55"/>
        <v>5</v>
      </c>
      <c r="Q714">
        <f t="shared" si="59"/>
        <v>0</v>
      </c>
    </row>
    <row r="715" spans="1:17" x14ac:dyDescent="0.3">
      <c r="A715" t="s">
        <v>39</v>
      </c>
      <c r="B715" t="s">
        <v>9</v>
      </c>
      <c r="C715" t="s">
        <v>50</v>
      </c>
      <c r="D715" t="s">
        <v>11</v>
      </c>
      <c r="E715" t="s">
        <v>12</v>
      </c>
      <c r="F715" t="s">
        <v>22</v>
      </c>
      <c r="G715" s="20">
        <v>11</v>
      </c>
      <c r="H715" s="14">
        <v>17.698999999999998</v>
      </c>
      <c r="I715" t="s">
        <v>30</v>
      </c>
      <c r="J715" t="s">
        <v>15</v>
      </c>
      <c r="K715" t="s">
        <v>16</v>
      </c>
      <c r="L715" t="s">
        <v>17</v>
      </c>
      <c r="M715" s="20">
        <f t="shared" si="56"/>
        <v>17.702784000000001</v>
      </c>
      <c r="N715" s="20">
        <f t="shared" si="57"/>
        <v>0.16664000000000001</v>
      </c>
      <c r="O715" s="20">
        <f t="shared" si="58"/>
        <v>2.9499919257600005</v>
      </c>
      <c r="P715">
        <f t="shared" si="55"/>
        <v>2</v>
      </c>
      <c r="Q715">
        <f t="shared" si="59"/>
        <v>5.8999838515200009</v>
      </c>
    </row>
    <row r="716" spans="1:17" x14ac:dyDescent="0.3">
      <c r="A716" t="s">
        <v>7</v>
      </c>
      <c r="B716" t="s">
        <v>9</v>
      </c>
      <c r="C716" t="s">
        <v>95</v>
      </c>
      <c r="D716" t="s">
        <v>20</v>
      </c>
      <c r="E716" t="s">
        <v>28</v>
      </c>
      <c r="F716" t="s">
        <v>44</v>
      </c>
      <c r="G716" s="20">
        <v>1</v>
      </c>
      <c r="H716" s="14">
        <v>1.609</v>
      </c>
      <c r="I716" t="s">
        <v>23</v>
      </c>
      <c r="J716" t="s">
        <v>31</v>
      </c>
      <c r="K716" t="s">
        <v>16</v>
      </c>
      <c r="L716" t="s">
        <v>43</v>
      </c>
      <c r="M716" s="20">
        <f t="shared" si="56"/>
        <v>1.6093440000000001</v>
      </c>
      <c r="N716" s="20">
        <f t="shared" si="57"/>
        <v>0</v>
      </c>
      <c r="O716" s="20">
        <f t="shared" si="58"/>
        <v>0</v>
      </c>
      <c r="P716">
        <f t="shared" si="55"/>
        <v>1</v>
      </c>
      <c r="Q716">
        <f t="shared" si="59"/>
        <v>0</v>
      </c>
    </row>
    <row r="717" spans="1:17" x14ac:dyDescent="0.3">
      <c r="A717" t="s">
        <v>7</v>
      </c>
      <c r="B717" t="s">
        <v>9</v>
      </c>
      <c r="C717" t="s">
        <v>10</v>
      </c>
      <c r="D717" t="s">
        <v>41</v>
      </c>
      <c r="E717" t="s">
        <v>12</v>
      </c>
      <c r="F717" t="s">
        <v>29</v>
      </c>
      <c r="G717" s="20">
        <v>5</v>
      </c>
      <c r="H717" s="14">
        <v>8.0449999999999999</v>
      </c>
      <c r="I717" s="2" t="s">
        <v>30</v>
      </c>
      <c r="J717" t="s">
        <v>31</v>
      </c>
      <c r="K717" t="s">
        <v>25</v>
      </c>
      <c r="L717" t="s">
        <v>17</v>
      </c>
      <c r="M717" s="20">
        <f t="shared" si="56"/>
        <v>8.0467200000000005</v>
      </c>
      <c r="N717" s="20">
        <f t="shared" si="57"/>
        <v>0.16664000000000001</v>
      </c>
      <c r="O717" s="20">
        <f t="shared" si="58"/>
        <v>1.3409054208000002</v>
      </c>
      <c r="P717">
        <f t="shared" si="55"/>
        <v>1</v>
      </c>
      <c r="Q717">
        <f t="shared" si="59"/>
        <v>1.3409054208000002</v>
      </c>
    </row>
    <row r="718" spans="1:17" x14ac:dyDescent="0.3">
      <c r="A718" t="s">
        <v>18</v>
      </c>
      <c r="B718" t="s">
        <v>9</v>
      </c>
      <c r="C718" t="s">
        <v>34</v>
      </c>
      <c r="D718" t="s">
        <v>47</v>
      </c>
      <c r="E718" t="s">
        <v>35</v>
      </c>
      <c r="F718" t="s">
        <v>44</v>
      </c>
      <c r="G718" s="20">
        <v>1</v>
      </c>
      <c r="H718" s="14">
        <v>1.609</v>
      </c>
      <c r="I718" t="s">
        <v>23</v>
      </c>
      <c r="J718" t="s">
        <v>42</v>
      </c>
      <c r="K718" t="s">
        <v>25</v>
      </c>
      <c r="L718" t="s">
        <v>43</v>
      </c>
      <c r="M718" s="20">
        <f t="shared" si="56"/>
        <v>1.6093440000000001</v>
      </c>
      <c r="N718" s="20">
        <f t="shared" si="57"/>
        <v>0</v>
      </c>
      <c r="O718" s="20">
        <f t="shared" si="58"/>
        <v>0</v>
      </c>
      <c r="P718">
        <f t="shared" si="55"/>
        <v>4</v>
      </c>
      <c r="Q718">
        <f t="shared" si="59"/>
        <v>0</v>
      </c>
    </row>
    <row r="719" spans="1:17" x14ac:dyDescent="0.3">
      <c r="A719" t="s">
        <v>7</v>
      </c>
      <c r="B719" t="s">
        <v>9</v>
      </c>
      <c r="C719" t="s">
        <v>48</v>
      </c>
      <c r="D719" t="s">
        <v>11</v>
      </c>
      <c r="E719" t="s">
        <v>21</v>
      </c>
      <c r="F719" t="s">
        <v>22</v>
      </c>
      <c r="G719" s="20">
        <v>2</v>
      </c>
      <c r="H719" s="14">
        <v>3.218</v>
      </c>
      <c r="I719" t="s">
        <v>23</v>
      </c>
      <c r="J719" t="s">
        <v>31</v>
      </c>
      <c r="K719" t="s">
        <v>25</v>
      </c>
      <c r="L719" t="s">
        <v>17</v>
      </c>
      <c r="M719" s="20">
        <f t="shared" si="56"/>
        <v>3.2186880000000002</v>
      </c>
      <c r="N719" s="20">
        <f t="shared" si="57"/>
        <v>0</v>
      </c>
      <c r="O719" s="20">
        <f t="shared" si="58"/>
        <v>0</v>
      </c>
      <c r="P719">
        <f t="shared" ref="P719:P750" si="60">IFERROR(VALUE(MID(A719, FIND("(", A719) + 1, FIND(" ", A719, FIND("(", A719)) - FIND("(", A719) - 1)), "N/A")</f>
        <v>1</v>
      </c>
      <c r="Q719">
        <f t="shared" si="59"/>
        <v>0</v>
      </c>
    </row>
    <row r="720" spans="1:17" x14ac:dyDescent="0.3">
      <c r="A720" t="s">
        <v>18</v>
      </c>
      <c r="B720" t="s">
        <v>9</v>
      </c>
      <c r="C720" t="s">
        <v>10</v>
      </c>
      <c r="D720" t="s">
        <v>41</v>
      </c>
      <c r="E720" t="s">
        <v>12</v>
      </c>
      <c r="F720" t="s">
        <v>66</v>
      </c>
      <c r="G720" s="20">
        <v>45</v>
      </c>
      <c r="H720" s="14">
        <v>72.405000000000001</v>
      </c>
      <c r="I720" t="s">
        <v>30</v>
      </c>
      <c r="J720" t="s">
        <v>15</v>
      </c>
      <c r="K720" t="s">
        <v>25</v>
      </c>
      <c r="L720" t="s">
        <v>17</v>
      </c>
      <c r="M720" s="20">
        <f t="shared" si="56"/>
        <v>72.420479999999998</v>
      </c>
      <c r="N720" s="20">
        <f t="shared" si="57"/>
        <v>0.16664000000000001</v>
      </c>
      <c r="O720" s="20">
        <f t="shared" si="58"/>
        <v>12.0681487872</v>
      </c>
      <c r="P720">
        <f t="shared" si="60"/>
        <v>4</v>
      </c>
      <c r="Q720">
        <f t="shared" si="59"/>
        <v>48.272595148800001</v>
      </c>
    </row>
    <row r="721" spans="1:17" x14ac:dyDescent="0.3">
      <c r="A721" t="s">
        <v>32</v>
      </c>
      <c r="B721" t="s">
        <v>9</v>
      </c>
      <c r="C721" t="s">
        <v>40</v>
      </c>
      <c r="D721" t="s">
        <v>11</v>
      </c>
      <c r="E721" t="s">
        <v>35</v>
      </c>
      <c r="F721" t="s">
        <v>22</v>
      </c>
      <c r="G721" s="20">
        <v>6</v>
      </c>
      <c r="H721" s="14">
        <v>9.6539999999999999</v>
      </c>
      <c r="I721" s="2" t="s">
        <v>88</v>
      </c>
      <c r="J721" t="s">
        <v>15</v>
      </c>
      <c r="K721" t="s">
        <v>25</v>
      </c>
      <c r="L721" t="s">
        <v>43</v>
      </c>
      <c r="M721" s="20">
        <f t="shared" si="56"/>
        <v>9.6560640000000006</v>
      </c>
      <c r="N721" s="20">
        <f t="shared" si="57"/>
        <v>5.2670000000000002E-2</v>
      </c>
      <c r="O721" s="20">
        <f t="shared" si="58"/>
        <v>0.50858489088000003</v>
      </c>
      <c r="P721">
        <f t="shared" si="60"/>
        <v>5</v>
      </c>
      <c r="Q721">
        <f t="shared" si="59"/>
        <v>2.5429244544</v>
      </c>
    </row>
    <row r="722" spans="1:17" x14ac:dyDescent="0.3">
      <c r="A722" t="s">
        <v>39</v>
      </c>
      <c r="B722" t="s">
        <v>51</v>
      </c>
      <c r="C722" t="s">
        <v>8</v>
      </c>
      <c r="D722" t="s">
        <v>11</v>
      </c>
      <c r="E722" t="s">
        <v>12</v>
      </c>
      <c r="F722" t="s">
        <v>29</v>
      </c>
      <c r="G722" s="20">
        <v>10</v>
      </c>
      <c r="H722" s="14">
        <v>16.09</v>
      </c>
      <c r="I722" t="s">
        <v>14</v>
      </c>
      <c r="J722" t="s">
        <v>38</v>
      </c>
      <c r="K722" t="s">
        <v>16</v>
      </c>
      <c r="L722" t="s">
        <v>17</v>
      </c>
      <c r="M722" s="20">
        <f t="shared" si="56"/>
        <v>16.093440000000001</v>
      </c>
      <c r="N722" s="20">
        <f t="shared" si="57"/>
        <v>0</v>
      </c>
      <c r="O722" s="20">
        <f t="shared" si="58"/>
        <v>0</v>
      </c>
      <c r="P722">
        <f t="shared" si="60"/>
        <v>2</v>
      </c>
      <c r="Q722">
        <f t="shared" si="59"/>
        <v>0</v>
      </c>
    </row>
    <row r="723" spans="1:17" x14ac:dyDescent="0.3">
      <c r="A723" t="s">
        <v>32</v>
      </c>
      <c r="B723" t="s">
        <v>9</v>
      </c>
      <c r="C723" t="s">
        <v>40</v>
      </c>
      <c r="D723" t="s">
        <v>11</v>
      </c>
      <c r="E723" t="s">
        <v>35</v>
      </c>
      <c r="F723" t="s">
        <v>36</v>
      </c>
      <c r="G723" s="20">
        <v>1.5</v>
      </c>
      <c r="H723" s="14">
        <v>2.4135</v>
      </c>
      <c r="I723" t="s">
        <v>23</v>
      </c>
      <c r="J723" t="s">
        <v>31</v>
      </c>
      <c r="K723" t="s">
        <v>25</v>
      </c>
      <c r="L723" t="s">
        <v>43</v>
      </c>
      <c r="M723" s="20">
        <f t="shared" si="56"/>
        <v>2.4140160000000002</v>
      </c>
      <c r="N723" s="20">
        <f t="shared" si="57"/>
        <v>0</v>
      </c>
      <c r="O723" s="20">
        <f t="shared" si="58"/>
        <v>0</v>
      </c>
      <c r="P723">
        <f t="shared" si="60"/>
        <v>5</v>
      </c>
      <c r="Q723">
        <f t="shared" si="59"/>
        <v>0</v>
      </c>
    </row>
    <row r="724" spans="1:17" x14ac:dyDescent="0.3">
      <c r="A724" t="s">
        <v>18</v>
      </c>
      <c r="B724" t="s">
        <v>9</v>
      </c>
      <c r="C724" t="s">
        <v>60</v>
      </c>
      <c r="D724" t="s">
        <v>11</v>
      </c>
      <c r="E724" t="s">
        <v>35</v>
      </c>
      <c r="F724" t="s">
        <v>22</v>
      </c>
      <c r="G724" s="20">
        <v>13</v>
      </c>
      <c r="H724" s="14">
        <v>20.917000000000002</v>
      </c>
      <c r="I724" t="s">
        <v>30</v>
      </c>
      <c r="J724" t="s">
        <v>15</v>
      </c>
      <c r="K724" t="s">
        <v>25</v>
      </c>
      <c r="L724" t="s">
        <v>17</v>
      </c>
      <c r="M724" s="20">
        <f t="shared" si="56"/>
        <v>20.921472000000001</v>
      </c>
      <c r="N724" s="20">
        <f t="shared" si="57"/>
        <v>0.16664000000000001</v>
      </c>
      <c r="O724" s="20">
        <f t="shared" si="58"/>
        <v>3.4863540940800006</v>
      </c>
      <c r="P724">
        <f t="shared" si="60"/>
        <v>4</v>
      </c>
      <c r="Q724">
        <f t="shared" si="59"/>
        <v>13.945416376320003</v>
      </c>
    </row>
    <row r="725" spans="1:17" x14ac:dyDescent="0.3">
      <c r="A725" t="s">
        <v>26</v>
      </c>
      <c r="B725" t="s">
        <v>9</v>
      </c>
      <c r="C725" t="s">
        <v>34</v>
      </c>
      <c r="D725" t="s">
        <v>20</v>
      </c>
      <c r="E725" t="s">
        <v>21</v>
      </c>
      <c r="F725" t="s">
        <v>44</v>
      </c>
      <c r="G725" s="20">
        <v>4</v>
      </c>
      <c r="H725" s="14">
        <v>6.4359999999999999</v>
      </c>
      <c r="I725" t="s">
        <v>30</v>
      </c>
      <c r="J725" t="s">
        <v>31</v>
      </c>
      <c r="K725" t="s">
        <v>25</v>
      </c>
      <c r="L725" t="s">
        <v>43</v>
      </c>
      <c r="M725" s="20">
        <f t="shared" si="56"/>
        <v>6.4373760000000004</v>
      </c>
      <c r="N725" s="20">
        <f t="shared" si="57"/>
        <v>0.16664000000000001</v>
      </c>
      <c r="O725" s="20">
        <f t="shared" si="58"/>
        <v>1.0727243366400001</v>
      </c>
      <c r="P725">
        <f t="shared" si="60"/>
        <v>3</v>
      </c>
      <c r="Q725">
        <f t="shared" si="59"/>
        <v>3.2181730099200001</v>
      </c>
    </row>
    <row r="726" spans="1:17" x14ac:dyDescent="0.3">
      <c r="A726" t="s">
        <v>18</v>
      </c>
      <c r="B726" t="s">
        <v>9</v>
      </c>
      <c r="C726" t="s">
        <v>40</v>
      </c>
      <c r="D726" t="s">
        <v>20</v>
      </c>
      <c r="E726" t="s">
        <v>45</v>
      </c>
      <c r="F726" t="s">
        <v>36</v>
      </c>
      <c r="G726" s="20">
        <v>1</v>
      </c>
      <c r="H726" s="14">
        <v>1.609</v>
      </c>
      <c r="I726" t="s">
        <v>23</v>
      </c>
      <c r="J726" t="s">
        <v>24</v>
      </c>
      <c r="K726" t="s">
        <v>16</v>
      </c>
      <c r="L726" t="s">
        <v>43</v>
      </c>
      <c r="M726" s="20">
        <f t="shared" si="56"/>
        <v>1.6093440000000001</v>
      </c>
      <c r="N726" s="20">
        <f t="shared" si="57"/>
        <v>0</v>
      </c>
      <c r="O726" s="20">
        <f t="shared" si="58"/>
        <v>0</v>
      </c>
      <c r="P726">
        <f t="shared" si="60"/>
        <v>4</v>
      </c>
      <c r="Q726">
        <f t="shared" si="59"/>
        <v>0</v>
      </c>
    </row>
    <row r="727" spans="1:17" x14ac:dyDescent="0.3">
      <c r="A727" t="s">
        <v>18</v>
      </c>
      <c r="B727" t="s">
        <v>9</v>
      </c>
      <c r="C727" t="s">
        <v>40</v>
      </c>
      <c r="D727" t="s">
        <v>8</v>
      </c>
      <c r="E727" t="s">
        <v>28</v>
      </c>
      <c r="F727" t="s">
        <v>29</v>
      </c>
      <c r="G727" s="20">
        <v>32</v>
      </c>
      <c r="H727" s="14">
        <v>51.488</v>
      </c>
      <c r="I727" t="s">
        <v>52</v>
      </c>
      <c r="J727" t="s">
        <v>31</v>
      </c>
      <c r="K727" t="s">
        <v>25</v>
      </c>
      <c r="L727" t="s">
        <v>43</v>
      </c>
      <c r="M727" s="20">
        <f t="shared" si="56"/>
        <v>51.499008000000003</v>
      </c>
      <c r="N727" s="20">
        <f t="shared" si="57"/>
        <v>3.5459999999999998E-2</v>
      </c>
      <c r="O727" s="20">
        <f t="shared" si="58"/>
        <v>1.82615482368</v>
      </c>
      <c r="P727">
        <f t="shared" si="60"/>
        <v>4</v>
      </c>
      <c r="Q727">
        <f t="shared" si="59"/>
        <v>7.3046192947200002</v>
      </c>
    </row>
    <row r="728" spans="1:17" x14ac:dyDescent="0.3">
      <c r="A728" t="s">
        <v>39</v>
      </c>
      <c r="B728" t="s">
        <v>9</v>
      </c>
      <c r="C728" t="s">
        <v>65</v>
      </c>
      <c r="D728" t="s">
        <v>11</v>
      </c>
      <c r="E728" t="s">
        <v>28</v>
      </c>
      <c r="F728" t="s">
        <v>36</v>
      </c>
      <c r="G728" s="20">
        <v>6.4</v>
      </c>
      <c r="H728" s="14">
        <v>10.297600000000001</v>
      </c>
      <c r="I728" t="s">
        <v>14</v>
      </c>
      <c r="J728" t="s">
        <v>15</v>
      </c>
      <c r="K728" t="s">
        <v>25</v>
      </c>
      <c r="L728" t="s">
        <v>17</v>
      </c>
      <c r="M728" s="20">
        <f t="shared" si="56"/>
        <v>10.299801600000002</v>
      </c>
      <c r="N728" s="20">
        <f t="shared" si="57"/>
        <v>0</v>
      </c>
      <c r="O728" s="20">
        <f t="shared" si="58"/>
        <v>0</v>
      </c>
      <c r="P728">
        <f t="shared" si="60"/>
        <v>2</v>
      </c>
      <c r="Q728">
        <f t="shared" si="59"/>
        <v>0</v>
      </c>
    </row>
    <row r="729" spans="1:17" x14ac:dyDescent="0.3">
      <c r="A729" t="s">
        <v>32</v>
      </c>
      <c r="B729" t="s">
        <v>9</v>
      </c>
      <c r="C729" t="s">
        <v>40</v>
      </c>
      <c r="D729" t="s">
        <v>11</v>
      </c>
      <c r="E729" t="s">
        <v>21</v>
      </c>
      <c r="F729" t="s">
        <v>22</v>
      </c>
      <c r="G729" s="20">
        <v>6</v>
      </c>
      <c r="H729" s="14">
        <v>9.6539999999999999</v>
      </c>
      <c r="I729" t="s">
        <v>14</v>
      </c>
      <c r="J729" t="s">
        <v>42</v>
      </c>
      <c r="K729" t="s">
        <v>25</v>
      </c>
      <c r="L729" t="s">
        <v>17</v>
      </c>
      <c r="M729" s="20">
        <f t="shared" si="56"/>
        <v>9.6560640000000006</v>
      </c>
      <c r="N729" s="20">
        <f t="shared" si="57"/>
        <v>0</v>
      </c>
      <c r="O729" s="20">
        <f t="shared" si="58"/>
        <v>0</v>
      </c>
      <c r="P729">
        <f t="shared" si="60"/>
        <v>5</v>
      </c>
      <c r="Q729">
        <f t="shared" si="59"/>
        <v>0</v>
      </c>
    </row>
    <row r="730" spans="1:17" x14ac:dyDescent="0.3">
      <c r="A730" t="s">
        <v>7</v>
      </c>
      <c r="B730" t="s">
        <v>9</v>
      </c>
      <c r="C730" t="s">
        <v>67</v>
      </c>
      <c r="D730" t="s">
        <v>20</v>
      </c>
      <c r="E730" t="s">
        <v>12</v>
      </c>
      <c r="F730" t="s">
        <v>44</v>
      </c>
      <c r="G730" s="20">
        <v>2.8</v>
      </c>
      <c r="H730" s="14">
        <v>4.5051999999999994</v>
      </c>
      <c r="I730" t="s">
        <v>14</v>
      </c>
      <c r="J730" t="s">
        <v>42</v>
      </c>
      <c r="K730" t="s">
        <v>16</v>
      </c>
      <c r="L730" t="s">
        <v>43</v>
      </c>
      <c r="M730" s="20">
        <f t="shared" si="56"/>
        <v>4.5061631999999996</v>
      </c>
      <c r="N730" s="20">
        <f t="shared" si="57"/>
        <v>0</v>
      </c>
      <c r="O730" s="20">
        <f t="shared" si="58"/>
        <v>0</v>
      </c>
      <c r="P730">
        <f t="shared" si="60"/>
        <v>1</v>
      </c>
      <c r="Q730">
        <f t="shared" si="59"/>
        <v>0</v>
      </c>
    </row>
    <row r="731" spans="1:17" x14ac:dyDescent="0.3">
      <c r="A731" t="s">
        <v>39</v>
      </c>
      <c r="B731" t="s">
        <v>9</v>
      </c>
      <c r="C731" t="s">
        <v>50</v>
      </c>
      <c r="D731" t="s">
        <v>41</v>
      </c>
      <c r="E731" t="s">
        <v>28</v>
      </c>
      <c r="F731" t="s">
        <v>66</v>
      </c>
      <c r="G731" s="20">
        <v>50</v>
      </c>
      <c r="H731" s="14">
        <v>80.45</v>
      </c>
      <c r="I731" t="s">
        <v>30</v>
      </c>
      <c r="J731" t="s">
        <v>42</v>
      </c>
      <c r="K731" t="s">
        <v>25</v>
      </c>
      <c r="L731" t="s">
        <v>17</v>
      </c>
      <c r="M731" s="20">
        <f t="shared" si="56"/>
        <v>80.467200000000005</v>
      </c>
      <c r="N731" s="20">
        <f t="shared" si="57"/>
        <v>0.16664000000000001</v>
      </c>
      <c r="O731" s="20">
        <f t="shared" si="58"/>
        <v>13.409054208000002</v>
      </c>
      <c r="P731">
        <f t="shared" si="60"/>
        <v>2</v>
      </c>
      <c r="Q731">
        <f t="shared" si="59"/>
        <v>26.818108416000005</v>
      </c>
    </row>
    <row r="732" spans="1:17" x14ac:dyDescent="0.3">
      <c r="A732" t="s">
        <v>32</v>
      </c>
      <c r="B732" t="s">
        <v>9</v>
      </c>
      <c r="C732" t="s">
        <v>40</v>
      </c>
      <c r="D732" t="s">
        <v>41</v>
      </c>
      <c r="E732" t="s">
        <v>45</v>
      </c>
      <c r="F732" t="s">
        <v>36</v>
      </c>
      <c r="G732" s="20">
        <v>8</v>
      </c>
      <c r="H732" s="14">
        <v>12.872</v>
      </c>
      <c r="I732" t="s">
        <v>37</v>
      </c>
      <c r="J732" t="s">
        <v>38</v>
      </c>
      <c r="K732" t="s">
        <v>25</v>
      </c>
      <c r="L732" t="s">
        <v>43</v>
      </c>
      <c r="M732" s="20">
        <f t="shared" si="56"/>
        <v>12.874752000000001</v>
      </c>
      <c r="N732" s="20">
        <f t="shared" si="57"/>
        <v>0.16664000000000001</v>
      </c>
      <c r="O732" s="20">
        <f t="shared" si="58"/>
        <v>2.1454486732800002</v>
      </c>
      <c r="P732">
        <f t="shared" si="60"/>
        <v>5</v>
      </c>
      <c r="Q732">
        <f t="shared" si="59"/>
        <v>10.727243366400002</v>
      </c>
    </row>
    <row r="733" spans="1:17" x14ac:dyDescent="0.3">
      <c r="A733" t="s">
        <v>18</v>
      </c>
      <c r="B733" t="s">
        <v>9</v>
      </c>
      <c r="C733" t="s">
        <v>40</v>
      </c>
      <c r="D733" t="s">
        <v>20</v>
      </c>
      <c r="E733" t="s">
        <v>28</v>
      </c>
      <c r="F733" t="s">
        <v>36</v>
      </c>
      <c r="G733" s="20">
        <v>5</v>
      </c>
      <c r="H733" s="14">
        <v>8.0449999999999999</v>
      </c>
      <c r="I733" s="2" t="s">
        <v>87</v>
      </c>
      <c r="J733" t="s">
        <v>15</v>
      </c>
      <c r="K733" t="s">
        <v>25</v>
      </c>
      <c r="L733" t="s">
        <v>43</v>
      </c>
      <c r="M733" s="20">
        <f t="shared" si="56"/>
        <v>8.0467200000000005</v>
      </c>
      <c r="N733" s="20">
        <f t="shared" si="57"/>
        <v>0.11366999999999999</v>
      </c>
      <c r="O733" s="20">
        <f t="shared" si="58"/>
        <v>0.91467066240000006</v>
      </c>
      <c r="P733">
        <f t="shared" si="60"/>
        <v>4</v>
      </c>
      <c r="Q733">
        <f t="shared" si="59"/>
        <v>3.6586826496000002</v>
      </c>
    </row>
    <row r="734" spans="1:17" x14ac:dyDescent="0.3">
      <c r="A734" t="s">
        <v>32</v>
      </c>
      <c r="B734" t="s">
        <v>9</v>
      </c>
      <c r="C734" t="s">
        <v>40</v>
      </c>
      <c r="D734" t="s">
        <v>20</v>
      </c>
      <c r="E734" t="s">
        <v>45</v>
      </c>
      <c r="F734" t="s">
        <v>29</v>
      </c>
      <c r="G734" s="20">
        <v>29</v>
      </c>
      <c r="H734" s="14">
        <v>46.661000000000001</v>
      </c>
      <c r="I734" t="s">
        <v>30</v>
      </c>
      <c r="J734" t="s">
        <v>31</v>
      </c>
      <c r="K734" t="s">
        <v>25</v>
      </c>
      <c r="L734" t="s">
        <v>17</v>
      </c>
      <c r="M734" s="20">
        <f t="shared" si="56"/>
        <v>46.670976000000003</v>
      </c>
      <c r="N734" s="20">
        <f t="shared" si="57"/>
        <v>0.16664000000000001</v>
      </c>
      <c r="O734" s="20">
        <f t="shared" si="58"/>
        <v>7.7772514406400006</v>
      </c>
      <c r="P734">
        <f t="shared" si="60"/>
        <v>5</v>
      </c>
      <c r="Q734">
        <f t="shared" si="59"/>
        <v>38.886257203200003</v>
      </c>
    </row>
    <row r="735" spans="1:17" x14ac:dyDescent="0.3">
      <c r="A735" t="s">
        <v>32</v>
      </c>
      <c r="B735" t="s">
        <v>9</v>
      </c>
      <c r="C735" t="s">
        <v>40</v>
      </c>
      <c r="D735" t="s">
        <v>20</v>
      </c>
      <c r="E735" t="s">
        <v>35</v>
      </c>
      <c r="F735" t="s">
        <v>13</v>
      </c>
      <c r="G735" s="20">
        <v>6</v>
      </c>
      <c r="H735" s="14">
        <v>9.6539999999999999</v>
      </c>
      <c r="I735" t="s">
        <v>14</v>
      </c>
      <c r="J735" t="s">
        <v>42</v>
      </c>
      <c r="K735" t="s">
        <v>25</v>
      </c>
      <c r="L735" t="s">
        <v>43</v>
      </c>
      <c r="M735" s="20">
        <f t="shared" si="56"/>
        <v>9.6560640000000006</v>
      </c>
      <c r="N735" s="20">
        <f t="shared" si="57"/>
        <v>0</v>
      </c>
      <c r="O735" s="20">
        <f t="shared" si="58"/>
        <v>0</v>
      </c>
      <c r="P735">
        <f t="shared" si="60"/>
        <v>5</v>
      </c>
      <c r="Q735">
        <f t="shared" si="59"/>
        <v>0</v>
      </c>
    </row>
    <row r="736" spans="1:17" x14ac:dyDescent="0.3">
      <c r="A736" t="s">
        <v>32</v>
      </c>
      <c r="B736" t="s">
        <v>9</v>
      </c>
      <c r="C736" t="s">
        <v>40</v>
      </c>
      <c r="D736" t="s">
        <v>20</v>
      </c>
      <c r="E736" t="s">
        <v>45</v>
      </c>
      <c r="F736" t="s">
        <v>62</v>
      </c>
      <c r="G736" s="20">
        <v>0.5</v>
      </c>
      <c r="H736" s="14">
        <v>0.80449999999999999</v>
      </c>
      <c r="I736" t="s">
        <v>23</v>
      </c>
      <c r="J736" t="s">
        <v>31</v>
      </c>
      <c r="K736" t="s">
        <v>25</v>
      </c>
      <c r="L736" t="s">
        <v>43</v>
      </c>
      <c r="M736" s="20">
        <f t="shared" si="56"/>
        <v>0.80467200000000005</v>
      </c>
      <c r="N736" s="20">
        <f t="shared" si="57"/>
        <v>0</v>
      </c>
      <c r="O736" s="20">
        <f t="shared" si="58"/>
        <v>0</v>
      </c>
      <c r="P736">
        <f t="shared" si="60"/>
        <v>5</v>
      </c>
      <c r="Q736">
        <f t="shared" si="59"/>
        <v>0</v>
      </c>
    </row>
    <row r="737" spans="1:17" x14ac:dyDescent="0.3">
      <c r="A737" t="s">
        <v>32</v>
      </c>
      <c r="B737" t="s">
        <v>9</v>
      </c>
      <c r="C737" t="s">
        <v>40</v>
      </c>
      <c r="D737" t="s">
        <v>20</v>
      </c>
      <c r="E737" t="s">
        <v>35</v>
      </c>
      <c r="F737" t="s">
        <v>62</v>
      </c>
      <c r="G737" s="20">
        <v>1.1000000000000001</v>
      </c>
      <c r="H737" s="14">
        <v>1.7699</v>
      </c>
      <c r="I737" t="s">
        <v>54</v>
      </c>
      <c r="J737" t="s">
        <v>31</v>
      </c>
      <c r="K737" t="s">
        <v>25</v>
      </c>
      <c r="L737" t="s">
        <v>43</v>
      </c>
      <c r="M737" s="20">
        <f t="shared" si="56"/>
        <v>1.7702784000000003</v>
      </c>
      <c r="N737" s="20">
        <f t="shared" si="57"/>
        <v>2.1999999999999999E-2</v>
      </c>
      <c r="O737" s="20">
        <f t="shared" si="58"/>
        <v>3.8946124800000002E-2</v>
      </c>
      <c r="P737">
        <f t="shared" si="60"/>
        <v>5</v>
      </c>
      <c r="Q737">
        <f t="shared" si="59"/>
        <v>0.19473062400000002</v>
      </c>
    </row>
    <row r="738" spans="1:17" x14ac:dyDescent="0.3">
      <c r="A738" t="s">
        <v>26</v>
      </c>
      <c r="B738" t="s">
        <v>9</v>
      </c>
      <c r="C738" t="s">
        <v>56</v>
      </c>
      <c r="D738" t="s">
        <v>11</v>
      </c>
      <c r="E738" t="s">
        <v>21</v>
      </c>
      <c r="F738" t="s">
        <v>36</v>
      </c>
      <c r="G738" s="20">
        <v>2</v>
      </c>
      <c r="H738" s="14">
        <v>3.218</v>
      </c>
      <c r="I738" t="s">
        <v>54</v>
      </c>
      <c r="J738" t="s">
        <v>31</v>
      </c>
      <c r="K738" t="s">
        <v>25</v>
      </c>
      <c r="L738" t="s">
        <v>17</v>
      </c>
      <c r="M738" s="20">
        <f t="shared" si="56"/>
        <v>3.2186880000000002</v>
      </c>
      <c r="N738" s="20">
        <f t="shared" si="57"/>
        <v>2.1999999999999999E-2</v>
      </c>
      <c r="O738" s="20">
        <f t="shared" si="58"/>
        <v>7.0811135999999997E-2</v>
      </c>
      <c r="P738">
        <f t="shared" si="60"/>
        <v>3</v>
      </c>
      <c r="Q738">
        <f t="shared" si="59"/>
        <v>0.21243340799999999</v>
      </c>
    </row>
    <row r="739" spans="1:17" x14ac:dyDescent="0.3">
      <c r="A739" t="s">
        <v>18</v>
      </c>
      <c r="B739" t="s">
        <v>9</v>
      </c>
      <c r="C739" t="s">
        <v>40</v>
      </c>
      <c r="D739" t="s">
        <v>41</v>
      </c>
      <c r="E739" t="s">
        <v>45</v>
      </c>
      <c r="F739" t="s">
        <v>22</v>
      </c>
      <c r="G739" s="20">
        <v>15</v>
      </c>
      <c r="H739" s="14">
        <v>24.134999999999998</v>
      </c>
      <c r="I739" t="s">
        <v>30</v>
      </c>
      <c r="J739" t="s">
        <v>53</v>
      </c>
      <c r="K739" t="s">
        <v>25</v>
      </c>
      <c r="L739" t="s">
        <v>43</v>
      </c>
      <c r="M739" s="20">
        <f t="shared" si="56"/>
        <v>24.140160000000002</v>
      </c>
      <c r="N739" s="20">
        <f t="shared" si="57"/>
        <v>0.16664000000000001</v>
      </c>
      <c r="O739" s="20">
        <f t="shared" si="58"/>
        <v>4.0227162624000004</v>
      </c>
      <c r="P739">
        <f t="shared" si="60"/>
        <v>4</v>
      </c>
      <c r="Q739">
        <f t="shared" si="59"/>
        <v>16.090865049600001</v>
      </c>
    </row>
    <row r="740" spans="1:17" x14ac:dyDescent="0.3">
      <c r="A740" t="s">
        <v>32</v>
      </c>
      <c r="B740" t="s">
        <v>9</v>
      </c>
      <c r="C740" t="s">
        <v>68</v>
      </c>
      <c r="D740" t="s">
        <v>11</v>
      </c>
      <c r="E740" t="s">
        <v>28</v>
      </c>
      <c r="F740" t="s">
        <v>44</v>
      </c>
      <c r="G740" s="20">
        <v>1.5</v>
      </c>
      <c r="H740" s="14">
        <v>2.4135</v>
      </c>
      <c r="I740" t="s">
        <v>14</v>
      </c>
      <c r="J740" t="s">
        <v>38</v>
      </c>
      <c r="K740" t="s">
        <v>16</v>
      </c>
      <c r="L740" t="s">
        <v>43</v>
      </c>
      <c r="M740" s="20">
        <f t="shared" si="56"/>
        <v>2.4140160000000002</v>
      </c>
      <c r="N740" s="20">
        <f t="shared" si="57"/>
        <v>0</v>
      </c>
      <c r="O740" s="20">
        <f t="shared" si="58"/>
        <v>0</v>
      </c>
      <c r="P740">
        <f t="shared" si="60"/>
        <v>5</v>
      </c>
      <c r="Q740">
        <f t="shared" si="59"/>
        <v>0</v>
      </c>
    </row>
    <row r="741" spans="1:17" x14ac:dyDescent="0.3">
      <c r="A741" t="s">
        <v>7</v>
      </c>
      <c r="B741" t="s">
        <v>9</v>
      </c>
      <c r="C741" t="s">
        <v>59</v>
      </c>
      <c r="D741" t="s">
        <v>20</v>
      </c>
      <c r="E741" t="s">
        <v>35</v>
      </c>
      <c r="F741" t="s">
        <v>29</v>
      </c>
      <c r="G741" s="20">
        <v>12</v>
      </c>
      <c r="H741" s="14">
        <v>19.308</v>
      </c>
      <c r="I741" t="s">
        <v>52</v>
      </c>
      <c r="J741" t="s">
        <v>31</v>
      </c>
      <c r="K741" t="s">
        <v>25</v>
      </c>
      <c r="L741" t="s">
        <v>43</v>
      </c>
      <c r="M741" s="20">
        <f t="shared" si="56"/>
        <v>19.312128000000001</v>
      </c>
      <c r="N741" s="20">
        <f t="shared" si="57"/>
        <v>3.5459999999999998E-2</v>
      </c>
      <c r="O741" s="20">
        <f t="shared" si="58"/>
        <v>0.68480805888000007</v>
      </c>
      <c r="P741">
        <f t="shared" si="60"/>
        <v>1</v>
      </c>
      <c r="Q741">
        <f t="shared" si="59"/>
        <v>0.68480805888000007</v>
      </c>
    </row>
    <row r="742" spans="1:17" x14ac:dyDescent="0.3">
      <c r="A742" t="s">
        <v>26</v>
      </c>
      <c r="B742" t="s">
        <v>9</v>
      </c>
      <c r="C742" t="s">
        <v>70</v>
      </c>
      <c r="D742" t="s">
        <v>41</v>
      </c>
      <c r="E742" t="s">
        <v>12</v>
      </c>
      <c r="F742" t="s">
        <v>29</v>
      </c>
      <c r="G742" s="20">
        <v>36</v>
      </c>
      <c r="H742" s="14">
        <v>57.923999999999999</v>
      </c>
      <c r="I742" t="s">
        <v>30</v>
      </c>
      <c r="J742" t="s">
        <v>31</v>
      </c>
      <c r="K742" t="s">
        <v>25</v>
      </c>
      <c r="L742" t="s">
        <v>17</v>
      </c>
      <c r="M742" s="20">
        <f t="shared" si="56"/>
        <v>57.936384000000004</v>
      </c>
      <c r="N742" s="20">
        <f t="shared" si="57"/>
        <v>0.16664000000000001</v>
      </c>
      <c r="O742" s="20">
        <f t="shared" si="58"/>
        <v>9.6545190297600012</v>
      </c>
      <c r="P742">
        <f t="shared" si="60"/>
        <v>3</v>
      </c>
      <c r="Q742">
        <f t="shared" si="59"/>
        <v>28.963557089280002</v>
      </c>
    </row>
    <row r="743" spans="1:17" x14ac:dyDescent="0.3">
      <c r="A743" t="s">
        <v>32</v>
      </c>
      <c r="B743" t="s">
        <v>9</v>
      </c>
      <c r="C743" t="s">
        <v>46</v>
      </c>
      <c r="D743" t="s">
        <v>41</v>
      </c>
      <c r="E743" t="s">
        <v>35</v>
      </c>
      <c r="F743" t="s">
        <v>44</v>
      </c>
      <c r="G743" s="20">
        <v>3</v>
      </c>
      <c r="H743" s="14">
        <v>4.827</v>
      </c>
      <c r="I743" t="s">
        <v>14</v>
      </c>
      <c r="J743" t="s">
        <v>42</v>
      </c>
      <c r="K743" t="s">
        <v>25</v>
      </c>
      <c r="L743" t="s">
        <v>43</v>
      </c>
      <c r="M743" s="20">
        <f t="shared" si="56"/>
        <v>4.8280320000000003</v>
      </c>
      <c r="N743" s="20">
        <f t="shared" si="57"/>
        <v>0</v>
      </c>
      <c r="O743" s="20">
        <f t="shared" si="58"/>
        <v>0</v>
      </c>
      <c r="P743">
        <f t="shared" si="60"/>
        <v>5</v>
      </c>
      <c r="Q743">
        <f t="shared" si="59"/>
        <v>0</v>
      </c>
    </row>
    <row r="744" spans="1:17" x14ac:dyDescent="0.3">
      <c r="A744" t="s">
        <v>39</v>
      </c>
      <c r="B744" t="s">
        <v>51</v>
      </c>
      <c r="C744" t="s">
        <v>8</v>
      </c>
      <c r="D744" t="s">
        <v>27</v>
      </c>
      <c r="E744" t="s">
        <v>35</v>
      </c>
      <c r="F744" t="s">
        <v>66</v>
      </c>
      <c r="G744" s="20">
        <v>36.4</v>
      </c>
      <c r="H744" s="14">
        <v>58.567599999999999</v>
      </c>
      <c r="I744" t="s">
        <v>30</v>
      </c>
      <c r="J744" t="s">
        <v>42</v>
      </c>
      <c r="K744" t="s">
        <v>16</v>
      </c>
      <c r="L744" t="s">
        <v>17</v>
      </c>
      <c r="M744" s="20">
        <f t="shared" si="56"/>
        <v>58.580121599999998</v>
      </c>
      <c r="N744" s="20">
        <f t="shared" si="57"/>
        <v>0.16664000000000001</v>
      </c>
      <c r="O744" s="20">
        <f t="shared" si="58"/>
        <v>9.7617914634240002</v>
      </c>
      <c r="P744">
        <f t="shared" si="60"/>
        <v>2</v>
      </c>
      <c r="Q744">
        <f t="shared" si="59"/>
        <v>19.523582926848</v>
      </c>
    </row>
    <row r="745" spans="1:17" x14ac:dyDescent="0.3">
      <c r="A745" t="s">
        <v>18</v>
      </c>
      <c r="B745" t="s">
        <v>9</v>
      </c>
      <c r="C745" t="s">
        <v>84</v>
      </c>
      <c r="D745" t="s">
        <v>20</v>
      </c>
      <c r="E745" t="s">
        <v>35</v>
      </c>
      <c r="F745" t="s">
        <v>22</v>
      </c>
      <c r="G745" s="20">
        <v>2.2000000000000002</v>
      </c>
      <c r="H745" s="14">
        <v>3.5398000000000001</v>
      </c>
      <c r="I745" t="s">
        <v>49</v>
      </c>
      <c r="J745" t="s">
        <v>31</v>
      </c>
      <c r="K745" t="s">
        <v>16</v>
      </c>
      <c r="L745" t="s">
        <v>43</v>
      </c>
      <c r="M745" s="20">
        <f t="shared" si="56"/>
        <v>3.5405568000000005</v>
      </c>
      <c r="N745" s="20">
        <f t="shared" si="57"/>
        <v>0.10215</v>
      </c>
      <c r="O745" s="20">
        <f t="shared" si="58"/>
        <v>0.36166787712000009</v>
      </c>
      <c r="P745">
        <f t="shared" si="60"/>
        <v>4</v>
      </c>
      <c r="Q745">
        <f t="shared" si="59"/>
        <v>1.4466715084800004</v>
      </c>
    </row>
    <row r="746" spans="1:17" x14ac:dyDescent="0.3">
      <c r="A746" t="s">
        <v>39</v>
      </c>
      <c r="B746" t="s">
        <v>9</v>
      </c>
      <c r="C746" t="s">
        <v>71</v>
      </c>
      <c r="D746" t="s">
        <v>27</v>
      </c>
      <c r="E746" t="s">
        <v>64</v>
      </c>
      <c r="F746" t="s">
        <v>66</v>
      </c>
      <c r="G746" s="20">
        <v>45</v>
      </c>
      <c r="H746" s="14">
        <v>72.405000000000001</v>
      </c>
      <c r="I746" t="s">
        <v>30</v>
      </c>
      <c r="J746" t="s">
        <v>31</v>
      </c>
      <c r="K746" t="s">
        <v>25</v>
      </c>
      <c r="L746" t="s">
        <v>17</v>
      </c>
      <c r="M746" s="20">
        <f t="shared" si="56"/>
        <v>72.420479999999998</v>
      </c>
      <c r="N746" s="20">
        <f t="shared" si="57"/>
        <v>0.16664000000000001</v>
      </c>
      <c r="O746" s="20">
        <f t="shared" si="58"/>
        <v>12.0681487872</v>
      </c>
      <c r="P746">
        <f t="shared" si="60"/>
        <v>2</v>
      </c>
      <c r="Q746">
        <f t="shared" si="59"/>
        <v>24.1362975744</v>
      </c>
    </row>
    <row r="747" spans="1:17" x14ac:dyDescent="0.3">
      <c r="A747" t="s">
        <v>32</v>
      </c>
      <c r="B747" t="s">
        <v>9</v>
      </c>
      <c r="C747" t="s">
        <v>10</v>
      </c>
      <c r="D747" t="s">
        <v>41</v>
      </c>
      <c r="E747" t="s">
        <v>28</v>
      </c>
      <c r="F747" t="s">
        <v>36</v>
      </c>
      <c r="G747" s="20">
        <v>10</v>
      </c>
      <c r="H747" s="14">
        <v>16.09</v>
      </c>
      <c r="I747" t="s">
        <v>30</v>
      </c>
      <c r="J747" t="s">
        <v>38</v>
      </c>
      <c r="K747" t="s">
        <v>16</v>
      </c>
      <c r="L747" t="s">
        <v>17</v>
      </c>
      <c r="M747" s="20">
        <f t="shared" si="56"/>
        <v>16.093440000000001</v>
      </c>
      <c r="N747" s="20">
        <f t="shared" si="57"/>
        <v>0.16664000000000001</v>
      </c>
      <c r="O747" s="20">
        <f t="shared" si="58"/>
        <v>2.6818108416000004</v>
      </c>
      <c r="P747">
        <f t="shared" si="60"/>
        <v>5</v>
      </c>
      <c r="Q747">
        <f t="shared" si="59"/>
        <v>13.409054208000002</v>
      </c>
    </row>
    <row r="748" spans="1:17" x14ac:dyDescent="0.3">
      <c r="A748" t="s">
        <v>26</v>
      </c>
      <c r="B748" t="s">
        <v>9</v>
      </c>
      <c r="C748" t="s">
        <v>80</v>
      </c>
      <c r="D748" t="s">
        <v>27</v>
      </c>
      <c r="E748" t="s">
        <v>45</v>
      </c>
      <c r="F748" t="s">
        <v>29</v>
      </c>
      <c r="G748" s="20">
        <v>38</v>
      </c>
      <c r="H748" s="14">
        <v>61.141999999999996</v>
      </c>
      <c r="I748" t="s">
        <v>37</v>
      </c>
      <c r="J748" t="s">
        <v>15</v>
      </c>
      <c r="K748" t="s">
        <v>25</v>
      </c>
      <c r="L748" t="s">
        <v>17</v>
      </c>
      <c r="M748" s="20">
        <f t="shared" si="56"/>
        <v>61.155072000000004</v>
      </c>
      <c r="N748" s="20">
        <f t="shared" si="57"/>
        <v>0.16664000000000001</v>
      </c>
      <c r="O748" s="20">
        <f t="shared" si="58"/>
        <v>10.190881198080001</v>
      </c>
      <c r="P748">
        <f t="shared" si="60"/>
        <v>3</v>
      </c>
      <c r="Q748">
        <f t="shared" si="59"/>
        <v>30.572643594240006</v>
      </c>
    </row>
    <row r="749" spans="1:17" x14ac:dyDescent="0.3">
      <c r="A749" t="s">
        <v>18</v>
      </c>
      <c r="B749" t="s">
        <v>9</v>
      </c>
      <c r="C749" t="s">
        <v>78</v>
      </c>
      <c r="D749" t="s">
        <v>41</v>
      </c>
      <c r="E749" t="s">
        <v>12</v>
      </c>
      <c r="F749" t="s">
        <v>36</v>
      </c>
      <c r="G749" s="20">
        <v>15</v>
      </c>
      <c r="H749" s="14">
        <v>24.134999999999998</v>
      </c>
      <c r="I749" t="s">
        <v>88</v>
      </c>
      <c r="J749" t="s">
        <v>15</v>
      </c>
      <c r="K749" t="s">
        <v>25</v>
      </c>
      <c r="L749" t="s">
        <v>17</v>
      </c>
      <c r="M749" s="20">
        <f t="shared" si="56"/>
        <v>24.140160000000002</v>
      </c>
      <c r="N749" s="20">
        <f t="shared" si="57"/>
        <v>5.2670000000000002E-2</v>
      </c>
      <c r="O749" s="20">
        <f t="shared" si="58"/>
        <v>1.2714622272</v>
      </c>
      <c r="P749">
        <f t="shared" si="60"/>
        <v>4</v>
      </c>
      <c r="Q749">
        <f t="shared" si="59"/>
        <v>5.0858489088000001</v>
      </c>
    </row>
    <row r="750" spans="1:17" x14ac:dyDescent="0.3">
      <c r="A750" t="s">
        <v>7</v>
      </c>
      <c r="B750" t="s">
        <v>9</v>
      </c>
      <c r="C750" t="s">
        <v>10</v>
      </c>
      <c r="D750" t="s">
        <v>11</v>
      </c>
      <c r="E750" t="s">
        <v>28</v>
      </c>
      <c r="F750" t="s">
        <v>22</v>
      </c>
      <c r="G750" s="20">
        <v>18</v>
      </c>
      <c r="H750" s="14">
        <v>28.962</v>
      </c>
      <c r="I750" t="s">
        <v>52</v>
      </c>
      <c r="J750" t="s">
        <v>31</v>
      </c>
      <c r="K750" t="s">
        <v>25</v>
      </c>
      <c r="L750" t="s">
        <v>17</v>
      </c>
      <c r="M750" s="20">
        <f t="shared" si="56"/>
        <v>28.968192000000002</v>
      </c>
      <c r="N750" s="20">
        <f t="shared" si="57"/>
        <v>3.5459999999999998E-2</v>
      </c>
      <c r="O750" s="20">
        <f t="shared" si="58"/>
        <v>1.02721208832</v>
      </c>
      <c r="P750">
        <f t="shared" si="60"/>
        <v>1</v>
      </c>
      <c r="Q750">
        <f t="shared" si="59"/>
        <v>1.02721208832</v>
      </c>
    </row>
    <row r="751" spans="1:17" x14ac:dyDescent="0.3">
      <c r="A751" t="s">
        <v>26</v>
      </c>
      <c r="B751" t="s">
        <v>9</v>
      </c>
      <c r="C751" t="s">
        <v>78</v>
      </c>
      <c r="D751" t="s">
        <v>27</v>
      </c>
      <c r="E751" t="s">
        <v>12</v>
      </c>
      <c r="F751" t="s">
        <v>13</v>
      </c>
      <c r="G751" s="20">
        <v>15</v>
      </c>
      <c r="H751" s="14">
        <v>24.134999999999998</v>
      </c>
      <c r="I751" t="s">
        <v>37</v>
      </c>
      <c r="J751" t="s">
        <v>38</v>
      </c>
      <c r="K751" t="s">
        <v>25</v>
      </c>
      <c r="L751" t="s">
        <v>17</v>
      </c>
      <c r="M751" s="20">
        <f t="shared" si="56"/>
        <v>24.140160000000002</v>
      </c>
      <c r="N751" s="20">
        <f t="shared" si="57"/>
        <v>0.16664000000000001</v>
      </c>
      <c r="O751" s="20">
        <f t="shared" si="58"/>
        <v>4.0227162624000004</v>
      </c>
      <c r="P751">
        <f t="shared" ref="P751:P782" si="61">IFERROR(VALUE(MID(A751, FIND("(", A751) + 1, FIND(" ", A751, FIND("(", A751)) - FIND("(", A751) - 1)), "N/A")</f>
        <v>3</v>
      </c>
      <c r="Q751">
        <f t="shared" si="59"/>
        <v>12.068148787200002</v>
      </c>
    </row>
    <row r="752" spans="1:17" x14ac:dyDescent="0.3">
      <c r="A752" t="s">
        <v>26</v>
      </c>
      <c r="B752" t="s">
        <v>9</v>
      </c>
      <c r="C752" t="s">
        <v>10</v>
      </c>
      <c r="D752" t="s">
        <v>11</v>
      </c>
      <c r="E752" t="s">
        <v>12</v>
      </c>
      <c r="F752" t="s">
        <v>36</v>
      </c>
      <c r="G752" s="20">
        <v>3</v>
      </c>
      <c r="H752" s="14">
        <v>4.827</v>
      </c>
      <c r="I752" t="s">
        <v>14</v>
      </c>
      <c r="J752" t="s">
        <v>42</v>
      </c>
      <c r="K752" t="s">
        <v>25</v>
      </c>
      <c r="L752" t="s">
        <v>17</v>
      </c>
      <c r="M752" s="20">
        <f t="shared" si="56"/>
        <v>4.8280320000000003</v>
      </c>
      <c r="N752" s="20">
        <f t="shared" si="57"/>
        <v>0</v>
      </c>
      <c r="O752" s="20">
        <f t="shared" si="58"/>
        <v>0</v>
      </c>
      <c r="P752">
        <f t="shared" si="61"/>
        <v>3</v>
      </c>
      <c r="Q752">
        <f t="shared" si="59"/>
        <v>0</v>
      </c>
    </row>
    <row r="753" spans="1:17" x14ac:dyDescent="0.3">
      <c r="A753" t="s">
        <v>39</v>
      </c>
      <c r="B753" t="s">
        <v>9</v>
      </c>
      <c r="C753" t="s">
        <v>10</v>
      </c>
      <c r="D753" t="s">
        <v>41</v>
      </c>
      <c r="E753" t="s">
        <v>12</v>
      </c>
      <c r="F753" t="s">
        <v>36</v>
      </c>
      <c r="G753" s="20">
        <v>2</v>
      </c>
      <c r="H753" s="14">
        <v>3.218</v>
      </c>
      <c r="I753" t="s">
        <v>23</v>
      </c>
      <c r="J753" t="s">
        <v>15</v>
      </c>
      <c r="K753" t="s">
        <v>25</v>
      </c>
      <c r="L753" t="s">
        <v>17</v>
      </c>
      <c r="M753" s="20">
        <f t="shared" si="56"/>
        <v>3.2186880000000002</v>
      </c>
      <c r="N753" s="20">
        <f t="shared" si="57"/>
        <v>0</v>
      </c>
      <c r="O753" s="20">
        <f t="shared" si="58"/>
        <v>0</v>
      </c>
      <c r="P753">
        <f t="shared" si="61"/>
        <v>2</v>
      </c>
      <c r="Q753">
        <f t="shared" si="59"/>
        <v>0</v>
      </c>
    </row>
    <row r="754" spans="1:17" x14ac:dyDescent="0.3">
      <c r="A754" t="s">
        <v>7</v>
      </c>
      <c r="B754" t="s">
        <v>9</v>
      </c>
      <c r="C754" t="s">
        <v>10</v>
      </c>
      <c r="D754" t="s">
        <v>41</v>
      </c>
      <c r="E754" t="s">
        <v>12</v>
      </c>
      <c r="F754" t="s">
        <v>22</v>
      </c>
      <c r="G754" s="20">
        <v>8</v>
      </c>
      <c r="H754" s="14">
        <v>12.872</v>
      </c>
      <c r="I754" t="s">
        <v>49</v>
      </c>
      <c r="J754" t="s">
        <v>42</v>
      </c>
      <c r="K754" t="s">
        <v>25</v>
      </c>
      <c r="L754" t="s">
        <v>17</v>
      </c>
      <c r="M754" s="20">
        <f t="shared" si="56"/>
        <v>12.874752000000001</v>
      </c>
      <c r="N754" s="20">
        <f t="shared" si="57"/>
        <v>0.10215</v>
      </c>
      <c r="O754" s="20">
        <f t="shared" si="58"/>
        <v>1.3151559168000002</v>
      </c>
      <c r="P754">
        <f t="shared" si="61"/>
        <v>1</v>
      </c>
      <c r="Q754">
        <f t="shared" si="59"/>
        <v>1.3151559168000002</v>
      </c>
    </row>
    <row r="755" spans="1:17" x14ac:dyDescent="0.3">
      <c r="A755" t="s">
        <v>39</v>
      </c>
      <c r="B755" t="s">
        <v>9</v>
      </c>
      <c r="C755" t="s">
        <v>10</v>
      </c>
      <c r="D755" t="s">
        <v>41</v>
      </c>
      <c r="E755" t="s">
        <v>28</v>
      </c>
      <c r="F755" t="s">
        <v>36</v>
      </c>
      <c r="G755" s="20">
        <v>4.4000000000000004</v>
      </c>
      <c r="H755" s="14">
        <v>7.0796000000000001</v>
      </c>
      <c r="I755" t="s">
        <v>30</v>
      </c>
      <c r="J755" t="s">
        <v>42</v>
      </c>
      <c r="K755" t="s">
        <v>16</v>
      </c>
      <c r="L755" t="s">
        <v>17</v>
      </c>
      <c r="M755" s="20">
        <f t="shared" si="56"/>
        <v>7.081113600000001</v>
      </c>
      <c r="N755" s="20">
        <f t="shared" si="57"/>
        <v>0.16664000000000001</v>
      </c>
      <c r="O755" s="20">
        <f t="shared" si="58"/>
        <v>1.1799967703040002</v>
      </c>
      <c r="P755">
        <f t="shared" si="61"/>
        <v>2</v>
      </c>
      <c r="Q755">
        <f t="shared" si="59"/>
        <v>2.3599935406080004</v>
      </c>
    </row>
    <row r="756" spans="1:17" x14ac:dyDescent="0.3">
      <c r="A756" t="s">
        <v>32</v>
      </c>
      <c r="B756" t="s">
        <v>9</v>
      </c>
      <c r="C756" t="s">
        <v>71</v>
      </c>
      <c r="D756" t="s">
        <v>27</v>
      </c>
      <c r="E756" t="s">
        <v>12</v>
      </c>
      <c r="F756" t="s">
        <v>13</v>
      </c>
      <c r="G756" s="20">
        <v>30</v>
      </c>
      <c r="H756" s="14">
        <v>48.269999999999996</v>
      </c>
      <c r="I756" t="s">
        <v>30</v>
      </c>
      <c r="J756" t="s">
        <v>15</v>
      </c>
      <c r="K756" t="s">
        <v>25</v>
      </c>
      <c r="L756" t="s">
        <v>17</v>
      </c>
      <c r="M756" s="20">
        <f t="shared" si="56"/>
        <v>48.280320000000003</v>
      </c>
      <c r="N756" s="20">
        <f t="shared" si="57"/>
        <v>0.16664000000000001</v>
      </c>
      <c r="O756" s="20">
        <f t="shared" si="58"/>
        <v>8.0454325248000007</v>
      </c>
      <c r="P756">
        <f t="shared" si="61"/>
        <v>5</v>
      </c>
      <c r="Q756">
        <f t="shared" si="59"/>
        <v>40.227162624000002</v>
      </c>
    </row>
    <row r="757" spans="1:17" x14ac:dyDescent="0.3">
      <c r="A757" t="s">
        <v>7</v>
      </c>
      <c r="B757" t="s">
        <v>9</v>
      </c>
      <c r="C757" t="s">
        <v>78</v>
      </c>
      <c r="D757" t="s">
        <v>41</v>
      </c>
      <c r="E757" t="s">
        <v>21</v>
      </c>
      <c r="F757" t="s">
        <v>29</v>
      </c>
      <c r="G757" s="20">
        <v>30</v>
      </c>
      <c r="H757" s="14">
        <v>48.269999999999996</v>
      </c>
      <c r="I757" t="s">
        <v>30</v>
      </c>
      <c r="J757" t="s">
        <v>38</v>
      </c>
      <c r="K757" t="s">
        <v>25</v>
      </c>
      <c r="L757" t="s">
        <v>17</v>
      </c>
      <c r="M757" s="20">
        <f t="shared" si="56"/>
        <v>48.280320000000003</v>
      </c>
      <c r="N757" s="20">
        <f t="shared" si="57"/>
        <v>0.16664000000000001</v>
      </c>
      <c r="O757" s="20">
        <f t="shared" si="58"/>
        <v>8.0454325248000007</v>
      </c>
      <c r="P757">
        <f t="shared" si="61"/>
        <v>1</v>
      </c>
      <c r="Q757">
        <f t="shared" si="59"/>
        <v>8.0454325248000007</v>
      </c>
    </row>
    <row r="758" spans="1:17" x14ac:dyDescent="0.3">
      <c r="A758" t="s">
        <v>32</v>
      </c>
      <c r="B758" t="s">
        <v>9</v>
      </c>
      <c r="C758" t="s">
        <v>80</v>
      </c>
      <c r="D758" t="s">
        <v>11</v>
      </c>
      <c r="E758" t="s">
        <v>21</v>
      </c>
      <c r="F758" t="s">
        <v>13</v>
      </c>
      <c r="G758" s="20">
        <v>13</v>
      </c>
      <c r="H758" s="14">
        <v>20.917000000000002</v>
      </c>
      <c r="I758" t="s">
        <v>30</v>
      </c>
      <c r="J758" t="s">
        <v>31</v>
      </c>
      <c r="K758" t="s">
        <v>25</v>
      </c>
      <c r="L758" t="s">
        <v>17</v>
      </c>
      <c r="M758" s="20">
        <f t="shared" si="56"/>
        <v>20.921472000000001</v>
      </c>
      <c r="N758" s="20">
        <f t="shared" si="57"/>
        <v>0.16664000000000001</v>
      </c>
      <c r="O758" s="20">
        <f t="shared" si="58"/>
        <v>3.4863540940800006</v>
      </c>
      <c r="P758">
        <f t="shared" si="61"/>
        <v>5</v>
      </c>
      <c r="Q758">
        <f t="shared" si="59"/>
        <v>17.431770470400004</v>
      </c>
    </row>
    <row r="759" spans="1:17" x14ac:dyDescent="0.3">
      <c r="A759" t="s">
        <v>32</v>
      </c>
      <c r="B759" t="s">
        <v>9</v>
      </c>
      <c r="C759" t="s">
        <v>78</v>
      </c>
      <c r="D759" t="s">
        <v>27</v>
      </c>
      <c r="E759" t="s">
        <v>21</v>
      </c>
      <c r="F759" t="s">
        <v>36</v>
      </c>
      <c r="G759" s="20">
        <v>7</v>
      </c>
      <c r="H759" s="14">
        <v>11.263</v>
      </c>
      <c r="I759" t="s">
        <v>30</v>
      </c>
      <c r="J759" t="s">
        <v>31</v>
      </c>
      <c r="K759" t="s">
        <v>25</v>
      </c>
      <c r="L759" t="s">
        <v>17</v>
      </c>
      <c r="M759" s="20">
        <f t="shared" si="56"/>
        <v>11.265408000000001</v>
      </c>
      <c r="N759" s="20">
        <f t="shared" si="57"/>
        <v>0.16664000000000001</v>
      </c>
      <c r="O759" s="20">
        <f t="shared" si="58"/>
        <v>1.8772675891200001</v>
      </c>
      <c r="P759">
        <f t="shared" si="61"/>
        <v>5</v>
      </c>
      <c r="Q759">
        <f t="shared" si="59"/>
        <v>9.3863379456000011</v>
      </c>
    </row>
    <row r="760" spans="1:17" x14ac:dyDescent="0.3">
      <c r="A760" t="s">
        <v>32</v>
      </c>
      <c r="B760" t="s">
        <v>9</v>
      </c>
      <c r="C760" t="s">
        <v>8</v>
      </c>
      <c r="D760" t="s">
        <v>41</v>
      </c>
      <c r="E760" t="s">
        <v>64</v>
      </c>
      <c r="F760" t="s">
        <v>44</v>
      </c>
      <c r="G760" s="20">
        <v>1</v>
      </c>
      <c r="H760" s="14">
        <v>1.609</v>
      </c>
      <c r="I760" t="s">
        <v>23</v>
      </c>
      <c r="J760" t="s">
        <v>15</v>
      </c>
      <c r="K760" t="s">
        <v>16</v>
      </c>
      <c r="L760" t="s">
        <v>17</v>
      </c>
      <c r="M760" s="20">
        <f t="shared" si="56"/>
        <v>1.6093440000000001</v>
      </c>
      <c r="N760" s="20">
        <f t="shared" si="57"/>
        <v>0</v>
      </c>
      <c r="O760" s="20">
        <f t="shared" si="58"/>
        <v>0</v>
      </c>
      <c r="P760">
        <f t="shared" si="61"/>
        <v>5</v>
      </c>
      <c r="Q760">
        <f t="shared" si="59"/>
        <v>0</v>
      </c>
    </row>
    <row r="761" spans="1:17" x14ac:dyDescent="0.3">
      <c r="A761" t="s">
        <v>7</v>
      </c>
      <c r="B761" t="s">
        <v>9</v>
      </c>
      <c r="C761" t="s">
        <v>8</v>
      </c>
      <c r="D761" t="s">
        <v>11</v>
      </c>
      <c r="E761" t="s">
        <v>21</v>
      </c>
      <c r="F761" t="s">
        <v>29</v>
      </c>
      <c r="G761" s="20">
        <v>23</v>
      </c>
      <c r="H761" s="14">
        <v>37.006999999999998</v>
      </c>
      <c r="I761" t="s">
        <v>30</v>
      </c>
      <c r="J761" t="s">
        <v>38</v>
      </c>
      <c r="K761" t="s">
        <v>25</v>
      </c>
      <c r="L761" t="s">
        <v>17</v>
      </c>
      <c r="M761" s="20">
        <f t="shared" si="56"/>
        <v>37.014912000000002</v>
      </c>
      <c r="N761" s="20">
        <f t="shared" si="57"/>
        <v>0.16664000000000001</v>
      </c>
      <c r="O761" s="20">
        <f t="shared" si="58"/>
        <v>6.168164935680001</v>
      </c>
      <c r="P761">
        <f t="shared" si="61"/>
        <v>1</v>
      </c>
      <c r="Q761">
        <f t="shared" si="59"/>
        <v>6.168164935680001</v>
      </c>
    </row>
    <row r="762" spans="1:17" x14ac:dyDescent="0.3">
      <c r="A762" t="s">
        <v>32</v>
      </c>
      <c r="B762" t="s">
        <v>9</v>
      </c>
      <c r="C762" t="s">
        <v>80</v>
      </c>
      <c r="D762" t="s">
        <v>41</v>
      </c>
      <c r="E762" t="s">
        <v>12</v>
      </c>
      <c r="F762" t="s">
        <v>36</v>
      </c>
      <c r="G762" s="20">
        <v>2</v>
      </c>
      <c r="H762" s="14">
        <v>3.218</v>
      </c>
      <c r="I762" t="s">
        <v>23</v>
      </c>
      <c r="J762" t="s">
        <v>31</v>
      </c>
      <c r="K762" t="s">
        <v>25</v>
      </c>
      <c r="L762" t="s">
        <v>17</v>
      </c>
      <c r="M762" s="20">
        <f t="shared" si="56"/>
        <v>3.2186880000000002</v>
      </c>
      <c r="N762" s="20">
        <f t="shared" si="57"/>
        <v>0</v>
      </c>
      <c r="O762" s="20">
        <f t="shared" si="58"/>
        <v>0</v>
      </c>
      <c r="P762">
        <f t="shared" si="61"/>
        <v>5</v>
      </c>
      <c r="Q762">
        <f t="shared" si="59"/>
        <v>0</v>
      </c>
    </row>
    <row r="763" spans="1:17" x14ac:dyDescent="0.3">
      <c r="A763" t="s">
        <v>32</v>
      </c>
      <c r="B763" t="s">
        <v>9</v>
      </c>
      <c r="C763" t="s">
        <v>60</v>
      </c>
      <c r="D763" t="s">
        <v>72</v>
      </c>
      <c r="E763" t="s">
        <v>64</v>
      </c>
      <c r="F763" t="s">
        <v>36</v>
      </c>
      <c r="G763" s="20">
        <v>3</v>
      </c>
      <c r="H763" s="14">
        <v>4.827</v>
      </c>
      <c r="I763" t="s">
        <v>30</v>
      </c>
      <c r="J763" t="s">
        <v>38</v>
      </c>
      <c r="K763" t="s">
        <v>16</v>
      </c>
      <c r="L763" t="s">
        <v>17</v>
      </c>
      <c r="M763" s="20">
        <f t="shared" si="56"/>
        <v>4.8280320000000003</v>
      </c>
      <c r="N763" s="20">
        <f t="shared" si="57"/>
        <v>0.16664000000000001</v>
      </c>
      <c r="O763" s="20">
        <f t="shared" si="58"/>
        <v>0.80454325248000014</v>
      </c>
      <c r="P763">
        <f t="shared" si="61"/>
        <v>5</v>
      </c>
      <c r="Q763">
        <f t="shared" si="59"/>
        <v>4.0227162624000004</v>
      </c>
    </row>
    <row r="764" spans="1:17" x14ac:dyDescent="0.3">
      <c r="A764" t="s">
        <v>39</v>
      </c>
      <c r="B764" t="s">
        <v>9</v>
      </c>
      <c r="C764" t="s">
        <v>10</v>
      </c>
      <c r="D764" t="s">
        <v>27</v>
      </c>
      <c r="E764" t="s">
        <v>12</v>
      </c>
      <c r="F764" t="s">
        <v>13</v>
      </c>
      <c r="G764" s="20">
        <v>12</v>
      </c>
      <c r="H764" s="14">
        <v>19.308</v>
      </c>
      <c r="I764" t="s">
        <v>30</v>
      </c>
      <c r="J764" t="s">
        <v>38</v>
      </c>
      <c r="K764" t="s">
        <v>25</v>
      </c>
      <c r="L764" t="s">
        <v>17</v>
      </c>
      <c r="M764" s="20">
        <f t="shared" si="56"/>
        <v>19.312128000000001</v>
      </c>
      <c r="N764" s="20">
        <f t="shared" si="57"/>
        <v>0.16664000000000001</v>
      </c>
      <c r="O764" s="20">
        <f t="shared" si="58"/>
        <v>3.2181730099200005</v>
      </c>
      <c r="P764">
        <f t="shared" si="61"/>
        <v>2</v>
      </c>
      <c r="Q764">
        <f t="shared" si="59"/>
        <v>6.4363460198400011</v>
      </c>
    </row>
    <row r="765" spans="1:17" x14ac:dyDescent="0.3">
      <c r="A765" t="s">
        <v>26</v>
      </c>
      <c r="B765" t="s">
        <v>9</v>
      </c>
      <c r="C765" t="s">
        <v>103</v>
      </c>
      <c r="D765" t="s">
        <v>27</v>
      </c>
      <c r="E765" t="s">
        <v>28</v>
      </c>
      <c r="F765" t="s">
        <v>62</v>
      </c>
      <c r="G765" s="20">
        <v>3</v>
      </c>
      <c r="H765" s="14">
        <v>4.827</v>
      </c>
      <c r="I765" t="s">
        <v>30</v>
      </c>
      <c r="J765" t="s">
        <v>15</v>
      </c>
      <c r="K765" t="s">
        <v>16</v>
      </c>
      <c r="L765" t="s">
        <v>17</v>
      </c>
      <c r="M765" s="20">
        <f t="shared" si="56"/>
        <v>4.8280320000000003</v>
      </c>
      <c r="N765" s="20">
        <f t="shared" si="57"/>
        <v>0.16664000000000001</v>
      </c>
      <c r="O765" s="20">
        <f t="shared" si="58"/>
        <v>0.80454325248000014</v>
      </c>
      <c r="P765">
        <f t="shared" si="61"/>
        <v>3</v>
      </c>
      <c r="Q765">
        <f t="shared" si="59"/>
        <v>2.4136297574400003</v>
      </c>
    </row>
    <row r="766" spans="1:17" x14ac:dyDescent="0.3">
      <c r="A766" t="s">
        <v>18</v>
      </c>
      <c r="B766" t="s">
        <v>9</v>
      </c>
      <c r="C766" t="s">
        <v>80</v>
      </c>
      <c r="D766" t="s">
        <v>27</v>
      </c>
      <c r="E766" t="s">
        <v>21</v>
      </c>
      <c r="F766" t="s">
        <v>62</v>
      </c>
      <c r="G766" s="20">
        <v>1</v>
      </c>
      <c r="H766" s="14">
        <v>1.609</v>
      </c>
      <c r="I766" t="s">
        <v>23</v>
      </c>
      <c r="J766" t="s">
        <v>38</v>
      </c>
      <c r="K766" t="s">
        <v>25</v>
      </c>
      <c r="L766" t="s">
        <v>17</v>
      </c>
      <c r="M766" s="20">
        <f t="shared" si="56"/>
        <v>1.6093440000000001</v>
      </c>
      <c r="N766" s="20">
        <f t="shared" si="57"/>
        <v>0</v>
      </c>
      <c r="O766" s="20">
        <f t="shared" si="58"/>
        <v>0</v>
      </c>
      <c r="P766">
        <f t="shared" si="61"/>
        <v>4</v>
      </c>
      <c r="Q766">
        <f t="shared" si="59"/>
        <v>0</v>
      </c>
    </row>
    <row r="767" spans="1:17" x14ac:dyDescent="0.3">
      <c r="A767" t="s">
        <v>18</v>
      </c>
      <c r="B767" t="s">
        <v>9</v>
      </c>
      <c r="C767" t="s">
        <v>60</v>
      </c>
      <c r="D767" t="s">
        <v>20</v>
      </c>
      <c r="E767" t="s">
        <v>45</v>
      </c>
      <c r="F767" t="s">
        <v>29</v>
      </c>
      <c r="G767" s="20">
        <v>11</v>
      </c>
      <c r="H767" s="14">
        <v>17.698999999999998</v>
      </c>
      <c r="I767" t="s">
        <v>52</v>
      </c>
      <c r="J767" t="s">
        <v>15</v>
      </c>
      <c r="K767" t="s">
        <v>25</v>
      </c>
      <c r="L767" t="s">
        <v>17</v>
      </c>
      <c r="M767" s="20">
        <f t="shared" si="56"/>
        <v>17.702784000000001</v>
      </c>
      <c r="N767" s="20">
        <f t="shared" si="57"/>
        <v>3.5459999999999998E-2</v>
      </c>
      <c r="O767" s="20">
        <f t="shared" si="58"/>
        <v>0.62774072063999997</v>
      </c>
      <c r="P767">
        <f t="shared" si="61"/>
        <v>4</v>
      </c>
      <c r="Q767">
        <f t="shared" si="59"/>
        <v>2.5109628825599999</v>
      </c>
    </row>
    <row r="768" spans="1:17" x14ac:dyDescent="0.3">
      <c r="A768" t="s">
        <v>18</v>
      </c>
      <c r="B768" t="s">
        <v>9</v>
      </c>
      <c r="C768" t="s">
        <v>78</v>
      </c>
      <c r="D768" t="s">
        <v>72</v>
      </c>
      <c r="E768" t="s">
        <v>12</v>
      </c>
      <c r="F768" t="s">
        <v>44</v>
      </c>
      <c r="G768" s="20">
        <v>6</v>
      </c>
      <c r="H768" s="14">
        <v>9.6539999999999999</v>
      </c>
      <c r="I768" s="2" t="s">
        <v>30</v>
      </c>
      <c r="J768" t="s">
        <v>38</v>
      </c>
      <c r="K768" t="s">
        <v>25</v>
      </c>
      <c r="L768" t="s">
        <v>17</v>
      </c>
      <c r="M768" s="20">
        <f t="shared" si="56"/>
        <v>9.6560640000000006</v>
      </c>
      <c r="N768" s="20">
        <f t="shared" si="57"/>
        <v>0.16664000000000001</v>
      </c>
      <c r="O768" s="20">
        <f t="shared" si="58"/>
        <v>1.6090865049600003</v>
      </c>
      <c r="P768">
        <f t="shared" si="61"/>
        <v>4</v>
      </c>
      <c r="Q768">
        <f t="shared" si="59"/>
        <v>6.4363460198400011</v>
      </c>
    </row>
    <row r="769" spans="1:17" x14ac:dyDescent="0.3">
      <c r="A769" t="s">
        <v>18</v>
      </c>
      <c r="B769" t="s">
        <v>9</v>
      </c>
      <c r="C769" t="s">
        <v>8</v>
      </c>
      <c r="D769" t="s">
        <v>27</v>
      </c>
      <c r="E769" t="s">
        <v>35</v>
      </c>
      <c r="F769" t="s">
        <v>29</v>
      </c>
      <c r="G769" s="20">
        <v>28</v>
      </c>
      <c r="H769" s="14">
        <v>45.052</v>
      </c>
      <c r="I769" t="s">
        <v>30</v>
      </c>
      <c r="J769" t="s">
        <v>38</v>
      </c>
      <c r="K769" t="s">
        <v>25</v>
      </c>
      <c r="L769" t="s">
        <v>17</v>
      </c>
      <c r="M769" s="20">
        <f t="shared" si="56"/>
        <v>45.061632000000003</v>
      </c>
      <c r="N769" s="20">
        <f t="shared" si="57"/>
        <v>0.16664000000000001</v>
      </c>
      <c r="O769" s="20">
        <f t="shared" si="58"/>
        <v>7.5090703564800005</v>
      </c>
      <c r="P769">
        <f t="shared" si="61"/>
        <v>4</v>
      </c>
      <c r="Q769">
        <f t="shared" si="59"/>
        <v>30.036281425920002</v>
      </c>
    </row>
    <row r="770" spans="1:17" x14ac:dyDescent="0.3">
      <c r="A770" t="s">
        <v>32</v>
      </c>
      <c r="B770" t="s">
        <v>9</v>
      </c>
      <c r="C770" t="s">
        <v>10</v>
      </c>
      <c r="D770" t="s">
        <v>47</v>
      </c>
      <c r="E770" t="s">
        <v>21</v>
      </c>
      <c r="F770" t="s">
        <v>36</v>
      </c>
      <c r="G770" s="20">
        <v>3</v>
      </c>
      <c r="H770" s="14">
        <v>4.827</v>
      </c>
      <c r="I770" t="s">
        <v>30</v>
      </c>
      <c r="J770" t="s">
        <v>15</v>
      </c>
      <c r="K770" t="s">
        <v>16</v>
      </c>
      <c r="L770" t="s">
        <v>17</v>
      </c>
      <c r="M770" s="20">
        <f t="shared" si="56"/>
        <v>4.8280320000000003</v>
      </c>
      <c r="N770" s="20">
        <f t="shared" si="57"/>
        <v>0.16664000000000001</v>
      </c>
      <c r="O770" s="20">
        <f t="shared" si="58"/>
        <v>0.80454325248000014</v>
      </c>
      <c r="P770">
        <f t="shared" si="61"/>
        <v>5</v>
      </c>
      <c r="Q770">
        <f t="shared" si="59"/>
        <v>4.0227162624000004</v>
      </c>
    </row>
    <row r="771" spans="1:17" x14ac:dyDescent="0.3">
      <c r="A771" t="s">
        <v>32</v>
      </c>
      <c r="B771" t="s">
        <v>57</v>
      </c>
      <c r="C771" t="s">
        <v>8</v>
      </c>
      <c r="D771" t="s">
        <v>47</v>
      </c>
      <c r="E771" t="s">
        <v>33</v>
      </c>
      <c r="F771" t="s">
        <v>44</v>
      </c>
      <c r="G771" s="20">
        <v>3.9</v>
      </c>
      <c r="H771" s="14">
        <v>6.2751000000000001</v>
      </c>
      <c r="I771" t="s">
        <v>37</v>
      </c>
      <c r="J771" t="s">
        <v>15</v>
      </c>
      <c r="K771" t="s">
        <v>16</v>
      </c>
      <c r="L771" t="s">
        <v>82</v>
      </c>
      <c r="M771" s="20">
        <f t="shared" ref="M771:M834" si="62">G771*1.609344</f>
        <v>6.2764416000000001</v>
      </c>
      <c r="N771" s="20">
        <f t="shared" ref="N771:N834" si="63">IF(I771="Bicycle",0,IF(I771="On foot",0,IF(I771="Car (alone)",0.16664,IF(I771="Car (shared / passenger)",0.16664,IF(I771="Bus",0.10215,IF(I771="Train",0.03546,IF(I771="Motorbike",0.11367,IF(I771="Electric car (alone)",0.05267,IF(I771="Electric car (shared / passenger)",0.05267,IF(I771="Taxi",0.148614925938255,IF(I771="E-bike",0.022,IF(I771="Flight",0.259, " "))))))))))))</f>
        <v>0.16664000000000001</v>
      </c>
      <c r="O771" s="20">
        <f t="shared" ref="O771:O834" si="64">IF(OR(N771=0, M771=0), 0, N771*M771)</f>
        <v>1.0459062282240001</v>
      </c>
      <c r="P771">
        <f t="shared" si="61"/>
        <v>5</v>
      </c>
      <c r="Q771">
        <f t="shared" ref="Q771:Q834" si="65">O771*P771</f>
        <v>5.2295311411200007</v>
      </c>
    </row>
    <row r="772" spans="1:17" x14ac:dyDescent="0.3">
      <c r="A772" t="s">
        <v>7</v>
      </c>
      <c r="B772" t="s">
        <v>9</v>
      </c>
      <c r="C772" t="s">
        <v>10</v>
      </c>
      <c r="D772" t="s">
        <v>20</v>
      </c>
      <c r="E772" t="s">
        <v>35</v>
      </c>
      <c r="F772" t="s">
        <v>22</v>
      </c>
      <c r="G772" s="20">
        <v>15</v>
      </c>
      <c r="H772" s="14">
        <v>24.134999999999998</v>
      </c>
      <c r="I772" t="s">
        <v>30</v>
      </c>
      <c r="J772" t="s">
        <v>15</v>
      </c>
      <c r="K772" t="s">
        <v>25</v>
      </c>
      <c r="L772" t="s">
        <v>17</v>
      </c>
      <c r="M772" s="20">
        <f t="shared" si="62"/>
        <v>24.140160000000002</v>
      </c>
      <c r="N772" s="20">
        <f t="shared" si="63"/>
        <v>0.16664000000000001</v>
      </c>
      <c r="O772" s="20">
        <f t="shared" si="64"/>
        <v>4.0227162624000004</v>
      </c>
      <c r="P772">
        <f t="shared" si="61"/>
        <v>1</v>
      </c>
      <c r="Q772">
        <f t="shared" si="65"/>
        <v>4.0227162624000004</v>
      </c>
    </row>
    <row r="773" spans="1:17" x14ac:dyDescent="0.3">
      <c r="A773" t="s">
        <v>18</v>
      </c>
      <c r="B773" t="s">
        <v>9</v>
      </c>
      <c r="C773" t="s">
        <v>78</v>
      </c>
      <c r="D773" t="s">
        <v>27</v>
      </c>
      <c r="E773" t="s">
        <v>35</v>
      </c>
      <c r="F773" t="s">
        <v>36</v>
      </c>
      <c r="G773" s="20">
        <v>6</v>
      </c>
      <c r="H773" s="14">
        <v>9.6539999999999999</v>
      </c>
      <c r="I773" t="s">
        <v>30</v>
      </c>
      <c r="J773" t="s">
        <v>38</v>
      </c>
      <c r="K773" t="s">
        <v>25</v>
      </c>
      <c r="L773" t="s">
        <v>17</v>
      </c>
      <c r="M773" s="20">
        <f t="shared" si="62"/>
        <v>9.6560640000000006</v>
      </c>
      <c r="N773" s="20">
        <f t="shared" si="63"/>
        <v>0.16664000000000001</v>
      </c>
      <c r="O773" s="20">
        <f t="shared" si="64"/>
        <v>1.6090865049600003</v>
      </c>
      <c r="P773">
        <f t="shared" si="61"/>
        <v>4</v>
      </c>
      <c r="Q773">
        <f t="shared" si="65"/>
        <v>6.4363460198400011</v>
      </c>
    </row>
    <row r="774" spans="1:17" x14ac:dyDescent="0.3">
      <c r="A774" t="s">
        <v>39</v>
      </c>
      <c r="B774" t="s">
        <v>9</v>
      </c>
      <c r="C774" t="s">
        <v>76</v>
      </c>
      <c r="D774" t="s">
        <v>20</v>
      </c>
      <c r="E774" t="s">
        <v>21</v>
      </c>
      <c r="F774" t="s">
        <v>66</v>
      </c>
      <c r="G774" s="20">
        <v>102</v>
      </c>
      <c r="H774" s="14">
        <v>164.11799999999999</v>
      </c>
      <c r="I774" t="s">
        <v>52</v>
      </c>
      <c r="J774" t="s">
        <v>53</v>
      </c>
      <c r="K774" t="s">
        <v>25</v>
      </c>
      <c r="L774" t="s">
        <v>43</v>
      </c>
      <c r="M774" s="20">
        <f t="shared" si="62"/>
        <v>164.15308800000003</v>
      </c>
      <c r="N774" s="20">
        <f t="shared" si="63"/>
        <v>3.5459999999999998E-2</v>
      </c>
      <c r="O774" s="20">
        <f t="shared" si="64"/>
        <v>5.8208685004800005</v>
      </c>
      <c r="P774">
        <f t="shared" si="61"/>
        <v>2</v>
      </c>
      <c r="Q774">
        <f t="shared" si="65"/>
        <v>11.641737000960001</v>
      </c>
    </row>
    <row r="775" spans="1:17" x14ac:dyDescent="0.3">
      <c r="A775" t="s">
        <v>7</v>
      </c>
      <c r="B775" t="s">
        <v>9</v>
      </c>
      <c r="C775" t="s">
        <v>10</v>
      </c>
      <c r="D775" t="s">
        <v>41</v>
      </c>
      <c r="E775" t="s">
        <v>28</v>
      </c>
      <c r="F775" t="s">
        <v>44</v>
      </c>
      <c r="G775" s="20">
        <v>3</v>
      </c>
      <c r="H775" s="14">
        <v>4.827</v>
      </c>
      <c r="I775" t="s">
        <v>14</v>
      </c>
      <c r="J775" t="s">
        <v>42</v>
      </c>
      <c r="K775" t="s">
        <v>25</v>
      </c>
      <c r="L775" t="s">
        <v>17</v>
      </c>
      <c r="M775" s="20">
        <f t="shared" si="62"/>
        <v>4.8280320000000003</v>
      </c>
      <c r="N775" s="20">
        <f t="shared" si="63"/>
        <v>0</v>
      </c>
      <c r="O775" s="20">
        <f t="shared" si="64"/>
        <v>0</v>
      </c>
      <c r="P775">
        <f t="shared" si="61"/>
        <v>1</v>
      </c>
      <c r="Q775">
        <f t="shared" si="65"/>
        <v>0</v>
      </c>
    </row>
    <row r="776" spans="1:17" x14ac:dyDescent="0.3">
      <c r="A776" t="s">
        <v>32</v>
      </c>
      <c r="B776" t="s">
        <v>9</v>
      </c>
      <c r="C776" t="s">
        <v>8</v>
      </c>
      <c r="D776" t="s">
        <v>72</v>
      </c>
      <c r="E776" t="s">
        <v>64</v>
      </c>
      <c r="F776" t="s">
        <v>36</v>
      </c>
      <c r="G776" s="20">
        <v>2</v>
      </c>
      <c r="H776" s="14">
        <v>3.218</v>
      </c>
      <c r="I776" t="s">
        <v>23</v>
      </c>
      <c r="J776" t="s">
        <v>53</v>
      </c>
      <c r="K776" t="s">
        <v>25</v>
      </c>
      <c r="L776" t="s">
        <v>17</v>
      </c>
      <c r="M776" s="20">
        <f t="shared" si="62"/>
        <v>3.2186880000000002</v>
      </c>
      <c r="N776" s="20">
        <f t="shared" si="63"/>
        <v>0</v>
      </c>
      <c r="O776" s="20">
        <f t="shared" si="64"/>
        <v>0</v>
      </c>
      <c r="P776">
        <f t="shared" si="61"/>
        <v>5</v>
      </c>
      <c r="Q776">
        <f t="shared" si="65"/>
        <v>0</v>
      </c>
    </row>
    <row r="777" spans="1:17" x14ac:dyDescent="0.3">
      <c r="A777" t="s">
        <v>7</v>
      </c>
      <c r="B777" t="s">
        <v>9</v>
      </c>
      <c r="C777" t="s">
        <v>10</v>
      </c>
      <c r="D777" t="s">
        <v>11</v>
      </c>
      <c r="E777" t="s">
        <v>28</v>
      </c>
      <c r="F777" t="s">
        <v>13</v>
      </c>
      <c r="G777" s="20">
        <v>4</v>
      </c>
      <c r="H777" s="14">
        <v>6.4359999999999999</v>
      </c>
      <c r="I777" t="s">
        <v>49</v>
      </c>
      <c r="J777" t="s">
        <v>42</v>
      </c>
      <c r="K777" t="s">
        <v>25</v>
      </c>
      <c r="L777" t="s">
        <v>17</v>
      </c>
      <c r="M777" s="20">
        <f t="shared" si="62"/>
        <v>6.4373760000000004</v>
      </c>
      <c r="N777" s="20">
        <f t="shared" si="63"/>
        <v>0.10215</v>
      </c>
      <c r="O777" s="20">
        <f t="shared" si="64"/>
        <v>0.65757795840000011</v>
      </c>
      <c r="P777">
        <f t="shared" si="61"/>
        <v>1</v>
      </c>
      <c r="Q777">
        <f t="shared" si="65"/>
        <v>0.65757795840000011</v>
      </c>
    </row>
    <row r="778" spans="1:17" x14ac:dyDescent="0.3">
      <c r="A778" t="s">
        <v>39</v>
      </c>
      <c r="B778" t="s">
        <v>9</v>
      </c>
      <c r="C778" t="s">
        <v>80</v>
      </c>
      <c r="D778" t="s">
        <v>41</v>
      </c>
      <c r="E778" t="s">
        <v>12</v>
      </c>
      <c r="F778" t="s">
        <v>22</v>
      </c>
      <c r="G778" s="20">
        <v>11</v>
      </c>
      <c r="H778" s="14">
        <v>17.698999999999998</v>
      </c>
      <c r="I778" t="s">
        <v>30</v>
      </c>
      <c r="J778" t="s">
        <v>38</v>
      </c>
      <c r="K778" t="s">
        <v>25</v>
      </c>
      <c r="L778" t="s">
        <v>17</v>
      </c>
      <c r="M778" s="20">
        <f t="shared" si="62"/>
        <v>17.702784000000001</v>
      </c>
      <c r="N778" s="20">
        <f t="shared" si="63"/>
        <v>0.16664000000000001</v>
      </c>
      <c r="O778" s="20">
        <f t="shared" si="64"/>
        <v>2.9499919257600005</v>
      </c>
      <c r="P778">
        <f t="shared" si="61"/>
        <v>2</v>
      </c>
      <c r="Q778">
        <f t="shared" si="65"/>
        <v>5.8999838515200009</v>
      </c>
    </row>
    <row r="779" spans="1:17" x14ac:dyDescent="0.3">
      <c r="A779" t="s">
        <v>32</v>
      </c>
      <c r="B779" t="s">
        <v>51</v>
      </c>
      <c r="C779" t="s">
        <v>8</v>
      </c>
      <c r="D779" t="s">
        <v>47</v>
      </c>
      <c r="E779" t="s">
        <v>33</v>
      </c>
      <c r="F779" t="s">
        <v>44</v>
      </c>
      <c r="G779" s="20">
        <v>1.5</v>
      </c>
      <c r="H779" s="14">
        <v>2.4135</v>
      </c>
      <c r="I779" t="s">
        <v>54</v>
      </c>
      <c r="J779" t="s">
        <v>38</v>
      </c>
      <c r="K779" t="s">
        <v>25</v>
      </c>
      <c r="L779" t="s">
        <v>17</v>
      </c>
      <c r="M779" s="20">
        <f t="shared" si="62"/>
        <v>2.4140160000000002</v>
      </c>
      <c r="N779" s="20">
        <f t="shared" si="63"/>
        <v>2.1999999999999999E-2</v>
      </c>
      <c r="O779" s="20">
        <f t="shared" si="64"/>
        <v>5.3108351999999998E-2</v>
      </c>
      <c r="P779">
        <f t="shared" si="61"/>
        <v>5</v>
      </c>
      <c r="Q779">
        <f t="shared" si="65"/>
        <v>0.26554175999999996</v>
      </c>
    </row>
    <row r="780" spans="1:17" x14ac:dyDescent="0.3">
      <c r="A780" t="s">
        <v>32</v>
      </c>
      <c r="B780" t="s">
        <v>9</v>
      </c>
      <c r="C780" t="s">
        <v>79</v>
      </c>
      <c r="D780" t="s">
        <v>20</v>
      </c>
      <c r="E780" t="s">
        <v>35</v>
      </c>
      <c r="F780" t="s">
        <v>66</v>
      </c>
      <c r="G780" s="20">
        <v>20</v>
      </c>
      <c r="H780" s="14">
        <v>32.18</v>
      </c>
      <c r="I780" t="s">
        <v>37</v>
      </c>
      <c r="J780" t="s">
        <v>15</v>
      </c>
      <c r="K780" t="s">
        <v>16</v>
      </c>
      <c r="L780" t="s">
        <v>17</v>
      </c>
      <c r="M780" s="20">
        <f t="shared" si="62"/>
        <v>32.186880000000002</v>
      </c>
      <c r="N780" s="20">
        <f t="shared" si="63"/>
        <v>0.16664000000000001</v>
      </c>
      <c r="O780" s="20">
        <f t="shared" si="64"/>
        <v>5.3636216832000008</v>
      </c>
      <c r="P780">
        <f t="shared" si="61"/>
        <v>5</v>
      </c>
      <c r="Q780">
        <f t="shared" si="65"/>
        <v>26.818108416000005</v>
      </c>
    </row>
    <row r="781" spans="1:17" x14ac:dyDescent="0.3">
      <c r="A781" t="s">
        <v>39</v>
      </c>
      <c r="B781" t="s">
        <v>9</v>
      </c>
      <c r="C781" t="s">
        <v>10</v>
      </c>
      <c r="D781" t="s">
        <v>11</v>
      </c>
      <c r="E781" t="s">
        <v>45</v>
      </c>
      <c r="F781" t="s">
        <v>13</v>
      </c>
      <c r="G781" s="20">
        <v>13.5</v>
      </c>
      <c r="H781" s="14">
        <v>21.721499999999999</v>
      </c>
      <c r="I781" t="s">
        <v>14</v>
      </c>
      <c r="J781" t="s">
        <v>42</v>
      </c>
      <c r="K781" t="s">
        <v>25</v>
      </c>
      <c r="L781" t="s">
        <v>17</v>
      </c>
      <c r="M781" s="20">
        <f t="shared" si="62"/>
        <v>21.726144000000001</v>
      </c>
      <c r="N781" s="20">
        <f t="shared" si="63"/>
        <v>0</v>
      </c>
      <c r="O781" s="20">
        <f t="shared" si="64"/>
        <v>0</v>
      </c>
      <c r="P781">
        <f t="shared" si="61"/>
        <v>2</v>
      </c>
      <c r="Q781">
        <f t="shared" si="65"/>
        <v>0</v>
      </c>
    </row>
    <row r="782" spans="1:17" x14ac:dyDescent="0.3">
      <c r="A782" t="s">
        <v>32</v>
      </c>
      <c r="B782" t="s">
        <v>9</v>
      </c>
      <c r="C782" t="s">
        <v>8</v>
      </c>
      <c r="D782" t="s">
        <v>72</v>
      </c>
      <c r="E782" t="s">
        <v>64</v>
      </c>
      <c r="F782" t="s">
        <v>44</v>
      </c>
      <c r="G782" s="20">
        <v>2</v>
      </c>
      <c r="H782" s="14">
        <v>3.218</v>
      </c>
      <c r="I782" t="s">
        <v>23</v>
      </c>
      <c r="J782" t="s">
        <v>38</v>
      </c>
      <c r="K782" t="s">
        <v>16</v>
      </c>
      <c r="L782" t="s">
        <v>17</v>
      </c>
      <c r="M782" s="20">
        <f t="shared" si="62"/>
        <v>3.2186880000000002</v>
      </c>
      <c r="N782" s="20">
        <f t="shared" si="63"/>
        <v>0</v>
      </c>
      <c r="O782" s="20">
        <f t="shared" si="64"/>
        <v>0</v>
      </c>
      <c r="P782">
        <f t="shared" si="61"/>
        <v>5</v>
      </c>
      <c r="Q782">
        <f t="shared" si="65"/>
        <v>0</v>
      </c>
    </row>
    <row r="783" spans="1:17" x14ac:dyDescent="0.3">
      <c r="A783" t="s">
        <v>32</v>
      </c>
      <c r="B783" t="s">
        <v>51</v>
      </c>
      <c r="C783" t="s">
        <v>8</v>
      </c>
      <c r="D783" t="s">
        <v>47</v>
      </c>
      <c r="E783" t="s">
        <v>33</v>
      </c>
      <c r="F783" t="s">
        <v>36</v>
      </c>
      <c r="G783" s="20">
        <v>1.4</v>
      </c>
      <c r="H783" s="14">
        <v>2.2525999999999997</v>
      </c>
      <c r="I783" t="s">
        <v>23</v>
      </c>
      <c r="J783" t="s">
        <v>38</v>
      </c>
      <c r="K783" t="s">
        <v>16</v>
      </c>
      <c r="L783" t="s">
        <v>17</v>
      </c>
      <c r="M783" s="20">
        <f t="shared" si="62"/>
        <v>2.2530815999999998</v>
      </c>
      <c r="N783" s="20">
        <f t="shared" si="63"/>
        <v>0</v>
      </c>
      <c r="O783" s="20">
        <f t="shared" si="64"/>
        <v>0</v>
      </c>
      <c r="P783">
        <f t="shared" ref="P783:P811" si="66">IFERROR(VALUE(MID(A783, FIND("(", A783) + 1, FIND(" ", A783, FIND("(", A783)) - FIND("(", A783) - 1)), "N/A")</f>
        <v>5</v>
      </c>
      <c r="Q783">
        <f t="shared" si="65"/>
        <v>0</v>
      </c>
    </row>
    <row r="784" spans="1:17" x14ac:dyDescent="0.3">
      <c r="A784" t="s">
        <v>32</v>
      </c>
      <c r="B784" t="s">
        <v>9</v>
      </c>
      <c r="C784" t="s">
        <v>83</v>
      </c>
      <c r="D784" t="s">
        <v>47</v>
      </c>
      <c r="E784" t="s">
        <v>33</v>
      </c>
      <c r="F784" t="s">
        <v>22</v>
      </c>
      <c r="G784" s="20">
        <v>2.5</v>
      </c>
      <c r="H784" s="14">
        <v>4.0225</v>
      </c>
      <c r="I784" t="s">
        <v>49</v>
      </c>
      <c r="J784" t="s">
        <v>42</v>
      </c>
      <c r="K784" t="s">
        <v>25</v>
      </c>
      <c r="L784" t="s">
        <v>17</v>
      </c>
      <c r="M784" s="20">
        <f t="shared" si="62"/>
        <v>4.0233600000000003</v>
      </c>
      <c r="N784" s="20">
        <f t="shared" si="63"/>
        <v>0.10215</v>
      </c>
      <c r="O784" s="20">
        <f t="shared" si="64"/>
        <v>0.41098622400000007</v>
      </c>
      <c r="P784">
        <f t="shared" si="66"/>
        <v>5</v>
      </c>
      <c r="Q784">
        <f t="shared" si="65"/>
        <v>2.0549311200000004</v>
      </c>
    </row>
    <row r="785" spans="1:17" x14ac:dyDescent="0.3">
      <c r="A785" t="s">
        <v>26</v>
      </c>
      <c r="B785" t="s">
        <v>9</v>
      </c>
      <c r="C785" t="s">
        <v>78</v>
      </c>
      <c r="D785" t="s">
        <v>41</v>
      </c>
      <c r="E785" t="s">
        <v>21</v>
      </c>
      <c r="F785" t="s">
        <v>22</v>
      </c>
      <c r="G785" s="20">
        <v>25</v>
      </c>
      <c r="H785" s="14">
        <v>40.225000000000001</v>
      </c>
      <c r="I785" t="s">
        <v>37</v>
      </c>
      <c r="J785" t="s">
        <v>15</v>
      </c>
      <c r="K785" t="s">
        <v>25</v>
      </c>
      <c r="L785" t="s">
        <v>17</v>
      </c>
      <c r="M785" s="20">
        <f t="shared" si="62"/>
        <v>40.233600000000003</v>
      </c>
      <c r="N785" s="20">
        <f t="shared" si="63"/>
        <v>0.16664000000000001</v>
      </c>
      <c r="O785" s="20">
        <f t="shared" si="64"/>
        <v>6.7045271040000012</v>
      </c>
      <c r="P785">
        <f t="shared" si="66"/>
        <v>3</v>
      </c>
      <c r="Q785">
        <f t="shared" si="65"/>
        <v>20.113581312000004</v>
      </c>
    </row>
    <row r="786" spans="1:17" x14ac:dyDescent="0.3">
      <c r="A786" t="s">
        <v>7</v>
      </c>
      <c r="B786" t="s">
        <v>9</v>
      </c>
      <c r="C786" t="s">
        <v>10</v>
      </c>
      <c r="D786" t="s">
        <v>11</v>
      </c>
      <c r="E786" t="s">
        <v>12</v>
      </c>
      <c r="F786" t="s">
        <v>22</v>
      </c>
      <c r="G786" s="20">
        <v>15</v>
      </c>
      <c r="H786" s="14">
        <v>24.134999999999998</v>
      </c>
      <c r="I786" t="s">
        <v>30</v>
      </c>
      <c r="J786" t="s">
        <v>31</v>
      </c>
      <c r="K786" t="s">
        <v>25</v>
      </c>
      <c r="L786" t="s">
        <v>17</v>
      </c>
      <c r="M786" s="20">
        <f t="shared" si="62"/>
        <v>24.140160000000002</v>
      </c>
      <c r="N786" s="20">
        <f t="shared" si="63"/>
        <v>0.16664000000000001</v>
      </c>
      <c r="O786" s="20">
        <f t="shared" si="64"/>
        <v>4.0227162624000004</v>
      </c>
      <c r="P786">
        <f t="shared" si="66"/>
        <v>1</v>
      </c>
      <c r="Q786">
        <f t="shared" si="65"/>
        <v>4.0227162624000004</v>
      </c>
    </row>
    <row r="787" spans="1:17" x14ac:dyDescent="0.3">
      <c r="A787" t="s">
        <v>32</v>
      </c>
      <c r="B787" t="s">
        <v>9</v>
      </c>
      <c r="C787" t="s">
        <v>80</v>
      </c>
      <c r="D787" t="s">
        <v>11</v>
      </c>
      <c r="E787" t="s">
        <v>21</v>
      </c>
      <c r="F787" t="s">
        <v>36</v>
      </c>
      <c r="G787" s="20">
        <v>6</v>
      </c>
      <c r="H787" s="14">
        <v>9.6539999999999999</v>
      </c>
      <c r="I787" t="s">
        <v>30</v>
      </c>
      <c r="J787" t="s">
        <v>31</v>
      </c>
      <c r="K787" t="s">
        <v>25</v>
      </c>
      <c r="L787" t="s">
        <v>17</v>
      </c>
      <c r="M787" s="20">
        <f t="shared" si="62"/>
        <v>9.6560640000000006</v>
      </c>
      <c r="N787" s="20">
        <f t="shared" si="63"/>
        <v>0.16664000000000001</v>
      </c>
      <c r="O787" s="20">
        <f t="shared" si="64"/>
        <v>1.6090865049600003</v>
      </c>
      <c r="P787">
        <f t="shared" si="66"/>
        <v>5</v>
      </c>
      <c r="Q787">
        <f t="shared" si="65"/>
        <v>8.0454325248000007</v>
      </c>
    </row>
    <row r="788" spans="1:17" x14ac:dyDescent="0.3">
      <c r="A788" t="s">
        <v>39</v>
      </c>
      <c r="B788" t="s">
        <v>51</v>
      </c>
      <c r="C788" t="s">
        <v>8</v>
      </c>
      <c r="D788" t="s">
        <v>41</v>
      </c>
      <c r="E788" t="s">
        <v>12</v>
      </c>
      <c r="F788" t="s">
        <v>13</v>
      </c>
      <c r="G788" s="20">
        <v>10</v>
      </c>
      <c r="H788" s="14">
        <v>16.09</v>
      </c>
      <c r="I788" t="s">
        <v>30</v>
      </c>
      <c r="J788" t="s">
        <v>42</v>
      </c>
      <c r="K788" t="s">
        <v>25</v>
      </c>
      <c r="L788" t="s">
        <v>17</v>
      </c>
      <c r="M788" s="20">
        <f t="shared" si="62"/>
        <v>16.093440000000001</v>
      </c>
      <c r="N788" s="20">
        <f t="shared" si="63"/>
        <v>0.16664000000000001</v>
      </c>
      <c r="O788" s="20">
        <f t="shared" si="64"/>
        <v>2.6818108416000004</v>
      </c>
      <c r="P788">
        <f t="shared" si="66"/>
        <v>2</v>
      </c>
      <c r="Q788">
        <f t="shared" si="65"/>
        <v>5.3636216832000008</v>
      </c>
    </row>
    <row r="789" spans="1:17" x14ac:dyDescent="0.3">
      <c r="A789" t="s">
        <v>32</v>
      </c>
      <c r="B789" t="s">
        <v>9</v>
      </c>
      <c r="C789" t="s">
        <v>78</v>
      </c>
      <c r="D789" t="s">
        <v>27</v>
      </c>
      <c r="E789" t="s">
        <v>35</v>
      </c>
      <c r="F789" t="s">
        <v>22</v>
      </c>
      <c r="G789" s="20">
        <v>18</v>
      </c>
      <c r="H789" s="14">
        <v>28.962</v>
      </c>
      <c r="I789" t="s">
        <v>88</v>
      </c>
      <c r="J789" t="s">
        <v>42</v>
      </c>
      <c r="K789" t="s">
        <v>25</v>
      </c>
      <c r="L789" t="s">
        <v>8</v>
      </c>
      <c r="M789" s="20">
        <f t="shared" si="62"/>
        <v>28.968192000000002</v>
      </c>
      <c r="N789" s="20">
        <f t="shared" si="63"/>
        <v>5.2670000000000002E-2</v>
      </c>
      <c r="O789" s="20">
        <f t="shared" si="64"/>
        <v>1.5257546726400002</v>
      </c>
      <c r="P789">
        <f t="shared" si="66"/>
        <v>5</v>
      </c>
      <c r="Q789">
        <f t="shared" si="65"/>
        <v>7.6287733632000005</v>
      </c>
    </row>
    <row r="790" spans="1:17" x14ac:dyDescent="0.3">
      <c r="A790" t="s">
        <v>7</v>
      </c>
      <c r="B790" t="s">
        <v>9</v>
      </c>
      <c r="C790" t="s">
        <v>10</v>
      </c>
      <c r="D790" t="s">
        <v>11</v>
      </c>
      <c r="E790" t="s">
        <v>21</v>
      </c>
      <c r="F790" t="s">
        <v>66</v>
      </c>
      <c r="G790" s="20">
        <v>3.4</v>
      </c>
      <c r="H790" s="14">
        <v>5.4706000000000001</v>
      </c>
      <c r="I790" t="s">
        <v>49</v>
      </c>
      <c r="J790" t="s">
        <v>42</v>
      </c>
      <c r="K790" t="s">
        <v>25</v>
      </c>
      <c r="L790" t="s">
        <v>17</v>
      </c>
      <c r="M790" s="20">
        <f t="shared" si="62"/>
        <v>5.4717696</v>
      </c>
      <c r="N790" s="20">
        <f t="shared" si="63"/>
        <v>0.10215</v>
      </c>
      <c r="O790" s="20">
        <f t="shared" si="64"/>
        <v>0.55894126464000005</v>
      </c>
      <c r="P790">
        <f t="shared" si="66"/>
        <v>1</v>
      </c>
      <c r="Q790">
        <f t="shared" si="65"/>
        <v>0.55894126464000005</v>
      </c>
    </row>
    <row r="791" spans="1:17" x14ac:dyDescent="0.3">
      <c r="A791" t="s">
        <v>39</v>
      </c>
      <c r="B791" t="s">
        <v>9</v>
      </c>
      <c r="C791" t="s">
        <v>80</v>
      </c>
      <c r="D791" t="s">
        <v>27</v>
      </c>
      <c r="E791" t="s">
        <v>35</v>
      </c>
      <c r="F791" t="s">
        <v>66</v>
      </c>
      <c r="G791" s="20">
        <v>90</v>
      </c>
      <c r="H791" s="14">
        <v>144.81</v>
      </c>
      <c r="I791" t="s">
        <v>52</v>
      </c>
      <c r="J791" t="s">
        <v>15</v>
      </c>
      <c r="K791" t="s">
        <v>16</v>
      </c>
      <c r="L791" t="s">
        <v>17</v>
      </c>
      <c r="M791" s="20">
        <f t="shared" si="62"/>
        <v>144.84096</v>
      </c>
      <c r="N791" s="20">
        <f t="shared" si="63"/>
        <v>3.5459999999999998E-2</v>
      </c>
      <c r="O791" s="20">
        <f t="shared" si="64"/>
        <v>5.1360604415999997</v>
      </c>
      <c r="P791">
        <f t="shared" si="66"/>
        <v>2</v>
      </c>
      <c r="Q791">
        <f t="shared" si="65"/>
        <v>10.272120883199999</v>
      </c>
    </row>
    <row r="792" spans="1:17" x14ac:dyDescent="0.3">
      <c r="A792" t="s">
        <v>7</v>
      </c>
      <c r="B792" t="s">
        <v>9</v>
      </c>
      <c r="C792" t="s">
        <v>10</v>
      </c>
      <c r="D792" t="s">
        <v>41</v>
      </c>
      <c r="E792" t="s">
        <v>21</v>
      </c>
      <c r="F792" t="s">
        <v>44</v>
      </c>
      <c r="G792" s="20">
        <v>5</v>
      </c>
      <c r="H792" s="14">
        <v>8.0449999999999999</v>
      </c>
      <c r="I792" t="s">
        <v>37</v>
      </c>
      <c r="J792" t="s">
        <v>38</v>
      </c>
      <c r="K792" t="s">
        <v>25</v>
      </c>
      <c r="L792" t="s">
        <v>17</v>
      </c>
      <c r="M792" s="20">
        <f t="shared" si="62"/>
        <v>8.0467200000000005</v>
      </c>
      <c r="N792" s="20">
        <f t="shared" si="63"/>
        <v>0.16664000000000001</v>
      </c>
      <c r="O792" s="20">
        <f t="shared" si="64"/>
        <v>1.3409054208000002</v>
      </c>
      <c r="P792">
        <f t="shared" si="66"/>
        <v>1</v>
      </c>
      <c r="Q792">
        <f t="shared" si="65"/>
        <v>1.3409054208000002</v>
      </c>
    </row>
    <row r="793" spans="1:17" x14ac:dyDescent="0.3">
      <c r="A793" t="s">
        <v>32</v>
      </c>
      <c r="B793" t="s">
        <v>9</v>
      </c>
      <c r="C793" t="s">
        <v>8</v>
      </c>
      <c r="D793" t="s">
        <v>72</v>
      </c>
      <c r="E793" t="s">
        <v>64</v>
      </c>
      <c r="F793" t="s">
        <v>44</v>
      </c>
      <c r="G793" s="20">
        <v>1</v>
      </c>
      <c r="H793" s="14">
        <v>1.609</v>
      </c>
      <c r="I793" t="s">
        <v>23</v>
      </c>
      <c r="J793" t="s">
        <v>15</v>
      </c>
      <c r="K793" t="s">
        <v>25</v>
      </c>
      <c r="L793" t="s">
        <v>17</v>
      </c>
      <c r="M793" s="20">
        <f t="shared" si="62"/>
        <v>1.6093440000000001</v>
      </c>
      <c r="N793" s="20">
        <f t="shared" si="63"/>
        <v>0</v>
      </c>
      <c r="O793" s="20">
        <f t="shared" si="64"/>
        <v>0</v>
      </c>
      <c r="P793">
        <f t="shared" si="66"/>
        <v>5</v>
      </c>
      <c r="Q793">
        <f t="shared" si="65"/>
        <v>0</v>
      </c>
    </row>
    <row r="794" spans="1:17" x14ac:dyDescent="0.3">
      <c r="A794" t="s">
        <v>26</v>
      </c>
      <c r="B794" t="s">
        <v>9</v>
      </c>
      <c r="C794" t="s">
        <v>80</v>
      </c>
      <c r="D794" t="s">
        <v>41</v>
      </c>
      <c r="E794" t="s">
        <v>21</v>
      </c>
      <c r="F794" t="s">
        <v>36</v>
      </c>
      <c r="G794" s="20">
        <v>6</v>
      </c>
      <c r="H794" s="14">
        <v>9.6539999999999999</v>
      </c>
      <c r="I794" t="s">
        <v>49</v>
      </c>
      <c r="J794" t="s">
        <v>42</v>
      </c>
      <c r="K794" t="s">
        <v>25</v>
      </c>
      <c r="L794" t="s">
        <v>17</v>
      </c>
      <c r="M794" s="20">
        <f t="shared" si="62"/>
        <v>9.6560640000000006</v>
      </c>
      <c r="N794" s="20">
        <f t="shared" si="63"/>
        <v>0.10215</v>
      </c>
      <c r="O794" s="20">
        <f t="shared" si="64"/>
        <v>0.98636693760000016</v>
      </c>
      <c r="P794">
        <f t="shared" si="66"/>
        <v>3</v>
      </c>
      <c r="Q794">
        <f t="shared" si="65"/>
        <v>2.9591008128000005</v>
      </c>
    </row>
    <row r="795" spans="1:17" x14ac:dyDescent="0.3">
      <c r="A795" t="s">
        <v>39</v>
      </c>
      <c r="B795" t="s">
        <v>9</v>
      </c>
      <c r="C795" t="s">
        <v>10</v>
      </c>
      <c r="D795" t="s">
        <v>41</v>
      </c>
      <c r="E795" t="s">
        <v>12</v>
      </c>
      <c r="F795" t="s">
        <v>29</v>
      </c>
      <c r="G795" s="20">
        <v>25</v>
      </c>
      <c r="H795" s="14">
        <v>40.225000000000001</v>
      </c>
      <c r="I795" t="s">
        <v>30</v>
      </c>
      <c r="J795" t="s">
        <v>38</v>
      </c>
      <c r="K795" t="s">
        <v>25</v>
      </c>
      <c r="L795" t="s">
        <v>17</v>
      </c>
      <c r="M795" s="20">
        <f t="shared" si="62"/>
        <v>40.233600000000003</v>
      </c>
      <c r="N795" s="20">
        <f t="shared" si="63"/>
        <v>0.16664000000000001</v>
      </c>
      <c r="O795" s="20">
        <f t="shared" si="64"/>
        <v>6.7045271040000012</v>
      </c>
      <c r="P795">
        <f t="shared" si="66"/>
        <v>2</v>
      </c>
      <c r="Q795">
        <f t="shared" si="65"/>
        <v>13.409054208000002</v>
      </c>
    </row>
    <row r="796" spans="1:17" x14ac:dyDescent="0.3">
      <c r="A796" t="s">
        <v>39</v>
      </c>
      <c r="B796" t="s">
        <v>9</v>
      </c>
      <c r="C796" t="s">
        <v>78</v>
      </c>
      <c r="D796" t="s">
        <v>41</v>
      </c>
      <c r="E796" t="s">
        <v>12</v>
      </c>
      <c r="F796" t="s">
        <v>44</v>
      </c>
      <c r="G796" s="20">
        <v>6</v>
      </c>
      <c r="H796" s="14">
        <v>9.6539999999999999</v>
      </c>
      <c r="I796" t="s">
        <v>30</v>
      </c>
      <c r="J796" t="s">
        <v>15</v>
      </c>
      <c r="K796" t="s">
        <v>25</v>
      </c>
      <c r="L796" t="s">
        <v>17</v>
      </c>
      <c r="M796" s="20">
        <f t="shared" si="62"/>
        <v>9.6560640000000006</v>
      </c>
      <c r="N796" s="20">
        <f t="shared" si="63"/>
        <v>0.16664000000000001</v>
      </c>
      <c r="O796" s="20">
        <f t="shared" si="64"/>
        <v>1.6090865049600003</v>
      </c>
      <c r="P796">
        <f t="shared" si="66"/>
        <v>2</v>
      </c>
      <c r="Q796">
        <f t="shared" si="65"/>
        <v>3.2181730099200005</v>
      </c>
    </row>
    <row r="797" spans="1:17" x14ac:dyDescent="0.3">
      <c r="A797" t="s">
        <v>32</v>
      </c>
      <c r="B797" t="s">
        <v>9</v>
      </c>
      <c r="C797" t="s">
        <v>8</v>
      </c>
      <c r="D797" t="s">
        <v>72</v>
      </c>
      <c r="E797" t="s">
        <v>64</v>
      </c>
      <c r="F797" t="s">
        <v>36</v>
      </c>
      <c r="G797" s="20">
        <v>3.7</v>
      </c>
      <c r="H797" s="14">
        <v>5.9533000000000005</v>
      </c>
      <c r="I797" t="s">
        <v>30</v>
      </c>
      <c r="J797" t="s">
        <v>15</v>
      </c>
      <c r="K797" t="s">
        <v>25</v>
      </c>
      <c r="L797" t="s">
        <v>17</v>
      </c>
      <c r="M797" s="20">
        <f t="shared" si="62"/>
        <v>5.9545728000000011</v>
      </c>
      <c r="N797" s="20">
        <f t="shared" si="63"/>
        <v>0.16664000000000001</v>
      </c>
      <c r="O797" s="20">
        <f t="shared" si="64"/>
        <v>0.99227001139200022</v>
      </c>
      <c r="P797">
        <f t="shared" si="66"/>
        <v>5</v>
      </c>
      <c r="Q797">
        <f t="shared" si="65"/>
        <v>4.9613500569600006</v>
      </c>
    </row>
    <row r="798" spans="1:17" x14ac:dyDescent="0.3">
      <c r="A798" t="s">
        <v>18</v>
      </c>
      <c r="B798" t="s">
        <v>9</v>
      </c>
      <c r="C798" t="s">
        <v>80</v>
      </c>
      <c r="D798" t="s">
        <v>41</v>
      </c>
      <c r="E798" t="s">
        <v>33</v>
      </c>
      <c r="F798" t="s">
        <v>66</v>
      </c>
      <c r="G798" s="20">
        <v>45</v>
      </c>
      <c r="H798" s="14">
        <v>72.405000000000001</v>
      </c>
      <c r="I798" t="s">
        <v>30</v>
      </c>
      <c r="J798" t="s">
        <v>42</v>
      </c>
      <c r="K798" t="s">
        <v>25</v>
      </c>
      <c r="L798" t="s">
        <v>17</v>
      </c>
      <c r="M798" s="20">
        <f t="shared" si="62"/>
        <v>72.420479999999998</v>
      </c>
      <c r="N798" s="20">
        <f t="shared" si="63"/>
        <v>0.16664000000000001</v>
      </c>
      <c r="O798" s="20">
        <f t="shared" si="64"/>
        <v>12.0681487872</v>
      </c>
      <c r="P798">
        <f t="shared" si="66"/>
        <v>4</v>
      </c>
      <c r="Q798">
        <f t="shared" si="65"/>
        <v>48.272595148800001</v>
      </c>
    </row>
    <row r="799" spans="1:17" x14ac:dyDescent="0.3">
      <c r="A799" t="s">
        <v>32</v>
      </c>
      <c r="B799" t="s">
        <v>9</v>
      </c>
      <c r="C799" t="s">
        <v>80</v>
      </c>
      <c r="D799" t="s">
        <v>27</v>
      </c>
      <c r="E799" t="s">
        <v>35</v>
      </c>
      <c r="F799" t="s">
        <v>36</v>
      </c>
      <c r="G799" s="20">
        <v>7</v>
      </c>
      <c r="H799" s="14">
        <v>11.263</v>
      </c>
      <c r="I799" t="s">
        <v>30</v>
      </c>
      <c r="J799" t="s">
        <v>42</v>
      </c>
      <c r="K799" t="s">
        <v>25</v>
      </c>
      <c r="L799" t="s">
        <v>17</v>
      </c>
      <c r="M799" s="20">
        <f t="shared" si="62"/>
        <v>11.265408000000001</v>
      </c>
      <c r="N799" s="20">
        <f t="shared" si="63"/>
        <v>0.16664000000000001</v>
      </c>
      <c r="O799" s="20">
        <f t="shared" si="64"/>
        <v>1.8772675891200001</v>
      </c>
      <c r="P799">
        <f t="shared" si="66"/>
        <v>5</v>
      </c>
      <c r="Q799">
        <f t="shared" si="65"/>
        <v>9.3863379456000011</v>
      </c>
    </row>
    <row r="800" spans="1:17" x14ac:dyDescent="0.3">
      <c r="A800" t="s">
        <v>32</v>
      </c>
      <c r="B800" t="s">
        <v>9</v>
      </c>
      <c r="C800" t="s">
        <v>78</v>
      </c>
      <c r="D800" t="s">
        <v>41</v>
      </c>
      <c r="E800" t="s">
        <v>12</v>
      </c>
      <c r="F800" t="s">
        <v>44</v>
      </c>
      <c r="G800" s="20">
        <v>1</v>
      </c>
      <c r="H800" s="14">
        <v>1.609</v>
      </c>
      <c r="I800" t="s">
        <v>23</v>
      </c>
      <c r="J800" t="s">
        <v>15</v>
      </c>
      <c r="K800" t="s">
        <v>25</v>
      </c>
      <c r="L800" t="s">
        <v>17</v>
      </c>
      <c r="M800" s="20">
        <f t="shared" si="62"/>
        <v>1.6093440000000001</v>
      </c>
      <c r="N800" s="20">
        <f t="shared" si="63"/>
        <v>0</v>
      </c>
      <c r="O800" s="20">
        <f t="shared" si="64"/>
        <v>0</v>
      </c>
      <c r="P800">
        <f t="shared" si="66"/>
        <v>5</v>
      </c>
      <c r="Q800">
        <f t="shared" si="65"/>
        <v>0</v>
      </c>
    </row>
    <row r="801" spans="1:17" x14ac:dyDescent="0.3">
      <c r="A801" t="s">
        <v>32</v>
      </c>
      <c r="B801" t="s">
        <v>9</v>
      </c>
      <c r="C801" t="s">
        <v>70</v>
      </c>
      <c r="D801" t="s">
        <v>47</v>
      </c>
      <c r="E801" t="s">
        <v>45</v>
      </c>
      <c r="F801" t="s">
        <v>44</v>
      </c>
      <c r="G801" s="20">
        <v>3</v>
      </c>
      <c r="H801" s="14">
        <v>4.827</v>
      </c>
      <c r="I801" t="s">
        <v>54</v>
      </c>
      <c r="J801" t="s">
        <v>15</v>
      </c>
      <c r="K801" t="s">
        <v>25</v>
      </c>
      <c r="L801" t="s">
        <v>43</v>
      </c>
      <c r="M801" s="20">
        <f t="shared" si="62"/>
        <v>4.8280320000000003</v>
      </c>
      <c r="N801" s="20">
        <f t="shared" si="63"/>
        <v>2.1999999999999999E-2</v>
      </c>
      <c r="O801" s="20">
        <f t="shared" si="64"/>
        <v>0.106216704</v>
      </c>
      <c r="P801">
        <f t="shared" si="66"/>
        <v>5</v>
      </c>
      <c r="Q801">
        <f t="shared" si="65"/>
        <v>0.53108351999999992</v>
      </c>
    </row>
    <row r="802" spans="1:17" x14ac:dyDescent="0.3">
      <c r="A802" t="s">
        <v>32</v>
      </c>
      <c r="B802" t="s">
        <v>9</v>
      </c>
      <c r="C802" t="s">
        <v>8</v>
      </c>
      <c r="D802" t="s">
        <v>47</v>
      </c>
      <c r="E802" t="s">
        <v>33</v>
      </c>
      <c r="F802" t="s">
        <v>22</v>
      </c>
      <c r="G802" s="20">
        <v>4</v>
      </c>
      <c r="H802" s="14">
        <v>6.4359999999999999</v>
      </c>
      <c r="I802" t="s">
        <v>49</v>
      </c>
      <c r="J802" t="s">
        <v>42</v>
      </c>
      <c r="K802" t="s">
        <v>16</v>
      </c>
      <c r="L802" t="s">
        <v>17</v>
      </c>
      <c r="M802" s="20">
        <f t="shared" si="62"/>
        <v>6.4373760000000004</v>
      </c>
      <c r="N802" s="20">
        <f t="shared" si="63"/>
        <v>0.10215</v>
      </c>
      <c r="O802" s="20">
        <f t="shared" si="64"/>
        <v>0.65757795840000011</v>
      </c>
      <c r="P802">
        <f t="shared" si="66"/>
        <v>5</v>
      </c>
      <c r="Q802">
        <f t="shared" si="65"/>
        <v>3.2878897920000005</v>
      </c>
    </row>
    <row r="803" spans="1:17" x14ac:dyDescent="0.3">
      <c r="A803" t="s">
        <v>32</v>
      </c>
      <c r="B803" t="s">
        <v>9</v>
      </c>
      <c r="C803" t="s">
        <v>90</v>
      </c>
      <c r="D803" t="s">
        <v>27</v>
      </c>
      <c r="E803" t="s">
        <v>33</v>
      </c>
      <c r="F803" t="s">
        <v>36</v>
      </c>
      <c r="G803" s="20">
        <v>5</v>
      </c>
      <c r="H803" s="14">
        <v>8.0449999999999999</v>
      </c>
      <c r="I803" t="s">
        <v>30</v>
      </c>
      <c r="J803" t="s">
        <v>38</v>
      </c>
      <c r="K803" t="s">
        <v>25</v>
      </c>
      <c r="L803" t="s">
        <v>17</v>
      </c>
      <c r="M803" s="20">
        <f t="shared" si="62"/>
        <v>8.0467200000000005</v>
      </c>
      <c r="N803" s="20">
        <f t="shared" si="63"/>
        <v>0.16664000000000001</v>
      </c>
      <c r="O803" s="20">
        <f t="shared" si="64"/>
        <v>1.3409054208000002</v>
      </c>
      <c r="P803">
        <f t="shared" si="66"/>
        <v>5</v>
      </c>
      <c r="Q803">
        <f t="shared" si="65"/>
        <v>6.7045271040000012</v>
      </c>
    </row>
    <row r="804" spans="1:17" x14ac:dyDescent="0.3">
      <c r="A804" t="s">
        <v>7</v>
      </c>
      <c r="B804" t="s">
        <v>9</v>
      </c>
      <c r="C804" t="s">
        <v>10</v>
      </c>
      <c r="D804" t="s">
        <v>20</v>
      </c>
      <c r="E804" t="s">
        <v>35</v>
      </c>
      <c r="F804" t="s">
        <v>36</v>
      </c>
      <c r="G804" s="20">
        <v>3.5</v>
      </c>
      <c r="H804" s="14">
        <v>5.6315</v>
      </c>
      <c r="I804" t="s">
        <v>87</v>
      </c>
      <c r="J804" t="s">
        <v>42</v>
      </c>
      <c r="K804" t="s">
        <v>25</v>
      </c>
      <c r="L804" t="s">
        <v>17</v>
      </c>
      <c r="M804" s="20">
        <f t="shared" si="62"/>
        <v>5.6327040000000004</v>
      </c>
      <c r="N804" s="20">
        <f t="shared" si="63"/>
        <v>0.11366999999999999</v>
      </c>
      <c r="O804" s="20">
        <f t="shared" si="64"/>
        <v>0.64026946368000004</v>
      </c>
      <c r="P804">
        <f t="shared" si="66"/>
        <v>1</v>
      </c>
      <c r="Q804">
        <f t="shared" si="65"/>
        <v>0.64026946368000004</v>
      </c>
    </row>
    <row r="805" spans="1:17" x14ac:dyDescent="0.3">
      <c r="A805" t="s">
        <v>32</v>
      </c>
      <c r="B805" t="s">
        <v>9</v>
      </c>
      <c r="C805" t="s">
        <v>90</v>
      </c>
      <c r="D805" t="s">
        <v>20</v>
      </c>
      <c r="E805" t="s">
        <v>33</v>
      </c>
      <c r="F805" t="s">
        <v>66</v>
      </c>
      <c r="G805" s="20">
        <v>2.5</v>
      </c>
      <c r="H805" s="14">
        <v>4.0225</v>
      </c>
      <c r="I805" t="s">
        <v>23</v>
      </c>
      <c r="J805" t="s">
        <v>31</v>
      </c>
      <c r="K805" t="s">
        <v>25</v>
      </c>
      <c r="L805" t="s">
        <v>17</v>
      </c>
      <c r="M805" s="20">
        <f t="shared" si="62"/>
        <v>4.0233600000000003</v>
      </c>
      <c r="N805" s="20">
        <f t="shared" si="63"/>
        <v>0</v>
      </c>
      <c r="O805" s="20">
        <f t="shared" si="64"/>
        <v>0</v>
      </c>
      <c r="P805">
        <f t="shared" si="66"/>
        <v>5</v>
      </c>
      <c r="Q805">
        <f t="shared" si="65"/>
        <v>0</v>
      </c>
    </row>
    <row r="806" spans="1:17" x14ac:dyDescent="0.3">
      <c r="A806" t="s">
        <v>7</v>
      </c>
      <c r="B806" t="s">
        <v>9</v>
      </c>
      <c r="C806" t="s">
        <v>10</v>
      </c>
      <c r="D806" t="s">
        <v>41</v>
      </c>
      <c r="E806" t="s">
        <v>12</v>
      </c>
      <c r="F806" t="s">
        <v>44</v>
      </c>
      <c r="G806" s="20">
        <v>3.2</v>
      </c>
      <c r="H806" s="14">
        <v>5.1488000000000005</v>
      </c>
      <c r="I806" t="s">
        <v>30</v>
      </c>
      <c r="J806" t="s">
        <v>53</v>
      </c>
      <c r="K806" t="s">
        <v>25</v>
      </c>
      <c r="L806" t="s">
        <v>17</v>
      </c>
      <c r="M806" s="20">
        <f t="shared" si="62"/>
        <v>5.1499008000000011</v>
      </c>
      <c r="N806" s="20">
        <f t="shared" si="63"/>
        <v>0.16664000000000001</v>
      </c>
      <c r="O806" s="20">
        <f t="shared" si="64"/>
        <v>0.85817946931200018</v>
      </c>
      <c r="P806">
        <f t="shared" si="66"/>
        <v>1</v>
      </c>
      <c r="Q806">
        <f t="shared" si="65"/>
        <v>0.85817946931200018</v>
      </c>
    </row>
    <row r="807" spans="1:17" x14ac:dyDescent="0.3">
      <c r="A807" t="s">
        <v>7</v>
      </c>
      <c r="B807" t="s">
        <v>9</v>
      </c>
      <c r="C807" t="s">
        <v>10</v>
      </c>
      <c r="D807" t="s">
        <v>41</v>
      </c>
      <c r="E807" t="s">
        <v>45</v>
      </c>
      <c r="F807" t="s">
        <v>62</v>
      </c>
      <c r="G807" s="20">
        <v>4.4000000000000004</v>
      </c>
      <c r="H807" s="14">
        <v>7.0796000000000001</v>
      </c>
      <c r="I807" t="s">
        <v>37</v>
      </c>
      <c r="J807" t="s">
        <v>31</v>
      </c>
      <c r="K807" t="s">
        <v>25</v>
      </c>
      <c r="L807" t="s">
        <v>17</v>
      </c>
      <c r="M807" s="20">
        <f t="shared" si="62"/>
        <v>7.081113600000001</v>
      </c>
      <c r="N807" s="20">
        <f t="shared" si="63"/>
        <v>0.16664000000000001</v>
      </c>
      <c r="O807" s="20">
        <f t="shared" si="64"/>
        <v>1.1799967703040002</v>
      </c>
      <c r="P807">
        <f t="shared" si="66"/>
        <v>1</v>
      </c>
      <c r="Q807">
        <f t="shared" si="65"/>
        <v>1.1799967703040002</v>
      </c>
    </row>
    <row r="808" spans="1:17" x14ac:dyDescent="0.3">
      <c r="A808" t="s">
        <v>32</v>
      </c>
      <c r="B808" t="s">
        <v>51</v>
      </c>
      <c r="C808" t="s">
        <v>8</v>
      </c>
      <c r="D808" t="s">
        <v>27</v>
      </c>
      <c r="E808" t="s">
        <v>12</v>
      </c>
      <c r="F808" t="s">
        <v>66</v>
      </c>
      <c r="G808" s="20">
        <v>3</v>
      </c>
      <c r="H808" s="14">
        <v>4.827</v>
      </c>
      <c r="I808" t="s">
        <v>49</v>
      </c>
      <c r="J808" t="s">
        <v>53</v>
      </c>
      <c r="K808" t="s">
        <v>25</v>
      </c>
      <c r="L808" t="s">
        <v>17</v>
      </c>
      <c r="M808" s="20">
        <f t="shared" si="62"/>
        <v>4.8280320000000003</v>
      </c>
      <c r="N808" s="20">
        <f t="shared" si="63"/>
        <v>0.10215</v>
      </c>
      <c r="O808" s="20">
        <f t="shared" si="64"/>
        <v>0.49318346880000008</v>
      </c>
      <c r="P808">
        <f t="shared" si="66"/>
        <v>5</v>
      </c>
      <c r="Q808">
        <f t="shared" si="65"/>
        <v>2.4659173440000002</v>
      </c>
    </row>
    <row r="809" spans="1:17" x14ac:dyDescent="0.3">
      <c r="A809" t="s">
        <v>32</v>
      </c>
      <c r="B809" t="s">
        <v>57</v>
      </c>
      <c r="C809" t="s">
        <v>8</v>
      </c>
      <c r="D809" t="s">
        <v>27</v>
      </c>
      <c r="E809" t="s">
        <v>64</v>
      </c>
      <c r="F809" t="s">
        <v>36</v>
      </c>
      <c r="G809" s="20">
        <v>1</v>
      </c>
      <c r="H809" s="14">
        <v>1.609</v>
      </c>
      <c r="I809" t="s">
        <v>23</v>
      </c>
      <c r="J809" t="s">
        <v>31</v>
      </c>
      <c r="K809" t="s">
        <v>25</v>
      </c>
      <c r="L809" t="s">
        <v>17</v>
      </c>
      <c r="M809" s="20">
        <f t="shared" si="62"/>
        <v>1.6093440000000001</v>
      </c>
      <c r="N809" s="20">
        <f t="shared" si="63"/>
        <v>0</v>
      </c>
      <c r="O809" s="20">
        <f t="shared" si="64"/>
        <v>0</v>
      </c>
      <c r="P809">
        <f t="shared" si="66"/>
        <v>5</v>
      </c>
      <c r="Q809">
        <f t="shared" si="65"/>
        <v>0</v>
      </c>
    </row>
    <row r="810" spans="1:17" x14ac:dyDescent="0.3">
      <c r="A810" t="s">
        <v>26</v>
      </c>
      <c r="B810" t="s">
        <v>9</v>
      </c>
      <c r="C810" t="s">
        <v>10</v>
      </c>
      <c r="D810" t="s">
        <v>11</v>
      </c>
      <c r="E810" t="s">
        <v>35</v>
      </c>
      <c r="F810" t="s">
        <v>13</v>
      </c>
      <c r="G810" s="20">
        <v>22</v>
      </c>
      <c r="H810" s="14">
        <v>35.397999999999996</v>
      </c>
      <c r="I810" t="s">
        <v>30</v>
      </c>
      <c r="J810" t="s">
        <v>42</v>
      </c>
      <c r="K810" t="s">
        <v>25</v>
      </c>
      <c r="L810" t="s">
        <v>17</v>
      </c>
      <c r="M810" s="20">
        <f t="shared" si="62"/>
        <v>35.405568000000002</v>
      </c>
      <c r="N810" s="20">
        <f t="shared" si="63"/>
        <v>0.16664000000000001</v>
      </c>
      <c r="O810" s="20">
        <f t="shared" si="64"/>
        <v>5.8999838515200009</v>
      </c>
      <c r="P810">
        <f t="shared" si="66"/>
        <v>3</v>
      </c>
      <c r="Q810">
        <f t="shared" si="65"/>
        <v>17.699951554560002</v>
      </c>
    </row>
    <row r="811" spans="1:17" x14ac:dyDescent="0.3">
      <c r="A811" t="s">
        <v>32</v>
      </c>
      <c r="B811" t="s">
        <v>9</v>
      </c>
      <c r="C811" t="s">
        <v>103</v>
      </c>
      <c r="D811" t="s">
        <v>27</v>
      </c>
      <c r="E811" t="s">
        <v>28</v>
      </c>
      <c r="F811" t="s">
        <v>44</v>
      </c>
      <c r="G811" s="20">
        <v>2</v>
      </c>
      <c r="H811" s="14">
        <v>3.218</v>
      </c>
      <c r="I811" t="s">
        <v>30</v>
      </c>
      <c r="J811" t="s">
        <v>15</v>
      </c>
      <c r="K811" t="s">
        <v>25</v>
      </c>
      <c r="L811" t="s">
        <v>17</v>
      </c>
      <c r="M811" s="20">
        <f t="shared" si="62"/>
        <v>3.2186880000000002</v>
      </c>
      <c r="N811" s="20">
        <f t="shared" si="63"/>
        <v>0.16664000000000001</v>
      </c>
      <c r="O811" s="20">
        <f t="shared" si="64"/>
        <v>0.53636216832000005</v>
      </c>
      <c r="P811">
        <f t="shared" si="66"/>
        <v>5</v>
      </c>
      <c r="Q811">
        <f t="shared" si="65"/>
        <v>2.6818108416000004</v>
      </c>
    </row>
    <row r="812" spans="1:17" x14ac:dyDescent="0.3">
      <c r="A812" t="s">
        <v>32</v>
      </c>
      <c r="B812" t="s">
        <v>9</v>
      </c>
      <c r="C812" t="s">
        <v>70</v>
      </c>
      <c r="D812" t="s">
        <v>20</v>
      </c>
      <c r="E812" t="s">
        <v>33</v>
      </c>
      <c r="F812" t="s">
        <v>13</v>
      </c>
      <c r="G812" s="20">
        <v>25</v>
      </c>
      <c r="H812" s="14">
        <v>40.225000000000001</v>
      </c>
      <c r="I812" t="s">
        <v>30</v>
      </c>
      <c r="J812" t="s">
        <v>42</v>
      </c>
      <c r="K812" t="s">
        <v>25</v>
      </c>
      <c r="L812" t="s">
        <v>17</v>
      </c>
      <c r="M812" s="20">
        <f t="shared" si="62"/>
        <v>40.233600000000003</v>
      </c>
      <c r="N812" s="20">
        <f t="shared" si="63"/>
        <v>0.16664000000000001</v>
      </c>
      <c r="O812" s="20">
        <f t="shared" si="64"/>
        <v>6.7045271040000012</v>
      </c>
      <c r="P812">
        <f t="shared" ref="P812:P875" si="67">IFERROR(VALUE(MID(A812, FIND("(", A812) + 1, FIND(" ", A812, FIND("(", A812)) - FIND("(", A812) - 1)), "N/A")</f>
        <v>5</v>
      </c>
      <c r="Q812">
        <f t="shared" si="65"/>
        <v>33.522635520000009</v>
      </c>
    </row>
    <row r="813" spans="1:17" x14ac:dyDescent="0.3">
      <c r="A813" t="s">
        <v>18</v>
      </c>
      <c r="B813" t="s">
        <v>9</v>
      </c>
      <c r="C813" t="s">
        <v>59</v>
      </c>
      <c r="D813" t="s">
        <v>11</v>
      </c>
      <c r="E813" t="s">
        <v>12</v>
      </c>
      <c r="F813" t="s">
        <v>22</v>
      </c>
      <c r="G813" s="20">
        <v>13</v>
      </c>
      <c r="H813" s="14">
        <v>20.917000000000002</v>
      </c>
      <c r="I813" t="s">
        <v>30</v>
      </c>
      <c r="J813" t="s">
        <v>42</v>
      </c>
      <c r="K813" t="s">
        <v>25</v>
      </c>
      <c r="L813" t="s">
        <v>43</v>
      </c>
      <c r="M813" s="20">
        <f t="shared" si="62"/>
        <v>20.921472000000001</v>
      </c>
      <c r="N813" s="20">
        <f t="shared" si="63"/>
        <v>0.16664000000000001</v>
      </c>
      <c r="O813" s="20">
        <f t="shared" si="64"/>
        <v>3.4863540940800006</v>
      </c>
      <c r="P813">
        <f t="shared" si="67"/>
        <v>4</v>
      </c>
      <c r="Q813">
        <f t="shared" si="65"/>
        <v>13.945416376320003</v>
      </c>
    </row>
    <row r="814" spans="1:17" x14ac:dyDescent="0.3">
      <c r="A814" t="s">
        <v>39</v>
      </c>
      <c r="B814" t="s">
        <v>9</v>
      </c>
      <c r="C814" t="s">
        <v>8</v>
      </c>
      <c r="D814" t="s">
        <v>27</v>
      </c>
      <c r="E814" t="s">
        <v>28</v>
      </c>
      <c r="F814" t="s">
        <v>29</v>
      </c>
      <c r="G814" s="20">
        <v>25</v>
      </c>
      <c r="H814" s="14">
        <v>40.225000000000001</v>
      </c>
      <c r="I814" t="s">
        <v>75</v>
      </c>
      <c r="J814" t="s">
        <v>15</v>
      </c>
      <c r="K814" t="s">
        <v>25</v>
      </c>
      <c r="L814" t="s">
        <v>17</v>
      </c>
      <c r="M814" s="20">
        <f t="shared" si="62"/>
        <v>40.233600000000003</v>
      </c>
      <c r="N814" s="20">
        <f t="shared" si="63"/>
        <v>5.2670000000000002E-2</v>
      </c>
      <c r="O814" s="20">
        <f t="shared" si="64"/>
        <v>2.1191037120000003</v>
      </c>
      <c r="P814">
        <f t="shared" si="67"/>
        <v>2</v>
      </c>
      <c r="Q814">
        <f t="shared" si="65"/>
        <v>4.2382074240000005</v>
      </c>
    </row>
    <row r="815" spans="1:17" x14ac:dyDescent="0.3">
      <c r="A815" t="s">
        <v>32</v>
      </c>
      <c r="B815" t="s">
        <v>9</v>
      </c>
      <c r="C815" t="s">
        <v>103</v>
      </c>
      <c r="D815" t="s">
        <v>27</v>
      </c>
      <c r="E815" t="s">
        <v>28</v>
      </c>
      <c r="F815" t="s">
        <v>36</v>
      </c>
      <c r="G815" s="20">
        <v>4</v>
      </c>
      <c r="H815" s="14">
        <v>6.4359999999999999</v>
      </c>
      <c r="I815" t="s">
        <v>14</v>
      </c>
      <c r="J815" t="s">
        <v>31</v>
      </c>
      <c r="K815" t="s">
        <v>25</v>
      </c>
      <c r="L815" t="s">
        <v>17</v>
      </c>
      <c r="M815" s="20">
        <f t="shared" si="62"/>
        <v>6.4373760000000004</v>
      </c>
      <c r="N815" s="20">
        <f t="shared" si="63"/>
        <v>0</v>
      </c>
      <c r="O815" s="20">
        <f t="shared" si="64"/>
        <v>0</v>
      </c>
      <c r="P815">
        <f t="shared" si="67"/>
        <v>5</v>
      </c>
      <c r="Q815">
        <f t="shared" si="65"/>
        <v>0</v>
      </c>
    </row>
    <row r="816" spans="1:17" x14ac:dyDescent="0.3">
      <c r="A816" t="s">
        <v>32</v>
      </c>
      <c r="B816" t="s">
        <v>9</v>
      </c>
      <c r="C816" t="s">
        <v>8</v>
      </c>
      <c r="D816" t="s">
        <v>27</v>
      </c>
      <c r="E816" t="s">
        <v>28</v>
      </c>
      <c r="F816" t="s">
        <v>29</v>
      </c>
      <c r="G816" s="20">
        <v>8</v>
      </c>
      <c r="H816" s="14">
        <v>12.872</v>
      </c>
      <c r="I816" t="s">
        <v>49</v>
      </c>
      <c r="J816" t="s">
        <v>53</v>
      </c>
      <c r="K816" t="s">
        <v>16</v>
      </c>
      <c r="L816" t="s">
        <v>17</v>
      </c>
      <c r="M816" s="20">
        <f t="shared" si="62"/>
        <v>12.874752000000001</v>
      </c>
      <c r="N816" s="20">
        <f t="shared" si="63"/>
        <v>0.10215</v>
      </c>
      <c r="O816" s="20">
        <f t="shared" si="64"/>
        <v>1.3151559168000002</v>
      </c>
      <c r="P816">
        <f t="shared" si="67"/>
        <v>5</v>
      </c>
      <c r="Q816">
        <f t="shared" si="65"/>
        <v>6.5757795840000011</v>
      </c>
    </row>
    <row r="817" spans="1:17" x14ac:dyDescent="0.3">
      <c r="A817" t="s">
        <v>7</v>
      </c>
      <c r="B817" t="s">
        <v>9</v>
      </c>
      <c r="C817" t="s">
        <v>10</v>
      </c>
      <c r="D817" t="s">
        <v>11</v>
      </c>
      <c r="E817" t="s">
        <v>35</v>
      </c>
      <c r="F817" t="s">
        <v>44</v>
      </c>
      <c r="G817" s="20">
        <v>2.5</v>
      </c>
      <c r="H817" s="14">
        <v>4.0225</v>
      </c>
      <c r="I817" t="s">
        <v>30</v>
      </c>
      <c r="J817" t="s">
        <v>42</v>
      </c>
      <c r="K817" t="s">
        <v>25</v>
      </c>
      <c r="L817" t="s">
        <v>17</v>
      </c>
      <c r="M817" s="20">
        <f t="shared" si="62"/>
        <v>4.0233600000000003</v>
      </c>
      <c r="N817" s="20">
        <f t="shared" si="63"/>
        <v>0.16664000000000001</v>
      </c>
      <c r="O817" s="20">
        <f t="shared" si="64"/>
        <v>0.6704527104000001</v>
      </c>
      <c r="P817">
        <f t="shared" si="67"/>
        <v>1</v>
      </c>
      <c r="Q817">
        <f t="shared" si="65"/>
        <v>0.6704527104000001</v>
      </c>
    </row>
    <row r="818" spans="1:17" x14ac:dyDescent="0.3">
      <c r="A818" t="s">
        <v>39</v>
      </c>
      <c r="B818" t="s">
        <v>9</v>
      </c>
      <c r="C818" t="s">
        <v>10</v>
      </c>
      <c r="D818" t="s">
        <v>27</v>
      </c>
      <c r="E818" t="s">
        <v>45</v>
      </c>
      <c r="F818" t="s">
        <v>44</v>
      </c>
      <c r="G818" s="20">
        <v>2.5</v>
      </c>
      <c r="H818" s="14">
        <v>4.0225</v>
      </c>
      <c r="I818" t="s">
        <v>37</v>
      </c>
      <c r="J818" t="s">
        <v>38</v>
      </c>
      <c r="K818" t="s">
        <v>25</v>
      </c>
      <c r="L818" t="s">
        <v>17</v>
      </c>
      <c r="M818" s="20">
        <f t="shared" si="62"/>
        <v>4.0233600000000003</v>
      </c>
      <c r="N818" s="20">
        <f t="shared" si="63"/>
        <v>0.16664000000000001</v>
      </c>
      <c r="O818" s="20">
        <f t="shared" si="64"/>
        <v>0.6704527104000001</v>
      </c>
      <c r="P818">
        <f t="shared" si="67"/>
        <v>2</v>
      </c>
      <c r="Q818">
        <f t="shared" si="65"/>
        <v>1.3409054208000002</v>
      </c>
    </row>
    <row r="819" spans="1:17" x14ac:dyDescent="0.3">
      <c r="A819" t="s">
        <v>18</v>
      </c>
      <c r="B819" t="s">
        <v>9</v>
      </c>
      <c r="C819" t="s">
        <v>78</v>
      </c>
      <c r="D819" t="s">
        <v>27</v>
      </c>
      <c r="E819" t="s">
        <v>28</v>
      </c>
      <c r="F819" t="s">
        <v>22</v>
      </c>
      <c r="G819" s="20">
        <v>15</v>
      </c>
      <c r="H819" s="14">
        <v>24.134999999999998</v>
      </c>
      <c r="I819" t="s">
        <v>30</v>
      </c>
      <c r="J819" t="s">
        <v>15</v>
      </c>
      <c r="K819" t="s">
        <v>25</v>
      </c>
      <c r="L819" t="s">
        <v>17</v>
      </c>
      <c r="M819" s="20">
        <f t="shared" si="62"/>
        <v>24.140160000000002</v>
      </c>
      <c r="N819" s="20">
        <f t="shared" si="63"/>
        <v>0.16664000000000001</v>
      </c>
      <c r="O819" s="20">
        <f t="shared" si="64"/>
        <v>4.0227162624000004</v>
      </c>
      <c r="P819">
        <f t="shared" si="67"/>
        <v>4</v>
      </c>
      <c r="Q819">
        <f t="shared" si="65"/>
        <v>16.090865049600001</v>
      </c>
    </row>
    <row r="820" spans="1:17" x14ac:dyDescent="0.3">
      <c r="A820" t="s">
        <v>7</v>
      </c>
      <c r="B820" t="s">
        <v>9</v>
      </c>
      <c r="C820" t="s">
        <v>10</v>
      </c>
      <c r="D820" t="s">
        <v>27</v>
      </c>
      <c r="E820" t="s">
        <v>21</v>
      </c>
      <c r="F820" t="s">
        <v>13</v>
      </c>
      <c r="G820" s="20">
        <v>16</v>
      </c>
      <c r="H820" s="14">
        <v>25.744</v>
      </c>
      <c r="I820" t="s">
        <v>30</v>
      </c>
      <c r="J820" t="s">
        <v>15</v>
      </c>
      <c r="K820" t="s">
        <v>25</v>
      </c>
      <c r="L820" t="s">
        <v>17</v>
      </c>
      <c r="M820" s="20">
        <f t="shared" si="62"/>
        <v>25.749504000000002</v>
      </c>
      <c r="N820" s="20">
        <f t="shared" si="63"/>
        <v>0.16664000000000001</v>
      </c>
      <c r="O820" s="20">
        <f t="shared" si="64"/>
        <v>4.2908973465600004</v>
      </c>
      <c r="P820">
        <f t="shared" si="67"/>
        <v>1</v>
      </c>
      <c r="Q820">
        <f t="shared" si="65"/>
        <v>4.2908973465600004</v>
      </c>
    </row>
    <row r="821" spans="1:17" x14ac:dyDescent="0.3">
      <c r="A821" t="s">
        <v>7</v>
      </c>
      <c r="B821" t="s">
        <v>9</v>
      </c>
      <c r="C821" t="s">
        <v>10</v>
      </c>
      <c r="D821" t="s">
        <v>41</v>
      </c>
      <c r="E821" t="s">
        <v>28</v>
      </c>
      <c r="F821" t="s">
        <v>44</v>
      </c>
      <c r="G821" s="20">
        <v>3</v>
      </c>
      <c r="H821" s="14">
        <v>4.827</v>
      </c>
      <c r="I821" t="s">
        <v>30</v>
      </c>
      <c r="J821" t="s">
        <v>15</v>
      </c>
      <c r="K821" t="s">
        <v>25</v>
      </c>
      <c r="L821" t="s">
        <v>17</v>
      </c>
      <c r="M821" s="20">
        <f t="shared" si="62"/>
        <v>4.8280320000000003</v>
      </c>
      <c r="N821" s="20">
        <f t="shared" si="63"/>
        <v>0.16664000000000001</v>
      </c>
      <c r="O821" s="20">
        <f t="shared" si="64"/>
        <v>0.80454325248000014</v>
      </c>
      <c r="P821">
        <f t="shared" si="67"/>
        <v>1</v>
      </c>
      <c r="Q821">
        <f t="shared" si="65"/>
        <v>0.80454325248000014</v>
      </c>
    </row>
    <row r="822" spans="1:17" x14ac:dyDescent="0.3">
      <c r="A822" t="s">
        <v>32</v>
      </c>
      <c r="B822" t="s">
        <v>9</v>
      </c>
      <c r="C822" t="s">
        <v>104</v>
      </c>
      <c r="D822" t="s">
        <v>27</v>
      </c>
      <c r="E822" t="s">
        <v>64</v>
      </c>
      <c r="F822" t="s">
        <v>44</v>
      </c>
      <c r="G822" s="20">
        <v>2</v>
      </c>
      <c r="H822" s="14">
        <v>3.218</v>
      </c>
      <c r="I822" s="2" t="s">
        <v>49</v>
      </c>
      <c r="J822" t="s">
        <v>42</v>
      </c>
      <c r="K822" t="s">
        <v>25</v>
      </c>
      <c r="L822" t="s">
        <v>17</v>
      </c>
      <c r="M822" s="20">
        <f t="shared" si="62"/>
        <v>3.2186880000000002</v>
      </c>
      <c r="N822" s="20">
        <f t="shared" si="63"/>
        <v>0.10215</v>
      </c>
      <c r="O822" s="20">
        <f t="shared" si="64"/>
        <v>0.32878897920000005</v>
      </c>
      <c r="P822">
        <f t="shared" si="67"/>
        <v>5</v>
      </c>
      <c r="Q822">
        <f t="shared" si="65"/>
        <v>1.6439448960000003</v>
      </c>
    </row>
    <row r="823" spans="1:17" x14ac:dyDescent="0.3">
      <c r="A823" t="s">
        <v>32</v>
      </c>
      <c r="B823" t="s">
        <v>9</v>
      </c>
      <c r="C823" t="s">
        <v>78</v>
      </c>
      <c r="D823" t="s">
        <v>72</v>
      </c>
      <c r="E823" t="s">
        <v>35</v>
      </c>
      <c r="F823" t="s">
        <v>36</v>
      </c>
      <c r="G823" s="20">
        <v>18</v>
      </c>
      <c r="H823" s="14">
        <v>28.962</v>
      </c>
      <c r="I823" t="s">
        <v>30</v>
      </c>
      <c r="J823" t="s">
        <v>38</v>
      </c>
      <c r="K823" t="s">
        <v>25</v>
      </c>
      <c r="L823" t="s">
        <v>17</v>
      </c>
      <c r="M823" s="20">
        <f t="shared" si="62"/>
        <v>28.968192000000002</v>
      </c>
      <c r="N823" s="20">
        <f t="shared" si="63"/>
        <v>0.16664000000000001</v>
      </c>
      <c r="O823" s="20">
        <f t="shared" si="64"/>
        <v>4.8272595148800006</v>
      </c>
      <c r="P823">
        <f t="shared" si="67"/>
        <v>5</v>
      </c>
      <c r="Q823">
        <f t="shared" si="65"/>
        <v>24.136297574400004</v>
      </c>
    </row>
    <row r="824" spans="1:17" x14ac:dyDescent="0.3">
      <c r="A824" t="s">
        <v>26</v>
      </c>
      <c r="B824" t="s">
        <v>9</v>
      </c>
      <c r="C824" t="s">
        <v>10</v>
      </c>
      <c r="D824" t="s">
        <v>41</v>
      </c>
      <c r="E824" t="s">
        <v>12</v>
      </c>
      <c r="F824" t="s">
        <v>36</v>
      </c>
      <c r="G824" s="20">
        <v>2.5</v>
      </c>
      <c r="H824" s="14">
        <v>4.0225</v>
      </c>
      <c r="I824" t="s">
        <v>14</v>
      </c>
      <c r="J824" t="s">
        <v>38</v>
      </c>
      <c r="K824" t="s">
        <v>25</v>
      </c>
      <c r="L824" t="s">
        <v>17</v>
      </c>
      <c r="M824" s="20">
        <f t="shared" si="62"/>
        <v>4.0233600000000003</v>
      </c>
      <c r="N824" s="20">
        <f t="shared" si="63"/>
        <v>0</v>
      </c>
      <c r="O824" s="20">
        <f t="shared" si="64"/>
        <v>0</v>
      </c>
      <c r="P824">
        <f t="shared" si="67"/>
        <v>3</v>
      </c>
      <c r="Q824">
        <f t="shared" si="65"/>
        <v>0</v>
      </c>
    </row>
    <row r="825" spans="1:17" x14ac:dyDescent="0.3">
      <c r="A825" t="s">
        <v>26</v>
      </c>
      <c r="B825" t="s">
        <v>9</v>
      </c>
      <c r="C825" t="s">
        <v>78</v>
      </c>
      <c r="D825" t="s">
        <v>27</v>
      </c>
      <c r="E825" t="s">
        <v>28</v>
      </c>
      <c r="F825" t="s">
        <v>22</v>
      </c>
      <c r="G825" s="20">
        <v>4</v>
      </c>
      <c r="H825" s="14">
        <v>6.4359999999999999</v>
      </c>
      <c r="I825" t="s">
        <v>49</v>
      </c>
      <c r="J825" t="s">
        <v>15</v>
      </c>
      <c r="K825" t="s">
        <v>25</v>
      </c>
      <c r="L825" t="s">
        <v>17</v>
      </c>
      <c r="M825" s="20">
        <f t="shared" si="62"/>
        <v>6.4373760000000004</v>
      </c>
      <c r="N825" s="20">
        <f t="shared" si="63"/>
        <v>0.10215</v>
      </c>
      <c r="O825" s="20">
        <f t="shared" si="64"/>
        <v>0.65757795840000011</v>
      </c>
      <c r="P825">
        <f t="shared" si="67"/>
        <v>3</v>
      </c>
      <c r="Q825">
        <f t="shared" si="65"/>
        <v>1.9727338752000003</v>
      </c>
    </row>
    <row r="826" spans="1:17" x14ac:dyDescent="0.3">
      <c r="A826" t="s">
        <v>32</v>
      </c>
      <c r="B826" t="s">
        <v>9</v>
      </c>
      <c r="C826" t="s">
        <v>105</v>
      </c>
      <c r="D826" t="s">
        <v>72</v>
      </c>
      <c r="E826" t="s">
        <v>64</v>
      </c>
      <c r="F826" t="s">
        <v>62</v>
      </c>
      <c r="G826" s="20">
        <v>1.5</v>
      </c>
      <c r="H826" s="14">
        <v>2.4135</v>
      </c>
      <c r="I826" t="s">
        <v>14</v>
      </c>
      <c r="J826" t="s">
        <v>15</v>
      </c>
      <c r="K826" t="s">
        <v>25</v>
      </c>
      <c r="L826" t="s">
        <v>43</v>
      </c>
      <c r="M826" s="20">
        <f t="shared" si="62"/>
        <v>2.4140160000000002</v>
      </c>
      <c r="N826" s="20">
        <f t="shared" si="63"/>
        <v>0</v>
      </c>
      <c r="O826" s="20">
        <f t="shared" si="64"/>
        <v>0</v>
      </c>
      <c r="P826">
        <f t="shared" si="67"/>
        <v>5</v>
      </c>
      <c r="Q826">
        <f t="shared" si="65"/>
        <v>0</v>
      </c>
    </row>
    <row r="827" spans="1:17" x14ac:dyDescent="0.3">
      <c r="A827" t="s">
        <v>32</v>
      </c>
      <c r="B827" t="s">
        <v>9</v>
      </c>
      <c r="C827" t="s">
        <v>8</v>
      </c>
      <c r="D827" t="s">
        <v>41</v>
      </c>
      <c r="E827" t="s">
        <v>64</v>
      </c>
      <c r="F827" t="s">
        <v>13</v>
      </c>
      <c r="G827" s="20">
        <v>18.916599999999999</v>
      </c>
      <c r="H827" s="14" t="s">
        <v>8</v>
      </c>
      <c r="I827" t="s">
        <v>30</v>
      </c>
      <c r="J827" t="s">
        <v>15</v>
      </c>
      <c r="K827" t="s">
        <v>25</v>
      </c>
      <c r="L827" t="s">
        <v>17</v>
      </c>
      <c r="M827" s="20">
        <f t="shared" si="62"/>
        <v>30.443316710400001</v>
      </c>
      <c r="N827" s="20">
        <f t="shared" si="63"/>
        <v>0.16664000000000001</v>
      </c>
      <c r="O827" s="20">
        <f t="shared" si="64"/>
        <v>5.0730742966210567</v>
      </c>
      <c r="P827">
        <f t="shared" si="67"/>
        <v>5</v>
      </c>
      <c r="Q827">
        <f t="shared" si="65"/>
        <v>25.365371483105285</v>
      </c>
    </row>
    <row r="828" spans="1:17" x14ac:dyDescent="0.3">
      <c r="A828" t="s">
        <v>32</v>
      </c>
      <c r="B828" t="s">
        <v>51</v>
      </c>
      <c r="C828" t="s">
        <v>8</v>
      </c>
      <c r="D828" t="s">
        <v>72</v>
      </c>
      <c r="E828" t="s">
        <v>64</v>
      </c>
      <c r="F828" t="s">
        <v>13</v>
      </c>
      <c r="G828" s="20">
        <v>3</v>
      </c>
      <c r="H828" s="14">
        <v>4.827</v>
      </c>
      <c r="I828" t="s">
        <v>23</v>
      </c>
      <c r="J828" t="s">
        <v>38</v>
      </c>
      <c r="K828" t="s">
        <v>25</v>
      </c>
      <c r="L828" t="s">
        <v>17</v>
      </c>
      <c r="M828" s="20">
        <f t="shared" si="62"/>
        <v>4.8280320000000003</v>
      </c>
      <c r="N828" s="20">
        <f t="shared" si="63"/>
        <v>0</v>
      </c>
      <c r="O828" s="20">
        <f t="shared" si="64"/>
        <v>0</v>
      </c>
      <c r="P828">
        <f t="shared" si="67"/>
        <v>5</v>
      </c>
      <c r="Q828">
        <f t="shared" si="65"/>
        <v>0</v>
      </c>
    </row>
    <row r="829" spans="1:17" x14ac:dyDescent="0.3">
      <c r="A829" t="s">
        <v>32</v>
      </c>
      <c r="B829" t="s">
        <v>9</v>
      </c>
      <c r="C829" t="s">
        <v>78</v>
      </c>
      <c r="D829" t="s">
        <v>27</v>
      </c>
      <c r="E829" t="s">
        <v>35</v>
      </c>
      <c r="F829" t="s">
        <v>22</v>
      </c>
      <c r="G829" s="20">
        <v>12.335100000000001</v>
      </c>
      <c r="H829" s="14" t="s">
        <v>8</v>
      </c>
      <c r="I829" t="s">
        <v>30</v>
      </c>
      <c r="J829" t="s">
        <v>42</v>
      </c>
      <c r="K829" t="s">
        <v>25</v>
      </c>
      <c r="L829" t="s">
        <v>17</v>
      </c>
      <c r="M829" s="20">
        <f t="shared" si="62"/>
        <v>19.851419174400004</v>
      </c>
      <c r="N829" s="20">
        <f t="shared" si="63"/>
        <v>0.16664000000000001</v>
      </c>
      <c r="O829" s="20">
        <f t="shared" si="64"/>
        <v>3.3080404912220169</v>
      </c>
      <c r="P829">
        <f t="shared" si="67"/>
        <v>5</v>
      </c>
      <c r="Q829">
        <f t="shared" si="65"/>
        <v>16.540202456110084</v>
      </c>
    </row>
    <row r="830" spans="1:17" x14ac:dyDescent="0.3">
      <c r="A830" t="s">
        <v>32</v>
      </c>
      <c r="B830" t="s">
        <v>55</v>
      </c>
      <c r="C830" t="s">
        <v>8</v>
      </c>
      <c r="D830" t="s">
        <v>27</v>
      </c>
      <c r="E830" t="s">
        <v>28</v>
      </c>
      <c r="F830" t="s">
        <v>13</v>
      </c>
      <c r="G830" s="20">
        <v>19</v>
      </c>
      <c r="H830" s="14">
        <v>30.570999999999998</v>
      </c>
      <c r="I830" t="s">
        <v>30</v>
      </c>
      <c r="J830" t="s">
        <v>15</v>
      </c>
      <c r="K830" t="s">
        <v>25</v>
      </c>
      <c r="L830" t="s">
        <v>17</v>
      </c>
      <c r="M830" s="20">
        <f t="shared" si="62"/>
        <v>30.577536000000002</v>
      </c>
      <c r="N830" s="20">
        <f t="shared" si="63"/>
        <v>0.16664000000000001</v>
      </c>
      <c r="O830" s="20">
        <f t="shared" si="64"/>
        <v>5.0954405990400007</v>
      </c>
      <c r="P830">
        <f t="shared" si="67"/>
        <v>5</v>
      </c>
      <c r="Q830">
        <f t="shared" si="65"/>
        <v>25.477202995200003</v>
      </c>
    </row>
    <row r="831" spans="1:17" x14ac:dyDescent="0.3">
      <c r="A831" t="s">
        <v>39</v>
      </c>
      <c r="B831" t="s">
        <v>9</v>
      </c>
      <c r="C831" t="s">
        <v>10</v>
      </c>
      <c r="D831" t="s">
        <v>11</v>
      </c>
      <c r="E831" t="s">
        <v>28</v>
      </c>
      <c r="F831" t="s">
        <v>22</v>
      </c>
      <c r="G831" s="20">
        <v>4</v>
      </c>
      <c r="H831" s="14">
        <v>6.4359999999999999</v>
      </c>
      <c r="I831" t="s">
        <v>14</v>
      </c>
      <c r="J831" t="s">
        <v>15</v>
      </c>
      <c r="K831" t="s">
        <v>25</v>
      </c>
      <c r="L831" t="s">
        <v>17</v>
      </c>
      <c r="M831" s="20">
        <f t="shared" si="62"/>
        <v>6.4373760000000004</v>
      </c>
      <c r="N831" s="20">
        <f t="shared" si="63"/>
        <v>0</v>
      </c>
      <c r="O831" s="20">
        <f t="shared" si="64"/>
        <v>0</v>
      </c>
      <c r="P831">
        <f t="shared" si="67"/>
        <v>2</v>
      </c>
      <c r="Q831">
        <f t="shared" si="65"/>
        <v>0</v>
      </c>
    </row>
    <row r="832" spans="1:17" x14ac:dyDescent="0.3">
      <c r="A832" t="s">
        <v>32</v>
      </c>
      <c r="B832" t="s">
        <v>9</v>
      </c>
      <c r="C832" t="s">
        <v>78</v>
      </c>
      <c r="D832" t="s">
        <v>27</v>
      </c>
      <c r="E832" t="s">
        <v>21</v>
      </c>
      <c r="F832" t="s">
        <v>36</v>
      </c>
      <c r="G832" s="20">
        <v>5</v>
      </c>
      <c r="H832" s="14">
        <v>8.0449999999999999</v>
      </c>
      <c r="I832" t="s">
        <v>37</v>
      </c>
      <c r="J832" t="s">
        <v>38</v>
      </c>
      <c r="K832" t="s">
        <v>25</v>
      </c>
      <c r="L832" t="s">
        <v>17</v>
      </c>
      <c r="M832" s="20">
        <f t="shared" si="62"/>
        <v>8.0467200000000005</v>
      </c>
      <c r="N832" s="20">
        <f t="shared" si="63"/>
        <v>0.16664000000000001</v>
      </c>
      <c r="O832" s="20">
        <f t="shared" si="64"/>
        <v>1.3409054208000002</v>
      </c>
      <c r="P832">
        <f t="shared" si="67"/>
        <v>5</v>
      </c>
      <c r="Q832">
        <f t="shared" si="65"/>
        <v>6.7045271040000012</v>
      </c>
    </row>
    <row r="833" spans="1:17" x14ac:dyDescent="0.3">
      <c r="A833" t="s">
        <v>32</v>
      </c>
      <c r="B833" t="s">
        <v>51</v>
      </c>
      <c r="C833" t="s">
        <v>8</v>
      </c>
      <c r="D833" t="s">
        <v>41</v>
      </c>
      <c r="E833" t="s">
        <v>28</v>
      </c>
      <c r="F833" t="s">
        <v>13</v>
      </c>
      <c r="G833" s="20">
        <v>2.5</v>
      </c>
      <c r="H833" s="14">
        <v>4.0225</v>
      </c>
      <c r="I833" t="s">
        <v>49</v>
      </c>
      <c r="J833" t="s">
        <v>42</v>
      </c>
      <c r="K833" t="s">
        <v>25</v>
      </c>
      <c r="L833" t="s">
        <v>17</v>
      </c>
      <c r="M833" s="20">
        <f t="shared" si="62"/>
        <v>4.0233600000000003</v>
      </c>
      <c r="N833" s="20">
        <f t="shared" si="63"/>
        <v>0.10215</v>
      </c>
      <c r="O833" s="20">
        <f t="shared" si="64"/>
        <v>0.41098622400000007</v>
      </c>
      <c r="P833">
        <f t="shared" si="67"/>
        <v>5</v>
      </c>
      <c r="Q833">
        <f t="shared" si="65"/>
        <v>2.0549311200000004</v>
      </c>
    </row>
    <row r="834" spans="1:17" x14ac:dyDescent="0.3">
      <c r="A834" t="s">
        <v>18</v>
      </c>
      <c r="B834" t="s">
        <v>9</v>
      </c>
      <c r="C834" t="s">
        <v>103</v>
      </c>
      <c r="D834" t="s">
        <v>27</v>
      </c>
      <c r="E834" t="s">
        <v>28</v>
      </c>
      <c r="F834" t="s">
        <v>36</v>
      </c>
      <c r="G834" s="20">
        <v>2.6</v>
      </c>
      <c r="H834" s="14">
        <v>4.1833999999999998</v>
      </c>
      <c r="I834" t="s">
        <v>14</v>
      </c>
      <c r="J834" t="s">
        <v>31</v>
      </c>
      <c r="K834" t="s">
        <v>25</v>
      </c>
      <c r="L834" t="s">
        <v>17</v>
      </c>
      <c r="M834" s="20">
        <f t="shared" si="62"/>
        <v>4.1842944000000006</v>
      </c>
      <c r="N834" s="20">
        <f t="shared" si="63"/>
        <v>0</v>
      </c>
      <c r="O834" s="20">
        <f t="shared" si="64"/>
        <v>0</v>
      </c>
      <c r="P834">
        <f t="shared" si="67"/>
        <v>4</v>
      </c>
      <c r="Q834">
        <f t="shared" si="65"/>
        <v>0</v>
      </c>
    </row>
    <row r="835" spans="1:17" x14ac:dyDescent="0.3">
      <c r="A835" t="s">
        <v>32</v>
      </c>
      <c r="B835" t="s">
        <v>9</v>
      </c>
      <c r="C835" t="s">
        <v>8</v>
      </c>
      <c r="D835" t="s">
        <v>72</v>
      </c>
      <c r="E835" t="s">
        <v>64</v>
      </c>
      <c r="F835" t="s">
        <v>44</v>
      </c>
      <c r="G835" s="20">
        <v>3</v>
      </c>
      <c r="H835" s="14">
        <v>4.827</v>
      </c>
      <c r="I835" t="s">
        <v>30</v>
      </c>
      <c r="J835" t="s">
        <v>38</v>
      </c>
      <c r="K835" t="s">
        <v>25</v>
      </c>
      <c r="L835" t="s">
        <v>17</v>
      </c>
      <c r="M835" s="20">
        <f t="shared" ref="M835:M898" si="68">G835*1.609344</f>
        <v>4.8280320000000003</v>
      </c>
      <c r="N835" s="20">
        <f t="shared" ref="N835:N898" si="69">IF(I835="Bicycle",0,IF(I835="On foot",0,IF(I835="Car (alone)",0.16664,IF(I835="Car (shared / passenger)",0.16664,IF(I835="Bus",0.10215,IF(I835="Train",0.03546,IF(I835="Motorbike",0.11367,IF(I835="Electric car (alone)",0.05267,IF(I835="Electric car (shared / passenger)",0.05267,IF(I835="Taxi",0.148614925938255,IF(I835="E-bike",0.022,IF(I835="Flight",0.259, " "))))))))))))</f>
        <v>0.16664000000000001</v>
      </c>
      <c r="O835" s="20">
        <f t="shared" ref="O835:O898" si="70">IF(OR(N835=0, M835=0), 0, N835*M835)</f>
        <v>0.80454325248000014</v>
      </c>
      <c r="P835">
        <f t="shared" si="67"/>
        <v>5</v>
      </c>
      <c r="Q835">
        <f t="shared" ref="Q835:Q898" si="71">O835*P835</f>
        <v>4.0227162624000004</v>
      </c>
    </row>
    <row r="836" spans="1:17" x14ac:dyDescent="0.3">
      <c r="A836" t="s">
        <v>32</v>
      </c>
      <c r="B836" t="s">
        <v>9</v>
      </c>
      <c r="C836" t="s">
        <v>8</v>
      </c>
      <c r="D836" t="s">
        <v>20</v>
      </c>
      <c r="E836" t="s">
        <v>35</v>
      </c>
      <c r="F836" t="s">
        <v>62</v>
      </c>
      <c r="G836" s="20">
        <v>1.5</v>
      </c>
      <c r="H836" s="14">
        <v>2.4135</v>
      </c>
      <c r="I836" t="s">
        <v>54</v>
      </c>
      <c r="J836" t="s">
        <v>31</v>
      </c>
      <c r="K836" t="s">
        <v>25</v>
      </c>
      <c r="L836" t="s">
        <v>43</v>
      </c>
      <c r="M836" s="20">
        <f t="shared" si="68"/>
        <v>2.4140160000000002</v>
      </c>
      <c r="N836" s="20">
        <f t="shared" si="69"/>
        <v>2.1999999999999999E-2</v>
      </c>
      <c r="O836" s="20">
        <f t="shared" si="70"/>
        <v>5.3108351999999998E-2</v>
      </c>
      <c r="P836">
        <f t="shared" si="67"/>
        <v>5</v>
      </c>
      <c r="Q836">
        <f t="shared" si="71"/>
        <v>0.26554175999999996</v>
      </c>
    </row>
    <row r="837" spans="1:17" x14ac:dyDescent="0.3">
      <c r="A837" t="s">
        <v>32</v>
      </c>
      <c r="B837" t="s">
        <v>9</v>
      </c>
      <c r="C837" t="s">
        <v>77</v>
      </c>
      <c r="D837" t="s">
        <v>27</v>
      </c>
      <c r="E837" t="s">
        <v>64</v>
      </c>
      <c r="F837" t="s">
        <v>29</v>
      </c>
      <c r="G837" s="20">
        <v>25</v>
      </c>
      <c r="H837" s="14">
        <v>40.225000000000001</v>
      </c>
      <c r="I837" t="s">
        <v>30</v>
      </c>
      <c r="J837" t="s">
        <v>15</v>
      </c>
      <c r="K837" t="s">
        <v>25</v>
      </c>
      <c r="L837" t="s">
        <v>17</v>
      </c>
      <c r="M837" s="20">
        <f t="shared" si="68"/>
        <v>40.233600000000003</v>
      </c>
      <c r="N837" s="20">
        <f t="shared" si="69"/>
        <v>0.16664000000000001</v>
      </c>
      <c r="O837" s="20">
        <f t="shared" si="70"/>
        <v>6.7045271040000012</v>
      </c>
      <c r="P837">
        <f t="shared" si="67"/>
        <v>5</v>
      </c>
      <c r="Q837">
        <f t="shared" si="71"/>
        <v>33.522635520000009</v>
      </c>
    </row>
    <row r="838" spans="1:17" x14ac:dyDescent="0.3">
      <c r="A838" t="s">
        <v>32</v>
      </c>
      <c r="B838" t="s">
        <v>9</v>
      </c>
      <c r="C838" t="s">
        <v>78</v>
      </c>
      <c r="D838" t="s">
        <v>41</v>
      </c>
      <c r="E838" t="s">
        <v>28</v>
      </c>
      <c r="F838" t="s">
        <v>36</v>
      </c>
      <c r="G838" s="20">
        <v>1.5</v>
      </c>
      <c r="H838" s="14">
        <v>2.4135</v>
      </c>
      <c r="I838" t="s">
        <v>23</v>
      </c>
      <c r="J838" t="s">
        <v>15</v>
      </c>
      <c r="K838" t="s">
        <v>25</v>
      </c>
      <c r="L838" t="s">
        <v>17</v>
      </c>
      <c r="M838" s="20">
        <f t="shared" si="68"/>
        <v>2.4140160000000002</v>
      </c>
      <c r="N838" s="20">
        <f t="shared" si="69"/>
        <v>0</v>
      </c>
      <c r="O838" s="20">
        <f t="shared" si="70"/>
        <v>0</v>
      </c>
      <c r="P838">
        <f t="shared" si="67"/>
        <v>5</v>
      </c>
      <c r="Q838">
        <f t="shared" si="71"/>
        <v>0</v>
      </c>
    </row>
    <row r="839" spans="1:17" x14ac:dyDescent="0.3">
      <c r="A839" t="s">
        <v>39</v>
      </c>
      <c r="B839" t="s">
        <v>9</v>
      </c>
      <c r="C839" t="s">
        <v>78</v>
      </c>
      <c r="D839" t="s">
        <v>41</v>
      </c>
      <c r="E839" t="s">
        <v>12</v>
      </c>
      <c r="F839" t="s">
        <v>44</v>
      </c>
      <c r="G839" s="20">
        <v>0.25</v>
      </c>
      <c r="H839" s="14">
        <v>0.40225</v>
      </c>
      <c r="I839" t="s">
        <v>23</v>
      </c>
      <c r="J839" t="s">
        <v>15</v>
      </c>
      <c r="K839" t="s">
        <v>25</v>
      </c>
      <c r="L839" t="s">
        <v>17</v>
      </c>
      <c r="M839" s="20">
        <f t="shared" si="68"/>
        <v>0.40233600000000003</v>
      </c>
      <c r="N839" s="20">
        <f t="shared" si="69"/>
        <v>0</v>
      </c>
      <c r="O839" s="20">
        <f t="shared" si="70"/>
        <v>0</v>
      </c>
      <c r="P839">
        <f t="shared" si="67"/>
        <v>2</v>
      </c>
      <c r="Q839">
        <f t="shared" si="71"/>
        <v>0</v>
      </c>
    </row>
    <row r="840" spans="1:17" x14ac:dyDescent="0.3">
      <c r="A840" t="s">
        <v>18</v>
      </c>
      <c r="B840" t="s">
        <v>9</v>
      </c>
      <c r="C840" t="s">
        <v>80</v>
      </c>
      <c r="D840" t="s">
        <v>27</v>
      </c>
      <c r="E840" t="s">
        <v>12</v>
      </c>
      <c r="F840" t="s">
        <v>36</v>
      </c>
      <c r="G840" s="20">
        <v>7</v>
      </c>
      <c r="H840" s="14">
        <v>11.263</v>
      </c>
      <c r="I840" t="s">
        <v>30</v>
      </c>
      <c r="J840" t="s">
        <v>31</v>
      </c>
      <c r="K840" t="s">
        <v>25</v>
      </c>
      <c r="L840" t="s">
        <v>17</v>
      </c>
      <c r="M840" s="20">
        <f t="shared" si="68"/>
        <v>11.265408000000001</v>
      </c>
      <c r="N840" s="20">
        <f t="shared" si="69"/>
        <v>0.16664000000000001</v>
      </c>
      <c r="O840" s="20">
        <f t="shared" si="70"/>
        <v>1.8772675891200001</v>
      </c>
      <c r="P840">
        <f t="shared" si="67"/>
        <v>4</v>
      </c>
      <c r="Q840">
        <f t="shared" si="71"/>
        <v>7.5090703564800005</v>
      </c>
    </row>
    <row r="841" spans="1:17" x14ac:dyDescent="0.3">
      <c r="A841" t="s">
        <v>32</v>
      </c>
      <c r="B841" t="s">
        <v>9</v>
      </c>
      <c r="C841" t="s">
        <v>104</v>
      </c>
      <c r="D841" t="s">
        <v>27</v>
      </c>
      <c r="E841" t="s">
        <v>64</v>
      </c>
      <c r="F841" t="s">
        <v>13</v>
      </c>
      <c r="G841" s="20">
        <v>2.2999999999999998</v>
      </c>
      <c r="H841" s="14">
        <v>3.7006999999999999</v>
      </c>
      <c r="I841" t="s">
        <v>23</v>
      </c>
      <c r="J841" t="s">
        <v>15</v>
      </c>
      <c r="K841" t="s">
        <v>16</v>
      </c>
      <c r="L841" t="s">
        <v>17</v>
      </c>
      <c r="M841" s="20">
        <f t="shared" si="68"/>
        <v>3.7014912</v>
      </c>
      <c r="N841" s="20">
        <f t="shared" si="69"/>
        <v>0</v>
      </c>
      <c r="O841" s="20">
        <f t="shared" si="70"/>
        <v>0</v>
      </c>
      <c r="P841">
        <f t="shared" si="67"/>
        <v>5</v>
      </c>
      <c r="Q841">
        <f t="shared" si="71"/>
        <v>0</v>
      </c>
    </row>
    <row r="842" spans="1:17" x14ac:dyDescent="0.3">
      <c r="A842" t="s">
        <v>39</v>
      </c>
      <c r="B842" t="s">
        <v>9</v>
      </c>
      <c r="C842" t="s">
        <v>10</v>
      </c>
      <c r="D842" t="s">
        <v>11</v>
      </c>
      <c r="E842" t="s">
        <v>35</v>
      </c>
      <c r="F842" t="s">
        <v>13</v>
      </c>
      <c r="G842" s="20">
        <v>8</v>
      </c>
      <c r="H842" s="14">
        <v>12.872</v>
      </c>
      <c r="I842" t="s">
        <v>30</v>
      </c>
      <c r="J842" t="s">
        <v>15</v>
      </c>
      <c r="K842" t="s">
        <v>25</v>
      </c>
      <c r="L842" t="s">
        <v>17</v>
      </c>
      <c r="M842" s="20">
        <f t="shared" si="68"/>
        <v>12.874752000000001</v>
      </c>
      <c r="N842" s="20">
        <f t="shared" si="69"/>
        <v>0.16664000000000001</v>
      </c>
      <c r="O842" s="20">
        <f t="shared" si="70"/>
        <v>2.1454486732800002</v>
      </c>
      <c r="P842">
        <f t="shared" si="67"/>
        <v>2</v>
      </c>
      <c r="Q842">
        <f t="shared" si="71"/>
        <v>4.2908973465600004</v>
      </c>
    </row>
    <row r="843" spans="1:17" x14ac:dyDescent="0.3">
      <c r="A843" t="s">
        <v>32</v>
      </c>
      <c r="B843" t="s">
        <v>9</v>
      </c>
      <c r="C843" t="s">
        <v>70</v>
      </c>
      <c r="D843" t="s">
        <v>27</v>
      </c>
      <c r="E843" t="s">
        <v>28</v>
      </c>
      <c r="F843" t="s">
        <v>36</v>
      </c>
      <c r="G843" s="20">
        <v>3</v>
      </c>
      <c r="H843" s="14">
        <v>4.827</v>
      </c>
      <c r="I843" t="s">
        <v>14</v>
      </c>
      <c r="J843" t="s">
        <v>31</v>
      </c>
      <c r="K843" t="s">
        <v>25</v>
      </c>
      <c r="L843" t="s">
        <v>17</v>
      </c>
      <c r="M843" s="20">
        <f t="shared" si="68"/>
        <v>4.8280320000000003</v>
      </c>
      <c r="N843" s="20">
        <f t="shared" si="69"/>
        <v>0</v>
      </c>
      <c r="O843" s="20">
        <f t="shared" si="70"/>
        <v>0</v>
      </c>
      <c r="P843">
        <f t="shared" si="67"/>
        <v>5</v>
      </c>
      <c r="Q843">
        <f t="shared" si="71"/>
        <v>0</v>
      </c>
    </row>
    <row r="844" spans="1:17" x14ac:dyDescent="0.3">
      <c r="A844" t="s">
        <v>32</v>
      </c>
      <c r="B844" t="s">
        <v>9</v>
      </c>
      <c r="C844" t="s">
        <v>8</v>
      </c>
      <c r="D844" t="s">
        <v>41</v>
      </c>
      <c r="E844" t="s">
        <v>35</v>
      </c>
      <c r="F844" t="s">
        <v>62</v>
      </c>
      <c r="G844" s="20">
        <v>1</v>
      </c>
      <c r="H844" s="14">
        <v>1.609</v>
      </c>
      <c r="I844" t="s">
        <v>30</v>
      </c>
      <c r="J844" t="s">
        <v>15</v>
      </c>
      <c r="K844" t="s">
        <v>25</v>
      </c>
      <c r="L844" t="s">
        <v>17</v>
      </c>
      <c r="M844" s="20">
        <f t="shared" si="68"/>
        <v>1.6093440000000001</v>
      </c>
      <c r="N844" s="20">
        <f t="shared" si="69"/>
        <v>0.16664000000000001</v>
      </c>
      <c r="O844" s="20">
        <f t="shared" si="70"/>
        <v>0.26818108416000003</v>
      </c>
      <c r="P844">
        <f t="shared" si="67"/>
        <v>5</v>
      </c>
      <c r="Q844">
        <f t="shared" si="71"/>
        <v>1.3409054208000002</v>
      </c>
    </row>
    <row r="845" spans="1:17" x14ac:dyDescent="0.3">
      <c r="A845" t="s">
        <v>7</v>
      </c>
      <c r="B845" t="s">
        <v>9</v>
      </c>
      <c r="C845" t="s">
        <v>80</v>
      </c>
      <c r="D845" t="s">
        <v>20</v>
      </c>
      <c r="E845" t="s">
        <v>64</v>
      </c>
      <c r="F845" t="s">
        <v>36</v>
      </c>
      <c r="G845" s="20">
        <v>6</v>
      </c>
      <c r="H845" s="14">
        <v>9.6539999999999999</v>
      </c>
      <c r="I845" t="s">
        <v>30</v>
      </c>
      <c r="J845" t="s">
        <v>15</v>
      </c>
      <c r="K845" t="s">
        <v>16</v>
      </c>
      <c r="L845" t="s">
        <v>17</v>
      </c>
      <c r="M845" s="20">
        <f t="shared" si="68"/>
        <v>9.6560640000000006</v>
      </c>
      <c r="N845" s="20">
        <f t="shared" si="69"/>
        <v>0.16664000000000001</v>
      </c>
      <c r="O845" s="20">
        <f t="shared" si="70"/>
        <v>1.6090865049600003</v>
      </c>
      <c r="P845">
        <f t="shared" si="67"/>
        <v>1</v>
      </c>
      <c r="Q845">
        <f t="shared" si="71"/>
        <v>1.6090865049600003</v>
      </c>
    </row>
    <row r="846" spans="1:17" x14ac:dyDescent="0.3">
      <c r="A846" t="s">
        <v>7</v>
      </c>
      <c r="B846" t="s">
        <v>9</v>
      </c>
      <c r="C846" t="s">
        <v>10</v>
      </c>
      <c r="D846" t="s">
        <v>27</v>
      </c>
      <c r="E846" t="s">
        <v>28</v>
      </c>
      <c r="F846" t="s">
        <v>44</v>
      </c>
      <c r="G846" s="20">
        <v>7.1</v>
      </c>
      <c r="H846" s="14">
        <v>11.4239</v>
      </c>
      <c r="I846" t="s">
        <v>30</v>
      </c>
      <c r="J846" t="s">
        <v>53</v>
      </c>
      <c r="K846" t="s">
        <v>16</v>
      </c>
      <c r="L846" t="s">
        <v>17</v>
      </c>
      <c r="M846" s="20">
        <f t="shared" si="68"/>
        <v>11.426342399999999</v>
      </c>
      <c r="N846" s="20">
        <f t="shared" si="69"/>
        <v>0.16664000000000001</v>
      </c>
      <c r="O846" s="20">
        <f t="shared" si="70"/>
        <v>1.9040856975360001</v>
      </c>
      <c r="P846">
        <f t="shared" si="67"/>
        <v>1</v>
      </c>
      <c r="Q846">
        <f t="shared" si="71"/>
        <v>1.9040856975360001</v>
      </c>
    </row>
    <row r="847" spans="1:17" x14ac:dyDescent="0.3">
      <c r="A847" t="s">
        <v>7</v>
      </c>
      <c r="B847" t="s">
        <v>9</v>
      </c>
      <c r="C847" t="s">
        <v>10</v>
      </c>
      <c r="D847" t="s">
        <v>11</v>
      </c>
      <c r="E847" t="s">
        <v>21</v>
      </c>
      <c r="F847" t="s">
        <v>13</v>
      </c>
      <c r="G847" s="20">
        <v>3</v>
      </c>
      <c r="H847" s="14">
        <v>4.827</v>
      </c>
      <c r="I847" t="s">
        <v>23</v>
      </c>
      <c r="J847" t="s">
        <v>42</v>
      </c>
      <c r="K847" t="s">
        <v>25</v>
      </c>
      <c r="L847" t="s">
        <v>17</v>
      </c>
      <c r="M847" s="20">
        <f t="shared" si="68"/>
        <v>4.8280320000000003</v>
      </c>
      <c r="N847" s="20">
        <f t="shared" si="69"/>
        <v>0</v>
      </c>
      <c r="O847" s="20">
        <f t="shared" si="70"/>
        <v>0</v>
      </c>
      <c r="P847">
        <f t="shared" si="67"/>
        <v>1</v>
      </c>
      <c r="Q847">
        <f t="shared" si="71"/>
        <v>0</v>
      </c>
    </row>
    <row r="848" spans="1:17" x14ac:dyDescent="0.3">
      <c r="A848" t="s">
        <v>32</v>
      </c>
      <c r="B848" t="s">
        <v>9</v>
      </c>
      <c r="C848" t="s">
        <v>104</v>
      </c>
      <c r="D848" t="s">
        <v>27</v>
      </c>
      <c r="E848" t="s">
        <v>64</v>
      </c>
      <c r="F848" t="s">
        <v>22</v>
      </c>
      <c r="G848" s="20">
        <v>12</v>
      </c>
      <c r="H848" s="14">
        <v>19.308</v>
      </c>
      <c r="I848" t="s">
        <v>30</v>
      </c>
      <c r="J848" t="s">
        <v>38</v>
      </c>
      <c r="K848" t="s">
        <v>25</v>
      </c>
      <c r="L848" t="s">
        <v>17</v>
      </c>
      <c r="M848" s="20">
        <f t="shared" si="68"/>
        <v>19.312128000000001</v>
      </c>
      <c r="N848" s="20">
        <f t="shared" si="69"/>
        <v>0.16664000000000001</v>
      </c>
      <c r="O848" s="20">
        <f t="shared" si="70"/>
        <v>3.2181730099200005</v>
      </c>
      <c r="P848">
        <f t="shared" si="67"/>
        <v>5</v>
      </c>
      <c r="Q848">
        <f t="shared" si="71"/>
        <v>16.090865049600001</v>
      </c>
    </row>
    <row r="849" spans="1:17" x14ac:dyDescent="0.3">
      <c r="A849" t="s">
        <v>39</v>
      </c>
      <c r="B849" t="s">
        <v>9</v>
      </c>
      <c r="C849" t="s">
        <v>80</v>
      </c>
      <c r="D849" t="s">
        <v>27</v>
      </c>
      <c r="E849" t="s">
        <v>21</v>
      </c>
      <c r="F849" t="s">
        <v>22</v>
      </c>
      <c r="G849" s="20">
        <v>24</v>
      </c>
      <c r="H849" s="14">
        <v>38.616</v>
      </c>
      <c r="I849" t="s">
        <v>30</v>
      </c>
      <c r="J849" t="s">
        <v>42</v>
      </c>
      <c r="K849" t="s">
        <v>25</v>
      </c>
      <c r="L849" t="s">
        <v>17</v>
      </c>
      <c r="M849" s="20">
        <f t="shared" si="68"/>
        <v>38.624256000000003</v>
      </c>
      <c r="N849" s="20">
        <f t="shared" si="69"/>
        <v>0.16664000000000001</v>
      </c>
      <c r="O849" s="20">
        <f t="shared" si="70"/>
        <v>6.4363460198400011</v>
      </c>
      <c r="P849">
        <f t="shared" si="67"/>
        <v>2</v>
      </c>
      <c r="Q849">
        <f t="shared" si="71"/>
        <v>12.872692039680002</v>
      </c>
    </row>
    <row r="850" spans="1:17" x14ac:dyDescent="0.3">
      <c r="A850" t="s">
        <v>7</v>
      </c>
      <c r="B850" t="s">
        <v>9</v>
      </c>
      <c r="C850" t="s">
        <v>8</v>
      </c>
      <c r="D850" t="s">
        <v>41</v>
      </c>
      <c r="E850" t="s">
        <v>28</v>
      </c>
      <c r="F850" t="s">
        <v>22</v>
      </c>
      <c r="G850" s="20">
        <v>15</v>
      </c>
      <c r="H850" s="14">
        <v>24.134999999999998</v>
      </c>
      <c r="I850" t="s">
        <v>37</v>
      </c>
      <c r="J850" t="s">
        <v>31</v>
      </c>
      <c r="K850" t="s">
        <v>25</v>
      </c>
      <c r="L850" t="s">
        <v>17</v>
      </c>
      <c r="M850" s="20">
        <f t="shared" si="68"/>
        <v>24.140160000000002</v>
      </c>
      <c r="N850" s="20">
        <f t="shared" si="69"/>
        <v>0.16664000000000001</v>
      </c>
      <c r="O850" s="20">
        <f t="shared" si="70"/>
        <v>4.0227162624000004</v>
      </c>
      <c r="P850">
        <f t="shared" si="67"/>
        <v>1</v>
      </c>
      <c r="Q850">
        <f t="shared" si="71"/>
        <v>4.0227162624000004</v>
      </c>
    </row>
    <row r="851" spans="1:17" x14ac:dyDescent="0.3">
      <c r="A851" t="s">
        <v>39</v>
      </c>
      <c r="B851" t="s">
        <v>9</v>
      </c>
      <c r="C851" t="s">
        <v>8</v>
      </c>
      <c r="D851" t="s">
        <v>11</v>
      </c>
      <c r="E851" t="s">
        <v>12</v>
      </c>
      <c r="F851" t="s">
        <v>22</v>
      </c>
      <c r="G851" s="20">
        <v>3</v>
      </c>
      <c r="H851" s="14">
        <v>4.827</v>
      </c>
      <c r="I851" t="s">
        <v>54</v>
      </c>
      <c r="J851" t="s">
        <v>15</v>
      </c>
      <c r="K851" t="s">
        <v>25</v>
      </c>
      <c r="L851" t="s">
        <v>17</v>
      </c>
      <c r="M851" s="20">
        <f t="shared" si="68"/>
        <v>4.8280320000000003</v>
      </c>
      <c r="N851" s="20">
        <f t="shared" si="69"/>
        <v>2.1999999999999999E-2</v>
      </c>
      <c r="O851" s="20">
        <f t="shared" si="70"/>
        <v>0.106216704</v>
      </c>
      <c r="P851">
        <f t="shared" si="67"/>
        <v>2</v>
      </c>
      <c r="Q851">
        <f t="shared" si="71"/>
        <v>0.21243340799999999</v>
      </c>
    </row>
    <row r="852" spans="1:17" x14ac:dyDescent="0.3">
      <c r="A852" t="s">
        <v>26</v>
      </c>
      <c r="B852" t="s">
        <v>9</v>
      </c>
      <c r="C852" t="s">
        <v>48</v>
      </c>
      <c r="D852" t="s">
        <v>11</v>
      </c>
      <c r="E852" t="s">
        <v>28</v>
      </c>
      <c r="F852" t="s">
        <v>22</v>
      </c>
      <c r="G852" s="20">
        <v>4</v>
      </c>
      <c r="H852" s="14">
        <v>6.4359999999999999</v>
      </c>
      <c r="I852" t="s">
        <v>30</v>
      </c>
      <c r="J852" t="s">
        <v>42</v>
      </c>
      <c r="K852" t="s">
        <v>16</v>
      </c>
      <c r="L852" t="s">
        <v>17</v>
      </c>
      <c r="M852" s="20">
        <f t="shared" si="68"/>
        <v>6.4373760000000004</v>
      </c>
      <c r="N852" s="20">
        <f t="shared" si="69"/>
        <v>0.16664000000000001</v>
      </c>
      <c r="O852" s="20">
        <f t="shared" si="70"/>
        <v>1.0727243366400001</v>
      </c>
      <c r="P852">
        <f t="shared" si="67"/>
        <v>3</v>
      </c>
      <c r="Q852">
        <f t="shared" si="71"/>
        <v>3.2181730099200001</v>
      </c>
    </row>
    <row r="853" spans="1:17" x14ac:dyDescent="0.3">
      <c r="A853" t="s">
        <v>32</v>
      </c>
      <c r="B853" t="s">
        <v>9</v>
      </c>
      <c r="C853" t="s">
        <v>8</v>
      </c>
      <c r="D853" t="s">
        <v>27</v>
      </c>
      <c r="E853" t="s">
        <v>64</v>
      </c>
      <c r="F853" t="s">
        <v>44</v>
      </c>
      <c r="G853" s="20">
        <v>2</v>
      </c>
      <c r="H853" s="14">
        <v>3.218</v>
      </c>
      <c r="I853" t="s">
        <v>54</v>
      </c>
      <c r="J853" t="s">
        <v>38</v>
      </c>
      <c r="K853" t="s">
        <v>25</v>
      </c>
      <c r="L853" t="s">
        <v>17</v>
      </c>
      <c r="M853" s="20">
        <f t="shared" si="68"/>
        <v>3.2186880000000002</v>
      </c>
      <c r="N853" s="20">
        <f t="shared" si="69"/>
        <v>2.1999999999999999E-2</v>
      </c>
      <c r="O853" s="20">
        <f t="shared" si="70"/>
        <v>7.0811135999999997E-2</v>
      </c>
      <c r="P853">
        <f t="shared" si="67"/>
        <v>5</v>
      </c>
      <c r="Q853">
        <f t="shared" si="71"/>
        <v>0.35405567999999998</v>
      </c>
    </row>
    <row r="854" spans="1:17" x14ac:dyDescent="0.3">
      <c r="A854" t="s">
        <v>7</v>
      </c>
      <c r="B854" t="s">
        <v>9</v>
      </c>
      <c r="C854" t="s">
        <v>10</v>
      </c>
      <c r="D854" t="s">
        <v>20</v>
      </c>
      <c r="E854" t="s">
        <v>64</v>
      </c>
      <c r="F854" t="s">
        <v>22</v>
      </c>
      <c r="G854" s="20">
        <v>7.5</v>
      </c>
      <c r="H854" s="14">
        <v>12.067499999999999</v>
      </c>
      <c r="I854" t="s">
        <v>30</v>
      </c>
      <c r="J854" t="s">
        <v>42</v>
      </c>
      <c r="K854" t="s">
        <v>16</v>
      </c>
      <c r="L854" t="s">
        <v>17</v>
      </c>
      <c r="M854" s="20">
        <f t="shared" si="68"/>
        <v>12.070080000000001</v>
      </c>
      <c r="N854" s="20">
        <f t="shared" si="69"/>
        <v>0.16664000000000001</v>
      </c>
      <c r="O854" s="20">
        <f t="shared" si="70"/>
        <v>2.0113581312000002</v>
      </c>
      <c r="P854">
        <f t="shared" si="67"/>
        <v>1</v>
      </c>
      <c r="Q854">
        <f t="shared" si="71"/>
        <v>2.0113581312000002</v>
      </c>
    </row>
    <row r="855" spans="1:17" x14ac:dyDescent="0.3">
      <c r="A855" t="s">
        <v>7</v>
      </c>
      <c r="B855" t="s">
        <v>9</v>
      </c>
      <c r="C855" t="s">
        <v>10</v>
      </c>
      <c r="D855" t="s">
        <v>20</v>
      </c>
      <c r="E855" t="s">
        <v>35</v>
      </c>
      <c r="F855" t="s">
        <v>44</v>
      </c>
      <c r="G855" s="20">
        <v>2</v>
      </c>
      <c r="H855" s="14">
        <v>3.218</v>
      </c>
      <c r="I855" t="s">
        <v>54</v>
      </c>
      <c r="J855" t="s">
        <v>42</v>
      </c>
      <c r="K855" t="s">
        <v>25</v>
      </c>
      <c r="L855" t="s">
        <v>17</v>
      </c>
      <c r="M855" s="20">
        <f t="shared" si="68"/>
        <v>3.2186880000000002</v>
      </c>
      <c r="N855" s="20">
        <f t="shared" si="69"/>
        <v>2.1999999999999999E-2</v>
      </c>
      <c r="O855" s="20">
        <f t="shared" si="70"/>
        <v>7.0811135999999997E-2</v>
      </c>
      <c r="P855">
        <f t="shared" si="67"/>
        <v>1</v>
      </c>
      <c r="Q855">
        <f t="shared" si="71"/>
        <v>7.0811135999999997E-2</v>
      </c>
    </row>
    <row r="856" spans="1:17" x14ac:dyDescent="0.3">
      <c r="A856" t="s">
        <v>32</v>
      </c>
      <c r="B856" t="s">
        <v>9</v>
      </c>
      <c r="C856" t="s">
        <v>80</v>
      </c>
      <c r="D856" t="s">
        <v>11</v>
      </c>
      <c r="E856" t="s">
        <v>21</v>
      </c>
      <c r="F856" t="s">
        <v>29</v>
      </c>
      <c r="G856" s="20">
        <v>3</v>
      </c>
      <c r="H856" s="14">
        <v>4.827</v>
      </c>
      <c r="I856" t="s">
        <v>49</v>
      </c>
      <c r="J856" t="s">
        <v>15</v>
      </c>
      <c r="K856" t="s">
        <v>25</v>
      </c>
      <c r="L856" t="s">
        <v>17</v>
      </c>
      <c r="M856" s="20">
        <f t="shared" si="68"/>
        <v>4.8280320000000003</v>
      </c>
      <c r="N856" s="20">
        <f t="shared" si="69"/>
        <v>0.10215</v>
      </c>
      <c r="O856" s="20">
        <f t="shared" si="70"/>
        <v>0.49318346880000008</v>
      </c>
      <c r="P856">
        <f t="shared" si="67"/>
        <v>5</v>
      </c>
      <c r="Q856">
        <f t="shared" si="71"/>
        <v>2.4659173440000002</v>
      </c>
    </row>
    <row r="857" spans="1:17" x14ac:dyDescent="0.3">
      <c r="A857" t="s">
        <v>39</v>
      </c>
      <c r="B857" t="s">
        <v>9</v>
      </c>
      <c r="C857" t="s">
        <v>80</v>
      </c>
      <c r="D857" t="s">
        <v>20</v>
      </c>
      <c r="E857" t="s">
        <v>45</v>
      </c>
      <c r="F857" t="s">
        <v>13</v>
      </c>
      <c r="G857" s="20">
        <v>18</v>
      </c>
      <c r="H857" s="14">
        <v>28.962</v>
      </c>
      <c r="I857" t="s">
        <v>30</v>
      </c>
      <c r="J857" t="s">
        <v>42</v>
      </c>
      <c r="K857" t="s">
        <v>16</v>
      </c>
      <c r="L857" t="s">
        <v>17</v>
      </c>
      <c r="M857" s="20">
        <f t="shared" si="68"/>
        <v>28.968192000000002</v>
      </c>
      <c r="N857" s="20">
        <f t="shared" si="69"/>
        <v>0.16664000000000001</v>
      </c>
      <c r="O857" s="20">
        <f t="shared" si="70"/>
        <v>4.8272595148800006</v>
      </c>
      <c r="P857">
        <f t="shared" si="67"/>
        <v>2</v>
      </c>
      <c r="Q857">
        <f t="shared" si="71"/>
        <v>9.6545190297600012</v>
      </c>
    </row>
    <row r="858" spans="1:17" x14ac:dyDescent="0.3">
      <c r="A858" t="s">
        <v>18</v>
      </c>
      <c r="B858" t="s">
        <v>9</v>
      </c>
      <c r="C858" t="s">
        <v>93</v>
      </c>
      <c r="D858" t="s">
        <v>20</v>
      </c>
      <c r="E858" t="s">
        <v>35</v>
      </c>
      <c r="F858" t="s">
        <v>29</v>
      </c>
      <c r="G858" s="20">
        <v>2.5</v>
      </c>
      <c r="H858" s="14">
        <v>4.0225</v>
      </c>
      <c r="I858" t="s">
        <v>23</v>
      </c>
      <c r="J858" t="s">
        <v>38</v>
      </c>
      <c r="K858" t="s">
        <v>25</v>
      </c>
      <c r="L858" t="s">
        <v>17</v>
      </c>
      <c r="M858" s="20">
        <f t="shared" si="68"/>
        <v>4.0233600000000003</v>
      </c>
      <c r="N858" s="20">
        <f t="shared" si="69"/>
        <v>0</v>
      </c>
      <c r="O858" s="20">
        <f t="shared" si="70"/>
        <v>0</v>
      </c>
      <c r="P858">
        <f t="shared" si="67"/>
        <v>4</v>
      </c>
      <c r="Q858">
        <f t="shared" si="71"/>
        <v>0</v>
      </c>
    </row>
    <row r="859" spans="1:17" x14ac:dyDescent="0.3">
      <c r="A859" t="s">
        <v>26</v>
      </c>
      <c r="B859" t="s">
        <v>9</v>
      </c>
      <c r="C859" t="s">
        <v>8</v>
      </c>
      <c r="D859" t="s">
        <v>11</v>
      </c>
      <c r="E859" t="s">
        <v>21</v>
      </c>
      <c r="F859" t="s">
        <v>36</v>
      </c>
      <c r="G859" s="20">
        <v>1.1000000000000001</v>
      </c>
      <c r="H859" s="14">
        <v>1.7699</v>
      </c>
      <c r="I859" t="s">
        <v>23</v>
      </c>
      <c r="J859" t="s">
        <v>24</v>
      </c>
      <c r="K859" t="s">
        <v>25</v>
      </c>
      <c r="L859" t="s">
        <v>17</v>
      </c>
      <c r="M859" s="20">
        <f t="shared" si="68"/>
        <v>1.7702784000000003</v>
      </c>
      <c r="N859" s="20">
        <f t="shared" si="69"/>
        <v>0</v>
      </c>
      <c r="O859" s="20">
        <f t="shared" si="70"/>
        <v>0</v>
      </c>
      <c r="P859">
        <f t="shared" si="67"/>
        <v>3</v>
      </c>
      <c r="Q859">
        <f t="shared" si="71"/>
        <v>0</v>
      </c>
    </row>
    <row r="860" spans="1:17" x14ac:dyDescent="0.3">
      <c r="A860" t="s">
        <v>26</v>
      </c>
      <c r="B860" t="s">
        <v>9</v>
      </c>
      <c r="C860" t="s">
        <v>78</v>
      </c>
      <c r="D860" t="s">
        <v>27</v>
      </c>
      <c r="E860" t="s">
        <v>28</v>
      </c>
      <c r="F860" t="s">
        <v>29</v>
      </c>
      <c r="G860" s="20">
        <v>27</v>
      </c>
      <c r="H860" s="14">
        <v>43.442999999999998</v>
      </c>
      <c r="I860" t="s">
        <v>75</v>
      </c>
      <c r="J860" t="s">
        <v>42</v>
      </c>
      <c r="K860" t="s">
        <v>25</v>
      </c>
      <c r="L860" t="s">
        <v>17</v>
      </c>
      <c r="M860" s="20">
        <f t="shared" si="68"/>
        <v>43.452288000000003</v>
      </c>
      <c r="N860" s="20">
        <f t="shared" si="69"/>
        <v>5.2670000000000002E-2</v>
      </c>
      <c r="O860" s="20">
        <f t="shared" si="70"/>
        <v>2.2886320089600001</v>
      </c>
      <c r="P860">
        <f t="shared" si="67"/>
        <v>3</v>
      </c>
      <c r="Q860">
        <f t="shared" si="71"/>
        <v>6.8658960268799998</v>
      </c>
    </row>
    <row r="861" spans="1:17" x14ac:dyDescent="0.3">
      <c r="A861" t="s">
        <v>26</v>
      </c>
      <c r="B861" t="s">
        <v>9</v>
      </c>
      <c r="C861" t="s">
        <v>97</v>
      </c>
      <c r="D861" t="s">
        <v>11</v>
      </c>
      <c r="E861" t="s">
        <v>21</v>
      </c>
      <c r="F861" t="s">
        <v>36</v>
      </c>
      <c r="G861" s="20">
        <v>1.3</v>
      </c>
      <c r="H861" s="14">
        <v>2.0916999999999999</v>
      </c>
      <c r="I861" t="s">
        <v>23</v>
      </c>
      <c r="J861" t="s">
        <v>15</v>
      </c>
      <c r="K861" t="s">
        <v>25</v>
      </c>
      <c r="L861" t="s">
        <v>17</v>
      </c>
      <c r="M861" s="20">
        <f t="shared" si="68"/>
        <v>2.0921472000000003</v>
      </c>
      <c r="N861" s="20">
        <f t="shared" si="69"/>
        <v>0</v>
      </c>
      <c r="O861" s="20">
        <f t="shared" si="70"/>
        <v>0</v>
      </c>
      <c r="P861">
        <f t="shared" si="67"/>
        <v>3</v>
      </c>
      <c r="Q861">
        <f t="shared" si="71"/>
        <v>0</v>
      </c>
    </row>
    <row r="862" spans="1:17" x14ac:dyDescent="0.3">
      <c r="A862" t="s">
        <v>26</v>
      </c>
      <c r="B862" t="s">
        <v>9</v>
      </c>
      <c r="C862" t="s">
        <v>67</v>
      </c>
      <c r="D862" t="s">
        <v>41</v>
      </c>
      <c r="E862" t="s">
        <v>21</v>
      </c>
      <c r="F862" t="s">
        <v>44</v>
      </c>
      <c r="G862" s="20">
        <v>2.5</v>
      </c>
      <c r="H862" s="14">
        <v>4.0225</v>
      </c>
      <c r="I862" t="s">
        <v>37</v>
      </c>
      <c r="J862" t="s">
        <v>24</v>
      </c>
      <c r="K862" t="s">
        <v>25</v>
      </c>
      <c r="L862" t="s">
        <v>17</v>
      </c>
      <c r="M862" s="20">
        <f t="shared" si="68"/>
        <v>4.0233600000000003</v>
      </c>
      <c r="N862" s="20">
        <f t="shared" si="69"/>
        <v>0.16664000000000001</v>
      </c>
      <c r="O862" s="20">
        <f t="shared" si="70"/>
        <v>0.6704527104000001</v>
      </c>
      <c r="P862">
        <f t="shared" si="67"/>
        <v>3</v>
      </c>
      <c r="Q862">
        <f t="shared" si="71"/>
        <v>2.0113581312000002</v>
      </c>
    </row>
    <row r="863" spans="1:17" x14ac:dyDescent="0.3">
      <c r="A863" t="s">
        <v>32</v>
      </c>
      <c r="B863" t="s">
        <v>9</v>
      </c>
      <c r="C863" t="s">
        <v>48</v>
      </c>
      <c r="D863" t="s">
        <v>11</v>
      </c>
      <c r="E863" t="s">
        <v>28</v>
      </c>
      <c r="F863" t="s">
        <v>13</v>
      </c>
      <c r="G863" s="20">
        <v>3</v>
      </c>
      <c r="H863" s="14">
        <v>4.827</v>
      </c>
      <c r="I863" t="s">
        <v>14</v>
      </c>
      <c r="J863" t="s">
        <v>15</v>
      </c>
      <c r="K863" t="s">
        <v>25</v>
      </c>
      <c r="L863" t="s">
        <v>17</v>
      </c>
      <c r="M863" s="20">
        <f t="shared" si="68"/>
        <v>4.8280320000000003</v>
      </c>
      <c r="N863" s="20">
        <f t="shared" si="69"/>
        <v>0</v>
      </c>
      <c r="O863" s="20">
        <f t="shared" si="70"/>
        <v>0</v>
      </c>
      <c r="P863">
        <f t="shared" si="67"/>
        <v>5</v>
      </c>
      <c r="Q863">
        <f t="shared" si="71"/>
        <v>0</v>
      </c>
    </row>
    <row r="864" spans="1:17" x14ac:dyDescent="0.3">
      <c r="A864" t="s">
        <v>32</v>
      </c>
      <c r="B864" t="s">
        <v>81</v>
      </c>
      <c r="C864" t="s">
        <v>8</v>
      </c>
      <c r="D864" t="s">
        <v>72</v>
      </c>
      <c r="E864" t="s">
        <v>33</v>
      </c>
      <c r="F864" t="s">
        <v>36</v>
      </c>
      <c r="G864" s="20">
        <v>4</v>
      </c>
      <c r="H864" s="14">
        <v>6.4359999999999999</v>
      </c>
      <c r="I864" t="s">
        <v>30</v>
      </c>
      <c r="J864" t="s">
        <v>42</v>
      </c>
      <c r="K864" t="s">
        <v>25</v>
      </c>
      <c r="L864" t="s">
        <v>43</v>
      </c>
      <c r="M864" s="20">
        <f t="shared" si="68"/>
        <v>6.4373760000000004</v>
      </c>
      <c r="N864" s="20">
        <f t="shared" si="69"/>
        <v>0.16664000000000001</v>
      </c>
      <c r="O864" s="20">
        <f t="shared" si="70"/>
        <v>1.0727243366400001</v>
      </c>
      <c r="P864">
        <f t="shared" si="67"/>
        <v>5</v>
      </c>
      <c r="Q864">
        <f t="shared" si="71"/>
        <v>5.3636216832000008</v>
      </c>
    </row>
    <row r="865" spans="1:17" x14ac:dyDescent="0.3">
      <c r="A865" t="s">
        <v>26</v>
      </c>
      <c r="B865" t="s">
        <v>9</v>
      </c>
      <c r="C865" t="s">
        <v>90</v>
      </c>
      <c r="D865" t="s">
        <v>41</v>
      </c>
      <c r="E865" t="s">
        <v>28</v>
      </c>
      <c r="F865" t="s">
        <v>36</v>
      </c>
      <c r="G865" s="20">
        <v>5</v>
      </c>
      <c r="H865" s="14">
        <v>8.0449999999999999</v>
      </c>
      <c r="I865" t="s">
        <v>30</v>
      </c>
      <c r="J865" t="s">
        <v>42</v>
      </c>
      <c r="K865" t="s">
        <v>16</v>
      </c>
      <c r="L865" t="s">
        <v>17</v>
      </c>
      <c r="M865" s="20">
        <f t="shared" si="68"/>
        <v>8.0467200000000005</v>
      </c>
      <c r="N865" s="20">
        <f t="shared" si="69"/>
        <v>0.16664000000000001</v>
      </c>
      <c r="O865" s="20">
        <f t="shared" si="70"/>
        <v>1.3409054208000002</v>
      </c>
      <c r="P865">
        <f t="shared" si="67"/>
        <v>3</v>
      </c>
      <c r="Q865">
        <f t="shared" si="71"/>
        <v>4.0227162624000004</v>
      </c>
    </row>
    <row r="866" spans="1:17" x14ac:dyDescent="0.3">
      <c r="A866" t="s">
        <v>26</v>
      </c>
      <c r="B866" t="s">
        <v>9</v>
      </c>
      <c r="C866" t="s">
        <v>50</v>
      </c>
      <c r="D866" t="s">
        <v>41</v>
      </c>
      <c r="E866" t="s">
        <v>35</v>
      </c>
      <c r="F866" t="s">
        <v>22</v>
      </c>
      <c r="G866" s="20">
        <v>2.5</v>
      </c>
      <c r="H866" s="14">
        <v>4.0225</v>
      </c>
      <c r="I866" t="s">
        <v>23</v>
      </c>
      <c r="J866" t="s">
        <v>15</v>
      </c>
      <c r="K866" t="s">
        <v>25</v>
      </c>
      <c r="L866" t="s">
        <v>17</v>
      </c>
      <c r="M866" s="20">
        <f t="shared" si="68"/>
        <v>4.0233600000000003</v>
      </c>
      <c r="N866" s="20">
        <f t="shared" si="69"/>
        <v>0</v>
      </c>
      <c r="O866" s="20">
        <f t="shared" si="70"/>
        <v>0</v>
      </c>
      <c r="P866">
        <f t="shared" si="67"/>
        <v>3</v>
      </c>
      <c r="Q866">
        <f t="shared" si="71"/>
        <v>0</v>
      </c>
    </row>
    <row r="867" spans="1:17" x14ac:dyDescent="0.3">
      <c r="A867" t="s">
        <v>7</v>
      </c>
      <c r="B867" t="s">
        <v>9</v>
      </c>
      <c r="C867" t="s">
        <v>10</v>
      </c>
      <c r="D867" t="s">
        <v>11</v>
      </c>
      <c r="E867" t="s">
        <v>21</v>
      </c>
      <c r="F867" t="s">
        <v>29</v>
      </c>
      <c r="G867" s="20">
        <v>12</v>
      </c>
      <c r="H867" s="14">
        <v>19.308</v>
      </c>
      <c r="I867" t="s">
        <v>52</v>
      </c>
      <c r="J867" t="s">
        <v>31</v>
      </c>
      <c r="K867" t="s">
        <v>25</v>
      </c>
      <c r="L867" t="s">
        <v>17</v>
      </c>
      <c r="M867" s="20">
        <f t="shared" si="68"/>
        <v>19.312128000000001</v>
      </c>
      <c r="N867" s="20">
        <f t="shared" si="69"/>
        <v>3.5459999999999998E-2</v>
      </c>
      <c r="O867" s="20">
        <f t="shared" si="70"/>
        <v>0.68480805888000007</v>
      </c>
      <c r="P867">
        <f t="shared" si="67"/>
        <v>1</v>
      </c>
      <c r="Q867">
        <f t="shared" si="71"/>
        <v>0.68480805888000007</v>
      </c>
    </row>
    <row r="868" spans="1:17" x14ac:dyDescent="0.3">
      <c r="A868" t="s">
        <v>32</v>
      </c>
      <c r="B868" t="s">
        <v>9</v>
      </c>
      <c r="C868" t="s">
        <v>76</v>
      </c>
      <c r="D868" t="s">
        <v>41</v>
      </c>
      <c r="E868" t="s">
        <v>28</v>
      </c>
      <c r="F868" t="s">
        <v>66</v>
      </c>
      <c r="G868" s="20">
        <v>25</v>
      </c>
      <c r="H868" s="14">
        <v>40.225000000000001</v>
      </c>
      <c r="I868" t="s">
        <v>49</v>
      </c>
      <c r="J868" t="s">
        <v>38</v>
      </c>
      <c r="K868" t="s">
        <v>25</v>
      </c>
      <c r="L868" t="s">
        <v>43</v>
      </c>
      <c r="M868" s="20">
        <f t="shared" si="68"/>
        <v>40.233600000000003</v>
      </c>
      <c r="N868" s="20">
        <f t="shared" si="69"/>
        <v>0.10215</v>
      </c>
      <c r="O868" s="20">
        <f t="shared" si="70"/>
        <v>4.1098622400000009</v>
      </c>
      <c r="P868">
        <f t="shared" si="67"/>
        <v>5</v>
      </c>
      <c r="Q868">
        <f t="shared" si="71"/>
        <v>20.549311200000005</v>
      </c>
    </row>
    <row r="869" spans="1:17" x14ac:dyDescent="0.3">
      <c r="A869" t="s">
        <v>26</v>
      </c>
      <c r="B869" t="s">
        <v>9</v>
      </c>
      <c r="C869" t="s">
        <v>59</v>
      </c>
      <c r="D869" t="s">
        <v>11</v>
      </c>
      <c r="E869" t="s">
        <v>35</v>
      </c>
      <c r="F869" t="s">
        <v>29</v>
      </c>
      <c r="G869" s="20">
        <v>15</v>
      </c>
      <c r="H869" s="14">
        <v>24.134999999999998</v>
      </c>
      <c r="I869" t="s">
        <v>30</v>
      </c>
      <c r="J869" t="s">
        <v>42</v>
      </c>
      <c r="K869" t="s">
        <v>25</v>
      </c>
      <c r="L869" t="s">
        <v>17</v>
      </c>
      <c r="M869" s="20">
        <f t="shared" si="68"/>
        <v>24.140160000000002</v>
      </c>
      <c r="N869" s="20">
        <f t="shared" si="69"/>
        <v>0.16664000000000001</v>
      </c>
      <c r="O869" s="20">
        <f t="shared" si="70"/>
        <v>4.0227162624000004</v>
      </c>
      <c r="P869">
        <f t="shared" si="67"/>
        <v>3</v>
      </c>
      <c r="Q869">
        <f t="shared" si="71"/>
        <v>12.068148787200002</v>
      </c>
    </row>
    <row r="870" spans="1:17" x14ac:dyDescent="0.3">
      <c r="A870" t="s">
        <v>39</v>
      </c>
      <c r="B870" t="s">
        <v>9</v>
      </c>
      <c r="C870" t="s">
        <v>104</v>
      </c>
      <c r="D870" t="s">
        <v>47</v>
      </c>
      <c r="E870" t="s">
        <v>33</v>
      </c>
      <c r="F870" t="s">
        <v>22</v>
      </c>
      <c r="G870" s="20">
        <v>2</v>
      </c>
      <c r="H870" s="14">
        <v>3.218</v>
      </c>
      <c r="I870" t="s">
        <v>23</v>
      </c>
      <c r="J870" t="s">
        <v>24</v>
      </c>
      <c r="K870" t="s">
        <v>16</v>
      </c>
      <c r="L870" t="s">
        <v>17</v>
      </c>
      <c r="M870" s="20">
        <f t="shared" si="68"/>
        <v>3.2186880000000002</v>
      </c>
      <c r="N870" s="20">
        <f t="shared" si="69"/>
        <v>0</v>
      </c>
      <c r="O870" s="20">
        <f t="shared" si="70"/>
        <v>0</v>
      </c>
      <c r="P870">
        <f t="shared" si="67"/>
        <v>2</v>
      </c>
      <c r="Q870">
        <f t="shared" si="71"/>
        <v>0</v>
      </c>
    </row>
    <row r="871" spans="1:17" x14ac:dyDescent="0.3">
      <c r="A871" t="s">
        <v>39</v>
      </c>
      <c r="B871" t="s">
        <v>9</v>
      </c>
      <c r="C871" t="s">
        <v>68</v>
      </c>
      <c r="D871" t="s">
        <v>47</v>
      </c>
      <c r="E871" t="s">
        <v>12</v>
      </c>
      <c r="F871" t="s">
        <v>36</v>
      </c>
      <c r="G871" s="20">
        <v>1</v>
      </c>
      <c r="H871" s="14">
        <v>1.609</v>
      </c>
      <c r="I871" t="s">
        <v>23</v>
      </c>
      <c r="J871" t="s">
        <v>15</v>
      </c>
      <c r="K871" t="s">
        <v>25</v>
      </c>
      <c r="L871" t="s">
        <v>43</v>
      </c>
      <c r="M871" s="20">
        <f t="shared" si="68"/>
        <v>1.6093440000000001</v>
      </c>
      <c r="N871" s="20">
        <f t="shared" si="69"/>
        <v>0</v>
      </c>
      <c r="O871" s="20">
        <f t="shared" si="70"/>
        <v>0</v>
      </c>
      <c r="P871">
        <f t="shared" si="67"/>
        <v>2</v>
      </c>
      <c r="Q871">
        <f t="shared" si="71"/>
        <v>0</v>
      </c>
    </row>
    <row r="872" spans="1:17" x14ac:dyDescent="0.3">
      <c r="A872" t="s">
        <v>32</v>
      </c>
      <c r="B872" t="s">
        <v>51</v>
      </c>
      <c r="C872" t="s">
        <v>8</v>
      </c>
      <c r="D872" t="s">
        <v>72</v>
      </c>
      <c r="E872" t="s">
        <v>64</v>
      </c>
      <c r="F872" t="s">
        <v>62</v>
      </c>
      <c r="G872" s="20">
        <v>0.78749999999999998</v>
      </c>
      <c r="H872" s="14" t="s">
        <v>8</v>
      </c>
      <c r="I872" t="s">
        <v>54</v>
      </c>
      <c r="J872" t="s">
        <v>15</v>
      </c>
      <c r="K872" t="s">
        <v>25</v>
      </c>
      <c r="L872" t="s">
        <v>17</v>
      </c>
      <c r="M872" s="20">
        <f t="shared" si="68"/>
        <v>1.2673584</v>
      </c>
      <c r="N872" s="20">
        <f t="shared" si="69"/>
        <v>2.1999999999999999E-2</v>
      </c>
      <c r="O872" s="20">
        <f t="shared" si="70"/>
        <v>2.7881884799999999E-2</v>
      </c>
      <c r="P872">
        <f t="shared" si="67"/>
        <v>5</v>
      </c>
      <c r="Q872">
        <f t="shared" si="71"/>
        <v>0.139409424</v>
      </c>
    </row>
    <row r="873" spans="1:17" x14ac:dyDescent="0.3">
      <c r="A873" t="s">
        <v>32</v>
      </c>
      <c r="B873" t="s">
        <v>9</v>
      </c>
      <c r="C873" t="s">
        <v>70</v>
      </c>
      <c r="D873" t="s">
        <v>72</v>
      </c>
      <c r="E873" t="s">
        <v>45</v>
      </c>
      <c r="F873" t="s">
        <v>36</v>
      </c>
      <c r="G873" s="20">
        <v>8</v>
      </c>
      <c r="H873" s="14">
        <v>12.872</v>
      </c>
      <c r="I873" t="s">
        <v>30</v>
      </c>
      <c r="J873" t="s">
        <v>38</v>
      </c>
      <c r="K873" t="s">
        <v>25</v>
      </c>
      <c r="L873" t="s">
        <v>17</v>
      </c>
      <c r="M873" s="20">
        <f t="shared" si="68"/>
        <v>12.874752000000001</v>
      </c>
      <c r="N873" s="20">
        <f t="shared" si="69"/>
        <v>0.16664000000000001</v>
      </c>
      <c r="O873" s="20">
        <f t="shared" si="70"/>
        <v>2.1454486732800002</v>
      </c>
      <c r="P873">
        <f t="shared" si="67"/>
        <v>5</v>
      </c>
      <c r="Q873">
        <f t="shared" si="71"/>
        <v>10.727243366400002</v>
      </c>
    </row>
    <row r="874" spans="1:17" x14ac:dyDescent="0.3">
      <c r="A874" t="s">
        <v>32</v>
      </c>
      <c r="B874" t="s">
        <v>9</v>
      </c>
      <c r="C874" t="s">
        <v>40</v>
      </c>
      <c r="D874" t="s">
        <v>41</v>
      </c>
      <c r="E874" t="s">
        <v>28</v>
      </c>
      <c r="F874" t="s">
        <v>13</v>
      </c>
      <c r="G874" s="20">
        <v>21</v>
      </c>
      <c r="H874" s="14">
        <v>33.789000000000001</v>
      </c>
      <c r="I874" t="s">
        <v>30</v>
      </c>
      <c r="J874" t="s">
        <v>42</v>
      </c>
      <c r="K874" t="s">
        <v>25</v>
      </c>
      <c r="L874" t="s">
        <v>17</v>
      </c>
      <c r="M874" s="20">
        <f t="shared" si="68"/>
        <v>33.796224000000002</v>
      </c>
      <c r="N874" s="20">
        <f t="shared" si="69"/>
        <v>0.16664000000000001</v>
      </c>
      <c r="O874" s="20">
        <f t="shared" si="70"/>
        <v>5.6318027673600008</v>
      </c>
      <c r="P874">
        <f t="shared" si="67"/>
        <v>5</v>
      </c>
      <c r="Q874">
        <f t="shared" si="71"/>
        <v>28.159013836800003</v>
      </c>
    </row>
    <row r="875" spans="1:17" x14ac:dyDescent="0.3">
      <c r="A875" t="s">
        <v>32</v>
      </c>
      <c r="B875" t="s">
        <v>9</v>
      </c>
      <c r="C875" t="s">
        <v>67</v>
      </c>
      <c r="D875" t="s">
        <v>27</v>
      </c>
      <c r="E875" t="s">
        <v>28</v>
      </c>
      <c r="F875" t="s">
        <v>22</v>
      </c>
      <c r="G875" s="20">
        <v>17</v>
      </c>
      <c r="H875" s="14">
        <v>27.353000000000002</v>
      </c>
      <c r="I875" t="s">
        <v>75</v>
      </c>
      <c r="J875" t="s">
        <v>38</v>
      </c>
      <c r="K875" t="s">
        <v>25</v>
      </c>
      <c r="L875" t="s">
        <v>17</v>
      </c>
      <c r="M875" s="20">
        <f t="shared" si="68"/>
        <v>27.358848000000002</v>
      </c>
      <c r="N875" s="20">
        <f t="shared" si="69"/>
        <v>5.2670000000000002E-2</v>
      </c>
      <c r="O875" s="20">
        <f t="shared" si="70"/>
        <v>1.4409905241600001</v>
      </c>
      <c r="P875">
        <f t="shared" si="67"/>
        <v>5</v>
      </c>
      <c r="Q875">
        <f t="shared" si="71"/>
        <v>7.2049526208000003</v>
      </c>
    </row>
    <row r="876" spans="1:17" x14ac:dyDescent="0.3">
      <c r="A876" t="s">
        <v>7</v>
      </c>
      <c r="B876" t="s">
        <v>9</v>
      </c>
      <c r="C876" t="s">
        <v>71</v>
      </c>
      <c r="D876" t="s">
        <v>41</v>
      </c>
      <c r="E876" t="s">
        <v>28</v>
      </c>
      <c r="F876" t="s">
        <v>62</v>
      </c>
      <c r="G876" s="20">
        <v>0.5</v>
      </c>
      <c r="H876" s="14">
        <v>0.80449999999999999</v>
      </c>
      <c r="I876" t="s">
        <v>49</v>
      </c>
      <c r="J876" t="s">
        <v>31</v>
      </c>
      <c r="K876" t="s">
        <v>25</v>
      </c>
      <c r="L876" t="s">
        <v>17</v>
      </c>
      <c r="M876" s="20">
        <f t="shared" si="68"/>
        <v>0.80467200000000005</v>
      </c>
      <c r="N876" s="20">
        <f t="shared" si="69"/>
        <v>0.10215</v>
      </c>
      <c r="O876" s="20">
        <f t="shared" si="70"/>
        <v>8.2197244800000013E-2</v>
      </c>
      <c r="P876">
        <f t="shared" ref="P876:P939" si="72">IFERROR(VALUE(MID(A876, FIND("(", A876) + 1, FIND(" ", A876, FIND("(", A876)) - FIND("(", A876) - 1)), "N/A")</f>
        <v>1</v>
      </c>
      <c r="Q876">
        <f t="shared" si="71"/>
        <v>8.2197244800000013E-2</v>
      </c>
    </row>
    <row r="877" spans="1:17" x14ac:dyDescent="0.3">
      <c r="A877" t="s">
        <v>32</v>
      </c>
      <c r="B877" t="s">
        <v>9</v>
      </c>
      <c r="C877" t="s">
        <v>34</v>
      </c>
      <c r="D877" t="s">
        <v>20</v>
      </c>
      <c r="E877" t="s">
        <v>45</v>
      </c>
      <c r="F877" t="s">
        <v>22</v>
      </c>
      <c r="G877" s="20">
        <v>2.5</v>
      </c>
      <c r="H877" s="14">
        <v>4.0225</v>
      </c>
      <c r="I877" t="s">
        <v>23</v>
      </c>
      <c r="J877" t="s">
        <v>31</v>
      </c>
      <c r="K877" t="s">
        <v>25</v>
      </c>
      <c r="L877" t="s">
        <v>43</v>
      </c>
      <c r="M877" s="20">
        <f t="shared" si="68"/>
        <v>4.0233600000000003</v>
      </c>
      <c r="N877" s="20">
        <f t="shared" si="69"/>
        <v>0</v>
      </c>
      <c r="O877" s="20">
        <f t="shared" si="70"/>
        <v>0</v>
      </c>
      <c r="P877">
        <f t="shared" si="72"/>
        <v>5</v>
      </c>
      <c r="Q877">
        <f t="shared" si="71"/>
        <v>0</v>
      </c>
    </row>
    <row r="878" spans="1:17" x14ac:dyDescent="0.3">
      <c r="A878" t="s">
        <v>32</v>
      </c>
      <c r="B878" t="s">
        <v>9</v>
      </c>
      <c r="C878" t="s">
        <v>10</v>
      </c>
      <c r="D878" t="s">
        <v>41</v>
      </c>
      <c r="E878" t="s">
        <v>28</v>
      </c>
      <c r="F878" t="s">
        <v>44</v>
      </c>
      <c r="G878" s="20">
        <v>2</v>
      </c>
      <c r="H878" s="14">
        <v>3.218</v>
      </c>
      <c r="I878" t="s">
        <v>30</v>
      </c>
      <c r="J878" t="s">
        <v>42</v>
      </c>
      <c r="K878" t="s">
        <v>25</v>
      </c>
      <c r="L878" t="s">
        <v>17</v>
      </c>
      <c r="M878" s="20">
        <f t="shared" si="68"/>
        <v>3.2186880000000002</v>
      </c>
      <c r="N878" s="20">
        <f t="shared" si="69"/>
        <v>0.16664000000000001</v>
      </c>
      <c r="O878" s="20">
        <f t="shared" si="70"/>
        <v>0.53636216832000005</v>
      </c>
      <c r="P878">
        <f t="shared" si="72"/>
        <v>5</v>
      </c>
      <c r="Q878">
        <f t="shared" si="71"/>
        <v>2.6818108416000004</v>
      </c>
    </row>
    <row r="879" spans="1:17" x14ac:dyDescent="0.3">
      <c r="A879" t="s">
        <v>32</v>
      </c>
      <c r="B879" t="s">
        <v>9</v>
      </c>
      <c r="C879" t="s">
        <v>104</v>
      </c>
      <c r="D879" t="s">
        <v>41</v>
      </c>
      <c r="E879" t="s">
        <v>28</v>
      </c>
      <c r="F879" t="s">
        <v>36</v>
      </c>
      <c r="G879" s="20">
        <v>1.1000000000000001</v>
      </c>
      <c r="H879" s="14">
        <v>1.7699</v>
      </c>
      <c r="I879" t="s">
        <v>23</v>
      </c>
      <c r="J879" t="s">
        <v>38</v>
      </c>
      <c r="K879" t="s">
        <v>25</v>
      </c>
      <c r="L879" t="s">
        <v>17</v>
      </c>
      <c r="M879" s="20">
        <f t="shared" si="68"/>
        <v>1.7702784000000003</v>
      </c>
      <c r="N879" s="20">
        <f t="shared" si="69"/>
        <v>0</v>
      </c>
      <c r="O879" s="20">
        <f t="shared" si="70"/>
        <v>0</v>
      </c>
      <c r="P879">
        <f t="shared" si="72"/>
        <v>5</v>
      </c>
      <c r="Q879">
        <f t="shared" si="71"/>
        <v>0</v>
      </c>
    </row>
    <row r="880" spans="1:17" x14ac:dyDescent="0.3">
      <c r="A880" t="s">
        <v>32</v>
      </c>
      <c r="B880" t="s">
        <v>9</v>
      </c>
      <c r="C880" t="s">
        <v>8</v>
      </c>
      <c r="D880" t="s">
        <v>47</v>
      </c>
      <c r="E880" t="s">
        <v>33</v>
      </c>
      <c r="F880" t="s">
        <v>36</v>
      </c>
      <c r="G880" s="20">
        <v>2.5</v>
      </c>
      <c r="H880" s="14">
        <v>4.0225</v>
      </c>
      <c r="I880" t="s">
        <v>23</v>
      </c>
      <c r="J880" t="s">
        <v>38</v>
      </c>
      <c r="K880" t="s">
        <v>25</v>
      </c>
      <c r="L880" t="s">
        <v>17</v>
      </c>
      <c r="M880" s="20">
        <f t="shared" si="68"/>
        <v>4.0233600000000003</v>
      </c>
      <c r="N880" s="20">
        <f t="shared" si="69"/>
        <v>0</v>
      </c>
      <c r="O880" s="20">
        <f t="shared" si="70"/>
        <v>0</v>
      </c>
      <c r="P880">
        <f t="shared" si="72"/>
        <v>5</v>
      </c>
      <c r="Q880">
        <f t="shared" si="71"/>
        <v>0</v>
      </c>
    </row>
    <row r="881" spans="1:17" x14ac:dyDescent="0.3">
      <c r="A881" t="s">
        <v>26</v>
      </c>
      <c r="B881" t="s">
        <v>9</v>
      </c>
      <c r="C881" t="s">
        <v>40</v>
      </c>
      <c r="D881" t="s">
        <v>47</v>
      </c>
      <c r="E881" t="s">
        <v>45</v>
      </c>
      <c r="F881" t="s">
        <v>44</v>
      </c>
      <c r="G881" s="20">
        <v>1</v>
      </c>
      <c r="H881" s="14">
        <v>1.609</v>
      </c>
      <c r="I881" t="s">
        <v>23</v>
      </c>
      <c r="J881" t="s">
        <v>31</v>
      </c>
      <c r="K881" t="s">
        <v>25</v>
      </c>
      <c r="L881" t="s">
        <v>43</v>
      </c>
      <c r="M881" s="20">
        <f t="shared" si="68"/>
        <v>1.6093440000000001</v>
      </c>
      <c r="N881" s="20">
        <f t="shared" si="69"/>
        <v>0</v>
      </c>
      <c r="O881" s="20">
        <f t="shared" si="70"/>
        <v>0</v>
      </c>
      <c r="P881">
        <f t="shared" si="72"/>
        <v>3</v>
      </c>
      <c r="Q881">
        <f t="shared" si="71"/>
        <v>0</v>
      </c>
    </row>
    <row r="882" spans="1:17" x14ac:dyDescent="0.3">
      <c r="A882" t="s">
        <v>26</v>
      </c>
      <c r="B882" t="s">
        <v>9</v>
      </c>
      <c r="C882" t="s">
        <v>67</v>
      </c>
      <c r="D882" t="s">
        <v>11</v>
      </c>
      <c r="E882" t="s">
        <v>21</v>
      </c>
      <c r="F882" t="s">
        <v>29</v>
      </c>
      <c r="G882" s="20">
        <v>2.2000000000000002</v>
      </c>
      <c r="H882" s="14">
        <v>3.5398000000000001</v>
      </c>
      <c r="I882" t="s">
        <v>23</v>
      </c>
      <c r="J882" t="s">
        <v>15</v>
      </c>
      <c r="K882" t="s">
        <v>25</v>
      </c>
      <c r="L882" t="s">
        <v>17</v>
      </c>
      <c r="M882" s="20">
        <f t="shared" si="68"/>
        <v>3.5405568000000005</v>
      </c>
      <c r="N882" s="20">
        <f t="shared" si="69"/>
        <v>0</v>
      </c>
      <c r="O882" s="20">
        <f t="shared" si="70"/>
        <v>0</v>
      </c>
      <c r="P882">
        <f t="shared" si="72"/>
        <v>3</v>
      </c>
      <c r="Q882">
        <f t="shared" si="71"/>
        <v>0</v>
      </c>
    </row>
    <row r="883" spans="1:17" x14ac:dyDescent="0.3">
      <c r="A883" t="s">
        <v>7</v>
      </c>
      <c r="B883" t="s">
        <v>9</v>
      </c>
      <c r="C883" t="s">
        <v>8</v>
      </c>
      <c r="D883" t="s">
        <v>20</v>
      </c>
      <c r="E883" t="s">
        <v>35</v>
      </c>
      <c r="F883" t="s">
        <v>66</v>
      </c>
      <c r="G883" s="20">
        <v>150</v>
      </c>
      <c r="H883" s="14">
        <v>241.35</v>
      </c>
      <c r="I883" t="s">
        <v>52</v>
      </c>
      <c r="J883" t="s">
        <v>31</v>
      </c>
      <c r="K883" t="s">
        <v>25</v>
      </c>
      <c r="L883" t="s">
        <v>43</v>
      </c>
      <c r="M883" s="20">
        <f t="shared" si="68"/>
        <v>241.40160000000003</v>
      </c>
      <c r="N883" s="20">
        <f t="shared" si="69"/>
        <v>3.5459999999999998E-2</v>
      </c>
      <c r="O883" s="20">
        <f t="shared" si="70"/>
        <v>8.5601007360000008</v>
      </c>
      <c r="P883">
        <f t="shared" si="72"/>
        <v>1</v>
      </c>
      <c r="Q883">
        <f t="shared" si="71"/>
        <v>8.5601007360000008</v>
      </c>
    </row>
    <row r="884" spans="1:17" x14ac:dyDescent="0.3">
      <c r="A884" t="s">
        <v>26</v>
      </c>
      <c r="B884" t="s">
        <v>9</v>
      </c>
      <c r="C884" t="s">
        <v>56</v>
      </c>
      <c r="D884" t="s">
        <v>41</v>
      </c>
      <c r="E884" t="s">
        <v>28</v>
      </c>
      <c r="F884" t="s">
        <v>29</v>
      </c>
      <c r="G884" s="20">
        <v>20</v>
      </c>
      <c r="H884" s="14">
        <v>32.18</v>
      </c>
      <c r="I884" t="s">
        <v>30</v>
      </c>
      <c r="J884" t="s">
        <v>24</v>
      </c>
      <c r="K884" t="s">
        <v>25</v>
      </c>
      <c r="L884" t="s">
        <v>17</v>
      </c>
      <c r="M884" s="20">
        <f t="shared" si="68"/>
        <v>32.186880000000002</v>
      </c>
      <c r="N884" s="20">
        <f t="shared" si="69"/>
        <v>0.16664000000000001</v>
      </c>
      <c r="O884" s="20">
        <f t="shared" si="70"/>
        <v>5.3636216832000008</v>
      </c>
      <c r="P884">
        <f t="shared" si="72"/>
        <v>3</v>
      </c>
      <c r="Q884">
        <f t="shared" si="71"/>
        <v>16.090865049600001</v>
      </c>
    </row>
    <row r="885" spans="1:17" x14ac:dyDescent="0.3">
      <c r="A885" t="s">
        <v>18</v>
      </c>
      <c r="B885" t="s">
        <v>9</v>
      </c>
      <c r="C885" t="s">
        <v>34</v>
      </c>
      <c r="D885" t="s">
        <v>20</v>
      </c>
      <c r="E885" t="s">
        <v>45</v>
      </c>
      <c r="F885" t="s">
        <v>13</v>
      </c>
      <c r="G885" s="20">
        <v>15</v>
      </c>
      <c r="H885" s="14">
        <v>24.134999999999998</v>
      </c>
      <c r="I885" t="s">
        <v>52</v>
      </c>
      <c r="J885" t="s">
        <v>42</v>
      </c>
      <c r="K885" t="s">
        <v>25</v>
      </c>
      <c r="L885" t="s">
        <v>43</v>
      </c>
      <c r="M885" s="20">
        <f t="shared" si="68"/>
        <v>24.140160000000002</v>
      </c>
      <c r="N885" s="20">
        <f t="shared" si="69"/>
        <v>3.5459999999999998E-2</v>
      </c>
      <c r="O885" s="20">
        <f t="shared" si="70"/>
        <v>0.85601007360000003</v>
      </c>
      <c r="P885">
        <f t="shared" si="72"/>
        <v>4</v>
      </c>
      <c r="Q885">
        <f t="shared" si="71"/>
        <v>3.4240402944000001</v>
      </c>
    </row>
    <row r="886" spans="1:17" x14ac:dyDescent="0.3">
      <c r="A886" t="s">
        <v>26</v>
      </c>
      <c r="B886" t="s">
        <v>9</v>
      </c>
      <c r="C886" t="s">
        <v>56</v>
      </c>
      <c r="D886" t="s">
        <v>20</v>
      </c>
      <c r="E886" t="s">
        <v>33</v>
      </c>
      <c r="F886" t="s">
        <v>44</v>
      </c>
      <c r="G886" s="20">
        <v>110</v>
      </c>
      <c r="H886" s="14">
        <v>176.99</v>
      </c>
      <c r="I886" t="s">
        <v>52</v>
      </c>
      <c r="J886" t="s">
        <v>31</v>
      </c>
      <c r="K886" t="s">
        <v>25</v>
      </c>
      <c r="L886" t="s">
        <v>43</v>
      </c>
      <c r="M886" s="20">
        <f t="shared" si="68"/>
        <v>177.02784000000003</v>
      </c>
      <c r="N886" s="20">
        <f t="shared" si="69"/>
        <v>3.5459999999999998E-2</v>
      </c>
      <c r="O886" s="20">
        <f t="shared" si="70"/>
        <v>6.2774072064000004</v>
      </c>
      <c r="P886">
        <f t="shared" si="72"/>
        <v>3</v>
      </c>
      <c r="Q886">
        <f t="shared" si="71"/>
        <v>18.832221619200002</v>
      </c>
    </row>
    <row r="887" spans="1:17" x14ac:dyDescent="0.3">
      <c r="A887" t="s">
        <v>39</v>
      </c>
      <c r="B887" t="s">
        <v>9</v>
      </c>
      <c r="C887" t="s">
        <v>56</v>
      </c>
      <c r="D887" t="s">
        <v>20</v>
      </c>
      <c r="E887" t="s">
        <v>12</v>
      </c>
      <c r="F887" t="s">
        <v>66</v>
      </c>
      <c r="G887" s="20">
        <v>20</v>
      </c>
      <c r="H887" s="14">
        <v>32.18</v>
      </c>
      <c r="I887" t="s">
        <v>30</v>
      </c>
      <c r="J887" t="s">
        <v>42</v>
      </c>
      <c r="K887" t="s">
        <v>25</v>
      </c>
      <c r="L887" t="s">
        <v>43</v>
      </c>
      <c r="M887" s="20">
        <f t="shared" si="68"/>
        <v>32.186880000000002</v>
      </c>
      <c r="N887" s="20">
        <f t="shared" si="69"/>
        <v>0.16664000000000001</v>
      </c>
      <c r="O887" s="20">
        <f t="shared" si="70"/>
        <v>5.3636216832000008</v>
      </c>
      <c r="P887">
        <f t="shared" si="72"/>
        <v>2</v>
      </c>
      <c r="Q887">
        <f t="shared" si="71"/>
        <v>10.727243366400002</v>
      </c>
    </row>
    <row r="888" spans="1:17" x14ac:dyDescent="0.3">
      <c r="A888" t="s">
        <v>26</v>
      </c>
      <c r="B888" t="s">
        <v>9</v>
      </c>
      <c r="C888" t="s">
        <v>60</v>
      </c>
      <c r="D888" t="s">
        <v>20</v>
      </c>
      <c r="E888" t="s">
        <v>21</v>
      </c>
      <c r="F888" t="s">
        <v>66</v>
      </c>
      <c r="G888" s="20">
        <v>40</v>
      </c>
      <c r="H888" s="14">
        <v>64.36</v>
      </c>
      <c r="I888" t="s">
        <v>52</v>
      </c>
      <c r="J888" t="s">
        <v>31</v>
      </c>
      <c r="K888" t="s">
        <v>25</v>
      </c>
      <c r="L888" t="s">
        <v>17</v>
      </c>
      <c r="M888" s="20">
        <f t="shared" si="68"/>
        <v>64.373760000000004</v>
      </c>
      <c r="N888" s="20">
        <f t="shared" si="69"/>
        <v>3.5459999999999998E-2</v>
      </c>
      <c r="O888" s="20">
        <f t="shared" si="70"/>
        <v>2.2826935295999999</v>
      </c>
      <c r="P888">
        <f t="shared" si="72"/>
        <v>3</v>
      </c>
      <c r="Q888">
        <f t="shared" si="71"/>
        <v>6.8480805888000003</v>
      </c>
    </row>
    <row r="889" spans="1:17" x14ac:dyDescent="0.3">
      <c r="A889" t="s">
        <v>18</v>
      </c>
      <c r="B889" t="s">
        <v>9</v>
      </c>
      <c r="C889" t="s">
        <v>60</v>
      </c>
      <c r="D889" t="s">
        <v>41</v>
      </c>
      <c r="E889" t="s">
        <v>45</v>
      </c>
      <c r="F889" t="s">
        <v>36</v>
      </c>
      <c r="G889" s="20">
        <v>1.3</v>
      </c>
      <c r="H889" s="14">
        <v>2.0916999999999999</v>
      </c>
      <c r="I889" t="s">
        <v>23</v>
      </c>
      <c r="J889" t="s">
        <v>31</v>
      </c>
      <c r="K889" t="s">
        <v>25</v>
      </c>
      <c r="L889" t="s">
        <v>43</v>
      </c>
      <c r="M889" s="20">
        <f t="shared" si="68"/>
        <v>2.0921472000000003</v>
      </c>
      <c r="N889" s="20">
        <f t="shared" si="69"/>
        <v>0</v>
      </c>
      <c r="O889" s="20">
        <f t="shared" si="70"/>
        <v>0</v>
      </c>
      <c r="P889">
        <f t="shared" si="72"/>
        <v>4</v>
      </c>
      <c r="Q889">
        <f t="shared" si="71"/>
        <v>0</v>
      </c>
    </row>
    <row r="890" spans="1:17" x14ac:dyDescent="0.3">
      <c r="A890" t="s">
        <v>18</v>
      </c>
      <c r="B890" t="s">
        <v>9</v>
      </c>
      <c r="C890" t="s">
        <v>56</v>
      </c>
      <c r="D890" t="s">
        <v>41</v>
      </c>
      <c r="E890" t="s">
        <v>12</v>
      </c>
      <c r="F890" t="s">
        <v>22</v>
      </c>
      <c r="G890" s="20">
        <v>4.1500000000000004</v>
      </c>
      <c r="H890" s="14" t="s">
        <v>8</v>
      </c>
      <c r="I890" t="s">
        <v>49</v>
      </c>
      <c r="J890" t="s">
        <v>42</v>
      </c>
      <c r="K890" t="s">
        <v>25</v>
      </c>
      <c r="L890" t="s">
        <v>43</v>
      </c>
      <c r="M890" s="20">
        <f t="shared" si="68"/>
        <v>6.678777600000001</v>
      </c>
      <c r="N890" s="20">
        <f t="shared" si="69"/>
        <v>0.10215</v>
      </c>
      <c r="O890" s="20">
        <f t="shared" si="70"/>
        <v>0.68223713184000012</v>
      </c>
      <c r="P890">
        <f t="shared" si="72"/>
        <v>4</v>
      </c>
      <c r="Q890">
        <f t="shared" si="71"/>
        <v>2.7289485273600005</v>
      </c>
    </row>
    <row r="891" spans="1:17" x14ac:dyDescent="0.3">
      <c r="A891" t="s">
        <v>18</v>
      </c>
      <c r="B891" t="s">
        <v>9</v>
      </c>
      <c r="C891" t="s">
        <v>71</v>
      </c>
      <c r="D891" t="s">
        <v>11</v>
      </c>
      <c r="E891" t="s">
        <v>21</v>
      </c>
      <c r="F891" t="s">
        <v>13</v>
      </c>
      <c r="G891" s="20">
        <v>2</v>
      </c>
      <c r="H891" s="14">
        <v>3.218</v>
      </c>
      <c r="I891" t="s">
        <v>23</v>
      </c>
      <c r="J891" t="s">
        <v>42</v>
      </c>
      <c r="K891" t="s">
        <v>25</v>
      </c>
      <c r="L891" t="s">
        <v>43</v>
      </c>
      <c r="M891" s="20">
        <f t="shared" si="68"/>
        <v>3.2186880000000002</v>
      </c>
      <c r="N891" s="20">
        <f t="shared" si="69"/>
        <v>0</v>
      </c>
      <c r="O891" s="20">
        <f t="shared" si="70"/>
        <v>0</v>
      </c>
      <c r="P891">
        <f t="shared" si="72"/>
        <v>4</v>
      </c>
      <c r="Q891">
        <f t="shared" si="71"/>
        <v>0</v>
      </c>
    </row>
    <row r="892" spans="1:17" x14ac:dyDescent="0.3">
      <c r="A892" t="s">
        <v>32</v>
      </c>
      <c r="B892" t="s">
        <v>9</v>
      </c>
      <c r="C892" t="s">
        <v>8</v>
      </c>
      <c r="D892" t="s">
        <v>20</v>
      </c>
      <c r="E892" t="s">
        <v>21</v>
      </c>
      <c r="F892" t="s">
        <v>62</v>
      </c>
      <c r="G892" s="20">
        <v>0.7</v>
      </c>
      <c r="H892" s="14">
        <v>1.1262999999999999</v>
      </c>
      <c r="I892" t="s">
        <v>14</v>
      </c>
      <c r="J892" t="s">
        <v>42</v>
      </c>
      <c r="K892" t="s">
        <v>25</v>
      </c>
      <c r="L892" t="s">
        <v>43</v>
      </c>
      <c r="M892" s="20">
        <f t="shared" si="68"/>
        <v>1.1265407999999999</v>
      </c>
      <c r="N892" s="20">
        <f t="shared" si="69"/>
        <v>0</v>
      </c>
      <c r="O892" s="20">
        <f t="shared" si="70"/>
        <v>0</v>
      </c>
      <c r="P892">
        <f t="shared" si="72"/>
        <v>5</v>
      </c>
      <c r="Q892">
        <f t="shared" si="71"/>
        <v>0</v>
      </c>
    </row>
    <row r="893" spans="1:17" x14ac:dyDescent="0.3">
      <c r="A893" t="s">
        <v>39</v>
      </c>
      <c r="B893" t="s">
        <v>9</v>
      </c>
      <c r="C893" t="s">
        <v>56</v>
      </c>
      <c r="D893" t="s">
        <v>27</v>
      </c>
      <c r="E893" t="s">
        <v>35</v>
      </c>
      <c r="F893" t="s">
        <v>66</v>
      </c>
      <c r="G893" s="20">
        <v>168</v>
      </c>
      <c r="H893" s="14">
        <v>270.31200000000001</v>
      </c>
      <c r="I893" t="s">
        <v>52</v>
      </c>
      <c r="J893" t="s">
        <v>38</v>
      </c>
      <c r="K893" t="s">
        <v>25</v>
      </c>
      <c r="L893" t="s">
        <v>43</v>
      </c>
      <c r="M893" s="20">
        <f t="shared" si="68"/>
        <v>270.36979200000002</v>
      </c>
      <c r="N893" s="20">
        <f t="shared" si="69"/>
        <v>3.5459999999999998E-2</v>
      </c>
      <c r="O893" s="20">
        <f t="shared" si="70"/>
        <v>9.5873128243199996</v>
      </c>
      <c r="P893">
        <f t="shared" si="72"/>
        <v>2</v>
      </c>
      <c r="Q893">
        <f t="shared" si="71"/>
        <v>19.174625648639999</v>
      </c>
    </row>
    <row r="894" spans="1:17" x14ac:dyDescent="0.3">
      <c r="A894" t="s">
        <v>18</v>
      </c>
      <c r="B894" t="s">
        <v>9</v>
      </c>
      <c r="C894" t="s">
        <v>56</v>
      </c>
      <c r="D894" t="s">
        <v>11</v>
      </c>
      <c r="E894" t="s">
        <v>35</v>
      </c>
      <c r="F894" t="s">
        <v>44</v>
      </c>
      <c r="G894" s="20">
        <v>1</v>
      </c>
      <c r="H894" s="14">
        <v>1.609</v>
      </c>
      <c r="I894" t="s">
        <v>23</v>
      </c>
      <c r="J894" t="s">
        <v>42</v>
      </c>
      <c r="K894" t="s">
        <v>25</v>
      </c>
      <c r="L894" t="s">
        <v>43</v>
      </c>
      <c r="M894" s="20">
        <f t="shared" si="68"/>
        <v>1.6093440000000001</v>
      </c>
      <c r="N894" s="20">
        <f t="shared" si="69"/>
        <v>0</v>
      </c>
      <c r="O894" s="20">
        <f t="shared" si="70"/>
        <v>0</v>
      </c>
      <c r="P894">
        <f t="shared" si="72"/>
        <v>4</v>
      </c>
      <c r="Q894">
        <f t="shared" si="71"/>
        <v>0</v>
      </c>
    </row>
    <row r="895" spans="1:17" x14ac:dyDescent="0.3">
      <c r="A895" t="s">
        <v>39</v>
      </c>
      <c r="B895" t="s">
        <v>9</v>
      </c>
      <c r="C895" t="s">
        <v>8</v>
      </c>
      <c r="D895" t="s">
        <v>47</v>
      </c>
      <c r="E895" t="s">
        <v>45</v>
      </c>
      <c r="F895" t="s">
        <v>22</v>
      </c>
      <c r="G895" s="20">
        <v>2</v>
      </c>
      <c r="H895" s="14">
        <v>3.218</v>
      </c>
      <c r="I895" t="s">
        <v>23</v>
      </c>
      <c r="J895" t="s">
        <v>15</v>
      </c>
      <c r="K895" t="s">
        <v>25</v>
      </c>
      <c r="L895" t="s">
        <v>43</v>
      </c>
      <c r="M895" s="20">
        <f t="shared" si="68"/>
        <v>3.2186880000000002</v>
      </c>
      <c r="N895" s="20">
        <f t="shared" si="69"/>
        <v>0</v>
      </c>
      <c r="O895" s="20">
        <f t="shared" si="70"/>
        <v>0</v>
      </c>
      <c r="P895">
        <f t="shared" si="72"/>
        <v>2</v>
      </c>
      <c r="Q895">
        <f t="shared" si="71"/>
        <v>0</v>
      </c>
    </row>
    <row r="896" spans="1:17" x14ac:dyDescent="0.3">
      <c r="A896" t="s">
        <v>18</v>
      </c>
      <c r="B896" t="s">
        <v>9</v>
      </c>
      <c r="C896" t="s">
        <v>89</v>
      </c>
      <c r="D896" t="s">
        <v>41</v>
      </c>
      <c r="E896" t="s">
        <v>45</v>
      </c>
      <c r="F896" t="s">
        <v>13</v>
      </c>
      <c r="G896" s="20">
        <v>2.5</v>
      </c>
      <c r="H896" s="14">
        <v>4.0225</v>
      </c>
      <c r="I896" t="s">
        <v>54</v>
      </c>
      <c r="J896" t="s">
        <v>42</v>
      </c>
      <c r="K896" t="s">
        <v>8</v>
      </c>
      <c r="L896" t="s">
        <v>17</v>
      </c>
      <c r="M896" s="20">
        <f t="shared" si="68"/>
        <v>4.0233600000000003</v>
      </c>
      <c r="N896" s="20">
        <f t="shared" si="69"/>
        <v>2.1999999999999999E-2</v>
      </c>
      <c r="O896" s="20">
        <f t="shared" si="70"/>
        <v>8.8513919999999996E-2</v>
      </c>
      <c r="P896">
        <f t="shared" si="72"/>
        <v>4</v>
      </c>
      <c r="Q896">
        <f t="shared" si="71"/>
        <v>0.35405567999999998</v>
      </c>
    </row>
    <row r="897" spans="1:17" x14ac:dyDescent="0.3">
      <c r="A897" t="s">
        <v>18</v>
      </c>
      <c r="B897" t="s">
        <v>9</v>
      </c>
      <c r="C897" t="s">
        <v>8</v>
      </c>
      <c r="D897" t="s">
        <v>27</v>
      </c>
      <c r="E897" t="s">
        <v>35</v>
      </c>
      <c r="F897" t="s">
        <v>13</v>
      </c>
      <c r="G897" s="20">
        <v>12</v>
      </c>
      <c r="H897" s="14">
        <v>19.308</v>
      </c>
      <c r="I897" t="s">
        <v>30</v>
      </c>
      <c r="J897" t="s">
        <v>15</v>
      </c>
      <c r="K897" t="s">
        <v>25</v>
      </c>
      <c r="L897" t="s">
        <v>43</v>
      </c>
      <c r="M897" s="20">
        <f t="shared" si="68"/>
        <v>19.312128000000001</v>
      </c>
      <c r="N897" s="20">
        <f t="shared" si="69"/>
        <v>0.16664000000000001</v>
      </c>
      <c r="O897" s="20">
        <f t="shared" si="70"/>
        <v>3.2181730099200005</v>
      </c>
      <c r="P897">
        <f t="shared" si="72"/>
        <v>4</v>
      </c>
      <c r="Q897">
        <f t="shared" si="71"/>
        <v>12.872692039680002</v>
      </c>
    </row>
    <row r="898" spans="1:17" x14ac:dyDescent="0.3">
      <c r="A898" t="s">
        <v>39</v>
      </c>
      <c r="B898" t="s">
        <v>9</v>
      </c>
      <c r="C898" t="s">
        <v>91</v>
      </c>
      <c r="D898" t="s">
        <v>20</v>
      </c>
      <c r="E898" t="s">
        <v>12</v>
      </c>
      <c r="F898" t="s">
        <v>29</v>
      </c>
      <c r="G898" s="20">
        <v>30</v>
      </c>
      <c r="H898" s="14">
        <v>48.269999999999996</v>
      </c>
      <c r="I898" t="s">
        <v>52</v>
      </c>
      <c r="J898" t="s">
        <v>42</v>
      </c>
      <c r="K898" t="s">
        <v>25</v>
      </c>
      <c r="L898" t="s">
        <v>43</v>
      </c>
      <c r="M898" s="20">
        <f t="shared" si="68"/>
        <v>48.280320000000003</v>
      </c>
      <c r="N898" s="20">
        <f t="shared" si="69"/>
        <v>3.5459999999999998E-2</v>
      </c>
      <c r="O898" s="20">
        <f t="shared" si="70"/>
        <v>1.7120201472000001</v>
      </c>
      <c r="P898">
        <f t="shared" si="72"/>
        <v>2</v>
      </c>
      <c r="Q898">
        <f t="shared" si="71"/>
        <v>3.4240402944000001</v>
      </c>
    </row>
    <row r="899" spans="1:17" x14ac:dyDescent="0.3">
      <c r="A899" t="s">
        <v>39</v>
      </c>
      <c r="B899" t="s">
        <v>9</v>
      </c>
      <c r="C899" t="s">
        <v>56</v>
      </c>
      <c r="D899" t="s">
        <v>20</v>
      </c>
      <c r="E899" t="s">
        <v>45</v>
      </c>
      <c r="F899" t="s">
        <v>66</v>
      </c>
      <c r="G899" s="20">
        <v>80</v>
      </c>
      <c r="H899" s="14">
        <v>128.72</v>
      </c>
      <c r="I899" t="s">
        <v>52</v>
      </c>
      <c r="J899" t="s">
        <v>42</v>
      </c>
      <c r="K899" t="s">
        <v>25</v>
      </c>
      <c r="L899" t="s">
        <v>43</v>
      </c>
      <c r="M899" s="20">
        <f t="shared" ref="M899:M962" si="73">G899*1.609344</f>
        <v>128.74752000000001</v>
      </c>
      <c r="N899" s="20">
        <f t="shared" ref="N899:N962" si="74">IF(I899="Bicycle",0,IF(I899="On foot",0,IF(I899="Car (alone)",0.16664,IF(I899="Car (shared / passenger)",0.16664,IF(I899="Bus",0.10215,IF(I899="Train",0.03546,IF(I899="Motorbike",0.11367,IF(I899="Electric car (alone)",0.05267,IF(I899="Electric car (shared / passenger)",0.05267,IF(I899="Taxi",0.148614925938255,IF(I899="E-bike",0.022,IF(I899="Flight",0.259, " "))))))))))))</f>
        <v>3.5459999999999998E-2</v>
      </c>
      <c r="O899" s="20">
        <f t="shared" ref="O899:O962" si="75">IF(OR(N899=0, M899=0), 0, N899*M899)</f>
        <v>4.5653870591999999</v>
      </c>
      <c r="P899">
        <f t="shared" si="72"/>
        <v>2</v>
      </c>
      <c r="Q899">
        <f t="shared" ref="Q899:Q962" si="76">O899*P899</f>
        <v>9.1307741183999998</v>
      </c>
    </row>
    <row r="900" spans="1:17" x14ac:dyDescent="0.3">
      <c r="A900" t="s">
        <v>7</v>
      </c>
      <c r="B900" t="s">
        <v>9</v>
      </c>
      <c r="C900" t="s">
        <v>91</v>
      </c>
      <c r="D900" t="s">
        <v>11</v>
      </c>
      <c r="E900" t="s">
        <v>12</v>
      </c>
      <c r="F900" t="s">
        <v>22</v>
      </c>
      <c r="G900" s="20">
        <v>1.5</v>
      </c>
      <c r="H900" s="14">
        <v>2.4135</v>
      </c>
      <c r="I900" t="s">
        <v>23</v>
      </c>
      <c r="J900" t="s">
        <v>24</v>
      </c>
      <c r="K900" t="s">
        <v>25</v>
      </c>
      <c r="L900" t="s">
        <v>17</v>
      </c>
      <c r="M900" s="20">
        <f t="shared" si="73"/>
        <v>2.4140160000000002</v>
      </c>
      <c r="N900" s="20">
        <f t="shared" si="74"/>
        <v>0</v>
      </c>
      <c r="O900" s="20">
        <f t="shared" si="75"/>
        <v>0</v>
      </c>
      <c r="P900">
        <f t="shared" si="72"/>
        <v>1</v>
      </c>
      <c r="Q900">
        <f t="shared" si="76"/>
        <v>0</v>
      </c>
    </row>
    <row r="901" spans="1:17" x14ac:dyDescent="0.3">
      <c r="A901" t="s">
        <v>26</v>
      </c>
      <c r="B901" t="s">
        <v>51</v>
      </c>
      <c r="C901" t="s">
        <v>8</v>
      </c>
      <c r="D901" t="s">
        <v>20</v>
      </c>
      <c r="E901" t="s">
        <v>45</v>
      </c>
      <c r="F901" t="s">
        <v>44</v>
      </c>
      <c r="G901" s="20">
        <v>1</v>
      </c>
      <c r="H901" s="14">
        <v>1.609</v>
      </c>
      <c r="I901" t="s">
        <v>23</v>
      </c>
      <c r="J901" t="s">
        <v>38</v>
      </c>
      <c r="K901" t="s">
        <v>25</v>
      </c>
      <c r="L901" t="s">
        <v>43</v>
      </c>
      <c r="M901" s="20">
        <f t="shared" si="73"/>
        <v>1.6093440000000001</v>
      </c>
      <c r="N901" s="20">
        <f t="shared" si="74"/>
        <v>0</v>
      </c>
      <c r="O901" s="20">
        <f t="shared" si="75"/>
        <v>0</v>
      </c>
      <c r="P901">
        <f t="shared" si="72"/>
        <v>3</v>
      </c>
      <c r="Q901">
        <f t="shared" si="76"/>
        <v>0</v>
      </c>
    </row>
    <row r="902" spans="1:17" x14ac:dyDescent="0.3">
      <c r="A902" t="s">
        <v>32</v>
      </c>
      <c r="B902" t="s">
        <v>9</v>
      </c>
      <c r="C902" t="s">
        <v>106</v>
      </c>
      <c r="D902" t="s">
        <v>11</v>
      </c>
      <c r="E902" t="s">
        <v>21</v>
      </c>
      <c r="F902" t="s">
        <v>62</v>
      </c>
      <c r="G902" s="20">
        <v>2.1</v>
      </c>
      <c r="H902" s="14" t="s">
        <v>8</v>
      </c>
      <c r="I902" t="s">
        <v>14</v>
      </c>
      <c r="J902" t="s">
        <v>31</v>
      </c>
      <c r="K902" t="s">
        <v>25</v>
      </c>
      <c r="L902" t="s">
        <v>43</v>
      </c>
      <c r="M902" s="20">
        <f t="shared" si="73"/>
        <v>3.3796224000000006</v>
      </c>
      <c r="N902" s="20">
        <f t="shared" si="74"/>
        <v>0</v>
      </c>
      <c r="O902" s="20">
        <f t="shared" si="75"/>
        <v>0</v>
      </c>
      <c r="P902">
        <f t="shared" si="72"/>
        <v>5</v>
      </c>
      <c r="Q902">
        <f t="shared" si="76"/>
        <v>0</v>
      </c>
    </row>
    <row r="903" spans="1:17" x14ac:dyDescent="0.3">
      <c r="A903" t="s">
        <v>18</v>
      </c>
      <c r="B903" t="s">
        <v>9</v>
      </c>
      <c r="C903" t="s">
        <v>60</v>
      </c>
      <c r="D903" t="s">
        <v>20</v>
      </c>
      <c r="E903" t="s">
        <v>12</v>
      </c>
      <c r="F903" t="s">
        <v>36</v>
      </c>
      <c r="G903" s="20">
        <v>0.99399999999999999</v>
      </c>
      <c r="H903" s="14">
        <v>1.5993459999999999</v>
      </c>
      <c r="I903" t="s">
        <v>23</v>
      </c>
      <c r="J903" t="s">
        <v>31</v>
      </c>
      <c r="K903" t="s">
        <v>16</v>
      </c>
      <c r="L903" t="s">
        <v>43</v>
      </c>
      <c r="M903" s="20">
        <f t="shared" si="73"/>
        <v>1.599687936</v>
      </c>
      <c r="N903" s="20">
        <f t="shared" si="74"/>
        <v>0</v>
      </c>
      <c r="O903" s="20">
        <f t="shared" si="75"/>
        <v>0</v>
      </c>
      <c r="P903">
        <f t="shared" si="72"/>
        <v>4</v>
      </c>
      <c r="Q903">
        <f t="shared" si="76"/>
        <v>0</v>
      </c>
    </row>
    <row r="904" spans="1:17" x14ac:dyDescent="0.3">
      <c r="A904" t="s">
        <v>39</v>
      </c>
      <c r="B904" t="s">
        <v>9</v>
      </c>
      <c r="C904" t="s">
        <v>56</v>
      </c>
      <c r="D904" t="s">
        <v>11</v>
      </c>
      <c r="E904" t="s">
        <v>21</v>
      </c>
      <c r="F904" t="s">
        <v>22</v>
      </c>
      <c r="G904" s="20">
        <v>2</v>
      </c>
      <c r="H904" s="14">
        <v>3.218</v>
      </c>
      <c r="I904" t="s">
        <v>23</v>
      </c>
      <c r="J904" t="s">
        <v>31</v>
      </c>
      <c r="K904" t="s">
        <v>25</v>
      </c>
      <c r="L904" t="s">
        <v>17</v>
      </c>
      <c r="M904" s="20">
        <f t="shared" si="73"/>
        <v>3.2186880000000002</v>
      </c>
      <c r="N904" s="20">
        <f t="shared" si="74"/>
        <v>0</v>
      </c>
      <c r="O904" s="20">
        <f t="shared" si="75"/>
        <v>0</v>
      </c>
      <c r="P904">
        <f t="shared" si="72"/>
        <v>2</v>
      </c>
      <c r="Q904">
        <f t="shared" si="76"/>
        <v>0</v>
      </c>
    </row>
    <row r="905" spans="1:17" x14ac:dyDescent="0.3">
      <c r="A905" t="s">
        <v>26</v>
      </c>
      <c r="B905" t="s">
        <v>51</v>
      </c>
      <c r="C905" t="s">
        <v>8</v>
      </c>
      <c r="D905" t="s">
        <v>27</v>
      </c>
      <c r="E905" t="s">
        <v>12</v>
      </c>
      <c r="F905" t="s">
        <v>13</v>
      </c>
      <c r="G905" s="20">
        <v>22</v>
      </c>
      <c r="H905" s="14">
        <v>35.397999999999996</v>
      </c>
      <c r="I905" t="s">
        <v>30</v>
      </c>
      <c r="J905" t="s">
        <v>15</v>
      </c>
      <c r="K905" t="s">
        <v>25</v>
      </c>
      <c r="L905" t="s">
        <v>17</v>
      </c>
      <c r="M905" s="20">
        <f t="shared" si="73"/>
        <v>35.405568000000002</v>
      </c>
      <c r="N905" s="20">
        <f t="shared" si="74"/>
        <v>0.16664000000000001</v>
      </c>
      <c r="O905" s="20">
        <f t="shared" si="75"/>
        <v>5.8999838515200009</v>
      </c>
      <c r="P905">
        <f t="shared" si="72"/>
        <v>3</v>
      </c>
      <c r="Q905">
        <f t="shared" si="76"/>
        <v>17.699951554560002</v>
      </c>
    </row>
    <row r="906" spans="1:17" x14ac:dyDescent="0.3">
      <c r="A906" t="s">
        <v>32</v>
      </c>
      <c r="B906" t="s">
        <v>9</v>
      </c>
      <c r="C906" t="s">
        <v>60</v>
      </c>
      <c r="D906" t="s">
        <v>41</v>
      </c>
      <c r="E906" t="s">
        <v>21</v>
      </c>
      <c r="F906" t="s">
        <v>44</v>
      </c>
      <c r="G906" s="20">
        <v>0.5</v>
      </c>
      <c r="H906" s="14">
        <v>0.80449999999999999</v>
      </c>
      <c r="I906" t="s">
        <v>23</v>
      </c>
      <c r="J906" t="s">
        <v>15</v>
      </c>
      <c r="K906" t="s">
        <v>25</v>
      </c>
      <c r="L906" t="s">
        <v>43</v>
      </c>
      <c r="M906" s="20">
        <f t="shared" si="73"/>
        <v>0.80467200000000005</v>
      </c>
      <c r="N906" s="20">
        <f t="shared" si="74"/>
        <v>0</v>
      </c>
      <c r="O906" s="20">
        <f t="shared" si="75"/>
        <v>0</v>
      </c>
      <c r="P906">
        <f t="shared" si="72"/>
        <v>5</v>
      </c>
      <c r="Q906">
        <f t="shared" si="76"/>
        <v>0</v>
      </c>
    </row>
    <row r="907" spans="1:17" x14ac:dyDescent="0.3">
      <c r="A907" t="s">
        <v>32</v>
      </c>
      <c r="B907" t="s">
        <v>9</v>
      </c>
      <c r="C907" t="s">
        <v>80</v>
      </c>
      <c r="D907" t="s">
        <v>41</v>
      </c>
      <c r="E907" t="s">
        <v>28</v>
      </c>
      <c r="F907" t="s">
        <v>36</v>
      </c>
      <c r="G907" s="20">
        <v>4.5</v>
      </c>
      <c r="H907" s="14">
        <v>7.2404999999999999</v>
      </c>
      <c r="I907" t="s">
        <v>37</v>
      </c>
      <c r="J907" t="s">
        <v>42</v>
      </c>
      <c r="K907" t="s">
        <v>16</v>
      </c>
      <c r="L907" t="s">
        <v>17</v>
      </c>
      <c r="M907" s="20">
        <f t="shared" si="73"/>
        <v>7.2420480000000005</v>
      </c>
      <c r="N907" s="20">
        <f t="shared" si="74"/>
        <v>0.16664000000000001</v>
      </c>
      <c r="O907" s="20">
        <f t="shared" si="75"/>
        <v>1.2068148787200002</v>
      </c>
      <c r="P907">
        <f t="shared" si="72"/>
        <v>5</v>
      </c>
      <c r="Q907">
        <f t="shared" si="76"/>
        <v>6.034074393600001</v>
      </c>
    </row>
    <row r="908" spans="1:17" x14ac:dyDescent="0.3">
      <c r="A908" t="s">
        <v>7</v>
      </c>
      <c r="B908" t="s">
        <v>9</v>
      </c>
      <c r="C908" t="s">
        <v>56</v>
      </c>
      <c r="D908" t="s">
        <v>47</v>
      </c>
      <c r="E908" t="s">
        <v>12</v>
      </c>
      <c r="F908" t="s">
        <v>66</v>
      </c>
      <c r="G908" s="20">
        <v>32</v>
      </c>
      <c r="H908" s="14">
        <v>51.488</v>
      </c>
      <c r="I908" t="s">
        <v>52</v>
      </c>
      <c r="J908" t="s">
        <v>31</v>
      </c>
      <c r="K908" t="s">
        <v>25</v>
      </c>
      <c r="L908" t="s">
        <v>43</v>
      </c>
      <c r="M908" s="20">
        <f t="shared" si="73"/>
        <v>51.499008000000003</v>
      </c>
      <c r="N908" s="20">
        <f t="shared" si="74"/>
        <v>3.5459999999999998E-2</v>
      </c>
      <c r="O908" s="20">
        <f t="shared" si="75"/>
        <v>1.82615482368</v>
      </c>
      <c r="P908">
        <f t="shared" si="72"/>
        <v>1</v>
      </c>
      <c r="Q908">
        <f t="shared" si="76"/>
        <v>1.82615482368</v>
      </c>
    </row>
    <row r="909" spans="1:17" x14ac:dyDescent="0.3">
      <c r="A909" t="s">
        <v>26</v>
      </c>
      <c r="B909" t="s">
        <v>9</v>
      </c>
      <c r="C909" t="s">
        <v>61</v>
      </c>
      <c r="D909" t="s">
        <v>27</v>
      </c>
      <c r="E909" t="s">
        <v>45</v>
      </c>
      <c r="F909" t="s">
        <v>66</v>
      </c>
      <c r="G909" s="20">
        <v>77</v>
      </c>
      <c r="H909" s="14">
        <v>123.893</v>
      </c>
      <c r="I909" t="s">
        <v>30</v>
      </c>
      <c r="J909" t="s">
        <v>31</v>
      </c>
      <c r="K909" t="s">
        <v>25</v>
      </c>
      <c r="L909" t="s">
        <v>43</v>
      </c>
      <c r="M909" s="20">
        <f t="shared" si="73"/>
        <v>123.919488</v>
      </c>
      <c r="N909" s="20">
        <f t="shared" si="74"/>
        <v>0.16664000000000001</v>
      </c>
      <c r="O909" s="20">
        <f t="shared" si="75"/>
        <v>20.649943480320001</v>
      </c>
      <c r="P909">
        <f t="shared" si="72"/>
        <v>3</v>
      </c>
      <c r="Q909">
        <f t="shared" si="76"/>
        <v>61.94983044096</v>
      </c>
    </row>
    <row r="910" spans="1:17" x14ac:dyDescent="0.3">
      <c r="A910" t="s">
        <v>26</v>
      </c>
      <c r="B910" t="s">
        <v>9</v>
      </c>
      <c r="C910" t="s">
        <v>56</v>
      </c>
      <c r="D910" t="s">
        <v>27</v>
      </c>
      <c r="E910" t="s">
        <v>21</v>
      </c>
      <c r="F910" t="s">
        <v>36</v>
      </c>
      <c r="G910" s="20">
        <v>5.4</v>
      </c>
      <c r="H910" s="14">
        <v>8.688600000000001</v>
      </c>
      <c r="I910" t="s">
        <v>30</v>
      </c>
      <c r="J910" t="s">
        <v>15</v>
      </c>
      <c r="K910" t="s">
        <v>16</v>
      </c>
      <c r="L910" t="s">
        <v>17</v>
      </c>
      <c r="M910" s="20">
        <f t="shared" si="73"/>
        <v>8.690457600000002</v>
      </c>
      <c r="N910" s="20">
        <f t="shared" si="74"/>
        <v>0.16664000000000001</v>
      </c>
      <c r="O910" s="20">
        <f t="shared" si="75"/>
        <v>1.4481778544640005</v>
      </c>
      <c r="P910">
        <f t="shared" si="72"/>
        <v>3</v>
      </c>
      <c r="Q910">
        <f t="shared" si="76"/>
        <v>4.3445335633920017</v>
      </c>
    </row>
    <row r="911" spans="1:17" x14ac:dyDescent="0.3">
      <c r="A911" t="s">
        <v>39</v>
      </c>
      <c r="B911" t="s">
        <v>9</v>
      </c>
      <c r="C911" t="s">
        <v>60</v>
      </c>
      <c r="D911" t="s">
        <v>41</v>
      </c>
      <c r="E911" t="s">
        <v>21</v>
      </c>
      <c r="F911" t="s">
        <v>22</v>
      </c>
      <c r="G911" s="20">
        <v>13</v>
      </c>
      <c r="H911" s="14">
        <v>20.917000000000002</v>
      </c>
      <c r="I911" t="s">
        <v>30</v>
      </c>
      <c r="J911" t="s">
        <v>31</v>
      </c>
      <c r="K911" t="s">
        <v>25</v>
      </c>
      <c r="L911" t="s">
        <v>43</v>
      </c>
      <c r="M911" s="20">
        <f t="shared" si="73"/>
        <v>20.921472000000001</v>
      </c>
      <c r="N911" s="20">
        <f t="shared" si="74"/>
        <v>0.16664000000000001</v>
      </c>
      <c r="O911" s="20">
        <f t="shared" si="75"/>
        <v>3.4863540940800006</v>
      </c>
      <c r="P911">
        <f t="shared" si="72"/>
        <v>2</v>
      </c>
      <c r="Q911">
        <f t="shared" si="76"/>
        <v>6.9727081881600013</v>
      </c>
    </row>
    <row r="912" spans="1:17" x14ac:dyDescent="0.3">
      <c r="A912" t="s">
        <v>32</v>
      </c>
      <c r="B912" t="s">
        <v>51</v>
      </c>
      <c r="C912" t="s">
        <v>8</v>
      </c>
      <c r="D912" t="s">
        <v>41</v>
      </c>
      <c r="E912" t="s">
        <v>12</v>
      </c>
      <c r="F912" t="s">
        <v>36</v>
      </c>
      <c r="G912" s="20">
        <v>3</v>
      </c>
      <c r="H912" s="14">
        <v>4.827</v>
      </c>
      <c r="I912" t="s">
        <v>37</v>
      </c>
      <c r="J912" t="s">
        <v>15</v>
      </c>
      <c r="K912" t="s">
        <v>25</v>
      </c>
      <c r="L912" t="s">
        <v>17</v>
      </c>
      <c r="M912" s="20">
        <f t="shared" si="73"/>
        <v>4.8280320000000003</v>
      </c>
      <c r="N912" s="20">
        <f t="shared" si="74"/>
        <v>0.16664000000000001</v>
      </c>
      <c r="O912" s="20">
        <f t="shared" si="75"/>
        <v>0.80454325248000014</v>
      </c>
      <c r="P912">
        <f t="shared" si="72"/>
        <v>5</v>
      </c>
      <c r="Q912">
        <f t="shared" si="76"/>
        <v>4.0227162624000004</v>
      </c>
    </row>
    <row r="913" spans="1:17" x14ac:dyDescent="0.3">
      <c r="A913" t="s">
        <v>26</v>
      </c>
      <c r="B913" t="s">
        <v>9</v>
      </c>
      <c r="C913" t="s">
        <v>89</v>
      </c>
      <c r="D913" t="s">
        <v>11</v>
      </c>
      <c r="E913" t="s">
        <v>33</v>
      </c>
      <c r="F913" t="s">
        <v>44</v>
      </c>
      <c r="G913" s="20">
        <v>1</v>
      </c>
      <c r="H913" s="14">
        <v>1.609</v>
      </c>
      <c r="I913" t="s">
        <v>23</v>
      </c>
      <c r="J913" t="s">
        <v>38</v>
      </c>
      <c r="K913" t="s">
        <v>25</v>
      </c>
      <c r="L913" t="s">
        <v>43</v>
      </c>
      <c r="M913" s="20">
        <f t="shared" si="73"/>
        <v>1.6093440000000001</v>
      </c>
      <c r="N913" s="20">
        <f t="shared" si="74"/>
        <v>0</v>
      </c>
      <c r="O913" s="20">
        <f t="shared" si="75"/>
        <v>0</v>
      </c>
      <c r="P913">
        <f t="shared" si="72"/>
        <v>3</v>
      </c>
      <c r="Q913">
        <f t="shared" si="76"/>
        <v>0</v>
      </c>
    </row>
    <row r="914" spans="1:17" x14ac:dyDescent="0.3">
      <c r="A914" t="s">
        <v>26</v>
      </c>
      <c r="B914" t="s">
        <v>9</v>
      </c>
      <c r="C914" t="s">
        <v>60</v>
      </c>
      <c r="D914" t="s">
        <v>41</v>
      </c>
      <c r="E914" t="s">
        <v>12</v>
      </c>
      <c r="F914" t="s">
        <v>29</v>
      </c>
      <c r="G914" s="20">
        <v>20</v>
      </c>
      <c r="H914" s="14">
        <v>32.18</v>
      </c>
      <c r="I914" t="s">
        <v>37</v>
      </c>
      <c r="J914" t="s">
        <v>31</v>
      </c>
      <c r="K914" t="s">
        <v>25</v>
      </c>
      <c r="L914" t="s">
        <v>17</v>
      </c>
      <c r="M914" s="20">
        <f t="shared" si="73"/>
        <v>32.186880000000002</v>
      </c>
      <c r="N914" s="20">
        <f t="shared" si="74"/>
        <v>0.16664000000000001</v>
      </c>
      <c r="O914" s="20">
        <f t="shared" si="75"/>
        <v>5.3636216832000008</v>
      </c>
      <c r="P914">
        <f t="shared" si="72"/>
        <v>3</v>
      </c>
      <c r="Q914">
        <f t="shared" si="76"/>
        <v>16.090865049600001</v>
      </c>
    </row>
    <row r="915" spans="1:17" x14ac:dyDescent="0.3">
      <c r="A915" t="s">
        <v>26</v>
      </c>
      <c r="B915" t="s">
        <v>9</v>
      </c>
      <c r="C915" t="s">
        <v>56</v>
      </c>
      <c r="D915" t="s">
        <v>27</v>
      </c>
      <c r="E915" t="s">
        <v>28</v>
      </c>
      <c r="F915" t="s">
        <v>36</v>
      </c>
      <c r="G915" s="20">
        <v>2.2999999999999998</v>
      </c>
      <c r="H915" s="14">
        <v>3.7006999999999999</v>
      </c>
      <c r="I915" t="s">
        <v>52</v>
      </c>
      <c r="J915" t="s">
        <v>31</v>
      </c>
      <c r="K915" t="s">
        <v>25</v>
      </c>
      <c r="L915" t="s">
        <v>43</v>
      </c>
      <c r="M915" s="20">
        <f t="shared" si="73"/>
        <v>3.7014912</v>
      </c>
      <c r="N915" s="20">
        <f t="shared" si="74"/>
        <v>3.5459999999999998E-2</v>
      </c>
      <c r="O915" s="20">
        <f t="shared" si="75"/>
        <v>0.131254877952</v>
      </c>
      <c r="P915">
        <f t="shared" si="72"/>
        <v>3</v>
      </c>
      <c r="Q915">
        <f t="shared" si="76"/>
        <v>0.39376463385600002</v>
      </c>
    </row>
    <row r="916" spans="1:17" x14ac:dyDescent="0.3">
      <c r="A916" t="s">
        <v>32</v>
      </c>
      <c r="B916" t="s">
        <v>9</v>
      </c>
      <c r="C916" t="s">
        <v>60</v>
      </c>
      <c r="D916" t="s">
        <v>27</v>
      </c>
      <c r="E916" t="s">
        <v>28</v>
      </c>
      <c r="F916" t="s">
        <v>36</v>
      </c>
      <c r="G916" s="20">
        <v>1.3225</v>
      </c>
      <c r="H916" s="14" t="s">
        <v>8</v>
      </c>
      <c r="I916" t="s">
        <v>23</v>
      </c>
      <c r="J916" t="s">
        <v>15</v>
      </c>
      <c r="K916" t="s">
        <v>16</v>
      </c>
      <c r="L916" t="s">
        <v>43</v>
      </c>
      <c r="M916" s="20">
        <f t="shared" si="73"/>
        <v>2.1283574400000003</v>
      </c>
      <c r="N916" s="20">
        <f t="shared" si="74"/>
        <v>0</v>
      </c>
      <c r="O916" s="20">
        <f t="shared" si="75"/>
        <v>0</v>
      </c>
      <c r="P916">
        <f t="shared" si="72"/>
        <v>5</v>
      </c>
      <c r="Q916">
        <f t="shared" si="76"/>
        <v>0</v>
      </c>
    </row>
    <row r="917" spans="1:17" x14ac:dyDescent="0.3">
      <c r="A917" t="s">
        <v>32</v>
      </c>
      <c r="B917" t="s">
        <v>57</v>
      </c>
      <c r="C917" t="s">
        <v>8</v>
      </c>
      <c r="D917" t="s">
        <v>41</v>
      </c>
      <c r="E917" t="s">
        <v>28</v>
      </c>
      <c r="F917" t="s">
        <v>36</v>
      </c>
      <c r="G917" s="20">
        <v>4</v>
      </c>
      <c r="H917" s="14">
        <v>6.4359999999999999</v>
      </c>
      <c r="I917" t="s">
        <v>30</v>
      </c>
      <c r="J917" t="s">
        <v>15</v>
      </c>
      <c r="K917" t="s">
        <v>25</v>
      </c>
      <c r="L917" t="s">
        <v>17</v>
      </c>
      <c r="M917" s="20">
        <f t="shared" si="73"/>
        <v>6.4373760000000004</v>
      </c>
      <c r="N917" s="20">
        <f t="shared" si="74"/>
        <v>0.16664000000000001</v>
      </c>
      <c r="O917" s="20">
        <f t="shared" si="75"/>
        <v>1.0727243366400001</v>
      </c>
      <c r="P917">
        <f t="shared" si="72"/>
        <v>5</v>
      </c>
      <c r="Q917">
        <f t="shared" si="76"/>
        <v>5.3636216832000008</v>
      </c>
    </row>
    <row r="918" spans="1:17" x14ac:dyDescent="0.3">
      <c r="A918" t="s">
        <v>39</v>
      </c>
      <c r="B918" t="s">
        <v>9</v>
      </c>
      <c r="C918" t="s">
        <v>8</v>
      </c>
      <c r="D918" t="s">
        <v>20</v>
      </c>
      <c r="E918" t="s">
        <v>12</v>
      </c>
      <c r="F918" t="s">
        <v>13</v>
      </c>
      <c r="G918" s="20">
        <v>17.569199999999999</v>
      </c>
      <c r="H918" s="14" t="s">
        <v>8</v>
      </c>
      <c r="I918" t="s">
        <v>30</v>
      </c>
      <c r="J918" t="s">
        <v>38</v>
      </c>
      <c r="K918" t="s">
        <v>25</v>
      </c>
      <c r="L918" t="s">
        <v>43</v>
      </c>
      <c r="M918" s="20">
        <f t="shared" si="73"/>
        <v>28.274886604799999</v>
      </c>
      <c r="N918" s="20">
        <f t="shared" si="74"/>
        <v>0.16664000000000001</v>
      </c>
      <c r="O918" s="20">
        <f t="shared" si="75"/>
        <v>4.7117271038238719</v>
      </c>
      <c r="P918">
        <f t="shared" si="72"/>
        <v>2</v>
      </c>
      <c r="Q918">
        <f t="shared" si="76"/>
        <v>9.4234542076477439</v>
      </c>
    </row>
    <row r="919" spans="1:17" x14ac:dyDescent="0.3">
      <c r="A919" t="s">
        <v>18</v>
      </c>
      <c r="B919" t="s">
        <v>9</v>
      </c>
      <c r="C919" t="s">
        <v>56</v>
      </c>
      <c r="D919" t="s">
        <v>20</v>
      </c>
      <c r="E919" t="s">
        <v>35</v>
      </c>
      <c r="F919" t="s">
        <v>66</v>
      </c>
      <c r="G919" s="20">
        <v>100</v>
      </c>
      <c r="H919" s="14">
        <v>160.9</v>
      </c>
      <c r="I919" t="s">
        <v>52</v>
      </c>
      <c r="J919" t="s">
        <v>31</v>
      </c>
      <c r="K919" t="s">
        <v>25</v>
      </c>
      <c r="L919" t="s">
        <v>43</v>
      </c>
      <c r="M919" s="20">
        <f t="shared" si="73"/>
        <v>160.93440000000001</v>
      </c>
      <c r="N919" s="20">
        <f t="shared" si="74"/>
        <v>3.5459999999999998E-2</v>
      </c>
      <c r="O919" s="20">
        <f t="shared" si="75"/>
        <v>5.7067338240000005</v>
      </c>
      <c r="P919">
        <f t="shared" si="72"/>
        <v>4</v>
      </c>
      <c r="Q919">
        <f t="shared" si="76"/>
        <v>22.826935296000002</v>
      </c>
    </row>
    <row r="920" spans="1:17" x14ac:dyDescent="0.3">
      <c r="A920" t="s">
        <v>18</v>
      </c>
      <c r="B920" t="s">
        <v>9</v>
      </c>
      <c r="C920" t="s">
        <v>56</v>
      </c>
      <c r="D920" t="s">
        <v>41</v>
      </c>
      <c r="E920" t="s">
        <v>12</v>
      </c>
      <c r="F920" t="s">
        <v>44</v>
      </c>
      <c r="G920" s="20">
        <v>3</v>
      </c>
      <c r="H920" s="14">
        <v>4.827</v>
      </c>
      <c r="I920" t="s">
        <v>54</v>
      </c>
      <c r="J920" t="s">
        <v>42</v>
      </c>
      <c r="K920" t="s">
        <v>25</v>
      </c>
      <c r="L920" t="s">
        <v>43</v>
      </c>
      <c r="M920" s="20">
        <f t="shared" si="73"/>
        <v>4.8280320000000003</v>
      </c>
      <c r="N920" s="20">
        <f t="shared" si="74"/>
        <v>2.1999999999999999E-2</v>
      </c>
      <c r="O920" s="20">
        <f t="shared" si="75"/>
        <v>0.106216704</v>
      </c>
      <c r="P920">
        <f t="shared" si="72"/>
        <v>4</v>
      </c>
      <c r="Q920">
        <f t="shared" si="76"/>
        <v>0.42486681599999998</v>
      </c>
    </row>
    <row r="921" spans="1:17" x14ac:dyDescent="0.3">
      <c r="A921" t="s">
        <v>26</v>
      </c>
      <c r="B921" t="s">
        <v>9</v>
      </c>
      <c r="C921" t="s">
        <v>8</v>
      </c>
      <c r="D921" t="s">
        <v>11</v>
      </c>
      <c r="E921" t="s">
        <v>45</v>
      </c>
      <c r="F921" t="s">
        <v>66</v>
      </c>
      <c r="G921" s="20">
        <v>80</v>
      </c>
      <c r="H921" s="14">
        <v>128.72</v>
      </c>
      <c r="I921" t="s">
        <v>52</v>
      </c>
      <c r="J921" t="s">
        <v>31</v>
      </c>
      <c r="K921" t="s">
        <v>25</v>
      </c>
      <c r="L921" t="s">
        <v>43</v>
      </c>
      <c r="M921" s="20">
        <f t="shared" si="73"/>
        <v>128.74752000000001</v>
      </c>
      <c r="N921" s="20">
        <f t="shared" si="74"/>
        <v>3.5459999999999998E-2</v>
      </c>
      <c r="O921" s="20">
        <f t="shared" si="75"/>
        <v>4.5653870591999999</v>
      </c>
      <c r="P921">
        <f t="shared" si="72"/>
        <v>3</v>
      </c>
      <c r="Q921">
        <f t="shared" si="76"/>
        <v>13.696161177600001</v>
      </c>
    </row>
    <row r="922" spans="1:17" x14ac:dyDescent="0.3">
      <c r="A922" t="s">
        <v>26</v>
      </c>
      <c r="B922" t="s">
        <v>9</v>
      </c>
      <c r="C922" t="s">
        <v>60</v>
      </c>
      <c r="D922" t="s">
        <v>11</v>
      </c>
      <c r="E922" t="s">
        <v>21</v>
      </c>
      <c r="F922" t="s">
        <v>44</v>
      </c>
      <c r="G922" s="20">
        <v>3</v>
      </c>
      <c r="H922" s="14">
        <v>4.827</v>
      </c>
      <c r="I922" t="s">
        <v>37</v>
      </c>
      <c r="J922" t="s">
        <v>15</v>
      </c>
      <c r="K922" t="s">
        <v>25</v>
      </c>
      <c r="L922" t="s">
        <v>43</v>
      </c>
      <c r="M922" s="20">
        <f t="shared" si="73"/>
        <v>4.8280320000000003</v>
      </c>
      <c r="N922" s="20">
        <f t="shared" si="74"/>
        <v>0.16664000000000001</v>
      </c>
      <c r="O922" s="20">
        <f t="shared" si="75"/>
        <v>0.80454325248000014</v>
      </c>
      <c r="P922">
        <f t="shared" si="72"/>
        <v>3</v>
      </c>
      <c r="Q922">
        <f t="shared" si="76"/>
        <v>2.4136297574400003</v>
      </c>
    </row>
    <row r="923" spans="1:17" x14ac:dyDescent="0.3">
      <c r="A923" t="s">
        <v>39</v>
      </c>
      <c r="B923" t="s">
        <v>9</v>
      </c>
      <c r="C923" t="s">
        <v>56</v>
      </c>
      <c r="D923" t="s">
        <v>27</v>
      </c>
      <c r="E923" t="s">
        <v>45</v>
      </c>
      <c r="F923" t="s">
        <v>29</v>
      </c>
      <c r="G923" s="20">
        <v>30</v>
      </c>
      <c r="H923" s="14">
        <v>48.269999999999996</v>
      </c>
      <c r="I923" t="s">
        <v>30</v>
      </c>
      <c r="J923" t="s">
        <v>31</v>
      </c>
      <c r="K923" t="s">
        <v>25</v>
      </c>
      <c r="L923" t="s">
        <v>43</v>
      </c>
      <c r="M923" s="20">
        <f t="shared" si="73"/>
        <v>48.280320000000003</v>
      </c>
      <c r="N923" s="20">
        <f t="shared" si="74"/>
        <v>0.16664000000000001</v>
      </c>
      <c r="O923" s="20">
        <f t="shared" si="75"/>
        <v>8.0454325248000007</v>
      </c>
      <c r="P923">
        <f t="shared" si="72"/>
        <v>2</v>
      </c>
      <c r="Q923">
        <f t="shared" si="76"/>
        <v>16.090865049600001</v>
      </c>
    </row>
    <row r="924" spans="1:17" x14ac:dyDescent="0.3">
      <c r="A924" t="s">
        <v>32</v>
      </c>
      <c r="B924" t="s">
        <v>9</v>
      </c>
      <c r="C924" t="s">
        <v>91</v>
      </c>
      <c r="D924" t="s">
        <v>41</v>
      </c>
      <c r="E924" t="s">
        <v>21</v>
      </c>
      <c r="F924" t="s">
        <v>36</v>
      </c>
      <c r="G924" s="20">
        <v>1.5</v>
      </c>
      <c r="H924" s="14">
        <v>2.4135</v>
      </c>
      <c r="I924" t="s">
        <v>23</v>
      </c>
      <c r="J924" t="s">
        <v>42</v>
      </c>
      <c r="K924" t="s">
        <v>25</v>
      </c>
      <c r="L924" t="s">
        <v>43</v>
      </c>
      <c r="M924" s="20">
        <f t="shared" si="73"/>
        <v>2.4140160000000002</v>
      </c>
      <c r="N924" s="20">
        <f t="shared" si="74"/>
        <v>0</v>
      </c>
      <c r="O924" s="20">
        <f t="shared" si="75"/>
        <v>0</v>
      </c>
      <c r="P924">
        <f t="shared" si="72"/>
        <v>5</v>
      </c>
      <c r="Q924">
        <f t="shared" si="76"/>
        <v>0</v>
      </c>
    </row>
    <row r="925" spans="1:17" x14ac:dyDescent="0.3">
      <c r="A925" t="s">
        <v>26</v>
      </c>
      <c r="B925" t="s">
        <v>9</v>
      </c>
      <c r="C925" t="s">
        <v>56</v>
      </c>
      <c r="D925" t="s">
        <v>27</v>
      </c>
      <c r="E925" t="s">
        <v>45</v>
      </c>
      <c r="F925" t="s">
        <v>22</v>
      </c>
      <c r="G925" s="20">
        <v>20</v>
      </c>
      <c r="H925" s="14">
        <v>32.18</v>
      </c>
      <c r="I925" t="s">
        <v>30</v>
      </c>
      <c r="J925" t="s">
        <v>42</v>
      </c>
      <c r="K925" t="s">
        <v>25</v>
      </c>
      <c r="L925" t="s">
        <v>43</v>
      </c>
      <c r="M925" s="20">
        <f t="shared" si="73"/>
        <v>32.186880000000002</v>
      </c>
      <c r="N925" s="20">
        <f t="shared" si="74"/>
        <v>0.16664000000000001</v>
      </c>
      <c r="O925" s="20">
        <f t="shared" si="75"/>
        <v>5.3636216832000008</v>
      </c>
      <c r="P925">
        <f t="shared" si="72"/>
        <v>3</v>
      </c>
      <c r="Q925">
        <f t="shared" si="76"/>
        <v>16.090865049600001</v>
      </c>
    </row>
    <row r="926" spans="1:17" x14ac:dyDescent="0.3">
      <c r="A926" t="s">
        <v>26</v>
      </c>
      <c r="B926" t="s">
        <v>9</v>
      </c>
      <c r="C926" t="s">
        <v>60</v>
      </c>
      <c r="D926" t="s">
        <v>20</v>
      </c>
      <c r="E926" t="s">
        <v>35</v>
      </c>
      <c r="F926" t="s">
        <v>44</v>
      </c>
      <c r="G926" s="20">
        <v>1.3</v>
      </c>
      <c r="H926" s="14">
        <v>2.0916999999999999</v>
      </c>
      <c r="I926" t="s">
        <v>14</v>
      </c>
      <c r="J926" t="s">
        <v>31</v>
      </c>
      <c r="K926" t="s">
        <v>25</v>
      </c>
      <c r="L926" t="s">
        <v>17</v>
      </c>
      <c r="M926" s="20">
        <f t="shared" si="73"/>
        <v>2.0921472000000003</v>
      </c>
      <c r="N926" s="20">
        <f t="shared" si="74"/>
        <v>0</v>
      </c>
      <c r="O926" s="20">
        <f t="shared" si="75"/>
        <v>0</v>
      </c>
      <c r="P926">
        <f t="shared" si="72"/>
        <v>3</v>
      </c>
      <c r="Q926">
        <f t="shared" si="76"/>
        <v>0</v>
      </c>
    </row>
    <row r="927" spans="1:17" x14ac:dyDescent="0.3">
      <c r="A927" t="s">
        <v>39</v>
      </c>
      <c r="B927" t="s">
        <v>57</v>
      </c>
      <c r="C927" t="s">
        <v>8</v>
      </c>
      <c r="D927" t="s">
        <v>11</v>
      </c>
      <c r="E927" t="s">
        <v>12</v>
      </c>
      <c r="F927" t="s">
        <v>13</v>
      </c>
      <c r="G927" s="20">
        <v>10</v>
      </c>
      <c r="H927" s="14">
        <v>16.09</v>
      </c>
      <c r="I927" t="s">
        <v>49</v>
      </c>
      <c r="J927" t="s">
        <v>42</v>
      </c>
      <c r="K927" t="s">
        <v>25</v>
      </c>
      <c r="L927" t="s">
        <v>43</v>
      </c>
      <c r="M927" s="20">
        <f t="shared" si="73"/>
        <v>16.093440000000001</v>
      </c>
      <c r="N927" s="20">
        <f t="shared" si="74"/>
        <v>0.10215</v>
      </c>
      <c r="O927" s="20">
        <f t="shared" si="75"/>
        <v>1.6439448960000003</v>
      </c>
      <c r="P927">
        <f t="shared" si="72"/>
        <v>2</v>
      </c>
      <c r="Q927">
        <f t="shared" si="76"/>
        <v>3.2878897920000005</v>
      </c>
    </row>
    <row r="928" spans="1:17" x14ac:dyDescent="0.3">
      <c r="A928" t="s">
        <v>18</v>
      </c>
      <c r="B928" t="s">
        <v>9</v>
      </c>
      <c r="C928" t="s">
        <v>61</v>
      </c>
      <c r="D928" t="s">
        <v>20</v>
      </c>
      <c r="E928" t="s">
        <v>45</v>
      </c>
      <c r="F928" t="s">
        <v>62</v>
      </c>
      <c r="G928" s="20">
        <v>1</v>
      </c>
      <c r="H928" s="14">
        <v>1.609</v>
      </c>
      <c r="I928" t="s">
        <v>23</v>
      </c>
      <c r="J928" t="s">
        <v>15</v>
      </c>
      <c r="K928" t="s">
        <v>25</v>
      </c>
      <c r="L928" t="s">
        <v>43</v>
      </c>
      <c r="M928" s="20">
        <f t="shared" si="73"/>
        <v>1.6093440000000001</v>
      </c>
      <c r="N928" s="20">
        <f t="shared" si="74"/>
        <v>0</v>
      </c>
      <c r="O928" s="20">
        <f t="shared" si="75"/>
        <v>0</v>
      </c>
      <c r="P928">
        <f t="shared" si="72"/>
        <v>4</v>
      </c>
      <c r="Q928">
        <f t="shared" si="76"/>
        <v>0</v>
      </c>
    </row>
    <row r="929" spans="1:17" x14ac:dyDescent="0.3">
      <c r="A929" t="s">
        <v>18</v>
      </c>
      <c r="B929" t="s">
        <v>9</v>
      </c>
      <c r="C929" t="s">
        <v>56</v>
      </c>
      <c r="D929" t="s">
        <v>27</v>
      </c>
      <c r="E929" t="s">
        <v>21</v>
      </c>
      <c r="F929" t="s">
        <v>22</v>
      </c>
      <c r="G929" s="20">
        <v>8.1</v>
      </c>
      <c r="H929" s="14">
        <v>13.0329</v>
      </c>
      <c r="I929" t="s">
        <v>30</v>
      </c>
      <c r="J929" t="s">
        <v>42</v>
      </c>
      <c r="K929" t="s">
        <v>25</v>
      </c>
      <c r="L929" t="s">
        <v>43</v>
      </c>
      <c r="M929" s="20">
        <f t="shared" si="73"/>
        <v>13.035686399999999</v>
      </c>
      <c r="N929" s="20">
        <f t="shared" si="74"/>
        <v>0.16664000000000001</v>
      </c>
      <c r="O929" s="20">
        <f t="shared" si="75"/>
        <v>2.172266781696</v>
      </c>
      <c r="P929">
        <f t="shared" si="72"/>
        <v>4</v>
      </c>
      <c r="Q929">
        <f t="shared" si="76"/>
        <v>8.6890671267839998</v>
      </c>
    </row>
    <row r="930" spans="1:17" x14ac:dyDescent="0.3">
      <c r="A930" t="s">
        <v>26</v>
      </c>
      <c r="B930" t="s">
        <v>9</v>
      </c>
      <c r="C930" t="s">
        <v>56</v>
      </c>
      <c r="D930" t="s">
        <v>47</v>
      </c>
      <c r="E930" t="s">
        <v>64</v>
      </c>
      <c r="F930" t="s">
        <v>66</v>
      </c>
      <c r="G930" s="20">
        <v>63</v>
      </c>
      <c r="H930" s="14">
        <v>101.367</v>
      </c>
      <c r="I930" t="s">
        <v>30</v>
      </c>
      <c r="J930" t="s">
        <v>15</v>
      </c>
      <c r="K930" t="s">
        <v>25</v>
      </c>
      <c r="L930" t="s">
        <v>43</v>
      </c>
      <c r="M930" s="20">
        <f t="shared" si="73"/>
        <v>101.38867200000001</v>
      </c>
      <c r="N930" s="20">
        <f t="shared" si="74"/>
        <v>0.16664000000000001</v>
      </c>
      <c r="O930" s="20">
        <f t="shared" si="75"/>
        <v>16.895408302080003</v>
      </c>
      <c r="P930">
        <f t="shared" si="72"/>
        <v>3</v>
      </c>
      <c r="Q930">
        <f t="shared" si="76"/>
        <v>50.686224906240014</v>
      </c>
    </row>
    <row r="931" spans="1:17" x14ac:dyDescent="0.3">
      <c r="A931" t="s">
        <v>18</v>
      </c>
      <c r="B931" t="s">
        <v>9</v>
      </c>
      <c r="C931" t="s">
        <v>56</v>
      </c>
      <c r="D931" t="s">
        <v>72</v>
      </c>
      <c r="E931" t="s">
        <v>45</v>
      </c>
      <c r="F931" t="s">
        <v>36</v>
      </c>
      <c r="G931" s="20">
        <v>12</v>
      </c>
      <c r="H931" s="14">
        <v>19.308</v>
      </c>
      <c r="I931" t="s">
        <v>30</v>
      </c>
      <c r="J931" t="s">
        <v>15</v>
      </c>
      <c r="K931" t="s">
        <v>25</v>
      </c>
      <c r="L931" t="s">
        <v>43</v>
      </c>
      <c r="M931" s="20">
        <f t="shared" si="73"/>
        <v>19.312128000000001</v>
      </c>
      <c r="N931" s="20">
        <f t="shared" si="74"/>
        <v>0.16664000000000001</v>
      </c>
      <c r="O931" s="20">
        <f t="shared" si="75"/>
        <v>3.2181730099200005</v>
      </c>
      <c r="P931">
        <f t="shared" si="72"/>
        <v>4</v>
      </c>
      <c r="Q931">
        <f t="shared" si="76"/>
        <v>12.872692039680002</v>
      </c>
    </row>
    <row r="932" spans="1:17" x14ac:dyDescent="0.3">
      <c r="A932" t="s">
        <v>26</v>
      </c>
      <c r="B932" t="s">
        <v>9</v>
      </c>
      <c r="C932" t="s">
        <v>56</v>
      </c>
      <c r="D932" t="s">
        <v>11</v>
      </c>
      <c r="E932" t="s">
        <v>12</v>
      </c>
      <c r="F932" t="s">
        <v>36</v>
      </c>
      <c r="G932" s="20">
        <v>10</v>
      </c>
      <c r="H932" s="14">
        <v>16.09</v>
      </c>
      <c r="I932" t="s">
        <v>75</v>
      </c>
      <c r="J932" t="s">
        <v>42</v>
      </c>
      <c r="K932" t="s">
        <v>25</v>
      </c>
      <c r="L932" t="s">
        <v>43</v>
      </c>
      <c r="M932" s="20">
        <f t="shared" si="73"/>
        <v>16.093440000000001</v>
      </c>
      <c r="N932" s="20">
        <f t="shared" si="74"/>
        <v>5.2670000000000002E-2</v>
      </c>
      <c r="O932" s="20">
        <f t="shared" si="75"/>
        <v>0.84764148480000012</v>
      </c>
      <c r="P932">
        <f t="shared" si="72"/>
        <v>3</v>
      </c>
      <c r="Q932">
        <f t="shared" si="76"/>
        <v>2.5429244544000005</v>
      </c>
    </row>
    <row r="933" spans="1:17" x14ac:dyDescent="0.3">
      <c r="A933" t="s">
        <v>7</v>
      </c>
      <c r="B933" t="s">
        <v>9</v>
      </c>
      <c r="C933" t="s">
        <v>56</v>
      </c>
      <c r="D933" t="s">
        <v>20</v>
      </c>
      <c r="E933" t="s">
        <v>28</v>
      </c>
      <c r="F933" t="s">
        <v>66</v>
      </c>
      <c r="G933" s="20">
        <v>78.2</v>
      </c>
      <c r="H933" s="14">
        <v>125.82380000000001</v>
      </c>
      <c r="I933" t="s">
        <v>52</v>
      </c>
      <c r="J933" t="s">
        <v>42</v>
      </c>
      <c r="K933" t="s">
        <v>25</v>
      </c>
      <c r="L933" t="s">
        <v>43</v>
      </c>
      <c r="M933" s="20">
        <f t="shared" si="73"/>
        <v>125.85070080000001</v>
      </c>
      <c r="N933" s="20">
        <f t="shared" si="74"/>
        <v>3.5459999999999998E-2</v>
      </c>
      <c r="O933" s="20">
        <f t="shared" si="75"/>
        <v>4.4626658503680003</v>
      </c>
      <c r="P933">
        <f t="shared" si="72"/>
        <v>1</v>
      </c>
      <c r="Q933">
        <f t="shared" si="76"/>
        <v>4.4626658503680003</v>
      </c>
    </row>
    <row r="934" spans="1:17" x14ac:dyDescent="0.3">
      <c r="A934" t="s">
        <v>26</v>
      </c>
      <c r="B934" t="s">
        <v>9</v>
      </c>
      <c r="C934" t="s">
        <v>91</v>
      </c>
      <c r="D934" t="s">
        <v>20</v>
      </c>
      <c r="E934" t="s">
        <v>64</v>
      </c>
      <c r="F934" t="s">
        <v>36</v>
      </c>
      <c r="G934" s="20">
        <v>3</v>
      </c>
      <c r="H934" s="14">
        <v>4.827</v>
      </c>
      <c r="I934" t="s">
        <v>30</v>
      </c>
      <c r="J934" t="s">
        <v>31</v>
      </c>
      <c r="K934" t="s">
        <v>25</v>
      </c>
      <c r="L934" t="s">
        <v>43</v>
      </c>
      <c r="M934" s="20">
        <f t="shared" si="73"/>
        <v>4.8280320000000003</v>
      </c>
      <c r="N934" s="20">
        <f t="shared" si="74"/>
        <v>0.16664000000000001</v>
      </c>
      <c r="O934" s="20">
        <f t="shared" si="75"/>
        <v>0.80454325248000014</v>
      </c>
      <c r="P934">
        <f t="shared" si="72"/>
        <v>3</v>
      </c>
      <c r="Q934">
        <f t="shared" si="76"/>
        <v>2.4136297574400003</v>
      </c>
    </row>
    <row r="935" spans="1:17" x14ac:dyDescent="0.3">
      <c r="A935" t="s">
        <v>39</v>
      </c>
      <c r="B935" t="s">
        <v>9</v>
      </c>
      <c r="C935" t="s">
        <v>71</v>
      </c>
      <c r="D935" t="s">
        <v>41</v>
      </c>
      <c r="E935" t="s">
        <v>21</v>
      </c>
      <c r="F935" t="s">
        <v>36</v>
      </c>
      <c r="G935" s="20">
        <v>12</v>
      </c>
      <c r="H935" s="14">
        <v>19.308</v>
      </c>
      <c r="I935" t="s">
        <v>30</v>
      </c>
      <c r="J935" t="s">
        <v>15</v>
      </c>
      <c r="K935" t="s">
        <v>25</v>
      </c>
      <c r="L935" t="s">
        <v>43</v>
      </c>
      <c r="M935" s="20">
        <f t="shared" si="73"/>
        <v>19.312128000000001</v>
      </c>
      <c r="N935" s="20">
        <f t="shared" si="74"/>
        <v>0.16664000000000001</v>
      </c>
      <c r="O935" s="20">
        <f t="shared" si="75"/>
        <v>3.2181730099200005</v>
      </c>
      <c r="P935">
        <f t="shared" si="72"/>
        <v>2</v>
      </c>
      <c r="Q935">
        <f t="shared" si="76"/>
        <v>6.4363460198400011</v>
      </c>
    </row>
    <row r="936" spans="1:17" x14ac:dyDescent="0.3">
      <c r="A936" t="s">
        <v>32</v>
      </c>
      <c r="B936" t="s">
        <v>9</v>
      </c>
      <c r="C936" t="s">
        <v>8</v>
      </c>
      <c r="D936" t="s">
        <v>11</v>
      </c>
      <c r="E936" t="s">
        <v>35</v>
      </c>
      <c r="F936" t="s">
        <v>36</v>
      </c>
      <c r="G936" s="20">
        <v>10</v>
      </c>
      <c r="H936" s="14">
        <v>16.09</v>
      </c>
      <c r="I936" t="s">
        <v>52</v>
      </c>
      <c r="J936" t="s">
        <v>15</v>
      </c>
      <c r="K936" t="s">
        <v>16</v>
      </c>
      <c r="L936" t="s">
        <v>43</v>
      </c>
      <c r="M936" s="20">
        <f t="shared" si="73"/>
        <v>16.093440000000001</v>
      </c>
      <c r="N936" s="20">
        <f t="shared" si="74"/>
        <v>3.5459999999999998E-2</v>
      </c>
      <c r="O936" s="20">
        <f t="shared" si="75"/>
        <v>0.57067338239999998</v>
      </c>
      <c r="P936">
        <f t="shared" si="72"/>
        <v>5</v>
      </c>
      <c r="Q936">
        <f t="shared" si="76"/>
        <v>2.8533669119999998</v>
      </c>
    </row>
    <row r="937" spans="1:17" x14ac:dyDescent="0.3">
      <c r="A937" t="s">
        <v>18</v>
      </c>
      <c r="B937" t="s">
        <v>9</v>
      </c>
      <c r="C937" t="s">
        <v>56</v>
      </c>
      <c r="D937" t="s">
        <v>27</v>
      </c>
      <c r="E937" t="s">
        <v>45</v>
      </c>
      <c r="F937" t="s">
        <v>13</v>
      </c>
      <c r="G937" s="20">
        <v>32</v>
      </c>
      <c r="H937" s="14">
        <v>51.488</v>
      </c>
      <c r="I937" t="s">
        <v>30</v>
      </c>
      <c r="J937" t="s">
        <v>31</v>
      </c>
      <c r="K937" t="s">
        <v>25</v>
      </c>
      <c r="L937" t="s">
        <v>43</v>
      </c>
      <c r="M937" s="20">
        <f t="shared" si="73"/>
        <v>51.499008000000003</v>
      </c>
      <c r="N937" s="20">
        <f t="shared" si="74"/>
        <v>0.16664000000000001</v>
      </c>
      <c r="O937" s="20">
        <f t="shared" si="75"/>
        <v>8.5817946931200009</v>
      </c>
      <c r="P937">
        <f t="shared" si="72"/>
        <v>4</v>
      </c>
      <c r="Q937">
        <f t="shared" si="76"/>
        <v>34.327178772480003</v>
      </c>
    </row>
    <row r="938" spans="1:17" x14ac:dyDescent="0.3">
      <c r="A938" t="s">
        <v>26</v>
      </c>
      <c r="B938" t="s">
        <v>9</v>
      </c>
      <c r="C938" t="s">
        <v>56</v>
      </c>
      <c r="D938" t="s">
        <v>72</v>
      </c>
      <c r="E938" t="s">
        <v>45</v>
      </c>
      <c r="F938" t="s">
        <v>66</v>
      </c>
      <c r="G938" s="20">
        <v>120</v>
      </c>
      <c r="H938" s="14">
        <v>193.07999999999998</v>
      </c>
      <c r="I938" t="s">
        <v>30</v>
      </c>
      <c r="J938" t="s">
        <v>15</v>
      </c>
      <c r="K938" t="s">
        <v>25</v>
      </c>
      <c r="L938" t="s">
        <v>43</v>
      </c>
      <c r="M938" s="20">
        <f t="shared" si="73"/>
        <v>193.12128000000001</v>
      </c>
      <c r="N938" s="20">
        <f t="shared" si="74"/>
        <v>0.16664000000000001</v>
      </c>
      <c r="O938" s="20">
        <f t="shared" si="75"/>
        <v>32.181730099200003</v>
      </c>
      <c r="P938">
        <f t="shared" si="72"/>
        <v>3</v>
      </c>
      <c r="Q938">
        <f t="shared" si="76"/>
        <v>96.545190297600016</v>
      </c>
    </row>
    <row r="939" spans="1:17" x14ac:dyDescent="0.3">
      <c r="A939" t="s">
        <v>32</v>
      </c>
      <c r="B939" t="s">
        <v>9</v>
      </c>
      <c r="C939" t="s">
        <v>8</v>
      </c>
      <c r="D939" t="s">
        <v>41</v>
      </c>
      <c r="E939" t="s">
        <v>35</v>
      </c>
      <c r="F939" t="s">
        <v>44</v>
      </c>
      <c r="G939" s="20">
        <v>1</v>
      </c>
      <c r="H939" s="14">
        <v>1.609</v>
      </c>
      <c r="I939" t="s">
        <v>23</v>
      </c>
      <c r="J939" t="s">
        <v>38</v>
      </c>
      <c r="K939" t="s">
        <v>16</v>
      </c>
      <c r="L939" t="s">
        <v>43</v>
      </c>
      <c r="M939" s="20">
        <f t="shared" si="73"/>
        <v>1.6093440000000001</v>
      </c>
      <c r="N939" s="20">
        <f t="shared" si="74"/>
        <v>0</v>
      </c>
      <c r="O939" s="20">
        <f t="shared" si="75"/>
        <v>0</v>
      </c>
      <c r="P939">
        <f t="shared" si="72"/>
        <v>5</v>
      </c>
      <c r="Q939">
        <f t="shared" si="76"/>
        <v>0</v>
      </c>
    </row>
    <row r="940" spans="1:17" x14ac:dyDescent="0.3">
      <c r="A940" t="s">
        <v>39</v>
      </c>
      <c r="B940" t="s">
        <v>9</v>
      </c>
      <c r="C940" t="s">
        <v>60</v>
      </c>
      <c r="D940" t="s">
        <v>47</v>
      </c>
      <c r="E940" t="s">
        <v>21</v>
      </c>
      <c r="F940" t="s">
        <v>36</v>
      </c>
      <c r="G940" s="20">
        <v>12</v>
      </c>
      <c r="H940" s="14">
        <v>19.308</v>
      </c>
      <c r="I940" t="s">
        <v>30</v>
      </c>
      <c r="J940" t="s">
        <v>53</v>
      </c>
      <c r="K940" t="s">
        <v>16</v>
      </c>
      <c r="L940" t="s">
        <v>43</v>
      </c>
      <c r="M940" s="20">
        <f t="shared" si="73"/>
        <v>19.312128000000001</v>
      </c>
      <c r="N940" s="20">
        <f t="shared" si="74"/>
        <v>0.16664000000000001</v>
      </c>
      <c r="O940" s="20">
        <f t="shared" si="75"/>
        <v>3.2181730099200005</v>
      </c>
      <c r="P940">
        <f t="shared" ref="P940:P971" si="77">IFERROR(VALUE(MID(A940, FIND("(", A940) + 1, FIND(" ", A940, FIND("(", A940)) - FIND("(", A940) - 1)), "N/A")</f>
        <v>2</v>
      </c>
      <c r="Q940">
        <f t="shared" si="76"/>
        <v>6.4363460198400011</v>
      </c>
    </row>
    <row r="941" spans="1:17" x14ac:dyDescent="0.3">
      <c r="A941" t="s">
        <v>32</v>
      </c>
      <c r="B941" t="s">
        <v>9</v>
      </c>
      <c r="C941" t="s">
        <v>56</v>
      </c>
      <c r="D941" t="s">
        <v>11</v>
      </c>
      <c r="E941" t="s">
        <v>35</v>
      </c>
      <c r="F941" t="s">
        <v>13</v>
      </c>
      <c r="G941" s="20">
        <v>16</v>
      </c>
      <c r="H941" s="14">
        <v>25.744</v>
      </c>
      <c r="I941" t="s">
        <v>30</v>
      </c>
      <c r="J941" t="s">
        <v>31</v>
      </c>
      <c r="K941" t="s">
        <v>25</v>
      </c>
      <c r="L941" t="s">
        <v>17</v>
      </c>
      <c r="M941" s="20">
        <f t="shared" si="73"/>
        <v>25.749504000000002</v>
      </c>
      <c r="N941" s="20">
        <f t="shared" si="74"/>
        <v>0.16664000000000001</v>
      </c>
      <c r="O941" s="20">
        <f t="shared" si="75"/>
        <v>4.2908973465600004</v>
      </c>
      <c r="P941">
        <f t="shared" si="77"/>
        <v>5</v>
      </c>
      <c r="Q941">
        <f t="shared" si="76"/>
        <v>21.454486732800003</v>
      </c>
    </row>
    <row r="942" spans="1:17" x14ac:dyDescent="0.3">
      <c r="A942" t="s">
        <v>7</v>
      </c>
      <c r="B942" t="s">
        <v>9</v>
      </c>
      <c r="C942" t="s">
        <v>56</v>
      </c>
      <c r="D942" t="s">
        <v>20</v>
      </c>
      <c r="E942" t="s">
        <v>12</v>
      </c>
      <c r="F942" t="s">
        <v>66</v>
      </c>
      <c r="G942" s="20">
        <v>87</v>
      </c>
      <c r="H942" s="14">
        <v>139.983</v>
      </c>
      <c r="I942" t="s">
        <v>52</v>
      </c>
      <c r="J942" t="s">
        <v>31</v>
      </c>
      <c r="K942" t="s">
        <v>16</v>
      </c>
      <c r="L942" t="s">
        <v>43</v>
      </c>
      <c r="M942" s="20">
        <f t="shared" si="73"/>
        <v>140.01292800000002</v>
      </c>
      <c r="N942" s="20">
        <f t="shared" si="74"/>
        <v>3.5459999999999998E-2</v>
      </c>
      <c r="O942" s="20">
        <f t="shared" si="75"/>
        <v>4.9648584268800002</v>
      </c>
      <c r="P942">
        <f t="shared" si="77"/>
        <v>1</v>
      </c>
      <c r="Q942">
        <f t="shared" si="76"/>
        <v>4.9648584268800002</v>
      </c>
    </row>
    <row r="943" spans="1:17" x14ac:dyDescent="0.3">
      <c r="A943" t="s">
        <v>39</v>
      </c>
      <c r="B943" t="s">
        <v>9</v>
      </c>
      <c r="C943" t="s">
        <v>71</v>
      </c>
      <c r="D943" t="s">
        <v>20</v>
      </c>
      <c r="E943" t="s">
        <v>35</v>
      </c>
      <c r="F943" t="s">
        <v>29</v>
      </c>
      <c r="G943" s="20">
        <v>3</v>
      </c>
      <c r="H943" s="14">
        <v>4.827</v>
      </c>
      <c r="I943" t="s">
        <v>49</v>
      </c>
      <c r="J943" t="s">
        <v>42</v>
      </c>
      <c r="K943" t="s">
        <v>25</v>
      </c>
      <c r="L943" t="s">
        <v>17</v>
      </c>
      <c r="M943" s="20">
        <f t="shared" si="73"/>
        <v>4.8280320000000003</v>
      </c>
      <c r="N943" s="20">
        <f t="shared" si="74"/>
        <v>0.10215</v>
      </c>
      <c r="O943" s="20">
        <f t="shared" si="75"/>
        <v>0.49318346880000008</v>
      </c>
      <c r="P943">
        <f t="shared" si="77"/>
        <v>2</v>
      </c>
      <c r="Q943">
        <f t="shared" si="76"/>
        <v>0.98636693760000016</v>
      </c>
    </row>
    <row r="944" spans="1:17" x14ac:dyDescent="0.3">
      <c r="A944" t="s">
        <v>39</v>
      </c>
      <c r="B944" t="s">
        <v>51</v>
      </c>
      <c r="C944" t="s">
        <v>8</v>
      </c>
      <c r="D944" t="s">
        <v>47</v>
      </c>
      <c r="E944" t="s">
        <v>12</v>
      </c>
      <c r="F944" t="s">
        <v>22</v>
      </c>
      <c r="G944" s="20">
        <v>14</v>
      </c>
      <c r="H944" s="14">
        <v>22.526</v>
      </c>
      <c r="I944" t="s">
        <v>30</v>
      </c>
      <c r="J944" t="s">
        <v>42</v>
      </c>
      <c r="K944" t="s">
        <v>25</v>
      </c>
      <c r="L944" t="s">
        <v>43</v>
      </c>
      <c r="M944" s="20">
        <f t="shared" si="73"/>
        <v>22.530816000000002</v>
      </c>
      <c r="N944" s="20">
        <f t="shared" si="74"/>
        <v>0.16664000000000001</v>
      </c>
      <c r="O944" s="20">
        <f t="shared" si="75"/>
        <v>3.7545351782400003</v>
      </c>
      <c r="P944">
        <f t="shared" si="77"/>
        <v>2</v>
      </c>
      <c r="Q944">
        <f t="shared" si="76"/>
        <v>7.5090703564800005</v>
      </c>
    </row>
    <row r="945" spans="1:17" x14ac:dyDescent="0.3">
      <c r="A945" t="s">
        <v>18</v>
      </c>
      <c r="B945" t="s">
        <v>9</v>
      </c>
      <c r="C945" t="s">
        <v>60</v>
      </c>
      <c r="D945" t="s">
        <v>27</v>
      </c>
      <c r="E945" t="s">
        <v>64</v>
      </c>
      <c r="F945" t="s">
        <v>66</v>
      </c>
      <c r="G945" s="20">
        <v>34</v>
      </c>
      <c r="H945" s="14">
        <v>54.706000000000003</v>
      </c>
      <c r="I945" t="s">
        <v>14</v>
      </c>
      <c r="J945" t="s">
        <v>42</v>
      </c>
      <c r="K945" t="s">
        <v>25</v>
      </c>
      <c r="L945" t="s">
        <v>43</v>
      </c>
      <c r="M945" s="20">
        <f t="shared" si="73"/>
        <v>54.717696000000004</v>
      </c>
      <c r="N945" s="20">
        <f t="shared" si="74"/>
        <v>0</v>
      </c>
      <c r="O945" s="20">
        <f t="shared" si="75"/>
        <v>0</v>
      </c>
      <c r="P945">
        <f t="shared" si="77"/>
        <v>4</v>
      </c>
      <c r="Q945">
        <f t="shared" si="76"/>
        <v>0</v>
      </c>
    </row>
    <row r="946" spans="1:17" x14ac:dyDescent="0.3">
      <c r="A946" t="s">
        <v>26</v>
      </c>
      <c r="B946" t="s">
        <v>9</v>
      </c>
      <c r="C946" t="s">
        <v>56</v>
      </c>
      <c r="D946" t="s">
        <v>20</v>
      </c>
      <c r="E946" t="s">
        <v>45</v>
      </c>
      <c r="F946" t="s">
        <v>22</v>
      </c>
      <c r="G946" s="20">
        <v>3</v>
      </c>
      <c r="H946" s="14">
        <v>4.827</v>
      </c>
      <c r="I946" t="s">
        <v>54</v>
      </c>
      <c r="J946" t="s">
        <v>15</v>
      </c>
      <c r="K946" t="s">
        <v>16</v>
      </c>
      <c r="L946" t="s">
        <v>43</v>
      </c>
      <c r="M946" s="20">
        <f t="shared" si="73"/>
        <v>4.8280320000000003</v>
      </c>
      <c r="N946" s="20">
        <f t="shared" si="74"/>
        <v>2.1999999999999999E-2</v>
      </c>
      <c r="O946" s="20">
        <f t="shared" si="75"/>
        <v>0.106216704</v>
      </c>
      <c r="P946">
        <f t="shared" si="77"/>
        <v>3</v>
      </c>
      <c r="Q946">
        <f t="shared" si="76"/>
        <v>0.31865011199999999</v>
      </c>
    </row>
    <row r="947" spans="1:17" x14ac:dyDescent="0.3">
      <c r="A947" t="s">
        <v>26</v>
      </c>
      <c r="B947" t="s">
        <v>9</v>
      </c>
      <c r="C947" t="s">
        <v>56</v>
      </c>
      <c r="D947" t="s">
        <v>47</v>
      </c>
      <c r="E947" t="s">
        <v>45</v>
      </c>
      <c r="F947" t="s">
        <v>62</v>
      </c>
      <c r="G947" s="20">
        <v>1</v>
      </c>
      <c r="H947" s="14">
        <v>1.609</v>
      </c>
      <c r="I947" t="s">
        <v>23</v>
      </c>
      <c r="J947" t="s">
        <v>15</v>
      </c>
      <c r="K947" t="s">
        <v>25</v>
      </c>
      <c r="L947" t="s">
        <v>43</v>
      </c>
      <c r="M947" s="20">
        <f t="shared" si="73"/>
        <v>1.6093440000000001</v>
      </c>
      <c r="N947" s="20">
        <f t="shared" si="74"/>
        <v>0</v>
      </c>
      <c r="O947" s="20">
        <f t="shared" si="75"/>
        <v>0</v>
      </c>
      <c r="P947">
        <f t="shared" si="77"/>
        <v>3</v>
      </c>
      <c r="Q947">
        <f t="shared" si="76"/>
        <v>0</v>
      </c>
    </row>
    <row r="948" spans="1:17" x14ac:dyDescent="0.3">
      <c r="A948" t="s">
        <v>7</v>
      </c>
      <c r="B948" t="s">
        <v>51</v>
      </c>
      <c r="C948" t="s">
        <v>8</v>
      </c>
      <c r="D948" t="s">
        <v>27</v>
      </c>
      <c r="E948" t="s">
        <v>33</v>
      </c>
      <c r="F948" t="s">
        <v>66</v>
      </c>
      <c r="G948" s="20">
        <v>85</v>
      </c>
      <c r="H948" s="14">
        <v>136.76499999999999</v>
      </c>
      <c r="I948" t="s">
        <v>30</v>
      </c>
      <c r="J948" t="s">
        <v>42</v>
      </c>
      <c r="K948" t="s">
        <v>25</v>
      </c>
      <c r="L948" t="s">
        <v>43</v>
      </c>
      <c r="M948" s="20">
        <f t="shared" si="73"/>
        <v>136.79424</v>
      </c>
      <c r="N948" s="20">
        <f t="shared" si="74"/>
        <v>0.16664000000000001</v>
      </c>
      <c r="O948" s="20">
        <f t="shared" si="75"/>
        <v>22.795392153600002</v>
      </c>
      <c r="P948">
        <f t="shared" si="77"/>
        <v>1</v>
      </c>
      <c r="Q948">
        <f t="shared" si="76"/>
        <v>22.795392153600002</v>
      </c>
    </row>
    <row r="949" spans="1:17" x14ac:dyDescent="0.3">
      <c r="A949" t="s">
        <v>39</v>
      </c>
      <c r="B949" t="s">
        <v>9</v>
      </c>
      <c r="C949" t="s">
        <v>60</v>
      </c>
      <c r="D949" t="s">
        <v>20</v>
      </c>
      <c r="E949" t="s">
        <v>45</v>
      </c>
      <c r="F949" t="s">
        <v>66</v>
      </c>
      <c r="G949" s="20">
        <v>211</v>
      </c>
      <c r="H949" s="14">
        <v>339.49900000000002</v>
      </c>
      <c r="I949" t="s">
        <v>52</v>
      </c>
      <c r="J949" t="s">
        <v>15</v>
      </c>
      <c r="K949" t="s">
        <v>25</v>
      </c>
      <c r="L949" t="s">
        <v>43</v>
      </c>
      <c r="M949" s="20">
        <f t="shared" si="73"/>
        <v>339.57158400000003</v>
      </c>
      <c r="N949" s="20">
        <f t="shared" si="74"/>
        <v>3.5459999999999998E-2</v>
      </c>
      <c r="O949" s="20">
        <f t="shared" si="75"/>
        <v>12.041208368640001</v>
      </c>
      <c r="P949">
        <f t="shared" si="77"/>
        <v>2</v>
      </c>
      <c r="Q949">
        <f t="shared" si="76"/>
        <v>24.082416737280003</v>
      </c>
    </row>
    <row r="950" spans="1:17" x14ac:dyDescent="0.3">
      <c r="A950" t="s">
        <v>39</v>
      </c>
      <c r="B950" t="s">
        <v>9</v>
      </c>
      <c r="C950" t="s">
        <v>10</v>
      </c>
      <c r="D950" t="s">
        <v>41</v>
      </c>
      <c r="E950" t="s">
        <v>21</v>
      </c>
      <c r="F950" t="s">
        <v>36</v>
      </c>
      <c r="G950" s="20">
        <v>8</v>
      </c>
      <c r="H950" s="14">
        <v>12.872</v>
      </c>
      <c r="I950" t="s">
        <v>37</v>
      </c>
      <c r="J950" t="s">
        <v>31</v>
      </c>
      <c r="K950" t="s">
        <v>16</v>
      </c>
      <c r="L950" t="s">
        <v>17</v>
      </c>
      <c r="M950" s="20">
        <f t="shared" si="73"/>
        <v>12.874752000000001</v>
      </c>
      <c r="N950" s="20">
        <f t="shared" si="74"/>
        <v>0.16664000000000001</v>
      </c>
      <c r="O950" s="20">
        <f t="shared" si="75"/>
        <v>2.1454486732800002</v>
      </c>
      <c r="P950">
        <f t="shared" si="77"/>
        <v>2</v>
      </c>
      <c r="Q950">
        <f t="shared" si="76"/>
        <v>4.2908973465600004</v>
      </c>
    </row>
    <row r="951" spans="1:17" x14ac:dyDescent="0.3">
      <c r="A951" t="s">
        <v>26</v>
      </c>
      <c r="B951" t="s">
        <v>9</v>
      </c>
      <c r="C951" t="s">
        <v>60</v>
      </c>
      <c r="D951" t="s">
        <v>47</v>
      </c>
      <c r="E951" t="s">
        <v>12</v>
      </c>
      <c r="F951" t="s">
        <v>44</v>
      </c>
      <c r="G951" s="20">
        <v>1</v>
      </c>
      <c r="H951" s="14">
        <v>1.609</v>
      </c>
      <c r="I951" t="s">
        <v>23</v>
      </c>
      <c r="J951" t="s">
        <v>15</v>
      </c>
      <c r="K951" t="s">
        <v>25</v>
      </c>
      <c r="L951" t="s">
        <v>43</v>
      </c>
      <c r="M951" s="20">
        <f t="shared" si="73"/>
        <v>1.6093440000000001</v>
      </c>
      <c r="N951" s="20">
        <f t="shared" si="74"/>
        <v>0</v>
      </c>
      <c r="O951" s="20">
        <f t="shared" si="75"/>
        <v>0</v>
      </c>
      <c r="P951">
        <f t="shared" si="77"/>
        <v>3</v>
      </c>
      <c r="Q951">
        <f t="shared" si="76"/>
        <v>0</v>
      </c>
    </row>
    <row r="952" spans="1:17" x14ac:dyDescent="0.3">
      <c r="A952" t="s">
        <v>26</v>
      </c>
      <c r="B952" t="s">
        <v>9</v>
      </c>
      <c r="C952" t="s">
        <v>56</v>
      </c>
      <c r="D952" t="s">
        <v>72</v>
      </c>
      <c r="E952" t="s">
        <v>12</v>
      </c>
      <c r="F952" t="s">
        <v>29</v>
      </c>
      <c r="G952" s="20">
        <v>2</v>
      </c>
      <c r="H952" s="14">
        <v>3.218</v>
      </c>
      <c r="I952" t="s">
        <v>23</v>
      </c>
      <c r="J952" t="s">
        <v>42</v>
      </c>
      <c r="K952" t="s">
        <v>25</v>
      </c>
      <c r="L952" t="s">
        <v>43</v>
      </c>
      <c r="M952" s="20">
        <f t="shared" si="73"/>
        <v>3.2186880000000002</v>
      </c>
      <c r="N952" s="20">
        <f t="shared" si="74"/>
        <v>0</v>
      </c>
      <c r="O952" s="20">
        <f t="shared" si="75"/>
        <v>0</v>
      </c>
      <c r="P952">
        <f t="shared" si="77"/>
        <v>3</v>
      </c>
      <c r="Q952">
        <f t="shared" si="76"/>
        <v>0</v>
      </c>
    </row>
    <row r="953" spans="1:17" x14ac:dyDescent="0.3">
      <c r="A953" t="s">
        <v>26</v>
      </c>
      <c r="B953" t="s">
        <v>9</v>
      </c>
      <c r="C953" t="s">
        <v>8</v>
      </c>
      <c r="D953" t="s">
        <v>11</v>
      </c>
      <c r="E953" t="s">
        <v>21</v>
      </c>
      <c r="F953" t="s">
        <v>36</v>
      </c>
      <c r="G953" s="20">
        <v>2</v>
      </c>
      <c r="H953" s="14">
        <v>3.218</v>
      </c>
      <c r="I953" t="s">
        <v>23</v>
      </c>
      <c r="J953" t="s">
        <v>38</v>
      </c>
      <c r="K953" t="s">
        <v>25</v>
      </c>
      <c r="L953" t="s">
        <v>43</v>
      </c>
      <c r="M953" s="20">
        <f t="shared" si="73"/>
        <v>3.2186880000000002</v>
      </c>
      <c r="N953" s="20">
        <f t="shared" si="74"/>
        <v>0</v>
      </c>
      <c r="O953" s="20">
        <f t="shared" si="75"/>
        <v>0</v>
      </c>
      <c r="P953">
        <f t="shared" si="77"/>
        <v>3</v>
      </c>
      <c r="Q953">
        <f t="shared" si="76"/>
        <v>0</v>
      </c>
    </row>
    <row r="954" spans="1:17" x14ac:dyDescent="0.3">
      <c r="A954" t="s">
        <v>26</v>
      </c>
      <c r="B954" t="s">
        <v>9</v>
      </c>
      <c r="C954" t="s">
        <v>106</v>
      </c>
      <c r="D954" t="s">
        <v>41</v>
      </c>
      <c r="E954" t="s">
        <v>35</v>
      </c>
      <c r="F954" t="s">
        <v>29</v>
      </c>
      <c r="G954" s="20">
        <v>36</v>
      </c>
      <c r="H954" s="14">
        <v>57.923999999999999</v>
      </c>
      <c r="I954" t="s">
        <v>52</v>
      </c>
      <c r="J954" t="s">
        <v>31</v>
      </c>
      <c r="K954" t="s">
        <v>16</v>
      </c>
      <c r="L954" t="s">
        <v>43</v>
      </c>
      <c r="M954" s="20">
        <f t="shared" si="73"/>
        <v>57.936384000000004</v>
      </c>
      <c r="N954" s="20">
        <f t="shared" si="74"/>
        <v>3.5459999999999998E-2</v>
      </c>
      <c r="O954" s="20">
        <f t="shared" si="75"/>
        <v>2.05442417664</v>
      </c>
      <c r="P954">
        <f t="shared" si="77"/>
        <v>3</v>
      </c>
      <c r="Q954">
        <f t="shared" si="76"/>
        <v>6.1632725299200004</v>
      </c>
    </row>
    <row r="955" spans="1:17" x14ac:dyDescent="0.3">
      <c r="A955" t="s">
        <v>26</v>
      </c>
      <c r="B955" t="s">
        <v>9</v>
      </c>
      <c r="C955" t="s">
        <v>56</v>
      </c>
      <c r="D955" t="s">
        <v>11</v>
      </c>
      <c r="E955" t="s">
        <v>12</v>
      </c>
      <c r="F955" t="s">
        <v>66</v>
      </c>
      <c r="G955" s="20">
        <v>71.031800000000004</v>
      </c>
      <c r="H955" s="14" t="s">
        <v>8</v>
      </c>
      <c r="I955" t="s">
        <v>52</v>
      </c>
      <c r="J955" t="s">
        <v>31</v>
      </c>
      <c r="K955" t="s">
        <v>25</v>
      </c>
      <c r="L955" t="s">
        <v>17</v>
      </c>
      <c r="M955" s="20">
        <f t="shared" si="73"/>
        <v>114.31460113920001</v>
      </c>
      <c r="N955" s="20">
        <f t="shared" si="74"/>
        <v>3.5459999999999998E-2</v>
      </c>
      <c r="O955" s="20">
        <f t="shared" si="75"/>
        <v>4.0535957563960325</v>
      </c>
      <c r="P955">
        <f t="shared" si="77"/>
        <v>3</v>
      </c>
      <c r="Q955">
        <f t="shared" si="76"/>
        <v>12.160787269188098</v>
      </c>
    </row>
    <row r="956" spans="1:17" x14ac:dyDescent="0.3">
      <c r="A956" t="s">
        <v>26</v>
      </c>
      <c r="B956" t="s">
        <v>9</v>
      </c>
      <c r="C956" t="s">
        <v>8</v>
      </c>
      <c r="D956" t="s">
        <v>27</v>
      </c>
      <c r="E956" t="s">
        <v>33</v>
      </c>
      <c r="F956" t="s">
        <v>66</v>
      </c>
      <c r="G956" s="20">
        <v>64.765299999999996</v>
      </c>
      <c r="H956" s="14" t="s">
        <v>8</v>
      </c>
      <c r="I956" t="s">
        <v>52</v>
      </c>
      <c r="J956" t="s">
        <v>15</v>
      </c>
      <c r="K956" t="s">
        <v>25</v>
      </c>
      <c r="L956" t="s">
        <v>43</v>
      </c>
      <c r="M956" s="20">
        <f t="shared" si="73"/>
        <v>104.2296469632</v>
      </c>
      <c r="N956" s="20">
        <f t="shared" si="74"/>
        <v>3.5459999999999998E-2</v>
      </c>
      <c r="O956" s="20">
        <f t="shared" si="75"/>
        <v>3.6959832813150717</v>
      </c>
      <c r="P956">
        <f t="shared" si="77"/>
        <v>3</v>
      </c>
      <c r="Q956">
        <f t="shared" si="76"/>
        <v>11.087949843945214</v>
      </c>
    </row>
    <row r="957" spans="1:17" x14ac:dyDescent="0.3">
      <c r="A957" t="s">
        <v>32</v>
      </c>
      <c r="B957" t="s">
        <v>9</v>
      </c>
      <c r="C957" t="s">
        <v>60</v>
      </c>
      <c r="D957" t="s">
        <v>41</v>
      </c>
      <c r="E957" t="s">
        <v>33</v>
      </c>
      <c r="F957" t="s">
        <v>22</v>
      </c>
      <c r="G957" s="20">
        <v>7</v>
      </c>
      <c r="H957" s="14">
        <v>11.263</v>
      </c>
      <c r="I957" t="s">
        <v>37</v>
      </c>
      <c r="J957" t="s">
        <v>42</v>
      </c>
      <c r="K957" t="s">
        <v>25</v>
      </c>
      <c r="L957" t="s">
        <v>43</v>
      </c>
      <c r="M957" s="20">
        <f t="shared" si="73"/>
        <v>11.265408000000001</v>
      </c>
      <c r="N957" s="20">
        <f t="shared" si="74"/>
        <v>0.16664000000000001</v>
      </c>
      <c r="O957" s="20">
        <f t="shared" si="75"/>
        <v>1.8772675891200001</v>
      </c>
      <c r="P957">
        <f t="shared" si="77"/>
        <v>5</v>
      </c>
      <c r="Q957">
        <f t="shared" si="76"/>
        <v>9.3863379456000011</v>
      </c>
    </row>
    <row r="958" spans="1:17" x14ac:dyDescent="0.3">
      <c r="A958" t="s">
        <v>39</v>
      </c>
      <c r="B958" t="s">
        <v>9</v>
      </c>
      <c r="C958" t="s">
        <v>56</v>
      </c>
      <c r="D958" t="s">
        <v>20</v>
      </c>
      <c r="E958" t="s">
        <v>64</v>
      </c>
      <c r="F958" t="s">
        <v>44</v>
      </c>
      <c r="G958" s="20">
        <v>3.3</v>
      </c>
      <c r="H958" s="14">
        <v>5.3096999999999994</v>
      </c>
      <c r="I958" t="s">
        <v>14</v>
      </c>
      <c r="J958" t="s">
        <v>42</v>
      </c>
      <c r="K958" t="s">
        <v>25</v>
      </c>
      <c r="L958" t="s">
        <v>43</v>
      </c>
      <c r="M958" s="20">
        <f t="shared" si="73"/>
        <v>5.3108351999999996</v>
      </c>
      <c r="N958" s="20">
        <f t="shared" si="74"/>
        <v>0</v>
      </c>
      <c r="O958" s="20">
        <f t="shared" si="75"/>
        <v>0</v>
      </c>
      <c r="P958">
        <f t="shared" si="77"/>
        <v>2</v>
      </c>
      <c r="Q958">
        <f t="shared" si="76"/>
        <v>0</v>
      </c>
    </row>
    <row r="959" spans="1:17" x14ac:dyDescent="0.3">
      <c r="A959" t="s">
        <v>18</v>
      </c>
      <c r="B959" t="s">
        <v>9</v>
      </c>
      <c r="C959" t="s">
        <v>71</v>
      </c>
      <c r="D959" t="s">
        <v>11</v>
      </c>
      <c r="E959" t="s">
        <v>35</v>
      </c>
      <c r="F959" t="s">
        <v>13</v>
      </c>
      <c r="G959" s="20">
        <v>13</v>
      </c>
      <c r="H959" s="14">
        <v>20.917000000000002</v>
      </c>
      <c r="I959" t="s">
        <v>30</v>
      </c>
      <c r="J959" t="s">
        <v>15</v>
      </c>
      <c r="K959" t="s">
        <v>16</v>
      </c>
      <c r="L959" t="s">
        <v>17</v>
      </c>
      <c r="M959" s="20">
        <f t="shared" si="73"/>
        <v>20.921472000000001</v>
      </c>
      <c r="N959" s="20">
        <f t="shared" si="74"/>
        <v>0.16664000000000001</v>
      </c>
      <c r="O959" s="20">
        <f t="shared" si="75"/>
        <v>3.4863540940800006</v>
      </c>
      <c r="P959">
        <f t="shared" si="77"/>
        <v>4</v>
      </c>
      <c r="Q959">
        <f t="shared" si="76"/>
        <v>13.945416376320003</v>
      </c>
    </row>
    <row r="960" spans="1:17" x14ac:dyDescent="0.3">
      <c r="A960" t="s">
        <v>39</v>
      </c>
      <c r="B960" t="s">
        <v>9</v>
      </c>
      <c r="C960" t="s">
        <v>56</v>
      </c>
      <c r="D960" t="s">
        <v>27</v>
      </c>
      <c r="E960" t="s">
        <v>35</v>
      </c>
      <c r="F960" t="s">
        <v>66</v>
      </c>
      <c r="G960" s="20">
        <v>90</v>
      </c>
      <c r="H960" s="14">
        <v>144.81</v>
      </c>
      <c r="I960" t="s">
        <v>52</v>
      </c>
      <c r="J960" t="s">
        <v>42</v>
      </c>
      <c r="K960" t="s">
        <v>25</v>
      </c>
      <c r="L960" t="s">
        <v>43</v>
      </c>
      <c r="M960" s="20">
        <f t="shared" si="73"/>
        <v>144.84096</v>
      </c>
      <c r="N960" s="20">
        <f t="shared" si="74"/>
        <v>3.5459999999999998E-2</v>
      </c>
      <c r="O960" s="20">
        <f t="shared" si="75"/>
        <v>5.1360604415999997</v>
      </c>
      <c r="P960">
        <f t="shared" si="77"/>
        <v>2</v>
      </c>
      <c r="Q960">
        <f t="shared" si="76"/>
        <v>10.272120883199999</v>
      </c>
    </row>
    <row r="961" spans="1:17" x14ac:dyDescent="0.3">
      <c r="A961" t="s">
        <v>18</v>
      </c>
      <c r="B961" t="s">
        <v>9</v>
      </c>
      <c r="C961" t="s">
        <v>8</v>
      </c>
      <c r="D961" t="s">
        <v>47</v>
      </c>
      <c r="E961" t="s">
        <v>21</v>
      </c>
      <c r="F961" t="s">
        <v>44</v>
      </c>
      <c r="G961" s="20">
        <v>3.7412999999999998</v>
      </c>
      <c r="H961" s="14" t="s">
        <v>8</v>
      </c>
      <c r="I961" t="s">
        <v>30</v>
      </c>
      <c r="J961" t="s">
        <v>8</v>
      </c>
      <c r="K961" t="s">
        <v>8</v>
      </c>
      <c r="L961" t="s">
        <v>8</v>
      </c>
      <c r="M961" s="20">
        <f t="shared" si="73"/>
        <v>6.0210387071999998</v>
      </c>
      <c r="N961" s="20">
        <f t="shared" si="74"/>
        <v>0.16664000000000001</v>
      </c>
      <c r="O961" s="20">
        <f t="shared" si="75"/>
        <v>1.0033458901678081</v>
      </c>
      <c r="P961">
        <f t="shared" si="77"/>
        <v>4</v>
      </c>
      <c r="Q961">
        <f t="shared" si="76"/>
        <v>4.0133835606712323</v>
      </c>
    </row>
    <row r="962" spans="1:17" x14ac:dyDescent="0.3">
      <c r="A962" t="s">
        <v>39</v>
      </c>
      <c r="B962" t="s">
        <v>9</v>
      </c>
      <c r="C962" t="s">
        <v>106</v>
      </c>
      <c r="D962" t="s">
        <v>11</v>
      </c>
      <c r="E962" t="s">
        <v>12</v>
      </c>
      <c r="F962" t="s">
        <v>22</v>
      </c>
      <c r="G962" s="20">
        <v>10</v>
      </c>
      <c r="H962" s="14">
        <v>16.09</v>
      </c>
      <c r="I962" t="s">
        <v>30</v>
      </c>
      <c r="J962" t="s">
        <v>38</v>
      </c>
      <c r="K962" t="s">
        <v>16</v>
      </c>
      <c r="L962" t="s">
        <v>43</v>
      </c>
      <c r="M962" s="20">
        <f t="shared" si="73"/>
        <v>16.093440000000001</v>
      </c>
      <c r="N962" s="20">
        <f t="shared" si="74"/>
        <v>0.16664000000000001</v>
      </c>
      <c r="O962" s="20">
        <f t="shared" si="75"/>
        <v>2.6818108416000004</v>
      </c>
      <c r="P962">
        <f t="shared" si="77"/>
        <v>2</v>
      </c>
      <c r="Q962">
        <f t="shared" si="76"/>
        <v>5.3636216832000008</v>
      </c>
    </row>
    <row r="963" spans="1:17" x14ac:dyDescent="0.3">
      <c r="A963" t="s">
        <v>7</v>
      </c>
      <c r="B963" t="s">
        <v>9</v>
      </c>
      <c r="C963" t="s">
        <v>70</v>
      </c>
      <c r="D963" t="s">
        <v>47</v>
      </c>
      <c r="E963" t="s">
        <v>28</v>
      </c>
      <c r="F963" t="s">
        <v>66</v>
      </c>
      <c r="G963" s="20">
        <v>50</v>
      </c>
      <c r="H963" s="14">
        <v>80.45</v>
      </c>
      <c r="I963" t="s">
        <v>52</v>
      </c>
      <c r="J963" t="s">
        <v>15</v>
      </c>
      <c r="K963" t="s">
        <v>16</v>
      </c>
      <c r="L963" t="s">
        <v>43</v>
      </c>
      <c r="M963" s="20">
        <f t="shared" ref="M963:M1026" si="78">G963*1.609344</f>
        <v>80.467200000000005</v>
      </c>
      <c r="N963" s="20">
        <f t="shared" ref="N963:N1026" si="79">IF(I963="Bicycle",0,IF(I963="On foot",0,IF(I963="Car (alone)",0.16664,IF(I963="Car (shared / passenger)",0.16664,IF(I963="Bus",0.10215,IF(I963="Train",0.03546,IF(I963="Motorbike",0.11367,IF(I963="Electric car (alone)",0.05267,IF(I963="Electric car (shared / passenger)",0.05267,IF(I963="Taxi",0.148614925938255,IF(I963="E-bike",0.022,IF(I963="Flight",0.259, " "))))))))))))</f>
        <v>3.5459999999999998E-2</v>
      </c>
      <c r="O963" s="20">
        <f t="shared" ref="O963:O1026" si="80">IF(OR(N963=0, M963=0), 0, N963*M963)</f>
        <v>2.8533669120000003</v>
      </c>
      <c r="P963">
        <f t="shared" si="77"/>
        <v>1</v>
      </c>
      <c r="Q963">
        <f t="shared" ref="Q963:Q1026" si="81">O963*P963</f>
        <v>2.8533669120000003</v>
      </c>
    </row>
    <row r="964" spans="1:17" x14ac:dyDescent="0.3">
      <c r="A964" t="s">
        <v>32</v>
      </c>
      <c r="B964" t="s">
        <v>9</v>
      </c>
      <c r="C964" t="s">
        <v>60</v>
      </c>
      <c r="D964" t="s">
        <v>20</v>
      </c>
      <c r="E964" t="s">
        <v>33</v>
      </c>
      <c r="F964" t="s">
        <v>36</v>
      </c>
      <c r="G964" s="20">
        <v>1.25</v>
      </c>
      <c r="H964" s="14">
        <v>2.01125</v>
      </c>
      <c r="I964" t="s">
        <v>23</v>
      </c>
      <c r="J964" t="s">
        <v>15</v>
      </c>
      <c r="K964" t="s">
        <v>25</v>
      </c>
      <c r="L964" t="s">
        <v>43</v>
      </c>
      <c r="M964" s="20">
        <f t="shared" si="78"/>
        <v>2.0116800000000001</v>
      </c>
      <c r="N964" s="20">
        <f t="shared" si="79"/>
        <v>0</v>
      </c>
      <c r="O964" s="20">
        <f t="shared" si="80"/>
        <v>0</v>
      </c>
      <c r="P964">
        <f t="shared" si="77"/>
        <v>5</v>
      </c>
      <c r="Q964">
        <f t="shared" si="81"/>
        <v>0</v>
      </c>
    </row>
    <row r="965" spans="1:17" x14ac:dyDescent="0.3">
      <c r="A965" t="s">
        <v>26</v>
      </c>
      <c r="B965" t="s">
        <v>9</v>
      </c>
      <c r="C965" t="s">
        <v>56</v>
      </c>
      <c r="D965" t="s">
        <v>11</v>
      </c>
      <c r="E965" t="s">
        <v>35</v>
      </c>
      <c r="F965" t="s">
        <v>66</v>
      </c>
      <c r="G965" s="20">
        <v>150</v>
      </c>
      <c r="H965" s="14">
        <v>241.35</v>
      </c>
      <c r="I965" t="s">
        <v>52</v>
      </c>
      <c r="J965" t="s">
        <v>31</v>
      </c>
      <c r="K965" t="s">
        <v>25</v>
      </c>
      <c r="L965" t="s">
        <v>43</v>
      </c>
      <c r="M965" s="20">
        <f t="shared" si="78"/>
        <v>241.40160000000003</v>
      </c>
      <c r="N965" s="20">
        <f t="shared" si="79"/>
        <v>3.5459999999999998E-2</v>
      </c>
      <c r="O965" s="20">
        <f t="shared" si="80"/>
        <v>8.5601007360000008</v>
      </c>
      <c r="P965">
        <f t="shared" si="77"/>
        <v>3</v>
      </c>
      <c r="Q965">
        <f t="shared" si="81"/>
        <v>25.680302208000001</v>
      </c>
    </row>
    <row r="966" spans="1:17" x14ac:dyDescent="0.3">
      <c r="A966" t="s">
        <v>39</v>
      </c>
      <c r="B966" t="s">
        <v>9</v>
      </c>
      <c r="C966" t="s">
        <v>8</v>
      </c>
      <c r="D966" t="s">
        <v>47</v>
      </c>
      <c r="E966" t="s">
        <v>28</v>
      </c>
      <c r="F966" t="s">
        <v>44</v>
      </c>
      <c r="G966" s="20">
        <v>2</v>
      </c>
      <c r="H966" s="14">
        <v>3.218</v>
      </c>
      <c r="I966" t="s">
        <v>30</v>
      </c>
      <c r="J966" t="s">
        <v>31</v>
      </c>
      <c r="K966" t="s">
        <v>16</v>
      </c>
      <c r="L966" t="s">
        <v>43</v>
      </c>
      <c r="M966" s="20">
        <f t="shared" si="78"/>
        <v>3.2186880000000002</v>
      </c>
      <c r="N966" s="20">
        <f t="shared" si="79"/>
        <v>0.16664000000000001</v>
      </c>
      <c r="O966" s="20">
        <f t="shared" si="80"/>
        <v>0.53636216832000005</v>
      </c>
      <c r="P966">
        <f t="shared" si="77"/>
        <v>2</v>
      </c>
      <c r="Q966">
        <f t="shared" si="81"/>
        <v>1.0727243366400001</v>
      </c>
    </row>
    <row r="967" spans="1:17" x14ac:dyDescent="0.3">
      <c r="A967" t="s">
        <v>39</v>
      </c>
      <c r="B967" t="s">
        <v>9</v>
      </c>
      <c r="C967" t="s">
        <v>56</v>
      </c>
      <c r="D967" t="s">
        <v>20</v>
      </c>
      <c r="E967" t="s">
        <v>64</v>
      </c>
      <c r="F967" t="s">
        <v>36</v>
      </c>
      <c r="G967" s="20">
        <v>9</v>
      </c>
      <c r="H967" s="14">
        <v>14.481</v>
      </c>
      <c r="I967" t="s">
        <v>30</v>
      </c>
      <c r="J967" t="s">
        <v>42</v>
      </c>
      <c r="K967" t="s">
        <v>25</v>
      </c>
      <c r="L967" t="s">
        <v>43</v>
      </c>
      <c r="M967" s="20">
        <f t="shared" si="78"/>
        <v>14.484096000000001</v>
      </c>
      <c r="N967" s="20">
        <f t="shared" si="79"/>
        <v>0.16664000000000001</v>
      </c>
      <c r="O967" s="20">
        <f t="shared" si="80"/>
        <v>2.4136297574400003</v>
      </c>
      <c r="P967">
        <f t="shared" si="77"/>
        <v>2</v>
      </c>
      <c r="Q967">
        <f t="shared" si="81"/>
        <v>4.8272595148800006</v>
      </c>
    </row>
    <row r="968" spans="1:17" x14ac:dyDescent="0.3">
      <c r="A968" t="s">
        <v>32</v>
      </c>
      <c r="B968" t="s">
        <v>51</v>
      </c>
      <c r="C968" t="s">
        <v>8</v>
      </c>
      <c r="D968" t="s">
        <v>11</v>
      </c>
      <c r="E968" t="s">
        <v>12</v>
      </c>
      <c r="F968" t="s">
        <v>44</v>
      </c>
      <c r="G968" s="20">
        <v>1</v>
      </c>
      <c r="H968" s="14">
        <v>1.609</v>
      </c>
      <c r="I968" t="s">
        <v>23</v>
      </c>
      <c r="J968" t="s">
        <v>15</v>
      </c>
      <c r="K968" t="s">
        <v>25</v>
      </c>
      <c r="L968" t="s">
        <v>43</v>
      </c>
      <c r="M968" s="20">
        <f t="shared" si="78"/>
        <v>1.6093440000000001</v>
      </c>
      <c r="N968" s="20">
        <f t="shared" si="79"/>
        <v>0</v>
      </c>
      <c r="O968" s="20">
        <f t="shared" si="80"/>
        <v>0</v>
      </c>
      <c r="P968">
        <f t="shared" si="77"/>
        <v>5</v>
      </c>
      <c r="Q968">
        <f t="shared" si="81"/>
        <v>0</v>
      </c>
    </row>
    <row r="969" spans="1:17" x14ac:dyDescent="0.3">
      <c r="A969" t="s">
        <v>39</v>
      </c>
      <c r="B969" t="s">
        <v>51</v>
      </c>
      <c r="C969" t="s">
        <v>8</v>
      </c>
      <c r="D969" t="s">
        <v>11</v>
      </c>
      <c r="E969" t="s">
        <v>12</v>
      </c>
      <c r="F969" t="s">
        <v>66</v>
      </c>
      <c r="G969" s="20">
        <v>10</v>
      </c>
      <c r="H969" s="14">
        <v>16.09</v>
      </c>
      <c r="I969" t="s">
        <v>49</v>
      </c>
      <c r="J969" t="s">
        <v>42</v>
      </c>
      <c r="K969" t="s">
        <v>16</v>
      </c>
      <c r="L969" t="s">
        <v>17</v>
      </c>
      <c r="M969" s="20">
        <f t="shared" si="78"/>
        <v>16.093440000000001</v>
      </c>
      <c r="N969" s="20">
        <f t="shared" si="79"/>
        <v>0.10215</v>
      </c>
      <c r="O969" s="20">
        <f t="shared" si="80"/>
        <v>1.6439448960000003</v>
      </c>
      <c r="P969">
        <f t="shared" si="77"/>
        <v>2</v>
      </c>
      <c r="Q969">
        <f t="shared" si="81"/>
        <v>3.2878897920000005</v>
      </c>
    </row>
    <row r="970" spans="1:17" x14ac:dyDescent="0.3">
      <c r="A970" t="s">
        <v>18</v>
      </c>
      <c r="B970" t="s">
        <v>9</v>
      </c>
      <c r="C970" t="s">
        <v>56</v>
      </c>
      <c r="D970" t="s">
        <v>11</v>
      </c>
      <c r="E970" t="s">
        <v>45</v>
      </c>
      <c r="F970" t="s">
        <v>36</v>
      </c>
      <c r="G970" s="20">
        <v>1.6</v>
      </c>
      <c r="H970" s="14">
        <v>2.5744000000000002</v>
      </c>
      <c r="I970" t="s">
        <v>23</v>
      </c>
      <c r="J970" t="s">
        <v>15</v>
      </c>
      <c r="K970" t="s">
        <v>25</v>
      </c>
      <c r="L970" t="s">
        <v>43</v>
      </c>
      <c r="M970" s="20">
        <f t="shared" si="78"/>
        <v>2.5749504000000005</v>
      </c>
      <c r="N970" s="20">
        <f t="shared" si="79"/>
        <v>0</v>
      </c>
      <c r="O970" s="20">
        <f t="shared" si="80"/>
        <v>0</v>
      </c>
      <c r="P970">
        <f t="shared" si="77"/>
        <v>4</v>
      </c>
      <c r="Q970">
        <f t="shared" si="81"/>
        <v>0</v>
      </c>
    </row>
    <row r="971" spans="1:17" x14ac:dyDescent="0.3">
      <c r="A971" t="s">
        <v>39</v>
      </c>
      <c r="B971" t="s">
        <v>51</v>
      </c>
      <c r="C971" t="s">
        <v>8</v>
      </c>
      <c r="D971" t="s">
        <v>11</v>
      </c>
      <c r="E971" t="s">
        <v>21</v>
      </c>
      <c r="F971" t="s">
        <v>22</v>
      </c>
      <c r="G971" s="20">
        <v>3</v>
      </c>
      <c r="H971" s="14">
        <v>4.827</v>
      </c>
      <c r="I971" t="s">
        <v>49</v>
      </c>
      <c r="J971" t="s">
        <v>15</v>
      </c>
      <c r="K971" t="s">
        <v>8</v>
      </c>
      <c r="L971" t="s">
        <v>17</v>
      </c>
      <c r="M971" s="20">
        <f t="shared" si="78"/>
        <v>4.8280320000000003</v>
      </c>
      <c r="N971" s="20">
        <f t="shared" si="79"/>
        <v>0.10215</v>
      </c>
      <c r="O971" s="20">
        <f t="shared" si="80"/>
        <v>0.49318346880000008</v>
      </c>
      <c r="P971">
        <f t="shared" si="77"/>
        <v>2</v>
      </c>
      <c r="Q971">
        <f t="shared" si="81"/>
        <v>0.98636693760000016</v>
      </c>
    </row>
    <row r="972" spans="1:17" x14ac:dyDescent="0.3">
      <c r="A972" t="s">
        <v>18</v>
      </c>
      <c r="B972" t="s">
        <v>9</v>
      </c>
      <c r="C972" t="s">
        <v>56</v>
      </c>
      <c r="D972" t="s">
        <v>11</v>
      </c>
      <c r="E972" t="s">
        <v>12</v>
      </c>
      <c r="F972" t="s">
        <v>22</v>
      </c>
      <c r="G972" s="20">
        <v>13</v>
      </c>
      <c r="H972" s="14">
        <v>20.917000000000002</v>
      </c>
      <c r="I972" t="s">
        <v>37</v>
      </c>
      <c r="J972" t="s">
        <v>15</v>
      </c>
      <c r="K972" t="s">
        <v>25</v>
      </c>
      <c r="L972" t="s">
        <v>43</v>
      </c>
      <c r="M972" s="20">
        <f t="shared" si="78"/>
        <v>20.921472000000001</v>
      </c>
      <c r="N972" s="20">
        <f t="shared" si="79"/>
        <v>0.16664000000000001</v>
      </c>
      <c r="O972" s="20">
        <f t="shared" si="80"/>
        <v>3.4863540940800006</v>
      </c>
      <c r="P972">
        <f t="shared" ref="P972:P1002" si="82">IFERROR(VALUE(MID(A972, FIND("(", A972) + 1, FIND(" ", A972, FIND("(", A972)) - FIND("(", A972) - 1)), "N/A")</f>
        <v>4</v>
      </c>
      <c r="Q972">
        <f t="shared" si="81"/>
        <v>13.945416376320003</v>
      </c>
    </row>
    <row r="973" spans="1:17" x14ac:dyDescent="0.3">
      <c r="A973" t="s">
        <v>32</v>
      </c>
      <c r="B973" t="s">
        <v>9</v>
      </c>
      <c r="C973" t="s">
        <v>34</v>
      </c>
      <c r="D973" t="s">
        <v>41</v>
      </c>
      <c r="E973" t="s">
        <v>12</v>
      </c>
      <c r="F973" t="s">
        <v>66</v>
      </c>
      <c r="G973" s="20">
        <v>14.7</v>
      </c>
      <c r="H973" s="14">
        <v>23.6523</v>
      </c>
      <c r="I973" t="s">
        <v>52</v>
      </c>
      <c r="J973" t="s">
        <v>31</v>
      </c>
      <c r="K973" t="s">
        <v>25</v>
      </c>
      <c r="L973" t="s">
        <v>43</v>
      </c>
      <c r="M973" s="20">
        <f t="shared" si="78"/>
        <v>23.657356799999999</v>
      </c>
      <c r="N973" s="20">
        <f t="shared" si="79"/>
        <v>3.5459999999999998E-2</v>
      </c>
      <c r="O973" s="20">
        <f t="shared" si="80"/>
        <v>0.83888987212799992</v>
      </c>
      <c r="P973">
        <f t="shared" si="82"/>
        <v>5</v>
      </c>
      <c r="Q973">
        <f t="shared" si="81"/>
        <v>4.1944493606399993</v>
      </c>
    </row>
    <row r="974" spans="1:17" x14ac:dyDescent="0.3">
      <c r="A974" t="s">
        <v>7</v>
      </c>
      <c r="B974" t="s">
        <v>9</v>
      </c>
      <c r="C974" t="s">
        <v>69</v>
      </c>
      <c r="D974" t="s">
        <v>41</v>
      </c>
      <c r="E974" t="s">
        <v>28</v>
      </c>
      <c r="F974" t="s">
        <v>13</v>
      </c>
      <c r="G974" s="20">
        <v>23</v>
      </c>
      <c r="H974" s="14">
        <v>37.006999999999998</v>
      </c>
      <c r="I974" t="s">
        <v>52</v>
      </c>
      <c r="J974" t="s">
        <v>38</v>
      </c>
      <c r="K974" t="s">
        <v>25</v>
      </c>
      <c r="L974" t="s">
        <v>17</v>
      </c>
      <c r="M974" s="20">
        <f t="shared" si="78"/>
        <v>37.014912000000002</v>
      </c>
      <c r="N974" s="20">
        <f t="shared" si="79"/>
        <v>3.5459999999999998E-2</v>
      </c>
      <c r="O974" s="20">
        <f t="shared" si="80"/>
        <v>1.3125487795199999</v>
      </c>
      <c r="P974">
        <f t="shared" si="82"/>
        <v>1</v>
      </c>
      <c r="Q974">
        <f t="shared" si="81"/>
        <v>1.3125487795199999</v>
      </c>
    </row>
    <row r="975" spans="1:17" x14ac:dyDescent="0.3">
      <c r="A975" t="s">
        <v>7</v>
      </c>
      <c r="B975" t="s">
        <v>51</v>
      </c>
      <c r="C975" t="s">
        <v>8</v>
      </c>
      <c r="D975" t="s">
        <v>11</v>
      </c>
      <c r="E975" t="s">
        <v>21</v>
      </c>
      <c r="F975" t="s">
        <v>66</v>
      </c>
      <c r="G975" s="20">
        <v>150</v>
      </c>
      <c r="H975" s="14">
        <v>241.35</v>
      </c>
      <c r="I975" t="s">
        <v>52</v>
      </c>
      <c r="J975" t="s">
        <v>15</v>
      </c>
      <c r="K975" t="s">
        <v>25</v>
      </c>
      <c r="L975" t="s">
        <v>43</v>
      </c>
      <c r="M975" s="20">
        <f t="shared" si="78"/>
        <v>241.40160000000003</v>
      </c>
      <c r="N975" s="20">
        <f t="shared" si="79"/>
        <v>3.5459999999999998E-2</v>
      </c>
      <c r="O975" s="20">
        <f t="shared" si="80"/>
        <v>8.5601007360000008</v>
      </c>
      <c r="P975">
        <f t="shared" si="82"/>
        <v>1</v>
      </c>
      <c r="Q975">
        <f t="shared" si="81"/>
        <v>8.5601007360000008</v>
      </c>
    </row>
    <row r="976" spans="1:17" x14ac:dyDescent="0.3">
      <c r="A976" t="s">
        <v>39</v>
      </c>
      <c r="B976" t="s">
        <v>9</v>
      </c>
      <c r="C976" t="s">
        <v>8</v>
      </c>
      <c r="D976" t="s">
        <v>20</v>
      </c>
      <c r="E976" t="s">
        <v>28</v>
      </c>
      <c r="F976" t="s">
        <v>36</v>
      </c>
      <c r="G976" s="20">
        <v>1</v>
      </c>
      <c r="H976" s="14">
        <v>1.609</v>
      </c>
      <c r="I976" t="s">
        <v>23</v>
      </c>
      <c r="J976" t="s">
        <v>31</v>
      </c>
      <c r="K976" t="s">
        <v>16</v>
      </c>
      <c r="L976" t="s">
        <v>43</v>
      </c>
      <c r="M976" s="20">
        <f t="shared" si="78"/>
        <v>1.6093440000000001</v>
      </c>
      <c r="N976" s="20">
        <f t="shared" si="79"/>
        <v>0</v>
      </c>
      <c r="O976" s="20">
        <f t="shared" si="80"/>
        <v>0</v>
      </c>
      <c r="P976">
        <f t="shared" si="82"/>
        <v>2</v>
      </c>
      <c r="Q976">
        <f t="shared" si="81"/>
        <v>0</v>
      </c>
    </row>
    <row r="977" spans="1:17" x14ac:dyDescent="0.3">
      <c r="A977" t="s">
        <v>32</v>
      </c>
      <c r="B977" t="s">
        <v>57</v>
      </c>
      <c r="C977" t="s">
        <v>8</v>
      </c>
      <c r="D977" t="s">
        <v>20</v>
      </c>
      <c r="E977" t="s">
        <v>12</v>
      </c>
      <c r="F977" t="s">
        <v>36</v>
      </c>
      <c r="G977" s="20">
        <v>3</v>
      </c>
      <c r="H977" s="14">
        <v>4.827</v>
      </c>
      <c r="I977" t="s">
        <v>30</v>
      </c>
      <c r="J977" t="s">
        <v>42</v>
      </c>
      <c r="K977" t="s">
        <v>25</v>
      </c>
      <c r="L977" t="s">
        <v>43</v>
      </c>
      <c r="M977" s="20">
        <f t="shared" si="78"/>
        <v>4.8280320000000003</v>
      </c>
      <c r="N977" s="20">
        <f t="shared" si="79"/>
        <v>0.16664000000000001</v>
      </c>
      <c r="O977" s="20">
        <f t="shared" si="80"/>
        <v>0.80454325248000014</v>
      </c>
      <c r="P977">
        <f t="shared" si="82"/>
        <v>5</v>
      </c>
      <c r="Q977">
        <f t="shared" si="81"/>
        <v>4.0227162624000004</v>
      </c>
    </row>
    <row r="978" spans="1:17" x14ac:dyDescent="0.3">
      <c r="A978" t="s">
        <v>39</v>
      </c>
      <c r="B978" t="s">
        <v>9</v>
      </c>
      <c r="C978" t="s">
        <v>61</v>
      </c>
      <c r="D978" t="s">
        <v>47</v>
      </c>
      <c r="E978" t="s">
        <v>45</v>
      </c>
      <c r="F978" t="s">
        <v>66</v>
      </c>
      <c r="G978" s="20">
        <v>515</v>
      </c>
      <c r="H978" s="14">
        <v>828.63499999999999</v>
      </c>
      <c r="I978" s="2" t="s">
        <v>132</v>
      </c>
      <c r="J978" t="s">
        <v>42</v>
      </c>
      <c r="K978" t="s">
        <v>25</v>
      </c>
      <c r="L978" t="s">
        <v>43</v>
      </c>
      <c r="M978" s="20">
        <f t="shared" si="78"/>
        <v>828.81216000000006</v>
      </c>
      <c r="N978" s="20">
        <f t="shared" si="79"/>
        <v>0.25900000000000001</v>
      </c>
      <c r="O978" s="20">
        <f t="shared" si="80"/>
        <v>214.66234944000001</v>
      </c>
      <c r="P978">
        <f t="shared" si="82"/>
        <v>2</v>
      </c>
      <c r="Q978">
        <f t="shared" si="81"/>
        <v>429.32469888000003</v>
      </c>
    </row>
    <row r="979" spans="1:17" x14ac:dyDescent="0.3">
      <c r="A979" t="s">
        <v>32</v>
      </c>
      <c r="B979" t="s">
        <v>9</v>
      </c>
      <c r="C979" t="s">
        <v>93</v>
      </c>
      <c r="D979" t="s">
        <v>20</v>
      </c>
      <c r="E979" t="s">
        <v>28</v>
      </c>
      <c r="F979" t="s">
        <v>66</v>
      </c>
      <c r="G979" s="20">
        <v>21.6</v>
      </c>
      <c r="H979" s="14" t="s">
        <v>8</v>
      </c>
      <c r="I979" t="s">
        <v>49</v>
      </c>
      <c r="J979" t="s">
        <v>15</v>
      </c>
      <c r="K979" t="s">
        <v>25</v>
      </c>
      <c r="L979" t="s">
        <v>43</v>
      </c>
      <c r="M979" s="20">
        <f t="shared" si="78"/>
        <v>34.761830400000008</v>
      </c>
      <c r="N979" s="20">
        <f t="shared" si="79"/>
        <v>0.10215</v>
      </c>
      <c r="O979" s="20">
        <f t="shared" si="80"/>
        <v>3.5509209753600008</v>
      </c>
      <c r="P979">
        <f t="shared" si="82"/>
        <v>5</v>
      </c>
      <c r="Q979">
        <f t="shared" si="81"/>
        <v>17.754604876800006</v>
      </c>
    </row>
    <row r="980" spans="1:17" x14ac:dyDescent="0.3">
      <c r="A980" t="s">
        <v>39</v>
      </c>
      <c r="B980" t="s">
        <v>51</v>
      </c>
      <c r="C980" t="s">
        <v>8</v>
      </c>
      <c r="D980" t="s">
        <v>11</v>
      </c>
      <c r="E980" t="s">
        <v>21</v>
      </c>
      <c r="F980" t="s">
        <v>44</v>
      </c>
      <c r="G980" s="20">
        <v>1.5</v>
      </c>
      <c r="H980" s="14">
        <v>2.4135</v>
      </c>
      <c r="I980" t="s">
        <v>23</v>
      </c>
      <c r="J980" t="s">
        <v>31</v>
      </c>
      <c r="K980" t="s">
        <v>16</v>
      </c>
      <c r="L980" t="s">
        <v>17</v>
      </c>
      <c r="M980" s="20">
        <f t="shared" si="78"/>
        <v>2.4140160000000002</v>
      </c>
      <c r="N980" s="20">
        <f t="shared" si="79"/>
        <v>0</v>
      </c>
      <c r="O980" s="20">
        <f t="shared" si="80"/>
        <v>0</v>
      </c>
      <c r="P980">
        <f t="shared" si="82"/>
        <v>2</v>
      </c>
      <c r="Q980">
        <f t="shared" si="81"/>
        <v>0</v>
      </c>
    </row>
    <row r="981" spans="1:17" x14ac:dyDescent="0.3">
      <c r="A981" t="s">
        <v>7</v>
      </c>
      <c r="B981" t="s">
        <v>57</v>
      </c>
      <c r="C981" t="s">
        <v>8</v>
      </c>
      <c r="D981" t="s">
        <v>20</v>
      </c>
      <c r="E981" t="s">
        <v>45</v>
      </c>
      <c r="F981" t="s">
        <v>66</v>
      </c>
      <c r="G981" s="20">
        <v>250</v>
      </c>
      <c r="H981" s="14">
        <v>402.25</v>
      </c>
      <c r="I981" t="s">
        <v>52</v>
      </c>
      <c r="J981" t="s">
        <v>42</v>
      </c>
      <c r="K981" t="s">
        <v>25</v>
      </c>
      <c r="L981" t="s">
        <v>43</v>
      </c>
      <c r="M981" s="20">
        <f t="shared" si="78"/>
        <v>402.33600000000001</v>
      </c>
      <c r="N981" s="20">
        <f t="shared" si="79"/>
        <v>3.5459999999999998E-2</v>
      </c>
      <c r="O981" s="20">
        <f t="shared" si="80"/>
        <v>14.266834559999999</v>
      </c>
      <c r="P981">
        <f t="shared" si="82"/>
        <v>1</v>
      </c>
      <c r="Q981">
        <f t="shared" si="81"/>
        <v>14.266834559999999</v>
      </c>
    </row>
    <row r="982" spans="1:17" x14ac:dyDescent="0.3">
      <c r="A982" t="s">
        <v>7</v>
      </c>
      <c r="B982" t="s">
        <v>9</v>
      </c>
      <c r="C982" t="s">
        <v>91</v>
      </c>
      <c r="D982" t="s">
        <v>47</v>
      </c>
      <c r="E982" t="s">
        <v>12</v>
      </c>
      <c r="F982" t="s">
        <v>44</v>
      </c>
      <c r="G982" s="20">
        <v>3</v>
      </c>
      <c r="H982" s="14">
        <v>4.827</v>
      </c>
      <c r="I982" t="s">
        <v>87</v>
      </c>
      <c r="J982" t="s">
        <v>42</v>
      </c>
      <c r="K982" t="s">
        <v>25</v>
      </c>
      <c r="L982" t="s">
        <v>43</v>
      </c>
      <c r="M982" s="20">
        <f t="shared" si="78"/>
        <v>4.8280320000000003</v>
      </c>
      <c r="N982" s="20">
        <f t="shared" si="79"/>
        <v>0.11366999999999999</v>
      </c>
      <c r="O982" s="20">
        <f t="shared" si="80"/>
        <v>0.54880239744000003</v>
      </c>
      <c r="P982">
        <f t="shared" si="82"/>
        <v>1</v>
      </c>
      <c r="Q982">
        <f t="shared" si="81"/>
        <v>0.54880239744000003</v>
      </c>
    </row>
    <row r="983" spans="1:17" x14ac:dyDescent="0.3">
      <c r="A983" t="s">
        <v>7</v>
      </c>
      <c r="B983" t="s">
        <v>9</v>
      </c>
      <c r="C983" t="s">
        <v>61</v>
      </c>
      <c r="D983" t="s">
        <v>20</v>
      </c>
      <c r="E983" t="s">
        <v>45</v>
      </c>
      <c r="F983" t="s">
        <v>44</v>
      </c>
      <c r="G983" s="22">
        <v>5</v>
      </c>
      <c r="H983" s="14" t="s">
        <v>8</v>
      </c>
      <c r="I983" t="s">
        <v>37</v>
      </c>
      <c r="J983" t="s">
        <v>31</v>
      </c>
      <c r="K983" t="s">
        <v>25</v>
      </c>
      <c r="L983" t="s">
        <v>43</v>
      </c>
      <c r="M983" s="20">
        <f t="shared" si="78"/>
        <v>8.0467200000000005</v>
      </c>
      <c r="N983" s="20">
        <f t="shared" si="79"/>
        <v>0.16664000000000001</v>
      </c>
      <c r="O983" s="20">
        <f t="shared" si="80"/>
        <v>1.3409054208000002</v>
      </c>
      <c r="P983">
        <f t="shared" si="82"/>
        <v>1</v>
      </c>
      <c r="Q983">
        <f t="shared" si="81"/>
        <v>1.3409054208000002</v>
      </c>
    </row>
    <row r="984" spans="1:17" x14ac:dyDescent="0.3">
      <c r="A984" t="s">
        <v>39</v>
      </c>
      <c r="B984" t="s">
        <v>9</v>
      </c>
      <c r="C984" t="s">
        <v>56</v>
      </c>
      <c r="D984" t="s">
        <v>41</v>
      </c>
      <c r="E984" t="s">
        <v>33</v>
      </c>
      <c r="F984" t="s">
        <v>66</v>
      </c>
      <c r="G984" s="20">
        <v>160</v>
      </c>
      <c r="H984" s="14">
        <v>257.44</v>
      </c>
      <c r="I984" t="s">
        <v>52</v>
      </c>
      <c r="J984" t="s">
        <v>42</v>
      </c>
      <c r="K984" t="s">
        <v>25</v>
      </c>
      <c r="L984" t="s">
        <v>43</v>
      </c>
      <c r="M984" s="20">
        <f t="shared" si="78"/>
        <v>257.49504000000002</v>
      </c>
      <c r="N984" s="20">
        <f t="shared" si="79"/>
        <v>3.5459999999999998E-2</v>
      </c>
      <c r="O984" s="20">
        <f t="shared" si="80"/>
        <v>9.1307741183999998</v>
      </c>
      <c r="P984">
        <f t="shared" si="82"/>
        <v>2</v>
      </c>
      <c r="Q984">
        <f t="shared" si="81"/>
        <v>18.2615482368</v>
      </c>
    </row>
    <row r="985" spans="1:17" x14ac:dyDescent="0.3">
      <c r="A985" t="s">
        <v>18</v>
      </c>
      <c r="B985" t="s">
        <v>9</v>
      </c>
      <c r="C985" t="s">
        <v>94</v>
      </c>
      <c r="D985" t="s">
        <v>20</v>
      </c>
      <c r="E985" t="s">
        <v>45</v>
      </c>
      <c r="F985" t="s">
        <v>36</v>
      </c>
      <c r="G985" s="20">
        <v>2</v>
      </c>
      <c r="H985" s="14">
        <v>3.218</v>
      </c>
      <c r="I985" t="s">
        <v>14</v>
      </c>
      <c r="J985" t="s">
        <v>31</v>
      </c>
      <c r="K985" t="s">
        <v>25</v>
      </c>
      <c r="L985" t="s">
        <v>43</v>
      </c>
      <c r="M985" s="20">
        <f t="shared" si="78"/>
        <v>3.2186880000000002</v>
      </c>
      <c r="N985" s="20">
        <f t="shared" si="79"/>
        <v>0</v>
      </c>
      <c r="O985" s="20">
        <f t="shared" si="80"/>
        <v>0</v>
      </c>
      <c r="P985">
        <f t="shared" si="82"/>
        <v>4</v>
      </c>
      <c r="Q985">
        <f t="shared" si="81"/>
        <v>0</v>
      </c>
    </row>
    <row r="986" spans="1:17" x14ac:dyDescent="0.3">
      <c r="A986" t="s">
        <v>7</v>
      </c>
      <c r="B986" t="s">
        <v>9</v>
      </c>
      <c r="C986" t="s">
        <v>71</v>
      </c>
      <c r="D986" t="s">
        <v>11</v>
      </c>
      <c r="E986" t="s">
        <v>21</v>
      </c>
      <c r="F986" t="s">
        <v>13</v>
      </c>
      <c r="G986" s="20">
        <v>7</v>
      </c>
      <c r="H986" s="14">
        <v>11.263</v>
      </c>
      <c r="I986" t="s">
        <v>87</v>
      </c>
      <c r="J986" t="s">
        <v>38</v>
      </c>
      <c r="K986" t="s">
        <v>25</v>
      </c>
      <c r="L986" t="s">
        <v>17</v>
      </c>
      <c r="M986" s="20">
        <f t="shared" si="78"/>
        <v>11.265408000000001</v>
      </c>
      <c r="N986" s="20">
        <f t="shared" si="79"/>
        <v>0.11366999999999999</v>
      </c>
      <c r="O986" s="20">
        <f t="shared" si="80"/>
        <v>1.2805389273600001</v>
      </c>
      <c r="P986">
        <f t="shared" si="82"/>
        <v>1</v>
      </c>
      <c r="Q986">
        <f t="shared" si="81"/>
        <v>1.2805389273600001</v>
      </c>
    </row>
    <row r="987" spans="1:17" x14ac:dyDescent="0.3">
      <c r="A987" t="s">
        <v>18</v>
      </c>
      <c r="B987" t="s">
        <v>9</v>
      </c>
      <c r="C987" t="s">
        <v>56</v>
      </c>
      <c r="D987" t="s">
        <v>41</v>
      </c>
      <c r="E987" t="s">
        <v>28</v>
      </c>
      <c r="F987" t="s">
        <v>36</v>
      </c>
      <c r="G987" s="20">
        <v>2</v>
      </c>
      <c r="H987" s="14">
        <v>3.218</v>
      </c>
      <c r="I987" t="s">
        <v>23</v>
      </c>
      <c r="J987" t="s">
        <v>42</v>
      </c>
      <c r="K987" t="s">
        <v>25</v>
      </c>
      <c r="L987" t="s">
        <v>43</v>
      </c>
      <c r="M987" s="20">
        <f t="shared" si="78"/>
        <v>3.2186880000000002</v>
      </c>
      <c r="N987" s="20">
        <f t="shared" si="79"/>
        <v>0</v>
      </c>
      <c r="O987" s="20">
        <f t="shared" si="80"/>
        <v>0</v>
      </c>
      <c r="P987">
        <f t="shared" si="82"/>
        <v>4</v>
      </c>
      <c r="Q987">
        <f t="shared" si="81"/>
        <v>0</v>
      </c>
    </row>
    <row r="988" spans="1:17" x14ac:dyDescent="0.3">
      <c r="A988" t="s">
        <v>18</v>
      </c>
      <c r="B988" t="s">
        <v>9</v>
      </c>
      <c r="C988" t="s">
        <v>61</v>
      </c>
      <c r="D988" t="s">
        <v>27</v>
      </c>
      <c r="E988" t="s">
        <v>28</v>
      </c>
      <c r="F988" t="s">
        <v>44</v>
      </c>
      <c r="G988" s="20">
        <v>1.8</v>
      </c>
      <c r="H988" s="14">
        <v>2.8961999999999999</v>
      </c>
      <c r="I988" t="s">
        <v>54</v>
      </c>
      <c r="J988" t="s">
        <v>15</v>
      </c>
      <c r="K988" t="s">
        <v>25</v>
      </c>
      <c r="L988" t="s">
        <v>43</v>
      </c>
      <c r="M988" s="20">
        <f t="shared" si="78"/>
        <v>2.8968192000000004</v>
      </c>
      <c r="N988" s="20">
        <f t="shared" si="79"/>
        <v>2.1999999999999999E-2</v>
      </c>
      <c r="O988" s="20">
        <f t="shared" si="80"/>
        <v>6.3730022400000003E-2</v>
      </c>
      <c r="P988">
        <f t="shared" si="82"/>
        <v>4</v>
      </c>
      <c r="Q988">
        <f t="shared" si="81"/>
        <v>0.25492008960000001</v>
      </c>
    </row>
    <row r="989" spans="1:17" x14ac:dyDescent="0.3">
      <c r="A989" t="s">
        <v>32</v>
      </c>
      <c r="B989" t="s">
        <v>57</v>
      </c>
      <c r="C989" t="s">
        <v>8</v>
      </c>
      <c r="D989" t="s">
        <v>41</v>
      </c>
      <c r="E989" t="s">
        <v>33</v>
      </c>
      <c r="F989" t="s">
        <v>36</v>
      </c>
      <c r="G989" s="20">
        <v>2</v>
      </c>
      <c r="H989" s="14">
        <v>3.218</v>
      </c>
      <c r="I989" t="s">
        <v>23</v>
      </c>
      <c r="J989" t="s">
        <v>42</v>
      </c>
      <c r="K989" t="s">
        <v>16</v>
      </c>
      <c r="L989" t="s">
        <v>43</v>
      </c>
      <c r="M989" s="20">
        <f t="shared" si="78"/>
        <v>3.2186880000000002</v>
      </c>
      <c r="N989" s="20">
        <f t="shared" si="79"/>
        <v>0</v>
      </c>
      <c r="O989" s="20">
        <f t="shared" si="80"/>
        <v>0</v>
      </c>
      <c r="P989">
        <f t="shared" si="82"/>
        <v>5</v>
      </c>
      <c r="Q989">
        <f t="shared" si="81"/>
        <v>0</v>
      </c>
    </row>
    <row r="990" spans="1:17" x14ac:dyDescent="0.3">
      <c r="A990" t="s">
        <v>26</v>
      </c>
      <c r="B990" t="s">
        <v>9</v>
      </c>
      <c r="C990" t="s">
        <v>56</v>
      </c>
      <c r="D990" t="s">
        <v>20</v>
      </c>
      <c r="E990" t="s">
        <v>35</v>
      </c>
      <c r="F990" t="s">
        <v>44</v>
      </c>
      <c r="G990" s="20">
        <v>2</v>
      </c>
      <c r="H990" s="14">
        <v>3.218</v>
      </c>
      <c r="I990" t="s">
        <v>37</v>
      </c>
      <c r="J990" t="s">
        <v>38</v>
      </c>
      <c r="K990" t="s">
        <v>25</v>
      </c>
      <c r="L990" t="s">
        <v>43</v>
      </c>
      <c r="M990" s="20">
        <f t="shared" si="78"/>
        <v>3.2186880000000002</v>
      </c>
      <c r="N990" s="20">
        <f t="shared" si="79"/>
        <v>0.16664000000000001</v>
      </c>
      <c r="O990" s="20">
        <f t="shared" si="80"/>
        <v>0.53636216832000005</v>
      </c>
      <c r="P990">
        <f t="shared" si="82"/>
        <v>3</v>
      </c>
      <c r="Q990">
        <f t="shared" si="81"/>
        <v>1.6090865049600001</v>
      </c>
    </row>
    <row r="991" spans="1:17" x14ac:dyDescent="0.3">
      <c r="A991" t="s">
        <v>7</v>
      </c>
      <c r="B991" t="s">
        <v>9</v>
      </c>
      <c r="C991" t="s">
        <v>60</v>
      </c>
      <c r="D991" t="s">
        <v>11</v>
      </c>
      <c r="E991" t="s">
        <v>21</v>
      </c>
      <c r="F991" t="s">
        <v>66</v>
      </c>
      <c r="G991" s="20">
        <v>104</v>
      </c>
      <c r="H991" s="14">
        <v>167.33600000000001</v>
      </c>
      <c r="I991" t="s">
        <v>30</v>
      </c>
      <c r="J991" t="s">
        <v>15</v>
      </c>
      <c r="K991" t="s">
        <v>25</v>
      </c>
      <c r="L991" t="s">
        <v>43</v>
      </c>
      <c r="M991" s="20">
        <f t="shared" si="78"/>
        <v>167.37177600000001</v>
      </c>
      <c r="N991" s="20">
        <f t="shared" si="79"/>
        <v>0.16664000000000001</v>
      </c>
      <c r="O991" s="20">
        <f t="shared" si="80"/>
        <v>27.890832752640005</v>
      </c>
      <c r="P991">
        <f t="shared" si="82"/>
        <v>1</v>
      </c>
      <c r="Q991">
        <f t="shared" si="81"/>
        <v>27.890832752640005</v>
      </c>
    </row>
    <row r="992" spans="1:17" x14ac:dyDescent="0.3">
      <c r="A992" t="s">
        <v>32</v>
      </c>
      <c r="B992" t="s">
        <v>9</v>
      </c>
      <c r="C992" t="s">
        <v>71</v>
      </c>
      <c r="D992" t="s">
        <v>20</v>
      </c>
      <c r="E992" t="s">
        <v>28</v>
      </c>
      <c r="F992" t="s">
        <v>36</v>
      </c>
      <c r="G992" s="20">
        <v>1.8</v>
      </c>
      <c r="H992" s="14">
        <v>2.8961999999999999</v>
      </c>
      <c r="I992" t="s">
        <v>49</v>
      </c>
      <c r="J992" t="s">
        <v>31</v>
      </c>
      <c r="K992" t="s">
        <v>16</v>
      </c>
      <c r="L992" t="s">
        <v>43</v>
      </c>
      <c r="M992" s="20">
        <f t="shared" si="78"/>
        <v>2.8968192000000004</v>
      </c>
      <c r="N992" s="20">
        <f t="shared" si="79"/>
        <v>0.10215</v>
      </c>
      <c r="O992" s="20">
        <f t="shared" si="80"/>
        <v>0.29591008128000007</v>
      </c>
      <c r="P992">
        <f t="shared" si="82"/>
        <v>5</v>
      </c>
      <c r="Q992">
        <f t="shared" si="81"/>
        <v>1.4795504064000005</v>
      </c>
    </row>
    <row r="993" spans="1:17" x14ac:dyDescent="0.3">
      <c r="A993" t="s">
        <v>26</v>
      </c>
      <c r="B993" t="s">
        <v>9</v>
      </c>
      <c r="C993" t="s">
        <v>71</v>
      </c>
      <c r="D993" t="s">
        <v>11</v>
      </c>
      <c r="E993" t="s">
        <v>21</v>
      </c>
      <c r="F993" t="s">
        <v>36</v>
      </c>
      <c r="G993" s="20">
        <v>1.4432</v>
      </c>
      <c r="H993" s="14" t="s">
        <v>8</v>
      </c>
      <c r="I993" t="s">
        <v>23</v>
      </c>
      <c r="J993" t="s">
        <v>42</v>
      </c>
      <c r="K993" t="s">
        <v>25</v>
      </c>
      <c r="L993" t="s">
        <v>17</v>
      </c>
      <c r="M993" s="20">
        <f t="shared" si="78"/>
        <v>2.3226052608000001</v>
      </c>
      <c r="N993" s="20">
        <f t="shared" si="79"/>
        <v>0</v>
      </c>
      <c r="O993" s="20">
        <f t="shared" si="80"/>
        <v>0</v>
      </c>
      <c r="P993">
        <f t="shared" si="82"/>
        <v>3</v>
      </c>
      <c r="Q993">
        <f t="shared" si="81"/>
        <v>0</v>
      </c>
    </row>
    <row r="994" spans="1:17" x14ac:dyDescent="0.3">
      <c r="A994" t="s">
        <v>26</v>
      </c>
      <c r="B994" t="s">
        <v>9</v>
      </c>
      <c r="C994" t="s">
        <v>56</v>
      </c>
      <c r="D994" t="s">
        <v>41</v>
      </c>
      <c r="E994" t="s">
        <v>21</v>
      </c>
      <c r="F994" t="s">
        <v>36</v>
      </c>
      <c r="G994" s="20">
        <v>7.5</v>
      </c>
      <c r="H994" s="14">
        <v>12.067499999999999</v>
      </c>
      <c r="I994" t="s">
        <v>14</v>
      </c>
      <c r="J994" t="s">
        <v>15</v>
      </c>
      <c r="K994" t="s">
        <v>25</v>
      </c>
      <c r="L994" t="s">
        <v>17</v>
      </c>
      <c r="M994" s="20">
        <f t="shared" si="78"/>
        <v>12.070080000000001</v>
      </c>
      <c r="N994" s="20">
        <f t="shared" si="79"/>
        <v>0</v>
      </c>
      <c r="O994" s="20">
        <f t="shared" si="80"/>
        <v>0</v>
      </c>
      <c r="P994">
        <f t="shared" si="82"/>
        <v>3</v>
      </c>
      <c r="Q994">
        <f t="shared" si="81"/>
        <v>0</v>
      </c>
    </row>
    <row r="995" spans="1:17" x14ac:dyDescent="0.3">
      <c r="A995" t="s">
        <v>7</v>
      </c>
      <c r="B995" t="s">
        <v>9</v>
      </c>
      <c r="C995" t="s">
        <v>48</v>
      </c>
      <c r="D995" t="s">
        <v>41</v>
      </c>
      <c r="E995" t="s">
        <v>28</v>
      </c>
      <c r="F995" t="s">
        <v>22</v>
      </c>
      <c r="G995" s="20">
        <v>2</v>
      </c>
      <c r="H995" s="14">
        <v>3.218</v>
      </c>
      <c r="I995" t="s">
        <v>37</v>
      </c>
      <c r="J995" t="s">
        <v>38</v>
      </c>
      <c r="K995" t="s">
        <v>25</v>
      </c>
      <c r="L995" t="s">
        <v>17</v>
      </c>
      <c r="M995" s="20">
        <f t="shared" si="78"/>
        <v>3.2186880000000002</v>
      </c>
      <c r="N995" s="20">
        <f t="shared" si="79"/>
        <v>0.16664000000000001</v>
      </c>
      <c r="O995" s="20">
        <f t="shared" si="80"/>
        <v>0.53636216832000005</v>
      </c>
      <c r="P995">
        <f t="shared" si="82"/>
        <v>1</v>
      </c>
      <c r="Q995">
        <f t="shared" si="81"/>
        <v>0.53636216832000005</v>
      </c>
    </row>
    <row r="996" spans="1:17" x14ac:dyDescent="0.3">
      <c r="A996" t="s">
        <v>39</v>
      </c>
      <c r="B996" t="s">
        <v>9</v>
      </c>
      <c r="C996" t="s">
        <v>60</v>
      </c>
      <c r="D996" t="s">
        <v>20</v>
      </c>
      <c r="E996" t="s">
        <v>12</v>
      </c>
      <c r="F996" t="s">
        <v>44</v>
      </c>
      <c r="G996" s="20">
        <v>3</v>
      </c>
      <c r="H996" s="14">
        <v>4.827</v>
      </c>
      <c r="I996" s="2" t="s">
        <v>87</v>
      </c>
      <c r="J996" t="s">
        <v>42</v>
      </c>
      <c r="K996" t="s">
        <v>25</v>
      </c>
      <c r="L996" t="s">
        <v>43</v>
      </c>
      <c r="M996" s="20">
        <f t="shared" si="78"/>
        <v>4.8280320000000003</v>
      </c>
      <c r="N996" s="20">
        <f t="shared" si="79"/>
        <v>0.11366999999999999</v>
      </c>
      <c r="O996" s="20">
        <f t="shared" si="80"/>
        <v>0.54880239744000003</v>
      </c>
      <c r="P996">
        <f t="shared" si="82"/>
        <v>2</v>
      </c>
      <c r="Q996">
        <f t="shared" si="81"/>
        <v>1.0976047948800001</v>
      </c>
    </row>
    <row r="997" spans="1:17" x14ac:dyDescent="0.3">
      <c r="A997" t="s">
        <v>32</v>
      </c>
      <c r="B997" t="s">
        <v>9</v>
      </c>
      <c r="C997" t="s">
        <v>8</v>
      </c>
      <c r="D997" t="s">
        <v>20</v>
      </c>
      <c r="E997" t="s">
        <v>35</v>
      </c>
      <c r="F997" t="s">
        <v>22</v>
      </c>
      <c r="G997" s="20">
        <v>1.4</v>
      </c>
      <c r="H997" s="14">
        <v>2.2525999999999997</v>
      </c>
      <c r="I997" t="s">
        <v>23</v>
      </c>
      <c r="J997" t="s">
        <v>31</v>
      </c>
      <c r="K997" t="s">
        <v>25</v>
      </c>
      <c r="L997" t="s">
        <v>43</v>
      </c>
      <c r="M997" s="20">
        <f t="shared" si="78"/>
        <v>2.2530815999999998</v>
      </c>
      <c r="N997" s="20">
        <f t="shared" si="79"/>
        <v>0</v>
      </c>
      <c r="O997" s="20">
        <f t="shared" si="80"/>
        <v>0</v>
      </c>
      <c r="P997">
        <f t="shared" si="82"/>
        <v>5</v>
      </c>
      <c r="Q997">
        <f t="shared" si="81"/>
        <v>0</v>
      </c>
    </row>
    <row r="998" spans="1:17" x14ac:dyDescent="0.3">
      <c r="A998" t="s">
        <v>18</v>
      </c>
      <c r="B998" t="s">
        <v>9</v>
      </c>
      <c r="C998" t="s">
        <v>56</v>
      </c>
      <c r="D998" t="s">
        <v>11</v>
      </c>
      <c r="E998" t="s">
        <v>35</v>
      </c>
      <c r="F998" t="s">
        <v>36</v>
      </c>
      <c r="G998" s="20">
        <v>2.4</v>
      </c>
      <c r="H998" s="14">
        <v>3.8615999999999997</v>
      </c>
      <c r="I998" t="s">
        <v>54</v>
      </c>
      <c r="J998" t="s">
        <v>42</v>
      </c>
      <c r="K998" t="s">
        <v>25</v>
      </c>
      <c r="L998" t="s">
        <v>43</v>
      </c>
      <c r="M998" s="20">
        <f t="shared" si="78"/>
        <v>3.8624255999999999</v>
      </c>
      <c r="N998" s="20">
        <f t="shared" si="79"/>
        <v>2.1999999999999999E-2</v>
      </c>
      <c r="O998" s="20">
        <f t="shared" si="80"/>
        <v>8.4973363199999999E-2</v>
      </c>
      <c r="P998">
        <f t="shared" si="82"/>
        <v>4</v>
      </c>
      <c r="Q998">
        <f t="shared" si="81"/>
        <v>0.3398934528</v>
      </c>
    </row>
    <row r="999" spans="1:17" x14ac:dyDescent="0.3">
      <c r="A999" t="s">
        <v>7</v>
      </c>
      <c r="B999" t="s">
        <v>9</v>
      </c>
      <c r="C999" t="s">
        <v>97</v>
      </c>
      <c r="D999" t="s">
        <v>11</v>
      </c>
      <c r="E999" t="s">
        <v>64</v>
      </c>
      <c r="F999" t="s">
        <v>66</v>
      </c>
      <c r="G999" s="22">
        <v>245</v>
      </c>
      <c r="H999" s="14" t="s">
        <v>8</v>
      </c>
      <c r="I999" t="s">
        <v>52</v>
      </c>
      <c r="J999" t="s">
        <v>38</v>
      </c>
      <c r="K999" t="s">
        <v>16</v>
      </c>
      <c r="L999" t="s">
        <v>43</v>
      </c>
      <c r="M999" s="20">
        <f t="shared" si="78"/>
        <v>394.28928000000002</v>
      </c>
      <c r="N999" s="20">
        <f t="shared" si="79"/>
        <v>3.5459999999999998E-2</v>
      </c>
      <c r="O999" s="20">
        <f t="shared" si="80"/>
        <v>13.9814978688</v>
      </c>
      <c r="P999">
        <f t="shared" si="82"/>
        <v>1</v>
      </c>
      <c r="Q999">
        <f t="shared" si="81"/>
        <v>13.9814978688</v>
      </c>
    </row>
    <row r="1000" spans="1:17" x14ac:dyDescent="0.3">
      <c r="A1000" t="s">
        <v>39</v>
      </c>
      <c r="B1000" t="s">
        <v>9</v>
      </c>
      <c r="C1000" t="s">
        <v>56</v>
      </c>
      <c r="D1000" t="s">
        <v>20</v>
      </c>
      <c r="E1000" t="s">
        <v>28</v>
      </c>
      <c r="F1000" t="s">
        <v>44</v>
      </c>
      <c r="G1000" s="20">
        <v>1.5</v>
      </c>
      <c r="H1000" s="14">
        <v>2.4135</v>
      </c>
      <c r="I1000" t="s">
        <v>54</v>
      </c>
      <c r="J1000" t="s">
        <v>15</v>
      </c>
      <c r="K1000" t="s">
        <v>25</v>
      </c>
      <c r="L1000" t="s">
        <v>43</v>
      </c>
      <c r="M1000" s="20">
        <f t="shared" si="78"/>
        <v>2.4140160000000002</v>
      </c>
      <c r="N1000" s="20">
        <f t="shared" si="79"/>
        <v>2.1999999999999999E-2</v>
      </c>
      <c r="O1000" s="20">
        <f t="shared" si="80"/>
        <v>5.3108351999999998E-2</v>
      </c>
      <c r="P1000">
        <f t="shared" si="82"/>
        <v>2</v>
      </c>
      <c r="Q1000">
        <f t="shared" si="81"/>
        <v>0.106216704</v>
      </c>
    </row>
    <row r="1001" spans="1:17" x14ac:dyDescent="0.3">
      <c r="A1001" t="s">
        <v>7</v>
      </c>
      <c r="B1001" t="s">
        <v>9</v>
      </c>
      <c r="C1001" t="s">
        <v>8</v>
      </c>
      <c r="D1001" t="s">
        <v>11</v>
      </c>
      <c r="E1001" t="s">
        <v>12</v>
      </c>
      <c r="F1001" t="s">
        <v>13</v>
      </c>
      <c r="G1001" s="20">
        <v>2</v>
      </c>
      <c r="H1001" s="14">
        <v>3.218</v>
      </c>
      <c r="I1001" t="s">
        <v>23</v>
      </c>
      <c r="J1001" t="s">
        <v>42</v>
      </c>
      <c r="K1001" t="s">
        <v>16</v>
      </c>
      <c r="L1001" t="s">
        <v>43</v>
      </c>
      <c r="M1001" s="20">
        <f t="shared" si="78"/>
        <v>3.2186880000000002</v>
      </c>
      <c r="N1001" s="20">
        <f t="shared" si="79"/>
        <v>0</v>
      </c>
      <c r="O1001" s="20">
        <f t="shared" si="80"/>
        <v>0</v>
      </c>
      <c r="P1001">
        <f t="shared" si="82"/>
        <v>1</v>
      </c>
      <c r="Q1001">
        <f t="shared" si="81"/>
        <v>0</v>
      </c>
    </row>
    <row r="1002" spans="1:17" x14ac:dyDescent="0.3">
      <c r="A1002" t="s">
        <v>7</v>
      </c>
      <c r="B1002" t="s">
        <v>9</v>
      </c>
      <c r="C1002" t="s">
        <v>61</v>
      </c>
      <c r="D1002" t="s">
        <v>20</v>
      </c>
      <c r="E1002" t="s">
        <v>21</v>
      </c>
      <c r="F1002" t="s">
        <v>66</v>
      </c>
      <c r="G1002" s="20">
        <v>30</v>
      </c>
      <c r="H1002" s="14">
        <v>48.269999999999996</v>
      </c>
      <c r="I1002" t="s">
        <v>30</v>
      </c>
      <c r="J1002" t="s">
        <v>42</v>
      </c>
      <c r="K1002" t="s">
        <v>16</v>
      </c>
      <c r="L1002" t="s">
        <v>43</v>
      </c>
      <c r="M1002" s="20">
        <f t="shared" si="78"/>
        <v>48.280320000000003</v>
      </c>
      <c r="N1002" s="20">
        <f t="shared" si="79"/>
        <v>0.16664000000000001</v>
      </c>
      <c r="O1002" s="20">
        <f t="shared" si="80"/>
        <v>8.0454325248000007</v>
      </c>
      <c r="P1002">
        <f t="shared" si="82"/>
        <v>1</v>
      </c>
      <c r="Q1002">
        <f t="shared" si="81"/>
        <v>8.0454325248000007</v>
      </c>
    </row>
    <row r="1003" spans="1:17" x14ac:dyDescent="0.3">
      <c r="A1003" t="s">
        <v>26</v>
      </c>
      <c r="B1003" t="s">
        <v>9</v>
      </c>
      <c r="C1003" t="s">
        <v>56</v>
      </c>
      <c r="D1003" t="s">
        <v>27</v>
      </c>
      <c r="E1003" t="s">
        <v>12</v>
      </c>
      <c r="F1003" t="s">
        <v>44</v>
      </c>
      <c r="G1003" s="20">
        <v>3.75</v>
      </c>
      <c r="H1003" s="14">
        <v>6.0337499999999995</v>
      </c>
      <c r="I1003" t="s">
        <v>54</v>
      </c>
      <c r="J1003" t="s">
        <v>15</v>
      </c>
      <c r="K1003" t="s">
        <v>25</v>
      </c>
      <c r="L1003" t="s">
        <v>43</v>
      </c>
      <c r="M1003" s="20">
        <f t="shared" si="78"/>
        <v>6.0350400000000004</v>
      </c>
      <c r="N1003" s="20">
        <f t="shared" si="79"/>
        <v>2.1999999999999999E-2</v>
      </c>
      <c r="O1003" s="20">
        <f t="shared" si="80"/>
        <v>0.13277088000000001</v>
      </c>
      <c r="P1003">
        <f t="shared" ref="P1003:P1066" si="83">IFERROR(VALUE(MID(A1003, FIND("(", A1003) + 1, FIND(" ", A1003, FIND("(", A1003)) - FIND("(", A1003) - 1)), "N/A")</f>
        <v>3</v>
      </c>
      <c r="Q1003">
        <f t="shared" si="81"/>
        <v>0.39831264</v>
      </c>
    </row>
    <row r="1004" spans="1:17" x14ac:dyDescent="0.3">
      <c r="A1004" t="s">
        <v>7</v>
      </c>
      <c r="B1004" t="s">
        <v>9</v>
      </c>
      <c r="C1004" t="s">
        <v>10</v>
      </c>
      <c r="D1004" t="s">
        <v>27</v>
      </c>
      <c r="E1004" t="s">
        <v>21</v>
      </c>
      <c r="F1004" t="s">
        <v>13</v>
      </c>
      <c r="G1004" s="20">
        <v>2.5</v>
      </c>
      <c r="H1004" s="14">
        <v>4.0225</v>
      </c>
      <c r="I1004" t="s">
        <v>49</v>
      </c>
      <c r="J1004" t="s">
        <v>38</v>
      </c>
      <c r="K1004" t="s">
        <v>25</v>
      </c>
      <c r="L1004" t="s">
        <v>17</v>
      </c>
      <c r="M1004" s="20">
        <f t="shared" si="78"/>
        <v>4.0233600000000003</v>
      </c>
      <c r="N1004" s="20">
        <f t="shared" si="79"/>
        <v>0.10215</v>
      </c>
      <c r="O1004" s="20">
        <f t="shared" si="80"/>
        <v>0.41098622400000007</v>
      </c>
      <c r="P1004">
        <f t="shared" si="83"/>
        <v>1</v>
      </c>
      <c r="Q1004">
        <f t="shared" si="81"/>
        <v>0.41098622400000007</v>
      </c>
    </row>
    <row r="1005" spans="1:17" x14ac:dyDescent="0.3">
      <c r="A1005" t="s">
        <v>18</v>
      </c>
      <c r="B1005" t="s">
        <v>9</v>
      </c>
      <c r="C1005" t="s">
        <v>60</v>
      </c>
      <c r="D1005" t="s">
        <v>11</v>
      </c>
      <c r="E1005" t="s">
        <v>12</v>
      </c>
      <c r="F1005" t="s">
        <v>29</v>
      </c>
      <c r="G1005" s="20">
        <v>9</v>
      </c>
      <c r="H1005" s="14">
        <v>14.481</v>
      </c>
      <c r="I1005" t="s">
        <v>52</v>
      </c>
      <c r="J1005" t="s">
        <v>42</v>
      </c>
      <c r="K1005" t="s">
        <v>25</v>
      </c>
      <c r="L1005" t="s">
        <v>43</v>
      </c>
      <c r="M1005" s="20">
        <f t="shared" si="78"/>
        <v>14.484096000000001</v>
      </c>
      <c r="N1005" s="20">
        <f t="shared" si="79"/>
        <v>3.5459999999999998E-2</v>
      </c>
      <c r="O1005" s="20">
        <f t="shared" si="80"/>
        <v>0.51360604416</v>
      </c>
      <c r="P1005">
        <f t="shared" si="83"/>
        <v>4</v>
      </c>
      <c r="Q1005">
        <f t="shared" si="81"/>
        <v>2.05442417664</v>
      </c>
    </row>
    <row r="1006" spans="1:17" x14ac:dyDescent="0.3">
      <c r="A1006" t="s">
        <v>32</v>
      </c>
      <c r="B1006" t="s">
        <v>9</v>
      </c>
      <c r="C1006" t="s">
        <v>89</v>
      </c>
      <c r="D1006" t="s">
        <v>11</v>
      </c>
      <c r="E1006" t="s">
        <v>45</v>
      </c>
      <c r="F1006" t="s">
        <v>62</v>
      </c>
      <c r="G1006" s="20">
        <v>0.2</v>
      </c>
      <c r="H1006" s="14">
        <v>0.32180000000000003</v>
      </c>
      <c r="I1006" t="s">
        <v>23</v>
      </c>
      <c r="J1006" t="s">
        <v>38</v>
      </c>
      <c r="K1006" t="s">
        <v>25</v>
      </c>
      <c r="L1006" t="s">
        <v>43</v>
      </c>
      <c r="M1006" s="20">
        <f t="shared" si="78"/>
        <v>0.32186880000000007</v>
      </c>
      <c r="N1006" s="20">
        <f t="shared" si="79"/>
        <v>0</v>
      </c>
      <c r="O1006" s="20">
        <f t="shared" si="80"/>
        <v>0</v>
      </c>
      <c r="P1006">
        <f t="shared" si="83"/>
        <v>5</v>
      </c>
      <c r="Q1006">
        <f t="shared" si="81"/>
        <v>0</v>
      </c>
    </row>
    <row r="1007" spans="1:17" x14ac:dyDescent="0.3">
      <c r="A1007" t="s">
        <v>26</v>
      </c>
      <c r="B1007" t="s">
        <v>9</v>
      </c>
      <c r="C1007" t="s">
        <v>10</v>
      </c>
      <c r="D1007" t="s">
        <v>41</v>
      </c>
      <c r="E1007" t="s">
        <v>12</v>
      </c>
      <c r="F1007" t="s">
        <v>36</v>
      </c>
      <c r="G1007" s="20">
        <v>5</v>
      </c>
      <c r="H1007" s="14">
        <v>8.0449999999999999</v>
      </c>
      <c r="I1007" t="s">
        <v>37</v>
      </c>
      <c r="J1007" t="s">
        <v>42</v>
      </c>
      <c r="K1007" t="s">
        <v>25</v>
      </c>
      <c r="L1007" t="s">
        <v>17</v>
      </c>
      <c r="M1007" s="20">
        <f t="shared" si="78"/>
        <v>8.0467200000000005</v>
      </c>
      <c r="N1007" s="20">
        <f t="shared" si="79"/>
        <v>0.16664000000000001</v>
      </c>
      <c r="O1007" s="20">
        <f t="shared" si="80"/>
        <v>1.3409054208000002</v>
      </c>
      <c r="P1007">
        <f t="shared" si="83"/>
        <v>3</v>
      </c>
      <c r="Q1007">
        <f t="shared" si="81"/>
        <v>4.0227162624000004</v>
      </c>
    </row>
    <row r="1008" spans="1:17" x14ac:dyDescent="0.3">
      <c r="A1008" t="s">
        <v>32</v>
      </c>
      <c r="B1008" t="s">
        <v>9</v>
      </c>
      <c r="C1008" t="s">
        <v>46</v>
      </c>
      <c r="D1008" t="s">
        <v>20</v>
      </c>
      <c r="E1008" t="s">
        <v>35</v>
      </c>
      <c r="F1008" t="s">
        <v>44</v>
      </c>
      <c r="G1008" s="20">
        <v>2.1</v>
      </c>
      <c r="H1008" s="14">
        <v>3.3789000000000002</v>
      </c>
      <c r="I1008" t="s">
        <v>14</v>
      </c>
      <c r="J1008" t="s">
        <v>42</v>
      </c>
      <c r="K1008" t="s">
        <v>25</v>
      </c>
      <c r="L1008" t="s">
        <v>43</v>
      </c>
      <c r="M1008" s="20">
        <f t="shared" si="78"/>
        <v>3.3796224000000006</v>
      </c>
      <c r="N1008" s="20">
        <f t="shared" si="79"/>
        <v>0</v>
      </c>
      <c r="O1008" s="20">
        <f t="shared" si="80"/>
        <v>0</v>
      </c>
      <c r="P1008">
        <f t="shared" si="83"/>
        <v>5</v>
      </c>
      <c r="Q1008">
        <f t="shared" si="81"/>
        <v>0</v>
      </c>
    </row>
    <row r="1009" spans="1:17" x14ac:dyDescent="0.3">
      <c r="A1009" t="s">
        <v>39</v>
      </c>
      <c r="B1009" t="s">
        <v>9</v>
      </c>
      <c r="C1009" t="s">
        <v>60</v>
      </c>
      <c r="D1009" t="s">
        <v>20</v>
      </c>
      <c r="E1009" t="s">
        <v>45</v>
      </c>
      <c r="F1009" t="s">
        <v>22</v>
      </c>
      <c r="G1009" s="20">
        <v>13</v>
      </c>
      <c r="H1009" s="14">
        <v>20.917000000000002</v>
      </c>
      <c r="I1009" t="s">
        <v>30</v>
      </c>
      <c r="J1009" t="s">
        <v>15</v>
      </c>
      <c r="K1009" t="s">
        <v>16</v>
      </c>
      <c r="L1009" t="s">
        <v>17</v>
      </c>
      <c r="M1009" s="20">
        <f t="shared" si="78"/>
        <v>20.921472000000001</v>
      </c>
      <c r="N1009" s="20">
        <f t="shared" si="79"/>
        <v>0.16664000000000001</v>
      </c>
      <c r="O1009" s="20">
        <f t="shared" si="80"/>
        <v>3.4863540940800006</v>
      </c>
      <c r="P1009">
        <f t="shared" si="83"/>
        <v>2</v>
      </c>
      <c r="Q1009">
        <f t="shared" si="81"/>
        <v>6.9727081881600013</v>
      </c>
    </row>
    <row r="1010" spans="1:17" x14ac:dyDescent="0.3">
      <c r="A1010" t="s">
        <v>32</v>
      </c>
      <c r="B1010" t="s">
        <v>9</v>
      </c>
      <c r="C1010" t="s">
        <v>56</v>
      </c>
      <c r="D1010" t="s">
        <v>11</v>
      </c>
      <c r="E1010" t="s">
        <v>21</v>
      </c>
      <c r="F1010" t="s">
        <v>44</v>
      </c>
      <c r="G1010" s="20">
        <v>1</v>
      </c>
      <c r="H1010" s="14">
        <v>1.609</v>
      </c>
      <c r="I1010" t="s">
        <v>23</v>
      </c>
      <c r="J1010" t="s">
        <v>42</v>
      </c>
      <c r="K1010" t="s">
        <v>25</v>
      </c>
      <c r="L1010" t="s">
        <v>43</v>
      </c>
      <c r="M1010" s="20">
        <f t="shared" si="78"/>
        <v>1.6093440000000001</v>
      </c>
      <c r="N1010" s="20">
        <f t="shared" si="79"/>
        <v>0</v>
      </c>
      <c r="O1010" s="20">
        <f t="shared" si="80"/>
        <v>0</v>
      </c>
      <c r="P1010">
        <f t="shared" si="83"/>
        <v>5</v>
      </c>
      <c r="Q1010">
        <f t="shared" si="81"/>
        <v>0</v>
      </c>
    </row>
    <row r="1011" spans="1:17" x14ac:dyDescent="0.3">
      <c r="A1011" t="s">
        <v>18</v>
      </c>
      <c r="B1011" t="s">
        <v>9</v>
      </c>
      <c r="C1011" t="s">
        <v>8</v>
      </c>
      <c r="D1011" t="s">
        <v>20</v>
      </c>
      <c r="E1011" t="s">
        <v>45</v>
      </c>
      <c r="F1011" t="s">
        <v>22</v>
      </c>
      <c r="G1011" s="20">
        <v>1.5</v>
      </c>
      <c r="H1011" s="14">
        <v>2.4135</v>
      </c>
      <c r="I1011" t="s">
        <v>23</v>
      </c>
      <c r="J1011" t="s">
        <v>38</v>
      </c>
      <c r="K1011" t="s">
        <v>25</v>
      </c>
      <c r="L1011" t="s">
        <v>43</v>
      </c>
      <c r="M1011" s="20">
        <f t="shared" si="78"/>
        <v>2.4140160000000002</v>
      </c>
      <c r="N1011" s="20">
        <f t="shared" si="79"/>
        <v>0</v>
      </c>
      <c r="O1011" s="20">
        <f t="shared" si="80"/>
        <v>0</v>
      </c>
      <c r="P1011">
        <f t="shared" si="83"/>
        <v>4</v>
      </c>
      <c r="Q1011">
        <f t="shared" si="81"/>
        <v>0</v>
      </c>
    </row>
    <row r="1012" spans="1:17" x14ac:dyDescent="0.3">
      <c r="A1012" t="s">
        <v>26</v>
      </c>
      <c r="B1012" t="s">
        <v>9</v>
      </c>
      <c r="C1012" t="s">
        <v>70</v>
      </c>
      <c r="D1012" t="s">
        <v>20</v>
      </c>
      <c r="E1012" t="s">
        <v>45</v>
      </c>
      <c r="F1012" t="s">
        <v>66</v>
      </c>
      <c r="G1012" s="20">
        <v>50</v>
      </c>
      <c r="H1012" s="14">
        <v>80.45</v>
      </c>
      <c r="I1012" t="s">
        <v>52</v>
      </c>
      <c r="J1012" t="s">
        <v>42</v>
      </c>
      <c r="K1012" t="s">
        <v>25</v>
      </c>
      <c r="L1012" t="s">
        <v>43</v>
      </c>
      <c r="M1012" s="20">
        <f t="shared" si="78"/>
        <v>80.467200000000005</v>
      </c>
      <c r="N1012" s="20">
        <f t="shared" si="79"/>
        <v>3.5459999999999998E-2</v>
      </c>
      <c r="O1012" s="20">
        <f t="shared" si="80"/>
        <v>2.8533669120000003</v>
      </c>
      <c r="P1012">
        <f t="shared" si="83"/>
        <v>3</v>
      </c>
      <c r="Q1012">
        <f t="shared" si="81"/>
        <v>8.5601007360000008</v>
      </c>
    </row>
    <row r="1013" spans="1:17" x14ac:dyDescent="0.3">
      <c r="A1013" t="s">
        <v>26</v>
      </c>
      <c r="B1013" t="s">
        <v>9</v>
      </c>
      <c r="C1013" t="s">
        <v>60</v>
      </c>
      <c r="D1013" t="s">
        <v>20</v>
      </c>
      <c r="E1013" t="s">
        <v>12</v>
      </c>
      <c r="F1013" t="s">
        <v>13</v>
      </c>
      <c r="G1013" s="20">
        <v>2.2000000000000002</v>
      </c>
      <c r="H1013" s="14">
        <v>3.5398000000000001</v>
      </c>
      <c r="I1013" t="s">
        <v>49</v>
      </c>
      <c r="J1013" t="s">
        <v>42</v>
      </c>
      <c r="K1013" t="s">
        <v>25</v>
      </c>
      <c r="L1013" t="s">
        <v>43</v>
      </c>
      <c r="M1013" s="20">
        <f t="shared" si="78"/>
        <v>3.5405568000000005</v>
      </c>
      <c r="N1013" s="20">
        <f t="shared" si="79"/>
        <v>0.10215</v>
      </c>
      <c r="O1013" s="20">
        <f t="shared" si="80"/>
        <v>0.36166787712000009</v>
      </c>
      <c r="P1013">
        <f t="shared" si="83"/>
        <v>3</v>
      </c>
      <c r="Q1013">
        <f t="shared" si="81"/>
        <v>1.0850036313600002</v>
      </c>
    </row>
    <row r="1014" spans="1:17" x14ac:dyDescent="0.3">
      <c r="A1014" t="s">
        <v>18</v>
      </c>
      <c r="B1014" t="s">
        <v>9</v>
      </c>
      <c r="C1014" t="s">
        <v>93</v>
      </c>
      <c r="D1014" t="s">
        <v>11</v>
      </c>
      <c r="E1014" t="s">
        <v>12</v>
      </c>
      <c r="F1014" t="s">
        <v>36</v>
      </c>
      <c r="G1014" s="20">
        <v>2.5</v>
      </c>
      <c r="H1014" s="14">
        <v>4.0225</v>
      </c>
      <c r="I1014" t="s">
        <v>23</v>
      </c>
      <c r="J1014" t="s">
        <v>42</v>
      </c>
      <c r="K1014" t="s">
        <v>25</v>
      </c>
      <c r="L1014" t="s">
        <v>43</v>
      </c>
      <c r="M1014" s="20">
        <f t="shared" si="78"/>
        <v>4.0233600000000003</v>
      </c>
      <c r="N1014" s="20">
        <f t="shared" si="79"/>
        <v>0</v>
      </c>
      <c r="O1014" s="20">
        <f t="shared" si="80"/>
        <v>0</v>
      </c>
      <c r="P1014">
        <f t="shared" si="83"/>
        <v>4</v>
      </c>
      <c r="Q1014">
        <f t="shared" si="81"/>
        <v>0</v>
      </c>
    </row>
    <row r="1015" spans="1:17" x14ac:dyDescent="0.3">
      <c r="A1015" t="s">
        <v>18</v>
      </c>
      <c r="B1015" t="s">
        <v>9</v>
      </c>
      <c r="C1015" t="s">
        <v>60</v>
      </c>
      <c r="D1015" t="s">
        <v>27</v>
      </c>
      <c r="E1015" t="s">
        <v>35</v>
      </c>
      <c r="F1015" t="s">
        <v>22</v>
      </c>
      <c r="G1015" s="20">
        <v>17</v>
      </c>
      <c r="H1015" s="14">
        <v>27.353000000000002</v>
      </c>
      <c r="I1015" t="s">
        <v>52</v>
      </c>
      <c r="J1015" t="s">
        <v>15</v>
      </c>
      <c r="K1015" t="s">
        <v>25</v>
      </c>
      <c r="L1015" t="s">
        <v>43</v>
      </c>
      <c r="M1015" s="20">
        <f t="shared" si="78"/>
        <v>27.358848000000002</v>
      </c>
      <c r="N1015" s="20">
        <f t="shared" si="79"/>
        <v>3.5459999999999998E-2</v>
      </c>
      <c r="O1015" s="20">
        <f t="shared" si="80"/>
        <v>0.97014475008000001</v>
      </c>
      <c r="P1015">
        <f t="shared" si="83"/>
        <v>4</v>
      </c>
      <c r="Q1015">
        <f t="shared" si="81"/>
        <v>3.88057900032</v>
      </c>
    </row>
    <row r="1016" spans="1:17" x14ac:dyDescent="0.3">
      <c r="A1016" t="s">
        <v>32</v>
      </c>
      <c r="B1016" t="s">
        <v>9</v>
      </c>
      <c r="C1016" t="s">
        <v>84</v>
      </c>
      <c r="D1016" t="s">
        <v>20</v>
      </c>
      <c r="E1016" t="s">
        <v>45</v>
      </c>
      <c r="F1016" t="s">
        <v>44</v>
      </c>
      <c r="G1016" s="20">
        <v>2.5</v>
      </c>
      <c r="H1016" s="14">
        <v>4.0225</v>
      </c>
      <c r="I1016" t="s">
        <v>14</v>
      </c>
      <c r="J1016" t="s">
        <v>38</v>
      </c>
      <c r="K1016" t="s">
        <v>25</v>
      </c>
      <c r="L1016" t="s">
        <v>43</v>
      </c>
      <c r="M1016" s="20">
        <f t="shared" si="78"/>
        <v>4.0233600000000003</v>
      </c>
      <c r="N1016" s="20">
        <f t="shared" si="79"/>
        <v>0</v>
      </c>
      <c r="O1016" s="20">
        <f t="shared" si="80"/>
        <v>0</v>
      </c>
      <c r="P1016">
        <f t="shared" si="83"/>
        <v>5</v>
      </c>
      <c r="Q1016">
        <f t="shared" si="81"/>
        <v>0</v>
      </c>
    </row>
    <row r="1017" spans="1:17" x14ac:dyDescent="0.3">
      <c r="A1017" t="s">
        <v>26</v>
      </c>
      <c r="B1017" t="s">
        <v>9</v>
      </c>
      <c r="C1017" t="s">
        <v>60</v>
      </c>
      <c r="D1017" t="s">
        <v>11</v>
      </c>
      <c r="E1017" t="s">
        <v>12</v>
      </c>
      <c r="F1017" t="s">
        <v>66</v>
      </c>
      <c r="G1017" s="20">
        <v>150</v>
      </c>
      <c r="H1017" s="14">
        <v>241.35</v>
      </c>
      <c r="I1017" t="s">
        <v>52</v>
      </c>
      <c r="J1017" t="s">
        <v>15</v>
      </c>
      <c r="K1017" t="s">
        <v>25</v>
      </c>
      <c r="L1017" t="s">
        <v>43</v>
      </c>
      <c r="M1017" s="20">
        <f t="shared" si="78"/>
        <v>241.40160000000003</v>
      </c>
      <c r="N1017" s="20">
        <f t="shared" si="79"/>
        <v>3.5459999999999998E-2</v>
      </c>
      <c r="O1017" s="20">
        <f t="shared" si="80"/>
        <v>8.5601007360000008</v>
      </c>
      <c r="P1017">
        <f t="shared" si="83"/>
        <v>3</v>
      </c>
      <c r="Q1017">
        <f t="shared" si="81"/>
        <v>25.680302208000001</v>
      </c>
    </row>
    <row r="1018" spans="1:17" x14ac:dyDescent="0.3">
      <c r="A1018" t="s">
        <v>18</v>
      </c>
      <c r="B1018" t="s">
        <v>9</v>
      </c>
      <c r="C1018" t="s">
        <v>56</v>
      </c>
      <c r="D1018" t="s">
        <v>20</v>
      </c>
      <c r="E1018" t="s">
        <v>45</v>
      </c>
      <c r="F1018" t="s">
        <v>13</v>
      </c>
      <c r="G1018" s="20">
        <v>1.8</v>
      </c>
      <c r="H1018" s="14">
        <v>2.8961999999999999</v>
      </c>
      <c r="I1018" t="s">
        <v>23</v>
      </c>
      <c r="J1018" t="s">
        <v>31</v>
      </c>
      <c r="K1018" t="s">
        <v>25</v>
      </c>
      <c r="L1018" t="s">
        <v>43</v>
      </c>
      <c r="M1018" s="20">
        <f t="shared" si="78"/>
        <v>2.8968192000000004</v>
      </c>
      <c r="N1018" s="20">
        <f t="shared" si="79"/>
        <v>0</v>
      </c>
      <c r="O1018" s="20">
        <f t="shared" si="80"/>
        <v>0</v>
      </c>
      <c r="P1018">
        <f t="shared" si="83"/>
        <v>4</v>
      </c>
      <c r="Q1018">
        <f t="shared" si="81"/>
        <v>0</v>
      </c>
    </row>
    <row r="1019" spans="1:17" x14ac:dyDescent="0.3">
      <c r="A1019" t="s">
        <v>39</v>
      </c>
      <c r="B1019" t="s">
        <v>9</v>
      </c>
      <c r="C1019" t="s">
        <v>8</v>
      </c>
      <c r="D1019" t="s">
        <v>47</v>
      </c>
      <c r="E1019" t="s">
        <v>45</v>
      </c>
      <c r="F1019" t="s">
        <v>66</v>
      </c>
      <c r="G1019" s="20">
        <v>78</v>
      </c>
      <c r="H1019" s="14">
        <v>125.502</v>
      </c>
      <c r="I1019" t="s">
        <v>52</v>
      </c>
      <c r="J1019" t="s">
        <v>38</v>
      </c>
      <c r="K1019" t="s">
        <v>25</v>
      </c>
      <c r="L1019" t="s">
        <v>43</v>
      </c>
      <c r="M1019" s="20">
        <f t="shared" si="78"/>
        <v>125.52883200000001</v>
      </c>
      <c r="N1019" s="20">
        <f t="shared" si="79"/>
        <v>3.5459999999999998E-2</v>
      </c>
      <c r="O1019" s="20">
        <f t="shared" si="80"/>
        <v>4.4512523827199999</v>
      </c>
      <c r="P1019">
        <f t="shared" si="83"/>
        <v>2</v>
      </c>
      <c r="Q1019">
        <f t="shared" si="81"/>
        <v>8.9025047654399998</v>
      </c>
    </row>
    <row r="1020" spans="1:17" x14ac:dyDescent="0.3">
      <c r="A1020" t="s">
        <v>26</v>
      </c>
      <c r="B1020" t="s">
        <v>9</v>
      </c>
      <c r="C1020" t="s">
        <v>56</v>
      </c>
      <c r="D1020" t="s">
        <v>20</v>
      </c>
      <c r="E1020" t="s">
        <v>28</v>
      </c>
      <c r="F1020" t="s">
        <v>44</v>
      </c>
      <c r="G1020" s="20">
        <v>2.2625000000000002</v>
      </c>
      <c r="H1020" s="14" t="s">
        <v>8</v>
      </c>
      <c r="I1020" t="s">
        <v>14</v>
      </c>
      <c r="J1020" t="s">
        <v>42</v>
      </c>
      <c r="K1020" t="s">
        <v>16</v>
      </c>
      <c r="L1020" t="s">
        <v>43</v>
      </c>
      <c r="M1020" s="20">
        <f t="shared" si="78"/>
        <v>3.6411408000000005</v>
      </c>
      <c r="N1020" s="20">
        <f t="shared" si="79"/>
        <v>0</v>
      </c>
      <c r="O1020" s="20">
        <f t="shared" si="80"/>
        <v>0</v>
      </c>
      <c r="P1020">
        <f t="shared" si="83"/>
        <v>3</v>
      </c>
      <c r="Q1020">
        <f t="shared" si="81"/>
        <v>0</v>
      </c>
    </row>
    <row r="1021" spans="1:17" x14ac:dyDescent="0.3">
      <c r="A1021" t="s">
        <v>7</v>
      </c>
      <c r="B1021" t="s">
        <v>51</v>
      </c>
      <c r="C1021" t="s">
        <v>8</v>
      </c>
      <c r="D1021" t="s">
        <v>41</v>
      </c>
      <c r="E1021" t="s">
        <v>21</v>
      </c>
      <c r="F1021" t="s">
        <v>29</v>
      </c>
      <c r="G1021" s="20">
        <v>25</v>
      </c>
      <c r="H1021" s="14">
        <v>40.225000000000001</v>
      </c>
      <c r="I1021" t="s">
        <v>75</v>
      </c>
      <c r="J1021" t="s">
        <v>15</v>
      </c>
      <c r="K1021" t="s">
        <v>16</v>
      </c>
      <c r="L1021" t="s">
        <v>43</v>
      </c>
      <c r="M1021" s="20">
        <f t="shared" si="78"/>
        <v>40.233600000000003</v>
      </c>
      <c r="N1021" s="20">
        <f t="shared" si="79"/>
        <v>5.2670000000000002E-2</v>
      </c>
      <c r="O1021" s="20">
        <f t="shared" si="80"/>
        <v>2.1191037120000003</v>
      </c>
      <c r="P1021">
        <f t="shared" si="83"/>
        <v>1</v>
      </c>
      <c r="Q1021">
        <f t="shared" si="81"/>
        <v>2.1191037120000003</v>
      </c>
    </row>
    <row r="1022" spans="1:17" x14ac:dyDescent="0.3">
      <c r="A1022" t="s">
        <v>32</v>
      </c>
      <c r="B1022" t="s">
        <v>9</v>
      </c>
      <c r="C1022" t="s">
        <v>10</v>
      </c>
      <c r="D1022" t="s">
        <v>41</v>
      </c>
      <c r="E1022" t="s">
        <v>35</v>
      </c>
      <c r="F1022" t="s">
        <v>36</v>
      </c>
      <c r="G1022" s="20">
        <v>5</v>
      </c>
      <c r="H1022" s="14">
        <v>8.0449999999999999</v>
      </c>
      <c r="I1022" t="s">
        <v>30</v>
      </c>
      <c r="J1022" t="s">
        <v>15</v>
      </c>
      <c r="K1022" t="s">
        <v>25</v>
      </c>
      <c r="L1022" t="s">
        <v>17</v>
      </c>
      <c r="M1022" s="20">
        <f t="shared" si="78"/>
        <v>8.0467200000000005</v>
      </c>
      <c r="N1022" s="20">
        <f t="shared" si="79"/>
        <v>0.16664000000000001</v>
      </c>
      <c r="O1022" s="20">
        <f t="shared" si="80"/>
        <v>1.3409054208000002</v>
      </c>
      <c r="P1022">
        <f t="shared" si="83"/>
        <v>5</v>
      </c>
      <c r="Q1022">
        <f t="shared" si="81"/>
        <v>6.7045271040000012</v>
      </c>
    </row>
    <row r="1023" spans="1:17" x14ac:dyDescent="0.3">
      <c r="A1023" t="s">
        <v>39</v>
      </c>
      <c r="B1023" t="s">
        <v>9</v>
      </c>
      <c r="C1023" t="s">
        <v>8</v>
      </c>
      <c r="D1023" t="s">
        <v>41</v>
      </c>
      <c r="E1023" t="s">
        <v>28</v>
      </c>
      <c r="F1023" t="s">
        <v>22</v>
      </c>
      <c r="G1023" s="20">
        <v>20</v>
      </c>
      <c r="H1023" s="14">
        <v>32.18</v>
      </c>
      <c r="I1023" t="s">
        <v>30</v>
      </c>
      <c r="J1023" t="s">
        <v>53</v>
      </c>
      <c r="K1023" t="s">
        <v>16</v>
      </c>
      <c r="L1023" t="s">
        <v>43</v>
      </c>
      <c r="M1023" s="20">
        <f t="shared" si="78"/>
        <v>32.186880000000002</v>
      </c>
      <c r="N1023" s="20">
        <f t="shared" si="79"/>
        <v>0.16664000000000001</v>
      </c>
      <c r="O1023" s="20">
        <f t="shared" si="80"/>
        <v>5.3636216832000008</v>
      </c>
      <c r="P1023">
        <f t="shared" si="83"/>
        <v>2</v>
      </c>
      <c r="Q1023">
        <f t="shared" si="81"/>
        <v>10.727243366400002</v>
      </c>
    </row>
    <row r="1024" spans="1:17" x14ac:dyDescent="0.3">
      <c r="A1024" t="s">
        <v>18</v>
      </c>
      <c r="B1024" t="s">
        <v>9</v>
      </c>
      <c r="C1024" t="s">
        <v>71</v>
      </c>
      <c r="D1024" t="s">
        <v>11</v>
      </c>
      <c r="E1024" t="s">
        <v>28</v>
      </c>
      <c r="F1024" t="s">
        <v>22</v>
      </c>
      <c r="G1024" s="20">
        <v>3</v>
      </c>
      <c r="H1024" s="14">
        <v>4.827</v>
      </c>
      <c r="I1024" s="2" t="s">
        <v>49</v>
      </c>
      <c r="J1024" t="s">
        <v>31</v>
      </c>
      <c r="K1024" t="s">
        <v>25</v>
      </c>
      <c r="L1024" t="s">
        <v>17</v>
      </c>
      <c r="M1024" s="20">
        <f t="shared" si="78"/>
        <v>4.8280320000000003</v>
      </c>
      <c r="N1024" s="20">
        <f t="shared" si="79"/>
        <v>0.10215</v>
      </c>
      <c r="O1024" s="20">
        <f t="shared" si="80"/>
        <v>0.49318346880000008</v>
      </c>
      <c r="P1024">
        <f t="shared" si="83"/>
        <v>4</v>
      </c>
      <c r="Q1024">
        <f t="shared" si="81"/>
        <v>1.9727338752000003</v>
      </c>
    </row>
    <row r="1025" spans="1:17" x14ac:dyDescent="0.3">
      <c r="A1025" t="s">
        <v>26</v>
      </c>
      <c r="B1025" t="s">
        <v>9</v>
      </c>
      <c r="C1025" t="s">
        <v>56</v>
      </c>
      <c r="D1025" t="s">
        <v>20</v>
      </c>
      <c r="E1025" t="s">
        <v>28</v>
      </c>
      <c r="F1025" t="s">
        <v>22</v>
      </c>
      <c r="G1025" s="20">
        <v>1.5</v>
      </c>
      <c r="H1025" s="14">
        <v>2.4135</v>
      </c>
      <c r="I1025" s="2" t="s">
        <v>49</v>
      </c>
      <c r="J1025" t="s">
        <v>15</v>
      </c>
      <c r="K1025" t="s">
        <v>25</v>
      </c>
      <c r="L1025" t="s">
        <v>43</v>
      </c>
      <c r="M1025" s="20">
        <f t="shared" si="78"/>
        <v>2.4140160000000002</v>
      </c>
      <c r="N1025" s="20">
        <f t="shared" si="79"/>
        <v>0.10215</v>
      </c>
      <c r="O1025" s="20">
        <f t="shared" si="80"/>
        <v>0.24659173440000004</v>
      </c>
      <c r="P1025">
        <f t="shared" si="83"/>
        <v>3</v>
      </c>
      <c r="Q1025">
        <f t="shared" si="81"/>
        <v>0.73977520320000012</v>
      </c>
    </row>
    <row r="1026" spans="1:17" x14ac:dyDescent="0.3">
      <c r="A1026" t="s">
        <v>26</v>
      </c>
      <c r="B1026" t="s">
        <v>9</v>
      </c>
      <c r="C1026" t="s">
        <v>60</v>
      </c>
      <c r="D1026" t="s">
        <v>27</v>
      </c>
      <c r="E1026" t="s">
        <v>33</v>
      </c>
      <c r="F1026" t="s">
        <v>66</v>
      </c>
      <c r="G1026" s="20">
        <v>100</v>
      </c>
      <c r="H1026" s="14">
        <v>160.9</v>
      </c>
      <c r="I1026" t="s">
        <v>30</v>
      </c>
      <c r="J1026" t="s">
        <v>15</v>
      </c>
      <c r="K1026" t="s">
        <v>25</v>
      </c>
      <c r="L1026" t="s">
        <v>43</v>
      </c>
      <c r="M1026" s="20">
        <f t="shared" si="78"/>
        <v>160.93440000000001</v>
      </c>
      <c r="N1026" s="20">
        <f t="shared" si="79"/>
        <v>0.16664000000000001</v>
      </c>
      <c r="O1026" s="20">
        <f t="shared" si="80"/>
        <v>26.818108416000005</v>
      </c>
      <c r="P1026">
        <f t="shared" si="83"/>
        <v>3</v>
      </c>
      <c r="Q1026">
        <f t="shared" si="81"/>
        <v>80.454325248000018</v>
      </c>
    </row>
    <row r="1027" spans="1:17" x14ac:dyDescent="0.3">
      <c r="A1027" t="s">
        <v>26</v>
      </c>
      <c r="B1027" t="s">
        <v>9</v>
      </c>
      <c r="C1027" t="s">
        <v>56</v>
      </c>
      <c r="D1027" t="s">
        <v>20</v>
      </c>
      <c r="E1027" t="s">
        <v>12</v>
      </c>
      <c r="F1027" t="s">
        <v>66</v>
      </c>
      <c r="G1027" s="20">
        <v>44</v>
      </c>
      <c r="H1027" s="14">
        <v>70.795999999999992</v>
      </c>
      <c r="I1027" t="s">
        <v>30</v>
      </c>
      <c r="J1027" t="s">
        <v>38</v>
      </c>
      <c r="K1027" t="s">
        <v>25</v>
      </c>
      <c r="L1027" t="s">
        <v>43</v>
      </c>
      <c r="M1027" s="20">
        <f t="shared" ref="M1027:M1090" si="84">G1027*1.609344</f>
        <v>70.811136000000005</v>
      </c>
      <c r="N1027" s="20">
        <f t="shared" ref="N1027:N1090" si="85">IF(I1027="Bicycle",0,IF(I1027="On foot",0,IF(I1027="Car (alone)",0.16664,IF(I1027="Car (shared / passenger)",0.16664,IF(I1027="Bus",0.10215,IF(I1027="Train",0.03546,IF(I1027="Motorbike",0.11367,IF(I1027="Electric car (alone)",0.05267,IF(I1027="Electric car (shared / passenger)",0.05267,IF(I1027="Taxi",0.148614925938255,IF(I1027="E-bike",0.022,IF(I1027="Flight",0.259, " "))))))))))))</f>
        <v>0.16664000000000001</v>
      </c>
      <c r="O1027" s="20">
        <f t="shared" ref="O1027:O1090" si="86">IF(OR(N1027=0, M1027=0), 0, N1027*M1027)</f>
        <v>11.799967703040002</v>
      </c>
      <c r="P1027">
        <f t="shared" si="83"/>
        <v>3</v>
      </c>
      <c r="Q1027">
        <f t="shared" ref="Q1027:Q1090" si="87">O1027*P1027</f>
        <v>35.399903109120004</v>
      </c>
    </row>
    <row r="1028" spans="1:17" x14ac:dyDescent="0.3">
      <c r="A1028" t="s">
        <v>32</v>
      </c>
      <c r="B1028" t="s">
        <v>51</v>
      </c>
      <c r="C1028" t="s">
        <v>8</v>
      </c>
      <c r="D1028" t="s">
        <v>11</v>
      </c>
      <c r="E1028" t="s">
        <v>21</v>
      </c>
      <c r="F1028" t="s">
        <v>36</v>
      </c>
      <c r="G1028" s="20">
        <v>1.6356999999999999</v>
      </c>
      <c r="H1028" s="14" t="s">
        <v>8</v>
      </c>
      <c r="I1028" t="s">
        <v>23</v>
      </c>
      <c r="J1028" t="s">
        <v>38</v>
      </c>
      <c r="K1028" t="s">
        <v>25</v>
      </c>
      <c r="L1028" t="s">
        <v>43</v>
      </c>
      <c r="M1028" s="20">
        <f t="shared" si="84"/>
        <v>2.6324039807999999</v>
      </c>
      <c r="N1028" s="20">
        <f t="shared" si="85"/>
        <v>0</v>
      </c>
      <c r="O1028" s="20">
        <f t="shared" si="86"/>
        <v>0</v>
      </c>
      <c r="P1028">
        <f t="shared" si="83"/>
        <v>5</v>
      </c>
      <c r="Q1028">
        <f t="shared" si="87"/>
        <v>0</v>
      </c>
    </row>
    <row r="1029" spans="1:17" x14ac:dyDescent="0.3">
      <c r="A1029" t="s">
        <v>18</v>
      </c>
      <c r="B1029" t="s">
        <v>9</v>
      </c>
      <c r="C1029" t="s">
        <v>10</v>
      </c>
      <c r="D1029" t="s">
        <v>72</v>
      </c>
      <c r="E1029" t="s">
        <v>45</v>
      </c>
      <c r="F1029" t="s">
        <v>44</v>
      </c>
      <c r="G1029" s="20">
        <v>3</v>
      </c>
      <c r="H1029" s="14">
        <v>4.827</v>
      </c>
      <c r="I1029" t="s">
        <v>30</v>
      </c>
      <c r="J1029" t="s">
        <v>15</v>
      </c>
      <c r="K1029" t="s">
        <v>25</v>
      </c>
      <c r="L1029" t="s">
        <v>17</v>
      </c>
      <c r="M1029" s="20">
        <f t="shared" si="84"/>
        <v>4.8280320000000003</v>
      </c>
      <c r="N1029" s="20">
        <f t="shared" si="85"/>
        <v>0.16664000000000001</v>
      </c>
      <c r="O1029" s="20">
        <f t="shared" si="86"/>
        <v>0.80454325248000014</v>
      </c>
      <c r="P1029">
        <f t="shared" si="83"/>
        <v>4</v>
      </c>
      <c r="Q1029">
        <f t="shared" si="87"/>
        <v>3.2181730099200005</v>
      </c>
    </row>
    <row r="1030" spans="1:17" x14ac:dyDescent="0.3">
      <c r="A1030" t="s">
        <v>26</v>
      </c>
      <c r="B1030" t="s">
        <v>9</v>
      </c>
      <c r="C1030" t="s">
        <v>60</v>
      </c>
      <c r="D1030" t="s">
        <v>11</v>
      </c>
      <c r="E1030" t="s">
        <v>45</v>
      </c>
      <c r="F1030" t="s">
        <v>22</v>
      </c>
      <c r="G1030" s="20">
        <v>2.0062500000000001</v>
      </c>
      <c r="H1030" s="14" t="s">
        <v>8</v>
      </c>
      <c r="I1030" t="s">
        <v>23</v>
      </c>
      <c r="J1030" t="s">
        <v>15</v>
      </c>
      <c r="K1030" t="s">
        <v>25</v>
      </c>
      <c r="L1030" t="s">
        <v>17</v>
      </c>
      <c r="M1030" s="20">
        <f t="shared" si="84"/>
        <v>3.2287464000000003</v>
      </c>
      <c r="N1030" s="20">
        <f t="shared" si="85"/>
        <v>0</v>
      </c>
      <c r="O1030" s="20">
        <f t="shared" si="86"/>
        <v>0</v>
      </c>
      <c r="P1030">
        <f t="shared" si="83"/>
        <v>3</v>
      </c>
      <c r="Q1030">
        <f t="shared" si="87"/>
        <v>0</v>
      </c>
    </row>
    <row r="1031" spans="1:17" x14ac:dyDescent="0.3">
      <c r="A1031" t="s">
        <v>26</v>
      </c>
      <c r="B1031" t="s">
        <v>9</v>
      </c>
      <c r="C1031" t="s">
        <v>8</v>
      </c>
      <c r="D1031" t="s">
        <v>27</v>
      </c>
      <c r="E1031" t="s">
        <v>28</v>
      </c>
      <c r="F1031" t="s">
        <v>36</v>
      </c>
      <c r="G1031" s="20">
        <v>3</v>
      </c>
      <c r="H1031" s="14">
        <v>4.827</v>
      </c>
      <c r="I1031" t="s">
        <v>30</v>
      </c>
      <c r="J1031" t="s">
        <v>38</v>
      </c>
      <c r="K1031" t="s">
        <v>16</v>
      </c>
      <c r="L1031" t="s">
        <v>43</v>
      </c>
      <c r="M1031" s="20">
        <f t="shared" si="84"/>
        <v>4.8280320000000003</v>
      </c>
      <c r="N1031" s="20">
        <f t="shared" si="85"/>
        <v>0.16664000000000001</v>
      </c>
      <c r="O1031" s="20">
        <f t="shared" si="86"/>
        <v>0.80454325248000014</v>
      </c>
      <c r="P1031">
        <f t="shared" si="83"/>
        <v>3</v>
      </c>
      <c r="Q1031">
        <f t="shared" si="87"/>
        <v>2.4136297574400003</v>
      </c>
    </row>
    <row r="1032" spans="1:17" x14ac:dyDescent="0.3">
      <c r="A1032" t="s">
        <v>39</v>
      </c>
      <c r="B1032" t="s">
        <v>9</v>
      </c>
      <c r="C1032" t="s">
        <v>93</v>
      </c>
      <c r="D1032" t="s">
        <v>20</v>
      </c>
      <c r="E1032" t="s">
        <v>35</v>
      </c>
      <c r="F1032" t="s">
        <v>22</v>
      </c>
      <c r="G1032" s="20">
        <v>15</v>
      </c>
      <c r="H1032" s="14">
        <v>24.134999999999998</v>
      </c>
      <c r="I1032" t="s">
        <v>30</v>
      </c>
      <c r="J1032" t="s">
        <v>38</v>
      </c>
      <c r="K1032" t="s">
        <v>25</v>
      </c>
      <c r="L1032" t="s">
        <v>43</v>
      </c>
      <c r="M1032" s="20">
        <f t="shared" si="84"/>
        <v>24.140160000000002</v>
      </c>
      <c r="N1032" s="20">
        <f t="shared" si="85"/>
        <v>0.16664000000000001</v>
      </c>
      <c r="O1032" s="20">
        <f t="shared" si="86"/>
        <v>4.0227162624000004</v>
      </c>
      <c r="P1032">
        <f t="shared" si="83"/>
        <v>2</v>
      </c>
      <c r="Q1032">
        <f t="shared" si="87"/>
        <v>8.0454325248000007</v>
      </c>
    </row>
    <row r="1033" spans="1:17" x14ac:dyDescent="0.3">
      <c r="A1033" t="s">
        <v>7</v>
      </c>
      <c r="B1033" t="s">
        <v>9</v>
      </c>
      <c r="C1033" t="s">
        <v>56</v>
      </c>
      <c r="D1033" t="s">
        <v>41</v>
      </c>
      <c r="E1033" t="s">
        <v>35</v>
      </c>
      <c r="F1033" t="s">
        <v>66</v>
      </c>
      <c r="G1033" s="20">
        <v>100</v>
      </c>
      <c r="H1033" s="14">
        <v>160.9</v>
      </c>
      <c r="I1033" t="s">
        <v>52</v>
      </c>
      <c r="J1033" t="s">
        <v>42</v>
      </c>
      <c r="K1033" t="s">
        <v>16</v>
      </c>
      <c r="L1033" t="s">
        <v>43</v>
      </c>
      <c r="M1033" s="20">
        <f t="shared" si="84"/>
        <v>160.93440000000001</v>
      </c>
      <c r="N1033" s="20">
        <f t="shared" si="85"/>
        <v>3.5459999999999998E-2</v>
      </c>
      <c r="O1033" s="20">
        <f t="shared" si="86"/>
        <v>5.7067338240000005</v>
      </c>
      <c r="P1033">
        <f t="shared" si="83"/>
        <v>1</v>
      </c>
      <c r="Q1033">
        <f t="shared" si="87"/>
        <v>5.7067338240000005</v>
      </c>
    </row>
    <row r="1034" spans="1:17" x14ac:dyDescent="0.3">
      <c r="A1034" t="s">
        <v>18</v>
      </c>
      <c r="B1034" t="s">
        <v>9</v>
      </c>
      <c r="C1034" t="s">
        <v>60</v>
      </c>
      <c r="D1034" t="s">
        <v>27</v>
      </c>
      <c r="E1034" t="s">
        <v>45</v>
      </c>
      <c r="F1034" t="s">
        <v>36</v>
      </c>
      <c r="G1034" s="20">
        <v>12</v>
      </c>
      <c r="H1034" s="14">
        <v>19.308</v>
      </c>
      <c r="I1034" t="s">
        <v>52</v>
      </c>
      <c r="J1034" t="s">
        <v>38</v>
      </c>
      <c r="K1034" t="s">
        <v>25</v>
      </c>
      <c r="L1034" t="s">
        <v>43</v>
      </c>
      <c r="M1034" s="20">
        <f t="shared" si="84"/>
        <v>19.312128000000001</v>
      </c>
      <c r="N1034" s="20">
        <f t="shared" si="85"/>
        <v>3.5459999999999998E-2</v>
      </c>
      <c r="O1034" s="20">
        <f t="shared" si="86"/>
        <v>0.68480805888000007</v>
      </c>
      <c r="P1034">
        <f t="shared" si="83"/>
        <v>4</v>
      </c>
      <c r="Q1034">
        <f t="shared" si="87"/>
        <v>2.7392322355200003</v>
      </c>
    </row>
    <row r="1035" spans="1:17" x14ac:dyDescent="0.3">
      <c r="A1035" t="s">
        <v>32</v>
      </c>
      <c r="B1035" t="s">
        <v>51</v>
      </c>
      <c r="C1035" t="s">
        <v>8</v>
      </c>
      <c r="D1035" t="s">
        <v>11</v>
      </c>
      <c r="E1035" t="s">
        <v>12</v>
      </c>
      <c r="F1035" t="s">
        <v>44</v>
      </c>
      <c r="G1035" s="20">
        <v>4</v>
      </c>
      <c r="H1035" s="14">
        <v>6.4359999999999999</v>
      </c>
      <c r="I1035" t="s">
        <v>37</v>
      </c>
      <c r="J1035" t="s">
        <v>42</v>
      </c>
      <c r="K1035" t="s">
        <v>25</v>
      </c>
      <c r="L1035" t="s">
        <v>43</v>
      </c>
      <c r="M1035" s="20">
        <f t="shared" si="84"/>
        <v>6.4373760000000004</v>
      </c>
      <c r="N1035" s="20">
        <f t="shared" si="85"/>
        <v>0.16664000000000001</v>
      </c>
      <c r="O1035" s="20">
        <f t="shared" si="86"/>
        <v>1.0727243366400001</v>
      </c>
      <c r="P1035">
        <f t="shared" si="83"/>
        <v>5</v>
      </c>
      <c r="Q1035">
        <f t="shared" si="87"/>
        <v>5.3636216832000008</v>
      </c>
    </row>
    <row r="1036" spans="1:17" x14ac:dyDescent="0.3">
      <c r="A1036" t="s">
        <v>32</v>
      </c>
      <c r="B1036" t="s">
        <v>9</v>
      </c>
      <c r="C1036" t="s">
        <v>83</v>
      </c>
      <c r="D1036" t="s">
        <v>72</v>
      </c>
      <c r="E1036" t="s">
        <v>64</v>
      </c>
      <c r="F1036" t="s">
        <v>62</v>
      </c>
      <c r="G1036" s="20">
        <v>2</v>
      </c>
      <c r="H1036" s="14">
        <v>3.218</v>
      </c>
      <c r="I1036" t="s">
        <v>30</v>
      </c>
      <c r="J1036" t="s">
        <v>38</v>
      </c>
      <c r="K1036" t="s">
        <v>25</v>
      </c>
      <c r="L1036" t="s">
        <v>17</v>
      </c>
      <c r="M1036" s="20">
        <f t="shared" si="84"/>
        <v>3.2186880000000002</v>
      </c>
      <c r="N1036" s="20">
        <f t="shared" si="85"/>
        <v>0.16664000000000001</v>
      </c>
      <c r="O1036" s="20">
        <f t="shared" si="86"/>
        <v>0.53636216832000005</v>
      </c>
      <c r="P1036">
        <f t="shared" si="83"/>
        <v>5</v>
      </c>
      <c r="Q1036">
        <f t="shared" si="87"/>
        <v>2.6818108416000004</v>
      </c>
    </row>
    <row r="1037" spans="1:17" x14ac:dyDescent="0.3">
      <c r="A1037" t="s">
        <v>18</v>
      </c>
      <c r="B1037" t="s">
        <v>9</v>
      </c>
      <c r="C1037" t="s">
        <v>8</v>
      </c>
      <c r="D1037" t="s">
        <v>20</v>
      </c>
      <c r="E1037" t="s">
        <v>12</v>
      </c>
      <c r="F1037" t="s">
        <v>13</v>
      </c>
      <c r="G1037" s="20">
        <v>15</v>
      </c>
      <c r="H1037" s="14">
        <v>24.134999999999998</v>
      </c>
      <c r="I1037" t="s">
        <v>52</v>
      </c>
      <c r="J1037" t="s">
        <v>38</v>
      </c>
      <c r="K1037" t="s">
        <v>25</v>
      </c>
      <c r="L1037" t="s">
        <v>43</v>
      </c>
      <c r="M1037" s="20">
        <f t="shared" si="84"/>
        <v>24.140160000000002</v>
      </c>
      <c r="N1037" s="20">
        <f t="shared" si="85"/>
        <v>3.5459999999999998E-2</v>
      </c>
      <c r="O1037" s="20">
        <f t="shared" si="86"/>
        <v>0.85601007360000003</v>
      </c>
      <c r="P1037">
        <f t="shared" si="83"/>
        <v>4</v>
      </c>
      <c r="Q1037">
        <f t="shared" si="87"/>
        <v>3.4240402944000001</v>
      </c>
    </row>
    <row r="1038" spans="1:17" x14ac:dyDescent="0.3">
      <c r="A1038" t="s">
        <v>32</v>
      </c>
      <c r="B1038" t="s">
        <v>55</v>
      </c>
      <c r="C1038" t="s">
        <v>8</v>
      </c>
      <c r="D1038" t="s">
        <v>20</v>
      </c>
      <c r="E1038" t="s">
        <v>21</v>
      </c>
      <c r="F1038" t="s">
        <v>44</v>
      </c>
      <c r="G1038" s="20">
        <v>1.5</v>
      </c>
      <c r="H1038" s="14">
        <v>2.4135</v>
      </c>
      <c r="I1038" t="s">
        <v>23</v>
      </c>
      <c r="J1038" t="s">
        <v>42</v>
      </c>
      <c r="K1038" t="s">
        <v>16</v>
      </c>
      <c r="L1038" t="s">
        <v>17</v>
      </c>
      <c r="M1038" s="20">
        <f t="shared" si="84"/>
        <v>2.4140160000000002</v>
      </c>
      <c r="N1038" s="20">
        <f t="shared" si="85"/>
        <v>0</v>
      </c>
      <c r="O1038" s="20">
        <f t="shared" si="86"/>
        <v>0</v>
      </c>
      <c r="P1038">
        <f t="shared" si="83"/>
        <v>5</v>
      </c>
      <c r="Q1038">
        <f t="shared" si="87"/>
        <v>0</v>
      </c>
    </row>
    <row r="1039" spans="1:17" x14ac:dyDescent="0.3">
      <c r="A1039" t="s">
        <v>39</v>
      </c>
      <c r="B1039" t="s">
        <v>9</v>
      </c>
      <c r="C1039" t="s">
        <v>60</v>
      </c>
      <c r="D1039" t="s">
        <v>47</v>
      </c>
      <c r="E1039" t="s">
        <v>21</v>
      </c>
      <c r="F1039" t="s">
        <v>22</v>
      </c>
      <c r="G1039" s="20">
        <v>5</v>
      </c>
      <c r="H1039" s="14">
        <v>8.0449999999999999</v>
      </c>
      <c r="I1039" t="s">
        <v>23</v>
      </c>
      <c r="J1039" t="s">
        <v>38</v>
      </c>
      <c r="K1039" t="s">
        <v>16</v>
      </c>
      <c r="L1039" t="s">
        <v>43</v>
      </c>
      <c r="M1039" s="20">
        <f t="shared" si="84"/>
        <v>8.0467200000000005</v>
      </c>
      <c r="N1039" s="20">
        <f t="shared" si="85"/>
        <v>0</v>
      </c>
      <c r="O1039" s="20">
        <f t="shared" si="86"/>
        <v>0</v>
      </c>
      <c r="P1039">
        <f t="shared" si="83"/>
        <v>2</v>
      </c>
      <c r="Q1039">
        <f t="shared" si="87"/>
        <v>0</v>
      </c>
    </row>
    <row r="1040" spans="1:17" x14ac:dyDescent="0.3">
      <c r="A1040" t="s">
        <v>39</v>
      </c>
      <c r="B1040" t="s">
        <v>9</v>
      </c>
      <c r="C1040" t="s">
        <v>76</v>
      </c>
      <c r="D1040" t="s">
        <v>27</v>
      </c>
      <c r="E1040" t="s">
        <v>28</v>
      </c>
      <c r="F1040" t="s">
        <v>66</v>
      </c>
      <c r="G1040" s="20">
        <v>8</v>
      </c>
      <c r="H1040" s="14">
        <v>12.872</v>
      </c>
      <c r="I1040" t="s">
        <v>49</v>
      </c>
      <c r="J1040" t="s">
        <v>38</v>
      </c>
      <c r="K1040" t="s">
        <v>25</v>
      </c>
      <c r="L1040" t="s">
        <v>43</v>
      </c>
      <c r="M1040" s="20">
        <f t="shared" si="84"/>
        <v>12.874752000000001</v>
      </c>
      <c r="N1040" s="20">
        <f t="shared" si="85"/>
        <v>0.10215</v>
      </c>
      <c r="O1040" s="20">
        <f t="shared" si="86"/>
        <v>1.3151559168000002</v>
      </c>
      <c r="P1040">
        <f t="shared" si="83"/>
        <v>2</v>
      </c>
      <c r="Q1040">
        <f t="shared" si="87"/>
        <v>2.6303118336000004</v>
      </c>
    </row>
    <row r="1041" spans="1:17" x14ac:dyDescent="0.3">
      <c r="A1041" t="s">
        <v>7</v>
      </c>
      <c r="B1041" t="s">
        <v>9</v>
      </c>
      <c r="C1041" t="s">
        <v>8</v>
      </c>
      <c r="D1041" t="s">
        <v>47</v>
      </c>
      <c r="E1041" t="s">
        <v>35</v>
      </c>
      <c r="F1041" t="s">
        <v>36</v>
      </c>
      <c r="G1041" s="20">
        <v>10</v>
      </c>
      <c r="H1041" s="14">
        <v>16.09</v>
      </c>
      <c r="I1041" t="s">
        <v>30</v>
      </c>
      <c r="J1041" t="s">
        <v>53</v>
      </c>
      <c r="K1041" t="s">
        <v>16</v>
      </c>
      <c r="L1041" t="s">
        <v>43</v>
      </c>
      <c r="M1041" s="20">
        <f t="shared" si="84"/>
        <v>16.093440000000001</v>
      </c>
      <c r="N1041" s="20">
        <f t="shared" si="85"/>
        <v>0.16664000000000001</v>
      </c>
      <c r="O1041" s="20">
        <f t="shared" si="86"/>
        <v>2.6818108416000004</v>
      </c>
      <c r="P1041">
        <f t="shared" si="83"/>
        <v>1</v>
      </c>
      <c r="Q1041">
        <f t="shared" si="87"/>
        <v>2.6818108416000004</v>
      </c>
    </row>
    <row r="1042" spans="1:17" x14ac:dyDescent="0.3">
      <c r="A1042" t="s">
        <v>26</v>
      </c>
      <c r="B1042" t="s">
        <v>9</v>
      </c>
      <c r="C1042" t="s">
        <v>60</v>
      </c>
      <c r="D1042" t="s">
        <v>20</v>
      </c>
      <c r="E1042" t="s">
        <v>28</v>
      </c>
      <c r="F1042" t="s">
        <v>44</v>
      </c>
      <c r="G1042" s="20">
        <v>2</v>
      </c>
      <c r="H1042" s="14">
        <v>3.218</v>
      </c>
      <c r="I1042" t="s">
        <v>14</v>
      </c>
      <c r="J1042" t="s">
        <v>15</v>
      </c>
      <c r="K1042" t="s">
        <v>25</v>
      </c>
      <c r="L1042" t="s">
        <v>43</v>
      </c>
      <c r="M1042" s="20">
        <f t="shared" si="84"/>
        <v>3.2186880000000002</v>
      </c>
      <c r="N1042" s="20">
        <f t="shared" si="85"/>
        <v>0</v>
      </c>
      <c r="O1042" s="20">
        <f t="shared" si="86"/>
        <v>0</v>
      </c>
      <c r="P1042">
        <f t="shared" si="83"/>
        <v>3</v>
      </c>
      <c r="Q1042">
        <f t="shared" si="87"/>
        <v>0</v>
      </c>
    </row>
    <row r="1043" spans="1:17" x14ac:dyDescent="0.3">
      <c r="A1043" t="s">
        <v>26</v>
      </c>
      <c r="B1043" t="s">
        <v>9</v>
      </c>
      <c r="C1043" t="s">
        <v>10</v>
      </c>
      <c r="D1043" t="s">
        <v>11</v>
      </c>
      <c r="E1043" t="s">
        <v>8</v>
      </c>
      <c r="F1043" t="s">
        <v>44</v>
      </c>
      <c r="G1043" s="20">
        <v>3</v>
      </c>
      <c r="H1043" s="14">
        <v>4.827</v>
      </c>
      <c r="I1043" t="s">
        <v>54</v>
      </c>
      <c r="J1043" t="s">
        <v>15</v>
      </c>
      <c r="K1043" t="s">
        <v>25</v>
      </c>
      <c r="L1043" t="s">
        <v>17</v>
      </c>
      <c r="M1043" s="20">
        <f t="shared" si="84"/>
        <v>4.8280320000000003</v>
      </c>
      <c r="N1043" s="20">
        <f t="shared" si="85"/>
        <v>2.1999999999999999E-2</v>
      </c>
      <c r="O1043" s="20">
        <f t="shared" si="86"/>
        <v>0.106216704</v>
      </c>
      <c r="P1043">
        <f t="shared" si="83"/>
        <v>3</v>
      </c>
      <c r="Q1043">
        <f t="shared" si="87"/>
        <v>0.31865011199999999</v>
      </c>
    </row>
    <row r="1044" spans="1:17" x14ac:dyDescent="0.3">
      <c r="A1044" t="s">
        <v>26</v>
      </c>
      <c r="B1044" t="s">
        <v>9</v>
      </c>
      <c r="C1044" t="s">
        <v>71</v>
      </c>
      <c r="D1044" t="s">
        <v>41</v>
      </c>
      <c r="E1044" t="s">
        <v>12</v>
      </c>
      <c r="F1044" t="s">
        <v>62</v>
      </c>
      <c r="G1044" s="20">
        <v>2</v>
      </c>
      <c r="H1044" s="14">
        <v>3.218</v>
      </c>
      <c r="I1044" t="s">
        <v>30</v>
      </c>
      <c r="J1044" t="s">
        <v>15</v>
      </c>
      <c r="K1044" t="s">
        <v>25</v>
      </c>
      <c r="L1044" t="s">
        <v>43</v>
      </c>
      <c r="M1044" s="20">
        <f t="shared" si="84"/>
        <v>3.2186880000000002</v>
      </c>
      <c r="N1044" s="20">
        <f t="shared" si="85"/>
        <v>0.16664000000000001</v>
      </c>
      <c r="O1044" s="20">
        <f t="shared" si="86"/>
        <v>0.53636216832000005</v>
      </c>
      <c r="P1044">
        <f t="shared" si="83"/>
        <v>3</v>
      </c>
      <c r="Q1044">
        <f t="shared" si="87"/>
        <v>1.6090865049600001</v>
      </c>
    </row>
    <row r="1045" spans="1:17" x14ac:dyDescent="0.3">
      <c r="A1045" t="s">
        <v>32</v>
      </c>
      <c r="B1045" t="s">
        <v>9</v>
      </c>
      <c r="C1045" t="s">
        <v>93</v>
      </c>
      <c r="D1045" t="s">
        <v>41</v>
      </c>
      <c r="E1045" t="s">
        <v>12</v>
      </c>
      <c r="F1045" t="s">
        <v>36</v>
      </c>
      <c r="G1045" s="20">
        <v>1.1000000000000001</v>
      </c>
      <c r="H1045" s="14">
        <v>1.7699</v>
      </c>
      <c r="I1045" t="s">
        <v>23</v>
      </c>
      <c r="J1045" t="s">
        <v>42</v>
      </c>
      <c r="K1045" t="s">
        <v>16</v>
      </c>
      <c r="L1045" t="s">
        <v>43</v>
      </c>
      <c r="M1045" s="20">
        <f t="shared" si="84"/>
        <v>1.7702784000000003</v>
      </c>
      <c r="N1045" s="20">
        <f t="shared" si="85"/>
        <v>0</v>
      </c>
      <c r="O1045" s="20">
        <f t="shared" si="86"/>
        <v>0</v>
      </c>
      <c r="P1045">
        <f t="shared" si="83"/>
        <v>5</v>
      </c>
      <c r="Q1045">
        <f t="shared" si="87"/>
        <v>0</v>
      </c>
    </row>
    <row r="1046" spans="1:17" x14ac:dyDescent="0.3">
      <c r="A1046" t="s">
        <v>39</v>
      </c>
      <c r="B1046" t="s">
        <v>9</v>
      </c>
      <c r="C1046" t="s">
        <v>60</v>
      </c>
      <c r="D1046" t="s">
        <v>41</v>
      </c>
      <c r="E1046" t="s">
        <v>45</v>
      </c>
      <c r="F1046" t="s">
        <v>66</v>
      </c>
      <c r="G1046" s="20">
        <v>115</v>
      </c>
      <c r="H1046" s="14">
        <v>185.035</v>
      </c>
      <c r="I1046" t="s">
        <v>52</v>
      </c>
      <c r="J1046" t="s">
        <v>42</v>
      </c>
      <c r="K1046" t="s">
        <v>25</v>
      </c>
      <c r="L1046" t="s">
        <v>43</v>
      </c>
      <c r="M1046" s="20">
        <f t="shared" si="84"/>
        <v>185.07456000000002</v>
      </c>
      <c r="N1046" s="20">
        <f t="shared" si="85"/>
        <v>3.5459999999999998E-2</v>
      </c>
      <c r="O1046" s="20">
        <f t="shared" si="86"/>
        <v>6.5627438976000008</v>
      </c>
      <c r="P1046">
        <f t="shared" si="83"/>
        <v>2</v>
      </c>
      <c r="Q1046">
        <f t="shared" si="87"/>
        <v>13.125487795200002</v>
      </c>
    </row>
    <row r="1047" spans="1:17" x14ac:dyDescent="0.3">
      <c r="A1047" t="s">
        <v>18</v>
      </c>
      <c r="B1047" t="s">
        <v>51</v>
      </c>
      <c r="C1047" t="s">
        <v>8</v>
      </c>
      <c r="D1047" t="s">
        <v>11</v>
      </c>
      <c r="E1047" t="s">
        <v>35</v>
      </c>
      <c r="F1047" t="s">
        <v>22</v>
      </c>
      <c r="G1047" s="20">
        <v>2</v>
      </c>
      <c r="H1047" s="14">
        <v>3.218</v>
      </c>
      <c r="I1047" t="s">
        <v>23</v>
      </c>
      <c r="J1047" t="s">
        <v>42</v>
      </c>
      <c r="K1047" t="s">
        <v>25</v>
      </c>
      <c r="L1047" t="s">
        <v>43</v>
      </c>
      <c r="M1047" s="20">
        <f t="shared" si="84"/>
        <v>3.2186880000000002</v>
      </c>
      <c r="N1047" s="20">
        <f t="shared" si="85"/>
        <v>0</v>
      </c>
      <c r="O1047" s="20">
        <f t="shared" si="86"/>
        <v>0</v>
      </c>
      <c r="P1047">
        <f t="shared" si="83"/>
        <v>4</v>
      </c>
      <c r="Q1047">
        <f t="shared" si="87"/>
        <v>0</v>
      </c>
    </row>
    <row r="1048" spans="1:17" x14ac:dyDescent="0.3">
      <c r="A1048" t="s">
        <v>18</v>
      </c>
      <c r="B1048" t="s">
        <v>9</v>
      </c>
      <c r="C1048" t="s">
        <v>60</v>
      </c>
      <c r="D1048" t="s">
        <v>20</v>
      </c>
      <c r="E1048" t="s">
        <v>21</v>
      </c>
      <c r="F1048" t="s">
        <v>44</v>
      </c>
      <c r="G1048" s="20">
        <v>2</v>
      </c>
      <c r="H1048" s="14">
        <v>3.218</v>
      </c>
      <c r="I1048" t="s">
        <v>49</v>
      </c>
      <c r="J1048" t="s">
        <v>38</v>
      </c>
      <c r="K1048" t="s">
        <v>16</v>
      </c>
      <c r="L1048" t="s">
        <v>43</v>
      </c>
      <c r="M1048" s="20">
        <f t="shared" si="84"/>
        <v>3.2186880000000002</v>
      </c>
      <c r="N1048" s="20">
        <f t="shared" si="85"/>
        <v>0.10215</v>
      </c>
      <c r="O1048" s="20">
        <f t="shared" si="86"/>
        <v>0.32878897920000005</v>
      </c>
      <c r="P1048">
        <f t="shared" si="83"/>
        <v>4</v>
      </c>
      <c r="Q1048">
        <f t="shared" si="87"/>
        <v>1.3151559168000002</v>
      </c>
    </row>
    <row r="1049" spans="1:17" x14ac:dyDescent="0.3">
      <c r="A1049" t="s">
        <v>32</v>
      </c>
      <c r="B1049" t="s">
        <v>9</v>
      </c>
      <c r="C1049" t="s">
        <v>67</v>
      </c>
      <c r="D1049" t="s">
        <v>11</v>
      </c>
      <c r="E1049" t="s">
        <v>45</v>
      </c>
      <c r="F1049" t="s">
        <v>36</v>
      </c>
      <c r="G1049" s="20">
        <v>2.4</v>
      </c>
      <c r="H1049" s="14">
        <v>3.8615999999999997</v>
      </c>
      <c r="I1049" t="s">
        <v>14</v>
      </c>
      <c r="J1049" t="s">
        <v>15</v>
      </c>
      <c r="K1049" t="s">
        <v>25</v>
      </c>
      <c r="L1049" t="s">
        <v>43</v>
      </c>
      <c r="M1049" s="20">
        <f t="shared" si="84"/>
        <v>3.8624255999999999</v>
      </c>
      <c r="N1049" s="20">
        <f t="shared" si="85"/>
        <v>0</v>
      </c>
      <c r="O1049" s="20">
        <f t="shared" si="86"/>
        <v>0</v>
      </c>
      <c r="P1049">
        <f t="shared" si="83"/>
        <v>5</v>
      </c>
      <c r="Q1049">
        <f t="shared" si="87"/>
        <v>0</v>
      </c>
    </row>
    <row r="1050" spans="1:17" x14ac:dyDescent="0.3">
      <c r="A1050" t="s">
        <v>39</v>
      </c>
      <c r="B1050" t="s">
        <v>51</v>
      </c>
      <c r="C1050" t="s">
        <v>8</v>
      </c>
      <c r="D1050" t="s">
        <v>27</v>
      </c>
      <c r="E1050" t="s">
        <v>21</v>
      </c>
      <c r="F1050" t="s">
        <v>66</v>
      </c>
      <c r="G1050" s="20">
        <v>76</v>
      </c>
      <c r="H1050" s="14">
        <v>122.28399999999999</v>
      </c>
      <c r="I1050" t="s">
        <v>52</v>
      </c>
      <c r="J1050" t="s">
        <v>42</v>
      </c>
      <c r="K1050" t="s">
        <v>16</v>
      </c>
      <c r="L1050" t="s">
        <v>43</v>
      </c>
      <c r="M1050" s="20">
        <f t="shared" si="84"/>
        <v>122.31014400000001</v>
      </c>
      <c r="N1050" s="20">
        <f t="shared" si="85"/>
        <v>3.5459999999999998E-2</v>
      </c>
      <c r="O1050" s="20">
        <f t="shared" si="86"/>
        <v>4.3371177062399999</v>
      </c>
      <c r="P1050">
        <f t="shared" si="83"/>
        <v>2</v>
      </c>
      <c r="Q1050">
        <f t="shared" si="87"/>
        <v>8.6742354124799999</v>
      </c>
    </row>
    <row r="1051" spans="1:17" x14ac:dyDescent="0.3">
      <c r="A1051" t="s">
        <v>26</v>
      </c>
      <c r="B1051" t="s">
        <v>51</v>
      </c>
      <c r="C1051" t="s">
        <v>8</v>
      </c>
      <c r="D1051" t="s">
        <v>41</v>
      </c>
      <c r="E1051" t="s">
        <v>45</v>
      </c>
      <c r="F1051" t="s">
        <v>44</v>
      </c>
      <c r="G1051" s="20">
        <v>0.8</v>
      </c>
      <c r="H1051" s="14">
        <v>1.2872000000000001</v>
      </c>
      <c r="I1051" t="s">
        <v>30</v>
      </c>
      <c r="J1051" t="s">
        <v>42</v>
      </c>
      <c r="K1051" t="s">
        <v>25</v>
      </c>
      <c r="L1051" t="s">
        <v>17</v>
      </c>
      <c r="M1051" s="20">
        <f t="shared" si="84"/>
        <v>1.2874752000000003</v>
      </c>
      <c r="N1051" s="20">
        <f t="shared" si="85"/>
        <v>0.16664000000000001</v>
      </c>
      <c r="O1051" s="20">
        <f t="shared" si="86"/>
        <v>0.21454486732800004</v>
      </c>
      <c r="P1051">
        <f t="shared" si="83"/>
        <v>3</v>
      </c>
      <c r="Q1051">
        <f t="shared" si="87"/>
        <v>0.64363460198400013</v>
      </c>
    </row>
    <row r="1052" spans="1:17" x14ac:dyDescent="0.3">
      <c r="A1052" t="s">
        <v>39</v>
      </c>
      <c r="B1052" t="s">
        <v>9</v>
      </c>
      <c r="C1052" t="s">
        <v>70</v>
      </c>
      <c r="D1052" t="s">
        <v>27</v>
      </c>
      <c r="E1052" t="s">
        <v>35</v>
      </c>
      <c r="F1052" t="s">
        <v>66</v>
      </c>
      <c r="G1052" s="20">
        <v>44</v>
      </c>
      <c r="H1052" s="14">
        <v>70.795999999999992</v>
      </c>
      <c r="I1052" t="s">
        <v>37</v>
      </c>
      <c r="J1052" t="s">
        <v>42</v>
      </c>
      <c r="K1052" t="s">
        <v>25</v>
      </c>
      <c r="L1052" t="s">
        <v>17</v>
      </c>
      <c r="M1052" s="20">
        <f t="shared" si="84"/>
        <v>70.811136000000005</v>
      </c>
      <c r="N1052" s="20">
        <f t="shared" si="85"/>
        <v>0.16664000000000001</v>
      </c>
      <c r="O1052" s="20">
        <f t="shared" si="86"/>
        <v>11.799967703040002</v>
      </c>
      <c r="P1052">
        <f t="shared" si="83"/>
        <v>2</v>
      </c>
      <c r="Q1052">
        <f t="shared" si="87"/>
        <v>23.599935406080004</v>
      </c>
    </row>
    <row r="1053" spans="1:17" x14ac:dyDescent="0.3">
      <c r="A1053" t="s">
        <v>18</v>
      </c>
      <c r="B1053" t="s">
        <v>9</v>
      </c>
      <c r="C1053" t="s">
        <v>61</v>
      </c>
      <c r="D1053" t="s">
        <v>41</v>
      </c>
      <c r="E1053" t="s">
        <v>35</v>
      </c>
      <c r="F1053" t="s">
        <v>66</v>
      </c>
      <c r="G1053" s="20">
        <v>12.4</v>
      </c>
      <c r="H1053" s="14">
        <v>19.951599999999999</v>
      </c>
      <c r="I1053" t="s">
        <v>14</v>
      </c>
      <c r="J1053" t="s">
        <v>15</v>
      </c>
      <c r="K1053" t="s">
        <v>25</v>
      </c>
      <c r="L1053" t="s">
        <v>43</v>
      </c>
      <c r="M1053" s="20">
        <f t="shared" si="84"/>
        <v>19.955865600000003</v>
      </c>
      <c r="N1053" s="20">
        <f t="shared" si="85"/>
        <v>0</v>
      </c>
      <c r="O1053" s="20">
        <f t="shared" si="86"/>
        <v>0</v>
      </c>
      <c r="P1053">
        <f t="shared" si="83"/>
        <v>4</v>
      </c>
      <c r="Q1053">
        <f t="shared" si="87"/>
        <v>0</v>
      </c>
    </row>
    <row r="1054" spans="1:17" x14ac:dyDescent="0.3">
      <c r="A1054" t="s">
        <v>26</v>
      </c>
      <c r="B1054" t="s">
        <v>9</v>
      </c>
      <c r="C1054" t="s">
        <v>70</v>
      </c>
      <c r="D1054" t="s">
        <v>27</v>
      </c>
      <c r="E1054" t="s">
        <v>21</v>
      </c>
      <c r="F1054" t="s">
        <v>36</v>
      </c>
      <c r="G1054" s="20">
        <v>10</v>
      </c>
      <c r="H1054" s="14">
        <v>16.09</v>
      </c>
      <c r="I1054" t="s">
        <v>37</v>
      </c>
      <c r="J1054" t="s">
        <v>42</v>
      </c>
      <c r="K1054" t="s">
        <v>25</v>
      </c>
      <c r="L1054" t="s">
        <v>17</v>
      </c>
      <c r="M1054" s="20">
        <f t="shared" si="84"/>
        <v>16.093440000000001</v>
      </c>
      <c r="N1054" s="20">
        <f t="shared" si="85"/>
        <v>0.16664000000000001</v>
      </c>
      <c r="O1054" s="20">
        <f t="shared" si="86"/>
        <v>2.6818108416000004</v>
      </c>
      <c r="P1054">
        <f t="shared" si="83"/>
        <v>3</v>
      </c>
      <c r="Q1054">
        <f t="shared" si="87"/>
        <v>8.0454325248000007</v>
      </c>
    </row>
    <row r="1055" spans="1:17" x14ac:dyDescent="0.3">
      <c r="A1055" t="s">
        <v>26</v>
      </c>
      <c r="B1055" t="s">
        <v>9</v>
      </c>
      <c r="C1055" t="s">
        <v>60</v>
      </c>
      <c r="D1055" t="s">
        <v>11</v>
      </c>
      <c r="E1055" t="s">
        <v>21</v>
      </c>
      <c r="F1055" t="s">
        <v>66</v>
      </c>
      <c r="G1055" s="20">
        <v>80</v>
      </c>
      <c r="H1055" s="14">
        <v>128.72</v>
      </c>
      <c r="I1055" t="s">
        <v>52</v>
      </c>
      <c r="J1055" t="s">
        <v>38</v>
      </c>
      <c r="K1055" t="s">
        <v>25</v>
      </c>
      <c r="L1055" t="s">
        <v>43</v>
      </c>
      <c r="M1055" s="20">
        <f t="shared" si="84"/>
        <v>128.74752000000001</v>
      </c>
      <c r="N1055" s="20">
        <f t="shared" si="85"/>
        <v>3.5459999999999998E-2</v>
      </c>
      <c r="O1055" s="20">
        <f t="shared" si="86"/>
        <v>4.5653870591999999</v>
      </c>
      <c r="P1055">
        <f t="shared" si="83"/>
        <v>3</v>
      </c>
      <c r="Q1055">
        <f t="shared" si="87"/>
        <v>13.696161177600001</v>
      </c>
    </row>
    <row r="1056" spans="1:17" x14ac:dyDescent="0.3">
      <c r="A1056" t="s">
        <v>32</v>
      </c>
      <c r="B1056" t="s">
        <v>9</v>
      </c>
      <c r="C1056" t="s">
        <v>10</v>
      </c>
      <c r="D1056" t="s">
        <v>72</v>
      </c>
      <c r="E1056" t="s">
        <v>33</v>
      </c>
      <c r="F1056" t="s">
        <v>44</v>
      </c>
      <c r="G1056" s="20">
        <v>3</v>
      </c>
      <c r="H1056" s="14">
        <v>4.827</v>
      </c>
      <c r="I1056" t="s">
        <v>37</v>
      </c>
      <c r="J1056" t="s">
        <v>42</v>
      </c>
      <c r="K1056" t="s">
        <v>25</v>
      </c>
      <c r="L1056" t="s">
        <v>17</v>
      </c>
      <c r="M1056" s="20">
        <f t="shared" si="84"/>
        <v>4.8280320000000003</v>
      </c>
      <c r="N1056" s="20">
        <f t="shared" si="85"/>
        <v>0.16664000000000001</v>
      </c>
      <c r="O1056" s="20">
        <f t="shared" si="86"/>
        <v>0.80454325248000014</v>
      </c>
      <c r="P1056">
        <f t="shared" si="83"/>
        <v>5</v>
      </c>
      <c r="Q1056">
        <f t="shared" si="87"/>
        <v>4.0227162624000004</v>
      </c>
    </row>
    <row r="1057" spans="1:17" x14ac:dyDescent="0.3">
      <c r="A1057" t="s">
        <v>32</v>
      </c>
      <c r="B1057" t="s">
        <v>9</v>
      </c>
      <c r="C1057" t="s">
        <v>71</v>
      </c>
      <c r="D1057" t="s">
        <v>72</v>
      </c>
      <c r="E1057" t="s">
        <v>64</v>
      </c>
      <c r="F1057" t="s">
        <v>44</v>
      </c>
      <c r="G1057" s="20">
        <v>12</v>
      </c>
      <c r="H1057" s="14">
        <v>19.308</v>
      </c>
      <c r="I1057" t="s">
        <v>30</v>
      </c>
      <c r="J1057" t="s">
        <v>31</v>
      </c>
      <c r="K1057" t="s">
        <v>25</v>
      </c>
      <c r="L1057" t="s">
        <v>17</v>
      </c>
      <c r="M1057" s="20">
        <f t="shared" si="84"/>
        <v>19.312128000000001</v>
      </c>
      <c r="N1057" s="20">
        <f t="shared" si="85"/>
        <v>0.16664000000000001</v>
      </c>
      <c r="O1057" s="20">
        <f t="shared" si="86"/>
        <v>3.2181730099200005</v>
      </c>
      <c r="P1057">
        <f t="shared" si="83"/>
        <v>5</v>
      </c>
      <c r="Q1057">
        <f t="shared" si="87"/>
        <v>16.090865049600001</v>
      </c>
    </row>
    <row r="1058" spans="1:17" x14ac:dyDescent="0.3">
      <c r="A1058" t="s">
        <v>7</v>
      </c>
      <c r="B1058" t="s">
        <v>9</v>
      </c>
      <c r="C1058" t="s">
        <v>71</v>
      </c>
      <c r="D1058" t="s">
        <v>27</v>
      </c>
      <c r="E1058" t="s">
        <v>64</v>
      </c>
      <c r="F1058" t="s">
        <v>62</v>
      </c>
      <c r="G1058" s="20">
        <v>3</v>
      </c>
      <c r="H1058" s="14">
        <v>4.827</v>
      </c>
      <c r="I1058" t="s">
        <v>37</v>
      </c>
      <c r="J1058" t="s">
        <v>8</v>
      </c>
      <c r="K1058" t="s">
        <v>16</v>
      </c>
      <c r="L1058" t="s">
        <v>17</v>
      </c>
      <c r="M1058" s="20">
        <f t="shared" si="84"/>
        <v>4.8280320000000003</v>
      </c>
      <c r="N1058" s="20">
        <f t="shared" si="85"/>
        <v>0.16664000000000001</v>
      </c>
      <c r="O1058" s="20">
        <f t="shared" si="86"/>
        <v>0.80454325248000014</v>
      </c>
      <c r="P1058">
        <f t="shared" si="83"/>
        <v>1</v>
      </c>
      <c r="Q1058">
        <f t="shared" si="87"/>
        <v>0.80454325248000014</v>
      </c>
    </row>
    <row r="1059" spans="1:17" x14ac:dyDescent="0.3">
      <c r="A1059" t="s">
        <v>39</v>
      </c>
      <c r="B1059" t="s">
        <v>9</v>
      </c>
      <c r="C1059" t="s">
        <v>78</v>
      </c>
      <c r="D1059" t="s">
        <v>27</v>
      </c>
      <c r="E1059" t="s">
        <v>28</v>
      </c>
      <c r="F1059" t="s">
        <v>36</v>
      </c>
      <c r="G1059" s="20">
        <v>13</v>
      </c>
      <c r="H1059" s="14">
        <v>20.917000000000002</v>
      </c>
      <c r="I1059" t="s">
        <v>30</v>
      </c>
      <c r="J1059" t="s">
        <v>38</v>
      </c>
      <c r="K1059" t="s">
        <v>25</v>
      </c>
      <c r="L1059" t="s">
        <v>17</v>
      </c>
      <c r="M1059" s="20">
        <f t="shared" si="84"/>
        <v>20.921472000000001</v>
      </c>
      <c r="N1059" s="20">
        <f t="shared" si="85"/>
        <v>0.16664000000000001</v>
      </c>
      <c r="O1059" s="20">
        <f t="shared" si="86"/>
        <v>3.4863540940800006</v>
      </c>
      <c r="P1059">
        <f t="shared" si="83"/>
        <v>2</v>
      </c>
      <c r="Q1059">
        <f t="shared" si="87"/>
        <v>6.9727081881600013</v>
      </c>
    </row>
    <row r="1060" spans="1:17" x14ac:dyDescent="0.3">
      <c r="A1060" t="s">
        <v>32</v>
      </c>
      <c r="B1060" t="s">
        <v>9</v>
      </c>
      <c r="C1060" t="s">
        <v>103</v>
      </c>
      <c r="D1060" t="s">
        <v>27</v>
      </c>
      <c r="E1060" t="s">
        <v>28</v>
      </c>
      <c r="F1060" t="s">
        <v>36</v>
      </c>
      <c r="G1060" s="20">
        <v>12</v>
      </c>
      <c r="H1060" s="14">
        <v>19.308</v>
      </c>
      <c r="I1060" t="s">
        <v>52</v>
      </c>
      <c r="J1060" t="s">
        <v>42</v>
      </c>
      <c r="K1060" t="s">
        <v>25</v>
      </c>
      <c r="L1060" t="s">
        <v>17</v>
      </c>
      <c r="M1060" s="20">
        <f t="shared" si="84"/>
        <v>19.312128000000001</v>
      </c>
      <c r="N1060" s="20">
        <f t="shared" si="85"/>
        <v>3.5459999999999998E-2</v>
      </c>
      <c r="O1060" s="20">
        <f t="shared" si="86"/>
        <v>0.68480805888000007</v>
      </c>
      <c r="P1060">
        <f t="shared" si="83"/>
        <v>5</v>
      </c>
      <c r="Q1060">
        <f t="shared" si="87"/>
        <v>3.4240402944000001</v>
      </c>
    </row>
    <row r="1061" spans="1:17" x14ac:dyDescent="0.3">
      <c r="A1061" t="s">
        <v>39</v>
      </c>
      <c r="B1061" t="s">
        <v>9</v>
      </c>
      <c r="C1061" t="s">
        <v>48</v>
      </c>
      <c r="D1061" t="s">
        <v>11</v>
      </c>
      <c r="E1061" t="s">
        <v>28</v>
      </c>
      <c r="F1061" t="s">
        <v>22</v>
      </c>
      <c r="G1061" s="20">
        <v>21</v>
      </c>
      <c r="H1061" s="14">
        <v>33.789000000000001</v>
      </c>
      <c r="I1061" t="s">
        <v>30</v>
      </c>
      <c r="J1061" t="s">
        <v>31</v>
      </c>
      <c r="K1061" t="s">
        <v>16</v>
      </c>
      <c r="L1061" t="s">
        <v>17</v>
      </c>
      <c r="M1061" s="20">
        <f t="shared" si="84"/>
        <v>33.796224000000002</v>
      </c>
      <c r="N1061" s="20">
        <f t="shared" si="85"/>
        <v>0.16664000000000001</v>
      </c>
      <c r="O1061" s="20">
        <f t="shared" si="86"/>
        <v>5.6318027673600008</v>
      </c>
      <c r="P1061">
        <f t="shared" si="83"/>
        <v>2</v>
      </c>
      <c r="Q1061">
        <f t="shared" si="87"/>
        <v>11.263605534720002</v>
      </c>
    </row>
    <row r="1062" spans="1:17" x14ac:dyDescent="0.3">
      <c r="A1062" t="s">
        <v>18</v>
      </c>
      <c r="B1062" t="s">
        <v>51</v>
      </c>
      <c r="C1062" t="s">
        <v>8</v>
      </c>
      <c r="D1062" t="s">
        <v>27</v>
      </c>
      <c r="E1062" t="s">
        <v>45</v>
      </c>
      <c r="F1062" t="s">
        <v>36</v>
      </c>
      <c r="G1062" s="20">
        <v>5</v>
      </c>
      <c r="H1062" s="14">
        <v>8.0449999999999999</v>
      </c>
      <c r="I1062" t="s">
        <v>30</v>
      </c>
      <c r="J1062" t="s">
        <v>15</v>
      </c>
      <c r="K1062" t="s">
        <v>25</v>
      </c>
      <c r="L1062" t="s">
        <v>43</v>
      </c>
      <c r="M1062" s="20">
        <f t="shared" si="84"/>
        <v>8.0467200000000005</v>
      </c>
      <c r="N1062" s="20">
        <f t="shared" si="85"/>
        <v>0.16664000000000001</v>
      </c>
      <c r="O1062" s="20">
        <f t="shared" si="86"/>
        <v>1.3409054208000002</v>
      </c>
      <c r="P1062">
        <f t="shared" si="83"/>
        <v>4</v>
      </c>
      <c r="Q1062">
        <f t="shared" si="87"/>
        <v>5.3636216832000008</v>
      </c>
    </row>
    <row r="1063" spans="1:17" x14ac:dyDescent="0.3">
      <c r="A1063" t="s">
        <v>39</v>
      </c>
      <c r="B1063" t="s">
        <v>51</v>
      </c>
      <c r="C1063" t="s">
        <v>8</v>
      </c>
      <c r="D1063" t="s">
        <v>11</v>
      </c>
      <c r="E1063" t="s">
        <v>12</v>
      </c>
      <c r="F1063" t="s">
        <v>22</v>
      </c>
      <c r="G1063" s="20">
        <v>13</v>
      </c>
      <c r="H1063" s="14">
        <v>20.917000000000002</v>
      </c>
      <c r="I1063" t="s">
        <v>14</v>
      </c>
      <c r="J1063" t="s">
        <v>31</v>
      </c>
      <c r="K1063" t="s">
        <v>25</v>
      </c>
      <c r="L1063" t="s">
        <v>43</v>
      </c>
      <c r="M1063" s="20">
        <f t="shared" si="84"/>
        <v>20.921472000000001</v>
      </c>
      <c r="N1063" s="20">
        <f t="shared" si="85"/>
        <v>0</v>
      </c>
      <c r="O1063" s="20">
        <f t="shared" si="86"/>
        <v>0</v>
      </c>
      <c r="P1063">
        <f t="shared" si="83"/>
        <v>2</v>
      </c>
      <c r="Q1063">
        <f t="shared" si="87"/>
        <v>0</v>
      </c>
    </row>
    <row r="1064" spans="1:17" x14ac:dyDescent="0.3">
      <c r="A1064" t="s">
        <v>39</v>
      </c>
      <c r="B1064" t="s">
        <v>9</v>
      </c>
      <c r="C1064" t="s">
        <v>60</v>
      </c>
      <c r="D1064" t="s">
        <v>20</v>
      </c>
      <c r="E1064" t="s">
        <v>35</v>
      </c>
      <c r="F1064" t="s">
        <v>66</v>
      </c>
      <c r="G1064" s="20">
        <v>80</v>
      </c>
      <c r="H1064" s="14">
        <v>128.72</v>
      </c>
      <c r="I1064" t="s">
        <v>52</v>
      </c>
      <c r="J1064" t="s">
        <v>15</v>
      </c>
      <c r="K1064" t="s">
        <v>25</v>
      </c>
      <c r="L1064" t="s">
        <v>43</v>
      </c>
      <c r="M1064" s="20">
        <f t="shared" si="84"/>
        <v>128.74752000000001</v>
      </c>
      <c r="N1064" s="20">
        <f t="shared" si="85"/>
        <v>3.5459999999999998E-2</v>
      </c>
      <c r="O1064" s="20">
        <f t="shared" si="86"/>
        <v>4.5653870591999999</v>
      </c>
      <c r="P1064">
        <f t="shared" si="83"/>
        <v>2</v>
      </c>
      <c r="Q1064">
        <f t="shared" si="87"/>
        <v>9.1307741183999998</v>
      </c>
    </row>
    <row r="1065" spans="1:17" x14ac:dyDescent="0.3">
      <c r="A1065" t="s">
        <v>32</v>
      </c>
      <c r="B1065" t="s">
        <v>9</v>
      </c>
      <c r="C1065" t="s">
        <v>103</v>
      </c>
      <c r="D1065" t="s">
        <v>27</v>
      </c>
      <c r="E1065" t="s">
        <v>28</v>
      </c>
      <c r="F1065" t="s">
        <v>36</v>
      </c>
      <c r="G1065" s="20">
        <v>2.2999999999999998</v>
      </c>
      <c r="H1065" s="14">
        <v>3.7006999999999999</v>
      </c>
      <c r="I1065" t="s">
        <v>14</v>
      </c>
      <c r="J1065" t="s">
        <v>31</v>
      </c>
      <c r="K1065" t="s">
        <v>25</v>
      </c>
      <c r="L1065" t="s">
        <v>17</v>
      </c>
      <c r="M1065" s="20">
        <f t="shared" si="84"/>
        <v>3.7014912</v>
      </c>
      <c r="N1065" s="20">
        <f t="shared" si="85"/>
        <v>0</v>
      </c>
      <c r="O1065" s="20">
        <f t="shared" si="86"/>
        <v>0</v>
      </c>
      <c r="P1065">
        <f t="shared" si="83"/>
        <v>5</v>
      </c>
      <c r="Q1065">
        <f t="shared" si="87"/>
        <v>0</v>
      </c>
    </row>
    <row r="1066" spans="1:17" x14ac:dyDescent="0.3">
      <c r="A1066" t="s">
        <v>26</v>
      </c>
      <c r="B1066" t="s">
        <v>9</v>
      </c>
      <c r="C1066" t="s">
        <v>8</v>
      </c>
      <c r="D1066" t="s">
        <v>20</v>
      </c>
      <c r="E1066" t="s">
        <v>35</v>
      </c>
      <c r="F1066" t="s">
        <v>29</v>
      </c>
      <c r="G1066" s="20">
        <v>20</v>
      </c>
      <c r="H1066" s="14">
        <v>32.18</v>
      </c>
      <c r="I1066" t="s">
        <v>52</v>
      </c>
      <c r="J1066" t="s">
        <v>15</v>
      </c>
      <c r="K1066" t="s">
        <v>25</v>
      </c>
      <c r="L1066" t="s">
        <v>43</v>
      </c>
      <c r="M1066" s="20">
        <f t="shared" si="84"/>
        <v>32.186880000000002</v>
      </c>
      <c r="N1066" s="20">
        <f t="shared" si="85"/>
        <v>3.5459999999999998E-2</v>
      </c>
      <c r="O1066" s="20">
        <f t="shared" si="86"/>
        <v>1.1413467648</v>
      </c>
      <c r="P1066">
        <f t="shared" si="83"/>
        <v>3</v>
      </c>
      <c r="Q1066">
        <f t="shared" si="87"/>
        <v>3.4240402944000001</v>
      </c>
    </row>
    <row r="1067" spans="1:17" x14ac:dyDescent="0.3">
      <c r="A1067" t="s">
        <v>39</v>
      </c>
      <c r="B1067" t="s">
        <v>9</v>
      </c>
      <c r="C1067" t="s">
        <v>56</v>
      </c>
      <c r="D1067" t="s">
        <v>27</v>
      </c>
      <c r="E1067" t="s">
        <v>28</v>
      </c>
      <c r="F1067" t="s">
        <v>29</v>
      </c>
      <c r="G1067" s="20">
        <v>16</v>
      </c>
      <c r="H1067" s="14">
        <v>25.744</v>
      </c>
      <c r="I1067" t="s">
        <v>37</v>
      </c>
      <c r="J1067" t="s">
        <v>38</v>
      </c>
      <c r="K1067" t="s">
        <v>25</v>
      </c>
      <c r="L1067" t="s">
        <v>17</v>
      </c>
      <c r="M1067" s="20">
        <f t="shared" si="84"/>
        <v>25.749504000000002</v>
      </c>
      <c r="N1067" s="20">
        <f t="shared" si="85"/>
        <v>0.16664000000000001</v>
      </c>
      <c r="O1067" s="20">
        <f t="shared" si="86"/>
        <v>4.2908973465600004</v>
      </c>
      <c r="P1067">
        <f t="shared" ref="P1067:P1130" si="88">IFERROR(VALUE(MID(A1067, FIND("(", A1067) + 1, FIND(" ", A1067, FIND("(", A1067)) - FIND("(", A1067) - 1)), "N/A")</f>
        <v>2</v>
      </c>
      <c r="Q1067">
        <f t="shared" si="87"/>
        <v>8.5817946931200009</v>
      </c>
    </row>
    <row r="1068" spans="1:17" x14ac:dyDescent="0.3">
      <c r="A1068" t="s">
        <v>39</v>
      </c>
      <c r="B1068" t="s">
        <v>9</v>
      </c>
      <c r="C1068" t="s">
        <v>56</v>
      </c>
      <c r="D1068" t="s">
        <v>11</v>
      </c>
      <c r="E1068" t="s">
        <v>12</v>
      </c>
      <c r="F1068" t="s">
        <v>36</v>
      </c>
      <c r="G1068" s="20">
        <v>1</v>
      </c>
      <c r="H1068" s="14">
        <v>1.609</v>
      </c>
      <c r="I1068" t="s">
        <v>23</v>
      </c>
      <c r="J1068" t="s">
        <v>42</v>
      </c>
      <c r="K1068" t="s">
        <v>25</v>
      </c>
      <c r="L1068" t="s">
        <v>17</v>
      </c>
      <c r="M1068" s="20">
        <f t="shared" si="84"/>
        <v>1.6093440000000001</v>
      </c>
      <c r="N1068" s="20">
        <f t="shared" si="85"/>
        <v>0</v>
      </c>
      <c r="O1068" s="20">
        <f t="shared" si="86"/>
        <v>0</v>
      </c>
      <c r="P1068">
        <f t="shared" si="88"/>
        <v>2</v>
      </c>
      <c r="Q1068">
        <f t="shared" si="87"/>
        <v>0</v>
      </c>
    </row>
    <row r="1069" spans="1:17" x14ac:dyDescent="0.3">
      <c r="A1069" t="s">
        <v>39</v>
      </c>
      <c r="B1069" t="s">
        <v>51</v>
      </c>
      <c r="C1069" t="s">
        <v>8</v>
      </c>
      <c r="D1069" t="s">
        <v>11</v>
      </c>
      <c r="E1069" t="s">
        <v>21</v>
      </c>
      <c r="F1069" t="s">
        <v>66</v>
      </c>
      <c r="G1069" s="20">
        <v>45</v>
      </c>
      <c r="H1069" s="14">
        <v>72.405000000000001</v>
      </c>
      <c r="I1069" t="s">
        <v>52</v>
      </c>
      <c r="J1069" t="s">
        <v>15</v>
      </c>
      <c r="K1069" t="s">
        <v>25</v>
      </c>
      <c r="L1069" t="s">
        <v>17</v>
      </c>
      <c r="M1069" s="20">
        <f t="shared" si="84"/>
        <v>72.420479999999998</v>
      </c>
      <c r="N1069" s="20">
        <f t="shared" si="85"/>
        <v>3.5459999999999998E-2</v>
      </c>
      <c r="O1069" s="20">
        <f t="shared" si="86"/>
        <v>2.5680302207999999</v>
      </c>
      <c r="P1069">
        <f t="shared" si="88"/>
        <v>2</v>
      </c>
      <c r="Q1069">
        <f t="shared" si="87"/>
        <v>5.1360604415999997</v>
      </c>
    </row>
    <row r="1070" spans="1:17" x14ac:dyDescent="0.3">
      <c r="A1070" t="s">
        <v>7</v>
      </c>
      <c r="B1070" t="s">
        <v>57</v>
      </c>
      <c r="C1070" t="s">
        <v>8</v>
      </c>
      <c r="D1070" t="s">
        <v>20</v>
      </c>
      <c r="E1070" t="s">
        <v>64</v>
      </c>
      <c r="F1070" t="s">
        <v>22</v>
      </c>
      <c r="G1070" s="20">
        <v>12</v>
      </c>
      <c r="H1070" s="14">
        <v>19.308</v>
      </c>
      <c r="I1070" t="s">
        <v>49</v>
      </c>
      <c r="J1070" t="s">
        <v>42</v>
      </c>
      <c r="K1070" t="s">
        <v>16</v>
      </c>
      <c r="L1070" t="s">
        <v>43</v>
      </c>
      <c r="M1070" s="20">
        <f t="shared" si="84"/>
        <v>19.312128000000001</v>
      </c>
      <c r="N1070" s="20">
        <f t="shared" si="85"/>
        <v>0.10215</v>
      </c>
      <c r="O1070" s="20">
        <f t="shared" si="86"/>
        <v>1.9727338752000003</v>
      </c>
      <c r="P1070">
        <f t="shared" si="88"/>
        <v>1</v>
      </c>
      <c r="Q1070">
        <f t="shared" si="87"/>
        <v>1.9727338752000003</v>
      </c>
    </row>
    <row r="1071" spans="1:17" x14ac:dyDescent="0.3">
      <c r="A1071" t="s">
        <v>26</v>
      </c>
      <c r="B1071" t="s">
        <v>9</v>
      </c>
      <c r="C1071" t="s">
        <v>40</v>
      </c>
      <c r="D1071" t="s">
        <v>41</v>
      </c>
      <c r="E1071" t="s">
        <v>12</v>
      </c>
      <c r="F1071" t="s">
        <v>44</v>
      </c>
      <c r="G1071" s="20">
        <v>2</v>
      </c>
      <c r="H1071" s="14">
        <v>3.218</v>
      </c>
      <c r="I1071" t="s">
        <v>37</v>
      </c>
      <c r="J1071" t="s">
        <v>38</v>
      </c>
      <c r="K1071" t="s">
        <v>16</v>
      </c>
      <c r="L1071" t="s">
        <v>17</v>
      </c>
      <c r="M1071" s="20">
        <f t="shared" si="84"/>
        <v>3.2186880000000002</v>
      </c>
      <c r="N1071" s="20">
        <f t="shared" si="85"/>
        <v>0.16664000000000001</v>
      </c>
      <c r="O1071" s="20">
        <f t="shared" si="86"/>
        <v>0.53636216832000005</v>
      </c>
      <c r="P1071">
        <f t="shared" si="88"/>
        <v>3</v>
      </c>
      <c r="Q1071">
        <f t="shared" si="87"/>
        <v>1.6090865049600001</v>
      </c>
    </row>
    <row r="1072" spans="1:17" x14ac:dyDescent="0.3">
      <c r="A1072" t="s">
        <v>39</v>
      </c>
      <c r="B1072" t="s">
        <v>51</v>
      </c>
      <c r="C1072" t="s">
        <v>8</v>
      </c>
      <c r="D1072" t="s">
        <v>41</v>
      </c>
      <c r="E1072" t="s">
        <v>35</v>
      </c>
      <c r="F1072" t="s">
        <v>66</v>
      </c>
      <c r="G1072" s="20">
        <v>23</v>
      </c>
      <c r="H1072" s="14">
        <v>37.006999999999998</v>
      </c>
      <c r="I1072" t="s">
        <v>30</v>
      </c>
      <c r="J1072" t="s">
        <v>42</v>
      </c>
      <c r="K1072" t="s">
        <v>25</v>
      </c>
      <c r="L1072" t="s">
        <v>17</v>
      </c>
      <c r="M1072" s="20">
        <f t="shared" si="84"/>
        <v>37.014912000000002</v>
      </c>
      <c r="N1072" s="20">
        <f t="shared" si="85"/>
        <v>0.16664000000000001</v>
      </c>
      <c r="O1072" s="20">
        <f t="shared" si="86"/>
        <v>6.168164935680001</v>
      </c>
      <c r="P1072">
        <f t="shared" si="88"/>
        <v>2</v>
      </c>
      <c r="Q1072">
        <f t="shared" si="87"/>
        <v>12.336329871360002</v>
      </c>
    </row>
    <row r="1073" spans="1:17" x14ac:dyDescent="0.3">
      <c r="A1073" t="s">
        <v>39</v>
      </c>
      <c r="B1073" t="s">
        <v>9</v>
      </c>
      <c r="C1073" t="s">
        <v>8</v>
      </c>
      <c r="D1073" t="s">
        <v>27</v>
      </c>
      <c r="E1073" t="s">
        <v>21</v>
      </c>
      <c r="F1073" t="s">
        <v>13</v>
      </c>
      <c r="G1073" s="20">
        <v>21</v>
      </c>
      <c r="H1073" s="14">
        <v>33.789000000000001</v>
      </c>
      <c r="I1073" t="s">
        <v>30</v>
      </c>
      <c r="J1073" t="s">
        <v>38</v>
      </c>
      <c r="K1073" t="s">
        <v>16</v>
      </c>
      <c r="L1073" t="s">
        <v>43</v>
      </c>
      <c r="M1073" s="20">
        <f t="shared" si="84"/>
        <v>33.796224000000002</v>
      </c>
      <c r="N1073" s="20">
        <f t="shared" si="85"/>
        <v>0.16664000000000001</v>
      </c>
      <c r="O1073" s="20">
        <f t="shared" si="86"/>
        <v>5.6318027673600008</v>
      </c>
      <c r="P1073">
        <f t="shared" si="88"/>
        <v>2</v>
      </c>
      <c r="Q1073">
        <f t="shared" si="87"/>
        <v>11.263605534720002</v>
      </c>
    </row>
    <row r="1074" spans="1:17" x14ac:dyDescent="0.3">
      <c r="A1074" t="s">
        <v>26</v>
      </c>
      <c r="B1074" t="s">
        <v>9</v>
      </c>
      <c r="C1074" t="s">
        <v>60</v>
      </c>
      <c r="D1074" t="s">
        <v>27</v>
      </c>
      <c r="E1074" t="s">
        <v>12</v>
      </c>
      <c r="F1074" t="s">
        <v>36</v>
      </c>
      <c r="G1074" s="20">
        <v>8</v>
      </c>
      <c r="H1074" s="14">
        <v>12.872</v>
      </c>
      <c r="I1074" t="s">
        <v>30</v>
      </c>
      <c r="J1074" t="s">
        <v>38</v>
      </c>
      <c r="K1074" t="s">
        <v>25</v>
      </c>
      <c r="L1074" t="s">
        <v>43</v>
      </c>
      <c r="M1074" s="20">
        <f t="shared" si="84"/>
        <v>12.874752000000001</v>
      </c>
      <c r="N1074" s="20">
        <f t="shared" si="85"/>
        <v>0.16664000000000001</v>
      </c>
      <c r="O1074" s="20">
        <f t="shared" si="86"/>
        <v>2.1454486732800002</v>
      </c>
      <c r="P1074">
        <f t="shared" si="88"/>
        <v>3</v>
      </c>
      <c r="Q1074">
        <f t="shared" si="87"/>
        <v>6.4363460198400002</v>
      </c>
    </row>
    <row r="1075" spans="1:17" x14ac:dyDescent="0.3">
      <c r="A1075" t="s">
        <v>39</v>
      </c>
      <c r="B1075" t="s">
        <v>9</v>
      </c>
      <c r="C1075" t="s">
        <v>71</v>
      </c>
      <c r="D1075" t="s">
        <v>11</v>
      </c>
      <c r="E1075" t="s">
        <v>12</v>
      </c>
      <c r="F1075" t="s">
        <v>13</v>
      </c>
      <c r="G1075" s="20">
        <v>8</v>
      </c>
      <c r="H1075" s="14">
        <v>12.872</v>
      </c>
      <c r="I1075" t="s">
        <v>52</v>
      </c>
      <c r="J1075" t="s">
        <v>24</v>
      </c>
      <c r="K1075" t="s">
        <v>25</v>
      </c>
      <c r="L1075" t="s">
        <v>43</v>
      </c>
      <c r="M1075" s="20">
        <f t="shared" si="84"/>
        <v>12.874752000000001</v>
      </c>
      <c r="N1075" s="20">
        <f t="shared" si="85"/>
        <v>3.5459999999999998E-2</v>
      </c>
      <c r="O1075" s="20">
        <f t="shared" si="86"/>
        <v>0.45653870592000001</v>
      </c>
      <c r="P1075">
        <f t="shared" si="88"/>
        <v>2</v>
      </c>
      <c r="Q1075">
        <f t="shared" si="87"/>
        <v>0.91307741184000002</v>
      </c>
    </row>
    <row r="1076" spans="1:17" x14ac:dyDescent="0.3">
      <c r="A1076" t="s">
        <v>7</v>
      </c>
      <c r="B1076" t="s">
        <v>9</v>
      </c>
      <c r="C1076" t="s">
        <v>10</v>
      </c>
      <c r="D1076" t="s">
        <v>27</v>
      </c>
      <c r="E1076" t="s">
        <v>64</v>
      </c>
      <c r="F1076" t="s">
        <v>22</v>
      </c>
      <c r="G1076" s="20">
        <v>12</v>
      </c>
      <c r="H1076" s="14">
        <v>19.308</v>
      </c>
      <c r="I1076" t="s">
        <v>30</v>
      </c>
      <c r="J1076" t="s">
        <v>38</v>
      </c>
      <c r="K1076" t="s">
        <v>16</v>
      </c>
      <c r="L1076" t="s">
        <v>17</v>
      </c>
      <c r="M1076" s="20">
        <f t="shared" si="84"/>
        <v>19.312128000000001</v>
      </c>
      <c r="N1076" s="20">
        <f t="shared" si="85"/>
        <v>0.16664000000000001</v>
      </c>
      <c r="O1076" s="20">
        <f t="shared" si="86"/>
        <v>3.2181730099200005</v>
      </c>
      <c r="P1076">
        <f t="shared" si="88"/>
        <v>1</v>
      </c>
      <c r="Q1076">
        <f t="shared" si="87"/>
        <v>3.2181730099200005</v>
      </c>
    </row>
    <row r="1077" spans="1:17" x14ac:dyDescent="0.3">
      <c r="A1077" t="s">
        <v>32</v>
      </c>
      <c r="B1077" t="s">
        <v>9</v>
      </c>
      <c r="C1077" t="s">
        <v>71</v>
      </c>
      <c r="D1077" t="s">
        <v>41</v>
      </c>
      <c r="E1077" t="s">
        <v>12</v>
      </c>
      <c r="F1077" t="s">
        <v>44</v>
      </c>
      <c r="G1077" s="20">
        <v>4</v>
      </c>
      <c r="H1077" s="14">
        <v>6.4359999999999999</v>
      </c>
      <c r="I1077" t="s">
        <v>87</v>
      </c>
      <c r="J1077" t="s">
        <v>31</v>
      </c>
      <c r="K1077" t="s">
        <v>25</v>
      </c>
      <c r="L1077" t="s">
        <v>17</v>
      </c>
      <c r="M1077" s="20">
        <f t="shared" si="84"/>
        <v>6.4373760000000004</v>
      </c>
      <c r="N1077" s="20">
        <f t="shared" si="85"/>
        <v>0.11366999999999999</v>
      </c>
      <c r="O1077" s="20">
        <f t="shared" si="86"/>
        <v>0.73173652992000005</v>
      </c>
      <c r="P1077">
        <f t="shared" si="88"/>
        <v>5</v>
      </c>
      <c r="Q1077">
        <f t="shared" si="87"/>
        <v>3.6586826496000002</v>
      </c>
    </row>
    <row r="1078" spans="1:17" x14ac:dyDescent="0.3">
      <c r="A1078" t="s">
        <v>39</v>
      </c>
      <c r="B1078" t="s">
        <v>9</v>
      </c>
      <c r="C1078" t="s">
        <v>71</v>
      </c>
      <c r="D1078" t="s">
        <v>41</v>
      </c>
      <c r="E1078" t="s">
        <v>28</v>
      </c>
      <c r="F1078" t="s">
        <v>44</v>
      </c>
      <c r="G1078" s="20">
        <v>8</v>
      </c>
      <c r="H1078" s="14">
        <v>12.872</v>
      </c>
      <c r="I1078" t="s">
        <v>30</v>
      </c>
      <c r="J1078" t="s">
        <v>42</v>
      </c>
      <c r="K1078" t="s">
        <v>16</v>
      </c>
      <c r="L1078" t="s">
        <v>17</v>
      </c>
      <c r="M1078" s="20">
        <f t="shared" si="84"/>
        <v>12.874752000000001</v>
      </c>
      <c r="N1078" s="20">
        <f t="shared" si="85"/>
        <v>0.16664000000000001</v>
      </c>
      <c r="O1078" s="20">
        <f t="shared" si="86"/>
        <v>2.1454486732800002</v>
      </c>
      <c r="P1078">
        <f t="shared" si="88"/>
        <v>2</v>
      </c>
      <c r="Q1078">
        <f t="shared" si="87"/>
        <v>4.2908973465600004</v>
      </c>
    </row>
    <row r="1079" spans="1:17" x14ac:dyDescent="0.3">
      <c r="A1079" t="s">
        <v>7</v>
      </c>
      <c r="B1079" t="s">
        <v>9</v>
      </c>
      <c r="C1079" t="s">
        <v>10</v>
      </c>
      <c r="D1079" t="s">
        <v>41</v>
      </c>
      <c r="E1079" t="s">
        <v>12</v>
      </c>
      <c r="F1079" t="s">
        <v>13</v>
      </c>
      <c r="G1079" s="20">
        <v>17</v>
      </c>
      <c r="H1079" s="14">
        <v>27.353000000000002</v>
      </c>
      <c r="I1079" t="s">
        <v>52</v>
      </c>
      <c r="J1079" t="s">
        <v>38</v>
      </c>
      <c r="K1079" t="s">
        <v>16</v>
      </c>
      <c r="L1079" t="s">
        <v>17</v>
      </c>
      <c r="M1079" s="20">
        <f t="shared" si="84"/>
        <v>27.358848000000002</v>
      </c>
      <c r="N1079" s="20">
        <f t="shared" si="85"/>
        <v>3.5459999999999998E-2</v>
      </c>
      <c r="O1079" s="20">
        <f t="shared" si="86"/>
        <v>0.97014475008000001</v>
      </c>
      <c r="P1079">
        <f t="shared" si="88"/>
        <v>1</v>
      </c>
      <c r="Q1079">
        <f t="shared" si="87"/>
        <v>0.97014475008000001</v>
      </c>
    </row>
    <row r="1080" spans="1:17" x14ac:dyDescent="0.3">
      <c r="A1080" t="s">
        <v>32</v>
      </c>
      <c r="B1080" t="s">
        <v>57</v>
      </c>
      <c r="C1080" t="s">
        <v>8</v>
      </c>
      <c r="D1080" t="s">
        <v>72</v>
      </c>
      <c r="E1080" t="s">
        <v>64</v>
      </c>
      <c r="F1080" t="s">
        <v>22</v>
      </c>
      <c r="G1080" s="20">
        <v>15</v>
      </c>
      <c r="H1080" s="14">
        <v>24.134999999999998</v>
      </c>
      <c r="I1080" t="s">
        <v>30</v>
      </c>
      <c r="J1080" t="s">
        <v>42</v>
      </c>
      <c r="K1080" t="s">
        <v>16</v>
      </c>
      <c r="L1080" t="s">
        <v>17</v>
      </c>
      <c r="M1080" s="20">
        <f t="shared" si="84"/>
        <v>24.140160000000002</v>
      </c>
      <c r="N1080" s="20">
        <f t="shared" si="85"/>
        <v>0.16664000000000001</v>
      </c>
      <c r="O1080" s="20">
        <f t="shared" si="86"/>
        <v>4.0227162624000004</v>
      </c>
      <c r="P1080">
        <f t="shared" si="88"/>
        <v>5</v>
      </c>
      <c r="Q1080">
        <f t="shared" si="87"/>
        <v>20.113581312000001</v>
      </c>
    </row>
    <row r="1081" spans="1:17" x14ac:dyDescent="0.3">
      <c r="A1081" t="s">
        <v>39</v>
      </c>
      <c r="B1081" t="s">
        <v>57</v>
      </c>
      <c r="C1081" t="s">
        <v>8</v>
      </c>
      <c r="D1081" t="s">
        <v>11</v>
      </c>
      <c r="E1081" t="s">
        <v>21</v>
      </c>
      <c r="F1081" t="s">
        <v>36</v>
      </c>
      <c r="G1081" s="20">
        <v>11</v>
      </c>
      <c r="H1081" s="14">
        <v>17.698999999999998</v>
      </c>
      <c r="I1081" t="s">
        <v>30</v>
      </c>
      <c r="J1081" t="s">
        <v>42</v>
      </c>
      <c r="K1081" t="s">
        <v>25</v>
      </c>
      <c r="L1081" t="s">
        <v>17</v>
      </c>
      <c r="M1081" s="20">
        <f t="shared" si="84"/>
        <v>17.702784000000001</v>
      </c>
      <c r="N1081" s="20">
        <f t="shared" si="85"/>
        <v>0.16664000000000001</v>
      </c>
      <c r="O1081" s="20">
        <f t="shared" si="86"/>
        <v>2.9499919257600005</v>
      </c>
      <c r="P1081">
        <f t="shared" si="88"/>
        <v>2</v>
      </c>
      <c r="Q1081">
        <f t="shared" si="87"/>
        <v>5.8999838515200009</v>
      </c>
    </row>
    <row r="1082" spans="1:17" x14ac:dyDescent="0.3">
      <c r="A1082" t="s">
        <v>32</v>
      </c>
      <c r="B1082" t="s">
        <v>9</v>
      </c>
      <c r="C1082" t="s">
        <v>48</v>
      </c>
      <c r="D1082" t="s">
        <v>41</v>
      </c>
      <c r="E1082" t="s">
        <v>28</v>
      </c>
      <c r="F1082" t="s">
        <v>36</v>
      </c>
      <c r="G1082" s="20">
        <v>3</v>
      </c>
      <c r="H1082" s="14">
        <v>4.827</v>
      </c>
      <c r="I1082" t="s">
        <v>14</v>
      </c>
      <c r="J1082" t="s">
        <v>38</v>
      </c>
      <c r="K1082" t="s">
        <v>25</v>
      </c>
      <c r="L1082" t="s">
        <v>17</v>
      </c>
      <c r="M1082" s="20">
        <f t="shared" si="84"/>
        <v>4.8280320000000003</v>
      </c>
      <c r="N1082" s="20">
        <f t="shared" si="85"/>
        <v>0</v>
      </c>
      <c r="O1082" s="20">
        <f t="shared" si="86"/>
        <v>0</v>
      </c>
      <c r="P1082">
        <f t="shared" si="88"/>
        <v>5</v>
      </c>
      <c r="Q1082">
        <f t="shared" si="87"/>
        <v>0</v>
      </c>
    </row>
    <row r="1083" spans="1:17" x14ac:dyDescent="0.3">
      <c r="A1083" t="s">
        <v>7</v>
      </c>
      <c r="B1083" t="s">
        <v>9</v>
      </c>
      <c r="C1083" t="s">
        <v>10</v>
      </c>
      <c r="D1083" t="s">
        <v>11</v>
      </c>
      <c r="E1083" t="s">
        <v>21</v>
      </c>
      <c r="F1083" t="s">
        <v>44</v>
      </c>
      <c r="G1083" s="20">
        <v>2.5</v>
      </c>
      <c r="H1083" s="14">
        <v>4.0225</v>
      </c>
      <c r="I1083" t="s">
        <v>30</v>
      </c>
      <c r="J1083" t="s">
        <v>15</v>
      </c>
      <c r="K1083" t="s">
        <v>16</v>
      </c>
      <c r="L1083" t="s">
        <v>17</v>
      </c>
      <c r="M1083" s="20">
        <f t="shared" si="84"/>
        <v>4.0233600000000003</v>
      </c>
      <c r="N1083" s="20">
        <f t="shared" si="85"/>
        <v>0.16664000000000001</v>
      </c>
      <c r="O1083" s="20">
        <f t="shared" si="86"/>
        <v>0.6704527104000001</v>
      </c>
      <c r="P1083">
        <f t="shared" si="88"/>
        <v>1</v>
      </c>
      <c r="Q1083">
        <f t="shared" si="87"/>
        <v>0.6704527104000001</v>
      </c>
    </row>
    <row r="1084" spans="1:17" x14ac:dyDescent="0.3">
      <c r="A1084" t="s">
        <v>39</v>
      </c>
      <c r="B1084" t="s">
        <v>51</v>
      </c>
      <c r="C1084" t="s">
        <v>8</v>
      </c>
      <c r="D1084" t="s">
        <v>41</v>
      </c>
      <c r="E1084" t="s">
        <v>21</v>
      </c>
      <c r="F1084" t="s">
        <v>13</v>
      </c>
      <c r="G1084" s="20">
        <v>22</v>
      </c>
      <c r="H1084" s="14">
        <v>35.397999999999996</v>
      </c>
      <c r="I1084" t="s">
        <v>30</v>
      </c>
      <c r="J1084" t="s">
        <v>15</v>
      </c>
      <c r="K1084" t="s">
        <v>25</v>
      </c>
      <c r="L1084" t="s">
        <v>43</v>
      </c>
      <c r="M1084" s="20">
        <f t="shared" si="84"/>
        <v>35.405568000000002</v>
      </c>
      <c r="N1084" s="20">
        <f t="shared" si="85"/>
        <v>0.16664000000000001</v>
      </c>
      <c r="O1084" s="20">
        <f t="shared" si="86"/>
        <v>5.8999838515200009</v>
      </c>
      <c r="P1084">
        <f t="shared" si="88"/>
        <v>2</v>
      </c>
      <c r="Q1084">
        <f t="shared" si="87"/>
        <v>11.799967703040002</v>
      </c>
    </row>
    <row r="1085" spans="1:17" x14ac:dyDescent="0.3">
      <c r="A1085" t="s">
        <v>39</v>
      </c>
      <c r="B1085" t="s">
        <v>9</v>
      </c>
      <c r="C1085" t="s">
        <v>8</v>
      </c>
      <c r="D1085" t="s">
        <v>11</v>
      </c>
      <c r="E1085" t="s">
        <v>21</v>
      </c>
      <c r="F1085" t="s">
        <v>13</v>
      </c>
      <c r="G1085" s="20">
        <v>2.5</v>
      </c>
      <c r="H1085" s="14">
        <v>4.0225</v>
      </c>
      <c r="I1085" t="s">
        <v>23</v>
      </c>
      <c r="J1085" t="s">
        <v>42</v>
      </c>
      <c r="K1085" t="s">
        <v>25</v>
      </c>
      <c r="L1085" t="s">
        <v>17</v>
      </c>
      <c r="M1085" s="20">
        <f t="shared" si="84"/>
        <v>4.0233600000000003</v>
      </c>
      <c r="N1085" s="20">
        <f t="shared" si="85"/>
        <v>0</v>
      </c>
      <c r="O1085" s="20">
        <f t="shared" si="86"/>
        <v>0</v>
      </c>
      <c r="P1085">
        <f t="shared" si="88"/>
        <v>2</v>
      </c>
      <c r="Q1085">
        <f t="shared" si="87"/>
        <v>0</v>
      </c>
    </row>
    <row r="1086" spans="1:17" x14ac:dyDescent="0.3">
      <c r="A1086" t="s">
        <v>18</v>
      </c>
      <c r="B1086" t="s">
        <v>9</v>
      </c>
      <c r="C1086" t="s">
        <v>84</v>
      </c>
      <c r="D1086" t="s">
        <v>11</v>
      </c>
      <c r="E1086" t="s">
        <v>45</v>
      </c>
      <c r="F1086" t="s">
        <v>29</v>
      </c>
      <c r="G1086" s="20">
        <v>30</v>
      </c>
      <c r="H1086" s="14">
        <v>48.269999999999996</v>
      </c>
      <c r="I1086" t="s">
        <v>52</v>
      </c>
      <c r="J1086" t="s">
        <v>15</v>
      </c>
      <c r="K1086" t="s">
        <v>25</v>
      </c>
      <c r="L1086" t="s">
        <v>43</v>
      </c>
      <c r="M1086" s="20">
        <f t="shared" si="84"/>
        <v>48.280320000000003</v>
      </c>
      <c r="N1086" s="20">
        <f t="shared" si="85"/>
        <v>3.5459999999999998E-2</v>
      </c>
      <c r="O1086" s="20">
        <f t="shared" si="86"/>
        <v>1.7120201472000001</v>
      </c>
      <c r="P1086">
        <f t="shared" si="88"/>
        <v>4</v>
      </c>
      <c r="Q1086">
        <f t="shared" si="87"/>
        <v>6.8480805888000003</v>
      </c>
    </row>
    <row r="1087" spans="1:17" x14ac:dyDescent="0.3">
      <c r="A1087" t="s">
        <v>39</v>
      </c>
      <c r="B1087" t="s">
        <v>9</v>
      </c>
      <c r="C1087" t="s">
        <v>78</v>
      </c>
      <c r="D1087" t="s">
        <v>41</v>
      </c>
      <c r="E1087" t="s">
        <v>64</v>
      </c>
      <c r="F1087" t="s">
        <v>13</v>
      </c>
      <c r="G1087" s="20">
        <v>22</v>
      </c>
      <c r="H1087" s="14">
        <v>35.397999999999996</v>
      </c>
      <c r="I1087" t="s">
        <v>30</v>
      </c>
      <c r="J1087" t="s">
        <v>15</v>
      </c>
      <c r="K1087" t="s">
        <v>16</v>
      </c>
      <c r="L1087" t="s">
        <v>17</v>
      </c>
      <c r="M1087" s="20">
        <f t="shared" si="84"/>
        <v>35.405568000000002</v>
      </c>
      <c r="N1087" s="20">
        <f t="shared" si="85"/>
        <v>0.16664000000000001</v>
      </c>
      <c r="O1087" s="20">
        <f t="shared" si="86"/>
        <v>5.8999838515200009</v>
      </c>
      <c r="P1087">
        <f t="shared" si="88"/>
        <v>2</v>
      </c>
      <c r="Q1087">
        <f t="shared" si="87"/>
        <v>11.799967703040002</v>
      </c>
    </row>
    <row r="1088" spans="1:17" x14ac:dyDescent="0.3">
      <c r="A1088" t="s">
        <v>7</v>
      </c>
      <c r="B1088" t="s">
        <v>9</v>
      </c>
      <c r="C1088" t="s">
        <v>60</v>
      </c>
      <c r="D1088" t="s">
        <v>20</v>
      </c>
      <c r="E1088" t="s">
        <v>28</v>
      </c>
      <c r="F1088" t="s">
        <v>62</v>
      </c>
      <c r="G1088" s="20">
        <v>2.5</v>
      </c>
      <c r="H1088" s="14">
        <v>4.0225</v>
      </c>
      <c r="I1088" t="s">
        <v>30</v>
      </c>
      <c r="J1088" t="s">
        <v>42</v>
      </c>
      <c r="K1088" t="s">
        <v>16</v>
      </c>
      <c r="L1088" t="s">
        <v>17</v>
      </c>
      <c r="M1088" s="20">
        <f t="shared" si="84"/>
        <v>4.0233600000000003</v>
      </c>
      <c r="N1088" s="20">
        <f t="shared" si="85"/>
        <v>0.16664000000000001</v>
      </c>
      <c r="O1088" s="20">
        <f t="shared" si="86"/>
        <v>0.6704527104000001</v>
      </c>
      <c r="P1088">
        <f t="shared" si="88"/>
        <v>1</v>
      </c>
      <c r="Q1088">
        <f t="shared" si="87"/>
        <v>0.6704527104000001</v>
      </c>
    </row>
    <row r="1089" spans="1:17" x14ac:dyDescent="0.3">
      <c r="A1089" t="s">
        <v>39</v>
      </c>
      <c r="B1089" t="s">
        <v>57</v>
      </c>
      <c r="C1089" t="s">
        <v>8</v>
      </c>
      <c r="D1089" t="s">
        <v>27</v>
      </c>
      <c r="E1089" t="s">
        <v>28</v>
      </c>
      <c r="F1089" t="s">
        <v>22</v>
      </c>
      <c r="G1089" s="20">
        <v>3</v>
      </c>
      <c r="H1089" s="14">
        <v>4.827</v>
      </c>
      <c r="I1089" t="s">
        <v>49</v>
      </c>
      <c r="J1089" t="s">
        <v>15</v>
      </c>
      <c r="K1089" t="s">
        <v>25</v>
      </c>
      <c r="L1089" t="s">
        <v>17</v>
      </c>
      <c r="M1089" s="20">
        <f t="shared" si="84"/>
        <v>4.8280320000000003</v>
      </c>
      <c r="N1089" s="20">
        <f t="shared" si="85"/>
        <v>0.10215</v>
      </c>
      <c r="O1089" s="20">
        <f t="shared" si="86"/>
        <v>0.49318346880000008</v>
      </c>
      <c r="P1089">
        <f t="shared" si="88"/>
        <v>2</v>
      </c>
      <c r="Q1089">
        <f t="shared" si="87"/>
        <v>0.98636693760000016</v>
      </c>
    </row>
    <row r="1090" spans="1:17" x14ac:dyDescent="0.3">
      <c r="A1090" t="s">
        <v>7</v>
      </c>
      <c r="B1090" t="s">
        <v>55</v>
      </c>
      <c r="C1090" t="s">
        <v>8</v>
      </c>
      <c r="D1090" t="s">
        <v>72</v>
      </c>
      <c r="E1090" t="s">
        <v>28</v>
      </c>
      <c r="F1090" t="s">
        <v>13</v>
      </c>
      <c r="G1090" s="20">
        <v>28</v>
      </c>
      <c r="H1090" s="14">
        <v>45.052</v>
      </c>
      <c r="I1090" t="s">
        <v>37</v>
      </c>
      <c r="J1090" t="s">
        <v>42</v>
      </c>
      <c r="K1090" t="s">
        <v>25</v>
      </c>
      <c r="L1090" t="s">
        <v>43</v>
      </c>
      <c r="M1090" s="20">
        <f t="shared" si="84"/>
        <v>45.061632000000003</v>
      </c>
      <c r="N1090" s="20">
        <f t="shared" si="85"/>
        <v>0.16664000000000001</v>
      </c>
      <c r="O1090" s="20">
        <f t="shared" si="86"/>
        <v>7.5090703564800005</v>
      </c>
      <c r="P1090">
        <f t="shared" si="88"/>
        <v>1</v>
      </c>
      <c r="Q1090">
        <f t="shared" si="87"/>
        <v>7.5090703564800005</v>
      </c>
    </row>
    <row r="1091" spans="1:17" x14ac:dyDescent="0.3">
      <c r="A1091" t="s">
        <v>32</v>
      </c>
      <c r="B1091" t="s">
        <v>55</v>
      </c>
      <c r="C1091" t="s">
        <v>8</v>
      </c>
      <c r="D1091" t="s">
        <v>11</v>
      </c>
      <c r="E1091" t="s">
        <v>45</v>
      </c>
      <c r="F1091" t="s">
        <v>36</v>
      </c>
      <c r="G1091" s="20">
        <v>10</v>
      </c>
      <c r="H1091" s="14">
        <v>16.09</v>
      </c>
      <c r="I1091" t="s">
        <v>37</v>
      </c>
      <c r="J1091" t="s">
        <v>42</v>
      </c>
      <c r="K1091" t="s">
        <v>25</v>
      </c>
      <c r="L1091" t="s">
        <v>43</v>
      </c>
      <c r="M1091" s="20">
        <f t="shared" ref="M1091:M1154" si="89">G1091*1.609344</f>
        <v>16.093440000000001</v>
      </c>
      <c r="N1091" s="20">
        <f t="shared" ref="N1091:N1154" si="90">IF(I1091="Bicycle",0,IF(I1091="On foot",0,IF(I1091="Car (alone)",0.16664,IF(I1091="Car (shared / passenger)",0.16664,IF(I1091="Bus",0.10215,IF(I1091="Train",0.03546,IF(I1091="Motorbike",0.11367,IF(I1091="Electric car (alone)",0.05267,IF(I1091="Electric car (shared / passenger)",0.05267,IF(I1091="Taxi",0.148614925938255,IF(I1091="E-bike",0.022,IF(I1091="Flight",0.259, " "))))))))))))</f>
        <v>0.16664000000000001</v>
      </c>
      <c r="O1091" s="20">
        <f t="shared" ref="O1091:O1154" si="91">IF(OR(N1091=0, M1091=0), 0, N1091*M1091)</f>
        <v>2.6818108416000004</v>
      </c>
      <c r="P1091">
        <f t="shared" si="88"/>
        <v>5</v>
      </c>
      <c r="Q1091">
        <f t="shared" ref="Q1091:Q1154" si="92">O1091*P1091</f>
        <v>13.409054208000002</v>
      </c>
    </row>
    <row r="1092" spans="1:17" x14ac:dyDescent="0.3">
      <c r="A1092" t="s">
        <v>26</v>
      </c>
      <c r="B1092" t="s">
        <v>9</v>
      </c>
      <c r="C1092" t="s">
        <v>48</v>
      </c>
      <c r="D1092" t="s">
        <v>41</v>
      </c>
      <c r="E1092" t="s">
        <v>21</v>
      </c>
      <c r="F1092" t="s">
        <v>44</v>
      </c>
      <c r="G1092" s="20">
        <v>2</v>
      </c>
      <c r="H1092" s="14">
        <v>3.218</v>
      </c>
      <c r="I1092" t="s">
        <v>14</v>
      </c>
      <c r="J1092" t="s">
        <v>42</v>
      </c>
      <c r="K1092" t="s">
        <v>25</v>
      </c>
      <c r="L1092" t="s">
        <v>17</v>
      </c>
      <c r="M1092" s="20">
        <f t="shared" si="89"/>
        <v>3.2186880000000002</v>
      </c>
      <c r="N1092" s="20">
        <f t="shared" si="90"/>
        <v>0</v>
      </c>
      <c r="O1092" s="20">
        <f t="shared" si="91"/>
        <v>0</v>
      </c>
      <c r="P1092">
        <f t="shared" si="88"/>
        <v>3</v>
      </c>
      <c r="Q1092">
        <f t="shared" si="92"/>
        <v>0</v>
      </c>
    </row>
    <row r="1093" spans="1:17" x14ac:dyDescent="0.3">
      <c r="A1093" t="s">
        <v>32</v>
      </c>
      <c r="B1093" t="s">
        <v>55</v>
      </c>
      <c r="C1093" t="s">
        <v>8</v>
      </c>
      <c r="D1093" t="s">
        <v>11</v>
      </c>
      <c r="E1093" t="s">
        <v>21</v>
      </c>
      <c r="F1093" t="s">
        <v>36</v>
      </c>
      <c r="G1093" s="20">
        <v>1.4896</v>
      </c>
      <c r="H1093" s="14" t="s">
        <v>8</v>
      </c>
      <c r="I1093" t="s">
        <v>23</v>
      </c>
      <c r="J1093" t="s">
        <v>31</v>
      </c>
      <c r="K1093" t="s">
        <v>25</v>
      </c>
      <c r="L1093" t="s">
        <v>43</v>
      </c>
      <c r="M1093" s="20">
        <f t="shared" si="89"/>
        <v>2.3972788224000001</v>
      </c>
      <c r="N1093" s="20">
        <f t="shared" si="90"/>
        <v>0</v>
      </c>
      <c r="O1093" s="20">
        <f t="shared" si="91"/>
        <v>0</v>
      </c>
      <c r="P1093">
        <f t="shared" si="88"/>
        <v>5</v>
      </c>
      <c r="Q1093">
        <f t="shared" si="92"/>
        <v>0</v>
      </c>
    </row>
    <row r="1094" spans="1:17" x14ac:dyDescent="0.3">
      <c r="A1094" t="s">
        <v>26</v>
      </c>
      <c r="B1094" t="s">
        <v>51</v>
      </c>
      <c r="C1094" t="s">
        <v>8</v>
      </c>
      <c r="D1094" t="s">
        <v>41</v>
      </c>
      <c r="E1094" t="s">
        <v>28</v>
      </c>
      <c r="F1094" t="s">
        <v>22</v>
      </c>
      <c r="G1094" s="20">
        <v>10</v>
      </c>
      <c r="H1094" s="14">
        <v>16.09</v>
      </c>
      <c r="I1094" t="s">
        <v>30</v>
      </c>
      <c r="J1094" t="s">
        <v>15</v>
      </c>
      <c r="K1094" t="s">
        <v>25</v>
      </c>
      <c r="L1094" t="s">
        <v>43</v>
      </c>
      <c r="M1094" s="20">
        <f t="shared" si="89"/>
        <v>16.093440000000001</v>
      </c>
      <c r="N1094" s="20">
        <f t="shared" si="90"/>
        <v>0.16664000000000001</v>
      </c>
      <c r="O1094" s="20">
        <f t="shared" si="91"/>
        <v>2.6818108416000004</v>
      </c>
      <c r="P1094">
        <f t="shared" si="88"/>
        <v>3</v>
      </c>
      <c r="Q1094">
        <f t="shared" si="92"/>
        <v>8.0454325248000007</v>
      </c>
    </row>
    <row r="1095" spans="1:17" x14ac:dyDescent="0.3">
      <c r="A1095" t="s">
        <v>7</v>
      </c>
      <c r="B1095" t="s">
        <v>9</v>
      </c>
      <c r="C1095" t="s">
        <v>10</v>
      </c>
      <c r="D1095" t="s">
        <v>41</v>
      </c>
      <c r="E1095" t="s">
        <v>12</v>
      </c>
      <c r="F1095" t="s">
        <v>22</v>
      </c>
      <c r="G1095" s="20">
        <v>1</v>
      </c>
      <c r="H1095" s="14">
        <v>1.609</v>
      </c>
      <c r="I1095" t="s">
        <v>49</v>
      </c>
      <c r="J1095" t="s">
        <v>38</v>
      </c>
      <c r="K1095" t="s">
        <v>16</v>
      </c>
      <c r="L1095" t="s">
        <v>17</v>
      </c>
      <c r="M1095" s="20">
        <f t="shared" si="89"/>
        <v>1.6093440000000001</v>
      </c>
      <c r="N1095" s="20">
        <f t="shared" si="90"/>
        <v>0.10215</v>
      </c>
      <c r="O1095" s="20">
        <f t="shared" si="91"/>
        <v>0.16439448960000003</v>
      </c>
      <c r="P1095">
        <f t="shared" si="88"/>
        <v>1</v>
      </c>
      <c r="Q1095">
        <f t="shared" si="92"/>
        <v>0.16439448960000003</v>
      </c>
    </row>
    <row r="1096" spans="1:17" x14ac:dyDescent="0.3">
      <c r="A1096" t="s">
        <v>7</v>
      </c>
      <c r="B1096" t="s">
        <v>55</v>
      </c>
      <c r="C1096" t="s">
        <v>8</v>
      </c>
      <c r="D1096" t="s">
        <v>41</v>
      </c>
      <c r="E1096" t="s">
        <v>35</v>
      </c>
      <c r="F1096" t="s">
        <v>66</v>
      </c>
      <c r="G1096" s="20">
        <v>12</v>
      </c>
      <c r="H1096" s="14">
        <v>19.308</v>
      </c>
      <c r="I1096" t="s">
        <v>14</v>
      </c>
      <c r="J1096" t="s">
        <v>42</v>
      </c>
      <c r="K1096" t="s">
        <v>25</v>
      </c>
      <c r="L1096" t="s">
        <v>43</v>
      </c>
      <c r="M1096" s="20">
        <f t="shared" si="89"/>
        <v>19.312128000000001</v>
      </c>
      <c r="N1096" s="20">
        <f t="shared" si="90"/>
        <v>0</v>
      </c>
      <c r="O1096" s="20">
        <f t="shared" si="91"/>
        <v>0</v>
      </c>
      <c r="P1096">
        <f t="shared" si="88"/>
        <v>1</v>
      </c>
      <c r="Q1096">
        <f t="shared" si="92"/>
        <v>0</v>
      </c>
    </row>
    <row r="1097" spans="1:17" x14ac:dyDescent="0.3">
      <c r="A1097" t="s">
        <v>7</v>
      </c>
      <c r="B1097" t="s">
        <v>55</v>
      </c>
      <c r="C1097" t="s">
        <v>8</v>
      </c>
      <c r="D1097" t="s">
        <v>11</v>
      </c>
      <c r="E1097" t="s">
        <v>35</v>
      </c>
      <c r="F1097" t="s">
        <v>22</v>
      </c>
      <c r="G1097" s="20">
        <v>10</v>
      </c>
      <c r="H1097" s="14">
        <v>16.09</v>
      </c>
      <c r="I1097" t="s">
        <v>37</v>
      </c>
      <c r="J1097" t="s">
        <v>42</v>
      </c>
      <c r="K1097" t="s">
        <v>25</v>
      </c>
      <c r="L1097" t="s">
        <v>43</v>
      </c>
      <c r="M1097" s="20">
        <f t="shared" si="89"/>
        <v>16.093440000000001</v>
      </c>
      <c r="N1097" s="20">
        <f t="shared" si="90"/>
        <v>0.16664000000000001</v>
      </c>
      <c r="O1097" s="20">
        <f t="shared" si="91"/>
        <v>2.6818108416000004</v>
      </c>
      <c r="P1097">
        <f t="shared" si="88"/>
        <v>1</v>
      </c>
      <c r="Q1097">
        <f t="shared" si="92"/>
        <v>2.6818108416000004</v>
      </c>
    </row>
    <row r="1098" spans="1:17" x14ac:dyDescent="0.3">
      <c r="A1098" t="s">
        <v>7</v>
      </c>
      <c r="B1098" t="s">
        <v>55</v>
      </c>
      <c r="C1098" t="s">
        <v>8</v>
      </c>
      <c r="D1098" t="s">
        <v>27</v>
      </c>
      <c r="E1098" t="s">
        <v>64</v>
      </c>
      <c r="F1098" t="s">
        <v>36</v>
      </c>
      <c r="G1098" s="20">
        <v>4.5</v>
      </c>
      <c r="H1098" s="14">
        <v>7.2404999999999999</v>
      </c>
      <c r="I1098" t="s">
        <v>30</v>
      </c>
      <c r="J1098" t="s">
        <v>38</v>
      </c>
      <c r="K1098" t="s">
        <v>25</v>
      </c>
      <c r="L1098" t="s">
        <v>17</v>
      </c>
      <c r="M1098" s="20">
        <f t="shared" si="89"/>
        <v>7.2420480000000005</v>
      </c>
      <c r="N1098" s="20">
        <f t="shared" si="90"/>
        <v>0.16664000000000001</v>
      </c>
      <c r="O1098" s="20">
        <f t="shared" si="91"/>
        <v>1.2068148787200002</v>
      </c>
      <c r="P1098">
        <f t="shared" si="88"/>
        <v>1</v>
      </c>
      <c r="Q1098">
        <f t="shared" si="92"/>
        <v>1.2068148787200002</v>
      </c>
    </row>
    <row r="1099" spans="1:17" x14ac:dyDescent="0.3">
      <c r="A1099" t="s">
        <v>32</v>
      </c>
      <c r="B1099" t="s">
        <v>51</v>
      </c>
      <c r="C1099" t="s">
        <v>8</v>
      </c>
      <c r="D1099" t="s">
        <v>11</v>
      </c>
      <c r="E1099" t="s">
        <v>21</v>
      </c>
      <c r="F1099" t="s">
        <v>44</v>
      </c>
      <c r="G1099" s="20">
        <v>0.8</v>
      </c>
      <c r="H1099" s="14">
        <v>1.2872000000000001</v>
      </c>
      <c r="I1099" t="s">
        <v>23</v>
      </c>
      <c r="J1099" t="s">
        <v>42</v>
      </c>
      <c r="K1099" t="s">
        <v>25</v>
      </c>
      <c r="L1099" t="s">
        <v>43</v>
      </c>
      <c r="M1099" s="20">
        <f t="shared" si="89"/>
        <v>1.2874752000000003</v>
      </c>
      <c r="N1099" s="20">
        <f t="shared" si="90"/>
        <v>0</v>
      </c>
      <c r="O1099" s="20">
        <f t="shared" si="91"/>
        <v>0</v>
      </c>
      <c r="P1099">
        <f t="shared" si="88"/>
        <v>5</v>
      </c>
      <c r="Q1099">
        <f t="shared" si="92"/>
        <v>0</v>
      </c>
    </row>
    <row r="1100" spans="1:17" x14ac:dyDescent="0.3">
      <c r="A1100" t="s">
        <v>32</v>
      </c>
      <c r="B1100" t="s">
        <v>9</v>
      </c>
      <c r="C1100" t="s">
        <v>84</v>
      </c>
      <c r="D1100" t="s">
        <v>41</v>
      </c>
      <c r="E1100" t="s">
        <v>21</v>
      </c>
      <c r="F1100" t="s">
        <v>44</v>
      </c>
      <c r="G1100" s="20">
        <v>1</v>
      </c>
      <c r="H1100" s="14">
        <v>1.609</v>
      </c>
      <c r="I1100" t="s">
        <v>23</v>
      </c>
      <c r="J1100" t="s">
        <v>42</v>
      </c>
      <c r="K1100" t="s">
        <v>25</v>
      </c>
      <c r="L1100" t="s">
        <v>43</v>
      </c>
      <c r="M1100" s="20">
        <f t="shared" si="89"/>
        <v>1.6093440000000001</v>
      </c>
      <c r="N1100" s="20">
        <f t="shared" si="90"/>
        <v>0</v>
      </c>
      <c r="O1100" s="20">
        <f t="shared" si="91"/>
        <v>0</v>
      </c>
      <c r="P1100">
        <f t="shared" si="88"/>
        <v>5</v>
      </c>
      <c r="Q1100">
        <f t="shared" si="92"/>
        <v>0</v>
      </c>
    </row>
    <row r="1101" spans="1:17" x14ac:dyDescent="0.3">
      <c r="A1101" t="s">
        <v>32</v>
      </c>
      <c r="B1101" t="s">
        <v>55</v>
      </c>
      <c r="C1101" t="s">
        <v>8</v>
      </c>
      <c r="D1101" t="s">
        <v>11</v>
      </c>
      <c r="E1101" t="s">
        <v>64</v>
      </c>
      <c r="F1101" t="s">
        <v>62</v>
      </c>
      <c r="G1101" s="20">
        <v>1</v>
      </c>
      <c r="H1101" s="14">
        <v>1.609</v>
      </c>
      <c r="I1101" t="s">
        <v>23</v>
      </c>
      <c r="J1101" t="s">
        <v>15</v>
      </c>
      <c r="K1101" t="s">
        <v>16</v>
      </c>
      <c r="L1101" t="s">
        <v>17</v>
      </c>
      <c r="M1101" s="20">
        <f t="shared" si="89"/>
        <v>1.6093440000000001</v>
      </c>
      <c r="N1101" s="20">
        <f t="shared" si="90"/>
        <v>0</v>
      </c>
      <c r="O1101" s="20">
        <f t="shared" si="91"/>
        <v>0</v>
      </c>
      <c r="P1101">
        <f t="shared" si="88"/>
        <v>5</v>
      </c>
      <c r="Q1101">
        <f t="shared" si="92"/>
        <v>0</v>
      </c>
    </row>
    <row r="1102" spans="1:17" x14ac:dyDescent="0.3">
      <c r="A1102" t="s">
        <v>7</v>
      </c>
      <c r="B1102" t="s">
        <v>55</v>
      </c>
      <c r="C1102" t="s">
        <v>8</v>
      </c>
      <c r="D1102" t="s">
        <v>11</v>
      </c>
      <c r="E1102" t="s">
        <v>21</v>
      </c>
      <c r="F1102" t="s">
        <v>62</v>
      </c>
      <c r="G1102" s="20">
        <v>1</v>
      </c>
      <c r="H1102" s="14">
        <v>1.609</v>
      </c>
      <c r="I1102" t="s">
        <v>23</v>
      </c>
      <c r="J1102" t="s">
        <v>31</v>
      </c>
      <c r="K1102" t="s">
        <v>25</v>
      </c>
      <c r="L1102" t="s">
        <v>43</v>
      </c>
      <c r="M1102" s="20">
        <f t="shared" si="89"/>
        <v>1.6093440000000001</v>
      </c>
      <c r="N1102" s="20">
        <f t="shared" si="90"/>
        <v>0</v>
      </c>
      <c r="O1102" s="20">
        <f t="shared" si="91"/>
        <v>0</v>
      </c>
      <c r="P1102">
        <f t="shared" si="88"/>
        <v>1</v>
      </c>
      <c r="Q1102">
        <f t="shared" si="92"/>
        <v>0</v>
      </c>
    </row>
    <row r="1103" spans="1:17" x14ac:dyDescent="0.3">
      <c r="A1103" t="s">
        <v>32</v>
      </c>
      <c r="B1103" t="s">
        <v>55</v>
      </c>
      <c r="C1103" t="s">
        <v>8</v>
      </c>
      <c r="D1103" t="s">
        <v>11</v>
      </c>
      <c r="E1103" t="s">
        <v>28</v>
      </c>
      <c r="F1103" t="s">
        <v>62</v>
      </c>
      <c r="G1103" s="20">
        <v>1</v>
      </c>
      <c r="H1103" s="14">
        <v>1.609</v>
      </c>
      <c r="I1103" t="s">
        <v>23</v>
      </c>
      <c r="J1103" t="s">
        <v>15</v>
      </c>
      <c r="K1103" t="s">
        <v>25</v>
      </c>
      <c r="L1103" t="s">
        <v>43</v>
      </c>
      <c r="M1103" s="20">
        <f t="shared" si="89"/>
        <v>1.6093440000000001</v>
      </c>
      <c r="N1103" s="20">
        <f t="shared" si="90"/>
        <v>0</v>
      </c>
      <c r="O1103" s="20">
        <f t="shared" si="91"/>
        <v>0</v>
      </c>
      <c r="P1103">
        <f t="shared" si="88"/>
        <v>5</v>
      </c>
      <c r="Q1103">
        <f t="shared" si="92"/>
        <v>0</v>
      </c>
    </row>
    <row r="1104" spans="1:17" x14ac:dyDescent="0.3">
      <c r="A1104" t="s">
        <v>7</v>
      </c>
      <c r="B1104" t="s">
        <v>57</v>
      </c>
      <c r="C1104" t="s">
        <v>8</v>
      </c>
      <c r="D1104" t="s">
        <v>27</v>
      </c>
      <c r="E1104" t="s">
        <v>28</v>
      </c>
      <c r="F1104" t="s">
        <v>36</v>
      </c>
      <c r="G1104" s="20">
        <v>14</v>
      </c>
      <c r="H1104" s="14">
        <v>22.526</v>
      </c>
      <c r="I1104" t="s">
        <v>30</v>
      </c>
      <c r="J1104" t="s">
        <v>15</v>
      </c>
      <c r="K1104" t="s">
        <v>16</v>
      </c>
      <c r="L1104" t="s">
        <v>17</v>
      </c>
      <c r="M1104" s="20">
        <f t="shared" si="89"/>
        <v>22.530816000000002</v>
      </c>
      <c r="N1104" s="20">
        <f t="shared" si="90"/>
        <v>0.16664000000000001</v>
      </c>
      <c r="O1104" s="20">
        <f t="shared" si="91"/>
        <v>3.7545351782400003</v>
      </c>
      <c r="P1104">
        <f t="shared" si="88"/>
        <v>1</v>
      </c>
      <c r="Q1104">
        <f t="shared" si="92"/>
        <v>3.7545351782400003</v>
      </c>
    </row>
    <row r="1105" spans="1:17" x14ac:dyDescent="0.3">
      <c r="A1105" t="s">
        <v>7</v>
      </c>
      <c r="B1105" t="s">
        <v>51</v>
      </c>
      <c r="C1105" t="s">
        <v>8</v>
      </c>
      <c r="D1105" t="s">
        <v>20</v>
      </c>
      <c r="E1105" t="s">
        <v>64</v>
      </c>
      <c r="F1105" t="s">
        <v>36</v>
      </c>
      <c r="G1105" s="20">
        <v>1</v>
      </c>
      <c r="H1105" s="14">
        <v>1.609</v>
      </c>
      <c r="I1105" t="s">
        <v>30</v>
      </c>
      <c r="J1105" t="s">
        <v>15</v>
      </c>
      <c r="K1105" t="s">
        <v>16</v>
      </c>
      <c r="L1105" t="s">
        <v>17</v>
      </c>
      <c r="M1105" s="20">
        <f t="shared" si="89"/>
        <v>1.6093440000000001</v>
      </c>
      <c r="N1105" s="20">
        <f t="shared" si="90"/>
        <v>0.16664000000000001</v>
      </c>
      <c r="O1105" s="20">
        <f t="shared" si="91"/>
        <v>0.26818108416000003</v>
      </c>
      <c r="P1105">
        <f t="shared" si="88"/>
        <v>1</v>
      </c>
      <c r="Q1105">
        <f t="shared" si="92"/>
        <v>0.26818108416000003</v>
      </c>
    </row>
    <row r="1106" spans="1:17" x14ac:dyDescent="0.3">
      <c r="A1106" t="s">
        <v>26</v>
      </c>
      <c r="B1106" t="s">
        <v>51</v>
      </c>
      <c r="C1106" t="s">
        <v>8</v>
      </c>
      <c r="D1106" t="s">
        <v>11</v>
      </c>
      <c r="E1106" t="s">
        <v>21</v>
      </c>
      <c r="F1106" t="s">
        <v>36</v>
      </c>
      <c r="G1106" s="20">
        <v>1.5</v>
      </c>
      <c r="H1106" s="14">
        <v>2.4135</v>
      </c>
      <c r="I1106" t="s">
        <v>23</v>
      </c>
      <c r="J1106" t="s">
        <v>24</v>
      </c>
      <c r="K1106" t="s">
        <v>25</v>
      </c>
      <c r="L1106" t="s">
        <v>17</v>
      </c>
      <c r="M1106" s="20">
        <f t="shared" si="89"/>
        <v>2.4140160000000002</v>
      </c>
      <c r="N1106" s="20">
        <f t="shared" si="90"/>
        <v>0</v>
      </c>
      <c r="O1106" s="20">
        <f t="shared" si="91"/>
        <v>0</v>
      </c>
      <c r="P1106">
        <f t="shared" si="88"/>
        <v>3</v>
      </c>
      <c r="Q1106">
        <f t="shared" si="92"/>
        <v>0</v>
      </c>
    </row>
    <row r="1107" spans="1:17" x14ac:dyDescent="0.3">
      <c r="A1107" t="s">
        <v>26</v>
      </c>
      <c r="B1107" t="s">
        <v>55</v>
      </c>
      <c r="C1107" t="s">
        <v>8</v>
      </c>
      <c r="D1107" t="s">
        <v>20</v>
      </c>
      <c r="E1107" t="s">
        <v>35</v>
      </c>
      <c r="F1107" t="s">
        <v>44</v>
      </c>
      <c r="G1107" s="20">
        <v>1</v>
      </c>
      <c r="H1107" s="14">
        <v>1.609</v>
      </c>
      <c r="I1107" t="s">
        <v>23</v>
      </c>
      <c r="J1107" t="s">
        <v>42</v>
      </c>
      <c r="K1107" t="s">
        <v>25</v>
      </c>
      <c r="L1107" t="s">
        <v>43</v>
      </c>
      <c r="M1107" s="20">
        <f t="shared" si="89"/>
        <v>1.6093440000000001</v>
      </c>
      <c r="N1107" s="20">
        <f t="shared" si="90"/>
        <v>0</v>
      </c>
      <c r="O1107" s="20">
        <f t="shared" si="91"/>
        <v>0</v>
      </c>
      <c r="P1107">
        <f t="shared" si="88"/>
        <v>3</v>
      </c>
      <c r="Q1107">
        <f t="shared" si="92"/>
        <v>0</v>
      </c>
    </row>
    <row r="1108" spans="1:17" x14ac:dyDescent="0.3">
      <c r="A1108" t="s">
        <v>32</v>
      </c>
      <c r="B1108" t="s">
        <v>51</v>
      </c>
      <c r="C1108" t="s">
        <v>8</v>
      </c>
      <c r="D1108" t="s">
        <v>27</v>
      </c>
      <c r="E1108" t="s">
        <v>28</v>
      </c>
      <c r="F1108" t="s">
        <v>44</v>
      </c>
      <c r="G1108" s="20">
        <v>1</v>
      </c>
      <c r="H1108" s="14">
        <v>1.609</v>
      </c>
      <c r="I1108" t="s">
        <v>23</v>
      </c>
      <c r="J1108" t="s">
        <v>42</v>
      </c>
      <c r="K1108" t="s">
        <v>25</v>
      </c>
      <c r="L1108" t="s">
        <v>43</v>
      </c>
      <c r="M1108" s="20">
        <f t="shared" si="89"/>
        <v>1.6093440000000001</v>
      </c>
      <c r="N1108" s="20">
        <f t="shared" si="90"/>
        <v>0</v>
      </c>
      <c r="O1108" s="20">
        <f t="shared" si="91"/>
        <v>0</v>
      </c>
      <c r="P1108">
        <f t="shared" si="88"/>
        <v>5</v>
      </c>
      <c r="Q1108">
        <f t="shared" si="92"/>
        <v>0</v>
      </c>
    </row>
    <row r="1109" spans="1:17" x14ac:dyDescent="0.3">
      <c r="A1109" t="s">
        <v>39</v>
      </c>
      <c r="B1109" t="s">
        <v>51</v>
      </c>
      <c r="C1109" t="s">
        <v>8</v>
      </c>
      <c r="D1109" t="s">
        <v>11</v>
      </c>
      <c r="E1109" t="s">
        <v>12</v>
      </c>
      <c r="F1109" t="s">
        <v>29</v>
      </c>
      <c r="G1109" s="20">
        <v>18</v>
      </c>
      <c r="H1109" s="14">
        <v>28.962</v>
      </c>
      <c r="I1109" t="s">
        <v>30</v>
      </c>
      <c r="J1109" t="s">
        <v>38</v>
      </c>
      <c r="K1109" t="s">
        <v>25</v>
      </c>
      <c r="L1109" t="s">
        <v>17</v>
      </c>
      <c r="M1109" s="20">
        <f t="shared" si="89"/>
        <v>28.968192000000002</v>
      </c>
      <c r="N1109" s="20">
        <f t="shared" si="90"/>
        <v>0.16664000000000001</v>
      </c>
      <c r="O1109" s="20">
        <f t="shared" si="91"/>
        <v>4.8272595148800006</v>
      </c>
      <c r="P1109">
        <f t="shared" si="88"/>
        <v>2</v>
      </c>
      <c r="Q1109">
        <f t="shared" si="92"/>
        <v>9.6545190297600012</v>
      </c>
    </row>
    <row r="1110" spans="1:17" x14ac:dyDescent="0.3">
      <c r="A1110" t="s">
        <v>26</v>
      </c>
      <c r="B1110" t="s">
        <v>57</v>
      </c>
      <c r="C1110" t="s">
        <v>8</v>
      </c>
      <c r="D1110" t="s">
        <v>11</v>
      </c>
      <c r="E1110" t="s">
        <v>12</v>
      </c>
      <c r="F1110" t="s">
        <v>66</v>
      </c>
      <c r="G1110" s="20">
        <v>15</v>
      </c>
      <c r="H1110" s="14">
        <v>24.134999999999998</v>
      </c>
      <c r="I1110" t="s">
        <v>49</v>
      </c>
      <c r="J1110" t="s">
        <v>42</v>
      </c>
      <c r="K1110" t="s">
        <v>25</v>
      </c>
      <c r="L1110" t="s">
        <v>17</v>
      </c>
      <c r="M1110" s="20">
        <f t="shared" si="89"/>
        <v>24.140160000000002</v>
      </c>
      <c r="N1110" s="20">
        <f t="shared" si="90"/>
        <v>0.10215</v>
      </c>
      <c r="O1110" s="20">
        <f t="shared" si="91"/>
        <v>2.4659173440000002</v>
      </c>
      <c r="P1110">
        <f t="shared" si="88"/>
        <v>3</v>
      </c>
      <c r="Q1110">
        <f t="shared" si="92"/>
        <v>7.3977520320000005</v>
      </c>
    </row>
    <row r="1111" spans="1:17" x14ac:dyDescent="0.3">
      <c r="A1111" t="s">
        <v>32</v>
      </c>
      <c r="B1111" t="s">
        <v>51</v>
      </c>
      <c r="C1111" t="s">
        <v>8</v>
      </c>
      <c r="D1111" t="s">
        <v>11</v>
      </c>
      <c r="E1111" t="s">
        <v>21</v>
      </c>
      <c r="F1111" t="s">
        <v>44</v>
      </c>
      <c r="G1111" s="20">
        <v>0.7</v>
      </c>
      <c r="H1111" s="14">
        <v>1.1262999999999999</v>
      </c>
      <c r="I1111" t="s">
        <v>23</v>
      </c>
      <c r="J1111" t="s">
        <v>42</v>
      </c>
      <c r="K1111" t="s">
        <v>25</v>
      </c>
      <c r="L1111" t="s">
        <v>43</v>
      </c>
      <c r="M1111" s="20">
        <f t="shared" si="89"/>
        <v>1.1265407999999999</v>
      </c>
      <c r="N1111" s="20">
        <f t="shared" si="90"/>
        <v>0</v>
      </c>
      <c r="O1111" s="20">
        <f t="shared" si="91"/>
        <v>0</v>
      </c>
      <c r="P1111">
        <f t="shared" si="88"/>
        <v>5</v>
      </c>
      <c r="Q1111">
        <f t="shared" si="92"/>
        <v>0</v>
      </c>
    </row>
    <row r="1112" spans="1:17" x14ac:dyDescent="0.3">
      <c r="A1112" t="s">
        <v>18</v>
      </c>
      <c r="B1112" t="s">
        <v>51</v>
      </c>
      <c r="C1112" t="s">
        <v>8</v>
      </c>
      <c r="D1112" t="s">
        <v>11</v>
      </c>
      <c r="E1112" t="s">
        <v>21</v>
      </c>
      <c r="F1112" t="s">
        <v>36</v>
      </c>
      <c r="G1112" s="20">
        <v>4</v>
      </c>
      <c r="H1112" s="14">
        <v>6.4359999999999999</v>
      </c>
      <c r="I1112" t="s">
        <v>14</v>
      </c>
      <c r="J1112" t="s">
        <v>15</v>
      </c>
      <c r="K1112" t="s">
        <v>25</v>
      </c>
      <c r="L1112" t="s">
        <v>43</v>
      </c>
      <c r="M1112" s="20">
        <f t="shared" si="89"/>
        <v>6.4373760000000004</v>
      </c>
      <c r="N1112" s="20">
        <f t="shared" si="90"/>
        <v>0</v>
      </c>
      <c r="O1112" s="20">
        <f t="shared" si="91"/>
        <v>0</v>
      </c>
      <c r="P1112">
        <f t="shared" si="88"/>
        <v>4</v>
      </c>
      <c r="Q1112">
        <f t="shared" si="92"/>
        <v>0</v>
      </c>
    </row>
    <row r="1113" spans="1:17" x14ac:dyDescent="0.3">
      <c r="A1113" t="s">
        <v>39</v>
      </c>
      <c r="B1113" t="s">
        <v>9</v>
      </c>
      <c r="C1113" t="s">
        <v>60</v>
      </c>
      <c r="D1113" t="s">
        <v>11</v>
      </c>
      <c r="E1113" t="s">
        <v>21</v>
      </c>
      <c r="F1113" t="s">
        <v>36</v>
      </c>
      <c r="G1113" s="20">
        <v>3</v>
      </c>
      <c r="H1113" s="14">
        <v>4.827</v>
      </c>
      <c r="I1113" t="s">
        <v>30</v>
      </c>
      <c r="J1113" t="s">
        <v>15</v>
      </c>
      <c r="K1113" t="s">
        <v>16</v>
      </c>
      <c r="L1113" t="s">
        <v>17</v>
      </c>
      <c r="M1113" s="20">
        <f t="shared" si="89"/>
        <v>4.8280320000000003</v>
      </c>
      <c r="N1113" s="20">
        <f t="shared" si="90"/>
        <v>0.16664000000000001</v>
      </c>
      <c r="O1113" s="20">
        <f t="shared" si="91"/>
        <v>0.80454325248000014</v>
      </c>
      <c r="P1113">
        <f t="shared" si="88"/>
        <v>2</v>
      </c>
      <c r="Q1113">
        <f t="shared" si="92"/>
        <v>1.6090865049600003</v>
      </c>
    </row>
    <row r="1114" spans="1:17" x14ac:dyDescent="0.3">
      <c r="A1114" t="s">
        <v>7</v>
      </c>
      <c r="B1114" t="s">
        <v>51</v>
      </c>
      <c r="C1114" t="s">
        <v>8</v>
      </c>
      <c r="D1114" t="s">
        <v>20</v>
      </c>
      <c r="E1114" t="s">
        <v>21</v>
      </c>
      <c r="F1114" t="s">
        <v>66</v>
      </c>
      <c r="G1114" s="20">
        <v>76</v>
      </c>
      <c r="H1114" s="14">
        <v>122.28399999999999</v>
      </c>
      <c r="I1114" t="s">
        <v>52</v>
      </c>
      <c r="J1114" t="s">
        <v>31</v>
      </c>
      <c r="K1114" t="s">
        <v>25</v>
      </c>
      <c r="L1114" t="s">
        <v>43</v>
      </c>
      <c r="M1114" s="20">
        <f t="shared" si="89"/>
        <v>122.31014400000001</v>
      </c>
      <c r="N1114" s="20">
        <f t="shared" si="90"/>
        <v>3.5459999999999998E-2</v>
      </c>
      <c r="O1114" s="20">
        <f t="shared" si="91"/>
        <v>4.3371177062399999</v>
      </c>
      <c r="P1114">
        <f t="shared" si="88"/>
        <v>1</v>
      </c>
      <c r="Q1114">
        <f t="shared" si="92"/>
        <v>4.3371177062399999</v>
      </c>
    </row>
    <row r="1115" spans="1:17" x14ac:dyDescent="0.3">
      <c r="A1115" t="s">
        <v>39</v>
      </c>
      <c r="B1115" t="s">
        <v>51</v>
      </c>
      <c r="C1115" t="s">
        <v>8</v>
      </c>
      <c r="D1115" t="s">
        <v>11</v>
      </c>
      <c r="E1115" t="s">
        <v>21</v>
      </c>
      <c r="F1115" t="s">
        <v>66</v>
      </c>
      <c r="G1115" s="20">
        <v>150</v>
      </c>
      <c r="H1115" s="14">
        <v>241.35</v>
      </c>
      <c r="I1115" t="s">
        <v>52</v>
      </c>
      <c r="J1115" t="s">
        <v>42</v>
      </c>
      <c r="K1115" t="s">
        <v>25</v>
      </c>
      <c r="L1115" t="s">
        <v>43</v>
      </c>
      <c r="M1115" s="20">
        <f t="shared" si="89"/>
        <v>241.40160000000003</v>
      </c>
      <c r="N1115" s="20">
        <f t="shared" si="90"/>
        <v>3.5459999999999998E-2</v>
      </c>
      <c r="O1115" s="20">
        <f t="shared" si="91"/>
        <v>8.5601007360000008</v>
      </c>
      <c r="P1115">
        <f t="shared" si="88"/>
        <v>2</v>
      </c>
      <c r="Q1115">
        <f t="shared" si="92"/>
        <v>17.120201472000002</v>
      </c>
    </row>
    <row r="1116" spans="1:17" x14ac:dyDescent="0.3">
      <c r="A1116" t="s">
        <v>39</v>
      </c>
      <c r="B1116" t="s">
        <v>55</v>
      </c>
      <c r="C1116" t="s">
        <v>8</v>
      </c>
      <c r="D1116" t="s">
        <v>20</v>
      </c>
      <c r="E1116" t="s">
        <v>12</v>
      </c>
      <c r="F1116" t="s">
        <v>13</v>
      </c>
      <c r="G1116" s="20">
        <v>2.5</v>
      </c>
      <c r="H1116" s="14">
        <v>4.0225</v>
      </c>
      <c r="I1116" t="s">
        <v>23</v>
      </c>
      <c r="J1116" t="s">
        <v>42</v>
      </c>
      <c r="K1116" t="s">
        <v>16</v>
      </c>
      <c r="L1116" t="s">
        <v>43</v>
      </c>
      <c r="M1116" s="20">
        <f t="shared" si="89"/>
        <v>4.0233600000000003</v>
      </c>
      <c r="N1116" s="20">
        <f t="shared" si="90"/>
        <v>0</v>
      </c>
      <c r="O1116" s="20">
        <f t="shared" si="91"/>
        <v>0</v>
      </c>
      <c r="P1116">
        <f t="shared" si="88"/>
        <v>2</v>
      </c>
      <c r="Q1116">
        <f t="shared" si="92"/>
        <v>0</v>
      </c>
    </row>
    <row r="1117" spans="1:17" x14ac:dyDescent="0.3">
      <c r="A1117" t="s">
        <v>39</v>
      </c>
      <c r="B1117" t="s">
        <v>51</v>
      </c>
      <c r="C1117" t="s">
        <v>8</v>
      </c>
      <c r="D1117" t="s">
        <v>11</v>
      </c>
      <c r="E1117" t="s">
        <v>12</v>
      </c>
      <c r="F1117" t="s">
        <v>36</v>
      </c>
      <c r="G1117" s="20" t="s">
        <v>109</v>
      </c>
      <c r="H1117" s="14">
        <v>2.4135</v>
      </c>
      <c r="I1117" t="s">
        <v>54</v>
      </c>
      <c r="J1117" t="s">
        <v>38</v>
      </c>
      <c r="K1117" t="s">
        <v>16</v>
      </c>
      <c r="L1117" t="s">
        <v>17</v>
      </c>
      <c r="M1117" s="20">
        <f t="shared" si="89"/>
        <v>2.4140160000000002</v>
      </c>
      <c r="N1117" s="20">
        <f t="shared" si="90"/>
        <v>2.1999999999999999E-2</v>
      </c>
      <c r="O1117" s="20">
        <f t="shared" si="91"/>
        <v>5.3108351999999998E-2</v>
      </c>
      <c r="P1117">
        <f t="shared" si="88"/>
        <v>2</v>
      </c>
      <c r="Q1117">
        <f t="shared" si="92"/>
        <v>0.106216704</v>
      </c>
    </row>
    <row r="1118" spans="1:17" x14ac:dyDescent="0.3">
      <c r="A1118" t="s">
        <v>39</v>
      </c>
      <c r="B1118" t="s">
        <v>9</v>
      </c>
      <c r="C1118" t="s">
        <v>60</v>
      </c>
      <c r="D1118" t="s">
        <v>11</v>
      </c>
      <c r="E1118" t="s">
        <v>12</v>
      </c>
      <c r="F1118" t="s">
        <v>66</v>
      </c>
      <c r="G1118" s="20">
        <v>56</v>
      </c>
      <c r="H1118" s="14">
        <v>90.103999999999999</v>
      </c>
      <c r="I1118" t="s">
        <v>52</v>
      </c>
      <c r="J1118" t="s">
        <v>15</v>
      </c>
      <c r="K1118" t="s">
        <v>25</v>
      </c>
      <c r="L1118" t="s">
        <v>17</v>
      </c>
      <c r="M1118" s="20">
        <f t="shared" si="89"/>
        <v>90.123264000000006</v>
      </c>
      <c r="N1118" s="20">
        <f t="shared" si="90"/>
        <v>3.5459999999999998E-2</v>
      </c>
      <c r="O1118" s="20">
        <f t="shared" si="91"/>
        <v>3.1957709414400002</v>
      </c>
      <c r="P1118">
        <f t="shared" si="88"/>
        <v>2</v>
      </c>
      <c r="Q1118">
        <f t="shared" si="92"/>
        <v>6.3915418828800004</v>
      </c>
    </row>
    <row r="1119" spans="1:17" x14ac:dyDescent="0.3">
      <c r="A1119" t="s">
        <v>18</v>
      </c>
      <c r="B1119" t="s">
        <v>55</v>
      </c>
      <c r="C1119" t="s">
        <v>8</v>
      </c>
      <c r="D1119" t="s">
        <v>11</v>
      </c>
      <c r="E1119" t="s">
        <v>45</v>
      </c>
      <c r="F1119" t="s">
        <v>44</v>
      </c>
      <c r="G1119" s="20">
        <v>3</v>
      </c>
      <c r="H1119" s="14">
        <v>4.827</v>
      </c>
      <c r="I1119" t="s">
        <v>37</v>
      </c>
      <c r="J1119" t="s">
        <v>31</v>
      </c>
      <c r="K1119" t="s">
        <v>25</v>
      </c>
      <c r="L1119" t="s">
        <v>43</v>
      </c>
      <c r="M1119" s="20">
        <f t="shared" si="89"/>
        <v>4.8280320000000003</v>
      </c>
      <c r="N1119" s="20">
        <f t="shared" si="90"/>
        <v>0.16664000000000001</v>
      </c>
      <c r="O1119" s="20">
        <f t="shared" si="91"/>
        <v>0.80454325248000014</v>
      </c>
      <c r="P1119">
        <f t="shared" si="88"/>
        <v>4</v>
      </c>
      <c r="Q1119">
        <f t="shared" si="92"/>
        <v>3.2181730099200005</v>
      </c>
    </row>
    <row r="1120" spans="1:17" x14ac:dyDescent="0.3">
      <c r="A1120" t="s">
        <v>32</v>
      </c>
      <c r="B1120" t="s">
        <v>51</v>
      </c>
      <c r="C1120" t="s">
        <v>8</v>
      </c>
      <c r="D1120" t="s">
        <v>11</v>
      </c>
      <c r="E1120" t="s">
        <v>21</v>
      </c>
      <c r="F1120" t="s">
        <v>22</v>
      </c>
      <c r="G1120" s="20">
        <v>1.3</v>
      </c>
      <c r="H1120" s="14">
        <v>2.0916999999999999</v>
      </c>
      <c r="I1120" t="s">
        <v>23</v>
      </c>
      <c r="J1120" t="s">
        <v>31</v>
      </c>
      <c r="K1120" t="s">
        <v>25</v>
      </c>
      <c r="L1120" t="s">
        <v>17</v>
      </c>
      <c r="M1120" s="20">
        <f t="shared" si="89"/>
        <v>2.0921472000000003</v>
      </c>
      <c r="N1120" s="20">
        <f t="shared" si="90"/>
        <v>0</v>
      </c>
      <c r="O1120" s="20">
        <f t="shared" si="91"/>
        <v>0</v>
      </c>
      <c r="P1120">
        <f t="shared" si="88"/>
        <v>5</v>
      </c>
      <c r="Q1120">
        <f t="shared" si="92"/>
        <v>0</v>
      </c>
    </row>
    <row r="1121" spans="1:17" x14ac:dyDescent="0.3">
      <c r="A1121" t="s">
        <v>32</v>
      </c>
      <c r="B1121" t="s">
        <v>51</v>
      </c>
      <c r="C1121" t="s">
        <v>8</v>
      </c>
      <c r="D1121" t="s">
        <v>47</v>
      </c>
      <c r="E1121" t="s">
        <v>64</v>
      </c>
      <c r="F1121" t="s">
        <v>29</v>
      </c>
      <c r="G1121" s="20">
        <v>25</v>
      </c>
      <c r="H1121" s="14">
        <v>40.225000000000001</v>
      </c>
      <c r="I1121" t="s">
        <v>30</v>
      </c>
      <c r="J1121" t="s">
        <v>42</v>
      </c>
      <c r="K1121" t="s">
        <v>16</v>
      </c>
      <c r="L1121" t="s">
        <v>43</v>
      </c>
      <c r="M1121" s="20">
        <f t="shared" si="89"/>
        <v>40.233600000000003</v>
      </c>
      <c r="N1121" s="20">
        <f t="shared" si="90"/>
        <v>0.16664000000000001</v>
      </c>
      <c r="O1121" s="20">
        <f t="shared" si="91"/>
        <v>6.7045271040000012</v>
      </c>
      <c r="P1121">
        <f t="shared" si="88"/>
        <v>5</v>
      </c>
      <c r="Q1121">
        <f t="shared" si="92"/>
        <v>33.522635520000009</v>
      </c>
    </row>
    <row r="1122" spans="1:17" x14ac:dyDescent="0.3">
      <c r="A1122" t="s">
        <v>18</v>
      </c>
      <c r="B1122" t="s">
        <v>9</v>
      </c>
      <c r="C1122" t="s">
        <v>46</v>
      </c>
      <c r="D1122" t="s">
        <v>20</v>
      </c>
      <c r="E1122" t="s">
        <v>21</v>
      </c>
      <c r="F1122" t="s">
        <v>44</v>
      </c>
      <c r="G1122" s="20">
        <v>2.7</v>
      </c>
      <c r="H1122" s="14">
        <v>4.3443000000000005</v>
      </c>
      <c r="I1122" t="s">
        <v>14</v>
      </c>
      <c r="J1122" t="s">
        <v>31</v>
      </c>
      <c r="K1122" t="s">
        <v>25</v>
      </c>
      <c r="L1122" t="s">
        <v>43</v>
      </c>
      <c r="M1122" s="20">
        <f t="shared" si="89"/>
        <v>4.345228800000001</v>
      </c>
      <c r="N1122" s="20">
        <f t="shared" si="90"/>
        <v>0</v>
      </c>
      <c r="O1122" s="20">
        <f t="shared" si="91"/>
        <v>0</v>
      </c>
      <c r="P1122">
        <f t="shared" si="88"/>
        <v>4</v>
      </c>
      <c r="Q1122">
        <f t="shared" si="92"/>
        <v>0</v>
      </c>
    </row>
    <row r="1123" spans="1:17" x14ac:dyDescent="0.3">
      <c r="A1123" t="s">
        <v>26</v>
      </c>
      <c r="B1123" t="s">
        <v>9</v>
      </c>
      <c r="C1123" t="s">
        <v>80</v>
      </c>
      <c r="D1123" t="s">
        <v>11</v>
      </c>
      <c r="E1123" t="s">
        <v>12</v>
      </c>
      <c r="F1123" t="s">
        <v>13</v>
      </c>
      <c r="G1123" s="20">
        <v>2</v>
      </c>
      <c r="H1123" s="14">
        <v>3.218</v>
      </c>
      <c r="I1123" t="s">
        <v>23</v>
      </c>
      <c r="J1123" t="s">
        <v>15</v>
      </c>
      <c r="K1123" t="s">
        <v>16</v>
      </c>
      <c r="L1123" t="s">
        <v>17</v>
      </c>
      <c r="M1123" s="20">
        <f t="shared" si="89"/>
        <v>3.2186880000000002</v>
      </c>
      <c r="N1123" s="20">
        <f t="shared" si="90"/>
        <v>0</v>
      </c>
      <c r="O1123" s="20">
        <f t="shared" si="91"/>
        <v>0</v>
      </c>
      <c r="P1123">
        <f t="shared" si="88"/>
        <v>3</v>
      </c>
      <c r="Q1123">
        <f t="shared" si="92"/>
        <v>0</v>
      </c>
    </row>
    <row r="1124" spans="1:17" x14ac:dyDescent="0.3">
      <c r="A1124" t="s">
        <v>39</v>
      </c>
      <c r="B1124" t="s">
        <v>51</v>
      </c>
      <c r="C1124" t="s">
        <v>8</v>
      </c>
      <c r="D1124" t="s">
        <v>41</v>
      </c>
      <c r="E1124" t="s">
        <v>12</v>
      </c>
      <c r="F1124" t="s">
        <v>66</v>
      </c>
      <c r="G1124" s="20">
        <v>22</v>
      </c>
      <c r="H1124" s="14">
        <v>35.397999999999996</v>
      </c>
      <c r="I1124" t="s">
        <v>49</v>
      </c>
      <c r="J1124" t="s">
        <v>15</v>
      </c>
      <c r="K1124" t="s">
        <v>25</v>
      </c>
      <c r="L1124" t="s">
        <v>17</v>
      </c>
      <c r="M1124" s="20">
        <f t="shared" si="89"/>
        <v>35.405568000000002</v>
      </c>
      <c r="N1124" s="20">
        <f t="shared" si="90"/>
        <v>0.10215</v>
      </c>
      <c r="O1124" s="20">
        <f t="shared" si="91"/>
        <v>3.6166787712000006</v>
      </c>
      <c r="P1124">
        <f t="shared" si="88"/>
        <v>2</v>
      </c>
      <c r="Q1124">
        <f t="shared" si="92"/>
        <v>7.2333575424000012</v>
      </c>
    </row>
    <row r="1125" spans="1:17" x14ac:dyDescent="0.3">
      <c r="A1125" t="s">
        <v>26</v>
      </c>
      <c r="B1125" t="s">
        <v>55</v>
      </c>
      <c r="C1125" t="s">
        <v>8</v>
      </c>
      <c r="D1125" t="s">
        <v>20</v>
      </c>
      <c r="E1125" t="s">
        <v>35</v>
      </c>
      <c r="F1125" t="s">
        <v>44</v>
      </c>
      <c r="G1125" s="20">
        <v>0.7</v>
      </c>
      <c r="H1125" s="14">
        <v>1.1262999999999999</v>
      </c>
      <c r="I1125" t="s">
        <v>23</v>
      </c>
      <c r="J1125" t="s">
        <v>42</v>
      </c>
      <c r="K1125" t="s">
        <v>25</v>
      </c>
      <c r="L1125" t="s">
        <v>43</v>
      </c>
      <c r="M1125" s="20">
        <f t="shared" si="89"/>
        <v>1.1265407999999999</v>
      </c>
      <c r="N1125" s="20">
        <f t="shared" si="90"/>
        <v>0</v>
      </c>
      <c r="O1125" s="20">
        <f t="shared" si="91"/>
        <v>0</v>
      </c>
      <c r="P1125">
        <f t="shared" si="88"/>
        <v>3</v>
      </c>
      <c r="Q1125">
        <f t="shared" si="92"/>
        <v>0</v>
      </c>
    </row>
    <row r="1126" spans="1:17" x14ac:dyDescent="0.3">
      <c r="A1126" t="s">
        <v>7</v>
      </c>
      <c r="B1126" t="s">
        <v>55</v>
      </c>
      <c r="C1126" t="s">
        <v>8</v>
      </c>
      <c r="D1126" t="s">
        <v>27</v>
      </c>
      <c r="E1126" t="s">
        <v>21</v>
      </c>
      <c r="F1126" t="s">
        <v>66</v>
      </c>
      <c r="G1126" s="20">
        <v>24</v>
      </c>
      <c r="H1126" s="14">
        <v>38.616</v>
      </c>
      <c r="I1126" t="s">
        <v>30</v>
      </c>
      <c r="J1126" t="s">
        <v>38</v>
      </c>
      <c r="K1126" t="s">
        <v>25</v>
      </c>
      <c r="L1126" t="s">
        <v>43</v>
      </c>
      <c r="M1126" s="20">
        <f t="shared" si="89"/>
        <v>38.624256000000003</v>
      </c>
      <c r="N1126" s="20">
        <f t="shared" si="90"/>
        <v>0.16664000000000001</v>
      </c>
      <c r="O1126" s="20">
        <f t="shared" si="91"/>
        <v>6.4363460198400011</v>
      </c>
      <c r="P1126">
        <f t="shared" si="88"/>
        <v>1</v>
      </c>
      <c r="Q1126">
        <f t="shared" si="92"/>
        <v>6.4363460198400011</v>
      </c>
    </row>
    <row r="1127" spans="1:17" x14ac:dyDescent="0.3">
      <c r="A1127" t="s">
        <v>26</v>
      </c>
      <c r="B1127" t="s">
        <v>51</v>
      </c>
      <c r="C1127" t="s">
        <v>8</v>
      </c>
      <c r="D1127" t="s">
        <v>41</v>
      </c>
      <c r="E1127" t="s">
        <v>35</v>
      </c>
      <c r="F1127" t="s">
        <v>36</v>
      </c>
      <c r="G1127" s="20">
        <v>2</v>
      </c>
      <c r="H1127" s="14">
        <v>3.218</v>
      </c>
      <c r="I1127" t="s">
        <v>14</v>
      </c>
      <c r="J1127" t="s">
        <v>42</v>
      </c>
      <c r="K1127" t="s">
        <v>25</v>
      </c>
      <c r="L1127" t="s">
        <v>43</v>
      </c>
      <c r="M1127" s="20">
        <f t="shared" si="89"/>
        <v>3.2186880000000002</v>
      </c>
      <c r="N1127" s="20">
        <f t="shared" si="90"/>
        <v>0</v>
      </c>
      <c r="O1127" s="20">
        <f t="shared" si="91"/>
        <v>0</v>
      </c>
      <c r="P1127">
        <f t="shared" si="88"/>
        <v>3</v>
      </c>
      <c r="Q1127">
        <f t="shared" si="92"/>
        <v>0</v>
      </c>
    </row>
    <row r="1128" spans="1:17" x14ac:dyDescent="0.3">
      <c r="A1128" t="s">
        <v>32</v>
      </c>
      <c r="B1128" t="s">
        <v>51</v>
      </c>
      <c r="C1128" t="s">
        <v>8</v>
      </c>
      <c r="D1128" t="s">
        <v>20</v>
      </c>
      <c r="E1128" t="s">
        <v>35</v>
      </c>
      <c r="F1128" t="s">
        <v>13</v>
      </c>
      <c r="G1128" s="20">
        <v>15</v>
      </c>
      <c r="H1128" s="14">
        <v>24.134999999999998</v>
      </c>
      <c r="I1128" t="s">
        <v>30</v>
      </c>
      <c r="J1128" t="s">
        <v>15</v>
      </c>
      <c r="K1128" t="s">
        <v>8</v>
      </c>
      <c r="L1128" t="s">
        <v>43</v>
      </c>
      <c r="M1128" s="20">
        <f t="shared" si="89"/>
        <v>24.140160000000002</v>
      </c>
      <c r="N1128" s="20">
        <f t="shared" si="90"/>
        <v>0.16664000000000001</v>
      </c>
      <c r="O1128" s="20">
        <f t="shared" si="91"/>
        <v>4.0227162624000004</v>
      </c>
      <c r="P1128">
        <f t="shared" si="88"/>
        <v>5</v>
      </c>
      <c r="Q1128">
        <f t="shared" si="92"/>
        <v>20.113581312000001</v>
      </c>
    </row>
    <row r="1129" spans="1:17" x14ac:dyDescent="0.3">
      <c r="A1129" t="s">
        <v>26</v>
      </c>
      <c r="B1129" t="s">
        <v>51</v>
      </c>
      <c r="C1129" t="s">
        <v>8</v>
      </c>
      <c r="D1129" t="s">
        <v>20</v>
      </c>
      <c r="E1129" t="s">
        <v>35</v>
      </c>
      <c r="F1129" t="s">
        <v>13</v>
      </c>
      <c r="G1129" s="20">
        <v>20</v>
      </c>
      <c r="H1129" s="14">
        <v>32.18</v>
      </c>
      <c r="I1129" t="s">
        <v>30</v>
      </c>
      <c r="J1129" t="s">
        <v>42</v>
      </c>
      <c r="K1129" t="s">
        <v>25</v>
      </c>
      <c r="L1129" t="s">
        <v>43</v>
      </c>
      <c r="M1129" s="20">
        <f t="shared" si="89"/>
        <v>32.186880000000002</v>
      </c>
      <c r="N1129" s="20">
        <f t="shared" si="90"/>
        <v>0.16664000000000001</v>
      </c>
      <c r="O1129" s="20">
        <f t="shared" si="91"/>
        <v>5.3636216832000008</v>
      </c>
      <c r="P1129">
        <f t="shared" si="88"/>
        <v>3</v>
      </c>
      <c r="Q1129">
        <f t="shared" si="92"/>
        <v>16.090865049600001</v>
      </c>
    </row>
    <row r="1130" spans="1:17" x14ac:dyDescent="0.3">
      <c r="A1130" t="s">
        <v>32</v>
      </c>
      <c r="B1130" t="s">
        <v>55</v>
      </c>
      <c r="C1130" t="s">
        <v>8</v>
      </c>
      <c r="D1130" t="s">
        <v>27</v>
      </c>
      <c r="E1130" t="s">
        <v>28</v>
      </c>
      <c r="F1130" t="s">
        <v>44</v>
      </c>
      <c r="G1130" s="20">
        <v>2</v>
      </c>
      <c r="H1130" s="14">
        <v>3.218</v>
      </c>
      <c r="I1130" t="s">
        <v>14</v>
      </c>
      <c r="J1130" t="s">
        <v>31</v>
      </c>
      <c r="K1130" t="s">
        <v>25</v>
      </c>
      <c r="L1130" t="s">
        <v>43</v>
      </c>
      <c r="M1130" s="20">
        <f t="shared" si="89"/>
        <v>3.2186880000000002</v>
      </c>
      <c r="N1130" s="20">
        <f t="shared" si="90"/>
        <v>0</v>
      </c>
      <c r="O1130" s="20">
        <f t="shared" si="91"/>
        <v>0</v>
      </c>
      <c r="P1130">
        <f t="shared" si="88"/>
        <v>5</v>
      </c>
      <c r="Q1130">
        <f t="shared" si="92"/>
        <v>0</v>
      </c>
    </row>
    <row r="1131" spans="1:17" x14ac:dyDescent="0.3">
      <c r="A1131" t="s">
        <v>7</v>
      </c>
      <c r="B1131" t="s">
        <v>9</v>
      </c>
      <c r="C1131" t="s">
        <v>48</v>
      </c>
      <c r="D1131" t="s">
        <v>41</v>
      </c>
      <c r="E1131" t="s">
        <v>12</v>
      </c>
      <c r="F1131" t="s">
        <v>13</v>
      </c>
      <c r="G1131" s="20">
        <v>3</v>
      </c>
      <c r="H1131" s="14">
        <v>4.827</v>
      </c>
      <c r="I1131" t="s">
        <v>37</v>
      </c>
      <c r="J1131" t="s">
        <v>31</v>
      </c>
      <c r="K1131" t="s">
        <v>25</v>
      </c>
      <c r="L1131" t="s">
        <v>17</v>
      </c>
      <c r="M1131" s="20">
        <f t="shared" si="89"/>
        <v>4.8280320000000003</v>
      </c>
      <c r="N1131" s="20">
        <f t="shared" si="90"/>
        <v>0.16664000000000001</v>
      </c>
      <c r="O1131" s="20">
        <f t="shared" si="91"/>
        <v>0.80454325248000014</v>
      </c>
      <c r="P1131">
        <f t="shared" ref="P1131:P1194" si="93">IFERROR(VALUE(MID(A1131, FIND("(", A1131) + 1, FIND(" ", A1131, FIND("(", A1131)) - FIND("(", A1131) - 1)), "N/A")</f>
        <v>1</v>
      </c>
      <c r="Q1131">
        <f t="shared" si="92"/>
        <v>0.80454325248000014</v>
      </c>
    </row>
    <row r="1132" spans="1:17" x14ac:dyDescent="0.3">
      <c r="A1132" t="s">
        <v>32</v>
      </c>
      <c r="B1132" t="s">
        <v>55</v>
      </c>
      <c r="C1132" t="s">
        <v>8</v>
      </c>
      <c r="D1132" t="s">
        <v>11</v>
      </c>
      <c r="E1132" t="s">
        <v>12</v>
      </c>
      <c r="F1132" t="s">
        <v>66</v>
      </c>
      <c r="G1132" s="20">
        <v>46.3</v>
      </c>
      <c r="H1132" s="14">
        <v>74.49669999999999</v>
      </c>
      <c r="I1132" t="s">
        <v>88</v>
      </c>
      <c r="J1132" t="s">
        <v>31</v>
      </c>
      <c r="K1132" t="s">
        <v>25</v>
      </c>
      <c r="L1132" t="s">
        <v>43</v>
      </c>
      <c r="M1132" s="20">
        <f t="shared" si="89"/>
        <v>74.512627199999997</v>
      </c>
      <c r="N1132" s="20">
        <f t="shared" si="90"/>
        <v>5.2670000000000002E-2</v>
      </c>
      <c r="O1132" s="20">
        <f t="shared" si="91"/>
        <v>3.924580074624</v>
      </c>
      <c r="P1132">
        <f t="shared" si="93"/>
        <v>5</v>
      </c>
      <c r="Q1132">
        <f t="shared" si="92"/>
        <v>19.62290037312</v>
      </c>
    </row>
    <row r="1133" spans="1:17" x14ac:dyDescent="0.3">
      <c r="A1133" t="s">
        <v>26</v>
      </c>
      <c r="B1133" t="s">
        <v>9</v>
      </c>
      <c r="C1133" t="s">
        <v>46</v>
      </c>
      <c r="D1133" t="s">
        <v>11</v>
      </c>
      <c r="E1133" t="s">
        <v>12</v>
      </c>
      <c r="F1133" t="s">
        <v>36</v>
      </c>
      <c r="G1133" s="20">
        <v>4</v>
      </c>
      <c r="H1133" s="14">
        <v>6.4359999999999999</v>
      </c>
      <c r="I1133" t="s">
        <v>52</v>
      </c>
      <c r="J1133" t="s">
        <v>15</v>
      </c>
      <c r="K1133" t="s">
        <v>25</v>
      </c>
      <c r="L1133" t="s">
        <v>43</v>
      </c>
      <c r="M1133" s="20">
        <f t="shared" si="89"/>
        <v>6.4373760000000004</v>
      </c>
      <c r="N1133" s="20">
        <f t="shared" si="90"/>
        <v>3.5459999999999998E-2</v>
      </c>
      <c r="O1133" s="20">
        <f t="shared" si="91"/>
        <v>0.22826935296</v>
      </c>
      <c r="P1133">
        <f t="shared" si="93"/>
        <v>3</v>
      </c>
      <c r="Q1133">
        <f t="shared" si="92"/>
        <v>0.68480805888000007</v>
      </c>
    </row>
    <row r="1134" spans="1:17" x14ac:dyDescent="0.3">
      <c r="A1134" t="s">
        <v>18</v>
      </c>
      <c r="B1134" t="s">
        <v>51</v>
      </c>
      <c r="C1134" t="s">
        <v>8</v>
      </c>
      <c r="D1134" t="s">
        <v>41</v>
      </c>
      <c r="E1134" t="s">
        <v>45</v>
      </c>
      <c r="F1134" t="s">
        <v>36</v>
      </c>
      <c r="G1134" s="20">
        <v>3</v>
      </c>
      <c r="H1134" s="14">
        <v>4.827</v>
      </c>
      <c r="I1134" t="s">
        <v>49</v>
      </c>
      <c r="J1134" t="s">
        <v>42</v>
      </c>
      <c r="K1134" t="s">
        <v>25</v>
      </c>
      <c r="L1134" t="s">
        <v>43</v>
      </c>
      <c r="M1134" s="20">
        <f t="shared" si="89"/>
        <v>4.8280320000000003</v>
      </c>
      <c r="N1134" s="20">
        <f t="shared" si="90"/>
        <v>0.10215</v>
      </c>
      <c r="O1134" s="20">
        <f t="shared" si="91"/>
        <v>0.49318346880000008</v>
      </c>
      <c r="P1134">
        <f t="shared" si="93"/>
        <v>4</v>
      </c>
      <c r="Q1134">
        <f t="shared" si="92"/>
        <v>1.9727338752000003</v>
      </c>
    </row>
    <row r="1135" spans="1:17" x14ac:dyDescent="0.3">
      <c r="A1135" t="s">
        <v>32</v>
      </c>
      <c r="B1135" t="s">
        <v>51</v>
      </c>
      <c r="C1135" t="s">
        <v>8</v>
      </c>
      <c r="D1135" t="s">
        <v>20</v>
      </c>
      <c r="E1135" t="s">
        <v>35</v>
      </c>
      <c r="F1135" t="s">
        <v>44</v>
      </c>
      <c r="G1135" s="20">
        <v>1.5</v>
      </c>
      <c r="H1135" s="14">
        <v>2.4135</v>
      </c>
      <c r="I1135" t="s">
        <v>23</v>
      </c>
      <c r="J1135" t="s">
        <v>42</v>
      </c>
      <c r="K1135" t="s">
        <v>25</v>
      </c>
      <c r="L1135" t="s">
        <v>43</v>
      </c>
      <c r="M1135" s="20">
        <f t="shared" si="89"/>
        <v>2.4140160000000002</v>
      </c>
      <c r="N1135" s="20">
        <f t="shared" si="90"/>
        <v>0</v>
      </c>
      <c r="O1135" s="20">
        <f t="shared" si="91"/>
        <v>0</v>
      </c>
      <c r="P1135">
        <f t="shared" si="93"/>
        <v>5</v>
      </c>
      <c r="Q1135">
        <f t="shared" si="92"/>
        <v>0</v>
      </c>
    </row>
    <row r="1136" spans="1:17" x14ac:dyDescent="0.3">
      <c r="A1136" t="s">
        <v>39</v>
      </c>
      <c r="B1136" t="s">
        <v>55</v>
      </c>
      <c r="C1136" t="s">
        <v>8</v>
      </c>
      <c r="D1136" t="s">
        <v>27</v>
      </c>
      <c r="E1136" t="s">
        <v>28</v>
      </c>
      <c r="F1136" t="s">
        <v>13</v>
      </c>
      <c r="G1136" s="20">
        <v>35</v>
      </c>
      <c r="H1136" s="14">
        <v>56.314999999999998</v>
      </c>
      <c r="I1136" t="s">
        <v>30</v>
      </c>
      <c r="J1136" t="s">
        <v>15</v>
      </c>
      <c r="K1136" t="s">
        <v>25</v>
      </c>
      <c r="L1136" t="s">
        <v>43</v>
      </c>
      <c r="M1136" s="20">
        <f t="shared" si="89"/>
        <v>56.327040000000004</v>
      </c>
      <c r="N1136" s="20">
        <f t="shared" si="90"/>
        <v>0.16664000000000001</v>
      </c>
      <c r="O1136" s="20">
        <f t="shared" si="91"/>
        <v>9.3863379456000011</v>
      </c>
      <c r="P1136">
        <f t="shared" si="93"/>
        <v>2</v>
      </c>
      <c r="Q1136">
        <f t="shared" si="92"/>
        <v>18.772675891200002</v>
      </c>
    </row>
    <row r="1137" spans="1:17" x14ac:dyDescent="0.3">
      <c r="A1137" t="s">
        <v>32</v>
      </c>
      <c r="B1137" t="s">
        <v>55</v>
      </c>
      <c r="C1137" t="s">
        <v>8</v>
      </c>
      <c r="D1137" t="s">
        <v>41</v>
      </c>
      <c r="E1137" t="s">
        <v>12</v>
      </c>
      <c r="F1137" t="s">
        <v>22</v>
      </c>
      <c r="G1137" s="20">
        <v>10</v>
      </c>
      <c r="H1137" s="14">
        <v>16.09</v>
      </c>
      <c r="I1137" t="s">
        <v>37</v>
      </c>
      <c r="J1137" t="s">
        <v>31</v>
      </c>
      <c r="K1137" t="s">
        <v>16</v>
      </c>
      <c r="L1137" t="s">
        <v>43</v>
      </c>
      <c r="M1137" s="20">
        <f t="shared" si="89"/>
        <v>16.093440000000001</v>
      </c>
      <c r="N1137" s="20">
        <f t="shared" si="90"/>
        <v>0.16664000000000001</v>
      </c>
      <c r="O1137" s="20">
        <f t="shared" si="91"/>
        <v>2.6818108416000004</v>
      </c>
      <c r="P1137">
        <f t="shared" si="93"/>
        <v>5</v>
      </c>
      <c r="Q1137">
        <f t="shared" si="92"/>
        <v>13.409054208000002</v>
      </c>
    </row>
    <row r="1138" spans="1:17" x14ac:dyDescent="0.3">
      <c r="A1138" t="s">
        <v>18</v>
      </c>
      <c r="B1138" t="s">
        <v>51</v>
      </c>
      <c r="C1138" t="s">
        <v>8</v>
      </c>
      <c r="D1138" t="s">
        <v>11</v>
      </c>
      <c r="E1138" t="s">
        <v>21</v>
      </c>
      <c r="F1138" t="s">
        <v>62</v>
      </c>
      <c r="G1138" s="20">
        <v>1</v>
      </c>
      <c r="H1138" s="14">
        <v>1.609</v>
      </c>
      <c r="I1138" t="s">
        <v>23</v>
      </c>
      <c r="J1138" t="s">
        <v>24</v>
      </c>
      <c r="K1138" t="s">
        <v>25</v>
      </c>
      <c r="L1138" t="s">
        <v>43</v>
      </c>
      <c r="M1138" s="20">
        <f t="shared" si="89"/>
        <v>1.6093440000000001</v>
      </c>
      <c r="N1138" s="20">
        <f t="shared" si="90"/>
        <v>0</v>
      </c>
      <c r="O1138" s="20">
        <f t="shared" si="91"/>
        <v>0</v>
      </c>
      <c r="P1138">
        <f t="shared" si="93"/>
        <v>4</v>
      </c>
      <c r="Q1138">
        <f t="shared" si="92"/>
        <v>0</v>
      </c>
    </row>
    <row r="1139" spans="1:17" x14ac:dyDescent="0.3">
      <c r="A1139" t="s">
        <v>18</v>
      </c>
      <c r="B1139" t="s">
        <v>51</v>
      </c>
      <c r="C1139" t="s">
        <v>8</v>
      </c>
      <c r="D1139" t="s">
        <v>11</v>
      </c>
      <c r="E1139" t="s">
        <v>21</v>
      </c>
      <c r="F1139" t="s">
        <v>44</v>
      </c>
      <c r="G1139" s="20">
        <v>1</v>
      </c>
      <c r="H1139" s="14">
        <v>1.609</v>
      </c>
      <c r="I1139" s="2" t="s">
        <v>23</v>
      </c>
      <c r="J1139" t="s">
        <v>15</v>
      </c>
      <c r="K1139" t="s">
        <v>25</v>
      </c>
      <c r="L1139" t="s">
        <v>43</v>
      </c>
      <c r="M1139" s="20">
        <f t="shared" si="89"/>
        <v>1.6093440000000001</v>
      </c>
      <c r="N1139" s="20">
        <f t="shared" si="90"/>
        <v>0</v>
      </c>
      <c r="O1139" s="20">
        <f t="shared" si="91"/>
        <v>0</v>
      </c>
      <c r="P1139">
        <f t="shared" si="93"/>
        <v>4</v>
      </c>
      <c r="Q1139">
        <f t="shared" si="92"/>
        <v>0</v>
      </c>
    </row>
    <row r="1140" spans="1:17" x14ac:dyDescent="0.3">
      <c r="A1140" t="s">
        <v>32</v>
      </c>
      <c r="B1140" t="s">
        <v>51</v>
      </c>
      <c r="C1140" t="s">
        <v>8</v>
      </c>
      <c r="D1140" t="s">
        <v>20</v>
      </c>
      <c r="E1140" t="s">
        <v>21</v>
      </c>
      <c r="F1140" t="s">
        <v>13</v>
      </c>
      <c r="G1140" s="20">
        <v>18</v>
      </c>
      <c r="H1140" s="14">
        <v>28.962</v>
      </c>
      <c r="I1140" t="s">
        <v>37</v>
      </c>
      <c r="J1140" t="s">
        <v>31</v>
      </c>
      <c r="K1140" t="s">
        <v>25</v>
      </c>
      <c r="L1140" t="s">
        <v>17</v>
      </c>
      <c r="M1140" s="20">
        <f t="shared" si="89"/>
        <v>28.968192000000002</v>
      </c>
      <c r="N1140" s="20">
        <f t="shared" si="90"/>
        <v>0.16664000000000001</v>
      </c>
      <c r="O1140" s="20">
        <f t="shared" si="91"/>
        <v>4.8272595148800006</v>
      </c>
      <c r="P1140">
        <f t="shared" si="93"/>
        <v>5</v>
      </c>
      <c r="Q1140">
        <f t="shared" si="92"/>
        <v>24.136297574400004</v>
      </c>
    </row>
    <row r="1141" spans="1:17" x14ac:dyDescent="0.3">
      <c r="A1141" t="s">
        <v>26</v>
      </c>
      <c r="B1141" t="s">
        <v>55</v>
      </c>
      <c r="C1141" t="s">
        <v>8</v>
      </c>
      <c r="D1141" t="s">
        <v>27</v>
      </c>
      <c r="E1141" t="s">
        <v>28</v>
      </c>
      <c r="F1141" t="s">
        <v>36</v>
      </c>
      <c r="G1141" s="20">
        <v>1.5</v>
      </c>
      <c r="H1141" s="14">
        <v>2.4135</v>
      </c>
      <c r="I1141" t="s">
        <v>23</v>
      </c>
      <c r="J1141" t="s">
        <v>42</v>
      </c>
      <c r="K1141" t="s">
        <v>16</v>
      </c>
      <c r="L1141" t="s">
        <v>43</v>
      </c>
      <c r="M1141" s="20">
        <f t="shared" si="89"/>
        <v>2.4140160000000002</v>
      </c>
      <c r="N1141" s="20">
        <f t="shared" si="90"/>
        <v>0</v>
      </c>
      <c r="O1141" s="20">
        <f t="shared" si="91"/>
        <v>0</v>
      </c>
      <c r="P1141">
        <f t="shared" si="93"/>
        <v>3</v>
      </c>
      <c r="Q1141">
        <f t="shared" si="92"/>
        <v>0</v>
      </c>
    </row>
    <row r="1142" spans="1:17" x14ac:dyDescent="0.3">
      <c r="A1142" t="s">
        <v>26</v>
      </c>
      <c r="B1142" t="s">
        <v>57</v>
      </c>
      <c r="C1142" t="s">
        <v>8</v>
      </c>
      <c r="D1142" t="s">
        <v>41</v>
      </c>
      <c r="E1142" t="s">
        <v>35</v>
      </c>
      <c r="F1142" t="s">
        <v>66</v>
      </c>
      <c r="G1142" s="20">
        <v>70</v>
      </c>
      <c r="H1142" s="14">
        <v>112.63</v>
      </c>
      <c r="I1142" t="s">
        <v>75</v>
      </c>
      <c r="J1142" t="s">
        <v>15</v>
      </c>
      <c r="K1142" t="s">
        <v>25</v>
      </c>
      <c r="L1142" t="s">
        <v>43</v>
      </c>
      <c r="M1142" s="20">
        <f t="shared" si="89"/>
        <v>112.65408000000001</v>
      </c>
      <c r="N1142" s="20">
        <f t="shared" si="90"/>
        <v>5.2670000000000002E-2</v>
      </c>
      <c r="O1142" s="20">
        <f t="shared" si="91"/>
        <v>5.9334903936000005</v>
      </c>
      <c r="P1142">
        <f t="shared" si="93"/>
        <v>3</v>
      </c>
      <c r="Q1142">
        <f t="shared" si="92"/>
        <v>17.800471180800002</v>
      </c>
    </row>
    <row r="1143" spans="1:17" x14ac:dyDescent="0.3">
      <c r="A1143" t="s">
        <v>18</v>
      </c>
      <c r="B1143" t="s">
        <v>9</v>
      </c>
      <c r="C1143" t="s">
        <v>56</v>
      </c>
      <c r="D1143" t="s">
        <v>11</v>
      </c>
      <c r="E1143" t="s">
        <v>28</v>
      </c>
      <c r="F1143" t="s">
        <v>22</v>
      </c>
      <c r="G1143" s="20">
        <v>2.0857000000000001</v>
      </c>
      <c r="H1143" s="14" t="s">
        <v>8</v>
      </c>
      <c r="I1143" t="s">
        <v>23</v>
      </c>
      <c r="J1143" t="s">
        <v>42</v>
      </c>
      <c r="K1143" t="s">
        <v>25</v>
      </c>
      <c r="L1143" t="s">
        <v>43</v>
      </c>
      <c r="M1143" s="20">
        <f t="shared" si="89"/>
        <v>3.3566087808000002</v>
      </c>
      <c r="N1143" s="20">
        <f t="shared" si="90"/>
        <v>0</v>
      </c>
      <c r="O1143" s="20">
        <f t="shared" si="91"/>
        <v>0</v>
      </c>
      <c r="P1143">
        <f t="shared" si="93"/>
        <v>4</v>
      </c>
      <c r="Q1143">
        <f t="shared" si="92"/>
        <v>0</v>
      </c>
    </row>
    <row r="1144" spans="1:17" x14ac:dyDescent="0.3">
      <c r="A1144" t="s">
        <v>39</v>
      </c>
      <c r="B1144" t="s">
        <v>51</v>
      </c>
      <c r="C1144" t="s">
        <v>8</v>
      </c>
      <c r="D1144" t="s">
        <v>11</v>
      </c>
      <c r="E1144" t="s">
        <v>21</v>
      </c>
      <c r="F1144" t="s">
        <v>44</v>
      </c>
      <c r="G1144" s="20">
        <v>1</v>
      </c>
      <c r="H1144" s="14">
        <v>1.609</v>
      </c>
      <c r="I1144" t="s">
        <v>23</v>
      </c>
      <c r="J1144" t="s">
        <v>15</v>
      </c>
      <c r="K1144" t="s">
        <v>25</v>
      </c>
      <c r="L1144" t="s">
        <v>43</v>
      </c>
      <c r="M1144" s="20">
        <f t="shared" si="89"/>
        <v>1.6093440000000001</v>
      </c>
      <c r="N1144" s="20">
        <f t="shared" si="90"/>
        <v>0</v>
      </c>
      <c r="O1144" s="20">
        <f t="shared" si="91"/>
        <v>0</v>
      </c>
      <c r="P1144">
        <f t="shared" si="93"/>
        <v>2</v>
      </c>
      <c r="Q1144">
        <f t="shared" si="92"/>
        <v>0</v>
      </c>
    </row>
    <row r="1145" spans="1:17" x14ac:dyDescent="0.3">
      <c r="A1145" t="s">
        <v>26</v>
      </c>
      <c r="B1145" t="s">
        <v>57</v>
      </c>
      <c r="C1145" t="s">
        <v>8</v>
      </c>
      <c r="D1145" t="s">
        <v>20</v>
      </c>
      <c r="E1145" t="s">
        <v>35</v>
      </c>
      <c r="F1145" t="s">
        <v>22</v>
      </c>
      <c r="G1145" s="20">
        <v>12</v>
      </c>
      <c r="H1145" s="14">
        <v>19.308</v>
      </c>
      <c r="I1145" t="s">
        <v>54</v>
      </c>
      <c r="J1145" t="s">
        <v>42</v>
      </c>
      <c r="K1145" t="s">
        <v>16</v>
      </c>
      <c r="L1145" t="s">
        <v>43</v>
      </c>
      <c r="M1145" s="20">
        <f t="shared" si="89"/>
        <v>19.312128000000001</v>
      </c>
      <c r="N1145" s="20">
        <f t="shared" si="90"/>
        <v>2.1999999999999999E-2</v>
      </c>
      <c r="O1145" s="20">
        <f t="shared" si="91"/>
        <v>0.42486681599999998</v>
      </c>
      <c r="P1145">
        <f t="shared" si="93"/>
        <v>3</v>
      </c>
      <c r="Q1145">
        <f t="shared" si="92"/>
        <v>1.2746004479999999</v>
      </c>
    </row>
    <row r="1146" spans="1:17" x14ac:dyDescent="0.3">
      <c r="A1146" t="s">
        <v>32</v>
      </c>
      <c r="B1146" t="s">
        <v>55</v>
      </c>
      <c r="C1146" t="s">
        <v>8</v>
      </c>
      <c r="D1146" t="s">
        <v>11</v>
      </c>
      <c r="E1146" t="s">
        <v>64</v>
      </c>
      <c r="F1146" t="s">
        <v>13</v>
      </c>
      <c r="G1146" s="20">
        <v>3</v>
      </c>
      <c r="H1146" s="14">
        <v>4.827</v>
      </c>
      <c r="I1146" t="s">
        <v>30</v>
      </c>
      <c r="J1146" t="s">
        <v>15</v>
      </c>
      <c r="K1146" t="s">
        <v>25</v>
      </c>
      <c r="L1146" t="s">
        <v>17</v>
      </c>
      <c r="M1146" s="20">
        <f t="shared" si="89"/>
        <v>4.8280320000000003</v>
      </c>
      <c r="N1146" s="20">
        <f t="shared" si="90"/>
        <v>0.16664000000000001</v>
      </c>
      <c r="O1146" s="20">
        <f t="shared" si="91"/>
        <v>0.80454325248000014</v>
      </c>
      <c r="P1146">
        <f t="shared" si="93"/>
        <v>5</v>
      </c>
      <c r="Q1146">
        <f t="shared" si="92"/>
        <v>4.0227162624000004</v>
      </c>
    </row>
    <row r="1147" spans="1:17" x14ac:dyDescent="0.3">
      <c r="A1147" t="s">
        <v>7</v>
      </c>
      <c r="B1147" t="s">
        <v>55</v>
      </c>
      <c r="C1147" t="s">
        <v>8</v>
      </c>
      <c r="D1147" t="s">
        <v>11</v>
      </c>
      <c r="E1147" t="s">
        <v>28</v>
      </c>
      <c r="F1147" t="s">
        <v>13</v>
      </c>
      <c r="G1147" s="20">
        <v>30</v>
      </c>
      <c r="H1147" s="14">
        <v>48.269999999999996</v>
      </c>
      <c r="I1147" t="s">
        <v>30</v>
      </c>
      <c r="J1147" t="s">
        <v>42</v>
      </c>
      <c r="K1147" t="s">
        <v>25</v>
      </c>
      <c r="L1147" t="s">
        <v>43</v>
      </c>
      <c r="M1147" s="20">
        <f t="shared" si="89"/>
        <v>48.280320000000003</v>
      </c>
      <c r="N1147" s="20">
        <f t="shared" si="90"/>
        <v>0.16664000000000001</v>
      </c>
      <c r="O1147" s="20">
        <f t="shared" si="91"/>
        <v>8.0454325248000007</v>
      </c>
      <c r="P1147">
        <f t="shared" si="93"/>
        <v>1</v>
      </c>
      <c r="Q1147">
        <f t="shared" si="92"/>
        <v>8.0454325248000007</v>
      </c>
    </row>
    <row r="1148" spans="1:17" x14ac:dyDescent="0.3">
      <c r="A1148" t="s">
        <v>26</v>
      </c>
      <c r="B1148" t="s">
        <v>51</v>
      </c>
      <c r="C1148" t="s">
        <v>8</v>
      </c>
      <c r="D1148" t="s">
        <v>11</v>
      </c>
      <c r="E1148" t="s">
        <v>12</v>
      </c>
      <c r="F1148" t="s">
        <v>66</v>
      </c>
      <c r="G1148" s="20">
        <v>54.1</v>
      </c>
      <c r="H1148" s="14">
        <v>87.046900000000008</v>
      </c>
      <c r="I1148" t="s">
        <v>30</v>
      </c>
      <c r="J1148" t="s">
        <v>53</v>
      </c>
      <c r="K1148" t="s">
        <v>25</v>
      </c>
      <c r="L1148" t="s">
        <v>43</v>
      </c>
      <c r="M1148" s="20">
        <f t="shared" si="89"/>
        <v>87.065510400000008</v>
      </c>
      <c r="N1148" s="20">
        <f t="shared" si="90"/>
        <v>0.16664000000000001</v>
      </c>
      <c r="O1148" s="20">
        <f t="shared" si="91"/>
        <v>14.508596653056003</v>
      </c>
      <c r="P1148">
        <f t="shared" si="93"/>
        <v>3</v>
      </c>
      <c r="Q1148">
        <f t="shared" si="92"/>
        <v>43.525789959168009</v>
      </c>
    </row>
    <row r="1149" spans="1:17" x14ac:dyDescent="0.3">
      <c r="A1149" t="s">
        <v>26</v>
      </c>
      <c r="B1149" t="s">
        <v>51</v>
      </c>
      <c r="C1149" t="s">
        <v>8</v>
      </c>
      <c r="D1149" t="s">
        <v>20</v>
      </c>
      <c r="E1149" t="s">
        <v>45</v>
      </c>
      <c r="F1149" t="s">
        <v>13</v>
      </c>
      <c r="G1149" s="20">
        <v>5</v>
      </c>
      <c r="H1149" s="14">
        <v>8.0449999999999999</v>
      </c>
      <c r="I1149" t="s">
        <v>54</v>
      </c>
      <c r="J1149" t="s">
        <v>42</v>
      </c>
      <c r="K1149" t="s">
        <v>25</v>
      </c>
      <c r="L1149" t="s">
        <v>43</v>
      </c>
      <c r="M1149" s="20">
        <f t="shared" si="89"/>
        <v>8.0467200000000005</v>
      </c>
      <c r="N1149" s="20">
        <f t="shared" si="90"/>
        <v>2.1999999999999999E-2</v>
      </c>
      <c r="O1149" s="20">
        <f t="shared" si="91"/>
        <v>0.17702783999999999</v>
      </c>
      <c r="P1149">
        <f t="shared" si="93"/>
        <v>3</v>
      </c>
      <c r="Q1149">
        <f t="shared" si="92"/>
        <v>0.53108351999999992</v>
      </c>
    </row>
    <row r="1150" spans="1:17" x14ac:dyDescent="0.3">
      <c r="A1150" t="s">
        <v>39</v>
      </c>
      <c r="B1150" t="s">
        <v>9</v>
      </c>
      <c r="C1150" t="s">
        <v>50</v>
      </c>
      <c r="D1150" t="s">
        <v>41</v>
      </c>
      <c r="E1150" t="s">
        <v>64</v>
      </c>
      <c r="F1150" t="s">
        <v>44</v>
      </c>
      <c r="G1150" s="20">
        <v>0.5</v>
      </c>
      <c r="H1150" s="14">
        <v>0.80449999999999999</v>
      </c>
      <c r="I1150" t="s">
        <v>23</v>
      </c>
      <c r="J1150" t="s">
        <v>15</v>
      </c>
      <c r="K1150" t="s">
        <v>16</v>
      </c>
      <c r="L1150" t="s">
        <v>8</v>
      </c>
      <c r="M1150" s="20">
        <f t="shared" si="89"/>
        <v>0.80467200000000005</v>
      </c>
      <c r="N1150" s="20">
        <f t="shared" si="90"/>
        <v>0</v>
      </c>
      <c r="O1150" s="20">
        <f t="shared" si="91"/>
        <v>0</v>
      </c>
      <c r="P1150">
        <f t="shared" si="93"/>
        <v>2</v>
      </c>
      <c r="Q1150">
        <f t="shared" si="92"/>
        <v>0</v>
      </c>
    </row>
    <row r="1151" spans="1:17" x14ac:dyDescent="0.3">
      <c r="A1151" t="s">
        <v>26</v>
      </c>
      <c r="B1151" t="s">
        <v>55</v>
      </c>
      <c r="C1151" t="s">
        <v>8</v>
      </c>
      <c r="D1151" t="s">
        <v>11</v>
      </c>
      <c r="E1151" t="s">
        <v>12</v>
      </c>
      <c r="F1151" t="s">
        <v>36</v>
      </c>
      <c r="G1151" s="20">
        <v>1</v>
      </c>
      <c r="H1151" s="14">
        <v>1.609</v>
      </c>
      <c r="I1151" t="s">
        <v>23</v>
      </c>
      <c r="J1151" t="s">
        <v>15</v>
      </c>
      <c r="K1151" t="s">
        <v>16</v>
      </c>
      <c r="L1151" t="s">
        <v>17</v>
      </c>
      <c r="M1151" s="20">
        <f t="shared" si="89"/>
        <v>1.6093440000000001</v>
      </c>
      <c r="N1151" s="20">
        <f t="shared" si="90"/>
        <v>0</v>
      </c>
      <c r="O1151" s="20">
        <f t="shared" si="91"/>
        <v>0</v>
      </c>
      <c r="P1151">
        <f t="shared" si="93"/>
        <v>3</v>
      </c>
      <c r="Q1151">
        <f t="shared" si="92"/>
        <v>0</v>
      </c>
    </row>
    <row r="1152" spans="1:17" x14ac:dyDescent="0.3">
      <c r="A1152" t="s">
        <v>7</v>
      </c>
      <c r="B1152" t="s">
        <v>51</v>
      </c>
      <c r="C1152" t="s">
        <v>8</v>
      </c>
      <c r="D1152" t="s">
        <v>27</v>
      </c>
      <c r="E1152" t="s">
        <v>45</v>
      </c>
      <c r="F1152" t="s">
        <v>13</v>
      </c>
      <c r="G1152" s="20">
        <v>15</v>
      </c>
      <c r="H1152" s="14">
        <v>24.134999999999998</v>
      </c>
      <c r="I1152" t="s">
        <v>30</v>
      </c>
      <c r="J1152" t="s">
        <v>15</v>
      </c>
      <c r="K1152" t="s">
        <v>16</v>
      </c>
      <c r="L1152" t="s">
        <v>43</v>
      </c>
      <c r="M1152" s="20">
        <f t="shared" si="89"/>
        <v>24.140160000000002</v>
      </c>
      <c r="N1152" s="20">
        <f t="shared" si="90"/>
        <v>0.16664000000000001</v>
      </c>
      <c r="O1152" s="20">
        <f t="shared" si="91"/>
        <v>4.0227162624000004</v>
      </c>
      <c r="P1152">
        <f t="shared" si="93"/>
        <v>1</v>
      </c>
      <c r="Q1152">
        <f t="shared" si="92"/>
        <v>4.0227162624000004</v>
      </c>
    </row>
    <row r="1153" spans="1:17" x14ac:dyDescent="0.3">
      <c r="A1153" t="s">
        <v>32</v>
      </c>
      <c r="B1153" t="s">
        <v>9</v>
      </c>
      <c r="C1153" t="s">
        <v>78</v>
      </c>
      <c r="D1153" t="s">
        <v>72</v>
      </c>
      <c r="E1153" t="s">
        <v>21</v>
      </c>
      <c r="F1153" t="s">
        <v>62</v>
      </c>
      <c r="G1153" s="20">
        <v>5</v>
      </c>
      <c r="H1153" s="14">
        <v>8.0449999999999999</v>
      </c>
      <c r="I1153" t="s">
        <v>30</v>
      </c>
      <c r="J1153" t="s">
        <v>15</v>
      </c>
      <c r="K1153" t="s">
        <v>25</v>
      </c>
      <c r="L1153" t="s">
        <v>17</v>
      </c>
      <c r="M1153" s="20">
        <f t="shared" si="89"/>
        <v>8.0467200000000005</v>
      </c>
      <c r="N1153" s="20">
        <f t="shared" si="90"/>
        <v>0.16664000000000001</v>
      </c>
      <c r="O1153" s="20">
        <f t="shared" si="91"/>
        <v>1.3409054208000002</v>
      </c>
      <c r="P1153">
        <f t="shared" si="93"/>
        <v>5</v>
      </c>
      <c r="Q1153">
        <f t="shared" si="92"/>
        <v>6.7045271040000012</v>
      </c>
    </row>
    <row r="1154" spans="1:17" x14ac:dyDescent="0.3">
      <c r="A1154" t="s">
        <v>32</v>
      </c>
      <c r="B1154" t="s">
        <v>9</v>
      </c>
      <c r="C1154" t="s">
        <v>83</v>
      </c>
      <c r="D1154" t="s">
        <v>72</v>
      </c>
      <c r="E1154" t="s">
        <v>64</v>
      </c>
      <c r="F1154" t="s">
        <v>22</v>
      </c>
      <c r="G1154" s="20">
        <v>13</v>
      </c>
      <c r="H1154" s="14">
        <v>20.917000000000002</v>
      </c>
      <c r="I1154" t="s">
        <v>37</v>
      </c>
      <c r="J1154" t="s">
        <v>15</v>
      </c>
      <c r="K1154" t="s">
        <v>25</v>
      </c>
      <c r="L1154" t="s">
        <v>17</v>
      </c>
      <c r="M1154" s="20">
        <f t="shared" si="89"/>
        <v>20.921472000000001</v>
      </c>
      <c r="N1154" s="20">
        <f t="shared" si="90"/>
        <v>0.16664000000000001</v>
      </c>
      <c r="O1154" s="20">
        <f t="shared" si="91"/>
        <v>3.4863540940800006</v>
      </c>
      <c r="P1154">
        <f t="shared" si="93"/>
        <v>5</v>
      </c>
      <c r="Q1154">
        <f t="shared" si="92"/>
        <v>17.431770470400004</v>
      </c>
    </row>
    <row r="1155" spans="1:17" x14ac:dyDescent="0.3">
      <c r="A1155" t="s">
        <v>26</v>
      </c>
      <c r="B1155" t="s">
        <v>9</v>
      </c>
      <c r="C1155" t="s">
        <v>40</v>
      </c>
      <c r="D1155" t="s">
        <v>11</v>
      </c>
      <c r="E1155" t="s">
        <v>12</v>
      </c>
      <c r="F1155" t="s">
        <v>29</v>
      </c>
      <c r="G1155" s="20">
        <v>13</v>
      </c>
      <c r="H1155" s="14">
        <v>20.917000000000002</v>
      </c>
      <c r="I1155" t="s">
        <v>52</v>
      </c>
      <c r="J1155" t="s">
        <v>15</v>
      </c>
      <c r="K1155" t="s">
        <v>25</v>
      </c>
      <c r="L1155" t="s">
        <v>43</v>
      </c>
      <c r="M1155" s="20">
        <f t="shared" ref="M1155:M1218" si="94">G1155*1.609344</f>
        <v>20.921472000000001</v>
      </c>
      <c r="N1155" s="20">
        <f t="shared" ref="N1155:N1218" si="95">IF(I1155="Bicycle",0,IF(I1155="On foot",0,IF(I1155="Car (alone)",0.16664,IF(I1155="Car (shared / passenger)",0.16664,IF(I1155="Bus",0.10215,IF(I1155="Train",0.03546,IF(I1155="Motorbike",0.11367,IF(I1155="Electric car (alone)",0.05267,IF(I1155="Electric car (shared / passenger)",0.05267,IF(I1155="Taxi",0.148614925938255,IF(I1155="E-bike",0.022,IF(I1155="Flight",0.259, " "))))))))))))</f>
        <v>3.5459999999999998E-2</v>
      </c>
      <c r="O1155" s="20">
        <f t="shared" ref="O1155:O1218" si="96">IF(OR(N1155=0, M1155=0), 0, N1155*M1155)</f>
        <v>0.74187539712000006</v>
      </c>
      <c r="P1155">
        <f t="shared" si="93"/>
        <v>3</v>
      </c>
      <c r="Q1155">
        <f t="shared" ref="Q1155:Q1218" si="97">O1155*P1155</f>
        <v>2.22562619136</v>
      </c>
    </row>
    <row r="1156" spans="1:17" x14ac:dyDescent="0.3">
      <c r="A1156" t="s">
        <v>7</v>
      </c>
      <c r="B1156" t="s">
        <v>51</v>
      </c>
      <c r="C1156" t="s">
        <v>8</v>
      </c>
      <c r="D1156" t="s">
        <v>11</v>
      </c>
      <c r="E1156" t="s">
        <v>45</v>
      </c>
      <c r="F1156" t="s">
        <v>22</v>
      </c>
      <c r="G1156" s="20">
        <v>1.4</v>
      </c>
      <c r="H1156" s="14">
        <v>2.2525999999999997</v>
      </c>
      <c r="I1156" t="s">
        <v>23</v>
      </c>
      <c r="J1156" t="s">
        <v>42</v>
      </c>
      <c r="K1156" t="s">
        <v>25</v>
      </c>
      <c r="L1156" t="s">
        <v>17</v>
      </c>
      <c r="M1156" s="20">
        <f t="shared" si="94"/>
        <v>2.2530815999999998</v>
      </c>
      <c r="N1156" s="20">
        <f t="shared" si="95"/>
        <v>0</v>
      </c>
      <c r="O1156" s="20">
        <f t="shared" si="96"/>
        <v>0</v>
      </c>
      <c r="P1156">
        <f t="shared" si="93"/>
        <v>1</v>
      </c>
      <c r="Q1156">
        <f t="shared" si="97"/>
        <v>0</v>
      </c>
    </row>
    <row r="1157" spans="1:17" x14ac:dyDescent="0.3">
      <c r="A1157" t="s">
        <v>32</v>
      </c>
      <c r="B1157" t="s">
        <v>9</v>
      </c>
      <c r="C1157" t="s">
        <v>83</v>
      </c>
      <c r="D1157" t="s">
        <v>72</v>
      </c>
      <c r="E1157" t="s">
        <v>64</v>
      </c>
      <c r="F1157" t="s">
        <v>36</v>
      </c>
      <c r="G1157" s="20">
        <v>11</v>
      </c>
      <c r="H1157" s="14">
        <v>17.698999999999998</v>
      </c>
      <c r="I1157" t="s">
        <v>37</v>
      </c>
      <c r="J1157" t="s">
        <v>15</v>
      </c>
      <c r="K1157" t="s">
        <v>25</v>
      </c>
      <c r="L1157" t="s">
        <v>17</v>
      </c>
      <c r="M1157" s="20">
        <f t="shared" si="94"/>
        <v>17.702784000000001</v>
      </c>
      <c r="N1157" s="20">
        <f t="shared" si="95"/>
        <v>0.16664000000000001</v>
      </c>
      <c r="O1157" s="20">
        <f t="shared" si="96"/>
        <v>2.9499919257600005</v>
      </c>
      <c r="P1157">
        <f t="shared" si="93"/>
        <v>5</v>
      </c>
      <c r="Q1157">
        <f t="shared" si="97"/>
        <v>14.749959628800003</v>
      </c>
    </row>
    <row r="1158" spans="1:17" x14ac:dyDescent="0.3">
      <c r="A1158" t="s">
        <v>18</v>
      </c>
      <c r="B1158" t="s">
        <v>9</v>
      </c>
      <c r="C1158" t="s">
        <v>106</v>
      </c>
      <c r="D1158" t="s">
        <v>11</v>
      </c>
      <c r="E1158" t="s">
        <v>35</v>
      </c>
      <c r="F1158" t="s">
        <v>66</v>
      </c>
      <c r="G1158" s="20">
        <v>24</v>
      </c>
      <c r="H1158" s="14">
        <v>38.616</v>
      </c>
      <c r="I1158" t="s">
        <v>75</v>
      </c>
      <c r="J1158" t="s">
        <v>42</v>
      </c>
      <c r="K1158" t="s">
        <v>16</v>
      </c>
      <c r="L1158" t="s">
        <v>43</v>
      </c>
      <c r="M1158" s="20">
        <f t="shared" si="94"/>
        <v>38.624256000000003</v>
      </c>
      <c r="N1158" s="20">
        <f t="shared" si="95"/>
        <v>5.2670000000000002E-2</v>
      </c>
      <c r="O1158" s="20">
        <f t="shared" si="96"/>
        <v>2.0343395635200001</v>
      </c>
      <c r="P1158">
        <f t="shared" si="93"/>
        <v>4</v>
      </c>
      <c r="Q1158">
        <f t="shared" si="97"/>
        <v>8.1373582540800005</v>
      </c>
    </row>
    <row r="1159" spans="1:17" x14ac:dyDescent="0.3">
      <c r="A1159" t="s">
        <v>18</v>
      </c>
      <c r="B1159" t="s">
        <v>55</v>
      </c>
      <c r="C1159" t="s">
        <v>8</v>
      </c>
      <c r="D1159" t="s">
        <v>11</v>
      </c>
      <c r="E1159" t="s">
        <v>12</v>
      </c>
      <c r="F1159" t="s">
        <v>66</v>
      </c>
      <c r="G1159" s="20">
        <v>25</v>
      </c>
      <c r="H1159" s="14">
        <v>40.225000000000001</v>
      </c>
      <c r="I1159" t="s">
        <v>30</v>
      </c>
      <c r="J1159" t="s">
        <v>31</v>
      </c>
      <c r="K1159" t="s">
        <v>25</v>
      </c>
      <c r="L1159" t="s">
        <v>43</v>
      </c>
      <c r="M1159" s="20">
        <f t="shared" si="94"/>
        <v>40.233600000000003</v>
      </c>
      <c r="N1159" s="20">
        <f t="shared" si="95"/>
        <v>0.16664000000000001</v>
      </c>
      <c r="O1159" s="20">
        <f t="shared" si="96"/>
        <v>6.7045271040000012</v>
      </c>
      <c r="P1159">
        <f t="shared" si="93"/>
        <v>4</v>
      </c>
      <c r="Q1159">
        <f t="shared" si="97"/>
        <v>26.818108416000005</v>
      </c>
    </row>
    <row r="1160" spans="1:17" x14ac:dyDescent="0.3">
      <c r="A1160" t="s">
        <v>39</v>
      </c>
      <c r="B1160" t="s">
        <v>9</v>
      </c>
      <c r="C1160" t="s">
        <v>80</v>
      </c>
      <c r="D1160" t="s">
        <v>41</v>
      </c>
      <c r="E1160" t="s">
        <v>28</v>
      </c>
      <c r="F1160" t="s">
        <v>36</v>
      </c>
      <c r="G1160" s="20">
        <v>7</v>
      </c>
      <c r="H1160" s="14">
        <v>11.263</v>
      </c>
      <c r="I1160" t="s">
        <v>30</v>
      </c>
      <c r="J1160" t="s">
        <v>42</v>
      </c>
      <c r="K1160" t="s">
        <v>16</v>
      </c>
      <c r="L1160" t="s">
        <v>17</v>
      </c>
      <c r="M1160" s="20">
        <f t="shared" si="94"/>
        <v>11.265408000000001</v>
      </c>
      <c r="N1160" s="20">
        <f t="shared" si="95"/>
        <v>0.16664000000000001</v>
      </c>
      <c r="O1160" s="20">
        <f t="shared" si="96"/>
        <v>1.8772675891200001</v>
      </c>
      <c r="P1160">
        <f t="shared" si="93"/>
        <v>2</v>
      </c>
      <c r="Q1160">
        <f t="shared" si="97"/>
        <v>3.7545351782400003</v>
      </c>
    </row>
    <row r="1161" spans="1:17" x14ac:dyDescent="0.3">
      <c r="A1161" t="s">
        <v>32</v>
      </c>
      <c r="B1161" t="s">
        <v>51</v>
      </c>
      <c r="C1161" t="s">
        <v>8</v>
      </c>
      <c r="D1161" t="s">
        <v>41</v>
      </c>
      <c r="E1161" t="s">
        <v>64</v>
      </c>
      <c r="F1161" t="s">
        <v>13</v>
      </c>
      <c r="G1161" s="20">
        <v>12</v>
      </c>
      <c r="H1161" s="14">
        <v>19.308</v>
      </c>
      <c r="I1161" t="s">
        <v>30</v>
      </c>
      <c r="J1161" t="s">
        <v>38</v>
      </c>
      <c r="K1161" t="s">
        <v>16</v>
      </c>
      <c r="L1161" t="s">
        <v>17</v>
      </c>
      <c r="M1161" s="20">
        <f t="shared" si="94"/>
        <v>19.312128000000001</v>
      </c>
      <c r="N1161" s="20">
        <f t="shared" si="95"/>
        <v>0.16664000000000001</v>
      </c>
      <c r="O1161" s="20">
        <f t="shared" si="96"/>
        <v>3.2181730099200005</v>
      </c>
      <c r="P1161">
        <f t="shared" si="93"/>
        <v>5</v>
      </c>
      <c r="Q1161">
        <f t="shared" si="97"/>
        <v>16.090865049600001</v>
      </c>
    </row>
    <row r="1162" spans="1:17" x14ac:dyDescent="0.3">
      <c r="A1162" t="s">
        <v>39</v>
      </c>
      <c r="B1162" t="s">
        <v>9</v>
      </c>
      <c r="C1162" t="s">
        <v>97</v>
      </c>
      <c r="D1162" t="s">
        <v>41</v>
      </c>
      <c r="E1162" t="s">
        <v>12</v>
      </c>
      <c r="F1162" t="s">
        <v>13</v>
      </c>
      <c r="G1162" s="20">
        <v>4</v>
      </c>
      <c r="H1162" s="14">
        <v>6.4359999999999999</v>
      </c>
      <c r="I1162" t="s">
        <v>49</v>
      </c>
      <c r="J1162" t="s">
        <v>38</v>
      </c>
      <c r="K1162" t="s">
        <v>16</v>
      </c>
      <c r="L1162" t="s">
        <v>17</v>
      </c>
      <c r="M1162" s="20">
        <f t="shared" si="94"/>
        <v>6.4373760000000004</v>
      </c>
      <c r="N1162" s="20">
        <f t="shared" si="95"/>
        <v>0.10215</v>
      </c>
      <c r="O1162" s="20">
        <f t="shared" si="96"/>
        <v>0.65757795840000011</v>
      </c>
      <c r="P1162">
        <f t="shared" si="93"/>
        <v>2</v>
      </c>
      <c r="Q1162">
        <f t="shared" si="97"/>
        <v>1.3151559168000002</v>
      </c>
    </row>
    <row r="1163" spans="1:17" x14ac:dyDescent="0.3">
      <c r="A1163" t="s">
        <v>26</v>
      </c>
      <c r="B1163" t="s">
        <v>51</v>
      </c>
      <c r="C1163" t="s">
        <v>8</v>
      </c>
      <c r="D1163" t="s">
        <v>27</v>
      </c>
      <c r="E1163" t="s">
        <v>35</v>
      </c>
      <c r="F1163" t="s">
        <v>22</v>
      </c>
      <c r="G1163" s="20">
        <v>15</v>
      </c>
      <c r="H1163" s="14">
        <v>24.134999999999998</v>
      </c>
      <c r="I1163" t="s">
        <v>30</v>
      </c>
      <c r="J1163" t="s">
        <v>38</v>
      </c>
      <c r="K1163" t="s">
        <v>25</v>
      </c>
      <c r="L1163" t="s">
        <v>43</v>
      </c>
      <c r="M1163" s="20">
        <f t="shared" si="94"/>
        <v>24.140160000000002</v>
      </c>
      <c r="N1163" s="20">
        <f t="shared" si="95"/>
        <v>0.16664000000000001</v>
      </c>
      <c r="O1163" s="20">
        <f t="shared" si="96"/>
        <v>4.0227162624000004</v>
      </c>
      <c r="P1163">
        <f t="shared" si="93"/>
        <v>3</v>
      </c>
      <c r="Q1163">
        <f t="shared" si="97"/>
        <v>12.068148787200002</v>
      </c>
    </row>
    <row r="1164" spans="1:17" x14ac:dyDescent="0.3">
      <c r="A1164" t="s">
        <v>26</v>
      </c>
      <c r="B1164" t="s">
        <v>9</v>
      </c>
      <c r="C1164" t="s">
        <v>10</v>
      </c>
      <c r="D1164" t="s">
        <v>11</v>
      </c>
      <c r="E1164" t="s">
        <v>35</v>
      </c>
      <c r="F1164" t="s">
        <v>44</v>
      </c>
      <c r="G1164" s="20">
        <v>3</v>
      </c>
      <c r="H1164" s="14">
        <v>4.827</v>
      </c>
      <c r="I1164" t="s">
        <v>14</v>
      </c>
      <c r="J1164" t="s">
        <v>15</v>
      </c>
      <c r="K1164" t="s">
        <v>25</v>
      </c>
      <c r="L1164" t="s">
        <v>17</v>
      </c>
      <c r="M1164" s="20">
        <f t="shared" si="94"/>
        <v>4.8280320000000003</v>
      </c>
      <c r="N1164" s="20">
        <f t="shared" si="95"/>
        <v>0</v>
      </c>
      <c r="O1164" s="20">
        <f t="shared" si="96"/>
        <v>0</v>
      </c>
      <c r="P1164">
        <f t="shared" si="93"/>
        <v>3</v>
      </c>
      <c r="Q1164">
        <f t="shared" si="97"/>
        <v>0</v>
      </c>
    </row>
    <row r="1165" spans="1:17" x14ac:dyDescent="0.3">
      <c r="A1165" t="s">
        <v>39</v>
      </c>
      <c r="B1165" t="s">
        <v>51</v>
      </c>
      <c r="C1165" t="s">
        <v>8</v>
      </c>
      <c r="D1165" t="s">
        <v>20</v>
      </c>
      <c r="E1165" t="s">
        <v>35</v>
      </c>
      <c r="F1165" t="s">
        <v>66</v>
      </c>
      <c r="G1165" s="20">
        <v>3.7</v>
      </c>
      <c r="H1165" s="14">
        <v>5.9533000000000005</v>
      </c>
      <c r="I1165" t="s">
        <v>23</v>
      </c>
      <c r="J1165" t="s">
        <v>42</v>
      </c>
      <c r="K1165" t="s">
        <v>16</v>
      </c>
      <c r="L1165" t="s">
        <v>17</v>
      </c>
      <c r="M1165" s="20">
        <f t="shared" si="94"/>
        <v>5.9545728000000011</v>
      </c>
      <c r="N1165" s="20">
        <f t="shared" si="95"/>
        <v>0</v>
      </c>
      <c r="O1165" s="20">
        <f t="shared" si="96"/>
        <v>0</v>
      </c>
      <c r="P1165">
        <f t="shared" si="93"/>
        <v>2</v>
      </c>
      <c r="Q1165">
        <f t="shared" si="97"/>
        <v>0</v>
      </c>
    </row>
    <row r="1166" spans="1:17" x14ac:dyDescent="0.3">
      <c r="A1166" t="s">
        <v>7</v>
      </c>
      <c r="B1166" t="s">
        <v>57</v>
      </c>
      <c r="C1166" t="s">
        <v>8</v>
      </c>
      <c r="D1166" t="s">
        <v>20</v>
      </c>
      <c r="E1166" t="s">
        <v>21</v>
      </c>
      <c r="F1166" t="s">
        <v>13</v>
      </c>
      <c r="G1166" s="20">
        <v>25</v>
      </c>
      <c r="H1166" s="14">
        <v>40.225000000000001</v>
      </c>
      <c r="I1166" t="s">
        <v>30</v>
      </c>
      <c r="J1166" t="s">
        <v>15</v>
      </c>
      <c r="K1166" t="s">
        <v>16</v>
      </c>
      <c r="L1166" t="s">
        <v>17</v>
      </c>
      <c r="M1166" s="20">
        <f t="shared" si="94"/>
        <v>40.233600000000003</v>
      </c>
      <c r="N1166" s="20">
        <f t="shared" si="95"/>
        <v>0.16664000000000001</v>
      </c>
      <c r="O1166" s="20">
        <f t="shared" si="96"/>
        <v>6.7045271040000012</v>
      </c>
      <c r="P1166">
        <f t="shared" si="93"/>
        <v>1</v>
      </c>
      <c r="Q1166">
        <f t="shared" si="97"/>
        <v>6.7045271040000012</v>
      </c>
    </row>
    <row r="1167" spans="1:17" x14ac:dyDescent="0.3">
      <c r="A1167" t="s">
        <v>18</v>
      </c>
      <c r="B1167" t="s">
        <v>55</v>
      </c>
      <c r="C1167" t="s">
        <v>8</v>
      </c>
      <c r="D1167" t="s">
        <v>27</v>
      </c>
      <c r="E1167" t="s">
        <v>64</v>
      </c>
      <c r="F1167" t="s">
        <v>29</v>
      </c>
      <c r="G1167" s="20">
        <v>35</v>
      </c>
      <c r="H1167" s="14">
        <v>56.314999999999998</v>
      </c>
      <c r="I1167" t="s">
        <v>30</v>
      </c>
      <c r="J1167" t="s">
        <v>42</v>
      </c>
      <c r="K1167" t="s">
        <v>16</v>
      </c>
      <c r="L1167" t="s">
        <v>43</v>
      </c>
      <c r="M1167" s="20">
        <f t="shared" si="94"/>
        <v>56.327040000000004</v>
      </c>
      <c r="N1167" s="20">
        <f t="shared" si="95"/>
        <v>0.16664000000000001</v>
      </c>
      <c r="O1167" s="20">
        <f t="shared" si="96"/>
        <v>9.3863379456000011</v>
      </c>
      <c r="P1167">
        <f t="shared" si="93"/>
        <v>4</v>
      </c>
      <c r="Q1167">
        <f t="shared" si="97"/>
        <v>37.545351782400004</v>
      </c>
    </row>
    <row r="1168" spans="1:17" x14ac:dyDescent="0.3">
      <c r="A1168" t="s">
        <v>39</v>
      </c>
      <c r="B1168" t="s">
        <v>51</v>
      </c>
      <c r="C1168" t="s">
        <v>8</v>
      </c>
      <c r="D1168" t="s">
        <v>41</v>
      </c>
      <c r="E1168" t="s">
        <v>12</v>
      </c>
      <c r="F1168" t="s">
        <v>66</v>
      </c>
      <c r="G1168" s="20">
        <v>10</v>
      </c>
      <c r="H1168" s="14">
        <v>16.09</v>
      </c>
      <c r="I1168" t="s">
        <v>30</v>
      </c>
      <c r="J1168" t="s">
        <v>42</v>
      </c>
      <c r="K1168" t="s">
        <v>16</v>
      </c>
      <c r="L1168" t="s">
        <v>17</v>
      </c>
      <c r="M1168" s="20">
        <f t="shared" si="94"/>
        <v>16.093440000000001</v>
      </c>
      <c r="N1168" s="20">
        <f t="shared" si="95"/>
        <v>0.16664000000000001</v>
      </c>
      <c r="O1168" s="20">
        <f t="shared" si="96"/>
        <v>2.6818108416000004</v>
      </c>
      <c r="P1168">
        <f t="shared" si="93"/>
        <v>2</v>
      </c>
      <c r="Q1168">
        <f t="shared" si="97"/>
        <v>5.3636216832000008</v>
      </c>
    </row>
    <row r="1169" spans="1:17" x14ac:dyDescent="0.3">
      <c r="A1169" t="s">
        <v>7</v>
      </c>
      <c r="B1169" t="s">
        <v>9</v>
      </c>
      <c r="C1169" t="s">
        <v>56</v>
      </c>
      <c r="D1169" t="s">
        <v>11</v>
      </c>
      <c r="E1169" t="s">
        <v>21</v>
      </c>
      <c r="F1169" t="s">
        <v>62</v>
      </c>
      <c r="G1169" s="20">
        <v>0.25</v>
      </c>
      <c r="H1169" s="14">
        <v>0.40225</v>
      </c>
      <c r="I1169" t="s">
        <v>23</v>
      </c>
      <c r="J1169" t="s">
        <v>38</v>
      </c>
      <c r="K1169" t="s">
        <v>25</v>
      </c>
      <c r="L1169" t="s">
        <v>43</v>
      </c>
      <c r="M1169" s="20">
        <f t="shared" si="94"/>
        <v>0.40233600000000003</v>
      </c>
      <c r="N1169" s="20">
        <f t="shared" si="95"/>
        <v>0</v>
      </c>
      <c r="O1169" s="20">
        <f t="shared" si="96"/>
        <v>0</v>
      </c>
      <c r="P1169">
        <f t="shared" si="93"/>
        <v>1</v>
      </c>
      <c r="Q1169">
        <f t="shared" si="97"/>
        <v>0</v>
      </c>
    </row>
    <row r="1170" spans="1:17" x14ac:dyDescent="0.3">
      <c r="A1170" t="s">
        <v>18</v>
      </c>
      <c r="B1170" t="s">
        <v>51</v>
      </c>
      <c r="C1170" t="s">
        <v>8</v>
      </c>
      <c r="D1170" t="s">
        <v>41</v>
      </c>
      <c r="E1170" t="s">
        <v>35</v>
      </c>
      <c r="F1170" t="s">
        <v>22</v>
      </c>
      <c r="G1170" s="20">
        <v>20</v>
      </c>
      <c r="H1170" s="14">
        <v>32.18</v>
      </c>
      <c r="I1170" t="s">
        <v>30</v>
      </c>
      <c r="J1170" t="s">
        <v>31</v>
      </c>
      <c r="K1170" t="s">
        <v>25</v>
      </c>
      <c r="L1170" t="s">
        <v>43</v>
      </c>
      <c r="M1170" s="20">
        <f t="shared" si="94"/>
        <v>32.186880000000002</v>
      </c>
      <c r="N1170" s="20">
        <f t="shared" si="95"/>
        <v>0.16664000000000001</v>
      </c>
      <c r="O1170" s="20">
        <f t="shared" si="96"/>
        <v>5.3636216832000008</v>
      </c>
      <c r="P1170">
        <f t="shared" si="93"/>
        <v>4</v>
      </c>
      <c r="Q1170">
        <f t="shared" si="97"/>
        <v>21.454486732800003</v>
      </c>
    </row>
    <row r="1171" spans="1:17" x14ac:dyDescent="0.3">
      <c r="A1171" t="s">
        <v>26</v>
      </c>
      <c r="B1171" t="s">
        <v>9</v>
      </c>
      <c r="C1171" t="s">
        <v>56</v>
      </c>
      <c r="D1171" t="s">
        <v>20</v>
      </c>
      <c r="E1171" t="s">
        <v>12</v>
      </c>
      <c r="F1171" t="s">
        <v>66</v>
      </c>
      <c r="G1171" s="20">
        <v>56</v>
      </c>
      <c r="H1171" s="14">
        <v>90.103999999999999</v>
      </c>
      <c r="I1171" t="s">
        <v>52</v>
      </c>
      <c r="J1171" t="s">
        <v>15</v>
      </c>
      <c r="K1171" t="s">
        <v>25</v>
      </c>
      <c r="L1171" t="s">
        <v>43</v>
      </c>
      <c r="M1171" s="20">
        <f t="shared" si="94"/>
        <v>90.123264000000006</v>
      </c>
      <c r="N1171" s="20">
        <f t="shared" si="95"/>
        <v>3.5459999999999998E-2</v>
      </c>
      <c r="O1171" s="20">
        <f t="shared" si="96"/>
        <v>3.1957709414400002</v>
      </c>
      <c r="P1171">
        <f t="shared" si="93"/>
        <v>3</v>
      </c>
      <c r="Q1171">
        <f t="shared" si="97"/>
        <v>9.5873128243200014</v>
      </c>
    </row>
    <row r="1172" spans="1:17" x14ac:dyDescent="0.3">
      <c r="A1172" t="s">
        <v>32</v>
      </c>
      <c r="B1172" t="s">
        <v>51</v>
      </c>
      <c r="C1172" t="s">
        <v>8</v>
      </c>
      <c r="D1172" t="s">
        <v>27</v>
      </c>
      <c r="E1172" t="s">
        <v>21</v>
      </c>
      <c r="F1172" t="s">
        <v>44</v>
      </c>
      <c r="G1172" s="20">
        <v>1.2</v>
      </c>
      <c r="H1172" s="14">
        <v>1.9307999999999998</v>
      </c>
      <c r="I1172" t="s">
        <v>49</v>
      </c>
      <c r="J1172" t="s">
        <v>42</v>
      </c>
      <c r="K1172" t="s">
        <v>25</v>
      </c>
      <c r="L1172" t="s">
        <v>43</v>
      </c>
      <c r="M1172" s="20">
        <f t="shared" si="94"/>
        <v>1.9312128</v>
      </c>
      <c r="N1172" s="20">
        <f t="shared" si="95"/>
        <v>0.10215</v>
      </c>
      <c r="O1172" s="20">
        <f t="shared" si="96"/>
        <v>0.19727338752000001</v>
      </c>
      <c r="P1172">
        <f t="shared" si="93"/>
        <v>5</v>
      </c>
      <c r="Q1172">
        <f t="shared" si="97"/>
        <v>0.98636693760000005</v>
      </c>
    </row>
    <row r="1173" spans="1:17" x14ac:dyDescent="0.3">
      <c r="A1173" t="s">
        <v>26</v>
      </c>
      <c r="B1173" t="s">
        <v>51</v>
      </c>
      <c r="C1173" t="s">
        <v>8</v>
      </c>
      <c r="D1173" t="s">
        <v>20</v>
      </c>
      <c r="E1173" t="s">
        <v>21</v>
      </c>
      <c r="F1173" t="s">
        <v>62</v>
      </c>
      <c r="G1173" s="20">
        <v>0.4</v>
      </c>
      <c r="H1173" s="14">
        <v>0.64360000000000006</v>
      </c>
      <c r="I1173" t="s">
        <v>23</v>
      </c>
      <c r="J1173" t="s">
        <v>31</v>
      </c>
      <c r="K1173" t="s">
        <v>25</v>
      </c>
      <c r="L1173" t="s">
        <v>43</v>
      </c>
      <c r="M1173" s="20">
        <f t="shared" si="94"/>
        <v>0.64373760000000013</v>
      </c>
      <c r="N1173" s="20">
        <f t="shared" si="95"/>
        <v>0</v>
      </c>
      <c r="O1173" s="20">
        <f t="shared" si="96"/>
        <v>0</v>
      </c>
      <c r="P1173">
        <f t="shared" si="93"/>
        <v>3</v>
      </c>
      <c r="Q1173">
        <f t="shared" si="97"/>
        <v>0</v>
      </c>
    </row>
    <row r="1174" spans="1:17" x14ac:dyDescent="0.3">
      <c r="A1174" t="s">
        <v>18</v>
      </c>
      <c r="B1174" t="s">
        <v>55</v>
      </c>
      <c r="C1174" t="s">
        <v>8</v>
      </c>
      <c r="D1174" t="s">
        <v>20</v>
      </c>
      <c r="E1174" t="s">
        <v>12</v>
      </c>
      <c r="F1174" t="s">
        <v>36</v>
      </c>
      <c r="G1174" s="20">
        <v>3.5</v>
      </c>
      <c r="H1174" s="14">
        <v>5.6315</v>
      </c>
      <c r="I1174" t="s">
        <v>14</v>
      </c>
      <c r="J1174" t="s">
        <v>15</v>
      </c>
      <c r="K1174" t="s">
        <v>16</v>
      </c>
      <c r="L1174" t="s">
        <v>43</v>
      </c>
      <c r="M1174" s="20">
        <f t="shared" si="94"/>
        <v>5.6327040000000004</v>
      </c>
      <c r="N1174" s="20">
        <f t="shared" si="95"/>
        <v>0</v>
      </c>
      <c r="O1174" s="20">
        <f t="shared" si="96"/>
        <v>0</v>
      </c>
      <c r="P1174">
        <f t="shared" si="93"/>
        <v>4</v>
      </c>
      <c r="Q1174">
        <f t="shared" si="97"/>
        <v>0</v>
      </c>
    </row>
    <row r="1175" spans="1:17" x14ac:dyDescent="0.3">
      <c r="A1175" t="s">
        <v>26</v>
      </c>
      <c r="B1175" t="s">
        <v>51</v>
      </c>
      <c r="C1175" t="s">
        <v>8</v>
      </c>
      <c r="D1175" t="s">
        <v>20</v>
      </c>
      <c r="E1175" t="s">
        <v>64</v>
      </c>
      <c r="F1175" t="s">
        <v>44</v>
      </c>
      <c r="G1175" s="20">
        <v>1.3</v>
      </c>
      <c r="H1175" s="14">
        <v>2.0916999999999999</v>
      </c>
      <c r="I1175" t="s">
        <v>14</v>
      </c>
      <c r="J1175" t="s">
        <v>42</v>
      </c>
      <c r="K1175" t="s">
        <v>25</v>
      </c>
      <c r="L1175" t="s">
        <v>43</v>
      </c>
      <c r="M1175" s="20">
        <f t="shared" si="94"/>
        <v>2.0921472000000003</v>
      </c>
      <c r="N1175" s="20">
        <f t="shared" si="95"/>
        <v>0</v>
      </c>
      <c r="O1175" s="20">
        <f t="shared" si="96"/>
        <v>0</v>
      </c>
      <c r="P1175">
        <f t="shared" si="93"/>
        <v>3</v>
      </c>
      <c r="Q1175">
        <f t="shared" si="97"/>
        <v>0</v>
      </c>
    </row>
    <row r="1176" spans="1:17" x14ac:dyDescent="0.3">
      <c r="A1176" t="s">
        <v>26</v>
      </c>
      <c r="B1176" t="s">
        <v>51</v>
      </c>
      <c r="C1176" t="s">
        <v>8</v>
      </c>
      <c r="D1176" t="s">
        <v>41</v>
      </c>
      <c r="E1176" t="s">
        <v>12</v>
      </c>
      <c r="F1176" t="s">
        <v>22</v>
      </c>
      <c r="G1176" s="20">
        <v>20</v>
      </c>
      <c r="H1176" s="14">
        <v>32.18</v>
      </c>
      <c r="I1176" t="s">
        <v>30</v>
      </c>
      <c r="J1176" t="s">
        <v>42</v>
      </c>
      <c r="K1176" t="s">
        <v>25</v>
      </c>
      <c r="L1176" t="s">
        <v>43</v>
      </c>
      <c r="M1176" s="20">
        <f t="shared" si="94"/>
        <v>32.186880000000002</v>
      </c>
      <c r="N1176" s="20">
        <f t="shared" si="95"/>
        <v>0.16664000000000001</v>
      </c>
      <c r="O1176" s="20">
        <f t="shared" si="96"/>
        <v>5.3636216832000008</v>
      </c>
      <c r="P1176">
        <f t="shared" si="93"/>
        <v>3</v>
      </c>
      <c r="Q1176">
        <f t="shared" si="97"/>
        <v>16.090865049600001</v>
      </c>
    </row>
    <row r="1177" spans="1:17" x14ac:dyDescent="0.3">
      <c r="A1177" t="s">
        <v>32</v>
      </c>
      <c r="B1177" t="s">
        <v>51</v>
      </c>
      <c r="C1177" t="s">
        <v>8</v>
      </c>
      <c r="D1177" t="s">
        <v>11</v>
      </c>
      <c r="E1177" t="s">
        <v>12</v>
      </c>
      <c r="F1177" t="s">
        <v>22</v>
      </c>
      <c r="G1177" s="20">
        <v>5.5</v>
      </c>
      <c r="H1177" s="14" t="s">
        <v>8</v>
      </c>
      <c r="I1177" t="s">
        <v>49</v>
      </c>
      <c r="J1177" t="s">
        <v>31</v>
      </c>
      <c r="K1177" t="s">
        <v>25</v>
      </c>
      <c r="L1177" t="s">
        <v>43</v>
      </c>
      <c r="M1177" s="20">
        <f t="shared" si="94"/>
        <v>8.8513920000000006</v>
      </c>
      <c r="N1177" s="20">
        <f t="shared" si="95"/>
        <v>0.10215</v>
      </c>
      <c r="O1177" s="20">
        <f t="shared" si="96"/>
        <v>0.90416969280000015</v>
      </c>
      <c r="P1177">
        <f t="shared" si="93"/>
        <v>5</v>
      </c>
      <c r="Q1177">
        <f t="shared" si="97"/>
        <v>4.5208484640000011</v>
      </c>
    </row>
    <row r="1178" spans="1:17" x14ac:dyDescent="0.3">
      <c r="A1178" t="s">
        <v>7</v>
      </c>
      <c r="B1178" t="s">
        <v>51</v>
      </c>
      <c r="C1178" t="s">
        <v>8</v>
      </c>
      <c r="D1178" t="s">
        <v>27</v>
      </c>
      <c r="E1178" t="s">
        <v>28</v>
      </c>
      <c r="F1178" t="s">
        <v>13</v>
      </c>
      <c r="G1178" s="20">
        <v>27</v>
      </c>
      <c r="H1178" s="14">
        <v>43.442999999999998</v>
      </c>
      <c r="I1178" t="s">
        <v>30</v>
      </c>
      <c r="J1178" t="s">
        <v>42</v>
      </c>
      <c r="K1178" t="s">
        <v>16</v>
      </c>
      <c r="L1178" t="s">
        <v>43</v>
      </c>
      <c r="M1178" s="20">
        <f t="shared" si="94"/>
        <v>43.452288000000003</v>
      </c>
      <c r="N1178" s="20">
        <f t="shared" si="95"/>
        <v>0.16664000000000001</v>
      </c>
      <c r="O1178" s="20">
        <f t="shared" si="96"/>
        <v>7.2408892723200013</v>
      </c>
      <c r="P1178">
        <f t="shared" si="93"/>
        <v>1</v>
      </c>
      <c r="Q1178">
        <f t="shared" si="97"/>
        <v>7.2408892723200013</v>
      </c>
    </row>
    <row r="1179" spans="1:17" x14ac:dyDescent="0.3">
      <c r="A1179" t="s">
        <v>18</v>
      </c>
      <c r="B1179" t="s">
        <v>55</v>
      </c>
      <c r="C1179" t="s">
        <v>8</v>
      </c>
      <c r="D1179" t="s">
        <v>41</v>
      </c>
      <c r="E1179" t="s">
        <v>33</v>
      </c>
      <c r="F1179" t="s">
        <v>44</v>
      </c>
      <c r="G1179" s="20">
        <v>1.2</v>
      </c>
      <c r="H1179" s="14">
        <v>1.9307999999999998</v>
      </c>
      <c r="I1179" t="s">
        <v>23</v>
      </c>
      <c r="J1179" t="s">
        <v>42</v>
      </c>
      <c r="K1179" t="s">
        <v>25</v>
      </c>
      <c r="L1179" t="s">
        <v>43</v>
      </c>
      <c r="M1179" s="20">
        <f t="shared" si="94"/>
        <v>1.9312128</v>
      </c>
      <c r="N1179" s="20">
        <f t="shared" si="95"/>
        <v>0</v>
      </c>
      <c r="O1179" s="20">
        <f t="shared" si="96"/>
        <v>0</v>
      </c>
      <c r="P1179">
        <f t="shared" si="93"/>
        <v>4</v>
      </c>
      <c r="Q1179">
        <f t="shared" si="97"/>
        <v>0</v>
      </c>
    </row>
    <row r="1180" spans="1:17" x14ac:dyDescent="0.3">
      <c r="A1180" t="s">
        <v>39</v>
      </c>
      <c r="B1180" t="s">
        <v>55</v>
      </c>
      <c r="C1180" t="s">
        <v>8</v>
      </c>
      <c r="D1180" t="s">
        <v>27</v>
      </c>
      <c r="E1180" t="s">
        <v>21</v>
      </c>
      <c r="F1180" t="s">
        <v>66</v>
      </c>
      <c r="G1180" s="20">
        <v>50</v>
      </c>
      <c r="H1180" s="14">
        <v>80.45</v>
      </c>
      <c r="I1180" t="s">
        <v>37</v>
      </c>
      <c r="J1180" t="s">
        <v>53</v>
      </c>
      <c r="K1180" t="s">
        <v>16</v>
      </c>
      <c r="L1180" t="s">
        <v>43</v>
      </c>
      <c r="M1180" s="20">
        <f t="shared" si="94"/>
        <v>80.467200000000005</v>
      </c>
      <c r="N1180" s="20">
        <f t="shared" si="95"/>
        <v>0.16664000000000001</v>
      </c>
      <c r="O1180" s="20">
        <f t="shared" si="96"/>
        <v>13.409054208000002</v>
      </c>
      <c r="P1180">
        <f t="shared" si="93"/>
        <v>2</v>
      </c>
      <c r="Q1180">
        <f t="shared" si="97"/>
        <v>26.818108416000005</v>
      </c>
    </row>
    <row r="1181" spans="1:17" x14ac:dyDescent="0.3">
      <c r="A1181" t="s">
        <v>7</v>
      </c>
      <c r="B1181" t="s">
        <v>51</v>
      </c>
      <c r="C1181" t="s">
        <v>8</v>
      </c>
      <c r="D1181" t="s">
        <v>11</v>
      </c>
      <c r="E1181" t="s">
        <v>12</v>
      </c>
      <c r="F1181" t="s">
        <v>44</v>
      </c>
      <c r="G1181" s="20">
        <v>1</v>
      </c>
      <c r="H1181" s="14">
        <v>1.609</v>
      </c>
      <c r="I1181" t="s">
        <v>23</v>
      </c>
      <c r="J1181" t="s">
        <v>42</v>
      </c>
      <c r="K1181" t="s">
        <v>16</v>
      </c>
      <c r="L1181" t="s">
        <v>43</v>
      </c>
      <c r="M1181" s="20">
        <f t="shared" si="94"/>
        <v>1.6093440000000001</v>
      </c>
      <c r="N1181" s="20">
        <f t="shared" si="95"/>
        <v>0</v>
      </c>
      <c r="O1181" s="20">
        <f t="shared" si="96"/>
        <v>0</v>
      </c>
      <c r="P1181">
        <f t="shared" si="93"/>
        <v>1</v>
      </c>
      <c r="Q1181">
        <f t="shared" si="97"/>
        <v>0</v>
      </c>
    </row>
    <row r="1182" spans="1:17" x14ac:dyDescent="0.3">
      <c r="A1182" t="s">
        <v>7</v>
      </c>
      <c r="B1182" t="s">
        <v>51</v>
      </c>
      <c r="C1182" t="s">
        <v>8</v>
      </c>
      <c r="D1182" t="s">
        <v>27</v>
      </c>
      <c r="E1182" t="s">
        <v>28</v>
      </c>
      <c r="F1182" t="s">
        <v>66</v>
      </c>
      <c r="G1182" s="20">
        <v>75</v>
      </c>
      <c r="H1182" s="14">
        <v>120.675</v>
      </c>
      <c r="I1182" t="s">
        <v>30</v>
      </c>
      <c r="J1182" t="s">
        <v>15</v>
      </c>
      <c r="K1182" t="s">
        <v>16</v>
      </c>
      <c r="L1182" t="s">
        <v>43</v>
      </c>
      <c r="M1182" s="20">
        <f t="shared" si="94"/>
        <v>120.70080000000002</v>
      </c>
      <c r="N1182" s="20">
        <f t="shared" si="95"/>
        <v>0.16664000000000001</v>
      </c>
      <c r="O1182" s="20">
        <f t="shared" si="96"/>
        <v>20.113581312000004</v>
      </c>
      <c r="P1182">
        <f t="shared" si="93"/>
        <v>1</v>
      </c>
      <c r="Q1182">
        <f t="shared" si="97"/>
        <v>20.113581312000004</v>
      </c>
    </row>
    <row r="1183" spans="1:17" x14ac:dyDescent="0.3">
      <c r="A1183" t="s">
        <v>26</v>
      </c>
      <c r="B1183" t="s">
        <v>51</v>
      </c>
      <c r="C1183" t="s">
        <v>8</v>
      </c>
      <c r="D1183" t="s">
        <v>27</v>
      </c>
      <c r="E1183" t="s">
        <v>28</v>
      </c>
      <c r="F1183" t="s">
        <v>13</v>
      </c>
      <c r="G1183" s="20">
        <v>9.5</v>
      </c>
      <c r="H1183" s="14">
        <v>15.285499999999999</v>
      </c>
      <c r="I1183" t="s">
        <v>30</v>
      </c>
      <c r="J1183" t="s">
        <v>31</v>
      </c>
      <c r="K1183" t="s">
        <v>16</v>
      </c>
      <c r="L1183" t="s">
        <v>43</v>
      </c>
      <c r="M1183" s="20">
        <f t="shared" si="94"/>
        <v>15.288768000000001</v>
      </c>
      <c r="N1183" s="20">
        <f t="shared" si="95"/>
        <v>0.16664000000000001</v>
      </c>
      <c r="O1183" s="20">
        <f t="shared" si="96"/>
        <v>2.5477202995200003</v>
      </c>
      <c r="P1183">
        <f t="shared" si="93"/>
        <v>3</v>
      </c>
      <c r="Q1183">
        <f t="shared" si="97"/>
        <v>7.6431608985600015</v>
      </c>
    </row>
    <row r="1184" spans="1:17" x14ac:dyDescent="0.3">
      <c r="A1184" t="s">
        <v>18</v>
      </c>
      <c r="B1184" t="s">
        <v>51</v>
      </c>
      <c r="C1184" t="s">
        <v>8</v>
      </c>
      <c r="D1184" t="s">
        <v>11</v>
      </c>
      <c r="E1184" t="s">
        <v>12</v>
      </c>
      <c r="F1184" t="s">
        <v>22</v>
      </c>
      <c r="G1184" s="20">
        <v>8.3000000000000007</v>
      </c>
      <c r="H1184" s="14">
        <v>13.354700000000001</v>
      </c>
      <c r="I1184" t="s">
        <v>30</v>
      </c>
      <c r="J1184" t="s">
        <v>15</v>
      </c>
      <c r="K1184" t="s">
        <v>16</v>
      </c>
      <c r="L1184" t="s">
        <v>43</v>
      </c>
      <c r="M1184" s="20">
        <f t="shared" si="94"/>
        <v>13.357555200000002</v>
      </c>
      <c r="N1184" s="20">
        <f t="shared" si="95"/>
        <v>0.16664000000000001</v>
      </c>
      <c r="O1184" s="20">
        <f t="shared" si="96"/>
        <v>2.2259029985280003</v>
      </c>
      <c r="P1184">
        <f t="shared" si="93"/>
        <v>4</v>
      </c>
      <c r="Q1184">
        <f t="shared" si="97"/>
        <v>8.9036119941120013</v>
      </c>
    </row>
    <row r="1185" spans="1:17" x14ac:dyDescent="0.3">
      <c r="A1185" t="s">
        <v>7</v>
      </c>
      <c r="B1185" t="s">
        <v>51</v>
      </c>
      <c r="C1185" t="s">
        <v>8</v>
      </c>
      <c r="D1185" t="s">
        <v>11</v>
      </c>
      <c r="E1185" t="s">
        <v>45</v>
      </c>
      <c r="F1185" t="s">
        <v>66</v>
      </c>
      <c r="G1185" s="20">
        <v>105</v>
      </c>
      <c r="H1185" s="14">
        <v>168.94499999999999</v>
      </c>
      <c r="I1185" t="s">
        <v>30</v>
      </c>
      <c r="J1185" t="s">
        <v>15</v>
      </c>
      <c r="K1185" t="s">
        <v>25</v>
      </c>
      <c r="L1185" t="s">
        <v>43</v>
      </c>
      <c r="M1185" s="20">
        <f t="shared" si="94"/>
        <v>168.98112</v>
      </c>
      <c r="N1185" s="20">
        <f t="shared" si="95"/>
        <v>0.16664000000000001</v>
      </c>
      <c r="O1185" s="20">
        <f t="shared" si="96"/>
        <v>28.159013836800003</v>
      </c>
      <c r="P1185">
        <f t="shared" si="93"/>
        <v>1</v>
      </c>
      <c r="Q1185">
        <f t="shared" si="97"/>
        <v>28.159013836800003</v>
      </c>
    </row>
    <row r="1186" spans="1:17" x14ac:dyDescent="0.3">
      <c r="A1186" t="s">
        <v>39</v>
      </c>
      <c r="B1186" t="s">
        <v>51</v>
      </c>
      <c r="C1186" t="s">
        <v>8</v>
      </c>
      <c r="D1186" t="s">
        <v>11</v>
      </c>
      <c r="E1186" t="s">
        <v>35</v>
      </c>
      <c r="F1186" t="s">
        <v>36</v>
      </c>
      <c r="G1186" s="20">
        <v>1.2</v>
      </c>
      <c r="H1186" s="14">
        <v>1.9307999999999998</v>
      </c>
      <c r="I1186" t="s">
        <v>23</v>
      </c>
      <c r="J1186" t="s">
        <v>38</v>
      </c>
      <c r="K1186" t="s">
        <v>16</v>
      </c>
      <c r="L1186" t="s">
        <v>43</v>
      </c>
      <c r="M1186" s="20">
        <f t="shared" si="94"/>
        <v>1.9312128</v>
      </c>
      <c r="N1186" s="20">
        <f t="shared" si="95"/>
        <v>0</v>
      </c>
      <c r="O1186" s="20">
        <f t="shared" si="96"/>
        <v>0</v>
      </c>
      <c r="P1186">
        <f t="shared" si="93"/>
        <v>2</v>
      </c>
      <c r="Q1186">
        <f t="shared" si="97"/>
        <v>0</v>
      </c>
    </row>
    <row r="1187" spans="1:17" x14ac:dyDescent="0.3">
      <c r="A1187" t="s">
        <v>26</v>
      </c>
      <c r="B1187" t="s">
        <v>51</v>
      </c>
      <c r="C1187" t="s">
        <v>8</v>
      </c>
      <c r="D1187" t="s">
        <v>11</v>
      </c>
      <c r="E1187" t="s">
        <v>12</v>
      </c>
      <c r="F1187" t="s">
        <v>36</v>
      </c>
      <c r="G1187" s="20">
        <v>1</v>
      </c>
      <c r="H1187" s="14">
        <v>1.609</v>
      </c>
      <c r="I1187" t="s">
        <v>23</v>
      </c>
      <c r="J1187" t="s">
        <v>42</v>
      </c>
      <c r="K1187" t="s">
        <v>16</v>
      </c>
      <c r="L1187" t="s">
        <v>43</v>
      </c>
      <c r="M1187" s="20">
        <f t="shared" si="94"/>
        <v>1.6093440000000001</v>
      </c>
      <c r="N1187" s="20">
        <f t="shared" si="95"/>
        <v>0</v>
      </c>
      <c r="O1187" s="20">
        <f t="shared" si="96"/>
        <v>0</v>
      </c>
      <c r="P1187">
        <f t="shared" si="93"/>
        <v>3</v>
      </c>
      <c r="Q1187">
        <f t="shared" si="97"/>
        <v>0</v>
      </c>
    </row>
    <row r="1188" spans="1:17" x14ac:dyDescent="0.3">
      <c r="A1188" t="s">
        <v>7</v>
      </c>
      <c r="B1188" t="s">
        <v>51</v>
      </c>
      <c r="C1188" t="s">
        <v>8</v>
      </c>
      <c r="D1188" t="s">
        <v>20</v>
      </c>
      <c r="E1188" t="s">
        <v>28</v>
      </c>
      <c r="F1188" t="s">
        <v>22</v>
      </c>
      <c r="G1188" s="20">
        <v>12</v>
      </c>
      <c r="H1188" s="14">
        <v>19.308</v>
      </c>
      <c r="I1188" t="s">
        <v>30</v>
      </c>
      <c r="J1188" t="s">
        <v>42</v>
      </c>
      <c r="K1188" t="s">
        <v>16</v>
      </c>
      <c r="L1188" t="s">
        <v>43</v>
      </c>
      <c r="M1188" s="20">
        <f t="shared" si="94"/>
        <v>19.312128000000001</v>
      </c>
      <c r="N1188" s="20">
        <f t="shared" si="95"/>
        <v>0.16664000000000001</v>
      </c>
      <c r="O1188" s="20">
        <f t="shared" si="96"/>
        <v>3.2181730099200005</v>
      </c>
      <c r="P1188">
        <f t="shared" si="93"/>
        <v>1</v>
      </c>
      <c r="Q1188">
        <f t="shared" si="97"/>
        <v>3.2181730099200005</v>
      </c>
    </row>
    <row r="1189" spans="1:17" x14ac:dyDescent="0.3">
      <c r="A1189" t="s">
        <v>7</v>
      </c>
      <c r="B1189" t="s">
        <v>51</v>
      </c>
      <c r="C1189" t="s">
        <v>8</v>
      </c>
      <c r="D1189" t="s">
        <v>41</v>
      </c>
      <c r="E1189" t="s">
        <v>28</v>
      </c>
      <c r="F1189" t="s">
        <v>44</v>
      </c>
      <c r="G1189" s="20">
        <v>1.5</v>
      </c>
      <c r="H1189" s="14">
        <v>2.4135</v>
      </c>
      <c r="I1189" t="s">
        <v>14</v>
      </c>
      <c r="J1189" t="s">
        <v>38</v>
      </c>
      <c r="K1189" t="s">
        <v>16</v>
      </c>
      <c r="L1189" t="s">
        <v>43</v>
      </c>
      <c r="M1189" s="20">
        <f t="shared" si="94"/>
        <v>2.4140160000000002</v>
      </c>
      <c r="N1189" s="20">
        <f t="shared" si="95"/>
        <v>0</v>
      </c>
      <c r="O1189" s="20">
        <f t="shared" si="96"/>
        <v>0</v>
      </c>
      <c r="P1189">
        <f t="shared" si="93"/>
        <v>1</v>
      </c>
      <c r="Q1189">
        <f t="shared" si="97"/>
        <v>0</v>
      </c>
    </row>
    <row r="1190" spans="1:17" x14ac:dyDescent="0.3">
      <c r="A1190" t="s">
        <v>39</v>
      </c>
      <c r="B1190" t="s">
        <v>51</v>
      </c>
      <c r="C1190" t="s">
        <v>8</v>
      </c>
      <c r="D1190" t="s">
        <v>27</v>
      </c>
      <c r="E1190" t="s">
        <v>21</v>
      </c>
      <c r="F1190" t="s">
        <v>66</v>
      </c>
      <c r="G1190" s="20">
        <v>80</v>
      </c>
      <c r="H1190" s="14">
        <v>128.72</v>
      </c>
      <c r="I1190" t="s">
        <v>52</v>
      </c>
      <c r="J1190" t="s">
        <v>15</v>
      </c>
      <c r="K1190" t="s">
        <v>25</v>
      </c>
      <c r="L1190" t="s">
        <v>43</v>
      </c>
      <c r="M1190" s="20">
        <f t="shared" si="94"/>
        <v>128.74752000000001</v>
      </c>
      <c r="N1190" s="20">
        <f t="shared" si="95"/>
        <v>3.5459999999999998E-2</v>
      </c>
      <c r="O1190" s="20">
        <f t="shared" si="96"/>
        <v>4.5653870591999999</v>
      </c>
      <c r="P1190">
        <f t="shared" si="93"/>
        <v>2</v>
      </c>
      <c r="Q1190">
        <f t="shared" si="97"/>
        <v>9.1307741183999998</v>
      </c>
    </row>
    <row r="1191" spans="1:17" x14ac:dyDescent="0.3">
      <c r="A1191" t="s">
        <v>18</v>
      </c>
      <c r="B1191" t="s">
        <v>51</v>
      </c>
      <c r="C1191" t="s">
        <v>8</v>
      </c>
      <c r="D1191" t="s">
        <v>20</v>
      </c>
      <c r="E1191" t="s">
        <v>12</v>
      </c>
      <c r="F1191" t="s">
        <v>62</v>
      </c>
      <c r="G1191" s="20">
        <v>2</v>
      </c>
      <c r="H1191" s="14">
        <v>3.218</v>
      </c>
      <c r="I1191" t="s">
        <v>54</v>
      </c>
      <c r="J1191" t="s">
        <v>31</v>
      </c>
      <c r="K1191" t="s">
        <v>25</v>
      </c>
      <c r="L1191" t="s">
        <v>43</v>
      </c>
      <c r="M1191" s="20">
        <f t="shared" si="94"/>
        <v>3.2186880000000002</v>
      </c>
      <c r="N1191" s="20">
        <f t="shared" si="95"/>
        <v>2.1999999999999999E-2</v>
      </c>
      <c r="O1191" s="20">
        <f t="shared" si="96"/>
        <v>7.0811135999999997E-2</v>
      </c>
      <c r="P1191">
        <f t="shared" si="93"/>
        <v>4</v>
      </c>
      <c r="Q1191">
        <f t="shared" si="97"/>
        <v>0.28324454399999999</v>
      </c>
    </row>
    <row r="1192" spans="1:17" x14ac:dyDescent="0.3">
      <c r="A1192" t="s">
        <v>26</v>
      </c>
      <c r="B1192" t="s">
        <v>51</v>
      </c>
      <c r="C1192" t="s">
        <v>8</v>
      </c>
      <c r="D1192" t="s">
        <v>20</v>
      </c>
      <c r="E1192" t="s">
        <v>21</v>
      </c>
      <c r="F1192" t="s">
        <v>36</v>
      </c>
      <c r="G1192" s="20">
        <v>9</v>
      </c>
      <c r="H1192" s="14">
        <v>14.481</v>
      </c>
      <c r="I1192" t="s">
        <v>37</v>
      </c>
      <c r="J1192" t="s">
        <v>24</v>
      </c>
      <c r="K1192" t="s">
        <v>25</v>
      </c>
      <c r="L1192" t="s">
        <v>17</v>
      </c>
      <c r="M1192" s="20">
        <f t="shared" si="94"/>
        <v>14.484096000000001</v>
      </c>
      <c r="N1192" s="20">
        <f t="shared" si="95"/>
        <v>0.16664000000000001</v>
      </c>
      <c r="O1192" s="20">
        <f t="shared" si="96"/>
        <v>2.4136297574400003</v>
      </c>
      <c r="P1192">
        <f t="shared" si="93"/>
        <v>3</v>
      </c>
      <c r="Q1192">
        <f t="shared" si="97"/>
        <v>7.2408892723200005</v>
      </c>
    </row>
    <row r="1193" spans="1:17" x14ac:dyDescent="0.3">
      <c r="A1193" t="s">
        <v>39</v>
      </c>
      <c r="B1193" t="s">
        <v>51</v>
      </c>
      <c r="C1193" t="s">
        <v>8</v>
      </c>
      <c r="D1193" t="s">
        <v>27</v>
      </c>
      <c r="E1193" t="s">
        <v>64</v>
      </c>
      <c r="F1193" t="s">
        <v>22</v>
      </c>
      <c r="G1193" s="20">
        <v>30</v>
      </c>
      <c r="H1193" s="14">
        <v>48.269999999999996</v>
      </c>
      <c r="I1193" t="s">
        <v>30</v>
      </c>
      <c r="J1193" t="s">
        <v>15</v>
      </c>
      <c r="K1193" t="s">
        <v>16</v>
      </c>
      <c r="L1193" t="s">
        <v>43</v>
      </c>
      <c r="M1193" s="20">
        <f t="shared" si="94"/>
        <v>48.280320000000003</v>
      </c>
      <c r="N1193" s="20">
        <f t="shared" si="95"/>
        <v>0.16664000000000001</v>
      </c>
      <c r="O1193" s="20">
        <f t="shared" si="96"/>
        <v>8.0454325248000007</v>
      </c>
      <c r="P1193">
        <f t="shared" si="93"/>
        <v>2</v>
      </c>
      <c r="Q1193">
        <f t="shared" si="97"/>
        <v>16.090865049600001</v>
      </c>
    </row>
    <row r="1194" spans="1:17" x14ac:dyDescent="0.3">
      <c r="A1194" t="s">
        <v>26</v>
      </c>
      <c r="B1194" t="s">
        <v>51</v>
      </c>
      <c r="C1194" t="s">
        <v>8</v>
      </c>
      <c r="D1194" t="s">
        <v>41</v>
      </c>
      <c r="E1194" t="s">
        <v>21</v>
      </c>
      <c r="F1194" t="s">
        <v>44</v>
      </c>
      <c r="G1194" s="20">
        <v>1</v>
      </c>
      <c r="H1194" s="14" t="s">
        <v>8</v>
      </c>
      <c r="I1194" t="s">
        <v>23</v>
      </c>
      <c r="J1194" t="s">
        <v>38</v>
      </c>
      <c r="K1194" t="s">
        <v>25</v>
      </c>
      <c r="L1194" t="s">
        <v>43</v>
      </c>
      <c r="M1194" s="20">
        <f t="shared" si="94"/>
        <v>1.6093440000000001</v>
      </c>
      <c r="N1194" s="20">
        <f t="shared" si="95"/>
        <v>0</v>
      </c>
      <c r="O1194" s="20">
        <f t="shared" si="96"/>
        <v>0</v>
      </c>
      <c r="P1194">
        <f t="shared" si="93"/>
        <v>3</v>
      </c>
      <c r="Q1194">
        <f t="shared" si="97"/>
        <v>0</v>
      </c>
    </row>
    <row r="1195" spans="1:17" x14ac:dyDescent="0.3">
      <c r="A1195" t="s">
        <v>18</v>
      </c>
      <c r="B1195" t="s">
        <v>51</v>
      </c>
      <c r="C1195" t="s">
        <v>8</v>
      </c>
      <c r="D1195" t="s">
        <v>11</v>
      </c>
      <c r="E1195" t="s">
        <v>21</v>
      </c>
      <c r="F1195" t="s">
        <v>44</v>
      </c>
      <c r="G1195" s="20">
        <v>6</v>
      </c>
      <c r="H1195" s="14">
        <v>9.6539999999999999</v>
      </c>
      <c r="I1195" s="2" t="s">
        <v>87</v>
      </c>
      <c r="J1195" t="s">
        <v>42</v>
      </c>
      <c r="K1195" t="s">
        <v>16</v>
      </c>
      <c r="L1195" t="s">
        <v>17</v>
      </c>
      <c r="M1195" s="20">
        <f t="shared" si="94"/>
        <v>9.6560640000000006</v>
      </c>
      <c r="N1195" s="20">
        <f t="shared" si="95"/>
        <v>0.11366999999999999</v>
      </c>
      <c r="O1195" s="20">
        <f t="shared" si="96"/>
        <v>1.0976047948800001</v>
      </c>
      <c r="P1195">
        <f t="shared" ref="P1195:P1258" si="98">IFERROR(VALUE(MID(A1195, FIND("(", A1195) + 1, FIND(" ", A1195, FIND("(", A1195)) - FIND("(", A1195) - 1)), "N/A")</f>
        <v>4</v>
      </c>
      <c r="Q1195">
        <f t="shared" si="97"/>
        <v>4.3904191795200003</v>
      </c>
    </row>
    <row r="1196" spans="1:17" x14ac:dyDescent="0.3">
      <c r="A1196" t="s">
        <v>32</v>
      </c>
      <c r="B1196" t="s">
        <v>51</v>
      </c>
      <c r="C1196" t="s">
        <v>8</v>
      </c>
      <c r="D1196" t="s">
        <v>11</v>
      </c>
      <c r="E1196" t="s">
        <v>21</v>
      </c>
      <c r="F1196" t="s">
        <v>36</v>
      </c>
      <c r="G1196" s="20">
        <v>4</v>
      </c>
      <c r="H1196" s="14">
        <v>6.4359999999999999</v>
      </c>
      <c r="I1196" t="s">
        <v>14</v>
      </c>
      <c r="J1196" t="s">
        <v>38</v>
      </c>
      <c r="K1196" t="s">
        <v>25</v>
      </c>
      <c r="L1196" t="s">
        <v>43</v>
      </c>
      <c r="M1196" s="20">
        <f t="shared" si="94"/>
        <v>6.4373760000000004</v>
      </c>
      <c r="N1196" s="20">
        <f t="shared" si="95"/>
        <v>0</v>
      </c>
      <c r="O1196" s="20">
        <f t="shared" si="96"/>
        <v>0</v>
      </c>
      <c r="P1196">
        <f t="shared" si="98"/>
        <v>5</v>
      </c>
      <c r="Q1196">
        <f t="shared" si="97"/>
        <v>0</v>
      </c>
    </row>
    <row r="1197" spans="1:17" x14ac:dyDescent="0.3">
      <c r="A1197" t="s">
        <v>39</v>
      </c>
      <c r="B1197" t="s">
        <v>51</v>
      </c>
      <c r="C1197" t="s">
        <v>8</v>
      </c>
      <c r="D1197" t="s">
        <v>41</v>
      </c>
      <c r="E1197" t="s">
        <v>28</v>
      </c>
      <c r="F1197" t="s">
        <v>66</v>
      </c>
      <c r="G1197" s="20">
        <v>43</v>
      </c>
      <c r="H1197" s="14">
        <v>69.186999999999998</v>
      </c>
      <c r="I1197" t="s">
        <v>30</v>
      </c>
      <c r="J1197" t="s">
        <v>42</v>
      </c>
      <c r="K1197" t="s">
        <v>25</v>
      </c>
      <c r="L1197" t="s">
        <v>17</v>
      </c>
      <c r="M1197" s="20">
        <f t="shared" si="94"/>
        <v>69.201792000000012</v>
      </c>
      <c r="N1197" s="20">
        <f t="shared" si="95"/>
        <v>0.16664000000000001</v>
      </c>
      <c r="O1197" s="20">
        <f t="shared" si="96"/>
        <v>11.531786618880004</v>
      </c>
      <c r="P1197">
        <f t="shared" si="98"/>
        <v>2</v>
      </c>
      <c r="Q1197">
        <f t="shared" si="97"/>
        <v>23.063573237760007</v>
      </c>
    </row>
    <row r="1198" spans="1:17" x14ac:dyDescent="0.3">
      <c r="A1198" t="s">
        <v>7</v>
      </c>
      <c r="B1198" t="s">
        <v>9</v>
      </c>
      <c r="C1198" t="s">
        <v>10</v>
      </c>
      <c r="D1198" t="s">
        <v>20</v>
      </c>
      <c r="E1198" t="s">
        <v>12</v>
      </c>
      <c r="F1198" t="s">
        <v>44</v>
      </c>
      <c r="G1198" s="20">
        <v>3.5</v>
      </c>
      <c r="H1198" s="14">
        <v>5.6315</v>
      </c>
      <c r="I1198" t="s">
        <v>30</v>
      </c>
      <c r="J1198" t="s">
        <v>42</v>
      </c>
      <c r="K1198" t="s">
        <v>25</v>
      </c>
      <c r="L1198" t="s">
        <v>17</v>
      </c>
      <c r="M1198" s="20">
        <f t="shared" si="94"/>
        <v>5.6327040000000004</v>
      </c>
      <c r="N1198" s="20">
        <f t="shared" si="95"/>
        <v>0.16664000000000001</v>
      </c>
      <c r="O1198" s="20">
        <f t="shared" si="96"/>
        <v>0.93863379456000007</v>
      </c>
      <c r="P1198">
        <f t="shared" si="98"/>
        <v>1</v>
      </c>
      <c r="Q1198">
        <f t="shared" si="97"/>
        <v>0.93863379456000007</v>
      </c>
    </row>
    <row r="1199" spans="1:17" x14ac:dyDescent="0.3">
      <c r="A1199" t="s">
        <v>39</v>
      </c>
      <c r="B1199" t="s">
        <v>51</v>
      </c>
      <c r="C1199" t="s">
        <v>8</v>
      </c>
      <c r="D1199" t="s">
        <v>11</v>
      </c>
      <c r="E1199" t="s">
        <v>21</v>
      </c>
      <c r="F1199" t="s">
        <v>44</v>
      </c>
      <c r="G1199" s="20">
        <v>1</v>
      </c>
      <c r="H1199" s="14">
        <v>1.609</v>
      </c>
      <c r="I1199" t="s">
        <v>23</v>
      </c>
      <c r="J1199" t="s">
        <v>24</v>
      </c>
      <c r="K1199" t="s">
        <v>25</v>
      </c>
      <c r="L1199" t="s">
        <v>17</v>
      </c>
      <c r="M1199" s="20">
        <f t="shared" si="94"/>
        <v>1.6093440000000001</v>
      </c>
      <c r="N1199" s="20">
        <f t="shared" si="95"/>
        <v>0</v>
      </c>
      <c r="O1199" s="20">
        <f t="shared" si="96"/>
        <v>0</v>
      </c>
      <c r="P1199">
        <f t="shared" si="98"/>
        <v>2</v>
      </c>
      <c r="Q1199">
        <f t="shared" si="97"/>
        <v>0</v>
      </c>
    </row>
    <row r="1200" spans="1:17" x14ac:dyDescent="0.3">
      <c r="A1200" t="s">
        <v>7</v>
      </c>
      <c r="B1200" t="s">
        <v>51</v>
      </c>
      <c r="C1200" t="s">
        <v>8</v>
      </c>
      <c r="D1200" t="s">
        <v>27</v>
      </c>
      <c r="E1200" t="s">
        <v>64</v>
      </c>
      <c r="F1200" t="s">
        <v>36</v>
      </c>
      <c r="G1200" s="20">
        <v>8</v>
      </c>
      <c r="H1200" s="14">
        <v>12.872</v>
      </c>
      <c r="I1200" t="s">
        <v>30</v>
      </c>
      <c r="J1200" t="s">
        <v>31</v>
      </c>
      <c r="K1200" t="s">
        <v>25</v>
      </c>
      <c r="L1200" t="s">
        <v>43</v>
      </c>
      <c r="M1200" s="20">
        <f t="shared" si="94"/>
        <v>12.874752000000001</v>
      </c>
      <c r="N1200" s="20">
        <f t="shared" si="95"/>
        <v>0.16664000000000001</v>
      </c>
      <c r="O1200" s="20">
        <f t="shared" si="96"/>
        <v>2.1454486732800002</v>
      </c>
      <c r="P1200">
        <f t="shared" si="98"/>
        <v>1</v>
      </c>
      <c r="Q1200">
        <f t="shared" si="97"/>
        <v>2.1454486732800002</v>
      </c>
    </row>
    <row r="1201" spans="1:17" x14ac:dyDescent="0.3">
      <c r="A1201" t="s">
        <v>18</v>
      </c>
      <c r="B1201" t="s">
        <v>51</v>
      </c>
      <c r="C1201" t="s">
        <v>8</v>
      </c>
      <c r="D1201" t="s">
        <v>20</v>
      </c>
      <c r="E1201" t="s">
        <v>28</v>
      </c>
      <c r="F1201" t="s">
        <v>44</v>
      </c>
      <c r="G1201" s="20">
        <v>1.5</v>
      </c>
      <c r="H1201" s="14">
        <v>2.4135</v>
      </c>
      <c r="I1201" t="s">
        <v>54</v>
      </c>
      <c r="J1201" t="s">
        <v>8</v>
      </c>
      <c r="K1201" t="s">
        <v>25</v>
      </c>
      <c r="L1201" t="s">
        <v>43</v>
      </c>
      <c r="M1201" s="20">
        <f t="shared" si="94"/>
        <v>2.4140160000000002</v>
      </c>
      <c r="N1201" s="20">
        <f t="shared" si="95"/>
        <v>2.1999999999999999E-2</v>
      </c>
      <c r="O1201" s="20">
        <f t="shared" si="96"/>
        <v>5.3108351999999998E-2</v>
      </c>
      <c r="P1201">
        <f t="shared" si="98"/>
        <v>4</v>
      </c>
      <c r="Q1201">
        <f t="shared" si="97"/>
        <v>0.21243340799999999</v>
      </c>
    </row>
    <row r="1202" spans="1:17" x14ac:dyDescent="0.3">
      <c r="A1202" t="s">
        <v>26</v>
      </c>
      <c r="B1202" t="s">
        <v>51</v>
      </c>
      <c r="C1202" t="s">
        <v>8</v>
      </c>
      <c r="D1202" t="s">
        <v>11</v>
      </c>
      <c r="E1202" t="s">
        <v>35</v>
      </c>
      <c r="F1202" t="s">
        <v>44</v>
      </c>
      <c r="G1202" s="22">
        <v>1</v>
      </c>
      <c r="H1202" s="14" t="s">
        <v>8</v>
      </c>
      <c r="I1202" t="s">
        <v>23</v>
      </c>
      <c r="J1202" t="s">
        <v>31</v>
      </c>
      <c r="K1202" t="s">
        <v>25</v>
      </c>
      <c r="L1202" t="s">
        <v>43</v>
      </c>
      <c r="M1202" s="20">
        <f t="shared" si="94"/>
        <v>1.6093440000000001</v>
      </c>
      <c r="N1202" s="20">
        <f t="shared" si="95"/>
        <v>0</v>
      </c>
      <c r="O1202" s="20">
        <f t="shared" si="96"/>
        <v>0</v>
      </c>
      <c r="P1202">
        <f t="shared" si="98"/>
        <v>3</v>
      </c>
      <c r="Q1202">
        <f t="shared" si="97"/>
        <v>0</v>
      </c>
    </row>
    <row r="1203" spans="1:17" x14ac:dyDescent="0.3">
      <c r="A1203" t="s">
        <v>26</v>
      </c>
      <c r="B1203" t="s">
        <v>51</v>
      </c>
      <c r="C1203" t="s">
        <v>8</v>
      </c>
      <c r="D1203" t="s">
        <v>11</v>
      </c>
      <c r="E1203" t="s">
        <v>35</v>
      </c>
      <c r="F1203" t="s">
        <v>36</v>
      </c>
      <c r="G1203" s="20">
        <v>3.5</v>
      </c>
      <c r="H1203" s="14">
        <v>5.6315</v>
      </c>
      <c r="I1203" t="s">
        <v>54</v>
      </c>
      <c r="J1203" t="s">
        <v>38</v>
      </c>
      <c r="K1203" t="s">
        <v>25</v>
      </c>
      <c r="L1203" t="s">
        <v>17</v>
      </c>
      <c r="M1203" s="20">
        <f t="shared" si="94"/>
        <v>5.6327040000000004</v>
      </c>
      <c r="N1203" s="20">
        <f t="shared" si="95"/>
        <v>2.1999999999999999E-2</v>
      </c>
      <c r="O1203" s="20">
        <f t="shared" si="96"/>
        <v>0.12391948799999999</v>
      </c>
      <c r="P1203">
        <f t="shared" si="98"/>
        <v>3</v>
      </c>
      <c r="Q1203">
        <f t="shared" si="97"/>
        <v>0.37175846400000001</v>
      </c>
    </row>
    <row r="1204" spans="1:17" x14ac:dyDescent="0.3">
      <c r="A1204" t="s">
        <v>39</v>
      </c>
      <c r="B1204" t="s">
        <v>51</v>
      </c>
      <c r="C1204" t="s">
        <v>8</v>
      </c>
      <c r="D1204" t="s">
        <v>11</v>
      </c>
      <c r="E1204" t="s">
        <v>21</v>
      </c>
      <c r="F1204" t="s">
        <v>29</v>
      </c>
      <c r="G1204" s="20">
        <v>14</v>
      </c>
      <c r="H1204" s="14">
        <v>22.526</v>
      </c>
      <c r="I1204" t="s">
        <v>37</v>
      </c>
      <c r="J1204" t="s">
        <v>15</v>
      </c>
      <c r="K1204" t="s">
        <v>25</v>
      </c>
      <c r="L1204" t="s">
        <v>17</v>
      </c>
      <c r="M1204" s="20">
        <f t="shared" si="94"/>
        <v>22.530816000000002</v>
      </c>
      <c r="N1204" s="20">
        <f t="shared" si="95"/>
        <v>0.16664000000000001</v>
      </c>
      <c r="O1204" s="20">
        <f t="shared" si="96"/>
        <v>3.7545351782400003</v>
      </c>
      <c r="P1204">
        <f t="shared" si="98"/>
        <v>2</v>
      </c>
      <c r="Q1204">
        <f t="shared" si="97"/>
        <v>7.5090703564800005</v>
      </c>
    </row>
    <row r="1205" spans="1:17" x14ac:dyDescent="0.3">
      <c r="A1205" t="s">
        <v>7</v>
      </c>
      <c r="B1205" t="s">
        <v>51</v>
      </c>
      <c r="C1205" t="s">
        <v>8</v>
      </c>
      <c r="D1205" t="s">
        <v>11</v>
      </c>
      <c r="E1205" t="s">
        <v>12</v>
      </c>
      <c r="F1205" t="s">
        <v>66</v>
      </c>
      <c r="G1205" s="20">
        <v>29</v>
      </c>
      <c r="H1205" s="14">
        <v>46.661000000000001</v>
      </c>
      <c r="I1205" t="s">
        <v>49</v>
      </c>
      <c r="J1205" t="s">
        <v>15</v>
      </c>
      <c r="K1205" t="s">
        <v>25</v>
      </c>
      <c r="L1205" t="s">
        <v>43</v>
      </c>
      <c r="M1205" s="20">
        <f t="shared" si="94"/>
        <v>46.670976000000003</v>
      </c>
      <c r="N1205" s="20">
        <f t="shared" si="95"/>
        <v>0.10215</v>
      </c>
      <c r="O1205" s="20">
        <f t="shared" si="96"/>
        <v>4.7674401984000001</v>
      </c>
      <c r="P1205">
        <f t="shared" si="98"/>
        <v>1</v>
      </c>
      <c r="Q1205">
        <f t="shared" si="97"/>
        <v>4.7674401984000001</v>
      </c>
    </row>
    <row r="1206" spans="1:17" x14ac:dyDescent="0.3">
      <c r="A1206" t="s">
        <v>26</v>
      </c>
      <c r="B1206" t="s">
        <v>51</v>
      </c>
      <c r="C1206" t="s">
        <v>8</v>
      </c>
      <c r="D1206" t="s">
        <v>11</v>
      </c>
      <c r="E1206" t="s">
        <v>12</v>
      </c>
      <c r="F1206" t="s">
        <v>22</v>
      </c>
      <c r="G1206" s="20">
        <v>1.2</v>
      </c>
      <c r="H1206" s="14">
        <v>1.9307999999999998</v>
      </c>
      <c r="I1206" t="s">
        <v>23</v>
      </c>
      <c r="J1206" t="s">
        <v>31</v>
      </c>
      <c r="K1206" t="s">
        <v>25</v>
      </c>
      <c r="L1206" t="s">
        <v>17</v>
      </c>
      <c r="M1206" s="20">
        <f t="shared" si="94"/>
        <v>1.9312128</v>
      </c>
      <c r="N1206" s="20">
        <f t="shared" si="95"/>
        <v>0</v>
      </c>
      <c r="O1206" s="20">
        <f t="shared" si="96"/>
        <v>0</v>
      </c>
      <c r="P1206">
        <f t="shared" si="98"/>
        <v>3</v>
      </c>
      <c r="Q1206">
        <f t="shared" si="97"/>
        <v>0</v>
      </c>
    </row>
    <row r="1207" spans="1:17" x14ac:dyDescent="0.3">
      <c r="A1207" t="s">
        <v>18</v>
      </c>
      <c r="B1207" t="s">
        <v>55</v>
      </c>
      <c r="C1207" t="s">
        <v>8</v>
      </c>
      <c r="D1207" t="s">
        <v>20</v>
      </c>
      <c r="E1207" t="s">
        <v>21</v>
      </c>
      <c r="F1207" t="s">
        <v>44</v>
      </c>
      <c r="G1207" s="20">
        <v>1</v>
      </c>
      <c r="H1207" s="14">
        <v>1.609</v>
      </c>
      <c r="I1207" t="s">
        <v>23</v>
      </c>
      <c r="J1207" t="s">
        <v>31</v>
      </c>
      <c r="K1207" t="s">
        <v>25</v>
      </c>
      <c r="L1207" t="s">
        <v>43</v>
      </c>
      <c r="M1207" s="20">
        <f t="shared" si="94"/>
        <v>1.6093440000000001</v>
      </c>
      <c r="N1207" s="20">
        <f t="shared" si="95"/>
        <v>0</v>
      </c>
      <c r="O1207" s="20">
        <f t="shared" si="96"/>
        <v>0</v>
      </c>
      <c r="P1207">
        <f t="shared" si="98"/>
        <v>4</v>
      </c>
      <c r="Q1207">
        <f t="shared" si="97"/>
        <v>0</v>
      </c>
    </row>
    <row r="1208" spans="1:17" x14ac:dyDescent="0.3">
      <c r="A1208" t="s">
        <v>7</v>
      </c>
      <c r="B1208" t="s">
        <v>51</v>
      </c>
      <c r="C1208" t="s">
        <v>8</v>
      </c>
      <c r="D1208" t="s">
        <v>41</v>
      </c>
      <c r="E1208" t="s">
        <v>45</v>
      </c>
      <c r="F1208" t="s">
        <v>29</v>
      </c>
      <c r="G1208" s="20">
        <v>16.3</v>
      </c>
      <c r="H1208" s="14">
        <v>26.226700000000001</v>
      </c>
      <c r="I1208" t="s">
        <v>30</v>
      </c>
      <c r="J1208" t="s">
        <v>38</v>
      </c>
      <c r="K1208" t="s">
        <v>25</v>
      </c>
      <c r="L1208" t="s">
        <v>43</v>
      </c>
      <c r="M1208" s="20">
        <f t="shared" si="94"/>
        <v>26.232307200000005</v>
      </c>
      <c r="N1208" s="20">
        <f t="shared" si="95"/>
        <v>0.16664000000000001</v>
      </c>
      <c r="O1208" s="20">
        <f t="shared" si="96"/>
        <v>4.371351671808001</v>
      </c>
      <c r="P1208">
        <f t="shared" si="98"/>
        <v>1</v>
      </c>
      <c r="Q1208">
        <f t="shared" si="97"/>
        <v>4.371351671808001</v>
      </c>
    </row>
    <row r="1209" spans="1:17" x14ac:dyDescent="0.3">
      <c r="A1209" t="s">
        <v>39</v>
      </c>
      <c r="B1209" t="s">
        <v>51</v>
      </c>
      <c r="C1209" t="s">
        <v>8</v>
      </c>
      <c r="D1209" t="s">
        <v>20</v>
      </c>
      <c r="E1209" t="s">
        <v>35</v>
      </c>
      <c r="F1209" t="s">
        <v>36</v>
      </c>
      <c r="G1209" s="20">
        <v>4</v>
      </c>
      <c r="H1209" s="14">
        <v>6.4359999999999999</v>
      </c>
      <c r="I1209" t="s">
        <v>30</v>
      </c>
      <c r="J1209" t="s">
        <v>31</v>
      </c>
      <c r="K1209" t="s">
        <v>25</v>
      </c>
      <c r="L1209" t="s">
        <v>43</v>
      </c>
      <c r="M1209" s="20">
        <f t="shared" si="94"/>
        <v>6.4373760000000004</v>
      </c>
      <c r="N1209" s="20">
        <f t="shared" si="95"/>
        <v>0.16664000000000001</v>
      </c>
      <c r="O1209" s="20">
        <f t="shared" si="96"/>
        <v>1.0727243366400001</v>
      </c>
      <c r="P1209">
        <f t="shared" si="98"/>
        <v>2</v>
      </c>
      <c r="Q1209">
        <f t="shared" si="97"/>
        <v>2.1454486732800002</v>
      </c>
    </row>
    <row r="1210" spans="1:17" x14ac:dyDescent="0.3">
      <c r="A1210" t="s">
        <v>7</v>
      </c>
      <c r="B1210" t="s">
        <v>51</v>
      </c>
      <c r="C1210" t="s">
        <v>8</v>
      </c>
      <c r="D1210" t="s">
        <v>20</v>
      </c>
      <c r="E1210" t="s">
        <v>12</v>
      </c>
      <c r="F1210" t="s">
        <v>36</v>
      </c>
      <c r="G1210" s="20">
        <v>12</v>
      </c>
      <c r="H1210" s="14">
        <v>19.308</v>
      </c>
      <c r="I1210" t="s">
        <v>30</v>
      </c>
      <c r="J1210" t="s">
        <v>15</v>
      </c>
      <c r="K1210" t="s">
        <v>16</v>
      </c>
      <c r="L1210" t="s">
        <v>43</v>
      </c>
      <c r="M1210" s="20">
        <f t="shared" si="94"/>
        <v>19.312128000000001</v>
      </c>
      <c r="N1210" s="20">
        <f t="shared" si="95"/>
        <v>0.16664000000000001</v>
      </c>
      <c r="O1210" s="20">
        <f t="shared" si="96"/>
        <v>3.2181730099200005</v>
      </c>
      <c r="P1210">
        <f t="shared" si="98"/>
        <v>1</v>
      </c>
      <c r="Q1210">
        <f t="shared" si="97"/>
        <v>3.2181730099200005</v>
      </c>
    </row>
    <row r="1211" spans="1:17" x14ac:dyDescent="0.3">
      <c r="A1211" t="s">
        <v>18</v>
      </c>
      <c r="B1211" t="s">
        <v>51</v>
      </c>
      <c r="C1211" t="s">
        <v>8</v>
      </c>
      <c r="D1211" t="s">
        <v>20</v>
      </c>
      <c r="E1211" t="s">
        <v>12</v>
      </c>
      <c r="F1211" t="s">
        <v>62</v>
      </c>
      <c r="G1211" s="20">
        <v>0.99990000000000001</v>
      </c>
      <c r="H1211" s="14" t="s">
        <v>8</v>
      </c>
      <c r="I1211" t="s">
        <v>14</v>
      </c>
      <c r="J1211" t="s">
        <v>38</v>
      </c>
      <c r="K1211" t="s">
        <v>25</v>
      </c>
      <c r="L1211" t="s">
        <v>43</v>
      </c>
      <c r="M1211" s="20">
        <f t="shared" si="94"/>
        <v>1.6091830656000001</v>
      </c>
      <c r="N1211" s="20">
        <f t="shared" si="95"/>
        <v>0</v>
      </c>
      <c r="O1211" s="20">
        <f t="shared" si="96"/>
        <v>0</v>
      </c>
      <c r="P1211">
        <f t="shared" si="98"/>
        <v>4</v>
      </c>
      <c r="Q1211">
        <f t="shared" si="97"/>
        <v>0</v>
      </c>
    </row>
    <row r="1212" spans="1:17" x14ac:dyDescent="0.3">
      <c r="A1212" t="s">
        <v>7</v>
      </c>
      <c r="B1212" t="s">
        <v>51</v>
      </c>
      <c r="C1212" t="s">
        <v>8</v>
      </c>
      <c r="D1212" t="s">
        <v>11</v>
      </c>
      <c r="E1212" t="s">
        <v>28</v>
      </c>
      <c r="F1212" t="s">
        <v>36</v>
      </c>
      <c r="G1212" s="20">
        <v>5</v>
      </c>
      <c r="H1212" s="14">
        <v>8.0449999999999999</v>
      </c>
      <c r="I1212" t="s">
        <v>14</v>
      </c>
      <c r="J1212" t="s">
        <v>15</v>
      </c>
      <c r="K1212" t="s">
        <v>16</v>
      </c>
      <c r="L1212" t="s">
        <v>43</v>
      </c>
      <c r="M1212" s="20">
        <f t="shared" si="94"/>
        <v>8.0467200000000005</v>
      </c>
      <c r="N1212" s="20">
        <f t="shared" si="95"/>
        <v>0</v>
      </c>
      <c r="O1212" s="20">
        <f t="shared" si="96"/>
        <v>0</v>
      </c>
      <c r="P1212">
        <f t="shared" si="98"/>
        <v>1</v>
      </c>
      <c r="Q1212">
        <f t="shared" si="97"/>
        <v>0</v>
      </c>
    </row>
    <row r="1213" spans="1:17" x14ac:dyDescent="0.3">
      <c r="A1213" t="s">
        <v>32</v>
      </c>
      <c r="B1213" t="s">
        <v>9</v>
      </c>
      <c r="C1213" t="s">
        <v>10</v>
      </c>
      <c r="D1213" t="s">
        <v>41</v>
      </c>
      <c r="E1213" t="s">
        <v>35</v>
      </c>
      <c r="F1213" t="s">
        <v>29</v>
      </c>
      <c r="G1213" s="20">
        <v>5.5</v>
      </c>
      <c r="H1213" s="14">
        <v>8.849499999999999</v>
      </c>
      <c r="I1213" t="s">
        <v>30</v>
      </c>
      <c r="J1213" t="s">
        <v>42</v>
      </c>
      <c r="K1213" t="s">
        <v>25</v>
      </c>
      <c r="L1213" t="s">
        <v>17</v>
      </c>
      <c r="M1213" s="20">
        <f t="shared" si="94"/>
        <v>8.8513920000000006</v>
      </c>
      <c r="N1213" s="20">
        <f t="shared" si="95"/>
        <v>0.16664000000000001</v>
      </c>
      <c r="O1213" s="20">
        <f t="shared" si="96"/>
        <v>1.4749959628800002</v>
      </c>
      <c r="P1213">
        <f t="shared" si="98"/>
        <v>5</v>
      </c>
      <c r="Q1213">
        <f t="shared" si="97"/>
        <v>7.3749798144000014</v>
      </c>
    </row>
    <row r="1214" spans="1:17" x14ac:dyDescent="0.3">
      <c r="A1214" t="s">
        <v>32</v>
      </c>
      <c r="B1214" t="s">
        <v>9</v>
      </c>
      <c r="C1214" t="s">
        <v>10</v>
      </c>
      <c r="D1214" t="s">
        <v>11</v>
      </c>
      <c r="E1214" t="s">
        <v>21</v>
      </c>
      <c r="F1214" t="s">
        <v>44</v>
      </c>
      <c r="G1214" s="20">
        <v>2.2000000000000002</v>
      </c>
      <c r="H1214" s="14">
        <v>3.5398000000000001</v>
      </c>
      <c r="I1214" t="s">
        <v>30</v>
      </c>
      <c r="J1214" t="s">
        <v>31</v>
      </c>
      <c r="K1214" t="s">
        <v>25</v>
      </c>
      <c r="L1214" t="s">
        <v>17</v>
      </c>
      <c r="M1214" s="20">
        <f t="shared" si="94"/>
        <v>3.5405568000000005</v>
      </c>
      <c r="N1214" s="20">
        <f t="shared" si="95"/>
        <v>0.16664000000000001</v>
      </c>
      <c r="O1214" s="20">
        <f t="shared" si="96"/>
        <v>0.58999838515200009</v>
      </c>
      <c r="P1214">
        <f t="shared" si="98"/>
        <v>5</v>
      </c>
      <c r="Q1214">
        <f t="shared" si="97"/>
        <v>2.9499919257600005</v>
      </c>
    </row>
    <row r="1215" spans="1:17" x14ac:dyDescent="0.3">
      <c r="A1215" t="s">
        <v>39</v>
      </c>
      <c r="B1215" t="s">
        <v>55</v>
      </c>
      <c r="C1215" t="s">
        <v>8</v>
      </c>
      <c r="D1215" t="s">
        <v>20</v>
      </c>
      <c r="E1215" t="s">
        <v>21</v>
      </c>
      <c r="F1215" t="s">
        <v>44</v>
      </c>
      <c r="G1215" s="20">
        <v>0.8</v>
      </c>
      <c r="H1215" s="14">
        <v>1.2872000000000001</v>
      </c>
      <c r="I1215" t="s">
        <v>23</v>
      </c>
      <c r="J1215" t="s">
        <v>15</v>
      </c>
      <c r="K1215" t="s">
        <v>25</v>
      </c>
      <c r="L1215" t="s">
        <v>43</v>
      </c>
      <c r="M1215" s="20">
        <f t="shared" si="94"/>
        <v>1.2874752000000003</v>
      </c>
      <c r="N1215" s="20">
        <f t="shared" si="95"/>
        <v>0</v>
      </c>
      <c r="O1215" s="20">
        <f t="shared" si="96"/>
        <v>0</v>
      </c>
      <c r="P1215">
        <f t="shared" si="98"/>
        <v>2</v>
      </c>
      <c r="Q1215">
        <f t="shared" si="97"/>
        <v>0</v>
      </c>
    </row>
    <row r="1216" spans="1:17" x14ac:dyDescent="0.3">
      <c r="A1216" t="s">
        <v>39</v>
      </c>
      <c r="B1216" t="s">
        <v>51</v>
      </c>
      <c r="C1216" t="s">
        <v>8</v>
      </c>
      <c r="D1216" t="s">
        <v>41</v>
      </c>
      <c r="E1216" t="s">
        <v>21</v>
      </c>
      <c r="F1216" t="s">
        <v>36</v>
      </c>
      <c r="G1216" s="20">
        <v>13</v>
      </c>
      <c r="H1216" s="14">
        <v>20.917000000000002</v>
      </c>
      <c r="I1216" t="s">
        <v>30</v>
      </c>
      <c r="J1216" t="s">
        <v>42</v>
      </c>
      <c r="K1216" t="s">
        <v>16</v>
      </c>
      <c r="L1216" t="s">
        <v>43</v>
      </c>
      <c r="M1216" s="20">
        <f t="shared" si="94"/>
        <v>20.921472000000001</v>
      </c>
      <c r="N1216" s="20">
        <f t="shared" si="95"/>
        <v>0.16664000000000001</v>
      </c>
      <c r="O1216" s="20">
        <f t="shared" si="96"/>
        <v>3.4863540940800006</v>
      </c>
      <c r="P1216">
        <f t="shared" si="98"/>
        <v>2</v>
      </c>
      <c r="Q1216">
        <f t="shared" si="97"/>
        <v>6.9727081881600013</v>
      </c>
    </row>
    <row r="1217" spans="1:17" x14ac:dyDescent="0.3">
      <c r="A1217" t="s">
        <v>32</v>
      </c>
      <c r="B1217" t="s">
        <v>9</v>
      </c>
      <c r="C1217" t="s">
        <v>10</v>
      </c>
      <c r="D1217" t="s">
        <v>11</v>
      </c>
      <c r="E1217" t="s">
        <v>21</v>
      </c>
      <c r="F1217" t="s">
        <v>36</v>
      </c>
      <c r="G1217" s="20">
        <v>2.4</v>
      </c>
      <c r="H1217" s="14">
        <v>3.8615999999999997</v>
      </c>
      <c r="I1217" t="s">
        <v>23</v>
      </c>
      <c r="J1217" t="s">
        <v>31</v>
      </c>
      <c r="K1217" t="s">
        <v>25</v>
      </c>
      <c r="L1217" t="s">
        <v>17</v>
      </c>
      <c r="M1217" s="20">
        <f t="shared" si="94"/>
        <v>3.8624255999999999</v>
      </c>
      <c r="N1217" s="20">
        <f t="shared" si="95"/>
        <v>0</v>
      </c>
      <c r="O1217" s="20">
        <f t="shared" si="96"/>
        <v>0</v>
      </c>
      <c r="P1217">
        <f t="shared" si="98"/>
        <v>5</v>
      </c>
      <c r="Q1217">
        <f t="shared" si="97"/>
        <v>0</v>
      </c>
    </row>
    <row r="1218" spans="1:17" x14ac:dyDescent="0.3">
      <c r="A1218" t="s">
        <v>7</v>
      </c>
      <c r="B1218" t="s">
        <v>9</v>
      </c>
      <c r="C1218" t="s">
        <v>78</v>
      </c>
      <c r="D1218" t="s">
        <v>41</v>
      </c>
      <c r="E1218" t="s">
        <v>28</v>
      </c>
      <c r="F1218" t="s">
        <v>13</v>
      </c>
      <c r="G1218" s="20">
        <v>6</v>
      </c>
      <c r="H1218" s="14">
        <v>9.6539999999999999</v>
      </c>
      <c r="I1218" t="s">
        <v>37</v>
      </c>
      <c r="J1218" t="s">
        <v>15</v>
      </c>
      <c r="K1218" t="s">
        <v>16</v>
      </c>
      <c r="L1218" t="s">
        <v>17</v>
      </c>
      <c r="M1218" s="20">
        <f t="shared" si="94"/>
        <v>9.6560640000000006</v>
      </c>
      <c r="N1218" s="20">
        <f t="shared" si="95"/>
        <v>0.16664000000000001</v>
      </c>
      <c r="O1218" s="20">
        <f t="shared" si="96"/>
        <v>1.6090865049600003</v>
      </c>
      <c r="P1218">
        <f t="shared" si="98"/>
        <v>1</v>
      </c>
      <c r="Q1218">
        <f t="shared" si="97"/>
        <v>1.6090865049600003</v>
      </c>
    </row>
    <row r="1219" spans="1:17" x14ac:dyDescent="0.3">
      <c r="A1219" t="s">
        <v>32</v>
      </c>
      <c r="B1219" t="s">
        <v>51</v>
      </c>
      <c r="C1219" t="s">
        <v>8</v>
      </c>
      <c r="D1219" t="s">
        <v>41</v>
      </c>
      <c r="E1219" t="s">
        <v>35</v>
      </c>
      <c r="F1219" t="s">
        <v>62</v>
      </c>
      <c r="G1219" s="20">
        <v>1</v>
      </c>
      <c r="H1219" s="14">
        <v>1.609</v>
      </c>
      <c r="I1219" t="s">
        <v>14</v>
      </c>
      <c r="J1219" t="s">
        <v>15</v>
      </c>
      <c r="K1219" t="s">
        <v>25</v>
      </c>
      <c r="L1219" t="s">
        <v>43</v>
      </c>
      <c r="M1219" s="20">
        <f t="shared" ref="M1219:M1282" si="99">G1219*1.609344</f>
        <v>1.6093440000000001</v>
      </c>
      <c r="N1219" s="20">
        <f t="shared" ref="N1219:N1282" si="100">IF(I1219="Bicycle",0,IF(I1219="On foot",0,IF(I1219="Car (alone)",0.16664,IF(I1219="Car (shared / passenger)",0.16664,IF(I1219="Bus",0.10215,IF(I1219="Train",0.03546,IF(I1219="Motorbike",0.11367,IF(I1219="Electric car (alone)",0.05267,IF(I1219="Electric car (shared / passenger)",0.05267,IF(I1219="Taxi",0.148614925938255,IF(I1219="E-bike",0.022,IF(I1219="Flight",0.259, " "))))))))))))</f>
        <v>0</v>
      </c>
      <c r="O1219" s="20">
        <f t="shared" ref="O1219:O1282" si="101">IF(OR(N1219=0, M1219=0), 0, N1219*M1219)</f>
        <v>0</v>
      </c>
      <c r="P1219">
        <f t="shared" si="98"/>
        <v>5</v>
      </c>
      <c r="Q1219">
        <f t="shared" ref="Q1219:Q1282" si="102">O1219*P1219</f>
        <v>0</v>
      </c>
    </row>
    <row r="1220" spans="1:17" x14ac:dyDescent="0.3">
      <c r="A1220" t="s">
        <v>18</v>
      </c>
      <c r="B1220" t="s">
        <v>55</v>
      </c>
      <c r="C1220" t="s">
        <v>8</v>
      </c>
      <c r="D1220" t="s">
        <v>41</v>
      </c>
      <c r="E1220" t="s">
        <v>28</v>
      </c>
      <c r="F1220" t="s">
        <v>36</v>
      </c>
      <c r="G1220" s="20">
        <v>10</v>
      </c>
      <c r="H1220" s="14">
        <v>16.09</v>
      </c>
      <c r="I1220" t="s">
        <v>30</v>
      </c>
      <c r="J1220" t="s">
        <v>42</v>
      </c>
      <c r="K1220" t="s">
        <v>25</v>
      </c>
      <c r="L1220" t="s">
        <v>43</v>
      </c>
      <c r="M1220" s="20">
        <f t="shared" si="99"/>
        <v>16.093440000000001</v>
      </c>
      <c r="N1220" s="20">
        <f t="shared" si="100"/>
        <v>0.16664000000000001</v>
      </c>
      <c r="O1220" s="20">
        <f t="shared" si="101"/>
        <v>2.6818108416000004</v>
      </c>
      <c r="P1220">
        <f t="shared" si="98"/>
        <v>4</v>
      </c>
      <c r="Q1220">
        <f t="shared" si="102"/>
        <v>10.727243366400002</v>
      </c>
    </row>
    <row r="1221" spans="1:17" x14ac:dyDescent="0.3">
      <c r="A1221" t="s">
        <v>7</v>
      </c>
      <c r="B1221" t="s">
        <v>55</v>
      </c>
      <c r="C1221" t="s">
        <v>8</v>
      </c>
      <c r="D1221" t="s">
        <v>20</v>
      </c>
      <c r="E1221" t="s">
        <v>64</v>
      </c>
      <c r="F1221" t="s">
        <v>22</v>
      </c>
      <c r="G1221" s="20">
        <v>11</v>
      </c>
      <c r="H1221" s="14">
        <v>17.698999999999998</v>
      </c>
      <c r="I1221" t="s">
        <v>30</v>
      </c>
      <c r="J1221" t="s">
        <v>15</v>
      </c>
      <c r="K1221" t="s">
        <v>16</v>
      </c>
      <c r="L1221" t="s">
        <v>43</v>
      </c>
      <c r="M1221" s="20">
        <f t="shared" si="99"/>
        <v>17.702784000000001</v>
      </c>
      <c r="N1221" s="20">
        <f t="shared" si="100"/>
        <v>0.16664000000000001</v>
      </c>
      <c r="O1221" s="20">
        <f t="shared" si="101"/>
        <v>2.9499919257600005</v>
      </c>
      <c r="P1221">
        <f t="shared" si="98"/>
        <v>1</v>
      </c>
      <c r="Q1221">
        <f t="shared" si="102"/>
        <v>2.9499919257600005</v>
      </c>
    </row>
    <row r="1222" spans="1:17" x14ac:dyDescent="0.3">
      <c r="A1222" t="s">
        <v>32</v>
      </c>
      <c r="B1222" t="s">
        <v>51</v>
      </c>
      <c r="C1222" t="s">
        <v>8</v>
      </c>
      <c r="D1222" t="s">
        <v>11</v>
      </c>
      <c r="E1222" t="s">
        <v>35</v>
      </c>
      <c r="F1222" t="s">
        <v>13</v>
      </c>
      <c r="G1222" s="20">
        <v>6</v>
      </c>
      <c r="H1222" s="14">
        <v>9.6539999999999999</v>
      </c>
      <c r="I1222" t="s">
        <v>30</v>
      </c>
      <c r="J1222" t="s">
        <v>42</v>
      </c>
      <c r="K1222" t="s">
        <v>25</v>
      </c>
      <c r="L1222" t="s">
        <v>43</v>
      </c>
      <c r="M1222" s="20">
        <f t="shared" si="99"/>
        <v>9.6560640000000006</v>
      </c>
      <c r="N1222" s="20">
        <f t="shared" si="100"/>
        <v>0.16664000000000001</v>
      </c>
      <c r="O1222" s="20">
        <f t="shared" si="101"/>
        <v>1.6090865049600003</v>
      </c>
      <c r="P1222">
        <f t="shared" si="98"/>
        <v>5</v>
      </c>
      <c r="Q1222">
        <f t="shared" si="102"/>
        <v>8.0454325248000007</v>
      </c>
    </row>
    <row r="1223" spans="1:17" x14ac:dyDescent="0.3">
      <c r="A1223" t="s">
        <v>32</v>
      </c>
      <c r="B1223" t="s">
        <v>55</v>
      </c>
      <c r="C1223" t="s">
        <v>8</v>
      </c>
      <c r="D1223" t="s">
        <v>20</v>
      </c>
      <c r="E1223" t="s">
        <v>45</v>
      </c>
      <c r="F1223" t="s">
        <v>29</v>
      </c>
      <c r="G1223" s="20">
        <v>12</v>
      </c>
      <c r="H1223" s="14">
        <v>19.308</v>
      </c>
      <c r="I1223" t="s">
        <v>30</v>
      </c>
      <c r="J1223" t="s">
        <v>15</v>
      </c>
      <c r="K1223" t="s">
        <v>25</v>
      </c>
      <c r="L1223" t="s">
        <v>17</v>
      </c>
      <c r="M1223" s="20">
        <f t="shared" si="99"/>
        <v>19.312128000000001</v>
      </c>
      <c r="N1223" s="20">
        <f t="shared" si="100"/>
        <v>0.16664000000000001</v>
      </c>
      <c r="O1223" s="20">
        <f t="shared" si="101"/>
        <v>3.2181730099200005</v>
      </c>
      <c r="P1223">
        <f t="shared" si="98"/>
        <v>5</v>
      </c>
      <c r="Q1223">
        <f t="shared" si="102"/>
        <v>16.090865049600001</v>
      </c>
    </row>
    <row r="1224" spans="1:17" x14ac:dyDescent="0.3">
      <c r="A1224" t="s">
        <v>32</v>
      </c>
      <c r="B1224" t="s">
        <v>9</v>
      </c>
      <c r="C1224" t="s">
        <v>61</v>
      </c>
      <c r="D1224" t="s">
        <v>20</v>
      </c>
      <c r="E1224" t="s">
        <v>12</v>
      </c>
      <c r="F1224" t="s">
        <v>13</v>
      </c>
      <c r="G1224" s="20">
        <v>19</v>
      </c>
      <c r="H1224" s="14">
        <v>30.570999999999998</v>
      </c>
      <c r="I1224" t="s">
        <v>30</v>
      </c>
      <c r="J1224" t="s">
        <v>31</v>
      </c>
      <c r="K1224" t="s">
        <v>16</v>
      </c>
      <c r="L1224" t="s">
        <v>17</v>
      </c>
      <c r="M1224" s="20">
        <f t="shared" si="99"/>
        <v>30.577536000000002</v>
      </c>
      <c r="N1224" s="20">
        <f t="shared" si="100"/>
        <v>0.16664000000000001</v>
      </c>
      <c r="O1224" s="20">
        <f t="shared" si="101"/>
        <v>5.0954405990400007</v>
      </c>
      <c r="P1224">
        <f t="shared" si="98"/>
        <v>5</v>
      </c>
      <c r="Q1224">
        <f t="shared" si="102"/>
        <v>25.477202995200003</v>
      </c>
    </row>
    <row r="1225" spans="1:17" x14ac:dyDescent="0.3">
      <c r="A1225" t="s">
        <v>32</v>
      </c>
      <c r="B1225" t="s">
        <v>51</v>
      </c>
      <c r="C1225" t="s">
        <v>8</v>
      </c>
      <c r="D1225" t="s">
        <v>11</v>
      </c>
      <c r="E1225" t="s">
        <v>21</v>
      </c>
      <c r="F1225" t="s">
        <v>44</v>
      </c>
      <c r="G1225" s="20">
        <v>3</v>
      </c>
      <c r="H1225" s="14">
        <v>4.827</v>
      </c>
      <c r="I1225" t="s">
        <v>37</v>
      </c>
      <c r="J1225" t="s">
        <v>15</v>
      </c>
      <c r="K1225" t="s">
        <v>25</v>
      </c>
      <c r="L1225" t="s">
        <v>17</v>
      </c>
      <c r="M1225" s="20">
        <f t="shared" si="99"/>
        <v>4.8280320000000003</v>
      </c>
      <c r="N1225" s="20">
        <f t="shared" si="100"/>
        <v>0.16664000000000001</v>
      </c>
      <c r="O1225" s="20">
        <f t="shared" si="101"/>
        <v>0.80454325248000014</v>
      </c>
      <c r="P1225">
        <f t="shared" si="98"/>
        <v>5</v>
      </c>
      <c r="Q1225">
        <f t="shared" si="102"/>
        <v>4.0227162624000004</v>
      </c>
    </row>
    <row r="1226" spans="1:17" x14ac:dyDescent="0.3">
      <c r="A1226" t="s">
        <v>32</v>
      </c>
      <c r="B1226" t="s">
        <v>9</v>
      </c>
      <c r="C1226" t="s">
        <v>61</v>
      </c>
      <c r="D1226" t="s">
        <v>41</v>
      </c>
      <c r="E1226" t="s">
        <v>28</v>
      </c>
      <c r="F1226" t="s">
        <v>36</v>
      </c>
      <c r="G1226" s="20">
        <v>1</v>
      </c>
      <c r="H1226" s="14">
        <v>1.609</v>
      </c>
      <c r="I1226" t="s">
        <v>23</v>
      </c>
      <c r="J1226" t="s">
        <v>24</v>
      </c>
      <c r="K1226" t="s">
        <v>25</v>
      </c>
      <c r="L1226" t="s">
        <v>17</v>
      </c>
      <c r="M1226" s="20">
        <f t="shared" si="99"/>
        <v>1.6093440000000001</v>
      </c>
      <c r="N1226" s="20">
        <f t="shared" si="100"/>
        <v>0</v>
      </c>
      <c r="O1226" s="20">
        <f t="shared" si="101"/>
        <v>0</v>
      </c>
      <c r="P1226">
        <f t="shared" si="98"/>
        <v>5</v>
      </c>
      <c r="Q1226">
        <f t="shared" si="102"/>
        <v>0</v>
      </c>
    </row>
    <row r="1227" spans="1:17" x14ac:dyDescent="0.3">
      <c r="A1227" t="s">
        <v>26</v>
      </c>
      <c r="B1227" t="s">
        <v>9</v>
      </c>
      <c r="C1227" t="s">
        <v>8</v>
      </c>
      <c r="D1227" t="s">
        <v>20</v>
      </c>
      <c r="E1227" t="s">
        <v>45</v>
      </c>
      <c r="F1227" t="s">
        <v>13</v>
      </c>
      <c r="G1227" s="20">
        <v>20</v>
      </c>
      <c r="H1227" s="14">
        <v>32.18</v>
      </c>
      <c r="I1227" t="s">
        <v>37</v>
      </c>
      <c r="J1227" t="s">
        <v>15</v>
      </c>
      <c r="K1227" t="s">
        <v>25</v>
      </c>
      <c r="L1227" t="s">
        <v>43</v>
      </c>
      <c r="M1227" s="20">
        <f t="shared" si="99"/>
        <v>32.186880000000002</v>
      </c>
      <c r="N1227" s="20">
        <f t="shared" si="100"/>
        <v>0.16664000000000001</v>
      </c>
      <c r="O1227" s="20">
        <f t="shared" si="101"/>
        <v>5.3636216832000008</v>
      </c>
      <c r="P1227">
        <f t="shared" si="98"/>
        <v>3</v>
      </c>
      <c r="Q1227">
        <f t="shared" si="102"/>
        <v>16.090865049600001</v>
      </c>
    </row>
    <row r="1228" spans="1:17" x14ac:dyDescent="0.3">
      <c r="A1228" t="s">
        <v>26</v>
      </c>
      <c r="B1228" t="s">
        <v>55</v>
      </c>
      <c r="C1228" t="s">
        <v>8</v>
      </c>
      <c r="D1228" t="s">
        <v>41</v>
      </c>
      <c r="E1228" t="s">
        <v>12</v>
      </c>
      <c r="F1228" t="s">
        <v>36</v>
      </c>
      <c r="G1228" s="20">
        <v>3</v>
      </c>
      <c r="H1228" s="14">
        <v>4.827</v>
      </c>
      <c r="I1228" t="s">
        <v>30</v>
      </c>
      <c r="J1228" t="s">
        <v>15</v>
      </c>
      <c r="K1228" t="s">
        <v>25</v>
      </c>
      <c r="L1228" t="s">
        <v>17</v>
      </c>
      <c r="M1228" s="20">
        <f t="shared" si="99"/>
        <v>4.8280320000000003</v>
      </c>
      <c r="N1228" s="20">
        <f t="shared" si="100"/>
        <v>0.16664000000000001</v>
      </c>
      <c r="O1228" s="20">
        <f t="shared" si="101"/>
        <v>0.80454325248000014</v>
      </c>
      <c r="P1228">
        <f t="shared" si="98"/>
        <v>3</v>
      </c>
      <c r="Q1228">
        <f t="shared" si="102"/>
        <v>2.4136297574400003</v>
      </c>
    </row>
    <row r="1229" spans="1:17" x14ac:dyDescent="0.3">
      <c r="A1229" t="s">
        <v>39</v>
      </c>
      <c r="B1229" t="s">
        <v>51</v>
      </c>
      <c r="C1229" t="s">
        <v>8</v>
      </c>
      <c r="D1229" t="s">
        <v>27</v>
      </c>
      <c r="E1229" t="s">
        <v>21</v>
      </c>
      <c r="F1229" t="s">
        <v>29</v>
      </c>
      <c r="G1229" s="20">
        <v>46</v>
      </c>
      <c r="H1229" s="14">
        <v>74.013999999999996</v>
      </c>
      <c r="I1229" t="s">
        <v>30</v>
      </c>
      <c r="J1229" t="s">
        <v>31</v>
      </c>
      <c r="K1229" t="s">
        <v>25</v>
      </c>
      <c r="L1229" t="s">
        <v>43</v>
      </c>
      <c r="M1229" s="20">
        <f t="shared" si="99"/>
        <v>74.029824000000005</v>
      </c>
      <c r="N1229" s="20">
        <f t="shared" si="100"/>
        <v>0.16664000000000001</v>
      </c>
      <c r="O1229" s="20">
        <f t="shared" si="101"/>
        <v>12.336329871360002</v>
      </c>
      <c r="P1229">
        <f t="shared" si="98"/>
        <v>2</v>
      </c>
      <c r="Q1229">
        <f t="shared" si="102"/>
        <v>24.672659742720004</v>
      </c>
    </row>
    <row r="1230" spans="1:17" x14ac:dyDescent="0.3">
      <c r="A1230" t="s">
        <v>18</v>
      </c>
      <c r="B1230" t="s">
        <v>51</v>
      </c>
      <c r="C1230" t="s">
        <v>8</v>
      </c>
      <c r="D1230" t="s">
        <v>11</v>
      </c>
      <c r="E1230" t="s">
        <v>12</v>
      </c>
      <c r="F1230" t="s">
        <v>36</v>
      </c>
      <c r="G1230" s="20">
        <v>4</v>
      </c>
      <c r="H1230" s="14">
        <v>6.4359999999999999</v>
      </c>
      <c r="I1230" t="s">
        <v>30</v>
      </c>
      <c r="J1230" t="s">
        <v>38</v>
      </c>
      <c r="K1230" t="s">
        <v>25</v>
      </c>
      <c r="L1230" t="s">
        <v>43</v>
      </c>
      <c r="M1230" s="20">
        <f t="shared" si="99"/>
        <v>6.4373760000000004</v>
      </c>
      <c r="N1230" s="20">
        <f t="shared" si="100"/>
        <v>0.16664000000000001</v>
      </c>
      <c r="O1230" s="20">
        <f t="shared" si="101"/>
        <v>1.0727243366400001</v>
      </c>
      <c r="P1230">
        <f t="shared" si="98"/>
        <v>4</v>
      </c>
      <c r="Q1230">
        <f t="shared" si="102"/>
        <v>4.2908973465600004</v>
      </c>
    </row>
    <row r="1231" spans="1:17" x14ac:dyDescent="0.3">
      <c r="A1231" t="s">
        <v>18</v>
      </c>
      <c r="B1231" t="s">
        <v>51</v>
      </c>
      <c r="C1231" t="s">
        <v>8</v>
      </c>
      <c r="D1231" t="s">
        <v>27</v>
      </c>
      <c r="E1231" t="s">
        <v>12</v>
      </c>
      <c r="F1231" t="s">
        <v>66</v>
      </c>
      <c r="G1231" s="20">
        <v>12</v>
      </c>
      <c r="H1231" s="14">
        <v>19.308</v>
      </c>
      <c r="I1231" t="s">
        <v>37</v>
      </c>
      <c r="J1231" t="s">
        <v>42</v>
      </c>
      <c r="K1231" t="s">
        <v>25</v>
      </c>
      <c r="L1231" t="s">
        <v>43</v>
      </c>
      <c r="M1231" s="20">
        <f t="shared" si="99"/>
        <v>19.312128000000001</v>
      </c>
      <c r="N1231" s="20">
        <f t="shared" si="100"/>
        <v>0.16664000000000001</v>
      </c>
      <c r="O1231" s="20">
        <f t="shared" si="101"/>
        <v>3.2181730099200005</v>
      </c>
      <c r="P1231">
        <f t="shared" si="98"/>
        <v>4</v>
      </c>
      <c r="Q1231">
        <f t="shared" si="102"/>
        <v>12.872692039680002</v>
      </c>
    </row>
    <row r="1232" spans="1:17" x14ac:dyDescent="0.3">
      <c r="A1232" t="s">
        <v>26</v>
      </c>
      <c r="B1232" t="s">
        <v>51</v>
      </c>
      <c r="C1232" t="s">
        <v>8</v>
      </c>
      <c r="D1232" t="s">
        <v>11</v>
      </c>
      <c r="E1232" t="s">
        <v>64</v>
      </c>
      <c r="F1232" t="s">
        <v>44</v>
      </c>
      <c r="G1232" s="20">
        <v>1.6</v>
      </c>
      <c r="H1232" s="14">
        <v>2.5744000000000002</v>
      </c>
      <c r="I1232" t="s">
        <v>23</v>
      </c>
      <c r="J1232" t="s">
        <v>42</v>
      </c>
      <c r="K1232" t="s">
        <v>25</v>
      </c>
      <c r="L1232" t="s">
        <v>43</v>
      </c>
      <c r="M1232" s="20">
        <f t="shared" si="99"/>
        <v>2.5749504000000005</v>
      </c>
      <c r="N1232" s="20">
        <f t="shared" si="100"/>
        <v>0</v>
      </c>
      <c r="O1232" s="20">
        <f t="shared" si="101"/>
        <v>0</v>
      </c>
      <c r="P1232">
        <f t="shared" si="98"/>
        <v>3</v>
      </c>
      <c r="Q1232">
        <f t="shared" si="102"/>
        <v>0</v>
      </c>
    </row>
    <row r="1233" spans="1:17" x14ac:dyDescent="0.3">
      <c r="A1233" t="s">
        <v>7</v>
      </c>
      <c r="B1233" t="s">
        <v>51</v>
      </c>
      <c r="C1233" t="s">
        <v>8</v>
      </c>
      <c r="D1233" t="s">
        <v>27</v>
      </c>
      <c r="E1233" t="s">
        <v>35</v>
      </c>
      <c r="F1233" t="s">
        <v>66</v>
      </c>
      <c r="G1233" s="20">
        <v>49</v>
      </c>
      <c r="H1233" s="14">
        <v>78.840999999999994</v>
      </c>
      <c r="I1233" t="s">
        <v>37</v>
      </c>
      <c r="J1233" t="s">
        <v>15</v>
      </c>
      <c r="K1233" t="s">
        <v>25</v>
      </c>
      <c r="L1233" t="s">
        <v>43</v>
      </c>
      <c r="M1233" s="20">
        <f t="shared" si="99"/>
        <v>78.857855999999998</v>
      </c>
      <c r="N1233" s="20">
        <f t="shared" si="100"/>
        <v>0.16664000000000001</v>
      </c>
      <c r="O1233" s="20">
        <f t="shared" si="101"/>
        <v>13.140873123840001</v>
      </c>
      <c r="P1233">
        <f t="shared" si="98"/>
        <v>1</v>
      </c>
      <c r="Q1233">
        <f t="shared" si="102"/>
        <v>13.140873123840001</v>
      </c>
    </row>
    <row r="1234" spans="1:17" x14ac:dyDescent="0.3">
      <c r="A1234" t="s">
        <v>26</v>
      </c>
      <c r="B1234" t="s">
        <v>51</v>
      </c>
      <c r="C1234" t="s">
        <v>8</v>
      </c>
      <c r="D1234" t="s">
        <v>41</v>
      </c>
      <c r="E1234" t="s">
        <v>21</v>
      </c>
      <c r="F1234" t="s">
        <v>22</v>
      </c>
      <c r="G1234" s="20">
        <v>6</v>
      </c>
      <c r="H1234" s="14">
        <v>9.6539999999999999</v>
      </c>
      <c r="I1234" t="s">
        <v>30</v>
      </c>
      <c r="J1234" t="s">
        <v>42</v>
      </c>
      <c r="K1234" t="s">
        <v>16</v>
      </c>
      <c r="L1234" t="s">
        <v>43</v>
      </c>
      <c r="M1234" s="20">
        <f t="shared" si="99"/>
        <v>9.6560640000000006</v>
      </c>
      <c r="N1234" s="20">
        <f t="shared" si="100"/>
        <v>0.16664000000000001</v>
      </c>
      <c r="O1234" s="20">
        <f t="shared" si="101"/>
        <v>1.6090865049600003</v>
      </c>
      <c r="P1234">
        <f t="shared" si="98"/>
        <v>3</v>
      </c>
      <c r="Q1234">
        <f t="shared" si="102"/>
        <v>4.8272595148800006</v>
      </c>
    </row>
    <row r="1235" spans="1:17" x14ac:dyDescent="0.3">
      <c r="A1235" t="s">
        <v>39</v>
      </c>
      <c r="B1235" t="s">
        <v>51</v>
      </c>
      <c r="C1235" t="s">
        <v>8</v>
      </c>
      <c r="D1235" t="s">
        <v>47</v>
      </c>
      <c r="E1235" t="s">
        <v>64</v>
      </c>
      <c r="F1235" t="s">
        <v>36</v>
      </c>
      <c r="G1235" s="20">
        <v>1.3</v>
      </c>
      <c r="H1235" s="14">
        <v>2.0916999999999999</v>
      </c>
      <c r="I1235" t="s">
        <v>23</v>
      </c>
      <c r="J1235" t="s">
        <v>31</v>
      </c>
      <c r="K1235" t="s">
        <v>25</v>
      </c>
      <c r="L1235" t="s">
        <v>43</v>
      </c>
      <c r="M1235" s="20">
        <f t="shared" si="99"/>
        <v>2.0921472000000003</v>
      </c>
      <c r="N1235" s="20">
        <f t="shared" si="100"/>
        <v>0</v>
      </c>
      <c r="O1235" s="20">
        <f t="shared" si="101"/>
        <v>0</v>
      </c>
      <c r="P1235">
        <f t="shared" si="98"/>
        <v>2</v>
      </c>
      <c r="Q1235">
        <f t="shared" si="102"/>
        <v>0</v>
      </c>
    </row>
    <row r="1236" spans="1:17" x14ac:dyDescent="0.3">
      <c r="A1236" t="s">
        <v>26</v>
      </c>
      <c r="B1236" t="s">
        <v>51</v>
      </c>
      <c r="C1236" t="s">
        <v>8</v>
      </c>
      <c r="D1236" t="s">
        <v>11</v>
      </c>
      <c r="E1236" t="s">
        <v>35</v>
      </c>
      <c r="F1236" t="s">
        <v>22</v>
      </c>
      <c r="G1236" s="20">
        <v>6</v>
      </c>
      <c r="H1236" s="14">
        <v>9.6539999999999999</v>
      </c>
      <c r="I1236" t="s">
        <v>30</v>
      </c>
      <c r="J1236" t="s">
        <v>42</v>
      </c>
      <c r="K1236" t="s">
        <v>16</v>
      </c>
      <c r="L1236" t="s">
        <v>17</v>
      </c>
      <c r="M1236" s="20">
        <f t="shared" si="99"/>
        <v>9.6560640000000006</v>
      </c>
      <c r="N1236" s="20">
        <f t="shared" si="100"/>
        <v>0.16664000000000001</v>
      </c>
      <c r="O1236" s="20">
        <f t="shared" si="101"/>
        <v>1.6090865049600003</v>
      </c>
      <c r="P1236">
        <f t="shared" si="98"/>
        <v>3</v>
      </c>
      <c r="Q1236">
        <f t="shared" si="102"/>
        <v>4.8272595148800006</v>
      </c>
    </row>
    <row r="1237" spans="1:17" x14ac:dyDescent="0.3">
      <c r="A1237" t="s">
        <v>39</v>
      </c>
      <c r="B1237" t="s">
        <v>9</v>
      </c>
      <c r="C1237" t="s">
        <v>8</v>
      </c>
      <c r="D1237" t="s">
        <v>20</v>
      </c>
      <c r="E1237" t="s">
        <v>12</v>
      </c>
      <c r="F1237" t="s">
        <v>8</v>
      </c>
      <c r="G1237" s="20">
        <v>1.7215</v>
      </c>
      <c r="H1237" s="14" t="s">
        <v>8</v>
      </c>
      <c r="I1237" t="s">
        <v>23</v>
      </c>
      <c r="J1237" t="s">
        <v>42</v>
      </c>
      <c r="K1237" t="s">
        <v>25</v>
      </c>
      <c r="L1237" t="s">
        <v>43</v>
      </c>
      <c r="M1237" s="20">
        <f t="shared" si="99"/>
        <v>2.7704856960000002</v>
      </c>
      <c r="N1237" s="20">
        <f t="shared" si="100"/>
        <v>0</v>
      </c>
      <c r="O1237" s="20">
        <f t="shared" si="101"/>
        <v>0</v>
      </c>
      <c r="P1237">
        <f t="shared" si="98"/>
        <v>2</v>
      </c>
      <c r="Q1237">
        <f t="shared" si="102"/>
        <v>0</v>
      </c>
    </row>
    <row r="1238" spans="1:17" x14ac:dyDescent="0.3">
      <c r="A1238" t="s">
        <v>18</v>
      </c>
      <c r="B1238" t="s">
        <v>55</v>
      </c>
      <c r="C1238" t="s">
        <v>8</v>
      </c>
      <c r="D1238" t="s">
        <v>41</v>
      </c>
      <c r="E1238" t="s">
        <v>21</v>
      </c>
      <c r="F1238" t="s">
        <v>44</v>
      </c>
      <c r="G1238" s="20">
        <v>1</v>
      </c>
      <c r="H1238" s="14">
        <v>1.609</v>
      </c>
      <c r="I1238" t="s">
        <v>23</v>
      </c>
      <c r="J1238" t="s">
        <v>31</v>
      </c>
      <c r="K1238" t="s">
        <v>16</v>
      </c>
      <c r="L1238" t="s">
        <v>43</v>
      </c>
      <c r="M1238" s="20">
        <f t="shared" si="99"/>
        <v>1.6093440000000001</v>
      </c>
      <c r="N1238" s="20">
        <f t="shared" si="100"/>
        <v>0</v>
      </c>
      <c r="O1238" s="20">
        <f t="shared" si="101"/>
        <v>0</v>
      </c>
      <c r="P1238">
        <f t="shared" si="98"/>
        <v>4</v>
      </c>
      <c r="Q1238">
        <f t="shared" si="102"/>
        <v>0</v>
      </c>
    </row>
    <row r="1239" spans="1:17" x14ac:dyDescent="0.3">
      <c r="A1239" t="s">
        <v>7</v>
      </c>
      <c r="B1239" t="s">
        <v>55</v>
      </c>
      <c r="C1239" t="s">
        <v>8</v>
      </c>
      <c r="D1239" t="s">
        <v>27</v>
      </c>
      <c r="E1239" t="s">
        <v>28</v>
      </c>
      <c r="F1239" t="s">
        <v>44</v>
      </c>
      <c r="G1239" s="20">
        <v>1.0266</v>
      </c>
      <c r="H1239" s="14" t="s">
        <v>8</v>
      </c>
      <c r="I1239" t="s">
        <v>23</v>
      </c>
      <c r="J1239" t="s">
        <v>31</v>
      </c>
      <c r="K1239" t="s">
        <v>25</v>
      </c>
      <c r="L1239" t="s">
        <v>17</v>
      </c>
      <c r="M1239" s="20">
        <f t="shared" si="99"/>
        <v>1.6521525504000001</v>
      </c>
      <c r="N1239" s="20">
        <f t="shared" si="100"/>
        <v>0</v>
      </c>
      <c r="O1239" s="20">
        <f t="shared" si="101"/>
        <v>0</v>
      </c>
      <c r="P1239">
        <f t="shared" si="98"/>
        <v>1</v>
      </c>
      <c r="Q1239">
        <f t="shared" si="102"/>
        <v>0</v>
      </c>
    </row>
    <row r="1240" spans="1:17" x14ac:dyDescent="0.3">
      <c r="A1240" t="s">
        <v>39</v>
      </c>
      <c r="B1240" t="s">
        <v>51</v>
      </c>
      <c r="C1240" t="s">
        <v>8</v>
      </c>
      <c r="D1240" t="s">
        <v>11</v>
      </c>
      <c r="E1240" t="s">
        <v>35</v>
      </c>
      <c r="F1240" t="s">
        <v>36</v>
      </c>
      <c r="G1240" s="20">
        <v>5.3</v>
      </c>
      <c r="H1240" s="14">
        <v>8.5276999999999994</v>
      </c>
      <c r="I1240" t="s">
        <v>14</v>
      </c>
      <c r="J1240" t="s">
        <v>15</v>
      </c>
      <c r="K1240" t="s">
        <v>25</v>
      </c>
      <c r="L1240" t="s">
        <v>43</v>
      </c>
      <c r="M1240" s="20">
        <f t="shared" si="99"/>
        <v>8.5295231999999999</v>
      </c>
      <c r="N1240" s="20">
        <f t="shared" si="100"/>
        <v>0</v>
      </c>
      <c r="O1240" s="20">
        <f t="shared" si="101"/>
        <v>0</v>
      </c>
      <c r="P1240">
        <f t="shared" si="98"/>
        <v>2</v>
      </c>
      <c r="Q1240">
        <f t="shared" si="102"/>
        <v>0</v>
      </c>
    </row>
    <row r="1241" spans="1:17" x14ac:dyDescent="0.3">
      <c r="A1241" t="s">
        <v>18</v>
      </c>
      <c r="B1241" t="s">
        <v>9</v>
      </c>
      <c r="C1241" t="s">
        <v>61</v>
      </c>
      <c r="D1241" t="s">
        <v>20</v>
      </c>
      <c r="E1241" t="s">
        <v>12</v>
      </c>
      <c r="F1241" t="s">
        <v>22</v>
      </c>
      <c r="G1241" s="20">
        <v>10</v>
      </c>
      <c r="H1241" s="14">
        <v>16.09</v>
      </c>
      <c r="I1241" t="s">
        <v>37</v>
      </c>
      <c r="J1241" t="s">
        <v>42</v>
      </c>
      <c r="K1241" t="s">
        <v>25</v>
      </c>
      <c r="L1241" t="s">
        <v>43</v>
      </c>
      <c r="M1241" s="20">
        <f t="shared" si="99"/>
        <v>16.093440000000001</v>
      </c>
      <c r="N1241" s="20">
        <f t="shared" si="100"/>
        <v>0.16664000000000001</v>
      </c>
      <c r="O1241" s="20">
        <f t="shared" si="101"/>
        <v>2.6818108416000004</v>
      </c>
      <c r="P1241">
        <f t="shared" si="98"/>
        <v>4</v>
      </c>
      <c r="Q1241">
        <f t="shared" si="102"/>
        <v>10.727243366400002</v>
      </c>
    </row>
    <row r="1242" spans="1:17" x14ac:dyDescent="0.3">
      <c r="A1242" t="s">
        <v>18</v>
      </c>
      <c r="B1242" t="s">
        <v>51</v>
      </c>
      <c r="C1242" t="s">
        <v>8</v>
      </c>
      <c r="D1242" t="s">
        <v>20</v>
      </c>
      <c r="E1242" t="s">
        <v>45</v>
      </c>
      <c r="F1242" t="s">
        <v>44</v>
      </c>
      <c r="G1242" s="20">
        <v>0.5</v>
      </c>
      <c r="H1242" s="14">
        <v>0.80449999999999999</v>
      </c>
      <c r="I1242" t="s">
        <v>23</v>
      </c>
      <c r="J1242" t="s">
        <v>42</v>
      </c>
      <c r="K1242" t="s">
        <v>25</v>
      </c>
      <c r="L1242" t="s">
        <v>43</v>
      </c>
      <c r="M1242" s="20">
        <f t="shared" si="99"/>
        <v>0.80467200000000005</v>
      </c>
      <c r="N1242" s="20">
        <f t="shared" si="100"/>
        <v>0</v>
      </c>
      <c r="O1242" s="20">
        <f t="shared" si="101"/>
        <v>0</v>
      </c>
      <c r="P1242">
        <f t="shared" si="98"/>
        <v>4</v>
      </c>
      <c r="Q1242">
        <f t="shared" si="102"/>
        <v>0</v>
      </c>
    </row>
    <row r="1243" spans="1:17" x14ac:dyDescent="0.3">
      <c r="A1243" t="s">
        <v>18</v>
      </c>
      <c r="B1243" t="s">
        <v>9</v>
      </c>
      <c r="C1243" t="s">
        <v>60</v>
      </c>
      <c r="D1243" t="s">
        <v>11</v>
      </c>
      <c r="E1243" t="s">
        <v>35</v>
      </c>
      <c r="F1243" t="s">
        <v>44</v>
      </c>
      <c r="G1243" s="20">
        <v>3</v>
      </c>
      <c r="H1243" s="14">
        <v>4.827</v>
      </c>
      <c r="I1243" t="s">
        <v>14</v>
      </c>
      <c r="J1243" t="s">
        <v>42</v>
      </c>
      <c r="K1243" t="s">
        <v>16</v>
      </c>
      <c r="L1243" t="s">
        <v>43</v>
      </c>
      <c r="M1243" s="20">
        <f t="shared" si="99"/>
        <v>4.8280320000000003</v>
      </c>
      <c r="N1243" s="20">
        <f t="shared" si="100"/>
        <v>0</v>
      </c>
      <c r="O1243" s="20">
        <f t="shared" si="101"/>
        <v>0</v>
      </c>
      <c r="P1243">
        <f t="shared" si="98"/>
        <v>4</v>
      </c>
      <c r="Q1243">
        <f t="shared" si="102"/>
        <v>0</v>
      </c>
    </row>
    <row r="1244" spans="1:17" x14ac:dyDescent="0.3">
      <c r="A1244" t="s">
        <v>18</v>
      </c>
      <c r="B1244" t="s">
        <v>51</v>
      </c>
      <c r="C1244" t="s">
        <v>8</v>
      </c>
      <c r="D1244" t="s">
        <v>11</v>
      </c>
      <c r="E1244" t="s">
        <v>21</v>
      </c>
      <c r="F1244" t="s">
        <v>44</v>
      </c>
      <c r="G1244" s="20">
        <v>1.4</v>
      </c>
      <c r="H1244" s="14">
        <v>2.2525999999999997</v>
      </c>
      <c r="I1244" t="s">
        <v>14</v>
      </c>
      <c r="J1244" t="s">
        <v>38</v>
      </c>
      <c r="K1244" t="s">
        <v>25</v>
      </c>
      <c r="L1244" t="s">
        <v>17</v>
      </c>
      <c r="M1244" s="20">
        <f t="shared" si="99"/>
        <v>2.2530815999999998</v>
      </c>
      <c r="N1244" s="20">
        <f t="shared" si="100"/>
        <v>0</v>
      </c>
      <c r="O1244" s="20">
        <f t="shared" si="101"/>
        <v>0</v>
      </c>
      <c r="P1244">
        <f t="shared" si="98"/>
        <v>4</v>
      </c>
      <c r="Q1244">
        <f t="shared" si="102"/>
        <v>0</v>
      </c>
    </row>
    <row r="1245" spans="1:17" x14ac:dyDescent="0.3">
      <c r="A1245" t="s">
        <v>18</v>
      </c>
      <c r="B1245" t="s">
        <v>57</v>
      </c>
      <c r="C1245" t="s">
        <v>8</v>
      </c>
      <c r="D1245" t="s">
        <v>72</v>
      </c>
      <c r="E1245" t="s">
        <v>12</v>
      </c>
      <c r="F1245" t="s">
        <v>13</v>
      </c>
      <c r="G1245" s="20">
        <v>24</v>
      </c>
      <c r="H1245" s="14">
        <v>38.616</v>
      </c>
      <c r="I1245" t="s">
        <v>30</v>
      </c>
      <c r="J1245" t="s">
        <v>38</v>
      </c>
      <c r="K1245" t="s">
        <v>25</v>
      </c>
      <c r="L1245" t="s">
        <v>17</v>
      </c>
      <c r="M1245" s="20">
        <f t="shared" si="99"/>
        <v>38.624256000000003</v>
      </c>
      <c r="N1245" s="20">
        <f t="shared" si="100"/>
        <v>0.16664000000000001</v>
      </c>
      <c r="O1245" s="20">
        <f t="shared" si="101"/>
        <v>6.4363460198400011</v>
      </c>
      <c r="P1245">
        <f t="shared" si="98"/>
        <v>4</v>
      </c>
      <c r="Q1245">
        <f t="shared" si="102"/>
        <v>25.745384079360004</v>
      </c>
    </row>
    <row r="1246" spans="1:17" x14ac:dyDescent="0.3">
      <c r="A1246" t="s">
        <v>39</v>
      </c>
      <c r="B1246" t="s">
        <v>51</v>
      </c>
      <c r="C1246" t="s">
        <v>8</v>
      </c>
      <c r="D1246" t="s">
        <v>41</v>
      </c>
      <c r="E1246" t="s">
        <v>12</v>
      </c>
      <c r="F1246" t="s">
        <v>36</v>
      </c>
      <c r="G1246" s="20">
        <v>11</v>
      </c>
      <c r="H1246" s="14">
        <v>17.698999999999998</v>
      </c>
      <c r="I1246" t="s">
        <v>30</v>
      </c>
      <c r="J1246" t="s">
        <v>15</v>
      </c>
      <c r="K1246" t="s">
        <v>16</v>
      </c>
      <c r="L1246" t="s">
        <v>17</v>
      </c>
      <c r="M1246" s="20">
        <f t="shared" si="99"/>
        <v>17.702784000000001</v>
      </c>
      <c r="N1246" s="20">
        <f t="shared" si="100"/>
        <v>0.16664000000000001</v>
      </c>
      <c r="O1246" s="20">
        <f t="shared" si="101"/>
        <v>2.9499919257600005</v>
      </c>
      <c r="P1246">
        <f t="shared" si="98"/>
        <v>2</v>
      </c>
      <c r="Q1246">
        <f t="shared" si="102"/>
        <v>5.8999838515200009</v>
      </c>
    </row>
    <row r="1247" spans="1:17" x14ac:dyDescent="0.3">
      <c r="A1247" t="s">
        <v>18</v>
      </c>
      <c r="B1247" t="s">
        <v>9</v>
      </c>
      <c r="C1247" t="s">
        <v>56</v>
      </c>
      <c r="D1247" t="s">
        <v>20</v>
      </c>
      <c r="E1247" t="s">
        <v>33</v>
      </c>
      <c r="F1247" t="s">
        <v>22</v>
      </c>
      <c r="G1247" s="20">
        <v>2</v>
      </c>
      <c r="H1247" s="14">
        <v>3.218</v>
      </c>
      <c r="I1247" t="s">
        <v>23</v>
      </c>
      <c r="J1247" t="s">
        <v>42</v>
      </c>
      <c r="K1247" t="s">
        <v>25</v>
      </c>
      <c r="L1247" t="s">
        <v>43</v>
      </c>
      <c r="M1247" s="20">
        <f t="shared" si="99"/>
        <v>3.2186880000000002</v>
      </c>
      <c r="N1247" s="20">
        <f t="shared" si="100"/>
        <v>0</v>
      </c>
      <c r="O1247" s="20">
        <f t="shared" si="101"/>
        <v>0</v>
      </c>
      <c r="P1247">
        <f t="shared" si="98"/>
        <v>4</v>
      </c>
      <c r="Q1247">
        <f t="shared" si="102"/>
        <v>0</v>
      </c>
    </row>
    <row r="1248" spans="1:17" x14ac:dyDescent="0.3">
      <c r="A1248" t="s">
        <v>26</v>
      </c>
      <c r="B1248" t="s">
        <v>9</v>
      </c>
      <c r="C1248" t="s">
        <v>56</v>
      </c>
      <c r="D1248" t="s">
        <v>41</v>
      </c>
      <c r="E1248" t="s">
        <v>21</v>
      </c>
      <c r="F1248" t="s">
        <v>29</v>
      </c>
      <c r="G1248" s="20">
        <v>2</v>
      </c>
      <c r="H1248" s="14">
        <v>3.218</v>
      </c>
      <c r="I1248" t="s">
        <v>23</v>
      </c>
      <c r="J1248" t="s">
        <v>42</v>
      </c>
      <c r="K1248" t="s">
        <v>25</v>
      </c>
      <c r="L1248" t="s">
        <v>17</v>
      </c>
      <c r="M1248" s="20">
        <f t="shared" si="99"/>
        <v>3.2186880000000002</v>
      </c>
      <c r="N1248" s="20">
        <f t="shared" si="100"/>
        <v>0</v>
      </c>
      <c r="O1248" s="20">
        <f t="shared" si="101"/>
        <v>0</v>
      </c>
      <c r="P1248">
        <f t="shared" si="98"/>
        <v>3</v>
      </c>
      <c r="Q1248">
        <f t="shared" si="102"/>
        <v>0</v>
      </c>
    </row>
    <row r="1249" spans="1:17" x14ac:dyDescent="0.3">
      <c r="A1249" t="s">
        <v>26</v>
      </c>
      <c r="B1249" t="s">
        <v>9</v>
      </c>
      <c r="C1249" t="s">
        <v>60</v>
      </c>
      <c r="D1249" t="s">
        <v>47</v>
      </c>
      <c r="E1249" t="s">
        <v>45</v>
      </c>
      <c r="F1249" t="s">
        <v>22</v>
      </c>
      <c r="G1249" s="20">
        <v>1.4</v>
      </c>
      <c r="H1249" s="14">
        <v>2.2525999999999997</v>
      </c>
      <c r="I1249" t="s">
        <v>23</v>
      </c>
      <c r="J1249" t="s">
        <v>15</v>
      </c>
      <c r="K1249" t="s">
        <v>16</v>
      </c>
      <c r="L1249" t="s">
        <v>43</v>
      </c>
      <c r="M1249" s="20">
        <f t="shared" si="99"/>
        <v>2.2530815999999998</v>
      </c>
      <c r="N1249" s="20">
        <f t="shared" si="100"/>
        <v>0</v>
      </c>
      <c r="O1249" s="20">
        <f t="shared" si="101"/>
        <v>0</v>
      </c>
      <c r="P1249">
        <f t="shared" si="98"/>
        <v>3</v>
      </c>
      <c r="Q1249">
        <f t="shared" si="102"/>
        <v>0</v>
      </c>
    </row>
    <row r="1250" spans="1:17" x14ac:dyDescent="0.3">
      <c r="A1250" t="s">
        <v>39</v>
      </c>
      <c r="B1250" t="s">
        <v>51</v>
      </c>
      <c r="C1250" t="s">
        <v>8</v>
      </c>
      <c r="D1250" t="s">
        <v>41</v>
      </c>
      <c r="E1250" t="s">
        <v>28</v>
      </c>
      <c r="F1250" t="s">
        <v>22</v>
      </c>
      <c r="G1250" s="20">
        <v>15</v>
      </c>
      <c r="H1250" s="14">
        <v>24.134999999999998</v>
      </c>
      <c r="I1250" t="s">
        <v>30</v>
      </c>
      <c r="J1250" t="s">
        <v>38</v>
      </c>
      <c r="K1250" t="s">
        <v>16</v>
      </c>
      <c r="L1250" t="s">
        <v>43</v>
      </c>
      <c r="M1250" s="20">
        <f t="shared" si="99"/>
        <v>24.140160000000002</v>
      </c>
      <c r="N1250" s="20">
        <f t="shared" si="100"/>
        <v>0.16664000000000001</v>
      </c>
      <c r="O1250" s="20">
        <f t="shared" si="101"/>
        <v>4.0227162624000004</v>
      </c>
      <c r="P1250">
        <f t="shared" si="98"/>
        <v>2</v>
      </c>
      <c r="Q1250">
        <f t="shared" si="102"/>
        <v>8.0454325248000007</v>
      </c>
    </row>
    <row r="1251" spans="1:17" x14ac:dyDescent="0.3">
      <c r="A1251" t="s">
        <v>39</v>
      </c>
      <c r="B1251" t="s">
        <v>9</v>
      </c>
      <c r="C1251" t="s">
        <v>70</v>
      </c>
      <c r="D1251" t="s">
        <v>27</v>
      </c>
      <c r="E1251" t="s">
        <v>28</v>
      </c>
      <c r="F1251" t="s">
        <v>22</v>
      </c>
      <c r="G1251" s="20">
        <v>14</v>
      </c>
      <c r="H1251" s="14">
        <v>22.526</v>
      </c>
      <c r="I1251" t="s">
        <v>30</v>
      </c>
      <c r="J1251" t="s">
        <v>31</v>
      </c>
      <c r="K1251" t="s">
        <v>16</v>
      </c>
      <c r="L1251" t="s">
        <v>17</v>
      </c>
      <c r="M1251" s="20">
        <f t="shared" si="99"/>
        <v>22.530816000000002</v>
      </c>
      <c r="N1251" s="20">
        <f t="shared" si="100"/>
        <v>0.16664000000000001</v>
      </c>
      <c r="O1251" s="20">
        <f t="shared" si="101"/>
        <v>3.7545351782400003</v>
      </c>
      <c r="P1251">
        <f t="shared" si="98"/>
        <v>2</v>
      </c>
      <c r="Q1251">
        <f t="shared" si="102"/>
        <v>7.5090703564800005</v>
      </c>
    </row>
    <row r="1252" spans="1:17" x14ac:dyDescent="0.3">
      <c r="A1252" t="s">
        <v>26</v>
      </c>
      <c r="B1252" t="s">
        <v>51</v>
      </c>
      <c r="C1252" t="s">
        <v>8</v>
      </c>
      <c r="D1252" t="s">
        <v>20</v>
      </c>
      <c r="E1252" t="s">
        <v>35</v>
      </c>
      <c r="F1252" t="s">
        <v>13</v>
      </c>
      <c r="G1252" s="20">
        <v>40</v>
      </c>
      <c r="H1252" s="14">
        <v>64.36</v>
      </c>
      <c r="I1252" t="s">
        <v>30</v>
      </c>
      <c r="J1252" t="s">
        <v>31</v>
      </c>
      <c r="K1252" t="s">
        <v>25</v>
      </c>
      <c r="L1252" t="s">
        <v>43</v>
      </c>
      <c r="M1252" s="20">
        <f t="shared" si="99"/>
        <v>64.373760000000004</v>
      </c>
      <c r="N1252" s="20">
        <f t="shared" si="100"/>
        <v>0.16664000000000001</v>
      </c>
      <c r="O1252" s="20">
        <f t="shared" si="101"/>
        <v>10.727243366400002</v>
      </c>
      <c r="P1252">
        <f t="shared" si="98"/>
        <v>3</v>
      </c>
      <c r="Q1252">
        <f t="shared" si="102"/>
        <v>32.181730099200003</v>
      </c>
    </row>
    <row r="1253" spans="1:17" x14ac:dyDescent="0.3">
      <c r="A1253" t="s">
        <v>7</v>
      </c>
      <c r="B1253" t="s">
        <v>9</v>
      </c>
      <c r="C1253" t="s">
        <v>48</v>
      </c>
      <c r="D1253" t="s">
        <v>41</v>
      </c>
      <c r="E1253" t="s">
        <v>28</v>
      </c>
      <c r="F1253" t="s">
        <v>13</v>
      </c>
      <c r="G1253" s="20">
        <v>17.899999999999999</v>
      </c>
      <c r="H1253" s="14">
        <v>28.801099999999998</v>
      </c>
      <c r="I1253" t="s">
        <v>37</v>
      </c>
      <c r="J1253" t="s">
        <v>24</v>
      </c>
      <c r="K1253" t="s">
        <v>25</v>
      </c>
      <c r="L1253" t="s">
        <v>17</v>
      </c>
      <c r="M1253" s="20">
        <f t="shared" si="99"/>
        <v>28.8072576</v>
      </c>
      <c r="N1253" s="20">
        <f t="shared" si="100"/>
        <v>0.16664000000000001</v>
      </c>
      <c r="O1253" s="20">
        <f t="shared" si="101"/>
        <v>4.8004414064640004</v>
      </c>
      <c r="P1253">
        <f t="shared" si="98"/>
        <v>1</v>
      </c>
      <c r="Q1253">
        <f t="shared" si="102"/>
        <v>4.8004414064640004</v>
      </c>
    </row>
    <row r="1254" spans="1:17" x14ac:dyDescent="0.3">
      <c r="A1254" t="s">
        <v>7</v>
      </c>
      <c r="B1254" t="s">
        <v>9</v>
      </c>
      <c r="C1254" t="s">
        <v>71</v>
      </c>
      <c r="D1254" t="s">
        <v>11</v>
      </c>
      <c r="E1254" t="s">
        <v>12</v>
      </c>
      <c r="F1254" t="s">
        <v>44</v>
      </c>
      <c r="G1254" s="20">
        <v>1.3</v>
      </c>
      <c r="H1254" s="14">
        <v>2.0916999999999999</v>
      </c>
      <c r="I1254" t="s">
        <v>23</v>
      </c>
      <c r="J1254" t="s">
        <v>31</v>
      </c>
      <c r="K1254" t="s">
        <v>25</v>
      </c>
      <c r="L1254" t="s">
        <v>17</v>
      </c>
      <c r="M1254" s="20">
        <f t="shared" si="99"/>
        <v>2.0921472000000003</v>
      </c>
      <c r="N1254" s="20">
        <f t="shared" si="100"/>
        <v>0</v>
      </c>
      <c r="O1254" s="20">
        <f t="shared" si="101"/>
        <v>0</v>
      </c>
      <c r="P1254">
        <f t="shared" si="98"/>
        <v>1</v>
      </c>
      <c r="Q1254">
        <f t="shared" si="102"/>
        <v>0</v>
      </c>
    </row>
    <row r="1255" spans="1:17" x14ac:dyDescent="0.3">
      <c r="A1255" t="s">
        <v>39</v>
      </c>
      <c r="B1255" t="s">
        <v>9</v>
      </c>
      <c r="C1255" t="s">
        <v>50</v>
      </c>
      <c r="D1255" t="s">
        <v>11</v>
      </c>
      <c r="E1255" t="s">
        <v>12</v>
      </c>
      <c r="F1255" t="s">
        <v>22</v>
      </c>
      <c r="G1255" s="20">
        <v>3</v>
      </c>
      <c r="H1255" s="14">
        <v>4.827</v>
      </c>
      <c r="I1255" t="s">
        <v>23</v>
      </c>
      <c r="J1255" t="s">
        <v>42</v>
      </c>
      <c r="K1255" t="s">
        <v>25</v>
      </c>
      <c r="L1255" t="s">
        <v>17</v>
      </c>
      <c r="M1255" s="20">
        <f t="shared" si="99"/>
        <v>4.8280320000000003</v>
      </c>
      <c r="N1255" s="20">
        <f t="shared" si="100"/>
        <v>0</v>
      </c>
      <c r="O1255" s="20">
        <f t="shared" si="101"/>
        <v>0</v>
      </c>
      <c r="P1255">
        <f t="shared" si="98"/>
        <v>2</v>
      </c>
      <c r="Q1255">
        <f t="shared" si="102"/>
        <v>0</v>
      </c>
    </row>
    <row r="1256" spans="1:17" x14ac:dyDescent="0.3">
      <c r="A1256" t="s">
        <v>7</v>
      </c>
      <c r="B1256" t="s">
        <v>9</v>
      </c>
      <c r="C1256" t="s">
        <v>95</v>
      </c>
      <c r="D1256" t="s">
        <v>11</v>
      </c>
      <c r="E1256" t="s">
        <v>12</v>
      </c>
      <c r="F1256" t="s">
        <v>29</v>
      </c>
      <c r="G1256" s="20">
        <v>24</v>
      </c>
      <c r="H1256" s="14">
        <v>38.616</v>
      </c>
      <c r="I1256" t="s">
        <v>52</v>
      </c>
      <c r="J1256" t="s">
        <v>15</v>
      </c>
      <c r="K1256" t="s">
        <v>25</v>
      </c>
      <c r="L1256" t="s">
        <v>17</v>
      </c>
      <c r="M1256" s="20">
        <f t="shared" si="99"/>
        <v>38.624256000000003</v>
      </c>
      <c r="N1256" s="20">
        <f t="shared" si="100"/>
        <v>3.5459999999999998E-2</v>
      </c>
      <c r="O1256" s="20">
        <f t="shared" si="101"/>
        <v>1.3696161177600001</v>
      </c>
      <c r="P1256">
        <f t="shared" si="98"/>
        <v>1</v>
      </c>
      <c r="Q1256">
        <f t="shared" si="102"/>
        <v>1.3696161177600001</v>
      </c>
    </row>
    <row r="1257" spans="1:17" x14ac:dyDescent="0.3">
      <c r="A1257" t="s">
        <v>39</v>
      </c>
      <c r="B1257" t="s">
        <v>9</v>
      </c>
      <c r="C1257" t="s">
        <v>56</v>
      </c>
      <c r="D1257" t="s">
        <v>20</v>
      </c>
      <c r="E1257" t="s">
        <v>35</v>
      </c>
      <c r="F1257" t="s">
        <v>36</v>
      </c>
      <c r="G1257" s="20">
        <v>1.3225</v>
      </c>
      <c r="H1257" s="14" t="s">
        <v>8</v>
      </c>
      <c r="I1257" t="s">
        <v>23</v>
      </c>
      <c r="J1257" t="s">
        <v>15</v>
      </c>
      <c r="K1257" t="s">
        <v>25</v>
      </c>
      <c r="L1257" t="s">
        <v>43</v>
      </c>
      <c r="M1257" s="20">
        <f t="shared" si="99"/>
        <v>2.1283574400000003</v>
      </c>
      <c r="N1257" s="20">
        <f t="shared" si="100"/>
        <v>0</v>
      </c>
      <c r="O1257" s="20">
        <f t="shared" si="101"/>
        <v>0</v>
      </c>
      <c r="P1257">
        <f t="shared" si="98"/>
        <v>2</v>
      </c>
      <c r="Q1257">
        <f t="shared" si="102"/>
        <v>0</v>
      </c>
    </row>
    <row r="1258" spans="1:17" x14ac:dyDescent="0.3">
      <c r="A1258" t="s">
        <v>39</v>
      </c>
      <c r="B1258" t="s">
        <v>9</v>
      </c>
      <c r="C1258" t="s">
        <v>10</v>
      </c>
      <c r="D1258" t="s">
        <v>11</v>
      </c>
      <c r="E1258" t="s">
        <v>12</v>
      </c>
      <c r="F1258" t="s">
        <v>36</v>
      </c>
      <c r="G1258" s="20">
        <v>1</v>
      </c>
      <c r="H1258" s="14">
        <v>1.609</v>
      </c>
      <c r="I1258" s="2" t="s">
        <v>49</v>
      </c>
      <c r="J1258" t="s">
        <v>31</v>
      </c>
      <c r="K1258" t="s">
        <v>16</v>
      </c>
      <c r="L1258" t="s">
        <v>17</v>
      </c>
      <c r="M1258" s="20">
        <f t="shared" si="99"/>
        <v>1.6093440000000001</v>
      </c>
      <c r="N1258" s="20">
        <f t="shared" si="100"/>
        <v>0.10215</v>
      </c>
      <c r="O1258" s="20">
        <f t="shared" si="101"/>
        <v>0.16439448960000003</v>
      </c>
      <c r="P1258">
        <f t="shared" si="98"/>
        <v>2</v>
      </c>
      <c r="Q1258">
        <f t="shared" si="102"/>
        <v>0.32878897920000005</v>
      </c>
    </row>
    <row r="1259" spans="1:17" x14ac:dyDescent="0.3">
      <c r="A1259" t="s">
        <v>39</v>
      </c>
      <c r="B1259" t="s">
        <v>9</v>
      </c>
      <c r="C1259" t="s">
        <v>85</v>
      </c>
      <c r="D1259" t="s">
        <v>41</v>
      </c>
      <c r="E1259" t="s">
        <v>35</v>
      </c>
      <c r="F1259" t="s">
        <v>13</v>
      </c>
      <c r="G1259" s="20">
        <v>12</v>
      </c>
      <c r="H1259" s="14">
        <v>19.308</v>
      </c>
      <c r="I1259" t="s">
        <v>30</v>
      </c>
      <c r="J1259" t="s">
        <v>15</v>
      </c>
      <c r="K1259" t="s">
        <v>25</v>
      </c>
      <c r="L1259" t="s">
        <v>17</v>
      </c>
      <c r="M1259" s="20">
        <f t="shared" si="99"/>
        <v>19.312128000000001</v>
      </c>
      <c r="N1259" s="20">
        <f t="shared" si="100"/>
        <v>0.16664000000000001</v>
      </c>
      <c r="O1259" s="20">
        <f t="shared" si="101"/>
        <v>3.2181730099200005</v>
      </c>
      <c r="P1259">
        <f t="shared" ref="P1259:P1322" si="103">IFERROR(VALUE(MID(A1259, FIND("(", A1259) + 1, FIND(" ", A1259, FIND("(", A1259)) - FIND("(", A1259) - 1)), "N/A")</f>
        <v>2</v>
      </c>
      <c r="Q1259">
        <f t="shared" si="102"/>
        <v>6.4363460198400011</v>
      </c>
    </row>
    <row r="1260" spans="1:17" x14ac:dyDescent="0.3">
      <c r="A1260" t="s">
        <v>7</v>
      </c>
      <c r="B1260" t="s">
        <v>9</v>
      </c>
      <c r="C1260" t="s">
        <v>69</v>
      </c>
      <c r="D1260" t="s">
        <v>41</v>
      </c>
      <c r="E1260" t="s">
        <v>12</v>
      </c>
      <c r="F1260" t="s">
        <v>22</v>
      </c>
      <c r="G1260" s="20">
        <v>4.3</v>
      </c>
      <c r="H1260" s="14">
        <v>6.9186999999999994</v>
      </c>
      <c r="I1260" t="s">
        <v>30</v>
      </c>
      <c r="J1260" t="s">
        <v>42</v>
      </c>
      <c r="K1260" t="s">
        <v>16</v>
      </c>
      <c r="L1260" t="s">
        <v>17</v>
      </c>
      <c r="M1260" s="20">
        <f t="shared" si="99"/>
        <v>6.9201791999999998</v>
      </c>
      <c r="N1260" s="20">
        <f t="shared" si="100"/>
        <v>0.16664000000000001</v>
      </c>
      <c r="O1260" s="20">
        <f t="shared" si="101"/>
        <v>1.153178661888</v>
      </c>
      <c r="P1260">
        <f t="shared" si="103"/>
        <v>1</v>
      </c>
      <c r="Q1260">
        <f t="shared" si="102"/>
        <v>1.153178661888</v>
      </c>
    </row>
    <row r="1261" spans="1:17" x14ac:dyDescent="0.3">
      <c r="A1261" t="s">
        <v>7</v>
      </c>
      <c r="B1261" t="s">
        <v>51</v>
      </c>
      <c r="C1261" t="s">
        <v>8</v>
      </c>
      <c r="D1261" t="s">
        <v>11</v>
      </c>
      <c r="E1261" t="s">
        <v>21</v>
      </c>
      <c r="F1261" t="s">
        <v>29</v>
      </c>
      <c r="G1261" s="20">
        <v>30</v>
      </c>
      <c r="H1261" s="14">
        <v>48.269999999999996</v>
      </c>
      <c r="I1261" t="s">
        <v>30</v>
      </c>
      <c r="J1261" t="s">
        <v>42</v>
      </c>
      <c r="K1261" t="s">
        <v>25</v>
      </c>
      <c r="L1261" t="s">
        <v>17</v>
      </c>
      <c r="M1261" s="20">
        <f t="shared" si="99"/>
        <v>48.280320000000003</v>
      </c>
      <c r="N1261" s="20">
        <f t="shared" si="100"/>
        <v>0.16664000000000001</v>
      </c>
      <c r="O1261" s="20">
        <f t="shared" si="101"/>
        <v>8.0454325248000007</v>
      </c>
      <c r="P1261">
        <f t="shared" si="103"/>
        <v>1</v>
      </c>
      <c r="Q1261">
        <f t="shared" si="102"/>
        <v>8.0454325248000007</v>
      </c>
    </row>
    <row r="1262" spans="1:17" x14ac:dyDescent="0.3">
      <c r="A1262" t="s">
        <v>32</v>
      </c>
      <c r="B1262" t="s">
        <v>9</v>
      </c>
      <c r="C1262" t="s">
        <v>69</v>
      </c>
      <c r="D1262" t="s">
        <v>27</v>
      </c>
      <c r="E1262" t="s">
        <v>28</v>
      </c>
      <c r="F1262" t="s">
        <v>29</v>
      </c>
      <c r="G1262" s="20">
        <v>8</v>
      </c>
      <c r="H1262" s="14">
        <v>12.872</v>
      </c>
      <c r="I1262" t="s">
        <v>52</v>
      </c>
      <c r="J1262" t="s">
        <v>31</v>
      </c>
      <c r="K1262" t="s">
        <v>16</v>
      </c>
      <c r="L1262" t="s">
        <v>17</v>
      </c>
      <c r="M1262" s="20">
        <f t="shared" si="99"/>
        <v>12.874752000000001</v>
      </c>
      <c r="N1262" s="20">
        <f t="shared" si="100"/>
        <v>3.5459999999999998E-2</v>
      </c>
      <c r="O1262" s="20">
        <f t="shared" si="101"/>
        <v>0.45653870592000001</v>
      </c>
      <c r="P1262">
        <f t="shared" si="103"/>
        <v>5</v>
      </c>
      <c r="Q1262">
        <f t="shared" si="102"/>
        <v>2.2826935295999999</v>
      </c>
    </row>
    <row r="1263" spans="1:17" x14ac:dyDescent="0.3">
      <c r="A1263" t="s">
        <v>32</v>
      </c>
      <c r="B1263" t="s">
        <v>9</v>
      </c>
      <c r="C1263" t="s">
        <v>10</v>
      </c>
      <c r="D1263" t="s">
        <v>27</v>
      </c>
      <c r="E1263" t="s">
        <v>12</v>
      </c>
      <c r="F1263" t="s">
        <v>36</v>
      </c>
      <c r="G1263" s="20">
        <v>9</v>
      </c>
      <c r="H1263" s="14">
        <v>14.481</v>
      </c>
      <c r="I1263" t="s">
        <v>30</v>
      </c>
      <c r="J1263" t="s">
        <v>38</v>
      </c>
      <c r="K1263" t="s">
        <v>25</v>
      </c>
      <c r="L1263" t="s">
        <v>17</v>
      </c>
      <c r="M1263" s="20">
        <f t="shared" si="99"/>
        <v>14.484096000000001</v>
      </c>
      <c r="N1263" s="20">
        <f t="shared" si="100"/>
        <v>0.16664000000000001</v>
      </c>
      <c r="O1263" s="20">
        <f t="shared" si="101"/>
        <v>2.4136297574400003</v>
      </c>
      <c r="P1263">
        <f t="shared" si="103"/>
        <v>5</v>
      </c>
      <c r="Q1263">
        <f t="shared" si="102"/>
        <v>12.068148787200002</v>
      </c>
    </row>
    <row r="1264" spans="1:17" x14ac:dyDescent="0.3">
      <c r="A1264" t="s">
        <v>18</v>
      </c>
      <c r="B1264" t="s">
        <v>9</v>
      </c>
      <c r="C1264" t="s">
        <v>61</v>
      </c>
      <c r="D1264" t="s">
        <v>11</v>
      </c>
      <c r="E1264" t="s">
        <v>21</v>
      </c>
      <c r="F1264" t="s">
        <v>22</v>
      </c>
      <c r="G1264" s="20">
        <v>12</v>
      </c>
      <c r="H1264" s="14">
        <v>19.308</v>
      </c>
      <c r="I1264" t="s">
        <v>87</v>
      </c>
      <c r="J1264" t="s">
        <v>42</v>
      </c>
      <c r="K1264" t="s">
        <v>25</v>
      </c>
      <c r="L1264" t="s">
        <v>17</v>
      </c>
      <c r="M1264" s="20">
        <f t="shared" si="99"/>
        <v>19.312128000000001</v>
      </c>
      <c r="N1264" s="20">
        <f t="shared" si="100"/>
        <v>0.11366999999999999</v>
      </c>
      <c r="O1264" s="20">
        <f t="shared" si="101"/>
        <v>2.1952095897600001</v>
      </c>
      <c r="P1264">
        <f t="shared" si="103"/>
        <v>4</v>
      </c>
      <c r="Q1264">
        <f t="shared" si="102"/>
        <v>8.7808383590400005</v>
      </c>
    </row>
    <row r="1265" spans="1:17" x14ac:dyDescent="0.3">
      <c r="A1265" t="s">
        <v>39</v>
      </c>
      <c r="B1265" t="s">
        <v>9</v>
      </c>
      <c r="C1265" t="s">
        <v>50</v>
      </c>
      <c r="D1265" t="s">
        <v>11</v>
      </c>
      <c r="E1265" t="s">
        <v>12</v>
      </c>
      <c r="F1265" t="s">
        <v>22</v>
      </c>
      <c r="G1265" s="20">
        <v>15</v>
      </c>
      <c r="H1265" s="14">
        <v>24.134999999999998</v>
      </c>
      <c r="I1265" t="s">
        <v>30</v>
      </c>
      <c r="J1265" t="s">
        <v>31</v>
      </c>
      <c r="K1265" t="s">
        <v>25</v>
      </c>
      <c r="L1265" t="s">
        <v>17</v>
      </c>
      <c r="M1265" s="20">
        <f t="shared" si="99"/>
        <v>24.140160000000002</v>
      </c>
      <c r="N1265" s="20">
        <f t="shared" si="100"/>
        <v>0.16664000000000001</v>
      </c>
      <c r="O1265" s="20">
        <f t="shared" si="101"/>
        <v>4.0227162624000004</v>
      </c>
      <c r="P1265">
        <f t="shared" si="103"/>
        <v>2</v>
      </c>
      <c r="Q1265">
        <f t="shared" si="102"/>
        <v>8.0454325248000007</v>
      </c>
    </row>
    <row r="1266" spans="1:17" x14ac:dyDescent="0.3">
      <c r="A1266" t="s">
        <v>32</v>
      </c>
      <c r="B1266" t="s">
        <v>9</v>
      </c>
      <c r="C1266" t="s">
        <v>104</v>
      </c>
      <c r="D1266" t="s">
        <v>41</v>
      </c>
      <c r="E1266" t="s">
        <v>12</v>
      </c>
      <c r="F1266" t="s">
        <v>22</v>
      </c>
      <c r="G1266" s="20">
        <v>2.2000000000000002</v>
      </c>
      <c r="H1266" s="14">
        <v>3.5398000000000001</v>
      </c>
      <c r="I1266" t="s">
        <v>49</v>
      </c>
      <c r="J1266" t="s">
        <v>42</v>
      </c>
      <c r="K1266" t="s">
        <v>25</v>
      </c>
      <c r="L1266" t="s">
        <v>17</v>
      </c>
      <c r="M1266" s="20">
        <f t="shared" si="99"/>
        <v>3.5405568000000005</v>
      </c>
      <c r="N1266" s="20">
        <f t="shared" si="100"/>
        <v>0.10215</v>
      </c>
      <c r="O1266" s="20">
        <f t="shared" si="101"/>
        <v>0.36166787712000009</v>
      </c>
      <c r="P1266">
        <f t="shared" si="103"/>
        <v>5</v>
      </c>
      <c r="Q1266">
        <f t="shared" si="102"/>
        <v>1.8083393856000005</v>
      </c>
    </row>
    <row r="1267" spans="1:17" x14ac:dyDescent="0.3">
      <c r="A1267" t="s">
        <v>26</v>
      </c>
      <c r="B1267" t="s">
        <v>51</v>
      </c>
      <c r="C1267" t="s">
        <v>8</v>
      </c>
      <c r="D1267" t="s">
        <v>11</v>
      </c>
      <c r="E1267" t="s">
        <v>12</v>
      </c>
      <c r="F1267" t="s">
        <v>44</v>
      </c>
      <c r="G1267" s="20">
        <v>1</v>
      </c>
      <c r="H1267" s="14">
        <v>1.609</v>
      </c>
      <c r="I1267" t="s">
        <v>23</v>
      </c>
      <c r="J1267" t="s">
        <v>15</v>
      </c>
      <c r="K1267" t="s">
        <v>25</v>
      </c>
      <c r="L1267" t="s">
        <v>43</v>
      </c>
      <c r="M1267" s="20">
        <f t="shared" si="99"/>
        <v>1.6093440000000001</v>
      </c>
      <c r="N1267" s="20">
        <f t="shared" si="100"/>
        <v>0</v>
      </c>
      <c r="O1267" s="20">
        <f t="shared" si="101"/>
        <v>0</v>
      </c>
      <c r="P1267">
        <f t="shared" si="103"/>
        <v>3</v>
      </c>
      <c r="Q1267">
        <f t="shared" si="102"/>
        <v>0</v>
      </c>
    </row>
    <row r="1268" spans="1:17" x14ac:dyDescent="0.3">
      <c r="A1268" t="s">
        <v>39</v>
      </c>
      <c r="B1268" t="s">
        <v>9</v>
      </c>
      <c r="C1268" t="s">
        <v>50</v>
      </c>
      <c r="D1268" t="s">
        <v>11</v>
      </c>
      <c r="E1268" t="s">
        <v>28</v>
      </c>
      <c r="F1268" t="s">
        <v>36</v>
      </c>
      <c r="G1268" s="20">
        <v>2.5</v>
      </c>
      <c r="H1268" s="14">
        <v>4.0225</v>
      </c>
      <c r="I1268" t="s">
        <v>14</v>
      </c>
      <c r="J1268" t="s">
        <v>31</v>
      </c>
      <c r="K1268" t="s">
        <v>25</v>
      </c>
      <c r="L1268" t="s">
        <v>17</v>
      </c>
      <c r="M1268" s="20">
        <f t="shared" si="99"/>
        <v>4.0233600000000003</v>
      </c>
      <c r="N1268" s="20">
        <f t="shared" si="100"/>
        <v>0</v>
      </c>
      <c r="O1268" s="20">
        <f t="shared" si="101"/>
        <v>0</v>
      </c>
      <c r="P1268">
        <f t="shared" si="103"/>
        <v>2</v>
      </c>
      <c r="Q1268">
        <f t="shared" si="102"/>
        <v>0</v>
      </c>
    </row>
    <row r="1269" spans="1:17" x14ac:dyDescent="0.3">
      <c r="A1269" t="s">
        <v>18</v>
      </c>
      <c r="B1269" t="s">
        <v>9</v>
      </c>
      <c r="C1269" t="s">
        <v>69</v>
      </c>
      <c r="D1269" t="s">
        <v>41</v>
      </c>
      <c r="E1269" t="s">
        <v>35</v>
      </c>
      <c r="F1269" t="s">
        <v>29</v>
      </c>
      <c r="G1269" s="20">
        <v>30</v>
      </c>
      <c r="H1269" s="14">
        <v>48.269999999999996</v>
      </c>
      <c r="I1269" t="s">
        <v>52</v>
      </c>
      <c r="J1269" t="s">
        <v>15</v>
      </c>
      <c r="K1269" t="s">
        <v>25</v>
      </c>
      <c r="L1269" t="s">
        <v>17</v>
      </c>
      <c r="M1269" s="20">
        <f t="shared" si="99"/>
        <v>48.280320000000003</v>
      </c>
      <c r="N1269" s="20">
        <f t="shared" si="100"/>
        <v>3.5459999999999998E-2</v>
      </c>
      <c r="O1269" s="20">
        <f t="shared" si="101"/>
        <v>1.7120201472000001</v>
      </c>
      <c r="P1269">
        <f t="shared" si="103"/>
        <v>4</v>
      </c>
      <c r="Q1269">
        <f t="shared" si="102"/>
        <v>6.8480805888000003</v>
      </c>
    </row>
    <row r="1270" spans="1:17" x14ac:dyDescent="0.3">
      <c r="A1270" t="s">
        <v>32</v>
      </c>
      <c r="B1270" t="s">
        <v>9</v>
      </c>
      <c r="C1270" t="s">
        <v>56</v>
      </c>
      <c r="D1270" t="s">
        <v>20</v>
      </c>
      <c r="E1270" t="s">
        <v>45</v>
      </c>
      <c r="F1270" t="s">
        <v>22</v>
      </c>
      <c r="G1270" s="20">
        <v>10</v>
      </c>
      <c r="H1270" s="14">
        <v>16.09</v>
      </c>
      <c r="I1270" t="s">
        <v>52</v>
      </c>
      <c r="J1270" t="s">
        <v>42</v>
      </c>
      <c r="K1270" t="s">
        <v>25</v>
      </c>
      <c r="L1270" t="s">
        <v>17</v>
      </c>
      <c r="M1270" s="20">
        <f t="shared" si="99"/>
        <v>16.093440000000001</v>
      </c>
      <c r="N1270" s="20">
        <f t="shared" si="100"/>
        <v>3.5459999999999998E-2</v>
      </c>
      <c r="O1270" s="20">
        <f t="shared" si="101"/>
        <v>0.57067338239999998</v>
      </c>
      <c r="P1270">
        <f t="shared" si="103"/>
        <v>5</v>
      </c>
      <c r="Q1270">
        <f t="shared" si="102"/>
        <v>2.8533669119999998</v>
      </c>
    </row>
    <row r="1271" spans="1:17" x14ac:dyDescent="0.3">
      <c r="A1271" t="s">
        <v>39</v>
      </c>
      <c r="B1271" t="s">
        <v>9</v>
      </c>
      <c r="C1271" t="s">
        <v>48</v>
      </c>
      <c r="D1271" t="s">
        <v>41</v>
      </c>
      <c r="E1271" t="s">
        <v>12</v>
      </c>
      <c r="F1271" t="s">
        <v>13</v>
      </c>
      <c r="G1271" s="20">
        <v>3</v>
      </c>
      <c r="H1271" s="14">
        <v>4.827</v>
      </c>
      <c r="I1271" t="s">
        <v>23</v>
      </c>
      <c r="J1271" t="s">
        <v>42</v>
      </c>
      <c r="K1271" t="s">
        <v>25</v>
      </c>
      <c r="L1271" t="s">
        <v>17</v>
      </c>
      <c r="M1271" s="20">
        <f t="shared" si="99"/>
        <v>4.8280320000000003</v>
      </c>
      <c r="N1271" s="20">
        <f t="shared" si="100"/>
        <v>0</v>
      </c>
      <c r="O1271" s="20">
        <f t="shared" si="101"/>
        <v>0</v>
      </c>
      <c r="P1271">
        <f t="shared" si="103"/>
        <v>2</v>
      </c>
      <c r="Q1271">
        <f t="shared" si="102"/>
        <v>0</v>
      </c>
    </row>
    <row r="1272" spans="1:17" x14ac:dyDescent="0.3">
      <c r="A1272" t="s">
        <v>7</v>
      </c>
      <c r="B1272" t="s">
        <v>51</v>
      </c>
      <c r="C1272" t="s">
        <v>8</v>
      </c>
      <c r="D1272" t="s">
        <v>41</v>
      </c>
      <c r="E1272" t="s">
        <v>12</v>
      </c>
      <c r="F1272" t="s">
        <v>66</v>
      </c>
      <c r="G1272" s="20">
        <v>45</v>
      </c>
      <c r="H1272" s="14">
        <v>72.405000000000001</v>
      </c>
      <c r="I1272" t="s">
        <v>37</v>
      </c>
      <c r="J1272" t="s">
        <v>38</v>
      </c>
      <c r="K1272" t="s">
        <v>25</v>
      </c>
      <c r="L1272" t="s">
        <v>17</v>
      </c>
      <c r="M1272" s="20">
        <f t="shared" si="99"/>
        <v>72.420479999999998</v>
      </c>
      <c r="N1272" s="20">
        <f t="shared" si="100"/>
        <v>0.16664000000000001</v>
      </c>
      <c r="O1272" s="20">
        <f t="shared" si="101"/>
        <v>12.0681487872</v>
      </c>
      <c r="P1272">
        <f t="shared" si="103"/>
        <v>1</v>
      </c>
      <c r="Q1272">
        <f t="shared" si="102"/>
        <v>12.0681487872</v>
      </c>
    </row>
    <row r="1273" spans="1:17" x14ac:dyDescent="0.3">
      <c r="A1273" t="s">
        <v>18</v>
      </c>
      <c r="B1273" t="s">
        <v>9</v>
      </c>
      <c r="C1273" t="s">
        <v>70</v>
      </c>
      <c r="D1273" t="s">
        <v>20</v>
      </c>
      <c r="E1273" t="s">
        <v>21</v>
      </c>
      <c r="F1273" t="s">
        <v>22</v>
      </c>
      <c r="G1273" s="20">
        <v>2</v>
      </c>
      <c r="H1273" s="14">
        <v>3.218</v>
      </c>
      <c r="I1273" t="s">
        <v>23</v>
      </c>
      <c r="J1273" t="s">
        <v>42</v>
      </c>
      <c r="K1273" t="s">
        <v>25</v>
      </c>
      <c r="L1273" t="s">
        <v>17</v>
      </c>
      <c r="M1273" s="20">
        <f t="shared" si="99"/>
        <v>3.2186880000000002</v>
      </c>
      <c r="N1273" s="20">
        <f t="shared" si="100"/>
        <v>0</v>
      </c>
      <c r="O1273" s="20">
        <f t="shared" si="101"/>
        <v>0</v>
      </c>
      <c r="P1273">
        <f t="shared" si="103"/>
        <v>4</v>
      </c>
      <c r="Q1273">
        <f t="shared" si="102"/>
        <v>0</v>
      </c>
    </row>
    <row r="1274" spans="1:17" x14ac:dyDescent="0.3">
      <c r="A1274" t="s">
        <v>32</v>
      </c>
      <c r="B1274" t="s">
        <v>9</v>
      </c>
      <c r="C1274" t="s">
        <v>8</v>
      </c>
      <c r="D1274" t="s">
        <v>27</v>
      </c>
      <c r="E1274" t="s">
        <v>21</v>
      </c>
      <c r="F1274" t="s">
        <v>13</v>
      </c>
      <c r="G1274" s="20">
        <v>30</v>
      </c>
      <c r="H1274" s="14">
        <v>48.269999999999996</v>
      </c>
      <c r="I1274" t="s">
        <v>30</v>
      </c>
      <c r="J1274" t="s">
        <v>38</v>
      </c>
      <c r="K1274" t="s">
        <v>25</v>
      </c>
      <c r="L1274" t="s">
        <v>17</v>
      </c>
      <c r="M1274" s="20">
        <f t="shared" si="99"/>
        <v>48.280320000000003</v>
      </c>
      <c r="N1274" s="20">
        <f t="shared" si="100"/>
        <v>0.16664000000000001</v>
      </c>
      <c r="O1274" s="20">
        <f t="shared" si="101"/>
        <v>8.0454325248000007</v>
      </c>
      <c r="P1274">
        <f t="shared" si="103"/>
        <v>5</v>
      </c>
      <c r="Q1274">
        <f t="shared" si="102"/>
        <v>40.227162624000002</v>
      </c>
    </row>
    <row r="1275" spans="1:17" x14ac:dyDescent="0.3">
      <c r="A1275" t="s">
        <v>32</v>
      </c>
      <c r="B1275" t="s">
        <v>9</v>
      </c>
      <c r="C1275" t="s">
        <v>60</v>
      </c>
      <c r="D1275" t="s">
        <v>41</v>
      </c>
      <c r="E1275" t="s">
        <v>12</v>
      </c>
      <c r="F1275" t="s">
        <v>44</v>
      </c>
      <c r="G1275" s="20">
        <v>1.3</v>
      </c>
      <c r="H1275" s="14">
        <v>2.0916999999999999</v>
      </c>
      <c r="I1275" t="s">
        <v>23</v>
      </c>
      <c r="J1275" t="s">
        <v>31</v>
      </c>
      <c r="K1275" t="s">
        <v>25</v>
      </c>
      <c r="L1275" t="s">
        <v>17</v>
      </c>
      <c r="M1275" s="20">
        <f t="shared" si="99"/>
        <v>2.0921472000000003</v>
      </c>
      <c r="N1275" s="20">
        <f t="shared" si="100"/>
        <v>0</v>
      </c>
      <c r="O1275" s="20">
        <f t="shared" si="101"/>
        <v>0</v>
      </c>
      <c r="P1275">
        <f t="shared" si="103"/>
        <v>5</v>
      </c>
      <c r="Q1275">
        <f t="shared" si="102"/>
        <v>0</v>
      </c>
    </row>
    <row r="1276" spans="1:17" x14ac:dyDescent="0.3">
      <c r="A1276" t="s">
        <v>7</v>
      </c>
      <c r="B1276" t="s">
        <v>9</v>
      </c>
      <c r="C1276" t="s">
        <v>50</v>
      </c>
      <c r="D1276" t="s">
        <v>11</v>
      </c>
      <c r="E1276" t="s">
        <v>12</v>
      </c>
      <c r="F1276" t="s">
        <v>22</v>
      </c>
      <c r="G1276" s="20">
        <v>8</v>
      </c>
      <c r="H1276" s="14">
        <v>12.872</v>
      </c>
      <c r="I1276" t="s">
        <v>14</v>
      </c>
      <c r="J1276" t="s">
        <v>15</v>
      </c>
      <c r="K1276" t="s">
        <v>16</v>
      </c>
      <c r="L1276" t="s">
        <v>17</v>
      </c>
      <c r="M1276" s="20">
        <f t="shared" si="99"/>
        <v>12.874752000000001</v>
      </c>
      <c r="N1276" s="20">
        <f t="shared" si="100"/>
        <v>0</v>
      </c>
      <c r="O1276" s="20">
        <f t="shared" si="101"/>
        <v>0</v>
      </c>
      <c r="P1276">
        <f t="shared" si="103"/>
        <v>1</v>
      </c>
      <c r="Q1276">
        <f t="shared" si="102"/>
        <v>0</v>
      </c>
    </row>
    <row r="1277" spans="1:17" x14ac:dyDescent="0.3">
      <c r="A1277" t="s">
        <v>39</v>
      </c>
      <c r="B1277" t="s">
        <v>51</v>
      </c>
      <c r="C1277" t="s">
        <v>8</v>
      </c>
      <c r="D1277" t="s">
        <v>27</v>
      </c>
      <c r="E1277" t="s">
        <v>12</v>
      </c>
      <c r="F1277" t="s">
        <v>66</v>
      </c>
      <c r="G1277" s="20">
        <v>25</v>
      </c>
      <c r="H1277" s="14">
        <v>40.225000000000001</v>
      </c>
      <c r="I1277" t="s">
        <v>49</v>
      </c>
      <c r="J1277" t="s">
        <v>38</v>
      </c>
      <c r="K1277" t="s">
        <v>16</v>
      </c>
      <c r="L1277" t="s">
        <v>17</v>
      </c>
      <c r="M1277" s="20">
        <f t="shared" si="99"/>
        <v>40.233600000000003</v>
      </c>
      <c r="N1277" s="20">
        <f t="shared" si="100"/>
        <v>0.10215</v>
      </c>
      <c r="O1277" s="20">
        <f t="shared" si="101"/>
        <v>4.1098622400000009</v>
      </c>
      <c r="P1277">
        <f t="shared" si="103"/>
        <v>2</v>
      </c>
      <c r="Q1277">
        <f t="shared" si="102"/>
        <v>8.2197244800000018</v>
      </c>
    </row>
    <row r="1278" spans="1:17" x14ac:dyDescent="0.3">
      <c r="A1278" t="s">
        <v>39</v>
      </c>
      <c r="B1278" t="s">
        <v>9</v>
      </c>
      <c r="C1278" t="s">
        <v>10</v>
      </c>
      <c r="D1278" t="s">
        <v>11</v>
      </c>
      <c r="E1278" t="s">
        <v>12</v>
      </c>
      <c r="F1278" t="s">
        <v>13</v>
      </c>
      <c r="G1278" s="20">
        <v>12</v>
      </c>
      <c r="H1278" s="14">
        <v>19.308</v>
      </c>
      <c r="I1278" t="s">
        <v>30</v>
      </c>
      <c r="J1278" t="s">
        <v>31</v>
      </c>
      <c r="K1278" t="s">
        <v>25</v>
      </c>
      <c r="L1278" t="s">
        <v>17</v>
      </c>
      <c r="M1278" s="20">
        <f t="shared" si="99"/>
        <v>19.312128000000001</v>
      </c>
      <c r="N1278" s="20">
        <f t="shared" si="100"/>
        <v>0.16664000000000001</v>
      </c>
      <c r="O1278" s="20">
        <f t="shared" si="101"/>
        <v>3.2181730099200005</v>
      </c>
      <c r="P1278">
        <f t="shared" si="103"/>
        <v>2</v>
      </c>
      <c r="Q1278">
        <f t="shared" si="102"/>
        <v>6.4363460198400011</v>
      </c>
    </row>
    <row r="1279" spans="1:17" x14ac:dyDescent="0.3">
      <c r="A1279" t="s">
        <v>7</v>
      </c>
      <c r="B1279" t="s">
        <v>9</v>
      </c>
      <c r="C1279" t="s">
        <v>71</v>
      </c>
      <c r="D1279" t="s">
        <v>20</v>
      </c>
      <c r="E1279" t="s">
        <v>35</v>
      </c>
      <c r="F1279" t="s">
        <v>13</v>
      </c>
      <c r="G1279" s="20">
        <v>12</v>
      </c>
      <c r="H1279" s="14">
        <v>19.308</v>
      </c>
      <c r="I1279" t="s">
        <v>52</v>
      </c>
      <c r="J1279" t="s">
        <v>38</v>
      </c>
      <c r="K1279" t="s">
        <v>25</v>
      </c>
      <c r="L1279" t="s">
        <v>17</v>
      </c>
      <c r="M1279" s="20">
        <f t="shared" si="99"/>
        <v>19.312128000000001</v>
      </c>
      <c r="N1279" s="20">
        <f t="shared" si="100"/>
        <v>3.5459999999999998E-2</v>
      </c>
      <c r="O1279" s="20">
        <f t="shared" si="101"/>
        <v>0.68480805888000007</v>
      </c>
      <c r="P1279">
        <f t="shared" si="103"/>
        <v>1</v>
      </c>
      <c r="Q1279">
        <f t="shared" si="102"/>
        <v>0.68480805888000007</v>
      </c>
    </row>
    <row r="1280" spans="1:17" x14ac:dyDescent="0.3">
      <c r="A1280" t="s">
        <v>7</v>
      </c>
      <c r="B1280" t="s">
        <v>51</v>
      </c>
      <c r="C1280" t="s">
        <v>8</v>
      </c>
      <c r="D1280" t="s">
        <v>20</v>
      </c>
      <c r="E1280" t="s">
        <v>21</v>
      </c>
      <c r="F1280" t="s">
        <v>36</v>
      </c>
      <c r="G1280" s="20">
        <v>4</v>
      </c>
      <c r="H1280" s="14">
        <v>6.4359999999999999</v>
      </c>
      <c r="I1280" t="s">
        <v>30</v>
      </c>
      <c r="J1280" t="s">
        <v>31</v>
      </c>
      <c r="K1280" t="s">
        <v>16</v>
      </c>
      <c r="L1280" t="s">
        <v>43</v>
      </c>
      <c r="M1280" s="20">
        <f t="shared" si="99"/>
        <v>6.4373760000000004</v>
      </c>
      <c r="N1280" s="20">
        <f t="shared" si="100"/>
        <v>0.16664000000000001</v>
      </c>
      <c r="O1280" s="20">
        <f t="shared" si="101"/>
        <v>1.0727243366400001</v>
      </c>
      <c r="P1280">
        <f t="shared" si="103"/>
        <v>1</v>
      </c>
      <c r="Q1280">
        <f t="shared" si="102"/>
        <v>1.0727243366400001</v>
      </c>
    </row>
    <row r="1281" spans="1:17" x14ac:dyDescent="0.3">
      <c r="A1281" t="s">
        <v>18</v>
      </c>
      <c r="B1281" t="s">
        <v>9</v>
      </c>
      <c r="C1281" t="s">
        <v>50</v>
      </c>
      <c r="D1281" t="s">
        <v>27</v>
      </c>
      <c r="E1281" t="s">
        <v>21</v>
      </c>
      <c r="F1281" t="s">
        <v>44</v>
      </c>
      <c r="G1281" s="20">
        <v>2.8</v>
      </c>
      <c r="H1281" s="14">
        <v>4.5051999999999994</v>
      </c>
      <c r="I1281" t="s">
        <v>14</v>
      </c>
      <c r="J1281" t="s">
        <v>42</v>
      </c>
      <c r="K1281" t="s">
        <v>25</v>
      </c>
      <c r="L1281" t="s">
        <v>43</v>
      </c>
      <c r="M1281" s="20">
        <f t="shared" si="99"/>
        <v>4.5061631999999996</v>
      </c>
      <c r="N1281" s="20">
        <f t="shared" si="100"/>
        <v>0</v>
      </c>
      <c r="O1281" s="20">
        <f t="shared" si="101"/>
        <v>0</v>
      </c>
      <c r="P1281">
        <f t="shared" si="103"/>
        <v>4</v>
      </c>
      <c r="Q1281">
        <f t="shared" si="102"/>
        <v>0</v>
      </c>
    </row>
    <row r="1282" spans="1:17" x14ac:dyDescent="0.3">
      <c r="A1282" t="s">
        <v>18</v>
      </c>
      <c r="B1282" t="s">
        <v>9</v>
      </c>
      <c r="C1282" t="s">
        <v>40</v>
      </c>
      <c r="D1282" t="s">
        <v>27</v>
      </c>
      <c r="E1282" t="s">
        <v>12</v>
      </c>
      <c r="F1282" t="s">
        <v>29</v>
      </c>
      <c r="G1282" s="20">
        <v>35</v>
      </c>
      <c r="H1282" s="14">
        <v>56.314999999999998</v>
      </c>
      <c r="I1282" t="s">
        <v>30</v>
      </c>
      <c r="J1282" t="s">
        <v>31</v>
      </c>
      <c r="K1282" t="s">
        <v>25</v>
      </c>
      <c r="L1282" t="s">
        <v>17</v>
      </c>
      <c r="M1282" s="20">
        <f t="shared" si="99"/>
        <v>56.327040000000004</v>
      </c>
      <c r="N1282" s="20">
        <f t="shared" si="100"/>
        <v>0.16664000000000001</v>
      </c>
      <c r="O1282" s="20">
        <f t="shared" si="101"/>
        <v>9.3863379456000011</v>
      </c>
      <c r="P1282">
        <f t="shared" si="103"/>
        <v>4</v>
      </c>
      <c r="Q1282">
        <f t="shared" si="102"/>
        <v>37.545351782400004</v>
      </c>
    </row>
    <row r="1283" spans="1:17" x14ac:dyDescent="0.3">
      <c r="A1283" t="s">
        <v>39</v>
      </c>
      <c r="B1283" t="s">
        <v>9</v>
      </c>
      <c r="C1283" t="s">
        <v>48</v>
      </c>
      <c r="D1283" t="s">
        <v>11</v>
      </c>
      <c r="E1283" t="s">
        <v>21</v>
      </c>
      <c r="F1283" t="s">
        <v>22</v>
      </c>
      <c r="G1283" s="20">
        <v>3</v>
      </c>
      <c r="H1283" s="14">
        <v>4.827</v>
      </c>
      <c r="I1283" t="s">
        <v>23</v>
      </c>
      <c r="J1283" t="s">
        <v>31</v>
      </c>
      <c r="K1283" t="s">
        <v>25</v>
      </c>
      <c r="L1283" t="s">
        <v>17</v>
      </c>
      <c r="M1283" s="20">
        <f t="shared" ref="M1283:M1346" si="104">G1283*1.609344</f>
        <v>4.8280320000000003</v>
      </c>
      <c r="N1283" s="20">
        <f t="shared" ref="N1283:N1346" si="105">IF(I1283="Bicycle",0,IF(I1283="On foot",0,IF(I1283="Car (alone)",0.16664,IF(I1283="Car (shared / passenger)",0.16664,IF(I1283="Bus",0.10215,IF(I1283="Train",0.03546,IF(I1283="Motorbike",0.11367,IF(I1283="Electric car (alone)",0.05267,IF(I1283="Electric car (shared / passenger)",0.05267,IF(I1283="Taxi",0.148614925938255,IF(I1283="E-bike",0.022,IF(I1283="Flight",0.259, " "))))))))))))</f>
        <v>0</v>
      </c>
      <c r="O1283" s="20">
        <f t="shared" ref="O1283:O1346" si="106">IF(OR(N1283=0, M1283=0), 0, N1283*M1283)</f>
        <v>0</v>
      </c>
      <c r="P1283">
        <f t="shared" si="103"/>
        <v>2</v>
      </c>
      <c r="Q1283">
        <f t="shared" ref="Q1283:Q1346" si="107">O1283*P1283</f>
        <v>0</v>
      </c>
    </row>
    <row r="1284" spans="1:17" x14ac:dyDescent="0.3">
      <c r="A1284" t="s">
        <v>7</v>
      </c>
      <c r="B1284" t="s">
        <v>9</v>
      </c>
      <c r="C1284" t="s">
        <v>48</v>
      </c>
      <c r="D1284" t="s">
        <v>11</v>
      </c>
      <c r="E1284" t="s">
        <v>21</v>
      </c>
      <c r="F1284" t="s">
        <v>29</v>
      </c>
      <c r="G1284" s="20">
        <v>17</v>
      </c>
      <c r="H1284" s="14">
        <v>27.353000000000002</v>
      </c>
      <c r="I1284" t="s">
        <v>30</v>
      </c>
      <c r="J1284" t="s">
        <v>24</v>
      </c>
      <c r="K1284" t="s">
        <v>25</v>
      </c>
      <c r="L1284" t="s">
        <v>17</v>
      </c>
      <c r="M1284" s="20">
        <f t="shared" si="104"/>
        <v>27.358848000000002</v>
      </c>
      <c r="N1284" s="20">
        <f t="shared" si="105"/>
        <v>0.16664000000000001</v>
      </c>
      <c r="O1284" s="20">
        <f t="shared" si="106"/>
        <v>4.5590784307200005</v>
      </c>
      <c r="P1284">
        <f t="shared" si="103"/>
        <v>1</v>
      </c>
      <c r="Q1284">
        <f t="shared" si="107"/>
        <v>4.5590784307200005</v>
      </c>
    </row>
    <row r="1285" spans="1:17" x14ac:dyDescent="0.3">
      <c r="A1285" t="s">
        <v>26</v>
      </c>
      <c r="B1285" t="s">
        <v>9</v>
      </c>
      <c r="C1285" t="s">
        <v>8</v>
      </c>
      <c r="D1285" t="s">
        <v>27</v>
      </c>
      <c r="E1285" t="s">
        <v>64</v>
      </c>
      <c r="F1285" t="s">
        <v>66</v>
      </c>
      <c r="G1285" s="20">
        <v>10</v>
      </c>
      <c r="H1285" s="14">
        <v>16.09</v>
      </c>
      <c r="I1285" t="s">
        <v>49</v>
      </c>
      <c r="J1285" t="s">
        <v>53</v>
      </c>
      <c r="K1285" t="s">
        <v>25</v>
      </c>
      <c r="L1285" t="s">
        <v>43</v>
      </c>
      <c r="M1285" s="20">
        <f t="shared" si="104"/>
        <v>16.093440000000001</v>
      </c>
      <c r="N1285" s="20">
        <f t="shared" si="105"/>
        <v>0.10215</v>
      </c>
      <c r="O1285" s="20">
        <f t="shared" si="106"/>
        <v>1.6439448960000003</v>
      </c>
      <c r="P1285">
        <f t="shared" si="103"/>
        <v>3</v>
      </c>
      <c r="Q1285">
        <f t="shared" si="107"/>
        <v>4.9318346880000004</v>
      </c>
    </row>
    <row r="1286" spans="1:17" x14ac:dyDescent="0.3">
      <c r="A1286" t="s">
        <v>26</v>
      </c>
      <c r="B1286" t="s">
        <v>9</v>
      </c>
      <c r="C1286" t="s">
        <v>59</v>
      </c>
      <c r="D1286" t="s">
        <v>11</v>
      </c>
      <c r="E1286" t="s">
        <v>33</v>
      </c>
      <c r="F1286" t="s">
        <v>36</v>
      </c>
      <c r="G1286" s="20">
        <v>1.3</v>
      </c>
      <c r="H1286" s="14">
        <v>2.0916999999999999</v>
      </c>
      <c r="I1286" t="s">
        <v>23</v>
      </c>
      <c r="J1286" t="s">
        <v>42</v>
      </c>
      <c r="K1286" t="s">
        <v>25</v>
      </c>
      <c r="L1286" t="s">
        <v>43</v>
      </c>
      <c r="M1286" s="20">
        <f t="shared" si="104"/>
        <v>2.0921472000000003</v>
      </c>
      <c r="N1286" s="20">
        <f t="shared" si="105"/>
        <v>0</v>
      </c>
      <c r="O1286" s="20">
        <f t="shared" si="106"/>
        <v>0</v>
      </c>
      <c r="P1286">
        <f t="shared" si="103"/>
        <v>3</v>
      </c>
      <c r="Q1286">
        <f t="shared" si="107"/>
        <v>0</v>
      </c>
    </row>
    <row r="1287" spans="1:17" x14ac:dyDescent="0.3">
      <c r="A1287" t="s">
        <v>18</v>
      </c>
      <c r="B1287" t="s">
        <v>55</v>
      </c>
      <c r="C1287" t="s">
        <v>8</v>
      </c>
      <c r="D1287" t="s">
        <v>20</v>
      </c>
      <c r="E1287" t="s">
        <v>35</v>
      </c>
      <c r="F1287" t="s">
        <v>22</v>
      </c>
      <c r="G1287" s="20">
        <v>4.2</v>
      </c>
      <c r="H1287" s="14">
        <v>6.7578000000000005</v>
      </c>
      <c r="I1287" t="s">
        <v>14</v>
      </c>
      <c r="J1287" t="s">
        <v>42</v>
      </c>
      <c r="K1287" t="s">
        <v>25</v>
      </c>
      <c r="L1287" t="s">
        <v>43</v>
      </c>
      <c r="M1287" s="20">
        <f t="shared" si="104"/>
        <v>6.7592448000000012</v>
      </c>
      <c r="N1287" s="20">
        <f t="shared" si="105"/>
        <v>0</v>
      </c>
      <c r="O1287" s="20">
        <f t="shared" si="106"/>
        <v>0</v>
      </c>
      <c r="P1287">
        <f t="shared" si="103"/>
        <v>4</v>
      </c>
      <c r="Q1287">
        <f t="shared" si="107"/>
        <v>0</v>
      </c>
    </row>
    <row r="1288" spans="1:17" x14ac:dyDescent="0.3">
      <c r="A1288" t="s">
        <v>7</v>
      </c>
      <c r="B1288" t="s">
        <v>9</v>
      </c>
      <c r="C1288" t="s">
        <v>48</v>
      </c>
      <c r="D1288" t="s">
        <v>41</v>
      </c>
      <c r="E1288" t="s">
        <v>12</v>
      </c>
      <c r="F1288" t="s">
        <v>44</v>
      </c>
      <c r="G1288" s="20">
        <v>3.4</v>
      </c>
      <c r="H1288" s="14">
        <v>5.4706000000000001</v>
      </c>
      <c r="I1288" t="s">
        <v>30</v>
      </c>
      <c r="J1288" t="s">
        <v>31</v>
      </c>
      <c r="K1288" t="s">
        <v>25</v>
      </c>
      <c r="L1288" t="s">
        <v>17</v>
      </c>
      <c r="M1288" s="20">
        <f t="shared" si="104"/>
        <v>5.4717696</v>
      </c>
      <c r="N1288" s="20">
        <f t="shared" si="105"/>
        <v>0.16664000000000001</v>
      </c>
      <c r="O1288" s="20">
        <f t="shared" si="106"/>
        <v>0.9118156861440001</v>
      </c>
      <c r="P1288">
        <f t="shared" si="103"/>
        <v>1</v>
      </c>
      <c r="Q1288">
        <f t="shared" si="107"/>
        <v>0.9118156861440001</v>
      </c>
    </row>
    <row r="1289" spans="1:17" x14ac:dyDescent="0.3">
      <c r="A1289" t="s">
        <v>39</v>
      </c>
      <c r="B1289" t="s">
        <v>9</v>
      </c>
      <c r="C1289" t="s">
        <v>48</v>
      </c>
      <c r="D1289" t="s">
        <v>11</v>
      </c>
      <c r="E1289" t="s">
        <v>12</v>
      </c>
      <c r="F1289" t="s">
        <v>29</v>
      </c>
      <c r="G1289" s="20">
        <v>2.2999999999999998</v>
      </c>
      <c r="H1289" s="14">
        <v>3.7006999999999999</v>
      </c>
      <c r="I1289" t="s">
        <v>23</v>
      </c>
      <c r="J1289" t="s">
        <v>42</v>
      </c>
      <c r="K1289" t="s">
        <v>25</v>
      </c>
      <c r="L1289" t="s">
        <v>17</v>
      </c>
      <c r="M1289" s="20">
        <f t="shared" si="104"/>
        <v>3.7014912</v>
      </c>
      <c r="N1289" s="20">
        <f t="shared" si="105"/>
        <v>0</v>
      </c>
      <c r="O1289" s="20">
        <f t="shared" si="106"/>
        <v>0</v>
      </c>
      <c r="P1289">
        <f t="shared" si="103"/>
        <v>2</v>
      </c>
      <c r="Q1289">
        <f t="shared" si="107"/>
        <v>0</v>
      </c>
    </row>
    <row r="1290" spans="1:17" x14ac:dyDescent="0.3">
      <c r="A1290" t="s">
        <v>39</v>
      </c>
      <c r="B1290" t="s">
        <v>9</v>
      </c>
      <c r="C1290" t="s">
        <v>8</v>
      </c>
      <c r="D1290" t="s">
        <v>27</v>
      </c>
      <c r="E1290" t="s">
        <v>12</v>
      </c>
      <c r="F1290" t="s">
        <v>13</v>
      </c>
      <c r="G1290" s="20">
        <v>25</v>
      </c>
      <c r="H1290" s="14">
        <v>40.225000000000001</v>
      </c>
      <c r="I1290" t="s">
        <v>30</v>
      </c>
      <c r="J1290" t="s">
        <v>15</v>
      </c>
      <c r="K1290" t="s">
        <v>25</v>
      </c>
      <c r="L1290" t="s">
        <v>17</v>
      </c>
      <c r="M1290" s="20">
        <f t="shared" si="104"/>
        <v>40.233600000000003</v>
      </c>
      <c r="N1290" s="20">
        <f t="shared" si="105"/>
        <v>0.16664000000000001</v>
      </c>
      <c r="O1290" s="20">
        <f t="shared" si="106"/>
        <v>6.7045271040000012</v>
      </c>
      <c r="P1290">
        <f t="shared" si="103"/>
        <v>2</v>
      </c>
      <c r="Q1290">
        <f t="shared" si="107"/>
        <v>13.409054208000002</v>
      </c>
    </row>
    <row r="1291" spans="1:17" x14ac:dyDescent="0.3">
      <c r="A1291" t="s">
        <v>39</v>
      </c>
      <c r="B1291" t="s">
        <v>9</v>
      </c>
      <c r="C1291" t="s">
        <v>48</v>
      </c>
      <c r="D1291" t="s">
        <v>11</v>
      </c>
      <c r="E1291" t="s">
        <v>21</v>
      </c>
      <c r="F1291" t="s">
        <v>36</v>
      </c>
      <c r="G1291" s="20">
        <v>8</v>
      </c>
      <c r="H1291" s="14">
        <v>12.872</v>
      </c>
      <c r="I1291" t="s">
        <v>30</v>
      </c>
      <c r="J1291" t="s">
        <v>15</v>
      </c>
      <c r="K1291" t="s">
        <v>25</v>
      </c>
      <c r="L1291" t="s">
        <v>17</v>
      </c>
      <c r="M1291" s="20">
        <f t="shared" si="104"/>
        <v>12.874752000000001</v>
      </c>
      <c r="N1291" s="20">
        <f t="shared" si="105"/>
        <v>0.16664000000000001</v>
      </c>
      <c r="O1291" s="20">
        <f t="shared" si="106"/>
        <v>2.1454486732800002</v>
      </c>
      <c r="P1291">
        <f t="shared" si="103"/>
        <v>2</v>
      </c>
      <c r="Q1291">
        <f t="shared" si="107"/>
        <v>4.2908973465600004</v>
      </c>
    </row>
    <row r="1292" spans="1:17" x14ac:dyDescent="0.3">
      <c r="A1292" t="s">
        <v>32</v>
      </c>
      <c r="B1292" t="s">
        <v>9</v>
      </c>
      <c r="C1292" t="s">
        <v>65</v>
      </c>
      <c r="D1292" t="s">
        <v>27</v>
      </c>
      <c r="E1292" t="s">
        <v>28</v>
      </c>
      <c r="F1292" t="s">
        <v>44</v>
      </c>
      <c r="G1292" s="20">
        <v>2</v>
      </c>
      <c r="H1292" s="14">
        <v>3.218</v>
      </c>
      <c r="I1292" s="2" t="s">
        <v>49</v>
      </c>
      <c r="J1292" t="s">
        <v>38</v>
      </c>
      <c r="K1292" t="s">
        <v>25</v>
      </c>
      <c r="L1292" t="s">
        <v>17</v>
      </c>
      <c r="M1292" s="20">
        <f t="shared" si="104"/>
        <v>3.2186880000000002</v>
      </c>
      <c r="N1292" s="20">
        <f t="shared" si="105"/>
        <v>0.10215</v>
      </c>
      <c r="O1292" s="20">
        <f t="shared" si="106"/>
        <v>0.32878897920000005</v>
      </c>
      <c r="P1292">
        <f t="shared" si="103"/>
        <v>5</v>
      </c>
      <c r="Q1292">
        <f t="shared" si="107"/>
        <v>1.6439448960000003</v>
      </c>
    </row>
    <row r="1293" spans="1:17" x14ac:dyDescent="0.3">
      <c r="A1293" t="s">
        <v>32</v>
      </c>
      <c r="B1293" t="s">
        <v>55</v>
      </c>
      <c r="C1293" t="s">
        <v>8</v>
      </c>
      <c r="D1293" t="s">
        <v>11</v>
      </c>
      <c r="E1293" t="s">
        <v>12</v>
      </c>
      <c r="F1293" t="s">
        <v>44</v>
      </c>
      <c r="G1293" s="20">
        <v>1</v>
      </c>
      <c r="H1293" s="14">
        <v>1.609</v>
      </c>
      <c r="I1293" t="s">
        <v>23</v>
      </c>
      <c r="J1293" t="s">
        <v>31</v>
      </c>
      <c r="K1293" t="s">
        <v>25</v>
      </c>
      <c r="L1293" t="s">
        <v>17</v>
      </c>
      <c r="M1293" s="20">
        <f t="shared" si="104"/>
        <v>1.6093440000000001</v>
      </c>
      <c r="N1293" s="20">
        <f t="shared" si="105"/>
        <v>0</v>
      </c>
      <c r="O1293" s="20">
        <f t="shared" si="106"/>
        <v>0</v>
      </c>
      <c r="P1293">
        <f t="shared" si="103"/>
        <v>5</v>
      </c>
      <c r="Q1293">
        <f t="shared" si="107"/>
        <v>0</v>
      </c>
    </row>
    <row r="1294" spans="1:17" x14ac:dyDescent="0.3">
      <c r="A1294" t="s">
        <v>18</v>
      </c>
      <c r="B1294" t="s">
        <v>51</v>
      </c>
      <c r="C1294" t="s">
        <v>8</v>
      </c>
      <c r="D1294" t="s">
        <v>11</v>
      </c>
      <c r="E1294" t="s">
        <v>21</v>
      </c>
      <c r="F1294" t="s">
        <v>36</v>
      </c>
      <c r="G1294" s="20">
        <v>6</v>
      </c>
      <c r="H1294" s="14">
        <v>9.6539999999999999</v>
      </c>
      <c r="I1294" t="s">
        <v>30</v>
      </c>
      <c r="J1294" t="s">
        <v>31</v>
      </c>
      <c r="K1294" t="s">
        <v>16</v>
      </c>
      <c r="L1294" t="s">
        <v>17</v>
      </c>
      <c r="M1294" s="20">
        <f t="shared" si="104"/>
        <v>9.6560640000000006</v>
      </c>
      <c r="N1294" s="20">
        <f t="shared" si="105"/>
        <v>0.16664000000000001</v>
      </c>
      <c r="O1294" s="20">
        <f t="shared" si="106"/>
        <v>1.6090865049600003</v>
      </c>
      <c r="P1294">
        <f t="shared" si="103"/>
        <v>4</v>
      </c>
      <c r="Q1294">
        <f t="shared" si="107"/>
        <v>6.4363460198400011</v>
      </c>
    </row>
    <row r="1295" spans="1:17" x14ac:dyDescent="0.3">
      <c r="A1295" t="s">
        <v>39</v>
      </c>
      <c r="B1295" t="s">
        <v>9</v>
      </c>
      <c r="C1295" t="s">
        <v>50</v>
      </c>
      <c r="D1295" t="s">
        <v>41</v>
      </c>
      <c r="E1295" t="s">
        <v>12</v>
      </c>
      <c r="F1295" t="s">
        <v>13</v>
      </c>
      <c r="G1295" s="20">
        <v>8.3000000000000007</v>
      </c>
      <c r="H1295" s="14">
        <v>13.354700000000001</v>
      </c>
      <c r="I1295" t="s">
        <v>49</v>
      </c>
      <c r="J1295" t="s">
        <v>42</v>
      </c>
      <c r="K1295" t="s">
        <v>25</v>
      </c>
      <c r="L1295" t="s">
        <v>17</v>
      </c>
      <c r="M1295" s="20">
        <f t="shared" si="104"/>
        <v>13.357555200000002</v>
      </c>
      <c r="N1295" s="20">
        <f t="shared" si="105"/>
        <v>0.10215</v>
      </c>
      <c r="O1295" s="20">
        <f t="shared" si="106"/>
        <v>1.3644742636800002</v>
      </c>
      <c r="P1295">
        <f t="shared" si="103"/>
        <v>2</v>
      </c>
      <c r="Q1295">
        <f t="shared" si="107"/>
        <v>2.7289485273600005</v>
      </c>
    </row>
    <row r="1296" spans="1:17" x14ac:dyDescent="0.3">
      <c r="A1296" t="s">
        <v>32</v>
      </c>
      <c r="B1296" t="s">
        <v>51</v>
      </c>
      <c r="C1296" t="s">
        <v>8</v>
      </c>
      <c r="D1296" t="s">
        <v>11</v>
      </c>
      <c r="E1296" t="s">
        <v>21</v>
      </c>
      <c r="F1296" t="s">
        <v>29</v>
      </c>
      <c r="G1296" s="20">
        <v>13</v>
      </c>
      <c r="H1296" s="14">
        <v>20.917000000000002</v>
      </c>
      <c r="I1296" t="s">
        <v>52</v>
      </c>
      <c r="J1296" t="s">
        <v>15</v>
      </c>
      <c r="K1296" t="s">
        <v>25</v>
      </c>
      <c r="L1296" t="s">
        <v>17</v>
      </c>
      <c r="M1296" s="20">
        <f t="shared" si="104"/>
        <v>20.921472000000001</v>
      </c>
      <c r="N1296" s="20">
        <f t="shared" si="105"/>
        <v>3.5459999999999998E-2</v>
      </c>
      <c r="O1296" s="20">
        <f t="shared" si="106"/>
        <v>0.74187539712000006</v>
      </c>
      <c r="P1296">
        <f t="shared" si="103"/>
        <v>5</v>
      </c>
      <c r="Q1296">
        <f t="shared" si="107"/>
        <v>3.7093769856000005</v>
      </c>
    </row>
    <row r="1297" spans="1:17" x14ac:dyDescent="0.3">
      <c r="A1297" t="s">
        <v>26</v>
      </c>
      <c r="B1297" t="s">
        <v>51</v>
      </c>
      <c r="C1297" t="s">
        <v>8</v>
      </c>
      <c r="D1297" t="s">
        <v>20</v>
      </c>
      <c r="E1297" t="s">
        <v>12</v>
      </c>
      <c r="F1297" t="s">
        <v>36</v>
      </c>
      <c r="G1297" s="20">
        <v>3.5</v>
      </c>
      <c r="H1297" s="14">
        <v>5.6315</v>
      </c>
      <c r="I1297" t="s">
        <v>14</v>
      </c>
      <c r="J1297" t="s">
        <v>31</v>
      </c>
      <c r="K1297" t="s">
        <v>25</v>
      </c>
      <c r="L1297" t="s">
        <v>43</v>
      </c>
      <c r="M1297" s="20">
        <f t="shared" si="104"/>
        <v>5.6327040000000004</v>
      </c>
      <c r="N1297" s="20">
        <f t="shared" si="105"/>
        <v>0</v>
      </c>
      <c r="O1297" s="20">
        <f t="shared" si="106"/>
        <v>0</v>
      </c>
      <c r="P1297">
        <f t="shared" si="103"/>
        <v>3</v>
      </c>
      <c r="Q1297">
        <f t="shared" si="107"/>
        <v>0</v>
      </c>
    </row>
    <row r="1298" spans="1:17" x14ac:dyDescent="0.3">
      <c r="A1298" t="s">
        <v>18</v>
      </c>
      <c r="B1298" t="s">
        <v>9</v>
      </c>
      <c r="C1298" t="s">
        <v>67</v>
      </c>
      <c r="D1298" t="s">
        <v>41</v>
      </c>
      <c r="E1298" t="s">
        <v>12</v>
      </c>
      <c r="F1298" t="s">
        <v>36</v>
      </c>
      <c r="G1298" s="20">
        <v>1.5</v>
      </c>
      <c r="H1298" s="14">
        <v>2.4135</v>
      </c>
      <c r="I1298" t="s">
        <v>23</v>
      </c>
      <c r="J1298" t="s">
        <v>42</v>
      </c>
      <c r="K1298" t="s">
        <v>25</v>
      </c>
      <c r="L1298" t="s">
        <v>43</v>
      </c>
      <c r="M1298" s="20">
        <f t="shared" si="104"/>
        <v>2.4140160000000002</v>
      </c>
      <c r="N1298" s="20">
        <f t="shared" si="105"/>
        <v>0</v>
      </c>
      <c r="O1298" s="20">
        <f t="shared" si="106"/>
        <v>0</v>
      </c>
      <c r="P1298">
        <f t="shared" si="103"/>
        <v>4</v>
      </c>
      <c r="Q1298">
        <f t="shared" si="107"/>
        <v>0</v>
      </c>
    </row>
    <row r="1299" spans="1:17" x14ac:dyDescent="0.3">
      <c r="A1299" t="s">
        <v>32</v>
      </c>
      <c r="B1299" t="s">
        <v>9</v>
      </c>
      <c r="C1299" t="s">
        <v>59</v>
      </c>
      <c r="D1299" t="s">
        <v>11</v>
      </c>
      <c r="E1299" t="s">
        <v>12</v>
      </c>
      <c r="F1299" t="s">
        <v>44</v>
      </c>
      <c r="G1299" s="20">
        <v>2</v>
      </c>
      <c r="H1299" s="14">
        <v>3.218</v>
      </c>
      <c r="I1299" t="s">
        <v>14</v>
      </c>
      <c r="J1299" t="s">
        <v>42</v>
      </c>
      <c r="K1299" t="s">
        <v>16</v>
      </c>
      <c r="L1299" t="s">
        <v>17</v>
      </c>
      <c r="M1299" s="20">
        <f t="shared" si="104"/>
        <v>3.2186880000000002</v>
      </c>
      <c r="N1299" s="20">
        <f t="shared" si="105"/>
        <v>0</v>
      </c>
      <c r="O1299" s="20">
        <f t="shared" si="106"/>
        <v>0</v>
      </c>
      <c r="P1299">
        <f t="shared" si="103"/>
        <v>5</v>
      </c>
      <c r="Q1299">
        <f t="shared" si="107"/>
        <v>0</v>
      </c>
    </row>
    <row r="1300" spans="1:17" x14ac:dyDescent="0.3">
      <c r="A1300" t="s">
        <v>7</v>
      </c>
      <c r="B1300" t="s">
        <v>9</v>
      </c>
      <c r="C1300" t="s">
        <v>50</v>
      </c>
      <c r="D1300" t="s">
        <v>20</v>
      </c>
      <c r="E1300" t="s">
        <v>28</v>
      </c>
      <c r="F1300" t="s">
        <v>66</v>
      </c>
      <c r="G1300" s="20">
        <v>14</v>
      </c>
      <c r="H1300" s="14">
        <v>22.526</v>
      </c>
      <c r="I1300" t="s">
        <v>37</v>
      </c>
      <c r="J1300" t="s">
        <v>15</v>
      </c>
      <c r="K1300" t="s">
        <v>16</v>
      </c>
      <c r="L1300" t="s">
        <v>17</v>
      </c>
      <c r="M1300" s="20">
        <f t="shared" si="104"/>
        <v>22.530816000000002</v>
      </c>
      <c r="N1300" s="20">
        <f t="shared" si="105"/>
        <v>0.16664000000000001</v>
      </c>
      <c r="O1300" s="20">
        <f t="shared" si="106"/>
        <v>3.7545351782400003</v>
      </c>
      <c r="P1300">
        <f t="shared" si="103"/>
        <v>1</v>
      </c>
      <c r="Q1300">
        <f t="shared" si="107"/>
        <v>3.7545351782400003</v>
      </c>
    </row>
    <row r="1301" spans="1:17" x14ac:dyDescent="0.3">
      <c r="A1301" t="s">
        <v>7</v>
      </c>
      <c r="B1301" t="s">
        <v>9</v>
      </c>
      <c r="C1301" t="s">
        <v>61</v>
      </c>
      <c r="D1301" t="s">
        <v>11</v>
      </c>
      <c r="E1301" t="s">
        <v>21</v>
      </c>
      <c r="F1301" t="s">
        <v>29</v>
      </c>
      <c r="G1301" s="20">
        <v>25</v>
      </c>
      <c r="H1301" s="14">
        <v>40.225000000000001</v>
      </c>
      <c r="I1301" t="s">
        <v>30</v>
      </c>
      <c r="J1301" t="s">
        <v>42</v>
      </c>
      <c r="K1301" t="s">
        <v>25</v>
      </c>
      <c r="L1301" t="s">
        <v>17</v>
      </c>
      <c r="M1301" s="20">
        <f t="shared" si="104"/>
        <v>40.233600000000003</v>
      </c>
      <c r="N1301" s="20">
        <f t="shared" si="105"/>
        <v>0.16664000000000001</v>
      </c>
      <c r="O1301" s="20">
        <f t="shared" si="106"/>
        <v>6.7045271040000012</v>
      </c>
      <c r="P1301">
        <f t="shared" si="103"/>
        <v>1</v>
      </c>
      <c r="Q1301">
        <f t="shared" si="107"/>
        <v>6.7045271040000012</v>
      </c>
    </row>
    <row r="1302" spans="1:17" x14ac:dyDescent="0.3">
      <c r="A1302" t="s">
        <v>18</v>
      </c>
      <c r="B1302" t="s">
        <v>9</v>
      </c>
      <c r="C1302" t="s">
        <v>65</v>
      </c>
      <c r="D1302" t="s">
        <v>11</v>
      </c>
      <c r="E1302" t="s">
        <v>45</v>
      </c>
      <c r="F1302" t="s">
        <v>36</v>
      </c>
      <c r="G1302" s="20">
        <v>2.8</v>
      </c>
      <c r="H1302" s="14">
        <v>4.5051999999999994</v>
      </c>
      <c r="I1302" t="s">
        <v>37</v>
      </c>
      <c r="J1302" t="s">
        <v>42</v>
      </c>
      <c r="K1302" t="s">
        <v>25</v>
      </c>
      <c r="L1302" t="s">
        <v>17</v>
      </c>
      <c r="M1302" s="20">
        <f t="shared" si="104"/>
        <v>4.5061631999999996</v>
      </c>
      <c r="N1302" s="20">
        <f t="shared" si="105"/>
        <v>0.16664000000000001</v>
      </c>
      <c r="O1302" s="20">
        <f t="shared" si="106"/>
        <v>0.75090703564799999</v>
      </c>
      <c r="P1302">
        <f t="shared" si="103"/>
        <v>4</v>
      </c>
      <c r="Q1302">
        <f t="shared" si="107"/>
        <v>3.0036281425919999</v>
      </c>
    </row>
    <row r="1303" spans="1:17" x14ac:dyDescent="0.3">
      <c r="A1303" t="s">
        <v>18</v>
      </c>
      <c r="B1303" t="s">
        <v>9</v>
      </c>
      <c r="C1303" t="s">
        <v>69</v>
      </c>
      <c r="D1303" t="s">
        <v>11</v>
      </c>
      <c r="E1303" t="s">
        <v>45</v>
      </c>
      <c r="F1303" t="s">
        <v>22</v>
      </c>
      <c r="G1303" s="20">
        <v>15</v>
      </c>
      <c r="H1303" s="14">
        <v>24.134999999999998</v>
      </c>
      <c r="I1303" t="s">
        <v>30</v>
      </c>
      <c r="J1303" t="s">
        <v>31</v>
      </c>
      <c r="K1303" t="s">
        <v>25</v>
      </c>
      <c r="L1303" t="s">
        <v>17</v>
      </c>
      <c r="M1303" s="20">
        <f t="shared" si="104"/>
        <v>24.140160000000002</v>
      </c>
      <c r="N1303" s="20">
        <f t="shared" si="105"/>
        <v>0.16664000000000001</v>
      </c>
      <c r="O1303" s="20">
        <f t="shared" si="106"/>
        <v>4.0227162624000004</v>
      </c>
      <c r="P1303">
        <f t="shared" si="103"/>
        <v>4</v>
      </c>
      <c r="Q1303">
        <f t="shared" si="107"/>
        <v>16.090865049600001</v>
      </c>
    </row>
    <row r="1304" spans="1:17" x14ac:dyDescent="0.3">
      <c r="A1304" t="s">
        <v>39</v>
      </c>
      <c r="B1304" t="s">
        <v>9</v>
      </c>
      <c r="C1304" t="s">
        <v>50</v>
      </c>
      <c r="D1304" t="s">
        <v>41</v>
      </c>
      <c r="E1304" t="s">
        <v>64</v>
      </c>
      <c r="F1304" t="s">
        <v>66</v>
      </c>
      <c r="G1304" s="20">
        <v>3</v>
      </c>
      <c r="H1304" s="14">
        <v>4.827</v>
      </c>
      <c r="I1304" t="s">
        <v>23</v>
      </c>
      <c r="J1304" t="s">
        <v>38</v>
      </c>
      <c r="K1304" t="s">
        <v>16</v>
      </c>
      <c r="L1304" t="s">
        <v>17</v>
      </c>
      <c r="M1304" s="20">
        <f t="shared" si="104"/>
        <v>4.8280320000000003</v>
      </c>
      <c r="N1304" s="20">
        <f t="shared" si="105"/>
        <v>0</v>
      </c>
      <c r="O1304" s="20">
        <f t="shared" si="106"/>
        <v>0</v>
      </c>
      <c r="P1304">
        <f t="shared" si="103"/>
        <v>2</v>
      </c>
      <c r="Q1304">
        <f t="shared" si="107"/>
        <v>0</v>
      </c>
    </row>
    <row r="1305" spans="1:17" x14ac:dyDescent="0.3">
      <c r="A1305" t="s">
        <v>32</v>
      </c>
      <c r="B1305" t="s">
        <v>9</v>
      </c>
      <c r="C1305" t="s">
        <v>59</v>
      </c>
      <c r="D1305" t="s">
        <v>41</v>
      </c>
      <c r="E1305" t="s">
        <v>45</v>
      </c>
      <c r="F1305" t="s">
        <v>22</v>
      </c>
      <c r="G1305" s="20">
        <v>1.6</v>
      </c>
      <c r="H1305" s="14">
        <v>2.5744000000000002</v>
      </c>
      <c r="I1305" t="s">
        <v>23</v>
      </c>
      <c r="J1305" t="s">
        <v>8</v>
      </c>
      <c r="K1305" t="s">
        <v>25</v>
      </c>
      <c r="L1305" t="s">
        <v>43</v>
      </c>
      <c r="M1305" s="20">
        <f t="shared" si="104"/>
        <v>2.5749504000000005</v>
      </c>
      <c r="N1305" s="20">
        <f t="shared" si="105"/>
        <v>0</v>
      </c>
      <c r="O1305" s="20">
        <f t="shared" si="106"/>
        <v>0</v>
      </c>
      <c r="P1305">
        <f t="shared" si="103"/>
        <v>5</v>
      </c>
      <c r="Q1305">
        <f t="shared" si="107"/>
        <v>0</v>
      </c>
    </row>
    <row r="1306" spans="1:17" x14ac:dyDescent="0.3">
      <c r="A1306" t="s">
        <v>18</v>
      </c>
      <c r="B1306" t="s">
        <v>9</v>
      </c>
      <c r="C1306" t="s">
        <v>8</v>
      </c>
      <c r="D1306" t="s">
        <v>27</v>
      </c>
      <c r="E1306" t="s">
        <v>64</v>
      </c>
      <c r="F1306" t="s">
        <v>66</v>
      </c>
      <c r="G1306" s="20">
        <v>10</v>
      </c>
      <c r="H1306" s="14">
        <v>16.09</v>
      </c>
      <c r="I1306" t="s">
        <v>49</v>
      </c>
      <c r="J1306" t="s">
        <v>38</v>
      </c>
      <c r="K1306" t="s">
        <v>25</v>
      </c>
      <c r="L1306" t="s">
        <v>43</v>
      </c>
      <c r="M1306" s="20">
        <f t="shared" si="104"/>
        <v>16.093440000000001</v>
      </c>
      <c r="N1306" s="20">
        <f t="shared" si="105"/>
        <v>0.10215</v>
      </c>
      <c r="O1306" s="20">
        <f t="shared" si="106"/>
        <v>1.6439448960000003</v>
      </c>
      <c r="P1306">
        <f t="shared" si="103"/>
        <v>4</v>
      </c>
      <c r="Q1306">
        <f t="shared" si="107"/>
        <v>6.5757795840000011</v>
      </c>
    </row>
    <row r="1307" spans="1:17" x14ac:dyDescent="0.3">
      <c r="A1307" t="s">
        <v>39</v>
      </c>
      <c r="B1307" t="s">
        <v>51</v>
      </c>
      <c r="C1307" t="s">
        <v>8</v>
      </c>
      <c r="D1307" t="s">
        <v>41</v>
      </c>
      <c r="E1307" t="s">
        <v>21</v>
      </c>
      <c r="F1307" t="s">
        <v>13</v>
      </c>
      <c r="G1307" s="20">
        <v>6</v>
      </c>
      <c r="H1307" s="14">
        <v>9.6539999999999999</v>
      </c>
      <c r="I1307" t="s">
        <v>14</v>
      </c>
      <c r="J1307" t="s">
        <v>15</v>
      </c>
      <c r="K1307" t="s">
        <v>16</v>
      </c>
      <c r="L1307" t="s">
        <v>43</v>
      </c>
      <c r="M1307" s="20">
        <f t="shared" si="104"/>
        <v>9.6560640000000006</v>
      </c>
      <c r="N1307" s="20">
        <f t="shared" si="105"/>
        <v>0</v>
      </c>
      <c r="O1307" s="20">
        <f t="shared" si="106"/>
        <v>0</v>
      </c>
      <c r="P1307">
        <f t="shared" si="103"/>
        <v>2</v>
      </c>
      <c r="Q1307">
        <f t="shared" si="107"/>
        <v>0</v>
      </c>
    </row>
    <row r="1308" spans="1:17" x14ac:dyDescent="0.3">
      <c r="A1308" t="s">
        <v>7</v>
      </c>
      <c r="B1308" t="s">
        <v>9</v>
      </c>
      <c r="C1308" t="s">
        <v>71</v>
      </c>
      <c r="D1308" t="s">
        <v>20</v>
      </c>
      <c r="E1308" t="s">
        <v>35</v>
      </c>
      <c r="F1308" t="s">
        <v>66</v>
      </c>
      <c r="G1308" s="20">
        <v>40</v>
      </c>
      <c r="H1308" s="14">
        <v>64.36</v>
      </c>
      <c r="I1308" t="s">
        <v>52</v>
      </c>
      <c r="J1308" t="s">
        <v>24</v>
      </c>
      <c r="K1308" t="s">
        <v>25</v>
      </c>
      <c r="L1308" t="s">
        <v>17</v>
      </c>
      <c r="M1308" s="20">
        <f t="shared" si="104"/>
        <v>64.373760000000004</v>
      </c>
      <c r="N1308" s="20">
        <f t="shared" si="105"/>
        <v>3.5459999999999998E-2</v>
      </c>
      <c r="O1308" s="20">
        <f t="shared" si="106"/>
        <v>2.2826935295999999</v>
      </c>
      <c r="P1308">
        <f t="shared" si="103"/>
        <v>1</v>
      </c>
      <c r="Q1308">
        <f t="shared" si="107"/>
        <v>2.2826935295999999</v>
      </c>
    </row>
    <row r="1309" spans="1:17" x14ac:dyDescent="0.3">
      <c r="A1309" t="s">
        <v>18</v>
      </c>
      <c r="B1309" t="s">
        <v>51</v>
      </c>
      <c r="C1309" t="s">
        <v>8</v>
      </c>
      <c r="D1309" t="s">
        <v>11</v>
      </c>
      <c r="E1309" t="s">
        <v>21</v>
      </c>
      <c r="F1309" t="s">
        <v>29</v>
      </c>
      <c r="G1309" s="20">
        <v>4.5</v>
      </c>
      <c r="H1309" s="14">
        <v>7.2404999999999999</v>
      </c>
      <c r="I1309" t="s">
        <v>52</v>
      </c>
      <c r="J1309" t="s">
        <v>31</v>
      </c>
      <c r="K1309" t="s">
        <v>25</v>
      </c>
      <c r="L1309" t="s">
        <v>43</v>
      </c>
      <c r="M1309" s="20">
        <f t="shared" si="104"/>
        <v>7.2420480000000005</v>
      </c>
      <c r="N1309" s="20">
        <f t="shared" si="105"/>
        <v>3.5459999999999998E-2</v>
      </c>
      <c r="O1309" s="20">
        <f t="shared" si="106"/>
        <v>0.25680302208</v>
      </c>
      <c r="P1309">
        <f t="shared" si="103"/>
        <v>4</v>
      </c>
      <c r="Q1309">
        <f t="shared" si="107"/>
        <v>1.02721208832</v>
      </c>
    </row>
    <row r="1310" spans="1:17" x14ac:dyDescent="0.3">
      <c r="A1310" t="s">
        <v>39</v>
      </c>
      <c r="B1310" t="s">
        <v>9</v>
      </c>
      <c r="C1310" t="s">
        <v>50</v>
      </c>
      <c r="D1310" t="s">
        <v>41</v>
      </c>
      <c r="E1310" t="s">
        <v>45</v>
      </c>
      <c r="F1310" t="s">
        <v>66</v>
      </c>
      <c r="G1310" s="20">
        <v>100</v>
      </c>
      <c r="H1310" s="14">
        <v>160.9</v>
      </c>
      <c r="I1310" t="s">
        <v>30</v>
      </c>
      <c r="J1310" t="s">
        <v>42</v>
      </c>
      <c r="K1310" t="s">
        <v>25</v>
      </c>
      <c r="L1310" t="s">
        <v>17</v>
      </c>
      <c r="M1310" s="20">
        <f t="shared" si="104"/>
        <v>160.93440000000001</v>
      </c>
      <c r="N1310" s="20">
        <f t="shared" si="105"/>
        <v>0.16664000000000001</v>
      </c>
      <c r="O1310" s="20">
        <f t="shared" si="106"/>
        <v>26.818108416000005</v>
      </c>
      <c r="P1310">
        <f t="shared" si="103"/>
        <v>2</v>
      </c>
      <c r="Q1310">
        <f t="shared" si="107"/>
        <v>53.636216832000009</v>
      </c>
    </row>
    <row r="1311" spans="1:17" x14ac:dyDescent="0.3">
      <c r="A1311" t="s">
        <v>7</v>
      </c>
      <c r="B1311" t="s">
        <v>9</v>
      </c>
      <c r="C1311" t="s">
        <v>10</v>
      </c>
      <c r="D1311" t="s">
        <v>11</v>
      </c>
      <c r="E1311" t="s">
        <v>28</v>
      </c>
      <c r="F1311" t="s">
        <v>66</v>
      </c>
      <c r="G1311" s="20">
        <v>80</v>
      </c>
      <c r="H1311" s="14">
        <v>128.72</v>
      </c>
      <c r="I1311" t="s">
        <v>52</v>
      </c>
      <c r="J1311" t="s">
        <v>31</v>
      </c>
      <c r="K1311" t="s">
        <v>25</v>
      </c>
      <c r="L1311" t="s">
        <v>17</v>
      </c>
      <c r="M1311" s="20">
        <f t="shared" si="104"/>
        <v>128.74752000000001</v>
      </c>
      <c r="N1311" s="20">
        <f t="shared" si="105"/>
        <v>3.5459999999999998E-2</v>
      </c>
      <c r="O1311" s="20">
        <f t="shared" si="106"/>
        <v>4.5653870591999999</v>
      </c>
      <c r="P1311">
        <f t="shared" si="103"/>
        <v>1</v>
      </c>
      <c r="Q1311">
        <f t="shared" si="107"/>
        <v>4.5653870591999999</v>
      </c>
    </row>
    <row r="1312" spans="1:17" x14ac:dyDescent="0.3">
      <c r="A1312" t="s">
        <v>18</v>
      </c>
      <c r="B1312" t="s">
        <v>9</v>
      </c>
      <c r="C1312" t="s">
        <v>68</v>
      </c>
      <c r="D1312" t="s">
        <v>11</v>
      </c>
      <c r="E1312" t="s">
        <v>64</v>
      </c>
      <c r="F1312" t="s">
        <v>36</v>
      </c>
      <c r="G1312" s="20">
        <v>4</v>
      </c>
      <c r="H1312" s="14">
        <v>6.4359999999999999</v>
      </c>
      <c r="I1312" t="s">
        <v>87</v>
      </c>
      <c r="J1312" t="s">
        <v>42</v>
      </c>
      <c r="K1312" t="s">
        <v>16</v>
      </c>
      <c r="L1312" t="s">
        <v>43</v>
      </c>
      <c r="M1312" s="20">
        <f t="shared" si="104"/>
        <v>6.4373760000000004</v>
      </c>
      <c r="N1312" s="20">
        <f t="shared" si="105"/>
        <v>0.11366999999999999</v>
      </c>
      <c r="O1312" s="20">
        <f t="shared" si="106"/>
        <v>0.73173652992000005</v>
      </c>
      <c r="P1312">
        <f t="shared" si="103"/>
        <v>4</v>
      </c>
      <c r="Q1312">
        <f t="shared" si="107"/>
        <v>2.9269461196800002</v>
      </c>
    </row>
    <row r="1313" spans="1:17" x14ac:dyDescent="0.3">
      <c r="A1313" t="s">
        <v>32</v>
      </c>
      <c r="B1313" t="s">
        <v>9</v>
      </c>
      <c r="C1313" t="s">
        <v>61</v>
      </c>
      <c r="D1313" t="s">
        <v>11</v>
      </c>
      <c r="E1313" t="s">
        <v>21</v>
      </c>
      <c r="F1313" t="s">
        <v>13</v>
      </c>
      <c r="G1313" s="20">
        <v>2</v>
      </c>
      <c r="H1313" s="14">
        <v>3.218</v>
      </c>
      <c r="I1313" t="s">
        <v>23</v>
      </c>
      <c r="J1313" t="s">
        <v>31</v>
      </c>
      <c r="K1313" t="s">
        <v>25</v>
      </c>
      <c r="L1313" t="s">
        <v>43</v>
      </c>
      <c r="M1313" s="20">
        <f t="shared" si="104"/>
        <v>3.2186880000000002</v>
      </c>
      <c r="N1313" s="20">
        <f t="shared" si="105"/>
        <v>0</v>
      </c>
      <c r="O1313" s="20">
        <f t="shared" si="106"/>
        <v>0</v>
      </c>
      <c r="P1313">
        <f t="shared" si="103"/>
        <v>5</v>
      </c>
      <c r="Q1313">
        <f t="shared" si="107"/>
        <v>0</v>
      </c>
    </row>
    <row r="1314" spans="1:17" x14ac:dyDescent="0.3">
      <c r="A1314" t="s">
        <v>39</v>
      </c>
      <c r="B1314" t="s">
        <v>9</v>
      </c>
      <c r="C1314" t="s">
        <v>71</v>
      </c>
      <c r="D1314" t="s">
        <v>27</v>
      </c>
      <c r="E1314" t="s">
        <v>28</v>
      </c>
      <c r="F1314" t="s">
        <v>13</v>
      </c>
      <c r="G1314" s="20">
        <v>30</v>
      </c>
      <c r="H1314" s="14">
        <v>48.269999999999996</v>
      </c>
      <c r="I1314" t="s">
        <v>30</v>
      </c>
      <c r="J1314" t="s">
        <v>42</v>
      </c>
      <c r="K1314" t="s">
        <v>25</v>
      </c>
      <c r="L1314" t="s">
        <v>17</v>
      </c>
      <c r="M1314" s="20">
        <f t="shared" si="104"/>
        <v>48.280320000000003</v>
      </c>
      <c r="N1314" s="20">
        <f t="shared" si="105"/>
        <v>0.16664000000000001</v>
      </c>
      <c r="O1314" s="20">
        <f t="shared" si="106"/>
        <v>8.0454325248000007</v>
      </c>
      <c r="P1314">
        <f t="shared" si="103"/>
        <v>2</v>
      </c>
      <c r="Q1314">
        <f t="shared" si="107"/>
        <v>16.090865049600001</v>
      </c>
    </row>
    <row r="1315" spans="1:17" x14ac:dyDescent="0.3">
      <c r="A1315" t="s">
        <v>39</v>
      </c>
      <c r="B1315" t="s">
        <v>51</v>
      </c>
      <c r="C1315" t="s">
        <v>8</v>
      </c>
      <c r="D1315" t="s">
        <v>41</v>
      </c>
      <c r="E1315" t="s">
        <v>12</v>
      </c>
      <c r="F1315" t="s">
        <v>62</v>
      </c>
      <c r="G1315" s="20">
        <v>0.1</v>
      </c>
      <c r="H1315" s="14">
        <v>0.16090000000000002</v>
      </c>
      <c r="I1315" t="s">
        <v>23</v>
      </c>
      <c r="J1315" t="s">
        <v>15</v>
      </c>
      <c r="K1315" t="s">
        <v>16</v>
      </c>
      <c r="L1315" t="s">
        <v>17</v>
      </c>
      <c r="M1315" s="20">
        <f t="shared" si="104"/>
        <v>0.16093440000000003</v>
      </c>
      <c r="N1315" s="20">
        <f t="shared" si="105"/>
        <v>0</v>
      </c>
      <c r="O1315" s="20">
        <f t="shared" si="106"/>
        <v>0</v>
      </c>
      <c r="P1315">
        <f t="shared" si="103"/>
        <v>2</v>
      </c>
      <c r="Q1315">
        <f t="shared" si="107"/>
        <v>0</v>
      </c>
    </row>
    <row r="1316" spans="1:17" x14ac:dyDescent="0.3">
      <c r="A1316" t="s">
        <v>32</v>
      </c>
      <c r="B1316" t="s">
        <v>9</v>
      </c>
      <c r="C1316" t="s">
        <v>40</v>
      </c>
      <c r="D1316" t="s">
        <v>41</v>
      </c>
      <c r="E1316" t="s">
        <v>21</v>
      </c>
      <c r="F1316" t="s">
        <v>13</v>
      </c>
      <c r="G1316" s="20">
        <v>15.5</v>
      </c>
      <c r="H1316" s="14">
        <v>24.939499999999999</v>
      </c>
      <c r="I1316" t="s">
        <v>30</v>
      </c>
      <c r="J1316" t="s">
        <v>42</v>
      </c>
      <c r="K1316" t="s">
        <v>25</v>
      </c>
      <c r="L1316" t="s">
        <v>17</v>
      </c>
      <c r="M1316" s="20">
        <f t="shared" si="104"/>
        <v>24.944832000000002</v>
      </c>
      <c r="N1316" s="20">
        <f t="shared" si="105"/>
        <v>0.16664000000000001</v>
      </c>
      <c r="O1316" s="20">
        <f t="shared" si="106"/>
        <v>4.1568068044800004</v>
      </c>
      <c r="P1316">
        <f t="shared" si="103"/>
        <v>5</v>
      </c>
      <c r="Q1316">
        <f t="shared" si="107"/>
        <v>20.7840340224</v>
      </c>
    </row>
    <row r="1317" spans="1:17" x14ac:dyDescent="0.3">
      <c r="A1317" t="s">
        <v>7</v>
      </c>
      <c r="B1317" t="s">
        <v>9</v>
      </c>
      <c r="C1317" t="s">
        <v>8</v>
      </c>
      <c r="D1317" t="s">
        <v>11</v>
      </c>
      <c r="E1317" t="s">
        <v>35</v>
      </c>
      <c r="F1317" t="s">
        <v>29</v>
      </c>
      <c r="G1317" s="20">
        <v>12</v>
      </c>
      <c r="H1317" s="14" t="s">
        <v>8</v>
      </c>
      <c r="I1317" t="s">
        <v>14</v>
      </c>
      <c r="J1317" t="s">
        <v>31</v>
      </c>
      <c r="K1317" t="s">
        <v>25</v>
      </c>
      <c r="L1317" t="s">
        <v>43</v>
      </c>
      <c r="M1317" s="20">
        <f t="shared" si="104"/>
        <v>19.312128000000001</v>
      </c>
      <c r="N1317" s="20">
        <f t="shared" si="105"/>
        <v>0</v>
      </c>
      <c r="O1317" s="20">
        <f t="shared" si="106"/>
        <v>0</v>
      </c>
      <c r="P1317">
        <f t="shared" si="103"/>
        <v>1</v>
      </c>
      <c r="Q1317">
        <f t="shared" si="107"/>
        <v>0</v>
      </c>
    </row>
    <row r="1318" spans="1:17" x14ac:dyDescent="0.3">
      <c r="A1318" t="s">
        <v>26</v>
      </c>
      <c r="B1318" t="s">
        <v>9</v>
      </c>
      <c r="C1318" t="s">
        <v>76</v>
      </c>
      <c r="D1318" t="s">
        <v>11</v>
      </c>
      <c r="E1318" t="s">
        <v>21</v>
      </c>
      <c r="F1318" t="s">
        <v>44</v>
      </c>
      <c r="G1318" s="20">
        <v>1.2</v>
      </c>
      <c r="H1318" s="14">
        <v>1.9307999999999998</v>
      </c>
      <c r="I1318" t="s">
        <v>23</v>
      </c>
      <c r="J1318" t="s">
        <v>31</v>
      </c>
      <c r="K1318" t="s">
        <v>25</v>
      </c>
      <c r="L1318" t="s">
        <v>17</v>
      </c>
      <c r="M1318" s="20">
        <f t="shared" si="104"/>
        <v>1.9312128</v>
      </c>
      <c r="N1318" s="20">
        <f t="shared" si="105"/>
        <v>0</v>
      </c>
      <c r="O1318" s="20">
        <f t="shared" si="106"/>
        <v>0</v>
      </c>
      <c r="P1318">
        <f t="shared" si="103"/>
        <v>3</v>
      </c>
      <c r="Q1318">
        <f t="shared" si="107"/>
        <v>0</v>
      </c>
    </row>
    <row r="1319" spans="1:17" x14ac:dyDescent="0.3">
      <c r="A1319" t="s">
        <v>26</v>
      </c>
      <c r="B1319" t="s">
        <v>9</v>
      </c>
      <c r="C1319" t="s">
        <v>46</v>
      </c>
      <c r="D1319" t="s">
        <v>20</v>
      </c>
      <c r="E1319" t="s">
        <v>35</v>
      </c>
      <c r="F1319" t="s">
        <v>13</v>
      </c>
      <c r="G1319" s="20">
        <v>2.0830000000000002</v>
      </c>
      <c r="H1319" s="14" t="s">
        <v>8</v>
      </c>
      <c r="I1319" t="s">
        <v>23</v>
      </c>
      <c r="J1319" t="s">
        <v>31</v>
      </c>
      <c r="K1319" t="s">
        <v>25</v>
      </c>
      <c r="L1319" t="s">
        <v>43</v>
      </c>
      <c r="M1319" s="20">
        <f t="shared" si="104"/>
        <v>3.3522635520000006</v>
      </c>
      <c r="N1319" s="20">
        <f t="shared" si="105"/>
        <v>0</v>
      </c>
      <c r="O1319" s="20">
        <f t="shared" si="106"/>
        <v>0</v>
      </c>
      <c r="P1319">
        <f t="shared" si="103"/>
        <v>3</v>
      </c>
      <c r="Q1319">
        <f t="shared" si="107"/>
        <v>0</v>
      </c>
    </row>
    <row r="1320" spans="1:17" x14ac:dyDescent="0.3">
      <c r="A1320" t="s">
        <v>7</v>
      </c>
      <c r="B1320" t="s">
        <v>51</v>
      </c>
      <c r="C1320" t="s">
        <v>8</v>
      </c>
      <c r="D1320" t="s">
        <v>11</v>
      </c>
      <c r="E1320" t="s">
        <v>21</v>
      </c>
      <c r="F1320" t="s">
        <v>66</v>
      </c>
      <c r="G1320" s="20">
        <v>20</v>
      </c>
      <c r="H1320" s="14">
        <v>32.18</v>
      </c>
      <c r="I1320" t="s">
        <v>30</v>
      </c>
      <c r="J1320" t="s">
        <v>31</v>
      </c>
      <c r="K1320" t="s">
        <v>25</v>
      </c>
      <c r="L1320" t="s">
        <v>17</v>
      </c>
      <c r="M1320" s="20">
        <f t="shared" si="104"/>
        <v>32.186880000000002</v>
      </c>
      <c r="N1320" s="20">
        <f t="shared" si="105"/>
        <v>0.16664000000000001</v>
      </c>
      <c r="O1320" s="20">
        <f t="shared" si="106"/>
        <v>5.3636216832000008</v>
      </c>
      <c r="P1320">
        <f t="shared" si="103"/>
        <v>1</v>
      </c>
      <c r="Q1320">
        <f t="shared" si="107"/>
        <v>5.3636216832000008</v>
      </c>
    </row>
    <row r="1321" spans="1:17" x14ac:dyDescent="0.3">
      <c r="A1321" t="s">
        <v>7</v>
      </c>
      <c r="B1321" t="s">
        <v>57</v>
      </c>
      <c r="C1321" t="s">
        <v>8</v>
      </c>
      <c r="D1321" t="s">
        <v>41</v>
      </c>
      <c r="E1321" t="s">
        <v>21</v>
      </c>
      <c r="F1321" t="s">
        <v>36</v>
      </c>
      <c r="G1321" s="20">
        <v>3.3</v>
      </c>
      <c r="H1321" s="14">
        <v>5.3096999999999994</v>
      </c>
      <c r="I1321" t="s">
        <v>14</v>
      </c>
      <c r="J1321" t="s">
        <v>31</v>
      </c>
      <c r="K1321" t="s">
        <v>25</v>
      </c>
      <c r="L1321" t="s">
        <v>17</v>
      </c>
      <c r="M1321" s="20">
        <f t="shared" si="104"/>
        <v>5.3108351999999996</v>
      </c>
      <c r="N1321" s="20">
        <f t="shared" si="105"/>
        <v>0</v>
      </c>
      <c r="O1321" s="20">
        <f t="shared" si="106"/>
        <v>0</v>
      </c>
      <c r="P1321">
        <f t="shared" si="103"/>
        <v>1</v>
      </c>
      <c r="Q1321">
        <f t="shared" si="107"/>
        <v>0</v>
      </c>
    </row>
    <row r="1322" spans="1:17" x14ac:dyDescent="0.3">
      <c r="A1322" t="s">
        <v>32</v>
      </c>
      <c r="B1322" t="s">
        <v>9</v>
      </c>
      <c r="C1322" t="s">
        <v>71</v>
      </c>
      <c r="D1322" t="s">
        <v>11</v>
      </c>
      <c r="E1322" t="s">
        <v>21</v>
      </c>
      <c r="F1322" t="s">
        <v>22</v>
      </c>
      <c r="G1322" s="20">
        <v>2</v>
      </c>
      <c r="H1322" s="14">
        <v>3.218</v>
      </c>
      <c r="I1322" t="s">
        <v>23</v>
      </c>
      <c r="J1322" t="s">
        <v>15</v>
      </c>
      <c r="K1322" t="s">
        <v>25</v>
      </c>
      <c r="L1322" t="s">
        <v>17</v>
      </c>
      <c r="M1322" s="20">
        <f t="shared" si="104"/>
        <v>3.2186880000000002</v>
      </c>
      <c r="N1322" s="20">
        <f t="shared" si="105"/>
        <v>0</v>
      </c>
      <c r="O1322" s="20">
        <f t="shared" si="106"/>
        <v>0</v>
      </c>
      <c r="P1322">
        <f t="shared" si="103"/>
        <v>5</v>
      </c>
      <c r="Q1322">
        <f t="shared" si="107"/>
        <v>0</v>
      </c>
    </row>
    <row r="1323" spans="1:17" x14ac:dyDescent="0.3">
      <c r="A1323" t="s">
        <v>26</v>
      </c>
      <c r="B1323" t="s">
        <v>9</v>
      </c>
      <c r="C1323" t="s">
        <v>67</v>
      </c>
      <c r="D1323" t="s">
        <v>20</v>
      </c>
      <c r="E1323" t="s">
        <v>21</v>
      </c>
      <c r="F1323" t="s">
        <v>36</v>
      </c>
      <c r="G1323" s="20">
        <v>5</v>
      </c>
      <c r="H1323" s="14">
        <v>8.0449999999999999</v>
      </c>
      <c r="I1323" t="s">
        <v>14</v>
      </c>
      <c r="J1323" t="s">
        <v>15</v>
      </c>
      <c r="K1323" t="s">
        <v>16</v>
      </c>
      <c r="L1323" t="s">
        <v>43</v>
      </c>
      <c r="M1323" s="20">
        <f t="shared" si="104"/>
        <v>8.0467200000000005</v>
      </c>
      <c r="N1323" s="20">
        <f t="shared" si="105"/>
        <v>0</v>
      </c>
      <c r="O1323" s="20">
        <f t="shared" si="106"/>
        <v>0</v>
      </c>
      <c r="P1323">
        <f t="shared" ref="P1323:P1367" si="108">IFERROR(VALUE(MID(A1323, FIND("(", A1323) + 1, FIND(" ", A1323, FIND("(", A1323)) - FIND("(", A1323) - 1)), "N/A")</f>
        <v>3</v>
      </c>
      <c r="Q1323">
        <f t="shared" si="107"/>
        <v>0</v>
      </c>
    </row>
    <row r="1324" spans="1:17" x14ac:dyDescent="0.3">
      <c r="A1324" t="s">
        <v>39</v>
      </c>
      <c r="B1324" t="s">
        <v>51</v>
      </c>
      <c r="C1324" t="s">
        <v>8</v>
      </c>
      <c r="D1324" t="s">
        <v>41</v>
      </c>
      <c r="E1324" t="s">
        <v>12</v>
      </c>
      <c r="F1324" t="s">
        <v>22</v>
      </c>
      <c r="G1324" s="20">
        <v>16</v>
      </c>
      <c r="H1324" s="14">
        <v>25.744</v>
      </c>
      <c r="I1324" t="s">
        <v>37</v>
      </c>
      <c r="J1324" t="s">
        <v>15</v>
      </c>
      <c r="K1324" t="s">
        <v>25</v>
      </c>
      <c r="L1324" t="s">
        <v>17</v>
      </c>
      <c r="M1324" s="20">
        <f t="shared" si="104"/>
        <v>25.749504000000002</v>
      </c>
      <c r="N1324" s="20">
        <f t="shared" si="105"/>
        <v>0.16664000000000001</v>
      </c>
      <c r="O1324" s="20">
        <f t="shared" si="106"/>
        <v>4.2908973465600004</v>
      </c>
      <c r="P1324">
        <f t="shared" si="108"/>
        <v>2</v>
      </c>
      <c r="Q1324">
        <f t="shared" si="107"/>
        <v>8.5817946931200009</v>
      </c>
    </row>
    <row r="1325" spans="1:17" x14ac:dyDescent="0.3">
      <c r="A1325" t="s">
        <v>7</v>
      </c>
      <c r="B1325" t="s">
        <v>9</v>
      </c>
      <c r="C1325" t="s">
        <v>59</v>
      </c>
      <c r="D1325" t="s">
        <v>11</v>
      </c>
      <c r="E1325" t="s">
        <v>12</v>
      </c>
      <c r="F1325" t="s">
        <v>66</v>
      </c>
      <c r="G1325" s="20">
        <v>3.6</v>
      </c>
      <c r="H1325" s="14">
        <v>5.7923999999999998</v>
      </c>
      <c r="I1325" t="s">
        <v>23</v>
      </c>
      <c r="J1325" t="s">
        <v>24</v>
      </c>
      <c r="K1325" t="s">
        <v>25</v>
      </c>
      <c r="L1325" t="s">
        <v>43</v>
      </c>
      <c r="M1325" s="20">
        <f t="shared" si="104"/>
        <v>5.7936384000000007</v>
      </c>
      <c r="N1325" s="20">
        <f t="shared" si="105"/>
        <v>0</v>
      </c>
      <c r="O1325" s="20">
        <f t="shared" si="106"/>
        <v>0</v>
      </c>
      <c r="P1325">
        <f t="shared" si="108"/>
        <v>1</v>
      </c>
      <c r="Q1325">
        <f t="shared" si="107"/>
        <v>0</v>
      </c>
    </row>
    <row r="1326" spans="1:17" x14ac:dyDescent="0.3">
      <c r="A1326" t="s">
        <v>18</v>
      </c>
      <c r="B1326" t="s">
        <v>9</v>
      </c>
      <c r="C1326" t="s">
        <v>83</v>
      </c>
      <c r="D1326" t="s">
        <v>11</v>
      </c>
      <c r="E1326" t="s">
        <v>12</v>
      </c>
      <c r="F1326" t="s">
        <v>62</v>
      </c>
      <c r="G1326" s="20">
        <v>0.6</v>
      </c>
      <c r="H1326" s="14">
        <v>0.96539999999999992</v>
      </c>
      <c r="I1326" t="s">
        <v>23</v>
      </c>
      <c r="J1326" t="s">
        <v>42</v>
      </c>
      <c r="K1326" t="s">
        <v>25</v>
      </c>
      <c r="L1326" t="s">
        <v>17</v>
      </c>
      <c r="M1326" s="20">
        <f t="shared" si="104"/>
        <v>0.96560639999999998</v>
      </c>
      <c r="N1326" s="20">
        <f t="shared" si="105"/>
        <v>0</v>
      </c>
      <c r="O1326" s="20">
        <f t="shared" si="106"/>
        <v>0</v>
      </c>
      <c r="P1326">
        <f t="shared" si="108"/>
        <v>4</v>
      </c>
      <c r="Q1326">
        <f t="shared" si="107"/>
        <v>0</v>
      </c>
    </row>
    <row r="1327" spans="1:17" x14ac:dyDescent="0.3">
      <c r="A1327" t="s">
        <v>7</v>
      </c>
      <c r="B1327" t="s">
        <v>9</v>
      </c>
      <c r="C1327" t="s">
        <v>8</v>
      </c>
      <c r="D1327" t="s">
        <v>27</v>
      </c>
      <c r="E1327" t="s">
        <v>28</v>
      </c>
      <c r="F1327" t="s">
        <v>44</v>
      </c>
      <c r="G1327" s="20">
        <v>1.2</v>
      </c>
      <c r="H1327" s="14">
        <v>1.9307999999999998</v>
      </c>
      <c r="I1327" t="s">
        <v>14</v>
      </c>
      <c r="J1327" t="s">
        <v>15</v>
      </c>
      <c r="K1327" t="s">
        <v>25</v>
      </c>
      <c r="L1327" t="s">
        <v>17</v>
      </c>
      <c r="M1327" s="20">
        <f t="shared" si="104"/>
        <v>1.9312128</v>
      </c>
      <c r="N1327" s="20">
        <f t="shared" si="105"/>
        <v>0</v>
      </c>
      <c r="O1327" s="20">
        <f t="shared" si="106"/>
        <v>0</v>
      </c>
      <c r="P1327">
        <f t="shared" si="108"/>
        <v>1</v>
      </c>
      <c r="Q1327">
        <f t="shared" si="107"/>
        <v>0</v>
      </c>
    </row>
    <row r="1328" spans="1:17" x14ac:dyDescent="0.3">
      <c r="A1328" t="s">
        <v>32</v>
      </c>
      <c r="B1328" t="s">
        <v>9</v>
      </c>
      <c r="C1328" t="s">
        <v>70</v>
      </c>
      <c r="D1328" t="s">
        <v>11</v>
      </c>
      <c r="E1328" t="s">
        <v>35</v>
      </c>
      <c r="F1328" t="s">
        <v>36</v>
      </c>
      <c r="G1328" s="20">
        <v>2</v>
      </c>
      <c r="H1328" s="14">
        <v>3.218</v>
      </c>
      <c r="I1328" t="s">
        <v>49</v>
      </c>
      <c r="J1328" t="s">
        <v>31</v>
      </c>
      <c r="K1328" t="s">
        <v>25</v>
      </c>
      <c r="L1328" t="s">
        <v>17</v>
      </c>
      <c r="M1328" s="20">
        <f t="shared" si="104"/>
        <v>3.2186880000000002</v>
      </c>
      <c r="N1328" s="20">
        <f t="shared" si="105"/>
        <v>0.10215</v>
      </c>
      <c r="O1328" s="20">
        <f t="shared" si="106"/>
        <v>0.32878897920000005</v>
      </c>
      <c r="P1328">
        <f t="shared" si="108"/>
        <v>5</v>
      </c>
      <c r="Q1328">
        <f t="shared" si="107"/>
        <v>1.6439448960000003</v>
      </c>
    </row>
    <row r="1329" spans="1:17" x14ac:dyDescent="0.3">
      <c r="A1329" t="s">
        <v>32</v>
      </c>
      <c r="B1329" t="s">
        <v>9</v>
      </c>
      <c r="C1329" t="s">
        <v>106</v>
      </c>
      <c r="D1329" t="s">
        <v>20</v>
      </c>
      <c r="E1329" t="s">
        <v>45</v>
      </c>
      <c r="F1329" t="s">
        <v>36</v>
      </c>
      <c r="G1329" s="20">
        <v>4.5</v>
      </c>
      <c r="H1329" s="14">
        <v>7.2404999999999999</v>
      </c>
      <c r="I1329" t="s">
        <v>14</v>
      </c>
      <c r="J1329" t="s">
        <v>42</v>
      </c>
      <c r="K1329" t="s">
        <v>25</v>
      </c>
      <c r="L1329" t="s">
        <v>17</v>
      </c>
      <c r="M1329" s="20">
        <f t="shared" si="104"/>
        <v>7.2420480000000005</v>
      </c>
      <c r="N1329" s="20">
        <f t="shared" si="105"/>
        <v>0</v>
      </c>
      <c r="O1329" s="20">
        <f t="shared" si="106"/>
        <v>0</v>
      </c>
      <c r="P1329">
        <f t="shared" si="108"/>
        <v>5</v>
      </c>
      <c r="Q1329">
        <f t="shared" si="107"/>
        <v>0</v>
      </c>
    </row>
    <row r="1330" spans="1:17" x14ac:dyDescent="0.3">
      <c r="A1330" t="s">
        <v>26</v>
      </c>
      <c r="B1330" t="s">
        <v>9</v>
      </c>
      <c r="C1330" t="s">
        <v>56</v>
      </c>
      <c r="D1330" t="s">
        <v>20</v>
      </c>
      <c r="E1330" t="s">
        <v>45</v>
      </c>
      <c r="F1330" t="s">
        <v>36</v>
      </c>
      <c r="G1330" s="20">
        <v>1.5</v>
      </c>
      <c r="H1330" s="14">
        <v>2.4135</v>
      </c>
      <c r="I1330" t="s">
        <v>23</v>
      </c>
      <c r="J1330" t="s">
        <v>42</v>
      </c>
      <c r="K1330" t="s">
        <v>25</v>
      </c>
      <c r="L1330" t="s">
        <v>43</v>
      </c>
      <c r="M1330" s="20">
        <f t="shared" si="104"/>
        <v>2.4140160000000002</v>
      </c>
      <c r="N1330" s="20">
        <f t="shared" si="105"/>
        <v>0</v>
      </c>
      <c r="O1330" s="20">
        <f t="shared" si="106"/>
        <v>0</v>
      </c>
      <c r="P1330">
        <f t="shared" si="108"/>
        <v>3</v>
      </c>
      <c r="Q1330">
        <f t="shared" si="107"/>
        <v>0</v>
      </c>
    </row>
    <row r="1331" spans="1:17" x14ac:dyDescent="0.3">
      <c r="A1331" t="s">
        <v>7</v>
      </c>
      <c r="B1331" t="s">
        <v>51</v>
      </c>
      <c r="C1331" t="s">
        <v>8</v>
      </c>
      <c r="D1331" t="s">
        <v>47</v>
      </c>
      <c r="E1331" t="s">
        <v>28</v>
      </c>
      <c r="F1331" t="s">
        <v>44</v>
      </c>
      <c r="G1331" s="20">
        <v>1.1000000000000001</v>
      </c>
      <c r="H1331" s="14">
        <v>1.7699</v>
      </c>
      <c r="I1331" s="2" t="s">
        <v>111</v>
      </c>
      <c r="J1331" t="s">
        <v>38</v>
      </c>
      <c r="K1331" t="s">
        <v>25</v>
      </c>
      <c r="L1331" t="s">
        <v>43</v>
      </c>
      <c r="M1331" s="20">
        <f t="shared" si="104"/>
        <v>1.7702784000000003</v>
      </c>
      <c r="N1331" s="20">
        <f t="shared" si="105"/>
        <v>0.14861492593825501</v>
      </c>
      <c r="O1331" s="20">
        <f t="shared" si="106"/>
        <v>0.26308979330609261</v>
      </c>
      <c r="P1331">
        <f t="shared" si="108"/>
        <v>1</v>
      </c>
      <c r="Q1331">
        <f t="shared" si="107"/>
        <v>0.26308979330609261</v>
      </c>
    </row>
    <row r="1332" spans="1:17" x14ac:dyDescent="0.3">
      <c r="A1332" t="s">
        <v>32</v>
      </c>
      <c r="B1332" t="s">
        <v>9</v>
      </c>
      <c r="C1332" t="s">
        <v>46</v>
      </c>
      <c r="D1332" t="s">
        <v>11</v>
      </c>
      <c r="E1332" t="s">
        <v>21</v>
      </c>
      <c r="F1332" t="s">
        <v>36</v>
      </c>
      <c r="G1332" s="20">
        <v>4.0999999999999996</v>
      </c>
      <c r="H1332" s="14">
        <v>6.5968999999999998</v>
      </c>
      <c r="I1332" t="s">
        <v>14</v>
      </c>
      <c r="J1332" t="s">
        <v>31</v>
      </c>
      <c r="K1332" t="s">
        <v>25</v>
      </c>
      <c r="L1332" t="s">
        <v>43</v>
      </c>
      <c r="M1332" s="20">
        <f t="shared" si="104"/>
        <v>6.5983103999999999</v>
      </c>
      <c r="N1332" s="20">
        <f t="shared" si="105"/>
        <v>0</v>
      </c>
      <c r="O1332" s="20">
        <f t="shared" si="106"/>
        <v>0</v>
      </c>
      <c r="P1332">
        <f t="shared" si="108"/>
        <v>5</v>
      </c>
      <c r="Q1332">
        <f t="shared" si="107"/>
        <v>0</v>
      </c>
    </row>
    <row r="1333" spans="1:17" x14ac:dyDescent="0.3">
      <c r="A1333" t="s">
        <v>26</v>
      </c>
      <c r="B1333" t="s">
        <v>51</v>
      </c>
      <c r="C1333" t="s">
        <v>8</v>
      </c>
      <c r="D1333" t="s">
        <v>20</v>
      </c>
      <c r="E1333" t="s">
        <v>45</v>
      </c>
      <c r="F1333" t="s">
        <v>13</v>
      </c>
      <c r="G1333" s="20">
        <v>16</v>
      </c>
      <c r="H1333" s="14">
        <v>25.744</v>
      </c>
      <c r="I1333" t="s">
        <v>30</v>
      </c>
      <c r="J1333" t="s">
        <v>15</v>
      </c>
      <c r="K1333" t="s">
        <v>25</v>
      </c>
      <c r="L1333" t="s">
        <v>8</v>
      </c>
      <c r="M1333" s="20">
        <f t="shared" si="104"/>
        <v>25.749504000000002</v>
      </c>
      <c r="N1333" s="20">
        <f t="shared" si="105"/>
        <v>0.16664000000000001</v>
      </c>
      <c r="O1333" s="20">
        <f t="shared" si="106"/>
        <v>4.2908973465600004</v>
      </c>
      <c r="P1333">
        <f t="shared" si="108"/>
        <v>3</v>
      </c>
      <c r="Q1333">
        <f t="shared" si="107"/>
        <v>12.87269203968</v>
      </c>
    </row>
    <row r="1334" spans="1:17" x14ac:dyDescent="0.3">
      <c r="A1334" t="s">
        <v>39</v>
      </c>
      <c r="B1334" t="s">
        <v>9</v>
      </c>
      <c r="C1334" t="s">
        <v>50</v>
      </c>
      <c r="D1334" t="s">
        <v>27</v>
      </c>
      <c r="E1334" t="s">
        <v>28</v>
      </c>
      <c r="F1334" t="s">
        <v>62</v>
      </c>
      <c r="G1334" s="20">
        <v>2.9</v>
      </c>
      <c r="H1334" s="14">
        <v>4.6661000000000001</v>
      </c>
      <c r="I1334" t="s">
        <v>30</v>
      </c>
      <c r="J1334" t="s">
        <v>38</v>
      </c>
      <c r="K1334" t="s">
        <v>25</v>
      </c>
      <c r="L1334" t="s">
        <v>17</v>
      </c>
      <c r="M1334" s="20">
        <f t="shared" si="104"/>
        <v>4.6670976</v>
      </c>
      <c r="N1334" s="20">
        <f t="shared" si="105"/>
        <v>0.16664000000000001</v>
      </c>
      <c r="O1334" s="20">
        <f t="shared" si="106"/>
        <v>0.77772514406400006</v>
      </c>
      <c r="P1334">
        <f t="shared" si="108"/>
        <v>2</v>
      </c>
      <c r="Q1334">
        <f t="shared" si="107"/>
        <v>1.5554502881280001</v>
      </c>
    </row>
    <row r="1335" spans="1:17" x14ac:dyDescent="0.3">
      <c r="A1335" t="s">
        <v>39</v>
      </c>
      <c r="B1335" t="s">
        <v>9</v>
      </c>
      <c r="C1335" t="s">
        <v>60</v>
      </c>
      <c r="D1335" t="s">
        <v>20</v>
      </c>
      <c r="E1335" t="s">
        <v>21</v>
      </c>
      <c r="F1335" t="s">
        <v>36</v>
      </c>
      <c r="G1335" s="20">
        <v>1.5</v>
      </c>
      <c r="H1335" s="14">
        <v>2.4135</v>
      </c>
      <c r="I1335" t="s">
        <v>23</v>
      </c>
      <c r="J1335" t="s">
        <v>42</v>
      </c>
      <c r="K1335" t="s">
        <v>25</v>
      </c>
      <c r="L1335" t="s">
        <v>17</v>
      </c>
      <c r="M1335" s="20">
        <f t="shared" si="104"/>
        <v>2.4140160000000002</v>
      </c>
      <c r="N1335" s="20">
        <f t="shared" si="105"/>
        <v>0</v>
      </c>
      <c r="O1335" s="20">
        <f t="shared" si="106"/>
        <v>0</v>
      </c>
      <c r="P1335">
        <f t="shared" si="108"/>
        <v>2</v>
      </c>
      <c r="Q1335">
        <f t="shared" si="107"/>
        <v>0</v>
      </c>
    </row>
    <row r="1336" spans="1:17" x14ac:dyDescent="0.3">
      <c r="A1336" t="s">
        <v>26</v>
      </c>
      <c r="B1336" t="s">
        <v>9</v>
      </c>
      <c r="C1336" t="s">
        <v>70</v>
      </c>
      <c r="D1336" t="s">
        <v>11</v>
      </c>
      <c r="E1336" t="s">
        <v>21</v>
      </c>
      <c r="F1336" t="s">
        <v>62</v>
      </c>
      <c r="G1336" s="20">
        <v>0.25</v>
      </c>
      <c r="H1336" s="14">
        <v>0.40225</v>
      </c>
      <c r="I1336" t="s">
        <v>23</v>
      </c>
      <c r="J1336" t="s">
        <v>38</v>
      </c>
      <c r="K1336" t="s">
        <v>25</v>
      </c>
      <c r="L1336" t="s">
        <v>17</v>
      </c>
      <c r="M1336" s="20">
        <f t="shared" si="104"/>
        <v>0.40233600000000003</v>
      </c>
      <c r="N1336" s="20">
        <f t="shared" si="105"/>
        <v>0</v>
      </c>
      <c r="O1336" s="20">
        <f t="shared" si="106"/>
        <v>0</v>
      </c>
      <c r="P1336">
        <f t="shared" si="108"/>
        <v>3</v>
      </c>
      <c r="Q1336">
        <f t="shared" si="107"/>
        <v>0</v>
      </c>
    </row>
    <row r="1337" spans="1:17" x14ac:dyDescent="0.3">
      <c r="A1337" t="s">
        <v>32</v>
      </c>
      <c r="B1337" t="s">
        <v>9</v>
      </c>
      <c r="C1337" t="s">
        <v>61</v>
      </c>
      <c r="D1337" t="s">
        <v>41</v>
      </c>
      <c r="E1337" t="s">
        <v>28</v>
      </c>
      <c r="F1337" t="s">
        <v>36</v>
      </c>
      <c r="G1337" s="20">
        <v>6</v>
      </c>
      <c r="H1337" s="14">
        <v>9.6539999999999999</v>
      </c>
      <c r="I1337" t="s">
        <v>30</v>
      </c>
      <c r="J1337" t="s">
        <v>15</v>
      </c>
      <c r="K1337" t="s">
        <v>25</v>
      </c>
      <c r="L1337" t="s">
        <v>17</v>
      </c>
      <c r="M1337" s="20">
        <f t="shared" si="104"/>
        <v>9.6560640000000006</v>
      </c>
      <c r="N1337" s="20">
        <f t="shared" si="105"/>
        <v>0.16664000000000001</v>
      </c>
      <c r="O1337" s="20">
        <f t="shared" si="106"/>
        <v>1.6090865049600003</v>
      </c>
      <c r="P1337">
        <f t="shared" si="108"/>
        <v>5</v>
      </c>
      <c r="Q1337">
        <f t="shared" si="107"/>
        <v>8.0454325248000007</v>
      </c>
    </row>
    <row r="1338" spans="1:17" x14ac:dyDescent="0.3">
      <c r="A1338" t="s">
        <v>26</v>
      </c>
      <c r="B1338" t="s">
        <v>9</v>
      </c>
      <c r="C1338" t="s">
        <v>74</v>
      </c>
      <c r="D1338" t="s">
        <v>11</v>
      </c>
      <c r="E1338" t="s">
        <v>21</v>
      </c>
      <c r="F1338" t="s">
        <v>13</v>
      </c>
      <c r="G1338" s="20">
        <v>6</v>
      </c>
      <c r="H1338" s="14">
        <v>9.6539999999999999</v>
      </c>
      <c r="I1338" t="s">
        <v>14</v>
      </c>
      <c r="J1338" t="s">
        <v>24</v>
      </c>
      <c r="K1338" t="s">
        <v>25</v>
      </c>
      <c r="L1338" t="s">
        <v>17</v>
      </c>
      <c r="M1338" s="20">
        <f t="shared" si="104"/>
        <v>9.6560640000000006</v>
      </c>
      <c r="N1338" s="20">
        <f t="shared" si="105"/>
        <v>0</v>
      </c>
      <c r="O1338" s="20">
        <f t="shared" si="106"/>
        <v>0</v>
      </c>
      <c r="P1338">
        <f t="shared" si="108"/>
        <v>3</v>
      </c>
      <c r="Q1338">
        <f t="shared" si="107"/>
        <v>0</v>
      </c>
    </row>
    <row r="1339" spans="1:17" x14ac:dyDescent="0.3">
      <c r="A1339" t="s">
        <v>32</v>
      </c>
      <c r="B1339" t="s">
        <v>9</v>
      </c>
      <c r="C1339" t="s">
        <v>59</v>
      </c>
      <c r="D1339" t="s">
        <v>27</v>
      </c>
      <c r="E1339" t="s">
        <v>28</v>
      </c>
      <c r="F1339" t="s">
        <v>36</v>
      </c>
      <c r="G1339" s="20">
        <v>1.5</v>
      </c>
      <c r="H1339" s="14">
        <v>2.4135</v>
      </c>
      <c r="I1339" t="s">
        <v>23</v>
      </c>
      <c r="J1339" t="s">
        <v>42</v>
      </c>
      <c r="K1339" t="s">
        <v>25</v>
      </c>
      <c r="L1339" t="s">
        <v>17</v>
      </c>
      <c r="M1339" s="20">
        <f t="shared" si="104"/>
        <v>2.4140160000000002</v>
      </c>
      <c r="N1339" s="20">
        <f t="shared" si="105"/>
        <v>0</v>
      </c>
      <c r="O1339" s="20">
        <f t="shared" si="106"/>
        <v>0</v>
      </c>
      <c r="P1339">
        <f t="shared" si="108"/>
        <v>5</v>
      </c>
      <c r="Q1339">
        <f t="shared" si="107"/>
        <v>0</v>
      </c>
    </row>
    <row r="1340" spans="1:17" x14ac:dyDescent="0.3">
      <c r="A1340" t="s">
        <v>26</v>
      </c>
      <c r="B1340" t="s">
        <v>9</v>
      </c>
      <c r="C1340" t="s">
        <v>76</v>
      </c>
      <c r="D1340" t="s">
        <v>27</v>
      </c>
      <c r="E1340" t="s">
        <v>35</v>
      </c>
      <c r="F1340" t="s">
        <v>13</v>
      </c>
      <c r="G1340" s="20">
        <v>17.3</v>
      </c>
      <c r="H1340" s="14">
        <v>27.835699999999999</v>
      </c>
      <c r="I1340" t="s">
        <v>37</v>
      </c>
      <c r="J1340" t="s">
        <v>15</v>
      </c>
      <c r="K1340" t="s">
        <v>25</v>
      </c>
      <c r="L1340" t="s">
        <v>17</v>
      </c>
      <c r="M1340" s="20">
        <f t="shared" si="104"/>
        <v>27.841651200000005</v>
      </c>
      <c r="N1340" s="20">
        <f t="shared" si="105"/>
        <v>0.16664000000000001</v>
      </c>
      <c r="O1340" s="20">
        <f t="shared" si="106"/>
        <v>4.6395327559680011</v>
      </c>
      <c r="P1340">
        <f t="shared" si="108"/>
        <v>3</v>
      </c>
      <c r="Q1340">
        <f t="shared" si="107"/>
        <v>13.918598267904002</v>
      </c>
    </row>
    <row r="1341" spans="1:17" x14ac:dyDescent="0.3">
      <c r="A1341" t="s">
        <v>7</v>
      </c>
      <c r="B1341" t="s">
        <v>9</v>
      </c>
      <c r="C1341" t="s">
        <v>76</v>
      </c>
      <c r="D1341" t="s">
        <v>27</v>
      </c>
      <c r="E1341" t="s">
        <v>12</v>
      </c>
      <c r="F1341" t="s">
        <v>13</v>
      </c>
      <c r="G1341" s="20">
        <v>20</v>
      </c>
      <c r="H1341" s="14">
        <v>32.18</v>
      </c>
      <c r="I1341" t="s">
        <v>30</v>
      </c>
      <c r="J1341" t="s">
        <v>38</v>
      </c>
      <c r="K1341" t="s">
        <v>25</v>
      </c>
      <c r="L1341" t="s">
        <v>17</v>
      </c>
      <c r="M1341" s="20">
        <f t="shared" si="104"/>
        <v>32.186880000000002</v>
      </c>
      <c r="N1341" s="20">
        <f t="shared" si="105"/>
        <v>0.16664000000000001</v>
      </c>
      <c r="O1341" s="20">
        <f t="shared" si="106"/>
        <v>5.3636216832000008</v>
      </c>
      <c r="P1341">
        <f t="shared" si="108"/>
        <v>1</v>
      </c>
      <c r="Q1341">
        <f t="shared" si="107"/>
        <v>5.3636216832000008</v>
      </c>
    </row>
    <row r="1342" spans="1:17" x14ac:dyDescent="0.3">
      <c r="A1342" t="s">
        <v>7</v>
      </c>
      <c r="B1342" t="s">
        <v>9</v>
      </c>
      <c r="C1342" t="s">
        <v>67</v>
      </c>
      <c r="D1342" t="s">
        <v>20</v>
      </c>
      <c r="E1342" t="s">
        <v>28</v>
      </c>
      <c r="F1342" t="s">
        <v>44</v>
      </c>
      <c r="G1342" s="20">
        <v>1.4</v>
      </c>
      <c r="H1342" s="14">
        <v>2.2525999999999997</v>
      </c>
      <c r="I1342" t="s">
        <v>14</v>
      </c>
      <c r="J1342" t="s">
        <v>31</v>
      </c>
      <c r="K1342" t="s">
        <v>25</v>
      </c>
      <c r="L1342" t="s">
        <v>43</v>
      </c>
      <c r="M1342" s="20">
        <f t="shared" si="104"/>
        <v>2.2530815999999998</v>
      </c>
      <c r="N1342" s="20">
        <f t="shared" si="105"/>
        <v>0</v>
      </c>
      <c r="O1342" s="20">
        <f t="shared" si="106"/>
        <v>0</v>
      </c>
      <c r="P1342">
        <f t="shared" si="108"/>
        <v>1</v>
      </c>
      <c r="Q1342">
        <f t="shared" si="107"/>
        <v>0</v>
      </c>
    </row>
    <row r="1343" spans="1:17" x14ac:dyDescent="0.3">
      <c r="A1343" t="s">
        <v>32</v>
      </c>
      <c r="B1343" t="s">
        <v>9</v>
      </c>
      <c r="C1343" t="s">
        <v>76</v>
      </c>
      <c r="D1343" t="s">
        <v>11</v>
      </c>
      <c r="E1343" t="s">
        <v>21</v>
      </c>
      <c r="F1343" t="s">
        <v>29</v>
      </c>
      <c r="G1343" s="20">
        <v>21</v>
      </c>
      <c r="H1343" s="14">
        <v>33.789000000000001</v>
      </c>
      <c r="I1343" t="s">
        <v>30</v>
      </c>
      <c r="J1343" t="s">
        <v>31</v>
      </c>
      <c r="K1343" t="s">
        <v>25</v>
      </c>
      <c r="L1343" t="s">
        <v>17</v>
      </c>
      <c r="M1343" s="20">
        <f t="shared" si="104"/>
        <v>33.796224000000002</v>
      </c>
      <c r="N1343" s="20">
        <f t="shared" si="105"/>
        <v>0.16664000000000001</v>
      </c>
      <c r="O1343" s="20">
        <f t="shared" si="106"/>
        <v>5.6318027673600008</v>
      </c>
      <c r="P1343">
        <f t="shared" si="108"/>
        <v>5</v>
      </c>
      <c r="Q1343">
        <f t="shared" si="107"/>
        <v>28.159013836800003</v>
      </c>
    </row>
    <row r="1344" spans="1:17" x14ac:dyDescent="0.3">
      <c r="A1344" t="s">
        <v>32</v>
      </c>
      <c r="B1344" t="s">
        <v>9</v>
      </c>
      <c r="C1344" t="s">
        <v>34</v>
      </c>
      <c r="D1344" t="s">
        <v>41</v>
      </c>
      <c r="E1344" t="s">
        <v>21</v>
      </c>
      <c r="F1344" t="s">
        <v>36</v>
      </c>
      <c r="G1344" s="20">
        <v>3</v>
      </c>
      <c r="H1344" s="14">
        <v>4.827</v>
      </c>
      <c r="I1344" t="s">
        <v>37</v>
      </c>
      <c r="J1344" t="s">
        <v>42</v>
      </c>
      <c r="K1344" t="s">
        <v>25</v>
      </c>
      <c r="L1344" t="s">
        <v>43</v>
      </c>
      <c r="M1344" s="20">
        <f t="shared" si="104"/>
        <v>4.8280320000000003</v>
      </c>
      <c r="N1344" s="20">
        <f t="shared" si="105"/>
        <v>0.16664000000000001</v>
      </c>
      <c r="O1344" s="20">
        <f t="shared" si="106"/>
        <v>0.80454325248000014</v>
      </c>
      <c r="P1344">
        <f t="shared" si="108"/>
        <v>5</v>
      </c>
      <c r="Q1344">
        <f t="shared" si="107"/>
        <v>4.0227162624000004</v>
      </c>
    </row>
    <row r="1345" spans="1:17" x14ac:dyDescent="0.3">
      <c r="A1345" t="s">
        <v>39</v>
      </c>
      <c r="B1345" t="s">
        <v>51</v>
      </c>
      <c r="C1345" t="s">
        <v>8</v>
      </c>
      <c r="D1345" t="s">
        <v>41</v>
      </c>
      <c r="E1345" t="s">
        <v>12</v>
      </c>
      <c r="F1345" t="s">
        <v>13</v>
      </c>
      <c r="G1345" s="20">
        <v>30</v>
      </c>
      <c r="H1345" s="14">
        <v>48.269999999999996</v>
      </c>
      <c r="I1345" t="s">
        <v>30</v>
      </c>
      <c r="J1345" t="s">
        <v>31</v>
      </c>
      <c r="K1345" t="s">
        <v>25</v>
      </c>
      <c r="L1345" t="s">
        <v>43</v>
      </c>
      <c r="M1345" s="20">
        <f t="shared" si="104"/>
        <v>48.280320000000003</v>
      </c>
      <c r="N1345" s="20">
        <f t="shared" si="105"/>
        <v>0.16664000000000001</v>
      </c>
      <c r="O1345" s="20">
        <f t="shared" si="106"/>
        <v>8.0454325248000007</v>
      </c>
      <c r="P1345">
        <f t="shared" si="108"/>
        <v>2</v>
      </c>
      <c r="Q1345">
        <f t="shared" si="107"/>
        <v>16.090865049600001</v>
      </c>
    </row>
    <row r="1346" spans="1:17" x14ac:dyDescent="0.3">
      <c r="A1346" t="s">
        <v>32</v>
      </c>
      <c r="B1346" t="s">
        <v>9</v>
      </c>
      <c r="C1346" t="s">
        <v>79</v>
      </c>
      <c r="D1346" t="s">
        <v>20</v>
      </c>
      <c r="E1346" t="s">
        <v>45</v>
      </c>
      <c r="F1346" t="s">
        <v>36</v>
      </c>
      <c r="G1346" s="20">
        <v>1.2</v>
      </c>
      <c r="H1346" s="14">
        <v>1.9307999999999998</v>
      </c>
      <c r="I1346" t="s">
        <v>14</v>
      </c>
      <c r="J1346" t="s">
        <v>42</v>
      </c>
      <c r="K1346" t="s">
        <v>25</v>
      </c>
      <c r="L1346" t="s">
        <v>43</v>
      </c>
      <c r="M1346" s="20">
        <f t="shared" si="104"/>
        <v>1.9312128</v>
      </c>
      <c r="N1346" s="20">
        <f t="shared" si="105"/>
        <v>0</v>
      </c>
      <c r="O1346" s="20">
        <f t="shared" si="106"/>
        <v>0</v>
      </c>
      <c r="P1346">
        <f t="shared" si="108"/>
        <v>5</v>
      </c>
      <c r="Q1346">
        <f t="shared" si="107"/>
        <v>0</v>
      </c>
    </row>
    <row r="1347" spans="1:17" x14ac:dyDescent="0.3">
      <c r="A1347" t="s">
        <v>26</v>
      </c>
      <c r="B1347" t="s">
        <v>9</v>
      </c>
      <c r="C1347" t="s">
        <v>8</v>
      </c>
      <c r="D1347" t="s">
        <v>27</v>
      </c>
      <c r="E1347" t="s">
        <v>35</v>
      </c>
      <c r="F1347" t="s">
        <v>29</v>
      </c>
      <c r="G1347" s="20">
        <v>18</v>
      </c>
      <c r="H1347" s="14">
        <v>28.962</v>
      </c>
      <c r="I1347" t="s">
        <v>52</v>
      </c>
      <c r="J1347" t="s">
        <v>31</v>
      </c>
      <c r="K1347" t="s">
        <v>16</v>
      </c>
      <c r="L1347" t="s">
        <v>43</v>
      </c>
      <c r="M1347" s="20">
        <f t="shared" ref="M1347:M1410" si="109">G1347*1.609344</f>
        <v>28.968192000000002</v>
      </c>
      <c r="N1347" s="20">
        <f t="shared" ref="N1347:N1410" si="110">IF(I1347="Bicycle",0,IF(I1347="On foot",0,IF(I1347="Car (alone)",0.16664,IF(I1347="Car (shared / passenger)",0.16664,IF(I1347="Bus",0.10215,IF(I1347="Train",0.03546,IF(I1347="Motorbike",0.11367,IF(I1347="Electric car (alone)",0.05267,IF(I1347="Electric car (shared / passenger)",0.05267,IF(I1347="Taxi",0.148614925938255,IF(I1347="E-bike",0.022,IF(I1347="Flight",0.259, " "))))))))))))</f>
        <v>3.5459999999999998E-2</v>
      </c>
      <c r="O1347" s="20">
        <f t="shared" ref="O1347:O1410" si="111">IF(OR(N1347=0, M1347=0), 0, N1347*M1347)</f>
        <v>1.02721208832</v>
      </c>
      <c r="P1347">
        <f t="shared" si="108"/>
        <v>3</v>
      </c>
      <c r="Q1347">
        <f t="shared" ref="Q1347:Q1410" si="112">O1347*P1347</f>
        <v>3.0816362649600002</v>
      </c>
    </row>
    <row r="1348" spans="1:17" x14ac:dyDescent="0.3">
      <c r="A1348" t="s">
        <v>7</v>
      </c>
      <c r="B1348" t="s">
        <v>9</v>
      </c>
      <c r="C1348" t="s">
        <v>60</v>
      </c>
      <c r="D1348" t="s">
        <v>41</v>
      </c>
      <c r="E1348" t="s">
        <v>12</v>
      </c>
      <c r="F1348" t="s">
        <v>22</v>
      </c>
      <c r="G1348" s="20">
        <v>12</v>
      </c>
      <c r="H1348" s="14">
        <v>19.308</v>
      </c>
      <c r="I1348" t="s">
        <v>30</v>
      </c>
      <c r="J1348" t="s">
        <v>15</v>
      </c>
      <c r="K1348" t="s">
        <v>16</v>
      </c>
      <c r="L1348" t="s">
        <v>17</v>
      </c>
      <c r="M1348" s="20">
        <f t="shared" si="109"/>
        <v>19.312128000000001</v>
      </c>
      <c r="N1348" s="20">
        <f t="shared" si="110"/>
        <v>0.16664000000000001</v>
      </c>
      <c r="O1348" s="20">
        <f t="shared" si="111"/>
        <v>3.2181730099200005</v>
      </c>
      <c r="P1348">
        <f t="shared" si="108"/>
        <v>1</v>
      </c>
      <c r="Q1348">
        <f t="shared" si="112"/>
        <v>3.2181730099200005</v>
      </c>
    </row>
    <row r="1349" spans="1:17" x14ac:dyDescent="0.3">
      <c r="A1349" t="s">
        <v>32</v>
      </c>
      <c r="B1349" t="s">
        <v>9</v>
      </c>
      <c r="C1349" t="s">
        <v>40</v>
      </c>
      <c r="D1349" t="s">
        <v>47</v>
      </c>
      <c r="E1349" t="s">
        <v>45</v>
      </c>
      <c r="F1349" t="s">
        <v>22</v>
      </c>
      <c r="G1349" s="20">
        <v>2</v>
      </c>
      <c r="H1349" s="14">
        <v>3.218</v>
      </c>
      <c r="I1349" t="s">
        <v>49</v>
      </c>
      <c r="J1349" t="s">
        <v>31</v>
      </c>
      <c r="K1349" t="s">
        <v>25</v>
      </c>
      <c r="L1349" t="s">
        <v>82</v>
      </c>
      <c r="M1349" s="20">
        <f t="shared" si="109"/>
        <v>3.2186880000000002</v>
      </c>
      <c r="N1349" s="20">
        <f t="shared" si="110"/>
        <v>0.10215</v>
      </c>
      <c r="O1349" s="20">
        <f t="shared" si="111"/>
        <v>0.32878897920000005</v>
      </c>
      <c r="P1349">
        <f t="shared" si="108"/>
        <v>5</v>
      </c>
      <c r="Q1349">
        <f t="shared" si="112"/>
        <v>1.6439448960000003</v>
      </c>
    </row>
    <row r="1350" spans="1:17" x14ac:dyDescent="0.3">
      <c r="A1350" t="s">
        <v>26</v>
      </c>
      <c r="B1350" t="s">
        <v>9</v>
      </c>
      <c r="C1350" t="s">
        <v>50</v>
      </c>
      <c r="D1350" t="s">
        <v>41</v>
      </c>
      <c r="E1350" t="s">
        <v>21</v>
      </c>
      <c r="F1350" t="s">
        <v>36</v>
      </c>
      <c r="G1350" s="20">
        <v>4</v>
      </c>
      <c r="H1350" s="14">
        <v>6.4359999999999999</v>
      </c>
      <c r="I1350" t="s">
        <v>52</v>
      </c>
      <c r="J1350" t="s">
        <v>42</v>
      </c>
      <c r="K1350" t="s">
        <v>25</v>
      </c>
      <c r="L1350" t="s">
        <v>17</v>
      </c>
      <c r="M1350" s="20">
        <f t="shared" si="109"/>
        <v>6.4373760000000004</v>
      </c>
      <c r="N1350" s="20">
        <f t="shared" si="110"/>
        <v>3.5459999999999998E-2</v>
      </c>
      <c r="O1350" s="20">
        <f t="shared" si="111"/>
        <v>0.22826935296</v>
      </c>
      <c r="P1350">
        <f t="shared" si="108"/>
        <v>3</v>
      </c>
      <c r="Q1350">
        <f t="shared" si="112"/>
        <v>0.68480805888000007</v>
      </c>
    </row>
    <row r="1351" spans="1:17" x14ac:dyDescent="0.3">
      <c r="A1351" t="s">
        <v>18</v>
      </c>
      <c r="B1351" t="s">
        <v>51</v>
      </c>
      <c r="C1351" t="s">
        <v>8</v>
      </c>
      <c r="D1351" t="s">
        <v>27</v>
      </c>
      <c r="E1351" t="s">
        <v>21</v>
      </c>
      <c r="F1351" t="s">
        <v>22</v>
      </c>
      <c r="G1351" s="20">
        <v>10</v>
      </c>
      <c r="H1351" s="14">
        <v>16.09</v>
      </c>
      <c r="I1351" t="s">
        <v>14</v>
      </c>
      <c r="J1351" t="s">
        <v>15</v>
      </c>
      <c r="K1351" t="s">
        <v>25</v>
      </c>
      <c r="L1351" t="s">
        <v>43</v>
      </c>
      <c r="M1351" s="20">
        <f t="shared" si="109"/>
        <v>16.093440000000001</v>
      </c>
      <c r="N1351" s="20">
        <f t="shared" si="110"/>
        <v>0</v>
      </c>
      <c r="O1351" s="20">
        <f t="shared" si="111"/>
        <v>0</v>
      </c>
      <c r="P1351">
        <f t="shared" si="108"/>
        <v>4</v>
      </c>
      <c r="Q1351">
        <f t="shared" si="112"/>
        <v>0</v>
      </c>
    </row>
    <row r="1352" spans="1:17" x14ac:dyDescent="0.3">
      <c r="A1352" t="s">
        <v>39</v>
      </c>
      <c r="B1352" t="s">
        <v>9</v>
      </c>
      <c r="C1352" t="s">
        <v>71</v>
      </c>
      <c r="D1352" t="s">
        <v>72</v>
      </c>
      <c r="E1352" t="s">
        <v>28</v>
      </c>
      <c r="F1352" t="s">
        <v>13</v>
      </c>
      <c r="G1352" s="20">
        <v>3</v>
      </c>
      <c r="H1352" s="14">
        <v>4.827</v>
      </c>
      <c r="I1352" t="s">
        <v>49</v>
      </c>
      <c r="J1352" t="s">
        <v>38</v>
      </c>
      <c r="K1352" t="s">
        <v>25</v>
      </c>
      <c r="L1352" t="s">
        <v>17</v>
      </c>
      <c r="M1352" s="20">
        <f t="shared" si="109"/>
        <v>4.8280320000000003</v>
      </c>
      <c r="N1352" s="20">
        <f t="shared" si="110"/>
        <v>0.10215</v>
      </c>
      <c r="O1352" s="20">
        <f t="shared" si="111"/>
        <v>0.49318346880000008</v>
      </c>
      <c r="P1352">
        <f t="shared" si="108"/>
        <v>2</v>
      </c>
      <c r="Q1352">
        <f t="shared" si="112"/>
        <v>0.98636693760000016</v>
      </c>
    </row>
    <row r="1353" spans="1:17" x14ac:dyDescent="0.3">
      <c r="A1353" t="s">
        <v>7</v>
      </c>
      <c r="B1353" t="s">
        <v>9</v>
      </c>
      <c r="C1353" t="s">
        <v>60</v>
      </c>
      <c r="D1353" t="s">
        <v>11</v>
      </c>
      <c r="E1353" t="s">
        <v>35</v>
      </c>
      <c r="F1353" t="s">
        <v>44</v>
      </c>
      <c r="G1353" s="20">
        <v>2.2000000000000002</v>
      </c>
      <c r="H1353" s="14">
        <v>3.5398000000000001</v>
      </c>
      <c r="I1353" t="s">
        <v>14</v>
      </c>
      <c r="J1353" t="s">
        <v>15</v>
      </c>
      <c r="K1353" t="s">
        <v>16</v>
      </c>
      <c r="L1353" t="s">
        <v>43</v>
      </c>
      <c r="M1353" s="20">
        <f t="shared" si="109"/>
        <v>3.5405568000000005</v>
      </c>
      <c r="N1353" s="20">
        <f t="shared" si="110"/>
        <v>0</v>
      </c>
      <c r="O1353" s="20">
        <f t="shared" si="111"/>
        <v>0</v>
      </c>
      <c r="P1353">
        <f t="shared" si="108"/>
        <v>1</v>
      </c>
      <c r="Q1353">
        <f t="shared" si="112"/>
        <v>0</v>
      </c>
    </row>
    <row r="1354" spans="1:17" x14ac:dyDescent="0.3">
      <c r="A1354" t="s">
        <v>18</v>
      </c>
      <c r="B1354" t="s">
        <v>9</v>
      </c>
      <c r="C1354" t="s">
        <v>71</v>
      </c>
      <c r="D1354" t="s">
        <v>11</v>
      </c>
      <c r="E1354" t="s">
        <v>21</v>
      </c>
      <c r="F1354" t="s">
        <v>44</v>
      </c>
      <c r="G1354" s="20">
        <v>2</v>
      </c>
      <c r="H1354" s="14">
        <v>3.218</v>
      </c>
      <c r="I1354" t="s">
        <v>14</v>
      </c>
      <c r="J1354" t="s">
        <v>15</v>
      </c>
      <c r="K1354" t="s">
        <v>16</v>
      </c>
      <c r="L1354" t="s">
        <v>43</v>
      </c>
      <c r="M1354" s="20">
        <f t="shared" si="109"/>
        <v>3.2186880000000002</v>
      </c>
      <c r="N1354" s="20">
        <f t="shared" si="110"/>
        <v>0</v>
      </c>
      <c r="O1354" s="20">
        <f t="shared" si="111"/>
        <v>0</v>
      </c>
      <c r="P1354">
        <f t="shared" si="108"/>
        <v>4</v>
      </c>
      <c r="Q1354">
        <f t="shared" si="112"/>
        <v>0</v>
      </c>
    </row>
    <row r="1355" spans="1:17" x14ac:dyDescent="0.3">
      <c r="A1355" t="s">
        <v>39</v>
      </c>
      <c r="B1355" t="s">
        <v>9</v>
      </c>
      <c r="C1355" t="s">
        <v>10</v>
      </c>
      <c r="D1355" t="s">
        <v>47</v>
      </c>
      <c r="E1355" t="s">
        <v>21</v>
      </c>
      <c r="F1355" t="s">
        <v>13</v>
      </c>
      <c r="G1355" s="20">
        <v>29</v>
      </c>
      <c r="H1355" s="14">
        <v>46.661000000000001</v>
      </c>
      <c r="I1355" t="s">
        <v>52</v>
      </c>
      <c r="J1355" t="s">
        <v>15</v>
      </c>
      <c r="K1355" t="s">
        <v>25</v>
      </c>
      <c r="L1355" t="s">
        <v>17</v>
      </c>
      <c r="M1355" s="20">
        <f t="shared" si="109"/>
        <v>46.670976000000003</v>
      </c>
      <c r="N1355" s="20">
        <f t="shared" si="110"/>
        <v>3.5459999999999998E-2</v>
      </c>
      <c r="O1355" s="20">
        <f t="shared" si="111"/>
        <v>1.6549528089600001</v>
      </c>
      <c r="P1355">
        <f t="shared" si="108"/>
        <v>2</v>
      </c>
      <c r="Q1355">
        <f t="shared" si="112"/>
        <v>3.3099056179200002</v>
      </c>
    </row>
    <row r="1356" spans="1:17" x14ac:dyDescent="0.3">
      <c r="A1356" t="s">
        <v>39</v>
      </c>
      <c r="B1356" t="s">
        <v>51</v>
      </c>
      <c r="C1356" t="s">
        <v>8</v>
      </c>
      <c r="D1356" t="s">
        <v>11</v>
      </c>
      <c r="E1356" t="s">
        <v>21</v>
      </c>
      <c r="F1356" t="s">
        <v>36</v>
      </c>
      <c r="G1356" s="20">
        <v>1</v>
      </c>
      <c r="H1356" s="14">
        <v>1.609</v>
      </c>
      <c r="I1356" t="s">
        <v>23</v>
      </c>
      <c r="J1356" t="s">
        <v>31</v>
      </c>
      <c r="K1356" t="s">
        <v>25</v>
      </c>
      <c r="L1356" t="s">
        <v>43</v>
      </c>
      <c r="M1356" s="20">
        <f t="shared" si="109"/>
        <v>1.6093440000000001</v>
      </c>
      <c r="N1356" s="20">
        <f t="shared" si="110"/>
        <v>0</v>
      </c>
      <c r="O1356" s="20">
        <f t="shared" si="111"/>
        <v>0</v>
      </c>
      <c r="P1356">
        <f t="shared" si="108"/>
        <v>2</v>
      </c>
      <c r="Q1356">
        <f t="shared" si="112"/>
        <v>0</v>
      </c>
    </row>
    <row r="1357" spans="1:17" x14ac:dyDescent="0.3">
      <c r="A1357" t="s">
        <v>39</v>
      </c>
      <c r="B1357" t="s">
        <v>51</v>
      </c>
      <c r="C1357" t="s">
        <v>8</v>
      </c>
      <c r="D1357" t="s">
        <v>20</v>
      </c>
      <c r="E1357" t="s">
        <v>21</v>
      </c>
      <c r="F1357" t="s">
        <v>44</v>
      </c>
      <c r="G1357" s="20">
        <v>4</v>
      </c>
      <c r="H1357" s="14">
        <v>6.4359999999999999</v>
      </c>
      <c r="I1357" t="s">
        <v>14</v>
      </c>
      <c r="J1357" t="s">
        <v>38</v>
      </c>
      <c r="K1357" t="s">
        <v>25</v>
      </c>
      <c r="L1357" t="s">
        <v>43</v>
      </c>
      <c r="M1357" s="20">
        <f t="shared" si="109"/>
        <v>6.4373760000000004</v>
      </c>
      <c r="N1357" s="20">
        <f t="shared" si="110"/>
        <v>0</v>
      </c>
      <c r="O1357" s="20">
        <f t="shared" si="111"/>
        <v>0</v>
      </c>
      <c r="P1357">
        <f t="shared" si="108"/>
        <v>2</v>
      </c>
      <c r="Q1357">
        <f t="shared" si="112"/>
        <v>0</v>
      </c>
    </row>
    <row r="1358" spans="1:17" x14ac:dyDescent="0.3">
      <c r="A1358" t="s">
        <v>32</v>
      </c>
      <c r="B1358" t="s">
        <v>9</v>
      </c>
      <c r="C1358" t="s">
        <v>59</v>
      </c>
      <c r="D1358" t="s">
        <v>11</v>
      </c>
      <c r="E1358" t="s">
        <v>12</v>
      </c>
      <c r="F1358" t="s">
        <v>62</v>
      </c>
      <c r="G1358" s="20">
        <v>1</v>
      </c>
      <c r="H1358" s="14">
        <v>1.609</v>
      </c>
      <c r="I1358" t="s">
        <v>23</v>
      </c>
      <c r="J1358" t="s">
        <v>42</v>
      </c>
      <c r="K1358" t="s">
        <v>25</v>
      </c>
      <c r="L1358" t="s">
        <v>17</v>
      </c>
      <c r="M1358" s="20">
        <f t="shared" si="109"/>
        <v>1.6093440000000001</v>
      </c>
      <c r="N1358" s="20">
        <f t="shared" si="110"/>
        <v>0</v>
      </c>
      <c r="O1358" s="20">
        <f t="shared" si="111"/>
        <v>0</v>
      </c>
      <c r="P1358">
        <f t="shared" si="108"/>
        <v>5</v>
      </c>
      <c r="Q1358">
        <f t="shared" si="112"/>
        <v>0</v>
      </c>
    </row>
    <row r="1359" spans="1:17" x14ac:dyDescent="0.3">
      <c r="A1359" t="s">
        <v>39</v>
      </c>
      <c r="B1359" t="s">
        <v>9</v>
      </c>
      <c r="C1359" t="s">
        <v>8</v>
      </c>
      <c r="D1359" t="s">
        <v>11</v>
      </c>
      <c r="E1359" t="s">
        <v>12</v>
      </c>
      <c r="F1359" t="s">
        <v>36</v>
      </c>
      <c r="G1359" s="20">
        <v>10</v>
      </c>
      <c r="H1359" s="14">
        <v>16.09</v>
      </c>
      <c r="I1359" t="s">
        <v>30</v>
      </c>
      <c r="J1359" t="s">
        <v>31</v>
      </c>
      <c r="K1359" t="s">
        <v>25</v>
      </c>
      <c r="L1359" t="s">
        <v>17</v>
      </c>
      <c r="M1359" s="20">
        <f t="shared" si="109"/>
        <v>16.093440000000001</v>
      </c>
      <c r="N1359" s="20">
        <f t="shared" si="110"/>
        <v>0.16664000000000001</v>
      </c>
      <c r="O1359" s="20">
        <f t="shared" si="111"/>
        <v>2.6818108416000004</v>
      </c>
      <c r="P1359">
        <f t="shared" si="108"/>
        <v>2</v>
      </c>
      <c r="Q1359">
        <f t="shared" si="112"/>
        <v>5.3636216832000008</v>
      </c>
    </row>
    <row r="1360" spans="1:17" x14ac:dyDescent="0.3">
      <c r="A1360" t="s">
        <v>39</v>
      </c>
      <c r="B1360" t="s">
        <v>9</v>
      </c>
      <c r="C1360" t="s">
        <v>70</v>
      </c>
      <c r="D1360" t="s">
        <v>41</v>
      </c>
      <c r="E1360" t="s">
        <v>12</v>
      </c>
      <c r="F1360" t="s">
        <v>29</v>
      </c>
      <c r="G1360" s="20">
        <v>13</v>
      </c>
      <c r="H1360" s="14">
        <v>20.917000000000002</v>
      </c>
      <c r="I1360" t="s">
        <v>52</v>
      </c>
      <c r="J1360" t="s">
        <v>24</v>
      </c>
      <c r="K1360" t="s">
        <v>25</v>
      </c>
      <c r="L1360" t="s">
        <v>43</v>
      </c>
      <c r="M1360" s="20">
        <f t="shared" si="109"/>
        <v>20.921472000000001</v>
      </c>
      <c r="N1360" s="20">
        <f t="shared" si="110"/>
        <v>3.5459999999999998E-2</v>
      </c>
      <c r="O1360" s="20">
        <f t="shared" si="111"/>
        <v>0.74187539712000006</v>
      </c>
      <c r="P1360">
        <f t="shared" si="108"/>
        <v>2</v>
      </c>
      <c r="Q1360">
        <f t="shared" si="112"/>
        <v>1.4837507942400001</v>
      </c>
    </row>
    <row r="1361" spans="1:17" x14ac:dyDescent="0.3">
      <c r="A1361" t="s">
        <v>32</v>
      </c>
      <c r="B1361" t="s">
        <v>9</v>
      </c>
      <c r="C1361" t="s">
        <v>8</v>
      </c>
      <c r="D1361" t="s">
        <v>41</v>
      </c>
      <c r="E1361" t="s">
        <v>28</v>
      </c>
      <c r="F1361" t="s">
        <v>36</v>
      </c>
      <c r="G1361" s="20">
        <v>9</v>
      </c>
      <c r="H1361" s="14">
        <v>14.481</v>
      </c>
      <c r="I1361" t="s">
        <v>75</v>
      </c>
      <c r="J1361" t="s">
        <v>15</v>
      </c>
      <c r="K1361" t="s">
        <v>16</v>
      </c>
      <c r="L1361" t="s">
        <v>17</v>
      </c>
      <c r="M1361" s="20">
        <f t="shared" si="109"/>
        <v>14.484096000000001</v>
      </c>
      <c r="N1361" s="20">
        <f t="shared" si="110"/>
        <v>5.2670000000000002E-2</v>
      </c>
      <c r="O1361" s="20">
        <f t="shared" si="111"/>
        <v>0.7628773363200001</v>
      </c>
      <c r="P1361">
        <f t="shared" si="108"/>
        <v>5</v>
      </c>
      <c r="Q1361">
        <f t="shared" si="112"/>
        <v>3.8143866816000003</v>
      </c>
    </row>
    <row r="1362" spans="1:17" x14ac:dyDescent="0.3">
      <c r="A1362" t="s">
        <v>18</v>
      </c>
      <c r="B1362" t="s">
        <v>51</v>
      </c>
      <c r="C1362" t="s">
        <v>8</v>
      </c>
      <c r="D1362" t="s">
        <v>41</v>
      </c>
      <c r="E1362" t="s">
        <v>21</v>
      </c>
      <c r="F1362" t="s">
        <v>36</v>
      </c>
      <c r="G1362" s="20">
        <v>4</v>
      </c>
      <c r="H1362" s="14">
        <v>6.4359999999999999</v>
      </c>
      <c r="I1362" t="s">
        <v>49</v>
      </c>
      <c r="J1362" t="s">
        <v>8</v>
      </c>
      <c r="K1362" t="s">
        <v>25</v>
      </c>
      <c r="L1362" t="s">
        <v>17</v>
      </c>
      <c r="M1362" s="20">
        <f t="shared" si="109"/>
        <v>6.4373760000000004</v>
      </c>
      <c r="N1362" s="20">
        <f t="shared" si="110"/>
        <v>0.10215</v>
      </c>
      <c r="O1362" s="20">
        <f t="shared" si="111"/>
        <v>0.65757795840000011</v>
      </c>
      <c r="P1362">
        <f t="shared" si="108"/>
        <v>4</v>
      </c>
      <c r="Q1362">
        <f t="shared" si="112"/>
        <v>2.6303118336000004</v>
      </c>
    </row>
    <row r="1363" spans="1:17" x14ac:dyDescent="0.3">
      <c r="A1363" t="s">
        <v>7</v>
      </c>
      <c r="B1363" t="s">
        <v>9</v>
      </c>
      <c r="C1363" t="s">
        <v>86</v>
      </c>
      <c r="D1363" t="s">
        <v>41</v>
      </c>
      <c r="E1363" t="s">
        <v>12</v>
      </c>
      <c r="F1363" t="s">
        <v>36</v>
      </c>
      <c r="G1363" s="20">
        <v>6.3851000000000004</v>
      </c>
      <c r="H1363" s="14" t="s">
        <v>8</v>
      </c>
      <c r="I1363" t="s">
        <v>30</v>
      </c>
      <c r="J1363" t="s">
        <v>42</v>
      </c>
      <c r="K1363" t="s">
        <v>16</v>
      </c>
      <c r="L1363" t="s">
        <v>17</v>
      </c>
      <c r="M1363" s="20">
        <f t="shared" si="109"/>
        <v>10.275822374400001</v>
      </c>
      <c r="N1363" s="20">
        <f t="shared" si="110"/>
        <v>0.16664000000000001</v>
      </c>
      <c r="O1363" s="20">
        <f t="shared" si="111"/>
        <v>1.7123630404700163</v>
      </c>
      <c r="P1363">
        <f t="shared" si="108"/>
        <v>1</v>
      </c>
      <c r="Q1363">
        <f t="shared" si="112"/>
        <v>1.7123630404700163</v>
      </c>
    </row>
    <row r="1364" spans="1:17" x14ac:dyDescent="0.3">
      <c r="A1364" t="s">
        <v>7</v>
      </c>
      <c r="B1364" t="s">
        <v>9</v>
      </c>
      <c r="C1364" t="s">
        <v>10</v>
      </c>
      <c r="D1364" t="s">
        <v>11</v>
      </c>
      <c r="E1364" t="s">
        <v>28</v>
      </c>
      <c r="F1364" t="s">
        <v>66</v>
      </c>
      <c r="G1364" s="20">
        <v>42</v>
      </c>
      <c r="H1364" s="14">
        <v>67.578000000000003</v>
      </c>
      <c r="I1364" t="s">
        <v>30</v>
      </c>
      <c r="J1364" t="s">
        <v>15</v>
      </c>
      <c r="K1364" t="s">
        <v>25</v>
      </c>
      <c r="L1364" t="s">
        <v>17</v>
      </c>
      <c r="M1364" s="20">
        <f t="shared" si="109"/>
        <v>67.592448000000005</v>
      </c>
      <c r="N1364" s="20">
        <f t="shared" si="110"/>
        <v>0.16664000000000001</v>
      </c>
      <c r="O1364" s="20">
        <f t="shared" si="111"/>
        <v>11.263605534720002</v>
      </c>
      <c r="P1364">
        <f t="shared" si="108"/>
        <v>1</v>
      </c>
      <c r="Q1364">
        <f t="shared" si="112"/>
        <v>11.263605534720002</v>
      </c>
    </row>
    <row r="1365" spans="1:17" x14ac:dyDescent="0.3">
      <c r="A1365" t="s">
        <v>26</v>
      </c>
      <c r="B1365" t="s">
        <v>9</v>
      </c>
      <c r="C1365" t="s">
        <v>61</v>
      </c>
      <c r="D1365" t="s">
        <v>11</v>
      </c>
      <c r="E1365" t="s">
        <v>64</v>
      </c>
      <c r="F1365" t="s">
        <v>62</v>
      </c>
      <c r="G1365" s="20">
        <v>1</v>
      </c>
      <c r="H1365" s="14">
        <v>1.609</v>
      </c>
      <c r="I1365" t="s">
        <v>14</v>
      </c>
      <c r="J1365" t="s">
        <v>15</v>
      </c>
      <c r="K1365" t="s">
        <v>16</v>
      </c>
      <c r="L1365" t="s">
        <v>17</v>
      </c>
      <c r="M1365" s="20">
        <f t="shared" si="109"/>
        <v>1.6093440000000001</v>
      </c>
      <c r="N1365" s="20">
        <f t="shared" si="110"/>
        <v>0</v>
      </c>
      <c r="O1365" s="20">
        <f t="shared" si="111"/>
        <v>0</v>
      </c>
      <c r="P1365">
        <f t="shared" si="108"/>
        <v>3</v>
      </c>
      <c r="Q1365">
        <f t="shared" si="112"/>
        <v>0</v>
      </c>
    </row>
    <row r="1366" spans="1:17" x14ac:dyDescent="0.3">
      <c r="A1366" t="s">
        <v>18</v>
      </c>
      <c r="B1366" t="s">
        <v>9</v>
      </c>
      <c r="C1366" t="s">
        <v>74</v>
      </c>
      <c r="D1366" t="s">
        <v>47</v>
      </c>
      <c r="E1366" t="s">
        <v>33</v>
      </c>
      <c r="F1366" t="s">
        <v>13</v>
      </c>
      <c r="G1366" s="20">
        <v>16</v>
      </c>
      <c r="H1366" s="14">
        <v>25.744</v>
      </c>
      <c r="I1366" t="s">
        <v>30</v>
      </c>
      <c r="J1366" t="s">
        <v>15</v>
      </c>
      <c r="K1366" t="s">
        <v>16</v>
      </c>
      <c r="L1366" t="s">
        <v>17</v>
      </c>
      <c r="M1366" s="20">
        <f t="shared" si="109"/>
        <v>25.749504000000002</v>
      </c>
      <c r="N1366" s="20">
        <f t="shared" si="110"/>
        <v>0.16664000000000001</v>
      </c>
      <c r="O1366" s="20">
        <f t="shared" si="111"/>
        <v>4.2908973465600004</v>
      </c>
      <c r="P1366">
        <f t="shared" si="108"/>
        <v>4</v>
      </c>
      <c r="Q1366">
        <f t="shared" si="112"/>
        <v>17.163589386240002</v>
      </c>
    </row>
    <row r="1367" spans="1:17" x14ac:dyDescent="0.3">
      <c r="A1367" t="s">
        <v>26</v>
      </c>
      <c r="B1367" t="s">
        <v>9</v>
      </c>
      <c r="C1367" t="s">
        <v>80</v>
      </c>
      <c r="D1367" t="s">
        <v>11</v>
      </c>
      <c r="E1367" t="s">
        <v>21</v>
      </c>
      <c r="F1367" t="s">
        <v>13</v>
      </c>
      <c r="G1367" s="20">
        <v>2</v>
      </c>
      <c r="H1367" s="14">
        <v>3.218</v>
      </c>
      <c r="I1367" t="s">
        <v>23</v>
      </c>
      <c r="J1367" t="s">
        <v>31</v>
      </c>
      <c r="K1367" t="s">
        <v>25</v>
      </c>
      <c r="L1367" t="s">
        <v>17</v>
      </c>
      <c r="M1367" s="20">
        <f t="shared" si="109"/>
        <v>3.2186880000000002</v>
      </c>
      <c r="N1367" s="20">
        <f t="shared" si="110"/>
        <v>0</v>
      </c>
      <c r="O1367" s="20">
        <f t="shared" si="111"/>
        <v>0</v>
      </c>
      <c r="P1367">
        <f t="shared" si="108"/>
        <v>3</v>
      </c>
      <c r="Q1367">
        <f t="shared" si="112"/>
        <v>0</v>
      </c>
    </row>
    <row r="1368" spans="1:17" x14ac:dyDescent="0.3">
      <c r="A1368" t="s">
        <v>32</v>
      </c>
      <c r="B1368" t="s">
        <v>51</v>
      </c>
      <c r="C1368" t="s">
        <v>8</v>
      </c>
      <c r="D1368" t="s">
        <v>20</v>
      </c>
      <c r="E1368" t="s">
        <v>21</v>
      </c>
      <c r="F1368" t="s">
        <v>22</v>
      </c>
      <c r="G1368" s="20">
        <v>17</v>
      </c>
      <c r="H1368" s="14">
        <v>27.353000000000002</v>
      </c>
      <c r="I1368" t="s">
        <v>30</v>
      </c>
      <c r="J1368" t="s">
        <v>31</v>
      </c>
      <c r="K1368" t="s">
        <v>25</v>
      </c>
      <c r="L1368" t="s">
        <v>17</v>
      </c>
      <c r="M1368" s="20">
        <f t="shared" si="109"/>
        <v>27.358848000000002</v>
      </c>
      <c r="N1368" s="20">
        <f t="shared" si="110"/>
        <v>0.16664000000000001</v>
      </c>
      <c r="O1368" s="20">
        <f t="shared" si="111"/>
        <v>4.5590784307200005</v>
      </c>
      <c r="P1368">
        <f t="shared" ref="P1368:P1431" si="113">IFERROR(VALUE(MID(A1368, FIND("(", A1368) + 1, FIND(" ", A1368, FIND("(", A1368)) - FIND("(", A1368) - 1)), "N/A")</f>
        <v>5</v>
      </c>
      <c r="Q1368">
        <f t="shared" si="112"/>
        <v>22.795392153600002</v>
      </c>
    </row>
    <row r="1369" spans="1:17" x14ac:dyDescent="0.3">
      <c r="A1369" t="s">
        <v>18</v>
      </c>
      <c r="B1369" t="s">
        <v>9</v>
      </c>
      <c r="C1369" t="s">
        <v>59</v>
      </c>
      <c r="D1369" t="s">
        <v>27</v>
      </c>
      <c r="E1369" t="s">
        <v>12</v>
      </c>
      <c r="F1369" t="s">
        <v>44</v>
      </c>
      <c r="G1369" s="20">
        <v>2.5</v>
      </c>
      <c r="H1369" s="14">
        <v>4.0225</v>
      </c>
      <c r="I1369" t="s">
        <v>14</v>
      </c>
      <c r="J1369" t="s">
        <v>31</v>
      </c>
      <c r="K1369" t="s">
        <v>25</v>
      </c>
      <c r="L1369" t="s">
        <v>43</v>
      </c>
      <c r="M1369" s="20">
        <f t="shared" si="109"/>
        <v>4.0233600000000003</v>
      </c>
      <c r="N1369" s="20">
        <f t="shared" si="110"/>
        <v>0</v>
      </c>
      <c r="O1369" s="20">
        <f t="shared" si="111"/>
        <v>0</v>
      </c>
      <c r="P1369">
        <f t="shared" si="113"/>
        <v>4</v>
      </c>
      <c r="Q1369">
        <f t="shared" si="112"/>
        <v>0</v>
      </c>
    </row>
    <row r="1370" spans="1:17" x14ac:dyDescent="0.3">
      <c r="A1370" t="s">
        <v>32</v>
      </c>
      <c r="B1370" t="s">
        <v>9</v>
      </c>
      <c r="C1370" t="s">
        <v>84</v>
      </c>
      <c r="D1370" t="s">
        <v>20</v>
      </c>
      <c r="E1370" t="s">
        <v>21</v>
      </c>
      <c r="F1370" t="s">
        <v>62</v>
      </c>
      <c r="G1370" s="20">
        <v>2</v>
      </c>
      <c r="H1370" s="14">
        <v>3.218</v>
      </c>
      <c r="I1370" t="s">
        <v>87</v>
      </c>
      <c r="J1370" t="s">
        <v>15</v>
      </c>
      <c r="K1370" t="s">
        <v>25</v>
      </c>
      <c r="L1370" t="s">
        <v>43</v>
      </c>
      <c r="M1370" s="20">
        <f t="shared" si="109"/>
        <v>3.2186880000000002</v>
      </c>
      <c r="N1370" s="20">
        <f t="shared" si="110"/>
        <v>0.11366999999999999</v>
      </c>
      <c r="O1370" s="20">
        <f t="shared" si="111"/>
        <v>0.36586826496000002</v>
      </c>
      <c r="P1370">
        <f t="shared" si="113"/>
        <v>5</v>
      </c>
      <c r="Q1370">
        <f t="shared" si="112"/>
        <v>1.8293413248000001</v>
      </c>
    </row>
    <row r="1371" spans="1:17" x14ac:dyDescent="0.3">
      <c r="A1371" t="s">
        <v>32</v>
      </c>
      <c r="B1371" t="s">
        <v>9</v>
      </c>
      <c r="C1371" t="s">
        <v>46</v>
      </c>
      <c r="D1371" t="s">
        <v>20</v>
      </c>
      <c r="E1371" t="s">
        <v>12</v>
      </c>
      <c r="F1371" t="s">
        <v>44</v>
      </c>
      <c r="G1371" s="20">
        <v>1</v>
      </c>
      <c r="H1371" s="14">
        <v>1.609</v>
      </c>
      <c r="I1371" t="s">
        <v>14</v>
      </c>
      <c r="J1371" t="s">
        <v>24</v>
      </c>
      <c r="K1371" t="s">
        <v>16</v>
      </c>
      <c r="L1371" t="s">
        <v>43</v>
      </c>
      <c r="M1371" s="20">
        <f t="shared" si="109"/>
        <v>1.6093440000000001</v>
      </c>
      <c r="N1371" s="20">
        <f t="shared" si="110"/>
        <v>0</v>
      </c>
      <c r="O1371" s="20">
        <f t="shared" si="111"/>
        <v>0</v>
      </c>
      <c r="P1371">
        <f t="shared" si="113"/>
        <v>5</v>
      </c>
      <c r="Q1371">
        <f t="shared" si="112"/>
        <v>0</v>
      </c>
    </row>
    <row r="1372" spans="1:17" x14ac:dyDescent="0.3">
      <c r="A1372" t="s">
        <v>26</v>
      </c>
      <c r="B1372" t="s">
        <v>9</v>
      </c>
      <c r="C1372" t="s">
        <v>56</v>
      </c>
      <c r="D1372" t="s">
        <v>20</v>
      </c>
      <c r="E1372" t="s">
        <v>35</v>
      </c>
      <c r="F1372" t="s">
        <v>44</v>
      </c>
      <c r="G1372" s="20">
        <v>1</v>
      </c>
      <c r="H1372" s="14">
        <v>1.609</v>
      </c>
      <c r="I1372" t="s">
        <v>14</v>
      </c>
      <c r="J1372" t="s">
        <v>15</v>
      </c>
      <c r="K1372" t="s">
        <v>25</v>
      </c>
      <c r="L1372" t="s">
        <v>43</v>
      </c>
      <c r="M1372" s="20">
        <f t="shared" si="109"/>
        <v>1.6093440000000001</v>
      </c>
      <c r="N1372" s="20">
        <f t="shared" si="110"/>
        <v>0</v>
      </c>
      <c r="O1372" s="20">
        <f t="shared" si="111"/>
        <v>0</v>
      </c>
      <c r="P1372">
        <f t="shared" si="113"/>
        <v>3</v>
      </c>
      <c r="Q1372">
        <f t="shared" si="112"/>
        <v>0</v>
      </c>
    </row>
    <row r="1373" spans="1:17" x14ac:dyDescent="0.3">
      <c r="A1373" t="s">
        <v>39</v>
      </c>
      <c r="B1373" t="s">
        <v>9</v>
      </c>
      <c r="C1373" t="s">
        <v>50</v>
      </c>
      <c r="D1373" t="s">
        <v>11</v>
      </c>
      <c r="E1373" t="s">
        <v>45</v>
      </c>
      <c r="F1373" t="s">
        <v>29</v>
      </c>
      <c r="G1373" s="20">
        <v>3.5</v>
      </c>
      <c r="H1373" s="14">
        <v>5.6315</v>
      </c>
      <c r="I1373" t="s">
        <v>23</v>
      </c>
      <c r="J1373" t="s">
        <v>42</v>
      </c>
      <c r="K1373" t="s">
        <v>25</v>
      </c>
      <c r="L1373" t="s">
        <v>17</v>
      </c>
      <c r="M1373" s="20">
        <f t="shared" si="109"/>
        <v>5.6327040000000004</v>
      </c>
      <c r="N1373" s="20">
        <f t="shared" si="110"/>
        <v>0</v>
      </c>
      <c r="O1373" s="20">
        <f t="shared" si="111"/>
        <v>0</v>
      </c>
      <c r="P1373">
        <f t="shared" si="113"/>
        <v>2</v>
      </c>
      <c r="Q1373">
        <f t="shared" si="112"/>
        <v>0</v>
      </c>
    </row>
    <row r="1374" spans="1:17" x14ac:dyDescent="0.3">
      <c r="A1374" t="s">
        <v>18</v>
      </c>
      <c r="B1374" t="s">
        <v>9</v>
      </c>
      <c r="C1374" t="s">
        <v>56</v>
      </c>
      <c r="D1374" t="s">
        <v>11</v>
      </c>
      <c r="E1374" t="s">
        <v>21</v>
      </c>
      <c r="F1374" t="s">
        <v>29</v>
      </c>
      <c r="G1374" s="20">
        <v>11</v>
      </c>
      <c r="H1374" s="14">
        <v>17.698999999999998</v>
      </c>
      <c r="I1374" t="s">
        <v>52</v>
      </c>
      <c r="J1374" t="s">
        <v>42</v>
      </c>
      <c r="K1374" t="s">
        <v>25</v>
      </c>
      <c r="L1374" t="s">
        <v>43</v>
      </c>
      <c r="M1374" s="20">
        <f t="shared" si="109"/>
        <v>17.702784000000001</v>
      </c>
      <c r="N1374" s="20">
        <f t="shared" si="110"/>
        <v>3.5459999999999998E-2</v>
      </c>
      <c r="O1374" s="20">
        <f t="shared" si="111"/>
        <v>0.62774072063999997</v>
      </c>
      <c r="P1374">
        <f t="shared" si="113"/>
        <v>4</v>
      </c>
      <c r="Q1374">
        <f t="shared" si="112"/>
        <v>2.5109628825599999</v>
      </c>
    </row>
    <row r="1375" spans="1:17" x14ac:dyDescent="0.3">
      <c r="A1375" t="s">
        <v>39</v>
      </c>
      <c r="B1375" t="s">
        <v>9</v>
      </c>
      <c r="C1375" t="s">
        <v>71</v>
      </c>
      <c r="D1375" t="s">
        <v>11</v>
      </c>
      <c r="E1375" t="s">
        <v>28</v>
      </c>
      <c r="F1375" t="s">
        <v>22</v>
      </c>
      <c r="G1375" s="20">
        <v>10.199999999999999</v>
      </c>
      <c r="H1375" s="14">
        <v>16.411799999999999</v>
      </c>
      <c r="I1375" t="s">
        <v>30</v>
      </c>
      <c r="J1375" t="s">
        <v>15</v>
      </c>
      <c r="K1375" t="s">
        <v>25</v>
      </c>
      <c r="L1375" t="s">
        <v>17</v>
      </c>
      <c r="M1375" s="20">
        <f t="shared" si="109"/>
        <v>16.415308799999998</v>
      </c>
      <c r="N1375" s="20">
        <f t="shared" si="110"/>
        <v>0.16664000000000001</v>
      </c>
      <c r="O1375" s="20">
        <f t="shared" si="111"/>
        <v>2.7354470584319999</v>
      </c>
      <c r="P1375">
        <f t="shared" si="113"/>
        <v>2</v>
      </c>
      <c r="Q1375">
        <f t="shared" si="112"/>
        <v>5.4708941168639997</v>
      </c>
    </row>
    <row r="1376" spans="1:17" x14ac:dyDescent="0.3">
      <c r="A1376" t="s">
        <v>32</v>
      </c>
      <c r="B1376" t="s">
        <v>55</v>
      </c>
      <c r="C1376" t="s">
        <v>8</v>
      </c>
      <c r="D1376" t="s">
        <v>20</v>
      </c>
      <c r="E1376" t="s">
        <v>21</v>
      </c>
      <c r="F1376" t="s">
        <v>13</v>
      </c>
      <c r="G1376" s="20">
        <v>2.5</v>
      </c>
      <c r="H1376" s="14">
        <v>4.0225</v>
      </c>
      <c r="I1376" s="2" t="s">
        <v>49</v>
      </c>
      <c r="J1376" t="s">
        <v>31</v>
      </c>
      <c r="K1376" t="s">
        <v>25</v>
      </c>
      <c r="L1376" t="s">
        <v>17</v>
      </c>
      <c r="M1376" s="20">
        <f t="shared" si="109"/>
        <v>4.0233600000000003</v>
      </c>
      <c r="N1376" s="20">
        <f t="shared" si="110"/>
        <v>0.10215</v>
      </c>
      <c r="O1376" s="20">
        <f t="shared" si="111"/>
        <v>0.41098622400000007</v>
      </c>
      <c r="P1376">
        <f t="shared" si="113"/>
        <v>5</v>
      </c>
      <c r="Q1376">
        <f t="shared" si="112"/>
        <v>2.0549311200000004</v>
      </c>
    </row>
    <row r="1377" spans="1:17" x14ac:dyDescent="0.3">
      <c r="A1377" t="s">
        <v>39</v>
      </c>
      <c r="B1377" t="s">
        <v>9</v>
      </c>
      <c r="C1377" t="s">
        <v>8</v>
      </c>
      <c r="D1377" t="s">
        <v>20</v>
      </c>
      <c r="E1377" t="s">
        <v>45</v>
      </c>
      <c r="F1377" t="s">
        <v>44</v>
      </c>
      <c r="G1377" s="20">
        <v>2</v>
      </c>
      <c r="H1377" s="14">
        <v>3.218</v>
      </c>
      <c r="I1377" t="s">
        <v>14</v>
      </c>
      <c r="J1377" t="s">
        <v>15</v>
      </c>
      <c r="K1377" t="s">
        <v>25</v>
      </c>
      <c r="L1377" t="s">
        <v>17</v>
      </c>
      <c r="M1377" s="20">
        <f t="shared" si="109"/>
        <v>3.2186880000000002</v>
      </c>
      <c r="N1377" s="20">
        <f t="shared" si="110"/>
        <v>0</v>
      </c>
      <c r="O1377" s="20">
        <f t="shared" si="111"/>
        <v>0</v>
      </c>
      <c r="P1377">
        <f t="shared" si="113"/>
        <v>2</v>
      </c>
      <c r="Q1377">
        <f t="shared" si="112"/>
        <v>0</v>
      </c>
    </row>
    <row r="1378" spans="1:17" x14ac:dyDescent="0.3">
      <c r="A1378" t="s">
        <v>39</v>
      </c>
      <c r="B1378" t="s">
        <v>9</v>
      </c>
      <c r="C1378" t="s">
        <v>48</v>
      </c>
      <c r="D1378" t="s">
        <v>27</v>
      </c>
      <c r="E1378" t="s">
        <v>28</v>
      </c>
      <c r="F1378" t="s">
        <v>44</v>
      </c>
      <c r="G1378" s="20">
        <v>7</v>
      </c>
      <c r="H1378" s="14">
        <v>11.263</v>
      </c>
      <c r="I1378" t="s">
        <v>30</v>
      </c>
      <c r="J1378" t="s">
        <v>38</v>
      </c>
      <c r="K1378" t="s">
        <v>25</v>
      </c>
      <c r="L1378" t="s">
        <v>17</v>
      </c>
      <c r="M1378" s="20">
        <f t="shared" si="109"/>
        <v>11.265408000000001</v>
      </c>
      <c r="N1378" s="20">
        <f t="shared" si="110"/>
        <v>0.16664000000000001</v>
      </c>
      <c r="O1378" s="20">
        <f t="shared" si="111"/>
        <v>1.8772675891200001</v>
      </c>
      <c r="P1378">
        <f t="shared" si="113"/>
        <v>2</v>
      </c>
      <c r="Q1378">
        <f t="shared" si="112"/>
        <v>3.7545351782400003</v>
      </c>
    </row>
    <row r="1379" spans="1:17" x14ac:dyDescent="0.3">
      <c r="A1379" t="s">
        <v>7</v>
      </c>
      <c r="B1379" t="s">
        <v>9</v>
      </c>
      <c r="C1379" t="s">
        <v>10</v>
      </c>
      <c r="D1379" t="s">
        <v>20</v>
      </c>
      <c r="E1379" t="s">
        <v>64</v>
      </c>
      <c r="F1379" t="s">
        <v>22</v>
      </c>
      <c r="G1379" s="20">
        <v>13</v>
      </c>
      <c r="H1379" s="14">
        <v>20.917000000000002</v>
      </c>
      <c r="I1379" t="s">
        <v>30</v>
      </c>
      <c r="J1379" t="s">
        <v>42</v>
      </c>
      <c r="K1379" t="s">
        <v>16</v>
      </c>
      <c r="L1379" t="s">
        <v>17</v>
      </c>
      <c r="M1379" s="20">
        <f t="shared" si="109"/>
        <v>20.921472000000001</v>
      </c>
      <c r="N1379" s="20">
        <f t="shared" si="110"/>
        <v>0.16664000000000001</v>
      </c>
      <c r="O1379" s="20">
        <f t="shared" si="111"/>
        <v>3.4863540940800006</v>
      </c>
      <c r="P1379">
        <f t="shared" si="113"/>
        <v>1</v>
      </c>
      <c r="Q1379">
        <f t="shared" si="112"/>
        <v>3.4863540940800006</v>
      </c>
    </row>
    <row r="1380" spans="1:17" x14ac:dyDescent="0.3">
      <c r="A1380" t="s">
        <v>32</v>
      </c>
      <c r="B1380" t="s">
        <v>55</v>
      </c>
      <c r="C1380" t="s">
        <v>8</v>
      </c>
      <c r="D1380" t="s">
        <v>11</v>
      </c>
      <c r="E1380" t="s">
        <v>12</v>
      </c>
      <c r="F1380" t="s">
        <v>44</v>
      </c>
      <c r="G1380" s="20">
        <v>3</v>
      </c>
      <c r="H1380" s="14">
        <v>4.827</v>
      </c>
      <c r="I1380" t="s">
        <v>14</v>
      </c>
      <c r="J1380" t="s">
        <v>24</v>
      </c>
      <c r="K1380" t="s">
        <v>25</v>
      </c>
      <c r="L1380" t="s">
        <v>17</v>
      </c>
      <c r="M1380" s="20">
        <f t="shared" si="109"/>
        <v>4.8280320000000003</v>
      </c>
      <c r="N1380" s="20">
        <f t="shared" si="110"/>
        <v>0</v>
      </c>
      <c r="O1380" s="20">
        <f t="shared" si="111"/>
        <v>0</v>
      </c>
      <c r="P1380">
        <f t="shared" si="113"/>
        <v>5</v>
      </c>
      <c r="Q1380">
        <f t="shared" si="112"/>
        <v>0</v>
      </c>
    </row>
    <row r="1381" spans="1:17" x14ac:dyDescent="0.3">
      <c r="A1381" t="s">
        <v>32</v>
      </c>
      <c r="B1381" t="s">
        <v>9</v>
      </c>
      <c r="C1381" t="s">
        <v>59</v>
      </c>
      <c r="D1381" t="s">
        <v>41</v>
      </c>
      <c r="E1381" t="s">
        <v>12</v>
      </c>
      <c r="F1381" t="s">
        <v>36</v>
      </c>
      <c r="G1381" s="20">
        <v>2</v>
      </c>
      <c r="H1381" s="14">
        <v>3.218</v>
      </c>
      <c r="I1381" t="s">
        <v>49</v>
      </c>
      <c r="J1381" t="s">
        <v>24</v>
      </c>
      <c r="K1381" t="s">
        <v>25</v>
      </c>
      <c r="L1381" t="s">
        <v>17</v>
      </c>
      <c r="M1381" s="20">
        <f t="shared" si="109"/>
        <v>3.2186880000000002</v>
      </c>
      <c r="N1381" s="20">
        <f t="shared" si="110"/>
        <v>0.10215</v>
      </c>
      <c r="O1381" s="20">
        <f t="shared" si="111"/>
        <v>0.32878897920000005</v>
      </c>
      <c r="P1381">
        <f t="shared" si="113"/>
        <v>5</v>
      </c>
      <c r="Q1381">
        <f t="shared" si="112"/>
        <v>1.6439448960000003</v>
      </c>
    </row>
    <row r="1382" spans="1:17" x14ac:dyDescent="0.3">
      <c r="A1382" t="s">
        <v>32</v>
      </c>
      <c r="B1382" t="s">
        <v>9</v>
      </c>
      <c r="C1382" t="s">
        <v>50</v>
      </c>
      <c r="D1382" t="s">
        <v>20</v>
      </c>
      <c r="E1382" t="s">
        <v>45</v>
      </c>
      <c r="F1382" t="s">
        <v>36</v>
      </c>
      <c r="G1382" s="20">
        <v>1.4896</v>
      </c>
      <c r="H1382" s="14" t="s">
        <v>8</v>
      </c>
      <c r="I1382" t="s">
        <v>23</v>
      </c>
      <c r="J1382" t="s">
        <v>31</v>
      </c>
      <c r="K1382" t="s">
        <v>25</v>
      </c>
      <c r="L1382" t="s">
        <v>43</v>
      </c>
      <c r="M1382" s="20">
        <f t="shared" si="109"/>
        <v>2.3972788224000001</v>
      </c>
      <c r="N1382" s="20">
        <f t="shared" si="110"/>
        <v>0</v>
      </c>
      <c r="O1382" s="20">
        <f t="shared" si="111"/>
        <v>0</v>
      </c>
      <c r="P1382">
        <f t="shared" si="113"/>
        <v>5</v>
      </c>
      <c r="Q1382">
        <f t="shared" si="112"/>
        <v>0</v>
      </c>
    </row>
    <row r="1383" spans="1:17" x14ac:dyDescent="0.3">
      <c r="A1383" t="s">
        <v>18</v>
      </c>
      <c r="B1383" t="s">
        <v>9</v>
      </c>
      <c r="C1383" t="s">
        <v>46</v>
      </c>
      <c r="D1383" t="s">
        <v>20</v>
      </c>
      <c r="E1383" t="s">
        <v>35</v>
      </c>
      <c r="F1383" t="s">
        <v>44</v>
      </c>
      <c r="G1383" s="20">
        <v>1.5</v>
      </c>
      <c r="H1383" s="14">
        <v>2.4135</v>
      </c>
      <c r="I1383" t="s">
        <v>14</v>
      </c>
      <c r="J1383" t="s">
        <v>24</v>
      </c>
      <c r="K1383" t="s">
        <v>16</v>
      </c>
      <c r="L1383" t="s">
        <v>82</v>
      </c>
      <c r="M1383" s="20">
        <f t="shared" si="109"/>
        <v>2.4140160000000002</v>
      </c>
      <c r="N1383" s="20">
        <f t="shared" si="110"/>
        <v>0</v>
      </c>
      <c r="O1383" s="20">
        <f t="shared" si="111"/>
        <v>0</v>
      </c>
      <c r="P1383">
        <f t="shared" si="113"/>
        <v>4</v>
      </c>
      <c r="Q1383">
        <f t="shared" si="112"/>
        <v>0</v>
      </c>
    </row>
    <row r="1384" spans="1:17" x14ac:dyDescent="0.3">
      <c r="A1384" t="s">
        <v>7</v>
      </c>
      <c r="B1384" t="s">
        <v>51</v>
      </c>
      <c r="C1384" t="s">
        <v>8</v>
      </c>
      <c r="D1384" t="s">
        <v>27</v>
      </c>
      <c r="E1384" t="s">
        <v>12</v>
      </c>
      <c r="F1384" t="s">
        <v>22</v>
      </c>
      <c r="G1384" s="20">
        <v>12</v>
      </c>
      <c r="H1384" s="14">
        <v>19.308</v>
      </c>
      <c r="I1384" t="s">
        <v>30</v>
      </c>
      <c r="J1384" t="s">
        <v>38</v>
      </c>
      <c r="K1384" t="s">
        <v>16</v>
      </c>
      <c r="L1384" t="s">
        <v>43</v>
      </c>
      <c r="M1384" s="20">
        <f t="shared" si="109"/>
        <v>19.312128000000001</v>
      </c>
      <c r="N1384" s="20">
        <f t="shared" si="110"/>
        <v>0.16664000000000001</v>
      </c>
      <c r="O1384" s="20">
        <f t="shared" si="111"/>
        <v>3.2181730099200005</v>
      </c>
      <c r="P1384">
        <f t="shared" si="113"/>
        <v>1</v>
      </c>
      <c r="Q1384">
        <f t="shared" si="112"/>
        <v>3.2181730099200005</v>
      </c>
    </row>
    <row r="1385" spans="1:17" x14ac:dyDescent="0.3">
      <c r="A1385" t="s">
        <v>32</v>
      </c>
      <c r="B1385" t="s">
        <v>9</v>
      </c>
      <c r="C1385" t="s">
        <v>60</v>
      </c>
      <c r="D1385" t="s">
        <v>72</v>
      </c>
      <c r="E1385" t="s">
        <v>64</v>
      </c>
      <c r="F1385" t="s">
        <v>44</v>
      </c>
      <c r="G1385" s="20">
        <v>2.8</v>
      </c>
      <c r="H1385" s="14">
        <v>4.5051999999999994</v>
      </c>
      <c r="I1385" t="s">
        <v>30</v>
      </c>
      <c r="J1385" t="s">
        <v>31</v>
      </c>
      <c r="K1385" t="s">
        <v>16</v>
      </c>
      <c r="L1385" t="s">
        <v>17</v>
      </c>
      <c r="M1385" s="20">
        <f t="shared" si="109"/>
        <v>4.5061631999999996</v>
      </c>
      <c r="N1385" s="20">
        <f t="shared" si="110"/>
        <v>0.16664000000000001</v>
      </c>
      <c r="O1385" s="20">
        <f t="shared" si="111"/>
        <v>0.75090703564799999</v>
      </c>
      <c r="P1385">
        <f t="shared" si="113"/>
        <v>5</v>
      </c>
      <c r="Q1385">
        <f t="shared" si="112"/>
        <v>3.7545351782399998</v>
      </c>
    </row>
    <row r="1386" spans="1:17" x14ac:dyDescent="0.3">
      <c r="A1386" t="s">
        <v>18</v>
      </c>
      <c r="B1386" t="s">
        <v>9</v>
      </c>
      <c r="C1386" t="s">
        <v>61</v>
      </c>
      <c r="D1386" t="s">
        <v>20</v>
      </c>
      <c r="E1386" t="s">
        <v>12</v>
      </c>
      <c r="F1386" t="s">
        <v>36</v>
      </c>
      <c r="G1386" s="20">
        <v>13</v>
      </c>
      <c r="H1386" s="14">
        <v>20.917000000000002</v>
      </c>
      <c r="I1386" t="s">
        <v>37</v>
      </c>
      <c r="J1386" t="s">
        <v>31</v>
      </c>
      <c r="K1386" t="s">
        <v>16</v>
      </c>
      <c r="L1386" t="s">
        <v>43</v>
      </c>
      <c r="M1386" s="20">
        <f t="shared" si="109"/>
        <v>20.921472000000001</v>
      </c>
      <c r="N1386" s="20">
        <f t="shared" si="110"/>
        <v>0.16664000000000001</v>
      </c>
      <c r="O1386" s="20">
        <f t="shared" si="111"/>
        <v>3.4863540940800006</v>
      </c>
      <c r="P1386">
        <f t="shared" si="113"/>
        <v>4</v>
      </c>
      <c r="Q1386">
        <f t="shared" si="112"/>
        <v>13.945416376320003</v>
      </c>
    </row>
    <row r="1387" spans="1:17" x14ac:dyDescent="0.3">
      <c r="A1387" t="s">
        <v>39</v>
      </c>
      <c r="B1387" t="s">
        <v>9</v>
      </c>
      <c r="C1387" t="s">
        <v>70</v>
      </c>
      <c r="D1387" t="s">
        <v>11</v>
      </c>
      <c r="E1387" t="s">
        <v>21</v>
      </c>
      <c r="F1387" t="s">
        <v>29</v>
      </c>
      <c r="G1387" s="20">
        <v>37</v>
      </c>
      <c r="H1387" s="14">
        <v>59.533000000000001</v>
      </c>
      <c r="I1387" t="s">
        <v>52</v>
      </c>
      <c r="J1387" t="s">
        <v>31</v>
      </c>
      <c r="K1387" t="s">
        <v>25</v>
      </c>
      <c r="L1387" t="s">
        <v>17</v>
      </c>
      <c r="M1387" s="20">
        <f t="shared" si="109"/>
        <v>59.545728000000004</v>
      </c>
      <c r="N1387" s="20">
        <f t="shared" si="110"/>
        <v>3.5459999999999998E-2</v>
      </c>
      <c r="O1387" s="20">
        <f t="shared" si="111"/>
        <v>2.11149151488</v>
      </c>
      <c r="P1387">
        <f t="shared" si="113"/>
        <v>2</v>
      </c>
      <c r="Q1387">
        <f t="shared" si="112"/>
        <v>4.22298302976</v>
      </c>
    </row>
    <row r="1388" spans="1:17" x14ac:dyDescent="0.3">
      <c r="A1388" t="s">
        <v>7</v>
      </c>
      <c r="B1388" t="s">
        <v>9</v>
      </c>
      <c r="C1388" t="s">
        <v>76</v>
      </c>
      <c r="D1388" t="s">
        <v>41</v>
      </c>
      <c r="E1388" t="s">
        <v>28</v>
      </c>
      <c r="F1388" t="s">
        <v>22</v>
      </c>
      <c r="G1388" s="20">
        <v>10</v>
      </c>
      <c r="H1388" s="14">
        <v>16.09</v>
      </c>
      <c r="I1388" t="s">
        <v>37</v>
      </c>
      <c r="J1388" t="s">
        <v>15</v>
      </c>
      <c r="K1388" t="s">
        <v>16</v>
      </c>
      <c r="L1388" t="s">
        <v>43</v>
      </c>
      <c r="M1388" s="20">
        <f t="shared" si="109"/>
        <v>16.093440000000001</v>
      </c>
      <c r="N1388" s="20">
        <f t="shared" si="110"/>
        <v>0.16664000000000001</v>
      </c>
      <c r="O1388" s="20">
        <f t="shared" si="111"/>
        <v>2.6818108416000004</v>
      </c>
      <c r="P1388">
        <f t="shared" si="113"/>
        <v>1</v>
      </c>
      <c r="Q1388">
        <f t="shared" si="112"/>
        <v>2.6818108416000004</v>
      </c>
    </row>
    <row r="1389" spans="1:17" x14ac:dyDescent="0.3">
      <c r="A1389" t="s">
        <v>32</v>
      </c>
      <c r="B1389" t="s">
        <v>51</v>
      </c>
      <c r="C1389" t="s">
        <v>8</v>
      </c>
      <c r="D1389" t="s">
        <v>47</v>
      </c>
      <c r="E1389" t="s">
        <v>45</v>
      </c>
      <c r="F1389" t="s">
        <v>44</v>
      </c>
      <c r="G1389" s="20">
        <v>2</v>
      </c>
      <c r="H1389" s="14">
        <v>3.218</v>
      </c>
      <c r="I1389" t="s">
        <v>14</v>
      </c>
      <c r="J1389" t="s">
        <v>24</v>
      </c>
      <c r="K1389" t="s">
        <v>16</v>
      </c>
      <c r="L1389" t="s">
        <v>82</v>
      </c>
      <c r="M1389" s="20">
        <f t="shared" si="109"/>
        <v>3.2186880000000002</v>
      </c>
      <c r="N1389" s="20">
        <f t="shared" si="110"/>
        <v>0</v>
      </c>
      <c r="O1389" s="20">
        <f t="shared" si="111"/>
        <v>0</v>
      </c>
      <c r="P1389">
        <f t="shared" si="113"/>
        <v>5</v>
      </c>
      <c r="Q1389">
        <f t="shared" si="112"/>
        <v>0</v>
      </c>
    </row>
    <row r="1390" spans="1:17" x14ac:dyDescent="0.3">
      <c r="A1390" t="s">
        <v>39</v>
      </c>
      <c r="B1390" t="s">
        <v>9</v>
      </c>
      <c r="C1390" t="s">
        <v>50</v>
      </c>
      <c r="D1390" t="s">
        <v>11</v>
      </c>
      <c r="E1390" t="s">
        <v>21</v>
      </c>
      <c r="F1390" t="s">
        <v>36</v>
      </c>
      <c r="G1390" s="20">
        <v>3</v>
      </c>
      <c r="H1390" s="14">
        <v>4.827</v>
      </c>
      <c r="I1390" t="s">
        <v>14</v>
      </c>
      <c r="J1390" t="s">
        <v>38</v>
      </c>
      <c r="K1390" t="s">
        <v>25</v>
      </c>
      <c r="L1390" t="s">
        <v>17</v>
      </c>
      <c r="M1390" s="20">
        <f t="shared" si="109"/>
        <v>4.8280320000000003</v>
      </c>
      <c r="N1390" s="20">
        <f t="shared" si="110"/>
        <v>0</v>
      </c>
      <c r="O1390" s="20">
        <f t="shared" si="111"/>
        <v>0</v>
      </c>
      <c r="P1390">
        <f t="shared" si="113"/>
        <v>2</v>
      </c>
      <c r="Q1390">
        <f t="shared" si="112"/>
        <v>0</v>
      </c>
    </row>
    <row r="1391" spans="1:17" x14ac:dyDescent="0.3">
      <c r="A1391" t="s">
        <v>32</v>
      </c>
      <c r="B1391" t="s">
        <v>9</v>
      </c>
      <c r="C1391" t="s">
        <v>70</v>
      </c>
      <c r="D1391" t="s">
        <v>11</v>
      </c>
      <c r="E1391" t="s">
        <v>21</v>
      </c>
      <c r="F1391" t="s">
        <v>13</v>
      </c>
      <c r="G1391" s="20">
        <v>1.8</v>
      </c>
      <c r="H1391" s="14">
        <v>2.8961999999999999</v>
      </c>
      <c r="I1391" t="s">
        <v>23</v>
      </c>
      <c r="J1391" t="s">
        <v>31</v>
      </c>
      <c r="K1391" t="s">
        <v>25</v>
      </c>
      <c r="L1391" t="s">
        <v>17</v>
      </c>
      <c r="M1391" s="20">
        <f t="shared" si="109"/>
        <v>2.8968192000000004</v>
      </c>
      <c r="N1391" s="20">
        <f t="shared" si="110"/>
        <v>0</v>
      </c>
      <c r="O1391" s="20">
        <f t="shared" si="111"/>
        <v>0</v>
      </c>
      <c r="P1391">
        <f t="shared" si="113"/>
        <v>5</v>
      </c>
      <c r="Q1391">
        <f t="shared" si="112"/>
        <v>0</v>
      </c>
    </row>
    <row r="1392" spans="1:17" x14ac:dyDescent="0.3">
      <c r="A1392" t="s">
        <v>26</v>
      </c>
      <c r="B1392" t="s">
        <v>9</v>
      </c>
      <c r="C1392" t="s">
        <v>71</v>
      </c>
      <c r="D1392" t="s">
        <v>41</v>
      </c>
      <c r="E1392" t="s">
        <v>12</v>
      </c>
      <c r="F1392" t="s">
        <v>36</v>
      </c>
      <c r="G1392" s="20">
        <v>4</v>
      </c>
      <c r="H1392" s="14">
        <v>6.4359999999999999</v>
      </c>
      <c r="I1392" t="s">
        <v>23</v>
      </c>
      <c r="J1392" t="s">
        <v>31</v>
      </c>
      <c r="K1392" t="s">
        <v>25</v>
      </c>
      <c r="L1392" t="s">
        <v>17</v>
      </c>
      <c r="M1392" s="20">
        <f t="shared" si="109"/>
        <v>6.4373760000000004</v>
      </c>
      <c r="N1392" s="20">
        <f t="shared" si="110"/>
        <v>0</v>
      </c>
      <c r="O1392" s="20">
        <f t="shared" si="111"/>
        <v>0</v>
      </c>
      <c r="P1392">
        <f t="shared" si="113"/>
        <v>3</v>
      </c>
      <c r="Q1392">
        <f t="shared" si="112"/>
        <v>0</v>
      </c>
    </row>
    <row r="1393" spans="1:17" x14ac:dyDescent="0.3">
      <c r="A1393" t="s">
        <v>18</v>
      </c>
      <c r="B1393" t="s">
        <v>9</v>
      </c>
      <c r="C1393" t="s">
        <v>8</v>
      </c>
      <c r="D1393" t="s">
        <v>11</v>
      </c>
      <c r="E1393" t="s">
        <v>21</v>
      </c>
      <c r="F1393" t="s">
        <v>22</v>
      </c>
      <c r="G1393" s="20">
        <v>20</v>
      </c>
      <c r="H1393" s="14">
        <v>32.18</v>
      </c>
      <c r="I1393" t="s">
        <v>52</v>
      </c>
      <c r="J1393" t="s">
        <v>31</v>
      </c>
      <c r="K1393" t="s">
        <v>25</v>
      </c>
      <c r="L1393" t="s">
        <v>17</v>
      </c>
      <c r="M1393" s="20">
        <f t="shared" si="109"/>
        <v>32.186880000000002</v>
      </c>
      <c r="N1393" s="20">
        <f t="shared" si="110"/>
        <v>3.5459999999999998E-2</v>
      </c>
      <c r="O1393" s="20">
        <f t="shared" si="111"/>
        <v>1.1413467648</v>
      </c>
      <c r="P1393">
        <f t="shared" si="113"/>
        <v>4</v>
      </c>
      <c r="Q1393">
        <f t="shared" si="112"/>
        <v>4.5653870591999999</v>
      </c>
    </row>
    <row r="1394" spans="1:17" x14ac:dyDescent="0.3">
      <c r="A1394" t="s">
        <v>26</v>
      </c>
      <c r="B1394" t="s">
        <v>9</v>
      </c>
      <c r="C1394" t="s">
        <v>61</v>
      </c>
      <c r="D1394" t="s">
        <v>20</v>
      </c>
      <c r="E1394" t="s">
        <v>21</v>
      </c>
      <c r="F1394" t="s">
        <v>13</v>
      </c>
      <c r="G1394" s="20">
        <v>12</v>
      </c>
      <c r="H1394" s="14">
        <v>19.308</v>
      </c>
      <c r="I1394" t="s">
        <v>52</v>
      </c>
      <c r="J1394" t="s">
        <v>42</v>
      </c>
      <c r="K1394" t="s">
        <v>25</v>
      </c>
      <c r="L1394" t="s">
        <v>43</v>
      </c>
      <c r="M1394" s="20">
        <f t="shared" si="109"/>
        <v>19.312128000000001</v>
      </c>
      <c r="N1394" s="20">
        <f t="shared" si="110"/>
        <v>3.5459999999999998E-2</v>
      </c>
      <c r="O1394" s="20">
        <f t="shared" si="111"/>
        <v>0.68480805888000007</v>
      </c>
      <c r="P1394">
        <f t="shared" si="113"/>
        <v>3</v>
      </c>
      <c r="Q1394">
        <f t="shared" si="112"/>
        <v>2.0544241766400004</v>
      </c>
    </row>
    <row r="1395" spans="1:17" x14ac:dyDescent="0.3">
      <c r="A1395" t="s">
        <v>39</v>
      </c>
      <c r="B1395" t="s">
        <v>51</v>
      </c>
      <c r="C1395" t="s">
        <v>8</v>
      </c>
      <c r="D1395" t="s">
        <v>11</v>
      </c>
      <c r="E1395" t="s">
        <v>21</v>
      </c>
      <c r="F1395" t="s">
        <v>62</v>
      </c>
      <c r="G1395" s="20">
        <v>0.1</v>
      </c>
      <c r="H1395" s="14">
        <v>0.16090000000000002</v>
      </c>
      <c r="I1395" t="s">
        <v>23</v>
      </c>
      <c r="J1395" t="s">
        <v>42</v>
      </c>
      <c r="K1395" t="s">
        <v>16</v>
      </c>
      <c r="L1395" t="s">
        <v>43</v>
      </c>
      <c r="M1395" s="20">
        <f t="shared" si="109"/>
        <v>0.16093440000000003</v>
      </c>
      <c r="N1395" s="20">
        <f t="shared" si="110"/>
        <v>0</v>
      </c>
      <c r="O1395" s="20">
        <f t="shared" si="111"/>
        <v>0</v>
      </c>
      <c r="P1395">
        <f t="shared" si="113"/>
        <v>2</v>
      </c>
      <c r="Q1395">
        <f t="shared" si="112"/>
        <v>0</v>
      </c>
    </row>
    <row r="1396" spans="1:17" x14ac:dyDescent="0.3">
      <c r="A1396" t="s">
        <v>39</v>
      </c>
      <c r="B1396" t="s">
        <v>9</v>
      </c>
      <c r="C1396" t="s">
        <v>10</v>
      </c>
      <c r="D1396" t="s">
        <v>27</v>
      </c>
      <c r="E1396" t="s">
        <v>35</v>
      </c>
      <c r="F1396" t="s">
        <v>13</v>
      </c>
      <c r="G1396" s="20">
        <v>15</v>
      </c>
      <c r="H1396" s="14">
        <v>24.134999999999998</v>
      </c>
      <c r="I1396" t="s">
        <v>30</v>
      </c>
      <c r="J1396" t="s">
        <v>38</v>
      </c>
      <c r="K1396" t="s">
        <v>25</v>
      </c>
      <c r="L1396" t="s">
        <v>8</v>
      </c>
      <c r="M1396" s="20">
        <f t="shared" si="109"/>
        <v>24.140160000000002</v>
      </c>
      <c r="N1396" s="20">
        <f t="shared" si="110"/>
        <v>0.16664000000000001</v>
      </c>
      <c r="O1396" s="20">
        <f t="shared" si="111"/>
        <v>4.0227162624000004</v>
      </c>
      <c r="P1396">
        <f t="shared" si="113"/>
        <v>2</v>
      </c>
      <c r="Q1396">
        <f t="shared" si="112"/>
        <v>8.0454325248000007</v>
      </c>
    </row>
    <row r="1397" spans="1:17" x14ac:dyDescent="0.3">
      <c r="A1397" t="s">
        <v>32</v>
      </c>
      <c r="B1397" t="s">
        <v>9</v>
      </c>
      <c r="C1397" t="s">
        <v>70</v>
      </c>
      <c r="D1397" t="s">
        <v>20</v>
      </c>
      <c r="E1397" t="s">
        <v>35</v>
      </c>
      <c r="F1397" t="s">
        <v>44</v>
      </c>
      <c r="G1397" s="20">
        <v>2</v>
      </c>
      <c r="H1397" s="14">
        <v>3.218</v>
      </c>
      <c r="I1397" t="s">
        <v>14</v>
      </c>
      <c r="J1397" t="s">
        <v>31</v>
      </c>
      <c r="K1397" t="s">
        <v>25</v>
      </c>
      <c r="L1397" t="s">
        <v>17</v>
      </c>
      <c r="M1397" s="20">
        <f t="shared" si="109"/>
        <v>3.2186880000000002</v>
      </c>
      <c r="N1397" s="20">
        <f t="shared" si="110"/>
        <v>0</v>
      </c>
      <c r="O1397" s="20">
        <f t="shared" si="111"/>
        <v>0</v>
      </c>
      <c r="P1397">
        <f t="shared" si="113"/>
        <v>5</v>
      </c>
      <c r="Q1397">
        <f t="shared" si="112"/>
        <v>0</v>
      </c>
    </row>
    <row r="1398" spans="1:17" x14ac:dyDescent="0.3">
      <c r="A1398" t="s">
        <v>26</v>
      </c>
      <c r="B1398" t="s">
        <v>9</v>
      </c>
      <c r="C1398" t="s">
        <v>8</v>
      </c>
      <c r="D1398" t="s">
        <v>41</v>
      </c>
      <c r="E1398" t="s">
        <v>12</v>
      </c>
      <c r="F1398" t="s">
        <v>22</v>
      </c>
      <c r="G1398" s="20">
        <v>1.5</v>
      </c>
      <c r="H1398" s="14">
        <v>2.4135</v>
      </c>
      <c r="I1398" t="s">
        <v>23</v>
      </c>
      <c r="J1398" t="s">
        <v>42</v>
      </c>
      <c r="K1398" t="s">
        <v>25</v>
      </c>
      <c r="L1398" t="s">
        <v>17</v>
      </c>
      <c r="M1398" s="20">
        <f t="shared" si="109"/>
        <v>2.4140160000000002</v>
      </c>
      <c r="N1398" s="20">
        <f t="shared" si="110"/>
        <v>0</v>
      </c>
      <c r="O1398" s="20">
        <f t="shared" si="111"/>
        <v>0</v>
      </c>
      <c r="P1398">
        <f t="shared" si="113"/>
        <v>3</v>
      </c>
      <c r="Q1398">
        <f t="shared" si="112"/>
        <v>0</v>
      </c>
    </row>
    <row r="1399" spans="1:17" x14ac:dyDescent="0.3">
      <c r="A1399" t="s">
        <v>32</v>
      </c>
      <c r="B1399" t="s">
        <v>9</v>
      </c>
      <c r="C1399" t="s">
        <v>8</v>
      </c>
      <c r="D1399" t="s">
        <v>20</v>
      </c>
      <c r="E1399" t="s">
        <v>12</v>
      </c>
      <c r="F1399" t="s">
        <v>62</v>
      </c>
      <c r="G1399" s="20">
        <v>0.5</v>
      </c>
      <c r="H1399" s="14">
        <v>0.80449999999999999</v>
      </c>
      <c r="I1399" t="s">
        <v>23</v>
      </c>
      <c r="J1399" t="s">
        <v>42</v>
      </c>
      <c r="K1399" t="s">
        <v>25</v>
      </c>
      <c r="L1399" t="s">
        <v>82</v>
      </c>
      <c r="M1399" s="20">
        <f t="shared" si="109"/>
        <v>0.80467200000000005</v>
      </c>
      <c r="N1399" s="20">
        <f t="shared" si="110"/>
        <v>0</v>
      </c>
      <c r="O1399" s="20">
        <f t="shared" si="111"/>
        <v>0</v>
      </c>
      <c r="P1399">
        <f t="shared" si="113"/>
        <v>5</v>
      </c>
      <c r="Q1399">
        <f t="shared" si="112"/>
        <v>0</v>
      </c>
    </row>
    <row r="1400" spans="1:17" x14ac:dyDescent="0.3">
      <c r="A1400" t="s">
        <v>18</v>
      </c>
      <c r="B1400" t="s">
        <v>9</v>
      </c>
      <c r="C1400" t="s">
        <v>90</v>
      </c>
      <c r="D1400" t="s">
        <v>47</v>
      </c>
      <c r="E1400" t="s">
        <v>33</v>
      </c>
      <c r="F1400" t="s">
        <v>62</v>
      </c>
      <c r="G1400" s="20">
        <v>1</v>
      </c>
      <c r="H1400" s="14">
        <v>1.609</v>
      </c>
      <c r="I1400" t="s">
        <v>23</v>
      </c>
      <c r="J1400" t="s">
        <v>24</v>
      </c>
      <c r="K1400" t="s">
        <v>16</v>
      </c>
      <c r="L1400" t="s">
        <v>17</v>
      </c>
      <c r="M1400" s="20">
        <f t="shared" si="109"/>
        <v>1.6093440000000001</v>
      </c>
      <c r="N1400" s="20">
        <f t="shared" si="110"/>
        <v>0</v>
      </c>
      <c r="O1400" s="20">
        <f t="shared" si="111"/>
        <v>0</v>
      </c>
      <c r="P1400">
        <f t="shared" si="113"/>
        <v>4</v>
      </c>
      <c r="Q1400">
        <f t="shared" si="112"/>
        <v>0</v>
      </c>
    </row>
    <row r="1401" spans="1:17" x14ac:dyDescent="0.3">
      <c r="A1401" t="s">
        <v>18</v>
      </c>
      <c r="B1401" t="s">
        <v>9</v>
      </c>
      <c r="C1401" t="s">
        <v>56</v>
      </c>
      <c r="D1401" t="s">
        <v>27</v>
      </c>
      <c r="E1401" t="s">
        <v>12</v>
      </c>
      <c r="F1401" t="s">
        <v>66</v>
      </c>
      <c r="G1401" s="20">
        <v>50</v>
      </c>
      <c r="H1401" s="14">
        <v>80.45</v>
      </c>
      <c r="I1401" t="s">
        <v>30</v>
      </c>
      <c r="J1401" t="s">
        <v>31</v>
      </c>
      <c r="K1401" t="s">
        <v>16</v>
      </c>
      <c r="L1401" t="s">
        <v>43</v>
      </c>
      <c r="M1401" s="20">
        <f t="shared" si="109"/>
        <v>80.467200000000005</v>
      </c>
      <c r="N1401" s="20">
        <f t="shared" si="110"/>
        <v>0.16664000000000001</v>
      </c>
      <c r="O1401" s="20">
        <f t="shared" si="111"/>
        <v>13.409054208000002</v>
      </c>
      <c r="P1401">
        <f t="shared" si="113"/>
        <v>4</v>
      </c>
      <c r="Q1401">
        <f t="shared" si="112"/>
        <v>53.636216832000009</v>
      </c>
    </row>
    <row r="1402" spans="1:17" x14ac:dyDescent="0.3">
      <c r="A1402" t="s">
        <v>26</v>
      </c>
      <c r="B1402" t="s">
        <v>9</v>
      </c>
      <c r="C1402" t="s">
        <v>8</v>
      </c>
      <c r="D1402" t="s">
        <v>47</v>
      </c>
      <c r="E1402" t="s">
        <v>35</v>
      </c>
      <c r="F1402" t="s">
        <v>66</v>
      </c>
      <c r="G1402" s="20">
        <v>63</v>
      </c>
      <c r="H1402" s="14">
        <v>101.367</v>
      </c>
      <c r="I1402" t="s">
        <v>52</v>
      </c>
      <c r="J1402" t="s">
        <v>15</v>
      </c>
      <c r="K1402" t="s">
        <v>16</v>
      </c>
      <c r="L1402" t="s">
        <v>43</v>
      </c>
      <c r="M1402" s="20">
        <f t="shared" si="109"/>
        <v>101.38867200000001</v>
      </c>
      <c r="N1402" s="20">
        <f t="shared" si="110"/>
        <v>3.5459999999999998E-2</v>
      </c>
      <c r="O1402" s="20">
        <f t="shared" si="111"/>
        <v>3.5952423091200005</v>
      </c>
      <c r="P1402">
        <f t="shared" si="113"/>
        <v>3</v>
      </c>
      <c r="Q1402">
        <f t="shared" si="112"/>
        <v>10.785726927360002</v>
      </c>
    </row>
    <row r="1403" spans="1:17" x14ac:dyDescent="0.3">
      <c r="A1403" t="s">
        <v>39</v>
      </c>
      <c r="B1403" t="s">
        <v>9</v>
      </c>
      <c r="C1403" t="s">
        <v>10</v>
      </c>
      <c r="D1403" t="s">
        <v>20</v>
      </c>
      <c r="E1403" t="s">
        <v>21</v>
      </c>
      <c r="F1403" t="s">
        <v>44</v>
      </c>
      <c r="G1403" s="20">
        <v>1.7</v>
      </c>
      <c r="H1403" s="14">
        <v>2.7353000000000001</v>
      </c>
      <c r="I1403" t="s">
        <v>14</v>
      </c>
      <c r="J1403" t="s">
        <v>42</v>
      </c>
      <c r="K1403" t="s">
        <v>25</v>
      </c>
      <c r="L1403" t="s">
        <v>17</v>
      </c>
      <c r="M1403" s="20">
        <f t="shared" si="109"/>
        <v>2.7358848</v>
      </c>
      <c r="N1403" s="20">
        <f t="shared" si="110"/>
        <v>0</v>
      </c>
      <c r="O1403" s="20">
        <f t="shared" si="111"/>
        <v>0</v>
      </c>
      <c r="P1403">
        <f t="shared" si="113"/>
        <v>2</v>
      </c>
      <c r="Q1403">
        <f t="shared" si="112"/>
        <v>0</v>
      </c>
    </row>
    <row r="1404" spans="1:17" x14ac:dyDescent="0.3">
      <c r="A1404" t="s">
        <v>32</v>
      </c>
      <c r="B1404" t="s">
        <v>9</v>
      </c>
      <c r="C1404" t="s">
        <v>50</v>
      </c>
      <c r="D1404" t="s">
        <v>20</v>
      </c>
      <c r="E1404" t="s">
        <v>21</v>
      </c>
      <c r="F1404" t="s">
        <v>44</v>
      </c>
      <c r="G1404" s="20">
        <v>1</v>
      </c>
      <c r="H1404" s="14">
        <v>1.609</v>
      </c>
      <c r="I1404" t="s">
        <v>23</v>
      </c>
      <c r="J1404" t="s">
        <v>42</v>
      </c>
      <c r="K1404" t="s">
        <v>25</v>
      </c>
      <c r="L1404" t="s">
        <v>17</v>
      </c>
      <c r="M1404" s="20">
        <f t="shared" si="109"/>
        <v>1.6093440000000001</v>
      </c>
      <c r="N1404" s="20">
        <f t="shared" si="110"/>
        <v>0</v>
      </c>
      <c r="O1404" s="20">
        <f t="shared" si="111"/>
        <v>0</v>
      </c>
      <c r="P1404">
        <f t="shared" si="113"/>
        <v>5</v>
      </c>
      <c r="Q1404">
        <f t="shared" si="112"/>
        <v>0</v>
      </c>
    </row>
    <row r="1405" spans="1:17" x14ac:dyDescent="0.3">
      <c r="A1405" t="s">
        <v>26</v>
      </c>
      <c r="B1405" t="s">
        <v>9</v>
      </c>
      <c r="C1405" t="s">
        <v>56</v>
      </c>
      <c r="D1405" t="s">
        <v>20</v>
      </c>
      <c r="E1405" t="s">
        <v>21</v>
      </c>
      <c r="F1405" t="s">
        <v>44</v>
      </c>
      <c r="G1405" s="20">
        <v>1.6</v>
      </c>
      <c r="H1405" s="14">
        <v>2.5744000000000002</v>
      </c>
      <c r="I1405" t="s">
        <v>14</v>
      </c>
      <c r="J1405" t="s">
        <v>42</v>
      </c>
      <c r="K1405" t="s">
        <v>25</v>
      </c>
      <c r="L1405" t="s">
        <v>43</v>
      </c>
      <c r="M1405" s="20">
        <f t="shared" si="109"/>
        <v>2.5749504000000005</v>
      </c>
      <c r="N1405" s="20">
        <f t="shared" si="110"/>
        <v>0</v>
      </c>
      <c r="O1405" s="20">
        <f t="shared" si="111"/>
        <v>0</v>
      </c>
      <c r="P1405">
        <f t="shared" si="113"/>
        <v>3</v>
      </c>
      <c r="Q1405">
        <f t="shared" si="112"/>
        <v>0</v>
      </c>
    </row>
    <row r="1406" spans="1:17" x14ac:dyDescent="0.3">
      <c r="A1406" t="s">
        <v>39</v>
      </c>
      <c r="B1406" t="s">
        <v>9</v>
      </c>
      <c r="C1406" t="s">
        <v>61</v>
      </c>
      <c r="D1406" t="s">
        <v>11</v>
      </c>
      <c r="E1406" t="s">
        <v>12</v>
      </c>
      <c r="F1406" t="s">
        <v>36</v>
      </c>
      <c r="G1406" s="20">
        <v>11</v>
      </c>
      <c r="H1406" s="14">
        <v>17.698999999999998</v>
      </c>
      <c r="I1406" t="s">
        <v>37</v>
      </c>
      <c r="J1406" t="s">
        <v>38</v>
      </c>
      <c r="K1406" t="s">
        <v>25</v>
      </c>
      <c r="L1406" t="s">
        <v>17</v>
      </c>
      <c r="M1406" s="20">
        <f t="shared" si="109"/>
        <v>17.702784000000001</v>
      </c>
      <c r="N1406" s="20">
        <f t="shared" si="110"/>
        <v>0.16664000000000001</v>
      </c>
      <c r="O1406" s="20">
        <f t="shared" si="111"/>
        <v>2.9499919257600005</v>
      </c>
      <c r="P1406">
        <f t="shared" si="113"/>
        <v>2</v>
      </c>
      <c r="Q1406">
        <f t="shared" si="112"/>
        <v>5.8999838515200009</v>
      </c>
    </row>
    <row r="1407" spans="1:17" x14ac:dyDescent="0.3">
      <c r="A1407" t="s">
        <v>32</v>
      </c>
      <c r="B1407" t="s">
        <v>57</v>
      </c>
      <c r="C1407" t="s">
        <v>8</v>
      </c>
      <c r="D1407" t="s">
        <v>11</v>
      </c>
      <c r="E1407" t="s">
        <v>64</v>
      </c>
      <c r="F1407" t="s">
        <v>36</v>
      </c>
      <c r="G1407" s="20">
        <v>1.4</v>
      </c>
      <c r="H1407" s="14">
        <v>2.2525999999999997</v>
      </c>
      <c r="I1407" t="s">
        <v>23</v>
      </c>
      <c r="J1407" t="s">
        <v>38</v>
      </c>
      <c r="K1407" t="s">
        <v>16</v>
      </c>
      <c r="L1407" t="s">
        <v>17</v>
      </c>
      <c r="M1407" s="20">
        <f t="shared" si="109"/>
        <v>2.2530815999999998</v>
      </c>
      <c r="N1407" s="20">
        <f t="shared" si="110"/>
        <v>0</v>
      </c>
      <c r="O1407" s="20">
        <f t="shared" si="111"/>
        <v>0</v>
      </c>
      <c r="P1407">
        <f t="shared" si="113"/>
        <v>5</v>
      </c>
      <c r="Q1407">
        <f t="shared" si="112"/>
        <v>0</v>
      </c>
    </row>
    <row r="1408" spans="1:17" x14ac:dyDescent="0.3">
      <c r="A1408" t="s">
        <v>26</v>
      </c>
      <c r="B1408" t="s">
        <v>51</v>
      </c>
      <c r="C1408" t="s">
        <v>8</v>
      </c>
      <c r="D1408" t="s">
        <v>11</v>
      </c>
      <c r="E1408" t="s">
        <v>35</v>
      </c>
      <c r="F1408" t="s">
        <v>66</v>
      </c>
      <c r="G1408" s="20">
        <v>78</v>
      </c>
      <c r="H1408" s="14">
        <v>125.502</v>
      </c>
      <c r="I1408" t="s">
        <v>30</v>
      </c>
      <c r="J1408" t="s">
        <v>38</v>
      </c>
      <c r="K1408" t="s">
        <v>25</v>
      </c>
      <c r="L1408" t="s">
        <v>43</v>
      </c>
      <c r="M1408" s="20">
        <f t="shared" si="109"/>
        <v>125.52883200000001</v>
      </c>
      <c r="N1408" s="20">
        <f t="shared" si="110"/>
        <v>0.16664000000000001</v>
      </c>
      <c r="O1408" s="20">
        <f t="shared" si="111"/>
        <v>20.918124564480003</v>
      </c>
      <c r="P1408">
        <f t="shared" si="113"/>
        <v>3</v>
      </c>
      <c r="Q1408">
        <f t="shared" si="112"/>
        <v>62.754373693440009</v>
      </c>
    </row>
    <row r="1409" spans="1:17" x14ac:dyDescent="0.3">
      <c r="A1409" t="s">
        <v>18</v>
      </c>
      <c r="B1409" t="s">
        <v>9</v>
      </c>
      <c r="C1409" t="s">
        <v>46</v>
      </c>
      <c r="D1409" t="s">
        <v>47</v>
      </c>
      <c r="E1409" t="s">
        <v>45</v>
      </c>
      <c r="F1409" t="s">
        <v>36</v>
      </c>
      <c r="G1409" s="20">
        <v>0.6</v>
      </c>
      <c r="H1409" s="14">
        <v>0.96539999999999992</v>
      </c>
      <c r="I1409" t="s">
        <v>111</v>
      </c>
      <c r="J1409" t="s">
        <v>31</v>
      </c>
      <c r="K1409" t="s">
        <v>16</v>
      </c>
      <c r="L1409" t="s">
        <v>43</v>
      </c>
      <c r="M1409" s="20">
        <f t="shared" si="109"/>
        <v>0.96560639999999998</v>
      </c>
      <c r="N1409" s="20">
        <f t="shared" si="110"/>
        <v>0.14861492593825501</v>
      </c>
      <c r="O1409" s="20">
        <f t="shared" si="111"/>
        <v>0.14350352362150504</v>
      </c>
      <c r="P1409">
        <f t="shared" si="113"/>
        <v>4</v>
      </c>
      <c r="Q1409">
        <f t="shared" si="112"/>
        <v>0.57401409448602014</v>
      </c>
    </row>
    <row r="1410" spans="1:17" x14ac:dyDescent="0.3">
      <c r="A1410" t="s">
        <v>26</v>
      </c>
      <c r="B1410" t="s">
        <v>51</v>
      </c>
      <c r="C1410" t="s">
        <v>8</v>
      </c>
      <c r="D1410" t="s">
        <v>27</v>
      </c>
      <c r="E1410" t="s">
        <v>45</v>
      </c>
      <c r="F1410" t="s">
        <v>66</v>
      </c>
      <c r="G1410" s="20">
        <v>51</v>
      </c>
      <c r="H1410" s="14">
        <v>82.058999999999997</v>
      </c>
      <c r="I1410" t="s">
        <v>30</v>
      </c>
      <c r="J1410" t="s">
        <v>31</v>
      </c>
      <c r="K1410" t="s">
        <v>25</v>
      </c>
      <c r="L1410" t="s">
        <v>43</v>
      </c>
      <c r="M1410" s="20">
        <f t="shared" si="109"/>
        <v>82.076544000000013</v>
      </c>
      <c r="N1410" s="20">
        <f t="shared" si="110"/>
        <v>0.16664000000000001</v>
      </c>
      <c r="O1410" s="20">
        <f t="shared" si="111"/>
        <v>13.677235292160002</v>
      </c>
      <c r="P1410">
        <f t="shared" si="113"/>
        <v>3</v>
      </c>
      <c r="Q1410">
        <f t="shared" si="112"/>
        <v>41.031705876480004</v>
      </c>
    </row>
    <row r="1411" spans="1:17" x14ac:dyDescent="0.3">
      <c r="A1411" t="s">
        <v>18</v>
      </c>
      <c r="B1411" t="s">
        <v>9</v>
      </c>
      <c r="C1411" t="s">
        <v>8</v>
      </c>
      <c r="D1411" t="s">
        <v>47</v>
      </c>
      <c r="E1411" t="s">
        <v>64</v>
      </c>
      <c r="F1411" t="s">
        <v>22</v>
      </c>
      <c r="G1411" s="20">
        <v>17</v>
      </c>
      <c r="H1411" s="14">
        <v>27.353000000000002</v>
      </c>
      <c r="I1411" t="s">
        <v>30</v>
      </c>
      <c r="J1411" t="s">
        <v>38</v>
      </c>
      <c r="K1411" t="s">
        <v>25</v>
      </c>
      <c r="L1411" t="s">
        <v>17</v>
      </c>
      <c r="M1411" s="20">
        <f t="shared" ref="M1411:M1474" si="114">G1411*1.609344</f>
        <v>27.358848000000002</v>
      </c>
      <c r="N1411" s="20">
        <f t="shared" ref="N1411:N1474" si="115">IF(I1411="Bicycle",0,IF(I1411="On foot",0,IF(I1411="Car (alone)",0.16664,IF(I1411="Car (shared / passenger)",0.16664,IF(I1411="Bus",0.10215,IF(I1411="Train",0.03546,IF(I1411="Motorbike",0.11367,IF(I1411="Electric car (alone)",0.05267,IF(I1411="Electric car (shared / passenger)",0.05267,IF(I1411="Taxi",0.148614925938255,IF(I1411="E-bike",0.022,IF(I1411="Flight",0.259, " "))))))))))))</f>
        <v>0.16664000000000001</v>
      </c>
      <c r="O1411" s="20">
        <f t="shared" ref="O1411:O1474" si="116">IF(OR(N1411=0, M1411=0), 0, N1411*M1411)</f>
        <v>4.5590784307200005</v>
      </c>
      <c r="P1411">
        <f t="shared" si="113"/>
        <v>4</v>
      </c>
      <c r="Q1411">
        <f t="shared" ref="Q1411:Q1474" si="117">O1411*P1411</f>
        <v>18.236313722880002</v>
      </c>
    </row>
    <row r="1412" spans="1:17" x14ac:dyDescent="0.3">
      <c r="A1412" t="s">
        <v>18</v>
      </c>
      <c r="B1412" t="s">
        <v>51</v>
      </c>
      <c r="C1412" t="s">
        <v>8</v>
      </c>
      <c r="D1412" t="s">
        <v>72</v>
      </c>
      <c r="E1412" t="s">
        <v>35</v>
      </c>
      <c r="F1412" t="s">
        <v>13</v>
      </c>
      <c r="G1412" s="20">
        <v>2.5</v>
      </c>
      <c r="H1412" s="14">
        <v>4.0225</v>
      </c>
      <c r="I1412" t="s">
        <v>49</v>
      </c>
      <c r="J1412" t="s">
        <v>15</v>
      </c>
      <c r="K1412" t="s">
        <v>25</v>
      </c>
      <c r="L1412" t="s">
        <v>43</v>
      </c>
      <c r="M1412" s="20">
        <f t="shared" si="114"/>
        <v>4.0233600000000003</v>
      </c>
      <c r="N1412" s="20">
        <f t="shared" si="115"/>
        <v>0.10215</v>
      </c>
      <c r="O1412" s="20">
        <f t="shared" si="116"/>
        <v>0.41098622400000007</v>
      </c>
      <c r="P1412">
        <f t="shared" si="113"/>
        <v>4</v>
      </c>
      <c r="Q1412">
        <f t="shared" si="117"/>
        <v>1.6439448960000003</v>
      </c>
    </row>
    <row r="1413" spans="1:17" x14ac:dyDescent="0.3">
      <c r="A1413" t="s">
        <v>39</v>
      </c>
      <c r="B1413" t="s">
        <v>55</v>
      </c>
      <c r="C1413" t="s">
        <v>8</v>
      </c>
      <c r="D1413" t="s">
        <v>27</v>
      </c>
      <c r="E1413" t="s">
        <v>21</v>
      </c>
      <c r="F1413" t="s">
        <v>13</v>
      </c>
      <c r="G1413" s="20">
        <v>14</v>
      </c>
      <c r="H1413" s="14">
        <v>22.526</v>
      </c>
      <c r="I1413" t="s">
        <v>14</v>
      </c>
      <c r="J1413" t="s">
        <v>42</v>
      </c>
      <c r="K1413" t="s">
        <v>25</v>
      </c>
      <c r="L1413" t="s">
        <v>43</v>
      </c>
      <c r="M1413" s="20">
        <f t="shared" si="114"/>
        <v>22.530816000000002</v>
      </c>
      <c r="N1413" s="20">
        <f t="shared" si="115"/>
        <v>0</v>
      </c>
      <c r="O1413" s="20">
        <f t="shared" si="116"/>
        <v>0</v>
      </c>
      <c r="P1413">
        <f t="shared" si="113"/>
        <v>2</v>
      </c>
      <c r="Q1413">
        <f t="shared" si="117"/>
        <v>0</v>
      </c>
    </row>
    <row r="1414" spans="1:17" x14ac:dyDescent="0.3">
      <c r="A1414" t="s">
        <v>26</v>
      </c>
      <c r="B1414" t="s">
        <v>9</v>
      </c>
      <c r="C1414" t="s">
        <v>71</v>
      </c>
      <c r="D1414" t="s">
        <v>20</v>
      </c>
      <c r="E1414" t="s">
        <v>64</v>
      </c>
      <c r="F1414" t="s">
        <v>44</v>
      </c>
      <c r="G1414" s="20">
        <v>5</v>
      </c>
      <c r="H1414" s="14">
        <v>8.0449999999999999</v>
      </c>
      <c r="I1414" s="2" t="s">
        <v>87</v>
      </c>
      <c r="J1414" t="s">
        <v>15</v>
      </c>
      <c r="K1414" t="s">
        <v>16</v>
      </c>
      <c r="L1414" t="s">
        <v>17</v>
      </c>
      <c r="M1414" s="20">
        <f t="shared" si="114"/>
        <v>8.0467200000000005</v>
      </c>
      <c r="N1414" s="20">
        <f t="shared" si="115"/>
        <v>0.11366999999999999</v>
      </c>
      <c r="O1414" s="20">
        <f t="shared" si="116"/>
        <v>0.91467066240000006</v>
      </c>
      <c r="P1414">
        <f t="shared" si="113"/>
        <v>3</v>
      </c>
      <c r="Q1414">
        <f t="shared" si="117"/>
        <v>2.7440119872000004</v>
      </c>
    </row>
    <row r="1415" spans="1:17" x14ac:dyDescent="0.3">
      <c r="A1415" t="s">
        <v>39</v>
      </c>
      <c r="B1415" t="s">
        <v>9</v>
      </c>
      <c r="C1415" t="s">
        <v>10</v>
      </c>
      <c r="D1415" t="s">
        <v>41</v>
      </c>
      <c r="E1415" t="s">
        <v>35</v>
      </c>
      <c r="F1415" t="s">
        <v>29</v>
      </c>
      <c r="G1415" s="20">
        <v>12.5</v>
      </c>
      <c r="H1415" s="14">
        <v>20.112500000000001</v>
      </c>
      <c r="I1415" t="s">
        <v>14</v>
      </c>
      <c r="J1415" t="s">
        <v>15</v>
      </c>
      <c r="K1415" t="s">
        <v>25</v>
      </c>
      <c r="L1415" t="s">
        <v>17</v>
      </c>
      <c r="M1415" s="20">
        <f t="shared" si="114"/>
        <v>20.116800000000001</v>
      </c>
      <c r="N1415" s="20">
        <f t="shared" si="115"/>
        <v>0</v>
      </c>
      <c r="O1415" s="20">
        <f t="shared" si="116"/>
        <v>0</v>
      </c>
      <c r="P1415">
        <f t="shared" si="113"/>
        <v>2</v>
      </c>
      <c r="Q1415">
        <f t="shared" si="117"/>
        <v>0</v>
      </c>
    </row>
    <row r="1416" spans="1:17" x14ac:dyDescent="0.3">
      <c r="A1416" t="s">
        <v>39</v>
      </c>
      <c r="B1416" t="s">
        <v>51</v>
      </c>
      <c r="C1416" t="s">
        <v>8</v>
      </c>
      <c r="D1416" t="s">
        <v>27</v>
      </c>
      <c r="E1416" t="s">
        <v>12</v>
      </c>
      <c r="F1416" t="s">
        <v>22</v>
      </c>
      <c r="G1416" s="20">
        <v>12</v>
      </c>
      <c r="H1416" s="14">
        <v>19.308</v>
      </c>
      <c r="I1416" t="s">
        <v>30</v>
      </c>
      <c r="J1416" t="s">
        <v>15</v>
      </c>
      <c r="K1416" t="s">
        <v>25</v>
      </c>
      <c r="L1416" t="s">
        <v>17</v>
      </c>
      <c r="M1416" s="20">
        <f t="shared" si="114"/>
        <v>19.312128000000001</v>
      </c>
      <c r="N1416" s="20">
        <f t="shared" si="115"/>
        <v>0.16664000000000001</v>
      </c>
      <c r="O1416" s="20">
        <f t="shared" si="116"/>
        <v>3.2181730099200005</v>
      </c>
      <c r="P1416">
        <f t="shared" si="113"/>
        <v>2</v>
      </c>
      <c r="Q1416">
        <f t="shared" si="117"/>
        <v>6.4363460198400011</v>
      </c>
    </row>
    <row r="1417" spans="1:17" x14ac:dyDescent="0.3">
      <c r="A1417" t="s">
        <v>7</v>
      </c>
      <c r="B1417" t="s">
        <v>51</v>
      </c>
      <c r="C1417" t="s">
        <v>8</v>
      </c>
      <c r="D1417" t="s">
        <v>27</v>
      </c>
      <c r="E1417" t="s">
        <v>28</v>
      </c>
      <c r="F1417" t="s">
        <v>36</v>
      </c>
      <c r="G1417" s="20">
        <v>6</v>
      </c>
      <c r="H1417" s="14">
        <v>9.6539999999999999</v>
      </c>
      <c r="I1417" t="s">
        <v>30</v>
      </c>
      <c r="J1417" t="s">
        <v>42</v>
      </c>
      <c r="K1417" t="s">
        <v>25</v>
      </c>
      <c r="L1417" t="s">
        <v>17</v>
      </c>
      <c r="M1417" s="20">
        <f t="shared" si="114"/>
        <v>9.6560640000000006</v>
      </c>
      <c r="N1417" s="20">
        <f t="shared" si="115"/>
        <v>0.16664000000000001</v>
      </c>
      <c r="O1417" s="20">
        <f t="shared" si="116"/>
        <v>1.6090865049600003</v>
      </c>
      <c r="P1417">
        <f t="shared" si="113"/>
        <v>1</v>
      </c>
      <c r="Q1417">
        <f t="shared" si="117"/>
        <v>1.6090865049600003</v>
      </c>
    </row>
    <row r="1418" spans="1:17" x14ac:dyDescent="0.3">
      <c r="A1418" t="s">
        <v>26</v>
      </c>
      <c r="B1418" t="s">
        <v>51</v>
      </c>
      <c r="C1418" t="s">
        <v>8</v>
      </c>
      <c r="D1418" t="s">
        <v>41</v>
      </c>
      <c r="E1418" t="s">
        <v>12</v>
      </c>
      <c r="F1418" t="s">
        <v>13</v>
      </c>
      <c r="G1418" s="20">
        <v>4</v>
      </c>
      <c r="H1418" s="14">
        <v>6.4359999999999999</v>
      </c>
      <c r="I1418" t="s">
        <v>23</v>
      </c>
      <c r="J1418" t="s">
        <v>15</v>
      </c>
      <c r="K1418" t="s">
        <v>25</v>
      </c>
      <c r="L1418" t="s">
        <v>43</v>
      </c>
      <c r="M1418" s="20">
        <f t="shared" si="114"/>
        <v>6.4373760000000004</v>
      </c>
      <c r="N1418" s="20">
        <f t="shared" si="115"/>
        <v>0</v>
      </c>
      <c r="O1418" s="20">
        <f t="shared" si="116"/>
        <v>0</v>
      </c>
      <c r="P1418">
        <f t="shared" si="113"/>
        <v>3</v>
      </c>
      <c r="Q1418">
        <f t="shared" si="117"/>
        <v>0</v>
      </c>
    </row>
    <row r="1419" spans="1:17" x14ac:dyDescent="0.3">
      <c r="A1419" t="s">
        <v>26</v>
      </c>
      <c r="B1419" t="s">
        <v>9</v>
      </c>
      <c r="C1419" t="s">
        <v>50</v>
      </c>
      <c r="D1419" t="s">
        <v>27</v>
      </c>
      <c r="E1419" t="s">
        <v>28</v>
      </c>
      <c r="F1419" t="s">
        <v>22</v>
      </c>
      <c r="G1419" s="20">
        <v>15</v>
      </c>
      <c r="H1419" s="14">
        <v>24.134999999999998</v>
      </c>
      <c r="I1419" t="s">
        <v>30</v>
      </c>
      <c r="J1419" t="s">
        <v>42</v>
      </c>
      <c r="K1419" t="s">
        <v>16</v>
      </c>
      <c r="L1419" t="s">
        <v>17</v>
      </c>
      <c r="M1419" s="20">
        <f t="shared" si="114"/>
        <v>24.140160000000002</v>
      </c>
      <c r="N1419" s="20">
        <f t="shared" si="115"/>
        <v>0.16664000000000001</v>
      </c>
      <c r="O1419" s="20">
        <f t="shared" si="116"/>
        <v>4.0227162624000004</v>
      </c>
      <c r="P1419">
        <f t="shared" si="113"/>
        <v>3</v>
      </c>
      <c r="Q1419">
        <f t="shared" si="117"/>
        <v>12.068148787200002</v>
      </c>
    </row>
    <row r="1420" spans="1:17" x14ac:dyDescent="0.3">
      <c r="A1420" t="s">
        <v>26</v>
      </c>
      <c r="B1420" t="s">
        <v>9</v>
      </c>
      <c r="C1420" t="s">
        <v>76</v>
      </c>
      <c r="D1420" t="s">
        <v>27</v>
      </c>
      <c r="E1420" t="s">
        <v>21</v>
      </c>
      <c r="F1420" t="s">
        <v>44</v>
      </c>
      <c r="G1420" s="20">
        <v>4.0999999999999996</v>
      </c>
      <c r="H1420" s="14">
        <v>6.5968999999999998</v>
      </c>
      <c r="I1420" t="s">
        <v>30</v>
      </c>
      <c r="J1420" t="s">
        <v>31</v>
      </c>
      <c r="K1420" t="s">
        <v>16</v>
      </c>
      <c r="L1420" t="s">
        <v>17</v>
      </c>
      <c r="M1420" s="20">
        <f t="shared" si="114"/>
        <v>6.5983103999999999</v>
      </c>
      <c r="N1420" s="20">
        <f t="shared" si="115"/>
        <v>0.16664000000000001</v>
      </c>
      <c r="O1420" s="20">
        <f t="shared" si="116"/>
        <v>1.0995424450560001</v>
      </c>
      <c r="P1420">
        <f t="shared" si="113"/>
        <v>3</v>
      </c>
      <c r="Q1420">
        <f t="shared" si="117"/>
        <v>3.2986273351680002</v>
      </c>
    </row>
    <row r="1421" spans="1:17" x14ac:dyDescent="0.3">
      <c r="A1421" t="s">
        <v>32</v>
      </c>
      <c r="B1421" t="s">
        <v>9</v>
      </c>
      <c r="C1421" t="s">
        <v>78</v>
      </c>
      <c r="D1421" t="s">
        <v>27</v>
      </c>
      <c r="E1421" t="s">
        <v>64</v>
      </c>
      <c r="F1421" t="s">
        <v>36</v>
      </c>
      <c r="G1421" s="20">
        <v>1.5</v>
      </c>
      <c r="H1421" s="14">
        <v>2.4135</v>
      </c>
      <c r="I1421" s="2" t="s">
        <v>49</v>
      </c>
      <c r="J1421" t="s">
        <v>38</v>
      </c>
      <c r="K1421" t="s">
        <v>16</v>
      </c>
      <c r="L1421" t="s">
        <v>17</v>
      </c>
      <c r="M1421" s="20">
        <f t="shared" si="114"/>
        <v>2.4140160000000002</v>
      </c>
      <c r="N1421" s="20">
        <f t="shared" si="115"/>
        <v>0.10215</v>
      </c>
      <c r="O1421" s="20">
        <f t="shared" si="116"/>
        <v>0.24659173440000004</v>
      </c>
      <c r="P1421">
        <f t="shared" si="113"/>
        <v>5</v>
      </c>
      <c r="Q1421">
        <f t="shared" si="117"/>
        <v>1.2329586720000001</v>
      </c>
    </row>
    <row r="1422" spans="1:17" x14ac:dyDescent="0.3">
      <c r="A1422" t="s">
        <v>32</v>
      </c>
      <c r="B1422" t="s">
        <v>9</v>
      </c>
      <c r="C1422" t="s">
        <v>76</v>
      </c>
      <c r="D1422" t="s">
        <v>27</v>
      </c>
      <c r="E1422" t="s">
        <v>21</v>
      </c>
      <c r="F1422" t="s">
        <v>44</v>
      </c>
      <c r="G1422" s="20">
        <v>1</v>
      </c>
      <c r="H1422" s="14">
        <v>1.609</v>
      </c>
      <c r="I1422" t="s">
        <v>23</v>
      </c>
      <c r="J1422" t="s">
        <v>15</v>
      </c>
      <c r="K1422" t="s">
        <v>25</v>
      </c>
      <c r="L1422" t="s">
        <v>17</v>
      </c>
      <c r="M1422" s="20">
        <f t="shared" si="114"/>
        <v>1.6093440000000001</v>
      </c>
      <c r="N1422" s="20">
        <f t="shared" si="115"/>
        <v>0</v>
      </c>
      <c r="O1422" s="20">
        <f t="shared" si="116"/>
        <v>0</v>
      </c>
      <c r="P1422">
        <f t="shared" si="113"/>
        <v>5</v>
      </c>
      <c r="Q1422">
        <f t="shared" si="117"/>
        <v>0</v>
      </c>
    </row>
    <row r="1423" spans="1:17" x14ac:dyDescent="0.3">
      <c r="A1423" t="s">
        <v>7</v>
      </c>
      <c r="B1423" t="s">
        <v>9</v>
      </c>
      <c r="C1423" t="s">
        <v>10</v>
      </c>
      <c r="D1423" t="s">
        <v>11</v>
      </c>
      <c r="E1423" t="s">
        <v>12</v>
      </c>
      <c r="F1423" t="s">
        <v>66</v>
      </c>
      <c r="G1423" s="20">
        <v>25</v>
      </c>
      <c r="H1423" s="14">
        <v>40.225000000000001</v>
      </c>
      <c r="I1423" t="s">
        <v>52</v>
      </c>
      <c r="J1423" t="s">
        <v>15</v>
      </c>
      <c r="K1423" t="s">
        <v>16</v>
      </c>
      <c r="L1423" t="s">
        <v>17</v>
      </c>
      <c r="M1423" s="20">
        <f t="shared" si="114"/>
        <v>40.233600000000003</v>
      </c>
      <c r="N1423" s="20">
        <f t="shared" si="115"/>
        <v>3.5459999999999998E-2</v>
      </c>
      <c r="O1423" s="20">
        <f t="shared" si="116"/>
        <v>1.4266834560000001</v>
      </c>
      <c r="P1423">
        <f t="shared" si="113"/>
        <v>1</v>
      </c>
      <c r="Q1423">
        <f t="shared" si="117"/>
        <v>1.4266834560000001</v>
      </c>
    </row>
    <row r="1424" spans="1:17" x14ac:dyDescent="0.3">
      <c r="A1424" t="s">
        <v>26</v>
      </c>
      <c r="B1424" t="s">
        <v>55</v>
      </c>
      <c r="C1424" t="s">
        <v>8</v>
      </c>
      <c r="D1424" t="s">
        <v>27</v>
      </c>
      <c r="E1424" t="s">
        <v>12</v>
      </c>
      <c r="F1424" t="s">
        <v>13</v>
      </c>
      <c r="G1424" s="20">
        <v>33</v>
      </c>
      <c r="H1424" s="14">
        <v>53.097000000000001</v>
      </c>
      <c r="I1424" t="s">
        <v>75</v>
      </c>
      <c r="J1424" t="s">
        <v>31</v>
      </c>
      <c r="K1424" t="s">
        <v>25</v>
      </c>
      <c r="L1424" t="s">
        <v>43</v>
      </c>
      <c r="M1424" s="20">
        <f t="shared" si="114"/>
        <v>53.108352000000004</v>
      </c>
      <c r="N1424" s="20">
        <f t="shared" si="115"/>
        <v>5.2670000000000002E-2</v>
      </c>
      <c r="O1424" s="20">
        <f t="shared" si="116"/>
        <v>2.7972168998400004</v>
      </c>
      <c r="P1424">
        <f t="shared" si="113"/>
        <v>3</v>
      </c>
      <c r="Q1424">
        <f t="shared" si="117"/>
        <v>8.3916506995200013</v>
      </c>
    </row>
    <row r="1425" spans="1:17" x14ac:dyDescent="0.3">
      <c r="A1425" t="s">
        <v>7</v>
      </c>
      <c r="B1425" t="s">
        <v>9</v>
      </c>
      <c r="C1425" t="s">
        <v>50</v>
      </c>
      <c r="D1425" t="s">
        <v>11</v>
      </c>
      <c r="E1425" t="s">
        <v>21</v>
      </c>
      <c r="F1425" t="s">
        <v>29</v>
      </c>
      <c r="G1425" s="20">
        <v>19</v>
      </c>
      <c r="H1425" s="14">
        <v>30.570999999999998</v>
      </c>
      <c r="I1425" t="s">
        <v>30</v>
      </c>
      <c r="J1425" t="s">
        <v>31</v>
      </c>
      <c r="K1425" t="s">
        <v>16</v>
      </c>
      <c r="L1425" t="s">
        <v>17</v>
      </c>
      <c r="M1425" s="20">
        <f t="shared" si="114"/>
        <v>30.577536000000002</v>
      </c>
      <c r="N1425" s="20">
        <f t="shared" si="115"/>
        <v>0.16664000000000001</v>
      </c>
      <c r="O1425" s="20">
        <f t="shared" si="116"/>
        <v>5.0954405990400007</v>
      </c>
      <c r="P1425">
        <f t="shared" si="113"/>
        <v>1</v>
      </c>
      <c r="Q1425">
        <f t="shared" si="117"/>
        <v>5.0954405990400007</v>
      </c>
    </row>
    <row r="1426" spans="1:17" x14ac:dyDescent="0.3">
      <c r="A1426" t="s">
        <v>7</v>
      </c>
      <c r="B1426" t="s">
        <v>9</v>
      </c>
      <c r="C1426" t="s">
        <v>70</v>
      </c>
      <c r="D1426" t="s">
        <v>27</v>
      </c>
      <c r="E1426" t="s">
        <v>64</v>
      </c>
      <c r="F1426" t="s">
        <v>36</v>
      </c>
      <c r="G1426" s="20">
        <v>8</v>
      </c>
      <c r="H1426" s="14">
        <v>12.872</v>
      </c>
      <c r="I1426" t="s">
        <v>30</v>
      </c>
      <c r="J1426" t="s">
        <v>15</v>
      </c>
      <c r="K1426" t="s">
        <v>16</v>
      </c>
      <c r="L1426" t="s">
        <v>17</v>
      </c>
      <c r="M1426" s="20">
        <f t="shared" si="114"/>
        <v>12.874752000000001</v>
      </c>
      <c r="N1426" s="20">
        <f t="shared" si="115"/>
        <v>0.16664000000000001</v>
      </c>
      <c r="O1426" s="20">
        <f t="shared" si="116"/>
        <v>2.1454486732800002</v>
      </c>
      <c r="P1426">
        <f t="shared" si="113"/>
        <v>1</v>
      </c>
      <c r="Q1426">
        <f t="shared" si="117"/>
        <v>2.1454486732800002</v>
      </c>
    </row>
    <row r="1427" spans="1:17" x14ac:dyDescent="0.3">
      <c r="A1427" t="s">
        <v>32</v>
      </c>
      <c r="B1427" t="s">
        <v>9</v>
      </c>
      <c r="C1427" t="s">
        <v>8</v>
      </c>
      <c r="D1427" t="s">
        <v>41</v>
      </c>
      <c r="E1427" t="s">
        <v>21</v>
      </c>
      <c r="F1427" t="s">
        <v>36</v>
      </c>
      <c r="G1427" s="20">
        <v>4.7</v>
      </c>
      <c r="H1427" s="14">
        <v>7.5623000000000005</v>
      </c>
      <c r="I1427" t="s">
        <v>52</v>
      </c>
      <c r="J1427" t="s">
        <v>31</v>
      </c>
      <c r="K1427" t="s">
        <v>25</v>
      </c>
      <c r="L1427" t="s">
        <v>43</v>
      </c>
      <c r="M1427" s="20">
        <f t="shared" si="114"/>
        <v>7.5639168000000012</v>
      </c>
      <c r="N1427" s="20">
        <f t="shared" si="115"/>
        <v>3.5459999999999998E-2</v>
      </c>
      <c r="O1427" s="20">
        <f t="shared" si="116"/>
        <v>0.26821648972800005</v>
      </c>
      <c r="P1427">
        <f t="shared" si="113"/>
        <v>5</v>
      </c>
      <c r="Q1427">
        <f t="shared" si="117"/>
        <v>1.3410824486400004</v>
      </c>
    </row>
    <row r="1428" spans="1:17" x14ac:dyDescent="0.3">
      <c r="A1428" t="s">
        <v>7</v>
      </c>
      <c r="B1428" t="s">
        <v>9</v>
      </c>
      <c r="C1428" t="s">
        <v>10</v>
      </c>
      <c r="D1428" t="s">
        <v>11</v>
      </c>
      <c r="E1428" t="s">
        <v>12</v>
      </c>
      <c r="F1428" t="s">
        <v>22</v>
      </c>
      <c r="G1428" s="20">
        <v>6</v>
      </c>
      <c r="H1428" s="14">
        <v>9.6539999999999999</v>
      </c>
      <c r="I1428" t="s">
        <v>30</v>
      </c>
      <c r="J1428" t="s">
        <v>42</v>
      </c>
      <c r="K1428" t="s">
        <v>16</v>
      </c>
      <c r="L1428" t="s">
        <v>17</v>
      </c>
      <c r="M1428" s="20">
        <f t="shared" si="114"/>
        <v>9.6560640000000006</v>
      </c>
      <c r="N1428" s="20">
        <f t="shared" si="115"/>
        <v>0.16664000000000001</v>
      </c>
      <c r="O1428" s="20">
        <f t="shared" si="116"/>
        <v>1.6090865049600003</v>
      </c>
      <c r="P1428">
        <f t="shared" si="113"/>
        <v>1</v>
      </c>
      <c r="Q1428">
        <f t="shared" si="117"/>
        <v>1.6090865049600003</v>
      </c>
    </row>
    <row r="1429" spans="1:17" x14ac:dyDescent="0.3">
      <c r="A1429" t="s">
        <v>7</v>
      </c>
      <c r="B1429" t="s">
        <v>9</v>
      </c>
      <c r="C1429" t="s">
        <v>10</v>
      </c>
      <c r="D1429" t="s">
        <v>41</v>
      </c>
      <c r="E1429" t="s">
        <v>28</v>
      </c>
      <c r="F1429" t="s">
        <v>36</v>
      </c>
      <c r="G1429" s="20">
        <v>1</v>
      </c>
      <c r="H1429" s="14">
        <v>1.609</v>
      </c>
      <c r="I1429" t="s">
        <v>23</v>
      </c>
      <c r="J1429" t="s">
        <v>42</v>
      </c>
      <c r="K1429" t="s">
        <v>25</v>
      </c>
      <c r="L1429" t="s">
        <v>17</v>
      </c>
      <c r="M1429" s="20">
        <f t="shared" si="114"/>
        <v>1.6093440000000001</v>
      </c>
      <c r="N1429" s="20">
        <f t="shared" si="115"/>
        <v>0</v>
      </c>
      <c r="O1429" s="20">
        <f t="shared" si="116"/>
        <v>0</v>
      </c>
      <c r="P1429">
        <f t="shared" si="113"/>
        <v>1</v>
      </c>
      <c r="Q1429">
        <f t="shared" si="117"/>
        <v>0</v>
      </c>
    </row>
    <row r="1430" spans="1:17" x14ac:dyDescent="0.3">
      <c r="A1430" t="s">
        <v>32</v>
      </c>
      <c r="B1430" t="s">
        <v>9</v>
      </c>
      <c r="C1430" t="s">
        <v>80</v>
      </c>
      <c r="D1430" t="s">
        <v>72</v>
      </c>
      <c r="E1430" t="s">
        <v>21</v>
      </c>
      <c r="F1430" t="s">
        <v>29</v>
      </c>
      <c r="G1430" s="20">
        <v>28</v>
      </c>
      <c r="H1430" s="14">
        <v>45.052</v>
      </c>
      <c r="I1430" t="s">
        <v>30</v>
      </c>
      <c r="J1430" t="s">
        <v>31</v>
      </c>
      <c r="K1430" t="s">
        <v>25</v>
      </c>
      <c r="L1430" t="s">
        <v>17</v>
      </c>
      <c r="M1430" s="20">
        <f t="shared" si="114"/>
        <v>45.061632000000003</v>
      </c>
      <c r="N1430" s="20">
        <f t="shared" si="115"/>
        <v>0.16664000000000001</v>
      </c>
      <c r="O1430" s="20">
        <f t="shared" si="116"/>
        <v>7.5090703564800005</v>
      </c>
      <c r="P1430">
        <f t="shared" si="113"/>
        <v>5</v>
      </c>
      <c r="Q1430">
        <f t="shared" si="117"/>
        <v>37.545351782400004</v>
      </c>
    </row>
    <row r="1431" spans="1:17" x14ac:dyDescent="0.3">
      <c r="A1431" t="s">
        <v>39</v>
      </c>
      <c r="B1431" t="s">
        <v>57</v>
      </c>
      <c r="C1431" t="s">
        <v>8</v>
      </c>
      <c r="D1431" t="s">
        <v>41</v>
      </c>
      <c r="E1431" t="s">
        <v>12</v>
      </c>
      <c r="F1431" t="s">
        <v>36</v>
      </c>
      <c r="G1431" s="20">
        <v>16.8</v>
      </c>
      <c r="H1431" s="14">
        <v>27.031200000000002</v>
      </c>
      <c r="I1431" t="s">
        <v>30</v>
      </c>
      <c r="J1431" t="s">
        <v>38</v>
      </c>
      <c r="K1431" t="s">
        <v>25</v>
      </c>
      <c r="L1431" t="s">
        <v>17</v>
      </c>
      <c r="M1431" s="20">
        <f t="shared" si="114"/>
        <v>27.036979200000005</v>
      </c>
      <c r="N1431" s="20">
        <f t="shared" si="115"/>
        <v>0.16664000000000001</v>
      </c>
      <c r="O1431" s="20">
        <f t="shared" si="116"/>
        <v>4.505442213888001</v>
      </c>
      <c r="P1431">
        <f t="shared" si="113"/>
        <v>2</v>
      </c>
      <c r="Q1431">
        <f t="shared" si="117"/>
        <v>9.0108844277760021</v>
      </c>
    </row>
    <row r="1432" spans="1:17" x14ac:dyDescent="0.3">
      <c r="A1432" t="s">
        <v>39</v>
      </c>
      <c r="B1432" t="s">
        <v>9</v>
      </c>
      <c r="C1432" t="s">
        <v>71</v>
      </c>
      <c r="D1432" t="s">
        <v>41</v>
      </c>
      <c r="E1432" t="s">
        <v>12</v>
      </c>
      <c r="F1432" t="s">
        <v>44</v>
      </c>
      <c r="G1432" s="20">
        <v>3</v>
      </c>
      <c r="H1432" s="14">
        <v>4.827</v>
      </c>
      <c r="I1432" t="s">
        <v>88</v>
      </c>
      <c r="J1432" t="s">
        <v>38</v>
      </c>
      <c r="K1432" t="s">
        <v>25</v>
      </c>
      <c r="L1432" t="s">
        <v>17</v>
      </c>
      <c r="M1432" s="20">
        <f t="shared" si="114"/>
        <v>4.8280320000000003</v>
      </c>
      <c r="N1432" s="20">
        <f t="shared" si="115"/>
        <v>5.2670000000000002E-2</v>
      </c>
      <c r="O1432" s="20">
        <f t="shared" si="116"/>
        <v>0.25429244544000001</v>
      </c>
      <c r="P1432">
        <f t="shared" ref="P1432:P1495" si="118">IFERROR(VALUE(MID(A1432, FIND("(", A1432) + 1, FIND(" ", A1432, FIND("(", A1432)) - FIND("(", A1432) - 1)), "N/A")</f>
        <v>2</v>
      </c>
      <c r="Q1432">
        <f t="shared" si="117"/>
        <v>0.50858489088000003</v>
      </c>
    </row>
    <row r="1433" spans="1:17" x14ac:dyDescent="0.3">
      <c r="A1433" t="s">
        <v>7</v>
      </c>
      <c r="B1433" t="s">
        <v>9</v>
      </c>
      <c r="C1433" t="s">
        <v>67</v>
      </c>
      <c r="D1433" t="s">
        <v>41</v>
      </c>
      <c r="E1433" t="s">
        <v>21</v>
      </c>
      <c r="F1433" t="s">
        <v>22</v>
      </c>
      <c r="G1433" s="20">
        <v>1.5</v>
      </c>
      <c r="H1433" s="14">
        <v>2.4135</v>
      </c>
      <c r="I1433" t="s">
        <v>23</v>
      </c>
      <c r="J1433" t="s">
        <v>31</v>
      </c>
      <c r="K1433" t="s">
        <v>16</v>
      </c>
      <c r="L1433" t="s">
        <v>43</v>
      </c>
      <c r="M1433" s="20">
        <f t="shared" si="114"/>
        <v>2.4140160000000002</v>
      </c>
      <c r="N1433" s="20">
        <f t="shared" si="115"/>
        <v>0</v>
      </c>
      <c r="O1433" s="20">
        <f t="shared" si="116"/>
        <v>0</v>
      </c>
      <c r="P1433">
        <f t="shared" si="118"/>
        <v>1</v>
      </c>
      <c r="Q1433">
        <f t="shared" si="117"/>
        <v>0</v>
      </c>
    </row>
    <row r="1434" spans="1:17" x14ac:dyDescent="0.3">
      <c r="A1434" t="s">
        <v>39</v>
      </c>
      <c r="B1434" t="s">
        <v>57</v>
      </c>
      <c r="C1434" t="s">
        <v>8</v>
      </c>
      <c r="D1434" t="s">
        <v>20</v>
      </c>
      <c r="E1434" t="s">
        <v>64</v>
      </c>
      <c r="F1434" t="s">
        <v>36</v>
      </c>
      <c r="G1434" s="20">
        <v>4</v>
      </c>
      <c r="H1434" s="14">
        <v>6.4359999999999999</v>
      </c>
      <c r="I1434" t="s">
        <v>49</v>
      </c>
      <c r="J1434" t="s">
        <v>42</v>
      </c>
      <c r="K1434" t="s">
        <v>16</v>
      </c>
      <c r="L1434" t="s">
        <v>17</v>
      </c>
      <c r="M1434" s="20">
        <f t="shared" si="114"/>
        <v>6.4373760000000004</v>
      </c>
      <c r="N1434" s="20">
        <f t="shared" si="115"/>
        <v>0.10215</v>
      </c>
      <c r="O1434" s="20">
        <f t="shared" si="116"/>
        <v>0.65757795840000011</v>
      </c>
      <c r="P1434">
        <f t="shared" si="118"/>
        <v>2</v>
      </c>
      <c r="Q1434">
        <f t="shared" si="117"/>
        <v>1.3151559168000002</v>
      </c>
    </row>
    <row r="1435" spans="1:17" x14ac:dyDescent="0.3">
      <c r="A1435" t="s">
        <v>18</v>
      </c>
      <c r="B1435" t="s">
        <v>9</v>
      </c>
      <c r="C1435" t="s">
        <v>70</v>
      </c>
      <c r="D1435" t="s">
        <v>11</v>
      </c>
      <c r="E1435" t="s">
        <v>21</v>
      </c>
      <c r="F1435" t="s">
        <v>44</v>
      </c>
      <c r="G1435" s="20">
        <v>0.8</v>
      </c>
      <c r="H1435" s="14">
        <v>1.2872000000000001</v>
      </c>
      <c r="I1435" t="s">
        <v>23</v>
      </c>
      <c r="J1435" t="s">
        <v>31</v>
      </c>
      <c r="K1435" t="s">
        <v>25</v>
      </c>
      <c r="L1435" t="s">
        <v>17</v>
      </c>
      <c r="M1435" s="20">
        <f t="shared" si="114"/>
        <v>1.2874752000000003</v>
      </c>
      <c r="N1435" s="20">
        <f t="shared" si="115"/>
        <v>0</v>
      </c>
      <c r="O1435" s="20">
        <f t="shared" si="116"/>
        <v>0</v>
      </c>
      <c r="P1435">
        <f t="shared" si="118"/>
        <v>4</v>
      </c>
      <c r="Q1435">
        <f t="shared" si="117"/>
        <v>0</v>
      </c>
    </row>
    <row r="1436" spans="1:17" x14ac:dyDescent="0.3">
      <c r="A1436" t="s">
        <v>18</v>
      </c>
      <c r="B1436" t="s">
        <v>51</v>
      </c>
      <c r="C1436" t="s">
        <v>8</v>
      </c>
      <c r="D1436" t="s">
        <v>20</v>
      </c>
      <c r="E1436" t="s">
        <v>21</v>
      </c>
      <c r="F1436" t="s">
        <v>62</v>
      </c>
      <c r="G1436" s="20">
        <v>0.8</v>
      </c>
      <c r="H1436" s="14">
        <v>1.2872000000000001</v>
      </c>
      <c r="I1436" t="s">
        <v>23</v>
      </c>
      <c r="J1436" t="s">
        <v>24</v>
      </c>
      <c r="K1436" t="s">
        <v>25</v>
      </c>
      <c r="L1436" t="s">
        <v>43</v>
      </c>
      <c r="M1436" s="20">
        <f t="shared" si="114"/>
        <v>1.2874752000000003</v>
      </c>
      <c r="N1436" s="20">
        <f t="shared" si="115"/>
        <v>0</v>
      </c>
      <c r="O1436" s="20">
        <f t="shared" si="116"/>
        <v>0</v>
      </c>
      <c r="P1436">
        <f t="shared" si="118"/>
        <v>4</v>
      </c>
      <c r="Q1436">
        <f t="shared" si="117"/>
        <v>0</v>
      </c>
    </row>
    <row r="1437" spans="1:17" x14ac:dyDescent="0.3">
      <c r="A1437" t="s">
        <v>32</v>
      </c>
      <c r="B1437" t="s">
        <v>9</v>
      </c>
      <c r="C1437" t="s">
        <v>84</v>
      </c>
      <c r="D1437" t="s">
        <v>11</v>
      </c>
      <c r="E1437" t="s">
        <v>12</v>
      </c>
      <c r="F1437" t="s">
        <v>44</v>
      </c>
      <c r="G1437" s="20">
        <v>3</v>
      </c>
      <c r="H1437" s="14">
        <v>4.827</v>
      </c>
      <c r="I1437" t="s">
        <v>14</v>
      </c>
      <c r="J1437" t="s">
        <v>38</v>
      </c>
      <c r="K1437" t="s">
        <v>25</v>
      </c>
      <c r="L1437" t="s">
        <v>17</v>
      </c>
      <c r="M1437" s="20">
        <f t="shared" si="114"/>
        <v>4.8280320000000003</v>
      </c>
      <c r="N1437" s="20">
        <f t="shared" si="115"/>
        <v>0</v>
      </c>
      <c r="O1437" s="20">
        <f t="shared" si="116"/>
        <v>0</v>
      </c>
      <c r="P1437">
        <f t="shared" si="118"/>
        <v>5</v>
      </c>
      <c r="Q1437">
        <f t="shared" si="117"/>
        <v>0</v>
      </c>
    </row>
    <row r="1438" spans="1:17" x14ac:dyDescent="0.3">
      <c r="A1438" t="s">
        <v>18</v>
      </c>
      <c r="B1438" t="s">
        <v>51</v>
      </c>
      <c r="C1438" t="s">
        <v>8</v>
      </c>
      <c r="D1438" t="s">
        <v>11</v>
      </c>
      <c r="E1438" t="s">
        <v>21</v>
      </c>
      <c r="F1438" t="s">
        <v>36</v>
      </c>
      <c r="G1438" s="20">
        <v>2.6</v>
      </c>
      <c r="H1438" s="14">
        <v>4.1833999999999998</v>
      </c>
      <c r="I1438" t="s">
        <v>14</v>
      </c>
      <c r="J1438" t="s">
        <v>42</v>
      </c>
      <c r="K1438" t="s">
        <v>16</v>
      </c>
      <c r="L1438" t="s">
        <v>43</v>
      </c>
      <c r="M1438" s="20">
        <f t="shared" si="114"/>
        <v>4.1842944000000006</v>
      </c>
      <c r="N1438" s="20">
        <f t="shared" si="115"/>
        <v>0</v>
      </c>
      <c r="O1438" s="20">
        <f t="shared" si="116"/>
        <v>0</v>
      </c>
      <c r="P1438">
        <f t="shared" si="118"/>
        <v>4</v>
      </c>
      <c r="Q1438">
        <f t="shared" si="117"/>
        <v>0</v>
      </c>
    </row>
    <row r="1439" spans="1:17" x14ac:dyDescent="0.3">
      <c r="A1439" t="s">
        <v>39</v>
      </c>
      <c r="B1439" t="s">
        <v>51</v>
      </c>
      <c r="C1439" t="s">
        <v>8</v>
      </c>
      <c r="D1439" t="s">
        <v>41</v>
      </c>
      <c r="E1439" t="s">
        <v>45</v>
      </c>
      <c r="F1439" t="s">
        <v>66</v>
      </c>
      <c r="G1439" s="20">
        <v>67</v>
      </c>
      <c r="H1439" s="14">
        <v>107.803</v>
      </c>
      <c r="I1439" t="s">
        <v>30</v>
      </c>
      <c r="J1439" t="s">
        <v>15</v>
      </c>
      <c r="K1439" t="s">
        <v>25</v>
      </c>
      <c r="L1439" t="s">
        <v>43</v>
      </c>
      <c r="M1439" s="20">
        <f t="shared" si="114"/>
        <v>107.82604800000001</v>
      </c>
      <c r="N1439" s="20">
        <f t="shared" si="115"/>
        <v>0.16664000000000001</v>
      </c>
      <c r="O1439" s="20">
        <f t="shared" si="116"/>
        <v>17.968132638720004</v>
      </c>
      <c r="P1439">
        <f t="shared" si="118"/>
        <v>2</v>
      </c>
      <c r="Q1439">
        <f t="shared" si="117"/>
        <v>35.936265277440008</v>
      </c>
    </row>
    <row r="1440" spans="1:17" x14ac:dyDescent="0.3">
      <c r="A1440" t="s">
        <v>26</v>
      </c>
      <c r="B1440" t="s">
        <v>51</v>
      </c>
      <c r="C1440" t="s">
        <v>8</v>
      </c>
      <c r="D1440" t="s">
        <v>27</v>
      </c>
      <c r="E1440" t="s">
        <v>28</v>
      </c>
      <c r="F1440" t="s">
        <v>13</v>
      </c>
      <c r="G1440" s="20">
        <v>3</v>
      </c>
      <c r="H1440" s="14">
        <v>4.827</v>
      </c>
      <c r="I1440" t="s">
        <v>30</v>
      </c>
      <c r="J1440" t="s">
        <v>38</v>
      </c>
      <c r="K1440" t="s">
        <v>25</v>
      </c>
      <c r="L1440" t="s">
        <v>17</v>
      </c>
      <c r="M1440" s="20">
        <f t="shared" si="114"/>
        <v>4.8280320000000003</v>
      </c>
      <c r="N1440" s="20">
        <f t="shared" si="115"/>
        <v>0.16664000000000001</v>
      </c>
      <c r="O1440" s="20">
        <f t="shared" si="116"/>
        <v>0.80454325248000014</v>
      </c>
      <c r="P1440">
        <f t="shared" si="118"/>
        <v>3</v>
      </c>
      <c r="Q1440">
        <f t="shared" si="117"/>
        <v>2.4136297574400003</v>
      </c>
    </row>
    <row r="1441" spans="1:17" x14ac:dyDescent="0.3">
      <c r="A1441" t="s">
        <v>39</v>
      </c>
      <c r="B1441" t="s">
        <v>9</v>
      </c>
      <c r="C1441" t="s">
        <v>48</v>
      </c>
      <c r="D1441" t="s">
        <v>11</v>
      </c>
      <c r="E1441" t="s">
        <v>21</v>
      </c>
      <c r="F1441" t="s">
        <v>36</v>
      </c>
      <c r="G1441" s="20">
        <v>7</v>
      </c>
      <c r="H1441" s="14">
        <v>11.263</v>
      </c>
      <c r="I1441" t="s">
        <v>37</v>
      </c>
      <c r="J1441" t="s">
        <v>15</v>
      </c>
      <c r="K1441" t="s">
        <v>25</v>
      </c>
      <c r="L1441" t="s">
        <v>17</v>
      </c>
      <c r="M1441" s="20">
        <f t="shared" si="114"/>
        <v>11.265408000000001</v>
      </c>
      <c r="N1441" s="20">
        <f t="shared" si="115"/>
        <v>0.16664000000000001</v>
      </c>
      <c r="O1441" s="20">
        <f t="shared" si="116"/>
        <v>1.8772675891200001</v>
      </c>
      <c r="P1441">
        <f t="shared" si="118"/>
        <v>2</v>
      </c>
      <c r="Q1441">
        <f t="shared" si="117"/>
        <v>3.7545351782400003</v>
      </c>
    </row>
    <row r="1442" spans="1:17" x14ac:dyDescent="0.3">
      <c r="A1442" t="s">
        <v>32</v>
      </c>
      <c r="B1442" t="s">
        <v>9</v>
      </c>
      <c r="C1442" t="s">
        <v>76</v>
      </c>
      <c r="D1442" t="s">
        <v>41</v>
      </c>
      <c r="E1442" t="s">
        <v>12</v>
      </c>
      <c r="F1442" t="s">
        <v>13</v>
      </c>
      <c r="G1442" s="20">
        <v>2.5</v>
      </c>
      <c r="H1442" s="14">
        <v>4.0225</v>
      </c>
      <c r="I1442" t="s">
        <v>49</v>
      </c>
      <c r="J1442" t="s">
        <v>15</v>
      </c>
      <c r="K1442" t="s">
        <v>16</v>
      </c>
      <c r="L1442" t="s">
        <v>17</v>
      </c>
      <c r="M1442" s="20">
        <f t="shared" si="114"/>
        <v>4.0233600000000003</v>
      </c>
      <c r="N1442" s="20">
        <f t="shared" si="115"/>
        <v>0.10215</v>
      </c>
      <c r="O1442" s="20">
        <f t="shared" si="116"/>
        <v>0.41098622400000007</v>
      </c>
      <c r="P1442">
        <f t="shared" si="118"/>
        <v>5</v>
      </c>
      <c r="Q1442">
        <f t="shared" si="117"/>
        <v>2.0549311200000004</v>
      </c>
    </row>
    <row r="1443" spans="1:17" x14ac:dyDescent="0.3">
      <c r="A1443" t="s">
        <v>18</v>
      </c>
      <c r="B1443" t="s">
        <v>9</v>
      </c>
      <c r="C1443" t="s">
        <v>70</v>
      </c>
      <c r="D1443" t="s">
        <v>11</v>
      </c>
      <c r="E1443" t="s">
        <v>21</v>
      </c>
      <c r="F1443" t="s">
        <v>22</v>
      </c>
      <c r="G1443" s="20">
        <v>1.7</v>
      </c>
      <c r="H1443" s="14">
        <v>2.7353000000000001</v>
      </c>
      <c r="I1443" t="s">
        <v>23</v>
      </c>
      <c r="J1443" t="s">
        <v>24</v>
      </c>
      <c r="K1443" t="s">
        <v>16</v>
      </c>
      <c r="L1443" t="s">
        <v>17</v>
      </c>
      <c r="M1443" s="20">
        <f t="shared" si="114"/>
        <v>2.7358848</v>
      </c>
      <c r="N1443" s="20">
        <f t="shared" si="115"/>
        <v>0</v>
      </c>
      <c r="O1443" s="20">
        <f t="shared" si="116"/>
        <v>0</v>
      </c>
      <c r="P1443">
        <f t="shared" si="118"/>
        <v>4</v>
      </c>
      <c r="Q1443">
        <f t="shared" si="117"/>
        <v>0</v>
      </c>
    </row>
    <row r="1444" spans="1:17" x14ac:dyDescent="0.3">
      <c r="A1444" t="s">
        <v>7</v>
      </c>
      <c r="B1444" t="s">
        <v>9</v>
      </c>
      <c r="C1444" t="s">
        <v>65</v>
      </c>
      <c r="D1444" t="s">
        <v>11</v>
      </c>
      <c r="E1444" t="s">
        <v>45</v>
      </c>
      <c r="F1444" t="s">
        <v>44</v>
      </c>
      <c r="G1444" s="20">
        <v>1.5</v>
      </c>
      <c r="H1444" s="14">
        <v>2.4135</v>
      </c>
      <c r="I1444" t="s">
        <v>14</v>
      </c>
      <c r="J1444" t="s">
        <v>42</v>
      </c>
      <c r="K1444" t="s">
        <v>25</v>
      </c>
      <c r="L1444" t="s">
        <v>17</v>
      </c>
      <c r="M1444" s="20">
        <f t="shared" si="114"/>
        <v>2.4140160000000002</v>
      </c>
      <c r="N1444" s="20">
        <f t="shared" si="115"/>
        <v>0</v>
      </c>
      <c r="O1444" s="20">
        <f t="shared" si="116"/>
        <v>0</v>
      </c>
      <c r="P1444">
        <f t="shared" si="118"/>
        <v>1</v>
      </c>
      <c r="Q1444">
        <f t="shared" si="117"/>
        <v>0</v>
      </c>
    </row>
    <row r="1445" spans="1:17" x14ac:dyDescent="0.3">
      <c r="A1445" t="s">
        <v>39</v>
      </c>
      <c r="B1445" t="s">
        <v>9</v>
      </c>
      <c r="C1445" t="s">
        <v>70</v>
      </c>
      <c r="D1445" t="s">
        <v>41</v>
      </c>
      <c r="E1445" t="s">
        <v>12</v>
      </c>
      <c r="F1445" t="s">
        <v>29</v>
      </c>
      <c r="G1445" s="20">
        <v>30</v>
      </c>
      <c r="H1445" s="14">
        <v>48.269999999999996</v>
      </c>
      <c r="I1445" t="s">
        <v>30</v>
      </c>
      <c r="J1445" t="s">
        <v>31</v>
      </c>
      <c r="K1445" t="s">
        <v>25</v>
      </c>
      <c r="L1445" t="s">
        <v>17</v>
      </c>
      <c r="M1445" s="20">
        <f t="shared" si="114"/>
        <v>48.280320000000003</v>
      </c>
      <c r="N1445" s="20">
        <f t="shared" si="115"/>
        <v>0.16664000000000001</v>
      </c>
      <c r="O1445" s="20">
        <f t="shared" si="116"/>
        <v>8.0454325248000007</v>
      </c>
      <c r="P1445">
        <f t="shared" si="118"/>
        <v>2</v>
      </c>
      <c r="Q1445">
        <f t="shared" si="117"/>
        <v>16.090865049600001</v>
      </c>
    </row>
    <row r="1446" spans="1:17" x14ac:dyDescent="0.3">
      <c r="A1446" t="s">
        <v>32</v>
      </c>
      <c r="B1446" t="s">
        <v>9</v>
      </c>
      <c r="C1446" t="s">
        <v>71</v>
      </c>
      <c r="D1446" t="s">
        <v>11</v>
      </c>
      <c r="E1446" t="s">
        <v>21</v>
      </c>
      <c r="F1446" t="s">
        <v>36</v>
      </c>
      <c r="G1446" s="20">
        <v>1.4</v>
      </c>
      <c r="H1446" s="14">
        <v>2.2525999999999997</v>
      </c>
      <c r="I1446" t="s">
        <v>23</v>
      </c>
      <c r="J1446" t="s">
        <v>31</v>
      </c>
      <c r="K1446" t="s">
        <v>25</v>
      </c>
      <c r="L1446" t="s">
        <v>17</v>
      </c>
      <c r="M1446" s="20">
        <f t="shared" si="114"/>
        <v>2.2530815999999998</v>
      </c>
      <c r="N1446" s="20">
        <f t="shared" si="115"/>
        <v>0</v>
      </c>
      <c r="O1446" s="20">
        <f t="shared" si="116"/>
        <v>0</v>
      </c>
      <c r="P1446">
        <f t="shared" si="118"/>
        <v>5</v>
      </c>
      <c r="Q1446">
        <f t="shared" si="117"/>
        <v>0</v>
      </c>
    </row>
    <row r="1447" spans="1:17" x14ac:dyDescent="0.3">
      <c r="A1447" t="s">
        <v>26</v>
      </c>
      <c r="B1447" t="s">
        <v>9</v>
      </c>
      <c r="C1447" t="s">
        <v>8</v>
      </c>
      <c r="D1447" t="s">
        <v>27</v>
      </c>
      <c r="E1447" t="s">
        <v>28</v>
      </c>
      <c r="F1447" t="s">
        <v>13</v>
      </c>
      <c r="G1447" s="20">
        <v>18</v>
      </c>
      <c r="H1447" s="14">
        <v>28.962</v>
      </c>
      <c r="I1447" t="s">
        <v>30</v>
      </c>
      <c r="J1447" t="s">
        <v>38</v>
      </c>
      <c r="K1447" t="s">
        <v>16</v>
      </c>
      <c r="L1447" t="s">
        <v>17</v>
      </c>
      <c r="M1447" s="20">
        <f t="shared" si="114"/>
        <v>28.968192000000002</v>
      </c>
      <c r="N1447" s="20">
        <f t="shared" si="115"/>
        <v>0.16664000000000001</v>
      </c>
      <c r="O1447" s="20">
        <f t="shared" si="116"/>
        <v>4.8272595148800006</v>
      </c>
      <c r="P1447">
        <f t="shared" si="118"/>
        <v>3</v>
      </c>
      <c r="Q1447">
        <f t="shared" si="117"/>
        <v>14.481778544640001</v>
      </c>
    </row>
    <row r="1448" spans="1:17" x14ac:dyDescent="0.3">
      <c r="A1448" t="s">
        <v>18</v>
      </c>
      <c r="B1448" t="s">
        <v>55</v>
      </c>
      <c r="C1448" t="s">
        <v>8</v>
      </c>
      <c r="D1448" t="s">
        <v>41</v>
      </c>
      <c r="E1448" t="s">
        <v>28</v>
      </c>
      <c r="F1448" t="s">
        <v>29</v>
      </c>
      <c r="G1448" s="20">
        <v>15</v>
      </c>
      <c r="H1448" s="14">
        <v>24.134999999999998</v>
      </c>
      <c r="I1448" t="s">
        <v>37</v>
      </c>
      <c r="J1448" t="s">
        <v>42</v>
      </c>
      <c r="K1448" t="s">
        <v>25</v>
      </c>
      <c r="L1448" t="s">
        <v>17</v>
      </c>
      <c r="M1448" s="20">
        <f t="shared" si="114"/>
        <v>24.140160000000002</v>
      </c>
      <c r="N1448" s="20">
        <f t="shared" si="115"/>
        <v>0.16664000000000001</v>
      </c>
      <c r="O1448" s="20">
        <f t="shared" si="116"/>
        <v>4.0227162624000004</v>
      </c>
      <c r="P1448">
        <f t="shared" si="118"/>
        <v>4</v>
      </c>
      <c r="Q1448">
        <f t="shared" si="117"/>
        <v>16.090865049600001</v>
      </c>
    </row>
    <row r="1449" spans="1:17" x14ac:dyDescent="0.3">
      <c r="A1449" t="s">
        <v>18</v>
      </c>
      <c r="B1449" t="s">
        <v>57</v>
      </c>
      <c r="C1449" t="s">
        <v>8</v>
      </c>
      <c r="D1449" t="s">
        <v>20</v>
      </c>
      <c r="E1449" t="s">
        <v>28</v>
      </c>
      <c r="F1449" t="s">
        <v>62</v>
      </c>
      <c r="G1449" s="20">
        <v>1</v>
      </c>
      <c r="H1449" s="14">
        <v>1.609</v>
      </c>
      <c r="I1449" t="s">
        <v>23</v>
      </c>
      <c r="J1449" t="s">
        <v>15</v>
      </c>
      <c r="K1449" t="s">
        <v>25</v>
      </c>
      <c r="L1449" t="s">
        <v>17</v>
      </c>
      <c r="M1449" s="20">
        <f t="shared" si="114"/>
        <v>1.6093440000000001</v>
      </c>
      <c r="N1449" s="20">
        <f t="shared" si="115"/>
        <v>0</v>
      </c>
      <c r="O1449" s="20">
        <f t="shared" si="116"/>
        <v>0</v>
      </c>
      <c r="P1449">
        <f t="shared" si="118"/>
        <v>4</v>
      </c>
      <c r="Q1449">
        <f t="shared" si="117"/>
        <v>0</v>
      </c>
    </row>
    <row r="1450" spans="1:17" x14ac:dyDescent="0.3">
      <c r="A1450" t="s">
        <v>39</v>
      </c>
      <c r="B1450" t="s">
        <v>57</v>
      </c>
      <c r="C1450" t="s">
        <v>8</v>
      </c>
      <c r="D1450" t="s">
        <v>27</v>
      </c>
      <c r="E1450" t="s">
        <v>12</v>
      </c>
      <c r="F1450" t="s">
        <v>13</v>
      </c>
      <c r="G1450" s="20">
        <v>25</v>
      </c>
      <c r="H1450" s="14">
        <v>40.225000000000001</v>
      </c>
      <c r="I1450" t="s">
        <v>30</v>
      </c>
      <c r="J1450" t="s">
        <v>38</v>
      </c>
      <c r="K1450" t="s">
        <v>16</v>
      </c>
      <c r="L1450" t="s">
        <v>43</v>
      </c>
      <c r="M1450" s="20">
        <f t="shared" si="114"/>
        <v>40.233600000000003</v>
      </c>
      <c r="N1450" s="20">
        <f t="shared" si="115"/>
        <v>0.16664000000000001</v>
      </c>
      <c r="O1450" s="20">
        <f t="shared" si="116"/>
        <v>6.7045271040000012</v>
      </c>
      <c r="P1450">
        <f t="shared" si="118"/>
        <v>2</v>
      </c>
      <c r="Q1450">
        <f t="shared" si="117"/>
        <v>13.409054208000002</v>
      </c>
    </row>
    <row r="1451" spans="1:17" x14ac:dyDescent="0.3">
      <c r="A1451" t="s">
        <v>32</v>
      </c>
      <c r="B1451" t="s">
        <v>57</v>
      </c>
      <c r="C1451" t="s">
        <v>8</v>
      </c>
      <c r="D1451" t="s">
        <v>27</v>
      </c>
      <c r="E1451" t="s">
        <v>28</v>
      </c>
      <c r="F1451" t="s">
        <v>22</v>
      </c>
      <c r="G1451" s="20">
        <v>21.6</v>
      </c>
      <c r="H1451" s="14">
        <v>34.754400000000004</v>
      </c>
      <c r="I1451" t="s">
        <v>30</v>
      </c>
      <c r="J1451" t="s">
        <v>38</v>
      </c>
      <c r="K1451" t="s">
        <v>25</v>
      </c>
      <c r="L1451" t="s">
        <v>17</v>
      </c>
      <c r="M1451" s="20">
        <f t="shared" si="114"/>
        <v>34.761830400000008</v>
      </c>
      <c r="N1451" s="20">
        <f t="shared" si="115"/>
        <v>0.16664000000000001</v>
      </c>
      <c r="O1451" s="20">
        <f t="shared" si="116"/>
        <v>5.792711417856002</v>
      </c>
      <c r="P1451">
        <f t="shared" si="118"/>
        <v>5</v>
      </c>
      <c r="Q1451">
        <f t="shared" si="117"/>
        <v>28.963557089280009</v>
      </c>
    </row>
    <row r="1452" spans="1:17" x14ac:dyDescent="0.3">
      <c r="A1452" t="s">
        <v>32</v>
      </c>
      <c r="B1452" t="s">
        <v>9</v>
      </c>
      <c r="C1452" t="s">
        <v>112</v>
      </c>
      <c r="D1452" t="s">
        <v>27</v>
      </c>
      <c r="E1452" t="s">
        <v>28</v>
      </c>
      <c r="F1452" t="s">
        <v>36</v>
      </c>
      <c r="G1452" s="20">
        <v>2</v>
      </c>
      <c r="H1452" s="14">
        <v>3.218</v>
      </c>
      <c r="I1452" t="s">
        <v>23</v>
      </c>
      <c r="J1452" t="s">
        <v>42</v>
      </c>
      <c r="K1452" t="s">
        <v>25</v>
      </c>
      <c r="L1452" t="s">
        <v>17</v>
      </c>
      <c r="M1452" s="20">
        <f t="shared" si="114"/>
        <v>3.2186880000000002</v>
      </c>
      <c r="N1452" s="20">
        <f t="shared" si="115"/>
        <v>0</v>
      </c>
      <c r="O1452" s="20">
        <f t="shared" si="116"/>
        <v>0</v>
      </c>
      <c r="P1452">
        <f t="shared" si="118"/>
        <v>5</v>
      </c>
      <c r="Q1452">
        <f t="shared" si="117"/>
        <v>0</v>
      </c>
    </row>
    <row r="1453" spans="1:17" x14ac:dyDescent="0.3">
      <c r="A1453" t="s">
        <v>7</v>
      </c>
      <c r="B1453" t="s">
        <v>9</v>
      </c>
      <c r="C1453" t="s">
        <v>65</v>
      </c>
      <c r="D1453" t="s">
        <v>20</v>
      </c>
      <c r="E1453" t="s">
        <v>64</v>
      </c>
      <c r="F1453" t="s">
        <v>44</v>
      </c>
      <c r="G1453" s="20">
        <v>3</v>
      </c>
      <c r="H1453" s="14">
        <v>4.827</v>
      </c>
      <c r="I1453" t="s">
        <v>111</v>
      </c>
      <c r="J1453" t="s">
        <v>38</v>
      </c>
      <c r="K1453" t="s">
        <v>16</v>
      </c>
      <c r="L1453" t="s">
        <v>17</v>
      </c>
      <c r="M1453" s="20">
        <f t="shared" si="114"/>
        <v>4.8280320000000003</v>
      </c>
      <c r="N1453" s="20">
        <f t="shared" si="115"/>
        <v>0.14861492593825501</v>
      </c>
      <c r="O1453" s="20">
        <f t="shared" si="116"/>
        <v>0.71751761810752523</v>
      </c>
      <c r="P1453">
        <f t="shared" si="118"/>
        <v>1</v>
      </c>
      <c r="Q1453">
        <f t="shared" si="117"/>
        <v>0.71751761810752523</v>
      </c>
    </row>
    <row r="1454" spans="1:17" x14ac:dyDescent="0.3">
      <c r="A1454" t="s">
        <v>18</v>
      </c>
      <c r="B1454" t="s">
        <v>9</v>
      </c>
      <c r="C1454" t="s">
        <v>8</v>
      </c>
      <c r="D1454" t="s">
        <v>11</v>
      </c>
      <c r="E1454" t="s">
        <v>45</v>
      </c>
      <c r="F1454" t="s">
        <v>13</v>
      </c>
      <c r="G1454" s="20">
        <v>3</v>
      </c>
      <c r="H1454" s="14">
        <v>4.827</v>
      </c>
      <c r="I1454" t="s">
        <v>23</v>
      </c>
      <c r="J1454" t="s">
        <v>15</v>
      </c>
      <c r="K1454" t="s">
        <v>25</v>
      </c>
      <c r="L1454" t="s">
        <v>43</v>
      </c>
      <c r="M1454" s="20">
        <f t="shared" si="114"/>
        <v>4.8280320000000003</v>
      </c>
      <c r="N1454" s="20">
        <f t="shared" si="115"/>
        <v>0</v>
      </c>
      <c r="O1454" s="20">
        <f t="shared" si="116"/>
        <v>0</v>
      </c>
      <c r="P1454">
        <f t="shared" si="118"/>
        <v>4</v>
      </c>
      <c r="Q1454">
        <f t="shared" si="117"/>
        <v>0</v>
      </c>
    </row>
    <row r="1455" spans="1:17" x14ac:dyDescent="0.3">
      <c r="A1455" t="s">
        <v>39</v>
      </c>
      <c r="B1455" t="s">
        <v>51</v>
      </c>
      <c r="C1455" t="s">
        <v>8</v>
      </c>
      <c r="D1455" t="s">
        <v>11</v>
      </c>
      <c r="E1455" t="s">
        <v>12</v>
      </c>
      <c r="F1455" t="s">
        <v>44</v>
      </c>
      <c r="G1455" s="20">
        <v>3</v>
      </c>
      <c r="H1455" s="14">
        <v>4.827</v>
      </c>
      <c r="I1455" t="s">
        <v>30</v>
      </c>
      <c r="J1455" t="s">
        <v>42</v>
      </c>
      <c r="K1455" t="s">
        <v>25</v>
      </c>
      <c r="L1455" t="s">
        <v>43</v>
      </c>
      <c r="M1455" s="20">
        <f t="shared" si="114"/>
        <v>4.8280320000000003</v>
      </c>
      <c r="N1455" s="20">
        <f t="shared" si="115"/>
        <v>0.16664000000000001</v>
      </c>
      <c r="O1455" s="20">
        <f t="shared" si="116"/>
        <v>0.80454325248000014</v>
      </c>
      <c r="P1455">
        <f t="shared" si="118"/>
        <v>2</v>
      </c>
      <c r="Q1455">
        <f t="shared" si="117"/>
        <v>1.6090865049600003</v>
      </c>
    </row>
    <row r="1456" spans="1:17" x14ac:dyDescent="0.3">
      <c r="A1456" t="s">
        <v>32</v>
      </c>
      <c r="B1456" t="s">
        <v>51</v>
      </c>
      <c r="C1456" t="s">
        <v>8</v>
      </c>
      <c r="D1456" t="s">
        <v>20</v>
      </c>
      <c r="E1456" t="s">
        <v>45</v>
      </c>
      <c r="F1456" t="s">
        <v>44</v>
      </c>
      <c r="G1456" s="20">
        <v>0.8</v>
      </c>
      <c r="H1456" s="14">
        <v>1.2872000000000001</v>
      </c>
      <c r="I1456" t="s">
        <v>23</v>
      </c>
      <c r="J1456" t="s">
        <v>31</v>
      </c>
      <c r="K1456" t="s">
        <v>25</v>
      </c>
      <c r="L1456" t="s">
        <v>43</v>
      </c>
      <c r="M1456" s="20">
        <f t="shared" si="114"/>
        <v>1.2874752000000003</v>
      </c>
      <c r="N1456" s="20">
        <f t="shared" si="115"/>
        <v>0</v>
      </c>
      <c r="O1456" s="20">
        <f t="shared" si="116"/>
        <v>0</v>
      </c>
      <c r="P1456">
        <f t="shared" si="118"/>
        <v>5</v>
      </c>
      <c r="Q1456">
        <f t="shared" si="117"/>
        <v>0</v>
      </c>
    </row>
    <row r="1457" spans="1:17" x14ac:dyDescent="0.3">
      <c r="A1457" t="s">
        <v>39</v>
      </c>
      <c r="B1457" t="s">
        <v>9</v>
      </c>
      <c r="C1457" t="s">
        <v>60</v>
      </c>
      <c r="D1457" t="s">
        <v>20</v>
      </c>
      <c r="E1457" t="s">
        <v>8</v>
      </c>
      <c r="F1457" t="s">
        <v>44</v>
      </c>
      <c r="G1457" s="20">
        <v>0.5</v>
      </c>
      <c r="H1457" s="14">
        <v>0.80449999999999999</v>
      </c>
      <c r="I1457" t="s">
        <v>23</v>
      </c>
      <c r="J1457" t="s">
        <v>15</v>
      </c>
      <c r="K1457" t="s">
        <v>25</v>
      </c>
      <c r="L1457" t="s">
        <v>43</v>
      </c>
      <c r="M1457" s="20">
        <f t="shared" si="114"/>
        <v>0.80467200000000005</v>
      </c>
      <c r="N1457" s="20">
        <f t="shared" si="115"/>
        <v>0</v>
      </c>
      <c r="O1457" s="20">
        <f t="shared" si="116"/>
        <v>0</v>
      </c>
      <c r="P1457">
        <f t="shared" si="118"/>
        <v>2</v>
      </c>
      <c r="Q1457">
        <f t="shared" si="117"/>
        <v>0</v>
      </c>
    </row>
    <row r="1458" spans="1:17" x14ac:dyDescent="0.3">
      <c r="A1458" t="s">
        <v>39</v>
      </c>
      <c r="B1458" t="s">
        <v>9</v>
      </c>
      <c r="C1458" t="s">
        <v>92</v>
      </c>
      <c r="D1458" t="s">
        <v>20</v>
      </c>
      <c r="E1458" t="s">
        <v>28</v>
      </c>
      <c r="F1458" t="s">
        <v>22</v>
      </c>
      <c r="G1458" s="20">
        <v>19.5</v>
      </c>
      <c r="H1458" s="14">
        <v>31.375499999999999</v>
      </c>
      <c r="I1458" t="s">
        <v>30</v>
      </c>
      <c r="J1458" t="s">
        <v>15</v>
      </c>
      <c r="K1458" t="s">
        <v>16</v>
      </c>
      <c r="L1458" t="s">
        <v>82</v>
      </c>
      <c r="M1458" s="20">
        <f t="shared" si="114"/>
        <v>31.382208000000002</v>
      </c>
      <c r="N1458" s="20">
        <f t="shared" si="115"/>
        <v>0.16664000000000001</v>
      </c>
      <c r="O1458" s="20">
        <f t="shared" si="116"/>
        <v>5.2295311411200007</v>
      </c>
      <c r="P1458">
        <f t="shared" si="118"/>
        <v>2</v>
      </c>
      <c r="Q1458">
        <f t="shared" si="117"/>
        <v>10.459062282240001</v>
      </c>
    </row>
    <row r="1459" spans="1:17" x14ac:dyDescent="0.3">
      <c r="A1459" t="s">
        <v>32</v>
      </c>
      <c r="B1459" t="s">
        <v>9</v>
      </c>
      <c r="C1459" t="s">
        <v>40</v>
      </c>
      <c r="D1459" t="s">
        <v>27</v>
      </c>
      <c r="E1459" t="s">
        <v>21</v>
      </c>
      <c r="F1459" t="s">
        <v>22</v>
      </c>
      <c r="G1459" s="20">
        <v>19</v>
      </c>
      <c r="H1459" s="14">
        <v>30.570999999999998</v>
      </c>
      <c r="I1459" t="s">
        <v>30</v>
      </c>
      <c r="J1459" t="s">
        <v>31</v>
      </c>
      <c r="K1459" t="s">
        <v>25</v>
      </c>
      <c r="L1459" t="s">
        <v>17</v>
      </c>
      <c r="M1459" s="20">
        <f t="shared" si="114"/>
        <v>30.577536000000002</v>
      </c>
      <c r="N1459" s="20">
        <f t="shared" si="115"/>
        <v>0.16664000000000001</v>
      </c>
      <c r="O1459" s="20">
        <f t="shared" si="116"/>
        <v>5.0954405990400007</v>
      </c>
      <c r="P1459">
        <f t="shared" si="118"/>
        <v>5</v>
      </c>
      <c r="Q1459">
        <f t="shared" si="117"/>
        <v>25.477202995200003</v>
      </c>
    </row>
    <row r="1460" spans="1:17" x14ac:dyDescent="0.3">
      <c r="A1460" t="s">
        <v>39</v>
      </c>
      <c r="B1460" t="s">
        <v>51</v>
      </c>
      <c r="C1460" t="s">
        <v>8</v>
      </c>
      <c r="D1460" t="s">
        <v>11</v>
      </c>
      <c r="E1460" t="s">
        <v>21</v>
      </c>
      <c r="F1460" t="s">
        <v>36</v>
      </c>
      <c r="G1460" s="20">
        <v>3</v>
      </c>
      <c r="H1460" s="14">
        <v>4.827</v>
      </c>
      <c r="I1460" t="s">
        <v>14</v>
      </c>
      <c r="J1460" t="s">
        <v>42</v>
      </c>
      <c r="K1460" t="s">
        <v>25</v>
      </c>
      <c r="L1460" t="s">
        <v>17</v>
      </c>
      <c r="M1460" s="20">
        <f t="shared" si="114"/>
        <v>4.8280320000000003</v>
      </c>
      <c r="N1460" s="20">
        <f t="shared" si="115"/>
        <v>0</v>
      </c>
      <c r="O1460" s="20">
        <f t="shared" si="116"/>
        <v>0</v>
      </c>
      <c r="P1460">
        <f t="shared" si="118"/>
        <v>2</v>
      </c>
      <c r="Q1460">
        <f t="shared" si="117"/>
        <v>0</v>
      </c>
    </row>
    <row r="1461" spans="1:17" x14ac:dyDescent="0.3">
      <c r="A1461" t="s">
        <v>32</v>
      </c>
      <c r="B1461" t="s">
        <v>51</v>
      </c>
      <c r="C1461" t="s">
        <v>8</v>
      </c>
      <c r="D1461" t="s">
        <v>20</v>
      </c>
      <c r="E1461" t="s">
        <v>35</v>
      </c>
      <c r="F1461" t="s">
        <v>22</v>
      </c>
      <c r="G1461" s="20">
        <v>2</v>
      </c>
      <c r="H1461" s="14">
        <v>3.218</v>
      </c>
      <c r="I1461" t="s">
        <v>23</v>
      </c>
      <c r="J1461" t="s">
        <v>31</v>
      </c>
      <c r="K1461" t="s">
        <v>25</v>
      </c>
      <c r="L1461" t="s">
        <v>43</v>
      </c>
      <c r="M1461" s="20">
        <f t="shared" si="114"/>
        <v>3.2186880000000002</v>
      </c>
      <c r="N1461" s="20">
        <f t="shared" si="115"/>
        <v>0</v>
      </c>
      <c r="O1461" s="20">
        <f t="shared" si="116"/>
        <v>0</v>
      </c>
      <c r="P1461">
        <f t="shared" si="118"/>
        <v>5</v>
      </c>
      <c r="Q1461">
        <f t="shared" si="117"/>
        <v>0</v>
      </c>
    </row>
    <row r="1462" spans="1:17" x14ac:dyDescent="0.3">
      <c r="A1462" t="s">
        <v>39</v>
      </c>
      <c r="B1462" t="s">
        <v>9</v>
      </c>
      <c r="C1462" t="s">
        <v>48</v>
      </c>
      <c r="D1462" t="s">
        <v>27</v>
      </c>
      <c r="E1462" t="s">
        <v>28</v>
      </c>
      <c r="F1462" t="s">
        <v>13</v>
      </c>
      <c r="G1462" s="20">
        <v>5</v>
      </c>
      <c r="H1462" s="14">
        <v>8.0449999999999999</v>
      </c>
      <c r="I1462" t="s">
        <v>52</v>
      </c>
      <c r="J1462" t="s">
        <v>31</v>
      </c>
      <c r="K1462" t="s">
        <v>25</v>
      </c>
      <c r="L1462" t="s">
        <v>17</v>
      </c>
      <c r="M1462" s="20">
        <f t="shared" si="114"/>
        <v>8.0467200000000005</v>
      </c>
      <c r="N1462" s="20">
        <f t="shared" si="115"/>
        <v>3.5459999999999998E-2</v>
      </c>
      <c r="O1462" s="20">
        <f t="shared" si="116"/>
        <v>0.28533669119999999</v>
      </c>
      <c r="P1462">
        <f t="shared" si="118"/>
        <v>2</v>
      </c>
      <c r="Q1462">
        <f t="shared" si="117"/>
        <v>0.57067338239999998</v>
      </c>
    </row>
    <row r="1463" spans="1:17" x14ac:dyDescent="0.3">
      <c r="A1463" t="s">
        <v>26</v>
      </c>
      <c r="B1463" t="s">
        <v>9</v>
      </c>
      <c r="C1463" t="s">
        <v>56</v>
      </c>
      <c r="D1463" t="s">
        <v>20</v>
      </c>
      <c r="E1463" t="s">
        <v>35</v>
      </c>
      <c r="F1463" t="s">
        <v>22</v>
      </c>
      <c r="G1463" s="20">
        <v>12</v>
      </c>
      <c r="H1463" s="14">
        <v>19.308</v>
      </c>
      <c r="I1463" t="s">
        <v>30</v>
      </c>
      <c r="J1463" t="s">
        <v>38</v>
      </c>
      <c r="K1463" t="s">
        <v>25</v>
      </c>
      <c r="L1463" t="s">
        <v>17</v>
      </c>
      <c r="M1463" s="20">
        <f t="shared" si="114"/>
        <v>19.312128000000001</v>
      </c>
      <c r="N1463" s="20">
        <f t="shared" si="115"/>
        <v>0.16664000000000001</v>
      </c>
      <c r="O1463" s="20">
        <f t="shared" si="116"/>
        <v>3.2181730099200005</v>
      </c>
      <c r="P1463">
        <f t="shared" si="118"/>
        <v>3</v>
      </c>
      <c r="Q1463">
        <f t="shared" si="117"/>
        <v>9.6545190297600012</v>
      </c>
    </row>
    <row r="1464" spans="1:17" x14ac:dyDescent="0.3">
      <c r="A1464" t="s">
        <v>18</v>
      </c>
      <c r="B1464" t="s">
        <v>9</v>
      </c>
      <c r="C1464" t="s">
        <v>85</v>
      </c>
      <c r="D1464" t="s">
        <v>20</v>
      </c>
      <c r="E1464" t="s">
        <v>35</v>
      </c>
      <c r="F1464" t="s">
        <v>22</v>
      </c>
      <c r="G1464" s="20">
        <v>2</v>
      </c>
      <c r="H1464" s="14">
        <v>3.218</v>
      </c>
      <c r="I1464" t="s">
        <v>23</v>
      </c>
      <c r="J1464" t="s">
        <v>15</v>
      </c>
      <c r="K1464" t="s">
        <v>25</v>
      </c>
      <c r="L1464" t="s">
        <v>43</v>
      </c>
      <c r="M1464" s="20">
        <f t="shared" si="114"/>
        <v>3.2186880000000002</v>
      </c>
      <c r="N1464" s="20">
        <f t="shared" si="115"/>
        <v>0</v>
      </c>
      <c r="O1464" s="20">
        <f t="shared" si="116"/>
        <v>0</v>
      </c>
      <c r="P1464">
        <f t="shared" si="118"/>
        <v>4</v>
      </c>
      <c r="Q1464">
        <f t="shared" si="117"/>
        <v>0</v>
      </c>
    </row>
    <row r="1465" spans="1:17" x14ac:dyDescent="0.3">
      <c r="A1465" t="s">
        <v>39</v>
      </c>
      <c r="B1465" t="s">
        <v>9</v>
      </c>
      <c r="C1465" t="s">
        <v>8</v>
      </c>
      <c r="D1465" t="s">
        <v>11</v>
      </c>
      <c r="E1465" t="s">
        <v>8</v>
      </c>
      <c r="F1465" t="s">
        <v>13</v>
      </c>
      <c r="G1465" s="20">
        <v>6</v>
      </c>
      <c r="H1465" s="14">
        <v>9.6539999999999999</v>
      </c>
      <c r="I1465" t="s">
        <v>14</v>
      </c>
      <c r="J1465" t="s">
        <v>38</v>
      </c>
      <c r="K1465" t="s">
        <v>25</v>
      </c>
      <c r="L1465" t="s">
        <v>43</v>
      </c>
      <c r="M1465" s="20">
        <f t="shared" si="114"/>
        <v>9.6560640000000006</v>
      </c>
      <c r="N1465" s="20">
        <f t="shared" si="115"/>
        <v>0</v>
      </c>
      <c r="O1465" s="20">
        <f t="shared" si="116"/>
        <v>0</v>
      </c>
      <c r="P1465">
        <f t="shared" si="118"/>
        <v>2</v>
      </c>
      <c r="Q1465">
        <f t="shared" si="117"/>
        <v>0</v>
      </c>
    </row>
    <row r="1466" spans="1:17" x14ac:dyDescent="0.3">
      <c r="A1466" t="s">
        <v>39</v>
      </c>
      <c r="B1466" t="s">
        <v>51</v>
      </c>
      <c r="C1466" t="s">
        <v>8</v>
      </c>
      <c r="D1466" t="s">
        <v>20</v>
      </c>
      <c r="E1466" t="s">
        <v>21</v>
      </c>
      <c r="F1466" t="s">
        <v>66</v>
      </c>
      <c r="G1466" s="20">
        <v>85</v>
      </c>
      <c r="H1466" s="14">
        <v>136.76499999999999</v>
      </c>
      <c r="I1466" t="s">
        <v>52</v>
      </c>
      <c r="J1466" t="s">
        <v>42</v>
      </c>
      <c r="K1466" t="s">
        <v>25</v>
      </c>
      <c r="L1466" t="s">
        <v>43</v>
      </c>
      <c r="M1466" s="20">
        <f t="shared" si="114"/>
        <v>136.79424</v>
      </c>
      <c r="N1466" s="20">
        <f t="shared" si="115"/>
        <v>3.5459999999999998E-2</v>
      </c>
      <c r="O1466" s="20">
        <f t="shared" si="116"/>
        <v>4.8507237504000003</v>
      </c>
      <c r="P1466">
        <f t="shared" si="118"/>
        <v>2</v>
      </c>
      <c r="Q1466">
        <f t="shared" si="117"/>
        <v>9.7014475008000005</v>
      </c>
    </row>
    <row r="1467" spans="1:17" x14ac:dyDescent="0.3">
      <c r="A1467" t="s">
        <v>18</v>
      </c>
      <c r="B1467" t="s">
        <v>9</v>
      </c>
      <c r="C1467" t="s">
        <v>46</v>
      </c>
      <c r="D1467" t="s">
        <v>27</v>
      </c>
      <c r="E1467" t="s">
        <v>21</v>
      </c>
      <c r="F1467" t="s">
        <v>44</v>
      </c>
      <c r="G1467" s="20">
        <v>2.5</v>
      </c>
      <c r="H1467" s="14">
        <v>4.0225</v>
      </c>
      <c r="I1467" t="s">
        <v>14</v>
      </c>
      <c r="J1467" t="s">
        <v>31</v>
      </c>
      <c r="K1467" t="s">
        <v>25</v>
      </c>
      <c r="L1467" t="s">
        <v>43</v>
      </c>
      <c r="M1467" s="20">
        <f t="shared" si="114"/>
        <v>4.0233600000000003</v>
      </c>
      <c r="N1467" s="20">
        <f t="shared" si="115"/>
        <v>0</v>
      </c>
      <c r="O1467" s="20">
        <f t="shared" si="116"/>
        <v>0</v>
      </c>
      <c r="P1467">
        <f t="shared" si="118"/>
        <v>4</v>
      </c>
      <c r="Q1467">
        <f t="shared" si="117"/>
        <v>0</v>
      </c>
    </row>
    <row r="1468" spans="1:17" x14ac:dyDescent="0.3">
      <c r="A1468" t="s">
        <v>32</v>
      </c>
      <c r="B1468" t="s">
        <v>9</v>
      </c>
      <c r="C1468" t="s">
        <v>46</v>
      </c>
      <c r="D1468" t="s">
        <v>27</v>
      </c>
      <c r="E1468" t="s">
        <v>35</v>
      </c>
      <c r="F1468" t="s">
        <v>44</v>
      </c>
      <c r="G1468" s="20">
        <v>3</v>
      </c>
      <c r="H1468" s="14">
        <v>4.827</v>
      </c>
      <c r="I1468" t="s">
        <v>14</v>
      </c>
      <c r="J1468" t="s">
        <v>31</v>
      </c>
      <c r="K1468" t="s">
        <v>25</v>
      </c>
      <c r="L1468" t="s">
        <v>43</v>
      </c>
      <c r="M1468" s="20">
        <f t="shared" si="114"/>
        <v>4.8280320000000003</v>
      </c>
      <c r="N1468" s="20">
        <f t="shared" si="115"/>
        <v>0</v>
      </c>
      <c r="O1468" s="20">
        <f t="shared" si="116"/>
        <v>0</v>
      </c>
      <c r="P1468">
        <f t="shared" si="118"/>
        <v>5</v>
      </c>
      <c r="Q1468">
        <f t="shared" si="117"/>
        <v>0</v>
      </c>
    </row>
    <row r="1469" spans="1:17" x14ac:dyDescent="0.3">
      <c r="A1469" t="s">
        <v>32</v>
      </c>
      <c r="B1469" t="s">
        <v>9</v>
      </c>
      <c r="C1469" t="s">
        <v>46</v>
      </c>
      <c r="D1469" t="s">
        <v>20</v>
      </c>
      <c r="E1469" t="s">
        <v>45</v>
      </c>
      <c r="F1469" t="s">
        <v>44</v>
      </c>
      <c r="G1469" s="20">
        <v>1.5</v>
      </c>
      <c r="H1469" s="14">
        <v>2.4135</v>
      </c>
      <c r="I1469" t="s">
        <v>14</v>
      </c>
      <c r="J1469" t="s">
        <v>31</v>
      </c>
      <c r="K1469" t="s">
        <v>25</v>
      </c>
      <c r="L1469" t="s">
        <v>43</v>
      </c>
      <c r="M1469" s="20">
        <f t="shared" si="114"/>
        <v>2.4140160000000002</v>
      </c>
      <c r="N1469" s="20">
        <f t="shared" si="115"/>
        <v>0</v>
      </c>
      <c r="O1469" s="20">
        <f t="shared" si="116"/>
        <v>0</v>
      </c>
      <c r="P1469">
        <f t="shared" si="118"/>
        <v>5</v>
      </c>
      <c r="Q1469">
        <f t="shared" si="117"/>
        <v>0</v>
      </c>
    </row>
    <row r="1470" spans="1:17" x14ac:dyDescent="0.3">
      <c r="A1470" t="s">
        <v>32</v>
      </c>
      <c r="B1470" t="s">
        <v>9</v>
      </c>
      <c r="C1470" t="s">
        <v>46</v>
      </c>
      <c r="D1470" t="s">
        <v>11</v>
      </c>
      <c r="E1470" t="s">
        <v>21</v>
      </c>
      <c r="F1470" t="s">
        <v>36</v>
      </c>
      <c r="G1470" s="20">
        <v>1</v>
      </c>
      <c r="H1470" s="14">
        <v>1.609</v>
      </c>
      <c r="I1470" t="s">
        <v>23</v>
      </c>
      <c r="J1470" t="s">
        <v>42</v>
      </c>
      <c r="K1470" t="s">
        <v>25</v>
      </c>
      <c r="L1470" t="s">
        <v>43</v>
      </c>
      <c r="M1470" s="20">
        <f t="shared" si="114"/>
        <v>1.6093440000000001</v>
      </c>
      <c r="N1470" s="20">
        <f t="shared" si="115"/>
        <v>0</v>
      </c>
      <c r="O1470" s="20">
        <f t="shared" si="116"/>
        <v>0</v>
      </c>
      <c r="P1470">
        <f t="shared" si="118"/>
        <v>5</v>
      </c>
      <c r="Q1470">
        <f t="shared" si="117"/>
        <v>0</v>
      </c>
    </row>
    <row r="1471" spans="1:17" x14ac:dyDescent="0.3">
      <c r="A1471" t="s">
        <v>32</v>
      </c>
      <c r="B1471" t="s">
        <v>9</v>
      </c>
      <c r="C1471" t="s">
        <v>46</v>
      </c>
      <c r="D1471" t="s">
        <v>20</v>
      </c>
      <c r="E1471" t="s">
        <v>21</v>
      </c>
      <c r="F1471" t="s">
        <v>66</v>
      </c>
      <c r="G1471" s="20">
        <v>12</v>
      </c>
      <c r="H1471" s="14">
        <v>19.308</v>
      </c>
      <c r="I1471" t="s">
        <v>49</v>
      </c>
      <c r="J1471" t="s">
        <v>38</v>
      </c>
      <c r="K1471" t="s">
        <v>25</v>
      </c>
      <c r="L1471" t="s">
        <v>17</v>
      </c>
      <c r="M1471" s="20">
        <f t="shared" si="114"/>
        <v>19.312128000000001</v>
      </c>
      <c r="N1471" s="20">
        <f t="shared" si="115"/>
        <v>0.10215</v>
      </c>
      <c r="O1471" s="20">
        <f t="shared" si="116"/>
        <v>1.9727338752000003</v>
      </c>
      <c r="P1471">
        <f t="shared" si="118"/>
        <v>5</v>
      </c>
      <c r="Q1471">
        <f t="shared" si="117"/>
        <v>9.8636693760000007</v>
      </c>
    </row>
    <row r="1472" spans="1:17" x14ac:dyDescent="0.3">
      <c r="A1472" t="s">
        <v>18</v>
      </c>
      <c r="B1472" t="s">
        <v>9</v>
      </c>
      <c r="C1472" t="s">
        <v>8</v>
      </c>
      <c r="D1472" t="s">
        <v>20</v>
      </c>
      <c r="E1472" t="s">
        <v>21</v>
      </c>
      <c r="F1472" t="s">
        <v>36</v>
      </c>
      <c r="G1472" s="20">
        <v>1.2</v>
      </c>
      <c r="H1472" s="14">
        <v>1.9307999999999998</v>
      </c>
      <c r="I1472" t="s">
        <v>23</v>
      </c>
      <c r="J1472" t="s">
        <v>42</v>
      </c>
      <c r="K1472" t="s">
        <v>25</v>
      </c>
      <c r="L1472" t="s">
        <v>43</v>
      </c>
      <c r="M1472" s="20">
        <f t="shared" si="114"/>
        <v>1.9312128</v>
      </c>
      <c r="N1472" s="20">
        <f t="shared" si="115"/>
        <v>0</v>
      </c>
      <c r="O1472" s="20">
        <f t="shared" si="116"/>
        <v>0</v>
      </c>
      <c r="P1472">
        <f t="shared" si="118"/>
        <v>4</v>
      </c>
      <c r="Q1472">
        <f t="shared" si="117"/>
        <v>0</v>
      </c>
    </row>
    <row r="1473" spans="1:17" x14ac:dyDescent="0.3">
      <c r="A1473" t="s">
        <v>32</v>
      </c>
      <c r="B1473" t="s">
        <v>9</v>
      </c>
      <c r="C1473" t="s">
        <v>46</v>
      </c>
      <c r="D1473" t="s">
        <v>20</v>
      </c>
      <c r="E1473" t="s">
        <v>21</v>
      </c>
      <c r="F1473" t="s">
        <v>36</v>
      </c>
      <c r="G1473" s="20">
        <v>12</v>
      </c>
      <c r="H1473" s="14">
        <v>19.308</v>
      </c>
      <c r="I1473" t="s">
        <v>30</v>
      </c>
      <c r="J1473" t="s">
        <v>15</v>
      </c>
      <c r="K1473" t="s">
        <v>25</v>
      </c>
      <c r="L1473" t="s">
        <v>43</v>
      </c>
      <c r="M1473" s="20">
        <f t="shared" si="114"/>
        <v>19.312128000000001</v>
      </c>
      <c r="N1473" s="20">
        <f t="shared" si="115"/>
        <v>0.16664000000000001</v>
      </c>
      <c r="O1473" s="20">
        <f t="shared" si="116"/>
        <v>3.2181730099200005</v>
      </c>
      <c r="P1473">
        <f t="shared" si="118"/>
        <v>5</v>
      </c>
      <c r="Q1473">
        <f t="shared" si="117"/>
        <v>16.090865049600001</v>
      </c>
    </row>
    <row r="1474" spans="1:17" x14ac:dyDescent="0.3">
      <c r="A1474" t="s">
        <v>32</v>
      </c>
      <c r="B1474" t="s">
        <v>9</v>
      </c>
      <c r="C1474" t="s">
        <v>46</v>
      </c>
      <c r="D1474" t="s">
        <v>20</v>
      </c>
      <c r="E1474" t="s">
        <v>33</v>
      </c>
      <c r="F1474" t="s">
        <v>36</v>
      </c>
      <c r="G1474" s="20">
        <v>1.5</v>
      </c>
      <c r="H1474" s="14">
        <v>2.4135</v>
      </c>
      <c r="I1474" t="s">
        <v>23</v>
      </c>
      <c r="J1474" t="s">
        <v>31</v>
      </c>
      <c r="K1474" t="s">
        <v>25</v>
      </c>
      <c r="L1474" t="s">
        <v>43</v>
      </c>
      <c r="M1474" s="20">
        <f t="shared" si="114"/>
        <v>2.4140160000000002</v>
      </c>
      <c r="N1474" s="20">
        <f t="shared" si="115"/>
        <v>0</v>
      </c>
      <c r="O1474" s="20">
        <f t="shared" si="116"/>
        <v>0</v>
      </c>
      <c r="P1474">
        <f t="shared" si="118"/>
        <v>5</v>
      </c>
      <c r="Q1474">
        <f t="shared" si="117"/>
        <v>0</v>
      </c>
    </row>
    <row r="1475" spans="1:17" x14ac:dyDescent="0.3">
      <c r="A1475" t="s">
        <v>32</v>
      </c>
      <c r="B1475" t="s">
        <v>9</v>
      </c>
      <c r="C1475" t="s">
        <v>46</v>
      </c>
      <c r="D1475" t="s">
        <v>20</v>
      </c>
      <c r="E1475" t="s">
        <v>35</v>
      </c>
      <c r="F1475" t="s">
        <v>29</v>
      </c>
      <c r="G1475" s="20">
        <v>12</v>
      </c>
      <c r="H1475" s="14">
        <v>19.308</v>
      </c>
      <c r="I1475" t="s">
        <v>30</v>
      </c>
      <c r="J1475" t="s">
        <v>38</v>
      </c>
      <c r="K1475" t="s">
        <v>25</v>
      </c>
      <c r="L1475" t="s">
        <v>17</v>
      </c>
      <c r="M1475" s="20">
        <f t="shared" ref="M1475:M1538" si="119">G1475*1.609344</f>
        <v>19.312128000000001</v>
      </c>
      <c r="N1475" s="20">
        <f t="shared" ref="N1475:N1538" si="120">IF(I1475="Bicycle",0,IF(I1475="On foot",0,IF(I1475="Car (alone)",0.16664,IF(I1475="Car (shared / passenger)",0.16664,IF(I1475="Bus",0.10215,IF(I1475="Train",0.03546,IF(I1475="Motorbike",0.11367,IF(I1475="Electric car (alone)",0.05267,IF(I1475="Electric car (shared / passenger)",0.05267,IF(I1475="Taxi",0.148614925938255,IF(I1475="E-bike",0.022,IF(I1475="Flight",0.259, " "))))))))))))</f>
        <v>0.16664000000000001</v>
      </c>
      <c r="O1475" s="20">
        <f t="shared" ref="O1475:O1538" si="121">IF(OR(N1475=0, M1475=0), 0, N1475*M1475)</f>
        <v>3.2181730099200005</v>
      </c>
      <c r="P1475">
        <f t="shared" si="118"/>
        <v>5</v>
      </c>
      <c r="Q1475">
        <f t="shared" ref="Q1475:Q1538" si="122">O1475*P1475</f>
        <v>16.090865049600001</v>
      </c>
    </row>
    <row r="1476" spans="1:17" x14ac:dyDescent="0.3">
      <c r="A1476" t="s">
        <v>32</v>
      </c>
      <c r="B1476" t="s">
        <v>9</v>
      </c>
      <c r="C1476" t="s">
        <v>46</v>
      </c>
      <c r="D1476" t="s">
        <v>11</v>
      </c>
      <c r="E1476" t="s">
        <v>21</v>
      </c>
      <c r="F1476" t="s">
        <v>44</v>
      </c>
      <c r="G1476" s="20">
        <v>0.7</v>
      </c>
      <c r="H1476" s="14">
        <v>1.1262999999999999</v>
      </c>
      <c r="I1476" t="s">
        <v>23</v>
      </c>
      <c r="J1476" t="s">
        <v>42</v>
      </c>
      <c r="K1476" t="s">
        <v>16</v>
      </c>
      <c r="L1476" t="s">
        <v>17</v>
      </c>
      <c r="M1476" s="20">
        <f t="shared" si="119"/>
        <v>1.1265407999999999</v>
      </c>
      <c r="N1476" s="20">
        <f t="shared" si="120"/>
        <v>0</v>
      </c>
      <c r="O1476" s="20">
        <f t="shared" si="121"/>
        <v>0</v>
      </c>
      <c r="P1476">
        <f t="shared" si="118"/>
        <v>5</v>
      </c>
      <c r="Q1476">
        <f t="shared" si="122"/>
        <v>0</v>
      </c>
    </row>
    <row r="1477" spans="1:17" x14ac:dyDescent="0.3">
      <c r="A1477" t="s">
        <v>7</v>
      </c>
      <c r="B1477" t="s">
        <v>55</v>
      </c>
      <c r="C1477" t="s">
        <v>8</v>
      </c>
      <c r="D1477" t="s">
        <v>11</v>
      </c>
      <c r="E1477" t="s">
        <v>35</v>
      </c>
      <c r="F1477" t="s">
        <v>44</v>
      </c>
      <c r="G1477" s="20">
        <v>2</v>
      </c>
      <c r="H1477" s="14">
        <v>3.218</v>
      </c>
      <c r="I1477" t="s">
        <v>30</v>
      </c>
      <c r="J1477" t="s">
        <v>42</v>
      </c>
      <c r="K1477" t="s">
        <v>25</v>
      </c>
      <c r="L1477" t="s">
        <v>17</v>
      </c>
      <c r="M1477" s="20">
        <f t="shared" si="119"/>
        <v>3.2186880000000002</v>
      </c>
      <c r="N1477" s="20">
        <f t="shared" si="120"/>
        <v>0.16664000000000001</v>
      </c>
      <c r="O1477" s="20">
        <f t="shared" si="121"/>
        <v>0.53636216832000005</v>
      </c>
      <c r="P1477">
        <f t="shared" si="118"/>
        <v>1</v>
      </c>
      <c r="Q1477">
        <f t="shared" si="122"/>
        <v>0.53636216832000005</v>
      </c>
    </row>
    <row r="1478" spans="1:17" x14ac:dyDescent="0.3">
      <c r="A1478" t="s">
        <v>32</v>
      </c>
      <c r="B1478" t="s">
        <v>9</v>
      </c>
      <c r="C1478" t="s">
        <v>46</v>
      </c>
      <c r="D1478" t="s">
        <v>41</v>
      </c>
      <c r="E1478" t="s">
        <v>35</v>
      </c>
      <c r="F1478" t="s">
        <v>29</v>
      </c>
      <c r="G1478" s="20">
        <v>4</v>
      </c>
      <c r="H1478" s="14">
        <v>6.4359999999999999</v>
      </c>
      <c r="I1478" t="s">
        <v>49</v>
      </c>
      <c r="J1478" t="s">
        <v>31</v>
      </c>
      <c r="K1478" t="s">
        <v>25</v>
      </c>
      <c r="L1478" t="s">
        <v>43</v>
      </c>
      <c r="M1478" s="20">
        <f t="shared" si="119"/>
        <v>6.4373760000000004</v>
      </c>
      <c r="N1478" s="20">
        <f t="shared" si="120"/>
        <v>0.10215</v>
      </c>
      <c r="O1478" s="20">
        <f t="shared" si="121"/>
        <v>0.65757795840000011</v>
      </c>
      <c r="P1478">
        <f t="shared" si="118"/>
        <v>5</v>
      </c>
      <c r="Q1478">
        <f t="shared" si="122"/>
        <v>3.2878897920000005</v>
      </c>
    </row>
    <row r="1479" spans="1:17" x14ac:dyDescent="0.3">
      <c r="A1479" t="s">
        <v>32</v>
      </c>
      <c r="B1479" t="s">
        <v>9</v>
      </c>
      <c r="C1479" t="s">
        <v>46</v>
      </c>
      <c r="D1479" t="s">
        <v>11</v>
      </c>
      <c r="E1479" t="s">
        <v>45</v>
      </c>
      <c r="F1479" t="s">
        <v>62</v>
      </c>
      <c r="G1479" s="20">
        <v>0.5</v>
      </c>
      <c r="H1479" s="14">
        <v>0.80449999999999999</v>
      </c>
      <c r="I1479" t="s">
        <v>23</v>
      </c>
      <c r="J1479" t="s">
        <v>15</v>
      </c>
      <c r="K1479" t="s">
        <v>25</v>
      </c>
      <c r="L1479" t="s">
        <v>43</v>
      </c>
      <c r="M1479" s="20">
        <f t="shared" si="119"/>
        <v>0.80467200000000005</v>
      </c>
      <c r="N1479" s="20">
        <f t="shared" si="120"/>
        <v>0</v>
      </c>
      <c r="O1479" s="20">
        <f t="shared" si="121"/>
        <v>0</v>
      </c>
      <c r="P1479">
        <f t="shared" si="118"/>
        <v>5</v>
      </c>
      <c r="Q1479">
        <f t="shared" si="122"/>
        <v>0</v>
      </c>
    </row>
    <row r="1480" spans="1:17" x14ac:dyDescent="0.3">
      <c r="A1480" t="s">
        <v>32</v>
      </c>
      <c r="B1480" t="s">
        <v>9</v>
      </c>
      <c r="C1480" t="s">
        <v>46</v>
      </c>
      <c r="D1480" t="s">
        <v>27</v>
      </c>
      <c r="E1480" t="s">
        <v>45</v>
      </c>
      <c r="F1480" t="s">
        <v>22</v>
      </c>
      <c r="G1480" s="20">
        <v>25</v>
      </c>
      <c r="H1480" s="14">
        <v>40.225000000000001</v>
      </c>
      <c r="I1480" t="s">
        <v>75</v>
      </c>
      <c r="J1480" t="s">
        <v>15</v>
      </c>
      <c r="K1480" t="s">
        <v>25</v>
      </c>
      <c r="L1480" t="s">
        <v>43</v>
      </c>
      <c r="M1480" s="20">
        <f t="shared" si="119"/>
        <v>40.233600000000003</v>
      </c>
      <c r="N1480" s="20">
        <f t="shared" si="120"/>
        <v>5.2670000000000002E-2</v>
      </c>
      <c r="O1480" s="20">
        <f t="shared" si="121"/>
        <v>2.1191037120000003</v>
      </c>
      <c r="P1480">
        <f t="shared" si="118"/>
        <v>5</v>
      </c>
      <c r="Q1480">
        <f t="shared" si="122"/>
        <v>10.595518560000002</v>
      </c>
    </row>
    <row r="1481" spans="1:17" x14ac:dyDescent="0.3">
      <c r="A1481" t="s">
        <v>18</v>
      </c>
      <c r="B1481" t="s">
        <v>9</v>
      </c>
      <c r="C1481" t="s">
        <v>10</v>
      </c>
      <c r="D1481" t="s">
        <v>11</v>
      </c>
      <c r="E1481" t="s">
        <v>21</v>
      </c>
      <c r="F1481" t="s">
        <v>22</v>
      </c>
      <c r="G1481" s="20">
        <v>1.8</v>
      </c>
      <c r="H1481" s="14">
        <v>2.8961999999999999</v>
      </c>
      <c r="I1481" t="s">
        <v>23</v>
      </c>
      <c r="J1481" t="s">
        <v>31</v>
      </c>
      <c r="K1481" t="s">
        <v>25</v>
      </c>
      <c r="L1481" t="s">
        <v>17</v>
      </c>
      <c r="M1481" s="20">
        <f t="shared" si="119"/>
        <v>2.8968192000000004</v>
      </c>
      <c r="N1481" s="20">
        <f t="shared" si="120"/>
        <v>0</v>
      </c>
      <c r="O1481" s="20">
        <f t="shared" si="121"/>
        <v>0</v>
      </c>
      <c r="P1481">
        <f t="shared" si="118"/>
        <v>4</v>
      </c>
      <c r="Q1481">
        <f t="shared" si="122"/>
        <v>0</v>
      </c>
    </row>
    <row r="1482" spans="1:17" x14ac:dyDescent="0.3">
      <c r="A1482" t="s">
        <v>26</v>
      </c>
      <c r="B1482" t="s">
        <v>9</v>
      </c>
      <c r="C1482" t="s">
        <v>46</v>
      </c>
      <c r="D1482" t="s">
        <v>20</v>
      </c>
      <c r="E1482" t="s">
        <v>21</v>
      </c>
      <c r="F1482" t="s">
        <v>36</v>
      </c>
      <c r="G1482" s="20">
        <v>2</v>
      </c>
      <c r="H1482" s="14">
        <v>3.218</v>
      </c>
      <c r="I1482" t="s">
        <v>23</v>
      </c>
      <c r="J1482" t="s">
        <v>31</v>
      </c>
      <c r="K1482" t="s">
        <v>25</v>
      </c>
      <c r="L1482" t="s">
        <v>43</v>
      </c>
      <c r="M1482" s="20">
        <f t="shared" si="119"/>
        <v>3.2186880000000002</v>
      </c>
      <c r="N1482" s="20">
        <f t="shared" si="120"/>
        <v>0</v>
      </c>
      <c r="O1482" s="20">
        <f t="shared" si="121"/>
        <v>0</v>
      </c>
      <c r="P1482">
        <f t="shared" si="118"/>
        <v>3</v>
      </c>
      <c r="Q1482">
        <f t="shared" si="122"/>
        <v>0</v>
      </c>
    </row>
    <row r="1483" spans="1:17" x14ac:dyDescent="0.3">
      <c r="A1483" t="s">
        <v>32</v>
      </c>
      <c r="B1483" t="s">
        <v>9</v>
      </c>
      <c r="C1483" t="s">
        <v>46</v>
      </c>
      <c r="D1483" t="s">
        <v>11</v>
      </c>
      <c r="E1483" t="s">
        <v>45</v>
      </c>
      <c r="F1483" t="s">
        <v>44</v>
      </c>
      <c r="G1483" s="20">
        <v>1</v>
      </c>
      <c r="H1483" s="14">
        <v>1.609</v>
      </c>
      <c r="I1483" t="s">
        <v>23</v>
      </c>
      <c r="J1483" t="s">
        <v>42</v>
      </c>
      <c r="K1483" t="s">
        <v>25</v>
      </c>
      <c r="L1483" t="s">
        <v>43</v>
      </c>
      <c r="M1483" s="20">
        <f t="shared" si="119"/>
        <v>1.6093440000000001</v>
      </c>
      <c r="N1483" s="20">
        <f t="shared" si="120"/>
        <v>0</v>
      </c>
      <c r="O1483" s="20">
        <f t="shared" si="121"/>
        <v>0</v>
      </c>
      <c r="P1483">
        <f t="shared" si="118"/>
        <v>5</v>
      </c>
      <c r="Q1483">
        <f t="shared" si="122"/>
        <v>0</v>
      </c>
    </row>
    <row r="1484" spans="1:17" x14ac:dyDescent="0.3">
      <c r="A1484" t="s">
        <v>18</v>
      </c>
      <c r="B1484" t="s">
        <v>9</v>
      </c>
      <c r="C1484" t="s">
        <v>46</v>
      </c>
      <c r="D1484" t="s">
        <v>27</v>
      </c>
      <c r="E1484" t="s">
        <v>28</v>
      </c>
      <c r="F1484" t="s">
        <v>44</v>
      </c>
      <c r="G1484" s="20">
        <v>1</v>
      </c>
      <c r="H1484" s="14">
        <v>1.609</v>
      </c>
      <c r="I1484" t="s">
        <v>23</v>
      </c>
      <c r="J1484" t="s">
        <v>31</v>
      </c>
      <c r="K1484" t="s">
        <v>25</v>
      </c>
      <c r="L1484" t="s">
        <v>43</v>
      </c>
      <c r="M1484" s="20">
        <f t="shared" si="119"/>
        <v>1.6093440000000001</v>
      </c>
      <c r="N1484" s="20">
        <f t="shared" si="120"/>
        <v>0</v>
      </c>
      <c r="O1484" s="20">
        <f t="shared" si="121"/>
        <v>0</v>
      </c>
      <c r="P1484">
        <f t="shared" si="118"/>
        <v>4</v>
      </c>
      <c r="Q1484">
        <f t="shared" si="122"/>
        <v>0</v>
      </c>
    </row>
    <row r="1485" spans="1:17" x14ac:dyDescent="0.3">
      <c r="A1485" t="s">
        <v>32</v>
      </c>
      <c r="B1485" t="s">
        <v>9</v>
      </c>
      <c r="C1485" t="s">
        <v>46</v>
      </c>
      <c r="D1485" t="s">
        <v>41</v>
      </c>
      <c r="E1485" t="s">
        <v>45</v>
      </c>
      <c r="F1485" t="s">
        <v>62</v>
      </c>
      <c r="G1485" s="20">
        <v>2</v>
      </c>
      <c r="H1485" s="14">
        <v>3.218</v>
      </c>
      <c r="I1485" t="s">
        <v>14</v>
      </c>
      <c r="J1485" t="s">
        <v>31</v>
      </c>
      <c r="K1485" t="s">
        <v>25</v>
      </c>
      <c r="L1485" t="s">
        <v>43</v>
      </c>
      <c r="M1485" s="20">
        <f t="shared" si="119"/>
        <v>3.2186880000000002</v>
      </c>
      <c r="N1485" s="20">
        <f t="shared" si="120"/>
        <v>0</v>
      </c>
      <c r="O1485" s="20">
        <f t="shared" si="121"/>
        <v>0</v>
      </c>
      <c r="P1485">
        <f t="shared" si="118"/>
        <v>5</v>
      </c>
      <c r="Q1485">
        <f t="shared" si="122"/>
        <v>0</v>
      </c>
    </row>
    <row r="1486" spans="1:17" x14ac:dyDescent="0.3">
      <c r="A1486" t="s">
        <v>32</v>
      </c>
      <c r="B1486" t="s">
        <v>9</v>
      </c>
      <c r="C1486" t="s">
        <v>61</v>
      </c>
      <c r="D1486" t="s">
        <v>20</v>
      </c>
      <c r="E1486" t="s">
        <v>21</v>
      </c>
      <c r="F1486" t="s">
        <v>44</v>
      </c>
      <c r="G1486" s="20">
        <v>1.5</v>
      </c>
      <c r="H1486" s="14">
        <v>2.4135</v>
      </c>
      <c r="I1486" t="s">
        <v>14</v>
      </c>
      <c r="J1486" t="s">
        <v>31</v>
      </c>
      <c r="K1486" t="s">
        <v>25</v>
      </c>
      <c r="L1486" t="s">
        <v>43</v>
      </c>
      <c r="M1486" s="20">
        <f t="shared" si="119"/>
        <v>2.4140160000000002</v>
      </c>
      <c r="N1486" s="20">
        <f t="shared" si="120"/>
        <v>0</v>
      </c>
      <c r="O1486" s="20">
        <f t="shared" si="121"/>
        <v>0</v>
      </c>
      <c r="P1486">
        <f t="shared" si="118"/>
        <v>5</v>
      </c>
      <c r="Q1486">
        <f t="shared" si="122"/>
        <v>0</v>
      </c>
    </row>
    <row r="1487" spans="1:17" x14ac:dyDescent="0.3">
      <c r="A1487" t="s">
        <v>32</v>
      </c>
      <c r="B1487" t="s">
        <v>9</v>
      </c>
      <c r="C1487" t="s">
        <v>46</v>
      </c>
      <c r="D1487" t="s">
        <v>11</v>
      </c>
      <c r="E1487" t="s">
        <v>45</v>
      </c>
      <c r="F1487" t="s">
        <v>62</v>
      </c>
      <c r="G1487" s="20">
        <v>3</v>
      </c>
      <c r="H1487" s="14">
        <v>4.827</v>
      </c>
      <c r="I1487" t="s">
        <v>14</v>
      </c>
      <c r="J1487" t="s">
        <v>31</v>
      </c>
      <c r="K1487" t="s">
        <v>25</v>
      </c>
      <c r="L1487" t="s">
        <v>43</v>
      </c>
      <c r="M1487" s="20">
        <f t="shared" si="119"/>
        <v>4.8280320000000003</v>
      </c>
      <c r="N1487" s="20">
        <f t="shared" si="120"/>
        <v>0</v>
      </c>
      <c r="O1487" s="20">
        <f t="shared" si="121"/>
        <v>0</v>
      </c>
      <c r="P1487">
        <f t="shared" si="118"/>
        <v>5</v>
      </c>
      <c r="Q1487">
        <f t="shared" si="122"/>
        <v>0</v>
      </c>
    </row>
    <row r="1488" spans="1:17" x14ac:dyDescent="0.3">
      <c r="A1488" t="s">
        <v>18</v>
      </c>
      <c r="B1488" t="s">
        <v>9</v>
      </c>
      <c r="C1488" t="s">
        <v>46</v>
      </c>
      <c r="D1488" t="s">
        <v>20</v>
      </c>
      <c r="E1488" t="s">
        <v>45</v>
      </c>
      <c r="F1488" t="s">
        <v>44</v>
      </c>
      <c r="G1488" s="20">
        <v>1.1000000000000001</v>
      </c>
      <c r="H1488" s="14">
        <v>1.7699</v>
      </c>
      <c r="I1488" t="s">
        <v>23</v>
      </c>
      <c r="J1488" t="s">
        <v>38</v>
      </c>
      <c r="K1488" t="s">
        <v>25</v>
      </c>
      <c r="L1488" t="s">
        <v>43</v>
      </c>
      <c r="M1488" s="20">
        <f t="shared" si="119"/>
        <v>1.7702784000000003</v>
      </c>
      <c r="N1488" s="20">
        <f t="shared" si="120"/>
        <v>0</v>
      </c>
      <c r="O1488" s="20">
        <f t="shared" si="121"/>
        <v>0</v>
      </c>
      <c r="P1488">
        <f t="shared" si="118"/>
        <v>4</v>
      </c>
      <c r="Q1488">
        <f t="shared" si="122"/>
        <v>0</v>
      </c>
    </row>
    <row r="1489" spans="1:17" x14ac:dyDescent="0.3">
      <c r="A1489" t="s">
        <v>26</v>
      </c>
      <c r="B1489" t="s">
        <v>9</v>
      </c>
      <c r="C1489" t="s">
        <v>65</v>
      </c>
      <c r="D1489" t="s">
        <v>27</v>
      </c>
      <c r="E1489" t="s">
        <v>12</v>
      </c>
      <c r="F1489" t="s">
        <v>29</v>
      </c>
      <c r="G1489" s="20">
        <v>16</v>
      </c>
      <c r="H1489" s="14">
        <v>25.744</v>
      </c>
      <c r="I1489" t="s">
        <v>52</v>
      </c>
      <c r="J1489" t="s">
        <v>15</v>
      </c>
      <c r="K1489" t="s">
        <v>25</v>
      </c>
      <c r="L1489" t="s">
        <v>17</v>
      </c>
      <c r="M1489" s="20">
        <f t="shared" si="119"/>
        <v>25.749504000000002</v>
      </c>
      <c r="N1489" s="20">
        <f t="shared" si="120"/>
        <v>3.5459999999999998E-2</v>
      </c>
      <c r="O1489" s="20">
        <f t="shared" si="121"/>
        <v>0.91307741184000002</v>
      </c>
      <c r="P1489">
        <f t="shared" si="118"/>
        <v>3</v>
      </c>
      <c r="Q1489">
        <f t="shared" si="122"/>
        <v>2.7392322355200003</v>
      </c>
    </row>
    <row r="1490" spans="1:17" x14ac:dyDescent="0.3">
      <c r="A1490" t="s">
        <v>18</v>
      </c>
      <c r="B1490" t="s">
        <v>9</v>
      </c>
      <c r="C1490" t="s">
        <v>59</v>
      </c>
      <c r="D1490" t="s">
        <v>11</v>
      </c>
      <c r="E1490" t="s">
        <v>35</v>
      </c>
      <c r="F1490" t="s">
        <v>44</v>
      </c>
      <c r="G1490" s="20">
        <v>2</v>
      </c>
      <c r="H1490" s="14">
        <v>3.218</v>
      </c>
      <c r="I1490" t="s">
        <v>23</v>
      </c>
      <c r="J1490" t="s">
        <v>42</v>
      </c>
      <c r="K1490" t="s">
        <v>25</v>
      </c>
      <c r="L1490" t="s">
        <v>43</v>
      </c>
      <c r="M1490" s="20">
        <f t="shared" si="119"/>
        <v>3.2186880000000002</v>
      </c>
      <c r="N1490" s="20">
        <f t="shared" si="120"/>
        <v>0</v>
      </c>
      <c r="O1490" s="20">
        <f t="shared" si="121"/>
        <v>0</v>
      </c>
      <c r="P1490">
        <f t="shared" si="118"/>
        <v>4</v>
      </c>
      <c r="Q1490">
        <f t="shared" si="122"/>
        <v>0</v>
      </c>
    </row>
    <row r="1491" spans="1:17" x14ac:dyDescent="0.3">
      <c r="A1491" t="s">
        <v>32</v>
      </c>
      <c r="B1491" t="s">
        <v>9</v>
      </c>
      <c r="C1491" t="s">
        <v>46</v>
      </c>
      <c r="D1491" t="s">
        <v>41</v>
      </c>
      <c r="E1491" t="s">
        <v>28</v>
      </c>
      <c r="F1491" t="s">
        <v>13</v>
      </c>
      <c r="G1491" s="20">
        <v>4</v>
      </c>
      <c r="H1491" s="14">
        <v>6.4359999999999999</v>
      </c>
      <c r="I1491" t="s">
        <v>37</v>
      </c>
      <c r="J1491" t="s">
        <v>42</v>
      </c>
      <c r="K1491" t="s">
        <v>25</v>
      </c>
      <c r="L1491" t="s">
        <v>17</v>
      </c>
      <c r="M1491" s="20">
        <f t="shared" si="119"/>
        <v>6.4373760000000004</v>
      </c>
      <c r="N1491" s="20">
        <f t="shared" si="120"/>
        <v>0.16664000000000001</v>
      </c>
      <c r="O1491" s="20">
        <f t="shared" si="121"/>
        <v>1.0727243366400001</v>
      </c>
      <c r="P1491">
        <f t="shared" si="118"/>
        <v>5</v>
      </c>
      <c r="Q1491">
        <f t="shared" si="122"/>
        <v>5.3636216832000008</v>
      </c>
    </row>
    <row r="1492" spans="1:17" x14ac:dyDescent="0.3">
      <c r="A1492" t="s">
        <v>26</v>
      </c>
      <c r="B1492" t="s">
        <v>9</v>
      </c>
      <c r="C1492" t="s">
        <v>46</v>
      </c>
      <c r="D1492" t="s">
        <v>20</v>
      </c>
      <c r="E1492" t="s">
        <v>21</v>
      </c>
      <c r="F1492" t="s">
        <v>36</v>
      </c>
      <c r="G1492" s="20">
        <v>2.5</v>
      </c>
      <c r="H1492" s="14">
        <v>4.0225</v>
      </c>
      <c r="I1492" t="s">
        <v>14</v>
      </c>
      <c r="J1492" t="s">
        <v>31</v>
      </c>
      <c r="K1492" t="s">
        <v>25</v>
      </c>
      <c r="L1492" t="s">
        <v>82</v>
      </c>
      <c r="M1492" s="20">
        <f t="shared" si="119"/>
        <v>4.0233600000000003</v>
      </c>
      <c r="N1492" s="20">
        <f t="shared" si="120"/>
        <v>0</v>
      </c>
      <c r="O1492" s="20">
        <f t="shared" si="121"/>
        <v>0</v>
      </c>
      <c r="P1492">
        <f t="shared" si="118"/>
        <v>3</v>
      </c>
      <c r="Q1492">
        <f t="shared" si="122"/>
        <v>0</v>
      </c>
    </row>
    <row r="1493" spans="1:17" x14ac:dyDescent="0.3">
      <c r="A1493" t="s">
        <v>26</v>
      </c>
      <c r="B1493" t="s">
        <v>51</v>
      </c>
      <c r="C1493" t="s">
        <v>8</v>
      </c>
      <c r="D1493" t="s">
        <v>20</v>
      </c>
      <c r="E1493" t="s">
        <v>28</v>
      </c>
      <c r="F1493" t="s">
        <v>36</v>
      </c>
      <c r="G1493" s="20">
        <v>1.3</v>
      </c>
      <c r="H1493" s="14">
        <v>2.0916999999999999</v>
      </c>
      <c r="I1493" t="s">
        <v>23</v>
      </c>
      <c r="J1493" t="s">
        <v>15</v>
      </c>
      <c r="K1493" t="s">
        <v>16</v>
      </c>
      <c r="L1493" t="s">
        <v>17</v>
      </c>
      <c r="M1493" s="20">
        <f t="shared" si="119"/>
        <v>2.0921472000000003</v>
      </c>
      <c r="N1493" s="20">
        <f t="shared" si="120"/>
        <v>0</v>
      </c>
      <c r="O1493" s="20">
        <f t="shared" si="121"/>
        <v>0</v>
      </c>
      <c r="P1493">
        <f t="shared" si="118"/>
        <v>3</v>
      </c>
      <c r="Q1493">
        <f t="shared" si="122"/>
        <v>0</v>
      </c>
    </row>
    <row r="1494" spans="1:17" x14ac:dyDescent="0.3">
      <c r="A1494" t="s">
        <v>32</v>
      </c>
      <c r="B1494" t="s">
        <v>9</v>
      </c>
      <c r="C1494" t="s">
        <v>46</v>
      </c>
      <c r="D1494" t="s">
        <v>20</v>
      </c>
      <c r="E1494" t="s">
        <v>21</v>
      </c>
      <c r="F1494" t="s">
        <v>22</v>
      </c>
      <c r="G1494" s="20">
        <v>3.5</v>
      </c>
      <c r="H1494" s="14">
        <v>5.6315</v>
      </c>
      <c r="I1494" t="s">
        <v>49</v>
      </c>
      <c r="J1494" t="s">
        <v>31</v>
      </c>
      <c r="K1494" t="s">
        <v>25</v>
      </c>
      <c r="L1494" t="s">
        <v>43</v>
      </c>
      <c r="M1494" s="20">
        <f t="shared" si="119"/>
        <v>5.6327040000000004</v>
      </c>
      <c r="N1494" s="20">
        <f t="shared" si="120"/>
        <v>0.10215</v>
      </c>
      <c r="O1494" s="20">
        <f t="shared" si="121"/>
        <v>0.57538071360000009</v>
      </c>
      <c r="P1494">
        <f t="shared" si="118"/>
        <v>5</v>
      </c>
      <c r="Q1494">
        <f t="shared" si="122"/>
        <v>2.8769035680000004</v>
      </c>
    </row>
    <row r="1495" spans="1:17" x14ac:dyDescent="0.3">
      <c r="A1495" t="s">
        <v>18</v>
      </c>
      <c r="B1495" t="s">
        <v>9</v>
      </c>
      <c r="C1495" t="s">
        <v>60</v>
      </c>
      <c r="D1495" t="s">
        <v>20</v>
      </c>
      <c r="E1495" t="s">
        <v>12</v>
      </c>
      <c r="F1495" t="s">
        <v>22</v>
      </c>
      <c r="G1495" s="20">
        <v>2.5</v>
      </c>
      <c r="H1495" s="14">
        <v>4.0225</v>
      </c>
      <c r="I1495" t="s">
        <v>23</v>
      </c>
      <c r="J1495" t="s">
        <v>42</v>
      </c>
      <c r="K1495" t="s">
        <v>25</v>
      </c>
      <c r="L1495" t="s">
        <v>17</v>
      </c>
      <c r="M1495" s="20">
        <f t="shared" si="119"/>
        <v>4.0233600000000003</v>
      </c>
      <c r="N1495" s="20">
        <f t="shared" si="120"/>
        <v>0</v>
      </c>
      <c r="O1495" s="20">
        <f t="shared" si="121"/>
        <v>0</v>
      </c>
      <c r="P1495">
        <f t="shared" si="118"/>
        <v>4</v>
      </c>
      <c r="Q1495">
        <f t="shared" si="122"/>
        <v>0</v>
      </c>
    </row>
    <row r="1496" spans="1:17" x14ac:dyDescent="0.3">
      <c r="A1496" t="s">
        <v>26</v>
      </c>
      <c r="B1496" t="s">
        <v>9</v>
      </c>
      <c r="C1496" t="s">
        <v>46</v>
      </c>
      <c r="D1496" t="s">
        <v>20</v>
      </c>
      <c r="E1496" t="s">
        <v>45</v>
      </c>
      <c r="F1496" t="s">
        <v>36</v>
      </c>
      <c r="G1496" s="20">
        <v>1.5</v>
      </c>
      <c r="H1496" s="14">
        <v>2.4135</v>
      </c>
      <c r="I1496" t="s">
        <v>23</v>
      </c>
      <c r="J1496" t="s">
        <v>31</v>
      </c>
      <c r="K1496" t="s">
        <v>25</v>
      </c>
      <c r="L1496" t="s">
        <v>43</v>
      </c>
      <c r="M1496" s="20">
        <f t="shared" si="119"/>
        <v>2.4140160000000002</v>
      </c>
      <c r="N1496" s="20">
        <f t="shared" si="120"/>
        <v>0</v>
      </c>
      <c r="O1496" s="20">
        <f t="shared" si="121"/>
        <v>0</v>
      </c>
      <c r="P1496">
        <f t="shared" ref="P1496:P1559" si="123">IFERROR(VALUE(MID(A1496, FIND("(", A1496) + 1, FIND(" ", A1496, FIND("(", A1496)) - FIND("(", A1496) - 1)), "N/A")</f>
        <v>3</v>
      </c>
      <c r="Q1496">
        <f t="shared" si="122"/>
        <v>0</v>
      </c>
    </row>
    <row r="1497" spans="1:17" x14ac:dyDescent="0.3">
      <c r="A1497" t="s">
        <v>32</v>
      </c>
      <c r="B1497" t="s">
        <v>9</v>
      </c>
      <c r="C1497" t="s">
        <v>46</v>
      </c>
      <c r="D1497" t="s">
        <v>27</v>
      </c>
      <c r="E1497" t="s">
        <v>28</v>
      </c>
      <c r="F1497" t="s">
        <v>44</v>
      </c>
      <c r="G1497" s="20">
        <v>1</v>
      </c>
      <c r="H1497" s="14">
        <v>1.609</v>
      </c>
      <c r="I1497" t="s">
        <v>14</v>
      </c>
      <c r="J1497" t="s">
        <v>31</v>
      </c>
      <c r="K1497" t="s">
        <v>25</v>
      </c>
      <c r="L1497" t="s">
        <v>43</v>
      </c>
      <c r="M1497" s="20">
        <f t="shared" si="119"/>
        <v>1.6093440000000001</v>
      </c>
      <c r="N1497" s="20">
        <f t="shared" si="120"/>
        <v>0</v>
      </c>
      <c r="O1497" s="20">
        <f t="shared" si="121"/>
        <v>0</v>
      </c>
      <c r="P1497">
        <f t="shared" si="123"/>
        <v>5</v>
      </c>
      <c r="Q1497">
        <f t="shared" si="122"/>
        <v>0</v>
      </c>
    </row>
    <row r="1498" spans="1:17" x14ac:dyDescent="0.3">
      <c r="A1498" t="s">
        <v>32</v>
      </c>
      <c r="B1498" t="s">
        <v>9</v>
      </c>
      <c r="C1498" t="s">
        <v>46</v>
      </c>
      <c r="D1498" t="s">
        <v>11</v>
      </c>
      <c r="E1498" t="s">
        <v>21</v>
      </c>
      <c r="F1498" t="s">
        <v>36</v>
      </c>
      <c r="G1498" s="20">
        <v>1.4</v>
      </c>
      <c r="H1498" s="14">
        <v>2.2525999999999997</v>
      </c>
      <c r="I1498" t="s">
        <v>14</v>
      </c>
      <c r="J1498" t="s">
        <v>24</v>
      </c>
      <c r="K1498" t="s">
        <v>25</v>
      </c>
      <c r="L1498" t="s">
        <v>43</v>
      </c>
      <c r="M1498" s="20">
        <f t="shared" si="119"/>
        <v>2.2530815999999998</v>
      </c>
      <c r="N1498" s="20">
        <f t="shared" si="120"/>
        <v>0</v>
      </c>
      <c r="O1498" s="20">
        <f t="shared" si="121"/>
        <v>0</v>
      </c>
      <c r="P1498">
        <f t="shared" si="123"/>
        <v>5</v>
      </c>
      <c r="Q1498">
        <f t="shared" si="122"/>
        <v>0</v>
      </c>
    </row>
    <row r="1499" spans="1:17" x14ac:dyDescent="0.3">
      <c r="A1499" t="s">
        <v>32</v>
      </c>
      <c r="B1499" t="s">
        <v>9</v>
      </c>
      <c r="C1499" t="s">
        <v>46</v>
      </c>
      <c r="D1499" t="s">
        <v>11</v>
      </c>
      <c r="E1499" t="s">
        <v>45</v>
      </c>
      <c r="F1499" t="s">
        <v>22</v>
      </c>
      <c r="G1499" s="20">
        <v>1.4</v>
      </c>
      <c r="H1499" s="14">
        <v>2.2525999999999997</v>
      </c>
      <c r="I1499" t="s">
        <v>23</v>
      </c>
      <c r="J1499" t="s">
        <v>31</v>
      </c>
      <c r="K1499" t="s">
        <v>25</v>
      </c>
      <c r="L1499" t="s">
        <v>43</v>
      </c>
      <c r="M1499" s="20">
        <f t="shared" si="119"/>
        <v>2.2530815999999998</v>
      </c>
      <c r="N1499" s="20">
        <f t="shared" si="120"/>
        <v>0</v>
      </c>
      <c r="O1499" s="20">
        <f t="shared" si="121"/>
        <v>0</v>
      </c>
      <c r="P1499">
        <f t="shared" si="123"/>
        <v>5</v>
      </c>
      <c r="Q1499">
        <f t="shared" si="122"/>
        <v>0</v>
      </c>
    </row>
    <row r="1500" spans="1:17" x14ac:dyDescent="0.3">
      <c r="A1500" t="s">
        <v>32</v>
      </c>
      <c r="B1500" t="s">
        <v>9</v>
      </c>
      <c r="C1500" t="s">
        <v>46</v>
      </c>
      <c r="D1500" t="s">
        <v>20</v>
      </c>
      <c r="E1500" t="s">
        <v>12</v>
      </c>
      <c r="F1500" t="s">
        <v>44</v>
      </c>
      <c r="G1500" s="20">
        <v>1</v>
      </c>
      <c r="H1500" s="14">
        <v>1.609</v>
      </c>
      <c r="I1500" t="s">
        <v>14</v>
      </c>
      <c r="J1500" t="s">
        <v>24</v>
      </c>
      <c r="K1500" t="s">
        <v>25</v>
      </c>
      <c r="L1500" t="s">
        <v>43</v>
      </c>
      <c r="M1500" s="20">
        <f t="shared" si="119"/>
        <v>1.6093440000000001</v>
      </c>
      <c r="N1500" s="20">
        <f t="shared" si="120"/>
        <v>0</v>
      </c>
      <c r="O1500" s="20">
        <f t="shared" si="121"/>
        <v>0</v>
      </c>
      <c r="P1500">
        <f t="shared" si="123"/>
        <v>5</v>
      </c>
      <c r="Q1500">
        <f t="shared" si="122"/>
        <v>0</v>
      </c>
    </row>
    <row r="1501" spans="1:17" x14ac:dyDescent="0.3">
      <c r="A1501" t="s">
        <v>26</v>
      </c>
      <c r="B1501" t="s">
        <v>9</v>
      </c>
      <c r="C1501" t="s">
        <v>40</v>
      </c>
      <c r="D1501" t="s">
        <v>41</v>
      </c>
      <c r="E1501" t="s">
        <v>28</v>
      </c>
      <c r="F1501" t="s">
        <v>29</v>
      </c>
      <c r="G1501" s="20">
        <v>13</v>
      </c>
      <c r="H1501" s="14">
        <v>20.917000000000002</v>
      </c>
      <c r="I1501" t="s">
        <v>30</v>
      </c>
      <c r="J1501" t="s">
        <v>31</v>
      </c>
      <c r="K1501" t="s">
        <v>25</v>
      </c>
      <c r="L1501" t="s">
        <v>17</v>
      </c>
      <c r="M1501" s="20">
        <f t="shared" si="119"/>
        <v>20.921472000000001</v>
      </c>
      <c r="N1501" s="20">
        <f t="shared" si="120"/>
        <v>0.16664000000000001</v>
      </c>
      <c r="O1501" s="20">
        <f t="shared" si="121"/>
        <v>3.4863540940800006</v>
      </c>
      <c r="P1501">
        <f t="shared" si="123"/>
        <v>3</v>
      </c>
      <c r="Q1501">
        <f t="shared" si="122"/>
        <v>10.459062282240001</v>
      </c>
    </row>
    <row r="1502" spans="1:17" x14ac:dyDescent="0.3">
      <c r="A1502" t="s">
        <v>18</v>
      </c>
      <c r="B1502" t="s">
        <v>9</v>
      </c>
      <c r="C1502" t="s">
        <v>46</v>
      </c>
      <c r="D1502" t="s">
        <v>20</v>
      </c>
      <c r="E1502" t="s">
        <v>45</v>
      </c>
      <c r="F1502" t="s">
        <v>36</v>
      </c>
      <c r="G1502" s="20">
        <v>1.2</v>
      </c>
      <c r="H1502" s="14">
        <v>1.9307999999999998</v>
      </c>
      <c r="I1502" t="s">
        <v>23</v>
      </c>
      <c r="J1502" t="s">
        <v>42</v>
      </c>
      <c r="K1502" t="s">
        <v>16</v>
      </c>
      <c r="L1502" t="s">
        <v>43</v>
      </c>
      <c r="M1502" s="20">
        <f t="shared" si="119"/>
        <v>1.9312128</v>
      </c>
      <c r="N1502" s="20">
        <f t="shared" si="120"/>
        <v>0</v>
      </c>
      <c r="O1502" s="20">
        <f t="shared" si="121"/>
        <v>0</v>
      </c>
      <c r="P1502">
        <f t="shared" si="123"/>
        <v>4</v>
      </c>
      <c r="Q1502">
        <f t="shared" si="122"/>
        <v>0</v>
      </c>
    </row>
    <row r="1503" spans="1:17" x14ac:dyDescent="0.3">
      <c r="A1503" t="s">
        <v>32</v>
      </c>
      <c r="B1503" t="s">
        <v>9</v>
      </c>
      <c r="C1503" t="s">
        <v>46</v>
      </c>
      <c r="D1503" t="s">
        <v>20</v>
      </c>
      <c r="E1503" t="s">
        <v>21</v>
      </c>
      <c r="F1503" t="s">
        <v>22</v>
      </c>
      <c r="G1503" s="20">
        <v>1.2</v>
      </c>
      <c r="H1503" s="14">
        <v>1.9307999999999998</v>
      </c>
      <c r="I1503" t="s">
        <v>23</v>
      </c>
      <c r="J1503" t="s">
        <v>24</v>
      </c>
      <c r="K1503" t="s">
        <v>25</v>
      </c>
      <c r="L1503" t="s">
        <v>43</v>
      </c>
      <c r="M1503" s="20">
        <f t="shared" si="119"/>
        <v>1.9312128</v>
      </c>
      <c r="N1503" s="20">
        <f t="shared" si="120"/>
        <v>0</v>
      </c>
      <c r="O1503" s="20">
        <f t="shared" si="121"/>
        <v>0</v>
      </c>
      <c r="P1503">
        <f t="shared" si="123"/>
        <v>5</v>
      </c>
      <c r="Q1503">
        <f t="shared" si="122"/>
        <v>0</v>
      </c>
    </row>
    <row r="1504" spans="1:17" x14ac:dyDescent="0.3">
      <c r="A1504" t="s">
        <v>18</v>
      </c>
      <c r="B1504" t="s">
        <v>9</v>
      </c>
      <c r="C1504" t="s">
        <v>59</v>
      </c>
      <c r="D1504" t="s">
        <v>41</v>
      </c>
      <c r="E1504" t="s">
        <v>21</v>
      </c>
      <c r="F1504" t="s">
        <v>13</v>
      </c>
      <c r="G1504" s="20">
        <v>26</v>
      </c>
      <c r="H1504" s="14">
        <v>41.834000000000003</v>
      </c>
      <c r="I1504" t="s">
        <v>30</v>
      </c>
      <c r="J1504" t="s">
        <v>42</v>
      </c>
      <c r="K1504" t="s">
        <v>25</v>
      </c>
      <c r="L1504" t="s">
        <v>17</v>
      </c>
      <c r="M1504" s="20">
        <f t="shared" si="119"/>
        <v>41.842944000000003</v>
      </c>
      <c r="N1504" s="20">
        <f t="shared" si="120"/>
        <v>0.16664000000000001</v>
      </c>
      <c r="O1504" s="20">
        <f t="shared" si="121"/>
        <v>6.9727081881600013</v>
      </c>
      <c r="P1504">
        <f t="shared" si="123"/>
        <v>4</v>
      </c>
      <c r="Q1504">
        <f t="shared" si="122"/>
        <v>27.890832752640005</v>
      </c>
    </row>
    <row r="1505" spans="1:17" x14ac:dyDescent="0.3">
      <c r="A1505" t="s">
        <v>32</v>
      </c>
      <c r="B1505" t="s">
        <v>9</v>
      </c>
      <c r="C1505" t="s">
        <v>46</v>
      </c>
      <c r="D1505" t="s">
        <v>27</v>
      </c>
      <c r="E1505" t="s">
        <v>28</v>
      </c>
      <c r="F1505" t="s">
        <v>36</v>
      </c>
      <c r="G1505" s="20">
        <v>6</v>
      </c>
      <c r="H1505" s="14">
        <v>9.6539999999999999</v>
      </c>
      <c r="I1505" t="s">
        <v>30</v>
      </c>
      <c r="J1505" t="s">
        <v>15</v>
      </c>
      <c r="K1505" t="s">
        <v>25</v>
      </c>
      <c r="L1505" t="s">
        <v>17</v>
      </c>
      <c r="M1505" s="20">
        <f t="shared" si="119"/>
        <v>9.6560640000000006</v>
      </c>
      <c r="N1505" s="20">
        <f t="shared" si="120"/>
        <v>0.16664000000000001</v>
      </c>
      <c r="O1505" s="20">
        <f t="shared" si="121"/>
        <v>1.6090865049600003</v>
      </c>
      <c r="P1505">
        <f t="shared" si="123"/>
        <v>5</v>
      </c>
      <c r="Q1505">
        <f t="shared" si="122"/>
        <v>8.0454325248000007</v>
      </c>
    </row>
    <row r="1506" spans="1:17" x14ac:dyDescent="0.3">
      <c r="A1506" t="s">
        <v>32</v>
      </c>
      <c r="B1506" t="s">
        <v>9</v>
      </c>
      <c r="C1506" t="s">
        <v>46</v>
      </c>
      <c r="D1506" t="s">
        <v>41</v>
      </c>
      <c r="E1506" t="s">
        <v>8</v>
      </c>
      <c r="F1506" t="s">
        <v>44</v>
      </c>
      <c r="G1506" s="20">
        <v>2</v>
      </c>
      <c r="H1506" s="14">
        <v>3.218</v>
      </c>
      <c r="I1506" t="s">
        <v>37</v>
      </c>
      <c r="J1506" t="s">
        <v>42</v>
      </c>
      <c r="K1506" t="s">
        <v>25</v>
      </c>
      <c r="L1506" t="s">
        <v>43</v>
      </c>
      <c r="M1506" s="20">
        <f t="shared" si="119"/>
        <v>3.2186880000000002</v>
      </c>
      <c r="N1506" s="20">
        <f t="shared" si="120"/>
        <v>0.16664000000000001</v>
      </c>
      <c r="O1506" s="20">
        <f t="shared" si="121"/>
        <v>0.53636216832000005</v>
      </c>
      <c r="P1506">
        <f t="shared" si="123"/>
        <v>5</v>
      </c>
      <c r="Q1506">
        <f t="shared" si="122"/>
        <v>2.6818108416000004</v>
      </c>
    </row>
    <row r="1507" spans="1:17" x14ac:dyDescent="0.3">
      <c r="A1507" t="s">
        <v>32</v>
      </c>
      <c r="B1507" t="s">
        <v>9</v>
      </c>
      <c r="C1507" t="s">
        <v>46</v>
      </c>
      <c r="D1507" t="s">
        <v>11</v>
      </c>
      <c r="E1507" t="s">
        <v>35</v>
      </c>
      <c r="F1507" t="s">
        <v>36</v>
      </c>
      <c r="G1507" s="20">
        <v>1.2</v>
      </c>
      <c r="H1507" s="14">
        <v>1.9307999999999998</v>
      </c>
      <c r="I1507" t="s">
        <v>23</v>
      </c>
      <c r="J1507" t="s">
        <v>31</v>
      </c>
      <c r="K1507" t="s">
        <v>25</v>
      </c>
      <c r="L1507" t="s">
        <v>43</v>
      </c>
      <c r="M1507" s="20">
        <f t="shared" si="119"/>
        <v>1.9312128</v>
      </c>
      <c r="N1507" s="20">
        <f t="shared" si="120"/>
        <v>0</v>
      </c>
      <c r="O1507" s="20">
        <f t="shared" si="121"/>
        <v>0</v>
      </c>
      <c r="P1507">
        <f t="shared" si="123"/>
        <v>5</v>
      </c>
      <c r="Q1507">
        <f t="shared" si="122"/>
        <v>0</v>
      </c>
    </row>
    <row r="1508" spans="1:17" x14ac:dyDescent="0.3">
      <c r="A1508" t="s">
        <v>26</v>
      </c>
      <c r="B1508" t="s">
        <v>9</v>
      </c>
      <c r="C1508" t="s">
        <v>56</v>
      </c>
      <c r="D1508" t="s">
        <v>11</v>
      </c>
      <c r="E1508" t="s">
        <v>35</v>
      </c>
      <c r="F1508" t="s">
        <v>22</v>
      </c>
      <c r="G1508" s="20">
        <v>10</v>
      </c>
      <c r="H1508" s="14">
        <v>16.09</v>
      </c>
      <c r="I1508" t="s">
        <v>30</v>
      </c>
      <c r="J1508" t="s">
        <v>42</v>
      </c>
      <c r="K1508" t="s">
        <v>16</v>
      </c>
      <c r="L1508" t="s">
        <v>17</v>
      </c>
      <c r="M1508" s="20">
        <f t="shared" si="119"/>
        <v>16.093440000000001</v>
      </c>
      <c r="N1508" s="20">
        <f t="shared" si="120"/>
        <v>0.16664000000000001</v>
      </c>
      <c r="O1508" s="20">
        <f t="shared" si="121"/>
        <v>2.6818108416000004</v>
      </c>
      <c r="P1508">
        <f t="shared" si="123"/>
        <v>3</v>
      </c>
      <c r="Q1508">
        <f t="shared" si="122"/>
        <v>8.0454325248000007</v>
      </c>
    </row>
    <row r="1509" spans="1:17" x14ac:dyDescent="0.3">
      <c r="A1509" t="s">
        <v>18</v>
      </c>
      <c r="B1509" t="s">
        <v>9</v>
      </c>
      <c r="C1509" t="s">
        <v>46</v>
      </c>
      <c r="D1509" t="s">
        <v>11</v>
      </c>
      <c r="E1509" t="s">
        <v>45</v>
      </c>
      <c r="F1509" t="s">
        <v>29</v>
      </c>
      <c r="G1509" s="20">
        <v>12</v>
      </c>
      <c r="H1509" s="14">
        <v>19.308</v>
      </c>
      <c r="I1509" t="s">
        <v>52</v>
      </c>
      <c r="J1509" t="s">
        <v>15</v>
      </c>
      <c r="K1509" t="s">
        <v>16</v>
      </c>
      <c r="L1509" t="s">
        <v>43</v>
      </c>
      <c r="M1509" s="20">
        <f t="shared" si="119"/>
        <v>19.312128000000001</v>
      </c>
      <c r="N1509" s="20">
        <f t="shared" si="120"/>
        <v>3.5459999999999998E-2</v>
      </c>
      <c r="O1509" s="20">
        <f t="shared" si="121"/>
        <v>0.68480805888000007</v>
      </c>
      <c r="P1509">
        <f t="shared" si="123"/>
        <v>4</v>
      </c>
      <c r="Q1509">
        <f t="shared" si="122"/>
        <v>2.7392322355200003</v>
      </c>
    </row>
    <row r="1510" spans="1:17" x14ac:dyDescent="0.3">
      <c r="A1510" t="s">
        <v>7</v>
      </c>
      <c r="B1510" t="s">
        <v>9</v>
      </c>
      <c r="C1510" t="s">
        <v>10</v>
      </c>
      <c r="D1510" t="s">
        <v>41</v>
      </c>
      <c r="E1510" t="s">
        <v>12</v>
      </c>
      <c r="F1510" t="s">
        <v>22</v>
      </c>
      <c r="G1510" s="20">
        <v>5.8</v>
      </c>
      <c r="H1510" s="14">
        <v>9.3322000000000003</v>
      </c>
      <c r="I1510" t="s">
        <v>30</v>
      </c>
      <c r="J1510" t="s">
        <v>31</v>
      </c>
      <c r="K1510" t="s">
        <v>16</v>
      </c>
      <c r="L1510" t="s">
        <v>17</v>
      </c>
      <c r="M1510" s="20">
        <f t="shared" si="119"/>
        <v>9.3341951999999999</v>
      </c>
      <c r="N1510" s="20">
        <f t="shared" si="120"/>
        <v>0.16664000000000001</v>
      </c>
      <c r="O1510" s="20">
        <f t="shared" si="121"/>
        <v>1.5554502881280001</v>
      </c>
      <c r="P1510">
        <f t="shared" si="123"/>
        <v>1</v>
      </c>
      <c r="Q1510">
        <f t="shared" si="122"/>
        <v>1.5554502881280001</v>
      </c>
    </row>
    <row r="1511" spans="1:17" x14ac:dyDescent="0.3">
      <c r="A1511" t="s">
        <v>18</v>
      </c>
      <c r="B1511" t="s">
        <v>9</v>
      </c>
      <c r="C1511" t="s">
        <v>46</v>
      </c>
      <c r="D1511" t="s">
        <v>11</v>
      </c>
      <c r="E1511" t="s">
        <v>35</v>
      </c>
      <c r="F1511" t="s">
        <v>22</v>
      </c>
      <c r="G1511" s="20">
        <v>12</v>
      </c>
      <c r="H1511" s="14">
        <v>19.308</v>
      </c>
      <c r="I1511" t="s">
        <v>75</v>
      </c>
      <c r="J1511" t="s">
        <v>42</v>
      </c>
      <c r="K1511" t="s">
        <v>25</v>
      </c>
      <c r="L1511" t="s">
        <v>43</v>
      </c>
      <c r="M1511" s="20">
        <f t="shared" si="119"/>
        <v>19.312128000000001</v>
      </c>
      <c r="N1511" s="20">
        <f t="shared" si="120"/>
        <v>5.2670000000000002E-2</v>
      </c>
      <c r="O1511" s="20">
        <f t="shared" si="121"/>
        <v>1.0171697817600001</v>
      </c>
      <c r="P1511">
        <f t="shared" si="123"/>
        <v>4</v>
      </c>
      <c r="Q1511">
        <f t="shared" si="122"/>
        <v>4.0686791270400002</v>
      </c>
    </row>
    <row r="1512" spans="1:17" x14ac:dyDescent="0.3">
      <c r="A1512" t="s">
        <v>39</v>
      </c>
      <c r="B1512" t="s">
        <v>9</v>
      </c>
      <c r="C1512" t="s">
        <v>10</v>
      </c>
      <c r="D1512" t="s">
        <v>41</v>
      </c>
      <c r="E1512" t="s">
        <v>21</v>
      </c>
      <c r="F1512" t="s">
        <v>29</v>
      </c>
      <c r="G1512" s="20">
        <v>30</v>
      </c>
      <c r="H1512" s="14">
        <v>48.269999999999996</v>
      </c>
      <c r="I1512" t="s">
        <v>37</v>
      </c>
      <c r="J1512" t="s">
        <v>15</v>
      </c>
      <c r="K1512" t="s">
        <v>25</v>
      </c>
      <c r="L1512" t="s">
        <v>17</v>
      </c>
      <c r="M1512" s="20">
        <f t="shared" si="119"/>
        <v>48.280320000000003</v>
      </c>
      <c r="N1512" s="20">
        <f t="shared" si="120"/>
        <v>0.16664000000000001</v>
      </c>
      <c r="O1512" s="20">
        <f t="shared" si="121"/>
        <v>8.0454325248000007</v>
      </c>
      <c r="P1512">
        <f t="shared" si="123"/>
        <v>2</v>
      </c>
      <c r="Q1512">
        <f t="shared" si="122"/>
        <v>16.090865049600001</v>
      </c>
    </row>
    <row r="1513" spans="1:17" x14ac:dyDescent="0.3">
      <c r="A1513" t="s">
        <v>18</v>
      </c>
      <c r="B1513" t="s">
        <v>9</v>
      </c>
      <c r="C1513" t="s">
        <v>78</v>
      </c>
      <c r="D1513" t="s">
        <v>41</v>
      </c>
      <c r="E1513" t="s">
        <v>21</v>
      </c>
      <c r="F1513" t="s">
        <v>66</v>
      </c>
      <c r="G1513" s="20">
        <v>15</v>
      </c>
      <c r="H1513" s="14">
        <v>24.134999999999998</v>
      </c>
      <c r="I1513" t="s">
        <v>14</v>
      </c>
      <c r="J1513" t="s">
        <v>53</v>
      </c>
      <c r="K1513" t="s">
        <v>25</v>
      </c>
      <c r="L1513" t="s">
        <v>17</v>
      </c>
      <c r="M1513" s="20">
        <f t="shared" si="119"/>
        <v>24.140160000000002</v>
      </c>
      <c r="N1513" s="20">
        <f t="shared" si="120"/>
        <v>0</v>
      </c>
      <c r="O1513" s="20">
        <f t="shared" si="121"/>
        <v>0</v>
      </c>
      <c r="P1513">
        <f t="shared" si="123"/>
        <v>4</v>
      </c>
      <c r="Q1513">
        <f t="shared" si="122"/>
        <v>0</v>
      </c>
    </row>
    <row r="1514" spans="1:17" x14ac:dyDescent="0.3">
      <c r="A1514" t="s">
        <v>26</v>
      </c>
      <c r="B1514" t="s">
        <v>55</v>
      </c>
      <c r="C1514" t="s">
        <v>8</v>
      </c>
      <c r="D1514" t="s">
        <v>11</v>
      </c>
      <c r="E1514" t="s">
        <v>45</v>
      </c>
      <c r="F1514" t="s">
        <v>13</v>
      </c>
      <c r="G1514" s="20">
        <v>18</v>
      </c>
      <c r="H1514" s="14">
        <v>28.962</v>
      </c>
      <c r="I1514" t="s">
        <v>30</v>
      </c>
      <c r="J1514" t="s">
        <v>15</v>
      </c>
      <c r="K1514" t="s">
        <v>25</v>
      </c>
      <c r="L1514" t="s">
        <v>43</v>
      </c>
      <c r="M1514" s="20">
        <f t="shared" si="119"/>
        <v>28.968192000000002</v>
      </c>
      <c r="N1514" s="20">
        <f t="shared" si="120"/>
        <v>0.16664000000000001</v>
      </c>
      <c r="O1514" s="20">
        <f t="shared" si="121"/>
        <v>4.8272595148800006</v>
      </c>
      <c r="P1514">
        <f t="shared" si="123"/>
        <v>3</v>
      </c>
      <c r="Q1514">
        <f t="shared" si="122"/>
        <v>14.481778544640001</v>
      </c>
    </row>
    <row r="1515" spans="1:17" x14ac:dyDescent="0.3">
      <c r="A1515" t="s">
        <v>32</v>
      </c>
      <c r="B1515" t="s">
        <v>9</v>
      </c>
      <c r="C1515" t="s">
        <v>46</v>
      </c>
      <c r="D1515" t="s">
        <v>11</v>
      </c>
      <c r="E1515" t="s">
        <v>21</v>
      </c>
      <c r="F1515" t="s">
        <v>22</v>
      </c>
      <c r="G1515" s="20">
        <v>5</v>
      </c>
      <c r="H1515" s="14">
        <v>8.0449999999999999</v>
      </c>
      <c r="I1515" t="s">
        <v>23</v>
      </c>
      <c r="J1515" t="s">
        <v>24</v>
      </c>
      <c r="K1515" t="s">
        <v>25</v>
      </c>
      <c r="L1515" t="s">
        <v>43</v>
      </c>
      <c r="M1515" s="20">
        <f t="shared" si="119"/>
        <v>8.0467200000000005</v>
      </c>
      <c r="N1515" s="20">
        <f t="shared" si="120"/>
        <v>0</v>
      </c>
      <c r="O1515" s="20">
        <f t="shared" si="121"/>
        <v>0</v>
      </c>
      <c r="P1515">
        <f t="shared" si="123"/>
        <v>5</v>
      </c>
      <c r="Q1515">
        <f t="shared" si="122"/>
        <v>0</v>
      </c>
    </row>
    <row r="1516" spans="1:17" x14ac:dyDescent="0.3">
      <c r="A1516" t="s">
        <v>18</v>
      </c>
      <c r="B1516" t="s">
        <v>9</v>
      </c>
      <c r="C1516" t="s">
        <v>8</v>
      </c>
      <c r="D1516" t="s">
        <v>20</v>
      </c>
      <c r="E1516" t="s">
        <v>35</v>
      </c>
      <c r="F1516" t="s">
        <v>22</v>
      </c>
      <c r="G1516" s="20">
        <v>2</v>
      </c>
      <c r="H1516" s="14">
        <v>3.218</v>
      </c>
      <c r="I1516" t="s">
        <v>23</v>
      </c>
      <c r="J1516" t="s">
        <v>42</v>
      </c>
      <c r="K1516" t="s">
        <v>25</v>
      </c>
      <c r="L1516" t="s">
        <v>43</v>
      </c>
      <c r="M1516" s="20">
        <f t="shared" si="119"/>
        <v>3.2186880000000002</v>
      </c>
      <c r="N1516" s="20">
        <f t="shared" si="120"/>
        <v>0</v>
      </c>
      <c r="O1516" s="20">
        <f t="shared" si="121"/>
        <v>0</v>
      </c>
      <c r="P1516">
        <f t="shared" si="123"/>
        <v>4</v>
      </c>
      <c r="Q1516">
        <f t="shared" si="122"/>
        <v>0</v>
      </c>
    </row>
    <row r="1517" spans="1:17" x14ac:dyDescent="0.3">
      <c r="A1517" t="s">
        <v>32</v>
      </c>
      <c r="B1517" t="s">
        <v>9</v>
      </c>
      <c r="C1517" t="s">
        <v>46</v>
      </c>
      <c r="D1517" t="s">
        <v>41</v>
      </c>
      <c r="E1517" t="s">
        <v>12</v>
      </c>
      <c r="F1517" t="s">
        <v>44</v>
      </c>
      <c r="G1517" s="20">
        <v>2</v>
      </c>
      <c r="H1517" s="14">
        <v>3.218</v>
      </c>
      <c r="I1517" t="s">
        <v>14</v>
      </c>
      <c r="J1517" t="s">
        <v>31</v>
      </c>
      <c r="K1517" t="s">
        <v>25</v>
      </c>
      <c r="L1517" t="s">
        <v>43</v>
      </c>
      <c r="M1517" s="20">
        <f t="shared" si="119"/>
        <v>3.2186880000000002</v>
      </c>
      <c r="N1517" s="20">
        <f t="shared" si="120"/>
        <v>0</v>
      </c>
      <c r="O1517" s="20">
        <f t="shared" si="121"/>
        <v>0</v>
      </c>
      <c r="P1517">
        <f t="shared" si="123"/>
        <v>5</v>
      </c>
      <c r="Q1517">
        <f t="shared" si="122"/>
        <v>0</v>
      </c>
    </row>
    <row r="1518" spans="1:17" x14ac:dyDescent="0.3">
      <c r="A1518" t="s">
        <v>32</v>
      </c>
      <c r="B1518" t="s">
        <v>9</v>
      </c>
      <c r="C1518" t="s">
        <v>8</v>
      </c>
      <c r="D1518" t="s">
        <v>20</v>
      </c>
      <c r="E1518" t="s">
        <v>21</v>
      </c>
      <c r="F1518" t="s">
        <v>44</v>
      </c>
      <c r="G1518" s="20">
        <v>2</v>
      </c>
      <c r="H1518" s="14">
        <v>3.218</v>
      </c>
      <c r="I1518" t="s">
        <v>37</v>
      </c>
      <c r="J1518" t="s">
        <v>42</v>
      </c>
      <c r="K1518" t="s">
        <v>25</v>
      </c>
      <c r="L1518" t="s">
        <v>43</v>
      </c>
      <c r="M1518" s="20">
        <f t="shared" si="119"/>
        <v>3.2186880000000002</v>
      </c>
      <c r="N1518" s="20">
        <f t="shared" si="120"/>
        <v>0.16664000000000001</v>
      </c>
      <c r="O1518" s="20">
        <f t="shared" si="121"/>
        <v>0.53636216832000005</v>
      </c>
      <c r="P1518">
        <f t="shared" si="123"/>
        <v>5</v>
      </c>
      <c r="Q1518">
        <f t="shared" si="122"/>
        <v>2.6818108416000004</v>
      </c>
    </row>
    <row r="1519" spans="1:17" x14ac:dyDescent="0.3">
      <c r="A1519" t="s">
        <v>18</v>
      </c>
      <c r="B1519" t="s">
        <v>57</v>
      </c>
      <c r="C1519" t="s">
        <v>8</v>
      </c>
      <c r="D1519" t="s">
        <v>27</v>
      </c>
      <c r="E1519" t="s">
        <v>28</v>
      </c>
      <c r="F1519" t="s">
        <v>22</v>
      </c>
      <c r="G1519" s="20">
        <v>16</v>
      </c>
      <c r="H1519" s="14">
        <v>25.744</v>
      </c>
      <c r="I1519" t="s">
        <v>30</v>
      </c>
      <c r="J1519" t="s">
        <v>15</v>
      </c>
      <c r="K1519" t="s">
        <v>25</v>
      </c>
      <c r="L1519" t="s">
        <v>17</v>
      </c>
      <c r="M1519" s="20">
        <f t="shared" si="119"/>
        <v>25.749504000000002</v>
      </c>
      <c r="N1519" s="20">
        <f t="shared" si="120"/>
        <v>0.16664000000000001</v>
      </c>
      <c r="O1519" s="20">
        <f t="shared" si="121"/>
        <v>4.2908973465600004</v>
      </c>
      <c r="P1519">
        <f t="shared" si="123"/>
        <v>4</v>
      </c>
      <c r="Q1519">
        <f t="shared" si="122"/>
        <v>17.163589386240002</v>
      </c>
    </row>
    <row r="1520" spans="1:17" x14ac:dyDescent="0.3">
      <c r="A1520" t="s">
        <v>32</v>
      </c>
      <c r="B1520" t="s">
        <v>9</v>
      </c>
      <c r="C1520" t="s">
        <v>46</v>
      </c>
      <c r="D1520" t="s">
        <v>11</v>
      </c>
      <c r="E1520" t="s">
        <v>45</v>
      </c>
      <c r="F1520" t="s">
        <v>36</v>
      </c>
      <c r="G1520" s="20">
        <v>2</v>
      </c>
      <c r="H1520" s="14">
        <v>3.218</v>
      </c>
      <c r="I1520" t="s">
        <v>23</v>
      </c>
      <c r="J1520" t="s">
        <v>42</v>
      </c>
      <c r="K1520" t="s">
        <v>25</v>
      </c>
      <c r="L1520" t="s">
        <v>43</v>
      </c>
      <c r="M1520" s="20">
        <f t="shared" si="119"/>
        <v>3.2186880000000002</v>
      </c>
      <c r="N1520" s="20">
        <f t="shared" si="120"/>
        <v>0</v>
      </c>
      <c r="O1520" s="20">
        <f t="shared" si="121"/>
        <v>0</v>
      </c>
      <c r="P1520">
        <f t="shared" si="123"/>
        <v>5</v>
      </c>
      <c r="Q1520">
        <f t="shared" si="122"/>
        <v>0</v>
      </c>
    </row>
    <row r="1521" spans="1:17" x14ac:dyDescent="0.3">
      <c r="A1521" t="s">
        <v>18</v>
      </c>
      <c r="B1521" t="s">
        <v>9</v>
      </c>
      <c r="C1521" t="s">
        <v>46</v>
      </c>
      <c r="D1521" t="s">
        <v>11</v>
      </c>
      <c r="E1521" t="s">
        <v>45</v>
      </c>
      <c r="F1521" t="s">
        <v>36</v>
      </c>
      <c r="G1521" s="20">
        <v>1.5</v>
      </c>
      <c r="H1521" s="14">
        <v>2.4135</v>
      </c>
      <c r="I1521" t="s">
        <v>23</v>
      </c>
      <c r="J1521" t="s">
        <v>31</v>
      </c>
      <c r="K1521" t="s">
        <v>25</v>
      </c>
      <c r="L1521" t="s">
        <v>43</v>
      </c>
      <c r="M1521" s="20">
        <f t="shared" si="119"/>
        <v>2.4140160000000002</v>
      </c>
      <c r="N1521" s="20">
        <f t="shared" si="120"/>
        <v>0</v>
      </c>
      <c r="O1521" s="20">
        <f t="shared" si="121"/>
        <v>0</v>
      </c>
      <c r="P1521">
        <f t="shared" si="123"/>
        <v>4</v>
      </c>
      <c r="Q1521">
        <f t="shared" si="122"/>
        <v>0</v>
      </c>
    </row>
    <row r="1522" spans="1:17" x14ac:dyDescent="0.3">
      <c r="A1522" t="s">
        <v>32</v>
      </c>
      <c r="B1522" t="s">
        <v>9</v>
      </c>
      <c r="C1522" t="s">
        <v>46</v>
      </c>
      <c r="D1522" t="s">
        <v>20</v>
      </c>
      <c r="E1522" t="s">
        <v>21</v>
      </c>
      <c r="F1522" t="s">
        <v>36</v>
      </c>
      <c r="G1522" s="20">
        <v>1.3</v>
      </c>
      <c r="H1522" s="14">
        <v>2.0916999999999999</v>
      </c>
      <c r="I1522" t="s">
        <v>23</v>
      </c>
      <c r="J1522" t="s">
        <v>31</v>
      </c>
      <c r="K1522" t="s">
        <v>25</v>
      </c>
      <c r="L1522" t="s">
        <v>43</v>
      </c>
      <c r="M1522" s="20">
        <f t="shared" si="119"/>
        <v>2.0921472000000003</v>
      </c>
      <c r="N1522" s="20">
        <f t="shared" si="120"/>
        <v>0</v>
      </c>
      <c r="O1522" s="20">
        <f t="shared" si="121"/>
        <v>0</v>
      </c>
      <c r="P1522">
        <f t="shared" si="123"/>
        <v>5</v>
      </c>
      <c r="Q1522">
        <f t="shared" si="122"/>
        <v>0</v>
      </c>
    </row>
    <row r="1523" spans="1:17" x14ac:dyDescent="0.3">
      <c r="A1523" t="s">
        <v>18</v>
      </c>
      <c r="B1523" t="s">
        <v>55</v>
      </c>
      <c r="C1523" t="s">
        <v>8</v>
      </c>
      <c r="D1523" t="s">
        <v>11</v>
      </c>
      <c r="E1523" t="s">
        <v>28</v>
      </c>
      <c r="F1523" t="s">
        <v>22</v>
      </c>
      <c r="G1523" s="20">
        <v>3</v>
      </c>
      <c r="H1523" s="14">
        <v>4.827</v>
      </c>
      <c r="I1523" t="s">
        <v>30</v>
      </c>
      <c r="J1523" t="s">
        <v>42</v>
      </c>
      <c r="K1523" t="s">
        <v>16</v>
      </c>
      <c r="L1523" t="s">
        <v>17</v>
      </c>
      <c r="M1523" s="20">
        <f t="shared" si="119"/>
        <v>4.8280320000000003</v>
      </c>
      <c r="N1523" s="20">
        <f t="shared" si="120"/>
        <v>0.16664000000000001</v>
      </c>
      <c r="O1523" s="20">
        <f t="shared" si="121"/>
        <v>0.80454325248000014</v>
      </c>
      <c r="P1523">
        <f t="shared" si="123"/>
        <v>4</v>
      </c>
      <c r="Q1523">
        <f t="shared" si="122"/>
        <v>3.2181730099200005</v>
      </c>
    </row>
    <row r="1524" spans="1:17" x14ac:dyDescent="0.3">
      <c r="A1524" t="s">
        <v>32</v>
      </c>
      <c r="B1524" t="s">
        <v>9</v>
      </c>
      <c r="C1524" t="s">
        <v>46</v>
      </c>
      <c r="D1524" t="s">
        <v>20</v>
      </c>
      <c r="E1524" t="s">
        <v>21</v>
      </c>
      <c r="F1524" t="s">
        <v>36</v>
      </c>
      <c r="G1524" s="20">
        <v>1.5</v>
      </c>
      <c r="H1524" s="14">
        <v>2.4135</v>
      </c>
      <c r="I1524" t="s">
        <v>23</v>
      </c>
      <c r="J1524" t="s">
        <v>31</v>
      </c>
      <c r="K1524" t="s">
        <v>25</v>
      </c>
      <c r="L1524" t="s">
        <v>43</v>
      </c>
      <c r="M1524" s="20">
        <f t="shared" si="119"/>
        <v>2.4140160000000002</v>
      </c>
      <c r="N1524" s="20">
        <f t="shared" si="120"/>
        <v>0</v>
      </c>
      <c r="O1524" s="20">
        <f t="shared" si="121"/>
        <v>0</v>
      </c>
      <c r="P1524">
        <f t="shared" si="123"/>
        <v>5</v>
      </c>
      <c r="Q1524">
        <f t="shared" si="122"/>
        <v>0</v>
      </c>
    </row>
    <row r="1525" spans="1:17" x14ac:dyDescent="0.3">
      <c r="A1525" t="s">
        <v>32</v>
      </c>
      <c r="B1525" t="s">
        <v>9</v>
      </c>
      <c r="C1525" t="s">
        <v>46</v>
      </c>
      <c r="D1525" t="s">
        <v>27</v>
      </c>
      <c r="E1525" t="s">
        <v>45</v>
      </c>
      <c r="F1525" t="s">
        <v>36</v>
      </c>
      <c r="G1525" s="20">
        <v>6</v>
      </c>
      <c r="H1525" s="14">
        <v>9.6539999999999999</v>
      </c>
      <c r="I1525" t="s">
        <v>54</v>
      </c>
      <c r="J1525" t="s">
        <v>15</v>
      </c>
      <c r="K1525" t="s">
        <v>25</v>
      </c>
      <c r="L1525" t="s">
        <v>43</v>
      </c>
      <c r="M1525" s="20">
        <f t="shared" si="119"/>
        <v>9.6560640000000006</v>
      </c>
      <c r="N1525" s="20">
        <f t="shared" si="120"/>
        <v>2.1999999999999999E-2</v>
      </c>
      <c r="O1525" s="20">
        <f t="shared" si="121"/>
        <v>0.21243340799999999</v>
      </c>
      <c r="P1525">
        <f t="shared" si="123"/>
        <v>5</v>
      </c>
      <c r="Q1525">
        <f t="shared" si="122"/>
        <v>1.0621670399999998</v>
      </c>
    </row>
    <row r="1526" spans="1:17" x14ac:dyDescent="0.3">
      <c r="A1526" t="s">
        <v>32</v>
      </c>
      <c r="B1526" t="s">
        <v>9</v>
      </c>
      <c r="C1526" t="s">
        <v>61</v>
      </c>
      <c r="D1526" t="s">
        <v>27</v>
      </c>
      <c r="E1526" t="s">
        <v>45</v>
      </c>
      <c r="F1526" t="s">
        <v>36</v>
      </c>
      <c r="G1526" s="20">
        <v>4</v>
      </c>
      <c r="H1526" s="14">
        <v>6.4359999999999999</v>
      </c>
      <c r="I1526" t="s">
        <v>30</v>
      </c>
      <c r="J1526" t="s">
        <v>38</v>
      </c>
      <c r="K1526" t="s">
        <v>25</v>
      </c>
      <c r="L1526" t="s">
        <v>17</v>
      </c>
      <c r="M1526" s="20">
        <f t="shared" si="119"/>
        <v>6.4373760000000004</v>
      </c>
      <c r="N1526" s="20">
        <f t="shared" si="120"/>
        <v>0.16664000000000001</v>
      </c>
      <c r="O1526" s="20">
        <f t="shared" si="121"/>
        <v>1.0727243366400001</v>
      </c>
      <c r="P1526">
        <f t="shared" si="123"/>
        <v>5</v>
      </c>
      <c r="Q1526">
        <f t="shared" si="122"/>
        <v>5.3636216832000008</v>
      </c>
    </row>
    <row r="1527" spans="1:17" x14ac:dyDescent="0.3">
      <c r="A1527" t="s">
        <v>26</v>
      </c>
      <c r="B1527" t="s">
        <v>9</v>
      </c>
      <c r="C1527" t="s">
        <v>46</v>
      </c>
      <c r="D1527" t="s">
        <v>20</v>
      </c>
      <c r="E1527" t="s">
        <v>28</v>
      </c>
      <c r="F1527" t="s">
        <v>66</v>
      </c>
      <c r="G1527" s="20">
        <v>65</v>
      </c>
      <c r="H1527" s="14">
        <v>104.58499999999999</v>
      </c>
      <c r="I1527" t="s">
        <v>52</v>
      </c>
      <c r="J1527" t="s">
        <v>15</v>
      </c>
      <c r="K1527" t="s">
        <v>16</v>
      </c>
      <c r="L1527" t="s">
        <v>43</v>
      </c>
      <c r="M1527" s="20">
        <f t="shared" si="119"/>
        <v>104.60736</v>
      </c>
      <c r="N1527" s="20">
        <f t="shared" si="120"/>
        <v>3.5459999999999998E-2</v>
      </c>
      <c r="O1527" s="20">
        <f t="shared" si="121"/>
        <v>3.7093769855999996</v>
      </c>
      <c r="P1527">
        <f t="shared" si="123"/>
        <v>3</v>
      </c>
      <c r="Q1527">
        <f t="shared" si="122"/>
        <v>11.1281309568</v>
      </c>
    </row>
    <row r="1528" spans="1:17" x14ac:dyDescent="0.3">
      <c r="A1528" t="s">
        <v>39</v>
      </c>
      <c r="B1528" t="s">
        <v>51</v>
      </c>
      <c r="C1528" t="s">
        <v>8</v>
      </c>
      <c r="D1528" t="s">
        <v>11</v>
      </c>
      <c r="E1528" t="s">
        <v>21</v>
      </c>
      <c r="F1528" t="s">
        <v>62</v>
      </c>
      <c r="G1528" s="20">
        <v>0.5</v>
      </c>
      <c r="H1528" s="14">
        <v>0.80449999999999999</v>
      </c>
      <c r="I1528" t="s">
        <v>23</v>
      </c>
      <c r="J1528" t="s">
        <v>15</v>
      </c>
      <c r="K1528" t="s">
        <v>25</v>
      </c>
      <c r="L1528" t="s">
        <v>17</v>
      </c>
      <c r="M1528" s="20">
        <f t="shared" si="119"/>
        <v>0.80467200000000005</v>
      </c>
      <c r="N1528" s="20">
        <f t="shared" si="120"/>
        <v>0</v>
      </c>
      <c r="O1528" s="20">
        <f t="shared" si="121"/>
        <v>0</v>
      </c>
      <c r="P1528">
        <f t="shared" si="123"/>
        <v>2</v>
      </c>
      <c r="Q1528">
        <f t="shared" si="122"/>
        <v>0</v>
      </c>
    </row>
    <row r="1529" spans="1:17" x14ac:dyDescent="0.3">
      <c r="A1529" t="s">
        <v>7</v>
      </c>
      <c r="B1529" t="s">
        <v>51</v>
      </c>
      <c r="C1529" t="s">
        <v>8</v>
      </c>
      <c r="D1529" t="s">
        <v>27</v>
      </c>
      <c r="E1529" t="s">
        <v>21</v>
      </c>
      <c r="F1529" t="s">
        <v>66</v>
      </c>
      <c r="G1529" s="20">
        <v>98</v>
      </c>
      <c r="H1529" s="14">
        <v>157.68199999999999</v>
      </c>
      <c r="I1529" t="s">
        <v>30</v>
      </c>
      <c r="J1529" t="s">
        <v>15</v>
      </c>
      <c r="K1529" t="s">
        <v>16</v>
      </c>
      <c r="L1529" t="s">
        <v>43</v>
      </c>
      <c r="M1529" s="20">
        <f t="shared" si="119"/>
        <v>157.715712</v>
      </c>
      <c r="N1529" s="20">
        <f t="shared" si="120"/>
        <v>0.16664000000000001</v>
      </c>
      <c r="O1529" s="20">
        <f t="shared" si="121"/>
        <v>26.281746247680001</v>
      </c>
      <c r="P1529">
        <f t="shared" si="123"/>
        <v>1</v>
      </c>
      <c r="Q1529">
        <f t="shared" si="122"/>
        <v>26.281746247680001</v>
      </c>
    </row>
    <row r="1530" spans="1:17" x14ac:dyDescent="0.3">
      <c r="A1530" t="s">
        <v>18</v>
      </c>
      <c r="B1530" t="s">
        <v>9</v>
      </c>
      <c r="C1530" t="s">
        <v>46</v>
      </c>
      <c r="D1530" t="s">
        <v>47</v>
      </c>
      <c r="E1530" t="s">
        <v>35</v>
      </c>
      <c r="F1530" t="s">
        <v>44</v>
      </c>
      <c r="G1530" s="20">
        <v>2.1</v>
      </c>
      <c r="H1530" s="14">
        <v>3.3789000000000002</v>
      </c>
      <c r="I1530" t="s">
        <v>14</v>
      </c>
      <c r="J1530" t="s">
        <v>31</v>
      </c>
      <c r="K1530" t="s">
        <v>25</v>
      </c>
      <c r="L1530" t="s">
        <v>43</v>
      </c>
      <c r="M1530" s="20">
        <f t="shared" si="119"/>
        <v>3.3796224000000006</v>
      </c>
      <c r="N1530" s="20">
        <f t="shared" si="120"/>
        <v>0</v>
      </c>
      <c r="O1530" s="20">
        <f t="shared" si="121"/>
        <v>0</v>
      </c>
      <c r="P1530">
        <f t="shared" si="123"/>
        <v>4</v>
      </c>
      <c r="Q1530">
        <f t="shared" si="122"/>
        <v>0</v>
      </c>
    </row>
    <row r="1531" spans="1:17" x14ac:dyDescent="0.3">
      <c r="A1531" t="s">
        <v>7</v>
      </c>
      <c r="B1531" t="s">
        <v>55</v>
      </c>
      <c r="C1531" t="s">
        <v>8</v>
      </c>
      <c r="D1531" t="s">
        <v>47</v>
      </c>
      <c r="E1531" t="s">
        <v>35</v>
      </c>
      <c r="F1531" t="s">
        <v>36</v>
      </c>
      <c r="G1531" s="20">
        <v>4</v>
      </c>
      <c r="H1531" s="14">
        <v>6.4359999999999999</v>
      </c>
      <c r="I1531" t="s">
        <v>30</v>
      </c>
      <c r="J1531" t="s">
        <v>42</v>
      </c>
      <c r="K1531" t="s">
        <v>16</v>
      </c>
      <c r="L1531" t="s">
        <v>43</v>
      </c>
      <c r="M1531" s="20">
        <f t="shared" si="119"/>
        <v>6.4373760000000004</v>
      </c>
      <c r="N1531" s="20">
        <f t="shared" si="120"/>
        <v>0.16664000000000001</v>
      </c>
      <c r="O1531" s="20">
        <f t="shared" si="121"/>
        <v>1.0727243366400001</v>
      </c>
      <c r="P1531">
        <f t="shared" si="123"/>
        <v>1</v>
      </c>
      <c r="Q1531">
        <f t="shared" si="122"/>
        <v>1.0727243366400001</v>
      </c>
    </row>
    <row r="1532" spans="1:17" x14ac:dyDescent="0.3">
      <c r="A1532" t="s">
        <v>18</v>
      </c>
      <c r="B1532" t="s">
        <v>9</v>
      </c>
      <c r="C1532" t="s">
        <v>60</v>
      </c>
      <c r="D1532" t="s">
        <v>20</v>
      </c>
      <c r="E1532" t="s">
        <v>12</v>
      </c>
      <c r="F1532" t="s">
        <v>22</v>
      </c>
      <c r="G1532" s="20">
        <v>3</v>
      </c>
      <c r="H1532" s="14">
        <v>4.827</v>
      </c>
      <c r="I1532" t="s">
        <v>23</v>
      </c>
      <c r="J1532" t="s">
        <v>42</v>
      </c>
      <c r="K1532" t="s">
        <v>25</v>
      </c>
      <c r="L1532" t="s">
        <v>43</v>
      </c>
      <c r="M1532" s="20">
        <f t="shared" si="119"/>
        <v>4.8280320000000003</v>
      </c>
      <c r="N1532" s="20">
        <f t="shared" si="120"/>
        <v>0</v>
      </c>
      <c r="O1532" s="20">
        <f t="shared" si="121"/>
        <v>0</v>
      </c>
      <c r="P1532">
        <f t="shared" si="123"/>
        <v>4</v>
      </c>
      <c r="Q1532">
        <f t="shared" si="122"/>
        <v>0</v>
      </c>
    </row>
    <row r="1533" spans="1:17" x14ac:dyDescent="0.3">
      <c r="A1533" t="s">
        <v>32</v>
      </c>
      <c r="B1533" t="s">
        <v>9</v>
      </c>
      <c r="C1533" t="s">
        <v>8</v>
      </c>
      <c r="D1533" t="s">
        <v>41</v>
      </c>
      <c r="E1533" t="s">
        <v>33</v>
      </c>
      <c r="F1533" t="s">
        <v>44</v>
      </c>
      <c r="G1533" s="20">
        <v>2</v>
      </c>
      <c r="H1533" s="14">
        <v>3.218</v>
      </c>
      <c r="I1533" t="s">
        <v>87</v>
      </c>
      <c r="J1533" t="s">
        <v>42</v>
      </c>
      <c r="K1533" t="s">
        <v>25</v>
      </c>
      <c r="L1533" t="s">
        <v>17</v>
      </c>
      <c r="M1533" s="20">
        <f t="shared" si="119"/>
        <v>3.2186880000000002</v>
      </c>
      <c r="N1533" s="20">
        <f t="shared" si="120"/>
        <v>0.11366999999999999</v>
      </c>
      <c r="O1533" s="20">
        <f t="shared" si="121"/>
        <v>0.36586826496000002</v>
      </c>
      <c r="P1533">
        <f t="shared" si="123"/>
        <v>5</v>
      </c>
      <c r="Q1533">
        <f t="shared" si="122"/>
        <v>1.8293413248000001</v>
      </c>
    </row>
    <row r="1534" spans="1:17" x14ac:dyDescent="0.3">
      <c r="A1534" t="s">
        <v>39</v>
      </c>
      <c r="B1534" t="s">
        <v>9</v>
      </c>
      <c r="C1534" t="s">
        <v>71</v>
      </c>
      <c r="D1534" t="s">
        <v>41</v>
      </c>
      <c r="E1534" t="s">
        <v>28</v>
      </c>
      <c r="F1534" t="s">
        <v>44</v>
      </c>
      <c r="G1534" s="20">
        <v>0.8</v>
      </c>
      <c r="H1534" s="14">
        <v>1.2872000000000001</v>
      </c>
      <c r="I1534" t="s">
        <v>23</v>
      </c>
      <c r="J1534" t="s">
        <v>31</v>
      </c>
      <c r="K1534" t="s">
        <v>25</v>
      </c>
      <c r="L1534" t="s">
        <v>17</v>
      </c>
      <c r="M1534" s="20">
        <f t="shared" si="119"/>
        <v>1.2874752000000003</v>
      </c>
      <c r="N1534" s="20">
        <f t="shared" si="120"/>
        <v>0</v>
      </c>
      <c r="O1534" s="20">
        <f t="shared" si="121"/>
        <v>0</v>
      </c>
      <c r="P1534">
        <f t="shared" si="123"/>
        <v>2</v>
      </c>
      <c r="Q1534">
        <f t="shared" si="122"/>
        <v>0</v>
      </c>
    </row>
    <row r="1535" spans="1:17" x14ac:dyDescent="0.3">
      <c r="A1535" t="s">
        <v>26</v>
      </c>
      <c r="B1535" t="s">
        <v>8</v>
      </c>
      <c r="C1535" t="s">
        <v>8</v>
      </c>
      <c r="D1535" t="s">
        <v>11</v>
      </c>
      <c r="E1535" t="s">
        <v>28</v>
      </c>
      <c r="F1535" t="s">
        <v>44</v>
      </c>
      <c r="G1535" s="20">
        <v>1</v>
      </c>
      <c r="H1535" s="14">
        <v>1.609</v>
      </c>
      <c r="I1535" t="s">
        <v>23</v>
      </c>
      <c r="J1535" t="s">
        <v>42</v>
      </c>
      <c r="K1535" t="s">
        <v>25</v>
      </c>
      <c r="L1535" t="s">
        <v>43</v>
      </c>
      <c r="M1535" s="20">
        <f t="shared" si="119"/>
        <v>1.6093440000000001</v>
      </c>
      <c r="N1535" s="20">
        <f t="shared" si="120"/>
        <v>0</v>
      </c>
      <c r="O1535" s="20">
        <f t="shared" si="121"/>
        <v>0</v>
      </c>
      <c r="P1535">
        <f t="shared" si="123"/>
        <v>3</v>
      </c>
      <c r="Q1535">
        <f t="shared" si="122"/>
        <v>0</v>
      </c>
    </row>
    <row r="1536" spans="1:17" x14ac:dyDescent="0.3">
      <c r="A1536" t="s">
        <v>26</v>
      </c>
      <c r="B1536" t="s">
        <v>9</v>
      </c>
      <c r="C1536" t="s">
        <v>46</v>
      </c>
      <c r="D1536" t="s">
        <v>20</v>
      </c>
      <c r="E1536" t="s">
        <v>21</v>
      </c>
      <c r="F1536" t="s">
        <v>22</v>
      </c>
      <c r="G1536" s="20">
        <v>2.2999999999999998</v>
      </c>
      <c r="H1536" s="14">
        <v>3.7006999999999999</v>
      </c>
      <c r="I1536" t="s">
        <v>14</v>
      </c>
      <c r="J1536" t="s">
        <v>31</v>
      </c>
      <c r="K1536" t="s">
        <v>25</v>
      </c>
      <c r="L1536" t="s">
        <v>43</v>
      </c>
      <c r="M1536" s="20">
        <f t="shared" si="119"/>
        <v>3.7014912</v>
      </c>
      <c r="N1536" s="20">
        <f t="shared" si="120"/>
        <v>0</v>
      </c>
      <c r="O1536" s="20">
        <f t="shared" si="121"/>
        <v>0</v>
      </c>
      <c r="P1536">
        <f t="shared" si="123"/>
        <v>3</v>
      </c>
      <c r="Q1536">
        <f t="shared" si="122"/>
        <v>0</v>
      </c>
    </row>
    <row r="1537" spans="1:17" x14ac:dyDescent="0.3">
      <c r="A1537" t="s">
        <v>18</v>
      </c>
      <c r="B1537" t="s">
        <v>9</v>
      </c>
      <c r="C1537" t="s">
        <v>46</v>
      </c>
      <c r="D1537" t="s">
        <v>20</v>
      </c>
      <c r="E1537" t="s">
        <v>12</v>
      </c>
      <c r="F1537" t="s">
        <v>36</v>
      </c>
      <c r="G1537" s="20">
        <v>1.5</v>
      </c>
      <c r="H1537" s="14">
        <v>2.4135</v>
      </c>
      <c r="I1537" t="s">
        <v>23</v>
      </c>
      <c r="J1537" t="s">
        <v>24</v>
      </c>
      <c r="K1537" t="s">
        <v>25</v>
      </c>
      <c r="L1537" t="s">
        <v>43</v>
      </c>
      <c r="M1537" s="20">
        <f t="shared" si="119"/>
        <v>2.4140160000000002</v>
      </c>
      <c r="N1537" s="20">
        <f t="shared" si="120"/>
        <v>0</v>
      </c>
      <c r="O1537" s="20">
        <f t="shared" si="121"/>
        <v>0</v>
      </c>
      <c r="P1537">
        <f t="shared" si="123"/>
        <v>4</v>
      </c>
      <c r="Q1537">
        <f t="shared" si="122"/>
        <v>0</v>
      </c>
    </row>
    <row r="1538" spans="1:17" x14ac:dyDescent="0.3">
      <c r="A1538" t="s">
        <v>32</v>
      </c>
      <c r="B1538" t="s">
        <v>9</v>
      </c>
      <c r="C1538" t="s">
        <v>46</v>
      </c>
      <c r="D1538" t="s">
        <v>11</v>
      </c>
      <c r="E1538" t="s">
        <v>35</v>
      </c>
      <c r="F1538" t="s">
        <v>22</v>
      </c>
      <c r="G1538" s="20">
        <v>2</v>
      </c>
      <c r="H1538" s="14">
        <v>3.218</v>
      </c>
      <c r="I1538" t="s">
        <v>23</v>
      </c>
      <c r="J1538" t="s">
        <v>15</v>
      </c>
      <c r="K1538" t="s">
        <v>25</v>
      </c>
      <c r="L1538" t="s">
        <v>43</v>
      </c>
      <c r="M1538" s="20">
        <f t="shared" si="119"/>
        <v>3.2186880000000002</v>
      </c>
      <c r="N1538" s="20">
        <f t="shared" si="120"/>
        <v>0</v>
      </c>
      <c r="O1538" s="20">
        <f t="shared" si="121"/>
        <v>0</v>
      </c>
      <c r="P1538">
        <f t="shared" si="123"/>
        <v>5</v>
      </c>
      <c r="Q1538">
        <f t="shared" si="122"/>
        <v>0</v>
      </c>
    </row>
    <row r="1539" spans="1:17" x14ac:dyDescent="0.3">
      <c r="A1539" t="s">
        <v>32</v>
      </c>
      <c r="B1539" t="s">
        <v>9</v>
      </c>
      <c r="C1539" t="s">
        <v>46</v>
      </c>
      <c r="D1539" t="s">
        <v>20</v>
      </c>
      <c r="E1539" t="s">
        <v>33</v>
      </c>
      <c r="F1539" t="s">
        <v>62</v>
      </c>
      <c r="G1539" s="20">
        <v>0.5</v>
      </c>
      <c r="H1539" s="14">
        <v>0.80449999999999999</v>
      </c>
      <c r="I1539" t="s">
        <v>23</v>
      </c>
      <c r="J1539" t="s">
        <v>24</v>
      </c>
      <c r="K1539" t="s">
        <v>25</v>
      </c>
      <c r="L1539" t="s">
        <v>43</v>
      </c>
      <c r="M1539" s="20">
        <f t="shared" ref="M1539:M1602" si="124">G1539*1.609344</f>
        <v>0.80467200000000005</v>
      </c>
      <c r="N1539" s="20">
        <f t="shared" ref="N1539:N1602" si="125">IF(I1539="Bicycle",0,IF(I1539="On foot",0,IF(I1539="Car (alone)",0.16664,IF(I1539="Car (shared / passenger)",0.16664,IF(I1539="Bus",0.10215,IF(I1539="Train",0.03546,IF(I1539="Motorbike",0.11367,IF(I1539="Electric car (alone)",0.05267,IF(I1539="Electric car (shared / passenger)",0.05267,IF(I1539="Taxi",0.148614925938255,IF(I1539="E-bike",0.022,IF(I1539="Flight",0.259, " "))))))))))))</f>
        <v>0</v>
      </c>
      <c r="O1539" s="20">
        <f t="shared" ref="O1539:O1602" si="126">IF(OR(N1539=0, M1539=0), 0, N1539*M1539)</f>
        <v>0</v>
      </c>
      <c r="P1539">
        <f t="shared" si="123"/>
        <v>5</v>
      </c>
      <c r="Q1539">
        <f t="shared" ref="Q1539:Q1602" si="127">O1539*P1539</f>
        <v>0</v>
      </c>
    </row>
    <row r="1540" spans="1:17" x14ac:dyDescent="0.3">
      <c r="A1540" t="s">
        <v>39</v>
      </c>
      <c r="B1540" t="s">
        <v>9</v>
      </c>
      <c r="C1540" t="s">
        <v>8</v>
      </c>
      <c r="D1540" t="s">
        <v>20</v>
      </c>
      <c r="E1540" t="s">
        <v>33</v>
      </c>
      <c r="F1540" t="s">
        <v>22</v>
      </c>
      <c r="G1540" s="20">
        <v>10</v>
      </c>
      <c r="H1540" s="14">
        <v>16.09</v>
      </c>
      <c r="I1540" t="s">
        <v>37</v>
      </c>
      <c r="J1540" t="s">
        <v>38</v>
      </c>
      <c r="K1540" t="s">
        <v>25</v>
      </c>
      <c r="L1540" t="s">
        <v>43</v>
      </c>
      <c r="M1540" s="20">
        <f t="shared" si="124"/>
        <v>16.093440000000001</v>
      </c>
      <c r="N1540" s="20">
        <f t="shared" si="125"/>
        <v>0.16664000000000001</v>
      </c>
      <c r="O1540" s="20">
        <f t="shared" si="126"/>
        <v>2.6818108416000004</v>
      </c>
      <c r="P1540">
        <f t="shared" si="123"/>
        <v>2</v>
      </c>
      <c r="Q1540">
        <f t="shared" si="127"/>
        <v>5.3636216832000008</v>
      </c>
    </row>
    <row r="1541" spans="1:17" x14ac:dyDescent="0.3">
      <c r="A1541" t="s">
        <v>18</v>
      </c>
      <c r="B1541" t="s">
        <v>9</v>
      </c>
      <c r="C1541" t="s">
        <v>95</v>
      </c>
      <c r="D1541" t="s">
        <v>41</v>
      </c>
      <c r="E1541" t="s">
        <v>21</v>
      </c>
      <c r="F1541" t="s">
        <v>13</v>
      </c>
      <c r="G1541" s="20">
        <v>7</v>
      </c>
      <c r="H1541" s="14">
        <v>11.263</v>
      </c>
      <c r="I1541" t="s">
        <v>14</v>
      </c>
      <c r="J1541" t="s">
        <v>38</v>
      </c>
      <c r="K1541" t="s">
        <v>25</v>
      </c>
      <c r="L1541" t="s">
        <v>17</v>
      </c>
      <c r="M1541" s="20">
        <f t="shared" si="124"/>
        <v>11.265408000000001</v>
      </c>
      <c r="N1541" s="20">
        <f t="shared" si="125"/>
        <v>0</v>
      </c>
      <c r="O1541" s="20">
        <f t="shared" si="126"/>
        <v>0</v>
      </c>
      <c r="P1541">
        <f t="shared" si="123"/>
        <v>4</v>
      </c>
      <c r="Q1541">
        <f t="shared" si="127"/>
        <v>0</v>
      </c>
    </row>
    <row r="1542" spans="1:17" x14ac:dyDescent="0.3">
      <c r="A1542" t="s">
        <v>26</v>
      </c>
      <c r="B1542" t="s">
        <v>51</v>
      </c>
      <c r="C1542" t="s">
        <v>8</v>
      </c>
      <c r="D1542" t="s">
        <v>27</v>
      </c>
      <c r="E1542" t="s">
        <v>28</v>
      </c>
      <c r="F1542" t="s">
        <v>13</v>
      </c>
      <c r="G1542" s="20">
        <v>19.100000000000001</v>
      </c>
      <c r="H1542" s="14">
        <v>30.731900000000003</v>
      </c>
      <c r="I1542" t="s">
        <v>37</v>
      </c>
      <c r="J1542" t="s">
        <v>15</v>
      </c>
      <c r="K1542" t="s">
        <v>25</v>
      </c>
      <c r="L1542" t="s">
        <v>17</v>
      </c>
      <c r="M1542" s="20">
        <f t="shared" si="124"/>
        <v>30.738470400000004</v>
      </c>
      <c r="N1542" s="20">
        <f t="shared" si="125"/>
        <v>0.16664000000000001</v>
      </c>
      <c r="O1542" s="20">
        <f t="shared" si="126"/>
        <v>5.1222587074560009</v>
      </c>
      <c r="P1542">
        <f t="shared" si="123"/>
        <v>3</v>
      </c>
      <c r="Q1542">
        <f t="shared" si="127"/>
        <v>15.366776122368002</v>
      </c>
    </row>
    <row r="1543" spans="1:17" x14ac:dyDescent="0.3">
      <c r="A1543" t="s">
        <v>32</v>
      </c>
      <c r="B1543" t="s">
        <v>9</v>
      </c>
      <c r="C1543" t="s">
        <v>46</v>
      </c>
      <c r="D1543" t="s">
        <v>20</v>
      </c>
      <c r="E1543" t="s">
        <v>21</v>
      </c>
      <c r="F1543" t="s">
        <v>44</v>
      </c>
      <c r="G1543" s="20">
        <v>0.8</v>
      </c>
      <c r="H1543" s="14">
        <v>1.2872000000000001</v>
      </c>
      <c r="I1543" t="s">
        <v>23</v>
      </c>
      <c r="J1543" t="s">
        <v>31</v>
      </c>
      <c r="K1543" t="s">
        <v>25</v>
      </c>
      <c r="L1543" t="s">
        <v>43</v>
      </c>
      <c r="M1543" s="20">
        <f t="shared" si="124"/>
        <v>1.2874752000000003</v>
      </c>
      <c r="N1543" s="20">
        <f t="shared" si="125"/>
        <v>0</v>
      </c>
      <c r="O1543" s="20">
        <f t="shared" si="126"/>
        <v>0</v>
      </c>
      <c r="P1543">
        <f t="shared" si="123"/>
        <v>5</v>
      </c>
      <c r="Q1543">
        <f t="shared" si="127"/>
        <v>0</v>
      </c>
    </row>
    <row r="1544" spans="1:17" x14ac:dyDescent="0.3">
      <c r="A1544" t="s">
        <v>32</v>
      </c>
      <c r="B1544" t="s">
        <v>9</v>
      </c>
      <c r="C1544" t="s">
        <v>46</v>
      </c>
      <c r="D1544" t="s">
        <v>11</v>
      </c>
      <c r="E1544" t="s">
        <v>35</v>
      </c>
      <c r="F1544" t="s">
        <v>36</v>
      </c>
      <c r="G1544" s="20">
        <v>6</v>
      </c>
      <c r="H1544" s="14">
        <v>9.6539999999999999</v>
      </c>
      <c r="I1544" t="s">
        <v>30</v>
      </c>
      <c r="J1544" t="s">
        <v>15</v>
      </c>
      <c r="K1544" t="s">
        <v>25</v>
      </c>
      <c r="L1544" t="s">
        <v>43</v>
      </c>
      <c r="M1544" s="20">
        <f t="shared" si="124"/>
        <v>9.6560640000000006</v>
      </c>
      <c r="N1544" s="20">
        <f t="shared" si="125"/>
        <v>0.16664000000000001</v>
      </c>
      <c r="O1544" s="20">
        <f t="shared" si="126"/>
        <v>1.6090865049600003</v>
      </c>
      <c r="P1544">
        <f t="shared" si="123"/>
        <v>5</v>
      </c>
      <c r="Q1544">
        <f t="shared" si="127"/>
        <v>8.0454325248000007</v>
      </c>
    </row>
    <row r="1545" spans="1:17" x14ac:dyDescent="0.3">
      <c r="A1545" t="s">
        <v>32</v>
      </c>
      <c r="B1545" t="s">
        <v>9</v>
      </c>
      <c r="C1545" t="s">
        <v>46</v>
      </c>
      <c r="D1545" t="s">
        <v>47</v>
      </c>
      <c r="E1545" t="s">
        <v>35</v>
      </c>
      <c r="F1545" t="s">
        <v>36</v>
      </c>
      <c r="G1545" s="20">
        <v>1.1000000000000001</v>
      </c>
      <c r="H1545" s="14">
        <v>1.7699</v>
      </c>
      <c r="I1545" t="s">
        <v>23</v>
      </c>
      <c r="J1545" t="s">
        <v>31</v>
      </c>
      <c r="K1545" t="s">
        <v>25</v>
      </c>
      <c r="L1545" t="s">
        <v>43</v>
      </c>
      <c r="M1545" s="20">
        <f t="shared" si="124"/>
        <v>1.7702784000000003</v>
      </c>
      <c r="N1545" s="20">
        <f t="shared" si="125"/>
        <v>0</v>
      </c>
      <c r="O1545" s="20">
        <f t="shared" si="126"/>
        <v>0</v>
      </c>
      <c r="P1545">
        <f t="shared" si="123"/>
        <v>5</v>
      </c>
      <c r="Q1545">
        <f t="shared" si="127"/>
        <v>0</v>
      </c>
    </row>
    <row r="1546" spans="1:17" x14ac:dyDescent="0.3">
      <c r="A1546" t="s">
        <v>32</v>
      </c>
      <c r="B1546" t="s">
        <v>9</v>
      </c>
      <c r="C1546" t="s">
        <v>46</v>
      </c>
      <c r="D1546" t="s">
        <v>20</v>
      </c>
      <c r="E1546" t="s">
        <v>35</v>
      </c>
      <c r="F1546" t="s">
        <v>44</v>
      </c>
      <c r="G1546" s="20">
        <v>1</v>
      </c>
      <c r="H1546" s="14">
        <v>1.609</v>
      </c>
      <c r="I1546" t="s">
        <v>23</v>
      </c>
      <c r="J1546" t="s">
        <v>24</v>
      </c>
      <c r="K1546" t="s">
        <v>25</v>
      </c>
      <c r="L1546" t="s">
        <v>43</v>
      </c>
      <c r="M1546" s="20">
        <f t="shared" si="124"/>
        <v>1.6093440000000001</v>
      </c>
      <c r="N1546" s="20">
        <f t="shared" si="125"/>
        <v>0</v>
      </c>
      <c r="O1546" s="20">
        <f t="shared" si="126"/>
        <v>0</v>
      </c>
      <c r="P1546">
        <f t="shared" si="123"/>
        <v>5</v>
      </c>
      <c r="Q1546">
        <f t="shared" si="127"/>
        <v>0</v>
      </c>
    </row>
    <row r="1547" spans="1:17" x14ac:dyDescent="0.3">
      <c r="A1547" t="s">
        <v>32</v>
      </c>
      <c r="B1547" t="s">
        <v>9</v>
      </c>
      <c r="C1547" t="s">
        <v>46</v>
      </c>
      <c r="D1547" t="s">
        <v>47</v>
      </c>
      <c r="E1547" t="s">
        <v>33</v>
      </c>
      <c r="F1547" t="s">
        <v>36</v>
      </c>
      <c r="G1547" s="20">
        <v>2</v>
      </c>
      <c r="H1547" s="14">
        <v>3.218</v>
      </c>
      <c r="I1547" t="s">
        <v>23</v>
      </c>
      <c r="J1547" t="s">
        <v>31</v>
      </c>
      <c r="K1547" t="s">
        <v>25</v>
      </c>
      <c r="L1547" t="s">
        <v>43</v>
      </c>
      <c r="M1547" s="20">
        <f t="shared" si="124"/>
        <v>3.2186880000000002</v>
      </c>
      <c r="N1547" s="20">
        <f t="shared" si="125"/>
        <v>0</v>
      </c>
      <c r="O1547" s="20">
        <f t="shared" si="126"/>
        <v>0</v>
      </c>
      <c r="P1547">
        <f t="shared" si="123"/>
        <v>5</v>
      </c>
      <c r="Q1547">
        <f t="shared" si="127"/>
        <v>0</v>
      </c>
    </row>
    <row r="1548" spans="1:17" x14ac:dyDescent="0.3">
      <c r="A1548" t="s">
        <v>39</v>
      </c>
      <c r="B1548" t="s">
        <v>51</v>
      </c>
      <c r="C1548" t="s">
        <v>8</v>
      </c>
      <c r="D1548" t="s">
        <v>27</v>
      </c>
      <c r="E1548" t="s">
        <v>21</v>
      </c>
      <c r="F1548" t="s">
        <v>36</v>
      </c>
      <c r="G1548" s="20">
        <v>7</v>
      </c>
      <c r="H1548" s="14">
        <v>11.263</v>
      </c>
      <c r="I1548" t="s">
        <v>37</v>
      </c>
      <c r="J1548" t="s">
        <v>31</v>
      </c>
      <c r="K1548" t="s">
        <v>25</v>
      </c>
      <c r="L1548" t="s">
        <v>17</v>
      </c>
      <c r="M1548" s="20">
        <f t="shared" si="124"/>
        <v>11.265408000000001</v>
      </c>
      <c r="N1548" s="20">
        <f t="shared" si="125"/>
        <v>0.16664000000000001</v>
      </c>
      <c r="O1548" s="20">
        <f t="shared" si="126"/>
        <v>1.8772675891200001</v>
      </c>
      <c r="P1548">
        <f t="shared" si="123"/>
        <v>2</v>
      </c>
      <c r="Q1548">
        <f t="shared" si="127"/>
        <v>3.7545351782400003</v>
      </c>
    </row>
    <row r="1549" spans="1:17" x14ac:dyDescent="0.3">
      <c r="A1549" t="s">
        <v>32</v>
      </c>
      <c r="B1549" t="s">
        <v>9</v>
      </c>
      <c r="C1549" t="s">
        <v>46</v>
      </c>
      <c r="D1549" t="s">
        <v>11</v>
      </c>
      <c r="E1549" t="s">
        <v>21</v>
      </c>
      <c r="F1549" t="s">
        <v>44</v>
      </c>
      <c r="G1549" s="20">
        <v>1</v>
      </c>
      <c r="H1549" s="14">
        <v>1.609</v>
      </c>
      <c r="I1549" t="s">
        <v>23</v>
      </c>
      <c r="J1549" t="s">
        <v>31</v>
      </c>
      <c r="K1549" t="s">
        <v>25</v>
      </c>
      <c r="L1549" t="s">
        <v>43</v>
      </c>
      <c r="M1549" s="20">
        <f t="shared" si="124"/>
        <v>1.6093440000000001</v>
      </c>
      <c r="N1549" s="20">
        <f t="shared" si="125"/>
        <v>0</v>
      </c>
      <c r="O1549" s="20">
        <f t="shared" si="126"/>
        <v>0</v>
      </c>
      <c r="P1549">
        <f t="shared" si="123"/>
        <v>5</v>
      </c>
      <c r="Q1549">
        <f t="shared" si="127"/>
        <v>0</v>
      </c>
    </row>
    <row r="1550" spans="1:17" x14ac:dyDescent="0.3">
      <c r="A1550" t="s">
        <v>26</v>
      </c>
      <c r="B1550" t="s">
        <v>9</v>
      </c>
      <c r="C1550" t="s">
        <v>59</v>
      </c>
      <c r="D1550" t="s">
        <v>20</v>
      </c>
      <c r="E1550" t="s">
        <v>35</v>
      </c>
      <c r="F1550" t="s">
        <v>22</v>
      </c>
      <c r="G1550" s="20">
        <v>2</v>
      </c>
      <c r="H1550" s="14">
        <v>3.218</v>
      </c>
      <c r="I1550" t="s">
        <v>52</v>
      </c>
      <c r="J1550" t="s">
        <v>31</v>
      </c>
      <c r="K1550" t="s">
        <v>25</v>
      </c>
      <c r="L1550" t="s">
        <v>43</v>
      </c>
      <c r="M1550" s="20">
        <f t="shared" si="124"/>
        <v>3.2186880000000002</v>
      </c>
      <c r="N1550" s="20">
        <f t="shared" si="125"/>
        <v>3.5459999999999998E-2</v>
      </c>
      <c r="O1550" s="20">
        <f t="shared" si="126"/>
        <v>0.11413467648</v>
      </c>
      <c r="P1550">
        <f t="shared" si="123"/>
        <v>3</v>
      </c>
      <c r="Q1550">
        <f t="shared" si="127"/>
        <v>0.34240402944000004</v>
      </c>
    </row>
    <row r="1551" spans="1:17" x14ac:dyDescent="0.3">
      <c r="A1551" t="s">
        <v>26</v>
      </c>
      <c r="B1551" t="s">
        <v>9</v>
      </c>
      <c r="C1551" t="s">
        <v>56</v>
      </c>
      <c r="D1551" t="s">
        <v>11</v>
      </c>
      <c r="E1551" t="s">
        <v>35</v>
      </c>
      <c r="F1551" t="s">
        <v>36</v>
      </c>
      <c r="G1551" s="20">
        <v>1.4896</v>
      </c>
      <c r="H1551" s="14" t="s">
        <v>8</v>
      </c>
      <c r="I1551" t="s">
        <v>23</v>
      </c>
      <c r="J1551" t="s">
        <v>31</v>
      </c>
      <c r="K1551" t="s">
        <v>16</v>
      </c>
      <c r="L1551" t="s">
        <v>43</v>
      </c>
      <c r="M1551" s="20">
        <f t="shared" si="124"/>
        <v>2.3972788224000001</v>
      </c>
      <c r="N1551" s="20">
        <f t="shared" si="125"/>
        <v>0</v>
      </c>
      <c r="O1551" s="20">
        <f t="shared" si="126"/>
        <v>0</v>
      </c>
      <c r="P1551">
        <f t="shared" si="123"/>
        <v>3</v>
      </c>
      <c r="Q1551">
        <f t="shared" si="127"/>
        <v>0</v>
      </c>
    </row>
    <row r="1552" spans="1:17" x14ac:dyDescent="0.3">
      <c r="A1552" t="s">
        <v>26</v>
      </c>
      <c r="B1552" t="s">
        <v>9</v>
      </c>
      <c r="C1552" t="s">
        <v>67</v>
      </c>
      <c r="D1552" t="s">
        <v>41</v>
      </c>
      <c r="E1552" t="s">
        <v>64</v>
      </c>
      <c r="F1552" t="s">
        <v>44</v>
      </c>
      <c r="G1552" s="20">
        <v>1.5</v>
      </c>
      <c r="H1552" s="14">
        <v>2.4135</v>
      </c>
      <c r="I1552" t="s">
        <v>14</v>
      </c>
      <c r="J1552" t="s">
        <v>15</v>
      </c>
      <c r="K1552" t="s">
        <v>25</v>
      </c>
      <c r="L1552" t="s">
        <v>43</v>
      </c>
      <c r="M1552" s="20">
        <f t="shared" si="124"/>
        <v>2.4140160000000002</v>
      </c>
      <c r="N1552" s="20">
        <f t="shared" si="125"/>
        <v>0</v>
      </c>
      <c r="O1552" s="20">
        <f t="shared" si="126"/>
        <v>0</v>
      </c>
      <c r="P1552">
        <f t="shared" si="123"/>
        <v>3</v>
      </c>
      <c r="Q1552">
        <f t="shared" si="127"/>
        <v>0</v>
      </c>
    </row>
    <row r="1553" spans="1:17" x14ac:dyDescent="0.3">
      <c r="A1553" t="s">
        <v>26</v>
      </c>
      <c r="B1553" t="s">
        <v>9</v>
      </c>
      <c r="C1553" t="s">
        <v>8</v>
      </c>
      <c r="D1553" t="s">
        <v>27</v>
      </c>
      <c r="E1553" t="s">
        <v>35</v>
      </c>
      <c r="F1553" t="s">
        <v>44</v>
      </c>
      <c r="G1553" s="20">
        <v>1</v>
      </c>
      <c r="H1553" s="14">
        <v>1.609</v>
      </c>
      <c r="I1553" t="s">
        <v>14</v>
      </c>
      <c r="J1553" t="s">
        <v>31</v>
      </c>
      <c r="K1553" t="s">
        <v>25</v>
      </c>
      <c r="L1553" t="s">
        <v>43</v>
      </c>
      <c r="M1553" s="20">
        <f t="shared" si="124"/>
        <v>1.6093440000000001</v>
      </c>
      <c r="N1553" s="20">
        <f t="shared" si="125"/>
        <v>0</v>
      </c>
      <c r="O1553" s="20">
        <f t="shared" si="126"/>
        <v>0</v>
      </c>
      <c r="P1553">
        <f t="shared" si="123"/>
        <v>3</v>
      </c>
      <c r="Q1553">
        <f t="shared" si="127"/>
        <v>0</v>
      </c>
    </row>
    <row r="1554" spans="1:17" x14ac:dyDescent="0.3">
      <c r="A1554" t="s">
        <v>39</v>
      </c>
      <c r="B1554" t="s">
        <v>51</v>
      </c>
      <c r="C1554" t="s">
        <v>8</v>
      </c>
      <c r="D1554" t="s">
        <v>27</v>
      </c>
      <c r="E1554" t="s">
        <v>64</v>
      </c>
      <c r="F1554" t="s">
        <v>44</v>
      </c>
      <c r="G1554" s="20">
        <v>6</v>
      </c>
      <c r="H1554" s="14">
        <v>9.6539999999999999</v>
      </c>
      <c r="I1554" t="s">
        <v>30</v>
      </c>
      <c r="J1554" t="s">
        <v>31</v>
      </c>
      <c r="K1554" t="s">
        <v>16</v>
      </c>
      <c r="L1554" t="s">
        <v>43</v>
      </c>
      <c r="M1554" s="20">
        <f t="shared" si="124"/>
        <v>9.6560640000000006</v>
      </c>
      <c r="N1554" s="20">
        <f t="shared" si="125"/>
        <v>0.16664000000000001</v>
      </c>
      <c r="O1554" s="20">
        <f t="shared" si="126"/>
        <v>1.6090865049600003</v>
      </c>
      <c r="P1554">
        <f t="shared" si="123"/>
        <v>2</v>
      </c>
      <c r="Q1554">
        <f t="shared" si="127"/>
        <v>3.2181730099200005</v>
      </c>
    </row>
    <row r="1555" spans="1:17" x14ac:dyDescent="0.3">
      <c r="A1555" t="s">
        <v>39</v>
      </c>
      <c r="B1555" t="s">
        <v>9</v>
      </c>
      <c r="C1555" t="s">
        <v>48</v>
      </c>
      <c r="D1555" t="s">
        <v>41</v>
      </c>
      <c r="E1555" t="s">
        <v>28</v>
      </c>
      <c r="F1555" t="s">
        <v>36</v>
      </c>
      <c r="G1555" s="20">
        <v>12</v>
      </c>
      <c r="H1555" s="14">
        <v>19.308</v>
      </c>
      <c r="I1555" t="s">
        <v>30</v>
      </c>
      <c r="J1555" t="s">
        <v>15</v>
      </c>
      <c r="K1555" t="s">
        <v>16</v>
      </c>
      <c r="L1555" t="s">
        <v>17</v>
      </c>
      <c r="M1555" s="20">
        <f t="shared" si="124"/>
        <v>19.312128000000001</v>
      </c>
      <c r="N1555" s="20">
        <f t="shared" si="125"/>
        <v>0.16664000000000001</v>
      </c>
      <c r="O1555" s="20">
        <f t="shared" si="126"/>
        <v>3.2181730099200005</v>
      </c>
      <c r="P1555">
        <f t="shared" si="123"/>
        <v>2</v>
      </c>
      <c r="Q1555">
        <f t="shared" si="127"/>
        <v>6.4363460198400011</v>
      </c>
    </row>
    <row r="1556" spans="1:17" x14ac:dyDescent="0.3">
      <c r="A1556" t="s">
        <v>39</v>
      </c>
      <c r="B1556" t="s">
        <v>9</v>
      </c>
      <c r="C1556" t="s">
        <v>91</v>
      </c>
      <c r="D1556" t="s">
        <v>41</v>
      </c>
      <c r="E1556" t="s">
        <v>12</v>
      </c>
      <c r="F1556" t="s">
        <v>13</v>
      </c>
      <c r="G1556" s="20">
        <v>16</v>
      </c>
      <c r="H1556" s="14">
        <v>25.744</v>
      </c>
      <c r="I1556" t="s">
        <v>30</v>
      </c>
      <c r="J1556" t="s">
        <v>38</v>
      </c>
      <c r="K1556" t="s">
        <v>16</v>
      </c>
      <c r="L1556" t="s">
        <v>17</v>
      </c>
      <c r="M1556" s="20">
        <f t="shared" si="124"/>
        <v>25.749504000000002</v>
      </c>
      <c r="N1556" s="20">
        <f t="shared" si="125"/>
        <v>0.16664000000000001</v>
      </c>
      <c r="O1556" s="20">
        <f t="shared" si="126"/>
        <v>4.2908973465600004</v>
      </c>
      <c r="P1556">
        <f t="shared" si="123"/>
        <v>2</v>
      </c>
      <c r="Q1556">
        <f t="shared" si="127"/>
        <v>8.5817946931200009</v>
      </c>
    </row>
    <row r="1557" spans="1:17" x14ac:dyDescent="0.3">
      <c r="A1557" t="s">
        <v>7</v>
      </c>
      <c r="B1557" t="s">
        <v>9</v>
      </c>
      <c r="C1557" t="s">
        <v>67</v>
      </c>
      <c r="D1557" t="s">
        <v>11</v>
      </c>
      <c r="E1557" t="s">
        <v>12</v>
      </c>
      <c r="F1557" t="s">
        <v>29</v>
      </c>
      <c r="G1557" s="20">
        <v>25</v>
      </c>
      <c r="H1557" s="14">
        <v>40.225000000000001</v>
      </c>
      <c r="I1557" t="s">
        <v>52</v>
      </c>
      <c r="J1557" t="s">
        <v>15</v>
      </c>
      <c r="K1557" t="s">
        <v>16</v>
      </c>
      <c r="L1557" t="s">
        <v>43</v>
      </c>
      <c r="M1557" s="20">
        <f t="shared" si="124"/>
        <v>40.233600000000003</v>
      </c>
      <c r="N1557" s="20">
        <f t="shared" si="125"/>
        <v>3.5459999999999998E-2</v>
      </c>
      <c r="O1557" s="20">
        <f t="shared" si="126"/>
        <v>1.4266834560000001</v>
      </c>
      <c r="P1557">
        <f t="shared" si="123"/>
        <v>1</v>
      </c>
      <c r="Q1557">
        <f t="shared" si="127"/>
        <v>1.4266834560000001</v>
      </c>
    </row>
    <row r="1558" spans="1:17" x14ac:dyDescent="0.3">
      <c r="A1558" t="s">
        <v>26</v>
      </c>
      <c r="B1558" t="s">
        <v>9</v>
      </c>
      <c r="C1558" t="s">
        <v>67</v>
      </c>
      <c r="D1558" t="s">
        <v>27</v>
      </c>
      <c r="E1558" t="s">
        <v>28</v>
      </c>
      <c r="F1558" t="s">
        <v>44</v>
      </c>
      <c r="G1558" s="20">
        <v>1.5</v>
      </c>
      <c r="H1558" s="14">
        <v>2.4135</v>
      </c>
      <c r="I1558" t="s">
        <v>23</v>
      </c>
      <c r="J1558" t="s">
        <v>24</v>
      </c>
      <c r="K1558" t="s">
        <v>25</v>
      </c>
      <c r="L1558" t="s">
        <v>17</v>
      </c>
      <c r="M1558" s="20">
        <f t="shared" si="124"/>
        <v>2.4140160000000002</v>
      </c>
      <c r="N1558" s="20">
        <f t="shared" si="125"/>
        <v>0</v>
      </c>
      <c r="O1558" s="20">
        <f t="shared" si="126"/>
        <v>0</v>
      </c>
      <c r="P1558">
        <f t="shared" si="123"/>
        <v>3</v>
      </c>
      <c r="Q1558">
        <f t="shared" si="127"/>
        <v>0</v>
      </c>
    </row>
    <row r="1559" spans="1:17" x14ac:dyDescent="0.3">
      <c r="A1559" t="s">
        <v>18</v>
      </c>
      <c r="B1559" t="s">
        <v>9</v>
      </c>
      <c r="C1559" t="s">
        <v>8</v>
      </c>
      <c r="D1559" t="s">
        <v>47</v>
      </c>
      <c r="E1559" t="s">
        <v>12</v>
      </c>
      <c r="F1559" t="s">
        <v>66</v>
      </c>
      <c r="G1559" s="20">
        <v>45</v>
      </c>
      <c r="H1559" s="14">
        <v>72.405000000000001</v>
      </c>
      <c r="I1559" t="s">
        <v>52</v>
      </c>
      <c r="J1559" t="s">
        <v>31</v>
      </c>
      <c r="K1559" t="s">
        <v>25</v>
      </c>
      <c r="L1559" t="s">
        <v>43</v>
      </c>
      <c r="M1559" s="20">
        <f t="shared" si="124"/>
        <v>72.420479999999998</v>
      </c>
      <c r="N1559" s="20">
        <f t="shared" si="125"/>
        <v>3.5459999999999998E-2</v>
      </c>
      <c r="O1559" s="20">
        <f t="shared" si="126"/>
        <v>2.5680302207999999</v>
      </c>
      <c r="P1559">
        <f t="shared" si="123"/>
        <v>4</v>
      </c>
      <c r="Q1559">
        <f t="shared" si="127"/>
        <v>10.272120883199999</v>
      </c>
    </row>
    <row r="1560" spans="1:17" x14ac:dyDescent="0.3">
      <c r="A1560" t="s">
        <v>39</v>
      </c>
      <c r="B1560" t="s">
        <v>9</v>
      </c>
      <c r="C1560" t="s">
        <v>98</v>
      </c>
      <c r="D1560" t="s">
        <v>11</v>
      </c>
      <c r="E1560" t="s">
        <v>45</v>
      </c>
      <c r="F1560" t="s">
        <v>66</v>
      </c>
      <c r="G1560" s="20">
        <v>70</v>
      </c>
      <c r="H1560" s="14">
        <v>112.63</v>
      </c>
      <c r="I1560" t="s">
        <v>30</v>
      </c>
      <c r="J1560" t="s">
        <v>31</v>
      </c>
      <c r="K1560" t="s">
        <v>25</v>
      </c>
      <c r="L1560" t="s">
        <v>43</v>
      </c>
      <c r="M1560" s="20">
        <f t="shared" si="124"/>
        <v>112.65408000000001</v>
      </c>
      <c r="N1560" s="20">
        <f t="shared" si="125"/>
        <v>0.16664000000000001</v>
      </c>
      <c r="O1560" s="20">
        <f t="shared" si="126"/>
        <v>18.772675891200002</v>
      </c>
      <c r="P1560">
        <f t="shared" ref="P1560:P1623" si="128">IFERROR(VALUE(MID(A1560, FIND("(", A1560) + 1, FIND(" ", A1560, FIND("(", A1560)) - FIND("(", A1560) - 1)), "N/A")</f>
        <v>2</v>
      </c>
      <c r="Q1560">
        <f t="shared" si="127"/>
        <v>37.545351782400004</v>
      </c>
    </row>
    <row r="1561" spans="1:17" x14ac:dyDescent="0.3">
      <c r="A1561" t="s">
        <v>39</v>
      </c>
      <c r="B1561" t="s">
        <v>9</v>
      </c>
      <c r="C1561" t="s">
        <v>67</v>
      </c>
      <c r="D1561" t="s">
        <v>27</v>
      </c>
      <c r="E1561" t="s">
        <v>12</v>
      </c>
      <c r="F1561" t="s">
        <v>22</v>
      </c>
      <c r="G1561" s="20">
        <v>6</v>
      </c>
      <c r="H1561" s="14">
        <v>9.6539999999999999</v>
      </c>
      <c r="I1561" t="s">
        <v>14</v>
      </c>
      <c r="J1561" t="s">
        <v>38</v>
      </c>
      <c r="K1561" t="s">
        <v>25</v>
      </c>
      <c r="L1561" t="s">
        <v>17</v>
      </c>
      <c r="M1561" s="20">
        <f t="shared" si="124"/>
        <v>9.6560640000000006</v>
      </c>
      <c r="N1561" s="20">
        <f t="shared" si="125"/>
        <v>0</v>
      </c>
      <c r="O1561" s="20">
        <f t="shared" si="126"/>
        <v>0</v>
      </c>
      <c r="P1561">
        <f t="shared" si="128"/>
        <v>2</v>
      </c>
      <c r="Q1561">
        <f t="shared" si="127"/>
        <v>0</v>
      </c>
    </row>
    <row r="1562" spans="1:17" x14ac:dyDescent="0.3">
      <c r="A1562" t="s">
        <v>39</v>
      </c>
      <c r="B1562" t="s">
        <v>9</v>
      </c>
      <c r="C1562" t="s">
        <v>67</v>
      </c>
      <c r="D1562" t="s">
        <v>11</v>
      </c>
      <c r="E1562" t="s">
        <v>12</v>
      </c>
      <c r="F1562" t="s">
        <v>36</v>
      </c>
      <c r="G1562" s="20">
        <v>7.5</v>
      </c>
      <c r="H1562" s="14">
        <v>12.067499999999999</v>
      </c>
      <c r="I1562" t="s">
        <v>37</v>
      </c>
      <c r="J1562" t="s">
        <v>31</v>
      </c>
      <c r="K1562" t="s">
        <v>25</v>
      </c>
      <c r="L1562" t="s">
        <v>43</v>
      </c>
      <c r="M1562" s="20">
        <f t="shared" si="124"/>
        <v>12.070080000000001</v>
      </c>
      <c r="N1562" s="20">
        <f t="shared" si="125"/>
        <v>0.16664000000000001</v>
      </c>
      <c r="O1562" s="20">
        <f t="shared" si="126"/>
        <v>2.0113581312000002</v>
      </c>
      <c r="P1562">
        <f t="shared" si="128"/>
        <v>2</v>
      </c>
      <c r="Q1562">
        <f t="shared" si="127"/>
        <v>4.0227162624000004</v>
      </c>
    </row>
    <row r="1563" spans="1:17" x14ac:dyDescent="0.3">
      <c r="A1563" t="s">
        <v>39</v>
      </c>
      <c r="B1563" t="s">
        <v>9</v>
      </c>
      <c r="C1563" t="s">
        <v>67</v>
      </c>
      <c r="D1563" t="s">
        <v>41</v>
      </c>
      <c r="E1563" t="s">
        <v>21</v>
      </c>
      <c r="F1563" t="s">
        <v>13</v>
      </c>
      <c r="G1563" s="20">
        <v>15</v>
      </c>
      <c r="H1563" s="14">
        <v>24.134999999999998</v>
      </c>
      <c r="I1563" t="s">
        <v>52</v>
      </c>
      <c r="J1563" t="s">
        <v>15</v>
      </c>
      <c r="K1563" t="s">
        <v>16</v>
      </c>
      <c r="L1563" t="s">
        <v>43</v>
      </c>
      <c r="M1563" s="20">
        <f t="shared" si="124"/>
        <v>24.140160000000002</v>
      </c>
      <c r="N1563" s="20">
        <f t="shared" si="125"/>
        <v>3.5459999999999998E-2</v>
      </c>
      <c r="O1563" s="20">
        <f t="shared" si="126"/>
        <v>0.85601007360000003</v>
      </c>
      <c r="P1563">
        <f t="shared" si="128"/>
        <v>2</v>
      </c>
      <c r="Q1563">
        <f t="shared" si="127"/>
        <v>1.7120201472000001</v>
      </c>
    </row>
    <row r="1564" spans="1:17" x14ac:dyDescent="0.3">
      <c r="A1564" t="s">
        <v>39</v>
      </c>
      <c r="B1564" t="s">
        <v>9</v>
      </c>
      <c r="C1564" t="s">
        <v>67</v>
      </c>
      <c r="D1564" t="s">
        <v>20</v>
      </c>
      <c r="E1564" t="s">
        <v>21</v>
      </c>
      <c r="F1564" t="s">
        <v>36</v>
      </c>
      <c r="G1564" s="20">
        <v>1.5</v>
      </c>
      <c r="H1564" s="14">
        <v>2.4135</v>
      </c>
      <c r="I1564" t="s">
        <v>23</v>
      </c>
      <c r="J1564" t="s">
        <v>31</v>
      </c>
      <c r="K1564" t="s">
        <v>25</v>
      </c>
      <c r="L1564" t="s">
        <v>17</v>
      </c>
      <c r="M1564" s="20">
        <f t="shared" si="124"/>
        <v>2.4140160000000002</v>
      </c>
      <c r="N1564" s="20">
        <f t="shared" si="125"/>
        <v>0</v>
      </c>
      <c r="O1564" s="20">
        <f t="shared" si="126"/>
        <v>0</v>
      </c>
      <c r="P1564">
        <f t="shared" si="128"/>
        <v>2</v>
      </c>
      <c r="Q1564">
        <f t="shared" si="127"/>
        <v>0</v>
      </c>
    </row>
    <row r="1565" spans="1:17" x14ac:dyDescent="0.3">
      <c r="A1565" t="s">
        <v>26</v>
      </c>
      <c r="B1565" t="s">
        <v>51</v>
      </c>
      <c r="C1565" t="s">
        <v>8</v>
      </c>
      <c r="D1565" t="s">
        <v>47</v>
      </c>
      <c r="E1565" t="s">
        <v>45</v>
      </c>
      <c r="F1565" t="s">
        <v>22</v>
      </c>
      <c r="G1565" s="20">
        <v>8</v>
      </c>
      <c r="H1565" s="14">
        <v>12.872</v>
      </c>
      <c r="I1565" t="s">
        <v>49</v>
      </c>
      <c r="J1565" t="s">
        <v>42</v>
      </c>
      <c r="K1565" t="s">
        <v>16</v>
      </c>
      <c r="L1565" t="s">
        <v>17</v>
      </c>
      <c r="M1565" s="20">
        <f t="shared" si="124"/>
        <v>12.874752000000001</v>
      </c>
      <c r="N1565" s="20">
        <f t="shared" si="125"/>
        <v>0.10215</v>
      </c>
      <c r="O1565" s="20">
        <f t="shared" si="126"/>
        <v>1.3151559168000002</v>
      </c>
      <c r="P1565">
        <f t="shared" si="128"/>
        <v>3</v>
      </c>
      <c r="Q1565">
        <f t="shared" si="127"/>
        <v>3.9454677504000006</v>
      </c>
    </row>
    <row r="1566" spans="1:17" x14ac:dyDescent="0.3">
      <c r="A1566" t="s">
        <v>7</v>
      </c>
      <c r="B1566" t="s">
        <v>9</v>
      </c>
      <c r="C1566" t="s">
        <v>67</v>
      </c>
      <c r="D1566" t="s">
        <v>41</v>
      </c>
      <c r="E1566" t="s">
        <v>28</v>
      </c>
      <c r="F1566" t="s">
        <v>66</v>
      </c>
      <c r="G1566" s="20">
        <v>54</v>
      </c>
      <c r="H1566" s="14">
        <v>86.885999999999996</v>
      </c>
      <c r="I1566" t="s">
        <v>52</v>
      </c>
      <c r="J1566" t="s">
        <v>42</v>
      </c>
      <c r="K1566" t="s">
        <v>16</v>
      </c>
      <c r="L1566" t="s">
        <v>43</v>
      </c>
      <c r="M1566" s="20">
        <f t="shared" si="124"/>
        <v>86.904576000000006</v>
      </c>
      <c r="N1566" s="20">
        <f t="shared" si="125"/>
        <v>3.5459999999999998E-2</v>
      </c>
      <c r="O1566" s="20">
        <f t="shared" si="126"/>
        <v>3.0816362649600002</v>
      </c>
      <c r="P1566">
        <f t="shared" si="128"/>
        <v>1</v>
      </c>
      <c r="Q1566">
        <f t="shared" si="127"/>
        <v>3.0816362649600002</v>
      </c>
    </row>
    <row r="1567" spans="1:17" x14ac:dyDescent="0.3">
      <c r="A1567" t="s">
        <v>32</v>
      </c>
      <c r="B1567" t="s">
        <v>9</v>
      </c>
      <c r="C1567" t="s">
        <v>67</v>
      </c>
      <c r="D1567" t="s">
        <v>20</v>
      </c>
      <c r="E1567" t="s">
        <v>35</v>
      </c>
      <c r="F1567" t="s">
        <v>36</v>
      </c>
      <c r="G1567" s="20">
        <v>1.4432</v>
      </c>
      <c r="H1567" s="14" t="s">
        <v>8</v>
      </c>
      <c r="I1567" t="s">
        <v>23</v>
      </c>
      <c r="J1567" t="s">
        <v>42</v>
      </c>
      <c r="K1567" t="s">
        <v>25</v>
      </c>
      <c r="L1567" t="s">
        <v>43</v>
      </c>
      <c r="M1567" s="20">
        <f t="shared" si="124"/>
        <v>2.3226052608000001</v>
      </c>
      <c r="N1567" s="20">
        <f t="shared" si="125"/>
        <v>0</v>
      </c>
      <c r="O1567" s="20">
        <f t="shared" si="126"/>
        <v>0</v>
      </c>
      <c r="P1567">
        <f t="shared" si="128"/>
        <v>5</v>
      </c>
      <c r="Q1567">
        <f t="shared" si="127"/>
        <v>0</v>
      </c>
    </row>
    <row r="1568" spans="1:17" x14ac:dyDescent="0.3">
      <c r="A1568" t="s">
        <v>32</v>
      </c>
      <c r="B1568" t="s">
        <v>9</v>
      </c>
      <c r="C1568" t="s">
        <v>61</v>
      </c>
      <c r="D1568" t="s">
        <v>41</v>
      </c>
      <c r="E1568" t="s">
        <v>12</v>
      </c>
      <c r="F1568" t="s">
        <v>36</v>
      </c>
      <c r="G1568" s="20">
        <v>1.5</v>
      </c>
      <c r="H1568" s="14">
        <v>2.4135</v>
      </c>
      <c r="I1568" t="s">
        <v>23</v>
      </c>
      <c r="J1568" t="s">
        <v>31</v>
      </c>
      <c r="K1568" t="s">
        <v>25</v>
      </c>
      <c r="L1568" t="s">
        <v>43</v>
      </c>
      <c r="M1568" s="20">
        <f t="shared" si="124"/>
        <v>2.4140160000000002</v>
      </c>
      <c r="N1568" s="20">
        <f t="shared" si="125"/>
        <v>0</v>
      </c>
      <c r="O1568" s="20">
        <f t="shared" si="126"/>
        <v>0</v>
      </c>
      <c r="P1568">
        <f t="shared" si="128"/>
        <v>5</v>
      </c>
      <c r="Q1568">
        <f t="shared" si="127"/>
        <v>0</v>
      </c>
    </row>
    <row r="1569" spans="1:17" x14ac:dyDescent="0.3">
      <c r="A1569" t="s">
        <v>18</v>
      </c>
      <c r="B1569" t="s">
        <v>9</v>
      </c>
      <c r="C1569" t="s">
        <v>76</v>
      </c>
      <c r="D1569" t="s">
        <v>11</v>
      </c>
      <c r="E1569" t="s">
        <v>21</v>
      </c>
      <c r="F1569" t="s">
        <v>13</v>
      </c>
      <c r="G1569" s="20">
        <v>10</v>
      </c>
      <c r="H1569" s="14">
        <v>16.09</v>
      </c>
      <c r="I1569" t="s">
        <v>30</v>
      </c>
      <c r="J1569" t="s">
        <v>42</v>
      </c>
      <c r="K1569" t="s">
        <v>16</v>
      </c>
      <c r="L1569" t="s">
        <v>17</v>
      </c>
      <c r="M1569" s="20">
        <f t="shared" si="124"/>
        <v>16.093440000000001</v>
      </c>
      <c r="N1569" s="20">
        <f t="shared" si="125"/>
        <v>0.16664000000000001</v>
      </c>
      <c r="O1569" s="20">
        <f t="shared" si="126"/>
        <v>2.6818108416000004</v>
      </c>
      <c r="P1569">
        <f t="shared" si="128"/>
        <v>4</v>
      </c>
      <c r="Q1569">
        <f t="shared" si="127"/>
        <v>10.727243366400002</v>
      </c>
    </row>
    <row r="1570" spans="1:17" x14ac:dyDescent="0.3">
      <c r="A1570" t="s">
        <v>26</v>
      </c>
      <c r="B1570" t="s">
        <v>9</v>
      </c>
      <c r="C1570" t="s">
        <v>67</v>
      </c>
      <c r="D1570" t="s">
        <v>47</v>
      </c>
      <c r="E1570" t="s">
        <v>35</v>
      </c>
      <c r="F1570" t="s">
        <v>66</v>
      </c>
      <c r="G1570" s="20">
        <v>65</v>
      </c>
      <c r="H1570" s="14">
        <v>104.58499999999999</v>
      </c>
      <c r="I1570" t="s">
        <v>52</v>
      </c>
      <c r="J1570" t="s">
        <v>42</v>
      </c>
      <c r="K1570" t="s">
        <v>25</v>
      </c>
      <c r="L1570" t="s">
        <v>43</v>
      </c>
      <c r="M1570" s="20">
        <f t="shared" si="124"/>
        <v>104.60736</v>
      </c>
      <c r="N1570" s="20">
        <f t="shared" si="125"/>
        <v>3.5459999999999998E-2</v>
      </c>
      <c r="O1570" s="20">
        <f t="shared" si="126"/>
        <v>3.7093769855999996</v>
      </c>
      <c r="P1570">
        <f t="shared" si="128"/>
        <v>3</v>
      </c>
      <c r="Q1570">
        <f t="shared" si="127"/>
        <v>11.1281309568</v>
      </c>
    </row>
    <row r="1571" spans="1:17" x14ac:dyDescent="0.3">
      <c r="A1571" t="s">
        <v>39</v>
      </c>
      <c r="B1571" t="s">
        <v>9</v>
      </c>
      <c r="C1571" t="s">
        <v>67</v>
      </c>
      <c r="D1571" t="s">
        <v>11</v>
      </c>
      <c r="E1571" t="s">
        <v>35</v>
      </c>
      <c r="F1571" t="s">
        <v>13</v>
      </c>
      <c r="G1571" s="20">
        <v>6</v>
      </c>
      <c r="H1571" s="14">
        <v>9.6539999999999999</v>
      </c>
      <c r="I1571" t="s">
        <v>30</v>
      </c>
      <c r="J1571" t="s">
        <v>38</v>
      </c>
      <c r="K1571" t="s">
        <v>16</v>
      </c>
      <c r="L1571" t="s">
        <v>17</v>
      </c>
      <c r="M1571" s="20">
        <f t="shared" si="124"/>
        <v>9.6560640000000006</v>
      </c>
      <c r="N1571" s="20">
        <f t="shared" si="125"/>
        <v>0.16664000000000001</v>
      </c>
      <c r="O1571" s="20">
        <f t="shared" si="126"/>
        <v>1.6090865049600003</v>
      </c>
      <c r="P1571">
        <f t="shared" si="128"/>
        <v>2</v>
      </c>
      <c r="Q1571">
        <f t="shared" si="127"/>
        <v>3.2181730099200005</v>
      </c>
    </row>
    <row r="1572" spans="1:17" x14ac:dyDescent="0.3">
      <c r="A1572" t="s">
        <v>39</v>
      </c>
      <c r="B1572" t="s">
        <v>51</v>
      </c>
      <c r="C1572" t="s">
        <v>8</v>
      </c>
      <c r="D1572" t="s">
        <v>20</v>
      </c>
      <c r="E1572" t="s">
        <v>28</v>
      </c>
      <c r="F1572" t="s">
        <v>44</v>
      </c>
      <c r="G1572" s="20">
        <v>2</v>
      </c>
      <c r="H1572" s="14">
        <v>3.218</v>
      </c>
      <c r="I1572" t="s">
        <v>37</v>
      </c>
      <c r="J1572" t="s">
        <v>42</v>
      </c>
      <c r="K1572" t="s">
        <v>25</v>
      </c>
      <c r="L1572" t="s">
        <v>43</v>
      </c>
      <c r="M1572" s="20">
        <f t="shared" si="124"/>
        <v>3.2186880000000002</v>
      </c>
      <c r="N1572" s="20">
        <f t="shared" si="125"/>
        <v>0.16664000000000001</v>
      </c>
      <c r="O1572" s="20">
        <f t="shared" si="126"/>
        <v>0.53636216832000005</v>
      </c>
      <c r="P1572">
        <f t="shared" si="128"/>
        <v>2</v>
      </c>
      <c r="Q1572">
        <f t="shared" si="127"/>
        <v>1.0727243366400001</v>
      </c>
    </row>
    <row r="1573" spans="1:17" x14ac:dyDescent="0.3">
      <c r="A1573" t="s">
        <v>18</v>
      </c>
      <c r="B1573" t="s">
        <v>9</v>
      </c>
      <c r="C1573" t="s">
        <v>46</v>
      </c>
      <c r="D1573" t="s">
        <v>41</v>
      </c>
      <c r="E1573" t="s">
        <v>45</v>
      </c>
      <c r="F1573" t="s">
        <v>36</v>
      </c>
      <c r="G1573" s="20">
        <v>1.8</v>
      </c>
      <c r="H1573" s="14">
        <v>2.8961999999999999</v>
      </c>
      <c r="I1573" t="s">
        <v>23</v>
      </c>
      <c r="J1573" t="s">
        <v>42</v>
      </c>
      <c r="K1573" t="s">
        <v>25</v>
      </c>
      <c r="L1573" t="s">
        <v>43</v>
      </c>
      <c r="M1573" s="20">
        <f t="shared" si="124"/>
        <v>2.8968192000000004</v>
      </c>
      <c r="N1573" s="20">
        <f t="shared" si="125"/>
        <v>0</v>
      </c>
      <c r="O1573" s="20">
        <f t="shared" si="126"/>
        <v>0</v>
      </c>
      <c r="P1573">
        <f t="shared" si="128"/>
        <v>4</v>
      </c>
      <c r="Q1573">
        <f t="shared" si="127"/>
        <v>0</v>
      </c>
    </row>
    <row r="1574" spans="1:17" x14ac:dyDescent="0.3">
      <c r="A1574" t="s">
        <v>18</v>
      </c>
      <c r="B1574" t="s">
        <v>9</v>
      </c>
      <c r="C1574" t="s">
        <v>67</v>
      </c>
      <c r="D1574" t="s">
        <v>11</v>
      </c>
      <c r="E1574" t="s">
        <v>21</v>
      </c>
      <c r="F1574" t="s">
        <v>36</v>
      </c>
      <c r="G1574" s="20">
        <v>1.5</v>
      </c>
      <c r="H1574" s="14">
        <v>2.4135</v>
      </c>
      <c r="I1574" t="s">
        <v>23</v>
      </c>
      <c r="J1574" t="s">
        <v>31</v>
      </c>
      <c r="K1574" t="s">
        <v>25</v>
      </c>
      <c r="L1574" t="s">
        <v>43</v>
      </c>
      <c r="M1574" s="20">
        <f t="shared" si="124"/>
        <v>2.4140160000000002</v>
      </c>
      <c r="N1574" s="20">
        <f t="shared" si="125"/>
        <v>0</v>
      </c>
      <c r="O1574" s="20">
        <f t="shared" si="126"/>
        <v>0</v>
      </c>
      <c r="P1574">
        <f t="shared" si="128"/>
        <v>4</v>
      </c>
      <c r="Q1574">
        <f t="shared" si="127"/>
        <v>0</v>
      </c>
    </row>
    <row r="1575" spans="1:17" x14ac:dyDescent="0.3">
      <c r="A1575" t="s">
        <v>7</v>
      </c>
      <c r="B1575" t="s">
        <v>9</v>
      </c>
      <c r="C1575" t="s">
        <v>67</v>
      </c>
      <c r="D1575" t="s">
        <v>11</v>
      </c>
      <c r="E1575" t="s">
        <v>35</v>
      </c>
      <c r="F1575" t="s">
        <v>36</v>
      </c>
      <c r="G1575" s="20">
        <v>1.5</v>
      </c>
      <c r="H1575" s="14">
        <v>2.4135</v>
      </c>
      <c r="I1575" t="s">
        <v>23</v>
      </c>
      <c r="J1575" t="s">
        <v>42</v>
      </c>
      <c r="K1575" t="s">
        <v>25</v>
      </c>
      <c r="L1575" t="s">
        <v>43</v>
      </c>
      <c r="M1575" s="20">
        <f t="shared" si="124"/>
        <v>2.4140160000000002</v>
      </c>
      <c r="N1575" s="20">
        <f t="shared" si="125"/>
        <v>0</v>
      </c>
      <c r="O1575" s="20">
        <f t="shared" si="126"/>
        <v>0</v>
      </c>
      <c r="P1575">
        <f t="shared" si="128"/>
        <v>1</v>
      </c>
      <c r="Q1575">
        <f t="shared" si="127"/>
        <v>0</v>
      </c>
    </row>
    <row r="1576" spans="1:17" x14ac:dyDescent="0.3">
      <c r="A1576" t="s">
        <v>39</v>
      </c>
      <c r="B1576" t="s">
        <v>9</v>
      </c>
      <c r="C1576" t="s">
        <v>8</v>
      </c>
      <c r="D1576" t="s">
        <v>11</v>
      </c>
      <c r="E1576" t="s">
        <v>12</v>
      </c>
      <c r="F1576" t="s">
        <v>22</v>
      </c>
      <c r="G1576" s="20">
        <v>12</v>
      </c>
      <c r="H1576" s="14">
        <v>19.308</v>
      </c>
      <c r="I1576" t="s">
        <v>30</v>
      </c>
      <c r="J1576" t="s">
        <v>31</v>
      </c>
      <c r="K1576" t="s">
        <v>25</v>
      </c>
      <c r="L1576" t="s">
        <v>43</v>
      </c>
      <c r="M1576" s="20">
        <f t="shared" si="124"/>
        <v>19.312128000000001</v>
      </c>
      <c r="N1576" s="20">
        <f t="shared" si="125"/>
        <v>0.16664000000000001</v>
      </c>
      <c r="O1576" s="20">
        <f t="shared" si="126"/>
        <v>3.2181730099200005</v>
      </c>
      <c r="P1576">
        <f t="shared" si="128"/>
        <v>2</v>
      </c>
      <c r="Q1576">
        <f t="shared" si="127"/>
        <v>6.4363460198400011</v>
      </c>
    </row>
    <row r="1577" spans="1:17" x14ac:dyDescent="0.3">
      <c r="A1577" t="s">
        <v>7</v>
      </c>
      <c r="B1577" t="s">
        <v>9</v>
      </c>
      <c r="C1577" t="s">
        <v>98</v>
      </c>
      <c r="D1577" t="s">
        <v>20</v>
      </c>
      <c r="E1577" t="s">
        <v>21</v>
      </c>
      <c r="F1577" t="s">
        <v>66</v>
      </c>
      <c r="G1577" s="20">
        <v>26</v>
      </c>
      <c r="H1577" s="14">
        <v>41.834000000000003</v>
      </c>
      <c r="I1577" t="s">
        <v>52</v>
      </c>
      <c r="J1577" t="s">
        <v>38</v>
      </c>
      <c r="K1577" t="s">
        <v>25</v>
      </c>
      <c r="L1577" t="s">
        <v>43</v>
      </c>
      <c r="M1577" s="20">
        <f t="shared" si="124"/>
        <v>41.842944000000003</v>
      </c>
      <c r="N1577" s="20">
        <f t="shared" si="125"/>
        <v>3.5459999999999998E-2</v>
      </c>
      <c r="O1577" s="20">
        <f t="shared" si="126"/>
        <v>1.4837507942400001</v>
      </c>
      <c r="P1577">
        <f t="shared" si="128"/>
        <v>1</v>
      </c>
      <c r="Q1577">
        <f t="shared" si="127"/>
        <v>1.4837507942400001</v>
      </c>
    </row>
    <row r="1578" spans="1:17" x14ac:dyDescent="0.3">
      <c r="A1578" t="s">
        <v>18</v>
      </c>
      <c r="B1578" t="s">
        <v>9</v>
      </c>
      <c r="C1578" t="s">
        <v>67</v>
      </c>
      <c r="D1578" t="s">
        <v>11</v>
      </c>
      <c r="E1578" t="s">
        <v>21</v>
      </c>
      <c r="F1578" t="s">
        <v>36</v>
      </c>
      <c r="G1578" s="20">
        <v>3</v>
      </c>
      <c r="H1578" s="14">
        <v>4.827</v>
      </c>
      <c r="I1578" s="2" t="s">
        <v>14</v>
      </c>
      <c r="J1578" t="s">
        <v>42</v>
      </c>
      <c r="K1578" t="s">
        <v>25</v>
      </c>
      <c r="L1578" t="s">
        <v>43</v>
      </c>
      <c r="M1578" s="20">
        <f t="shared" si="124"/>
        <v>4.8280320000000003</v>
      </c>
      <c r="N1578" s="20">
        <f t="shared" si="125"/>
        <v>0</v>
      </c>
      <c r="O1578" s="20">
        <f t="shared" si="126"/>
        <v>0</v>
      </c>
      <c r="P1578">
        <f t="shared" si="128"/>
        <v>4</v>
      </c>
      <c r="Q1578">
        <f t="shared" si="127"/>
        <v>0</v>
      </c>
    </row>
    <row r="1579" spans="1:17" x14ac:dyDescent="0.3">
      <c r="A1579" t="s">
        <v>32</v>
      </c>
      <c r="B1579" t="s">
        <v>9</v>
      </c>
      <c r="C1579" t="s">
        <v>67</v>
      </c>
      <c r="D1579" t="s">
        <v>11</v>
      </c>
      <c r="E1579" t="s">
        <v>35</v>
      </c>
      <c r="F1579" t="s">
        <v>44</v>
      </c>
      <c r="G1579" s="20">
        <v>1</v>
      </c>
      <c r="H1579" s="14">
        <v>1.609</v>
      </c>
      <c r="I1579" t="s">
        <v>54</v>
      </c>
      <c r="J1579" t="s">
        <v>15</v>
      </c>
      <c r="K1579" t="s">
        <v>25</v>
      </c>
      <c r="L1579" t="s">
        <v>43</v>
      </c>
      <c r="M1579" s="20">
        <f t="shared" si="124"/>
        <v>1.6093440000000001</v>
      </c>
      <c r="N1579" s="20">
        <f t="shared" si="125"/>
        <v>2.1999999999999999E-2</v>
      </c>
      <c r="O1579" s="20">
        <f t="shared" si="126"/>
        <v>3.5405567999999998E-2</v>
      </c>
      <c r="P1579">
        <f t="shared" si="128"/>
        <v>5</v>
      </c>
      <c r="Q1579">
        <f t="shared" si="127"/>
        <v>0.17702783999999999</v>
      </c>
    </row>
    <row r="1580" spans="1:17" x14ac:dyDescent="0.3">
      <c r="A1580" t="s">
        <v>39</v>
      </c>
      <c r="B1580" t="s">
        <v>9</v>
      </c>
      <c r="C1580" t="s">
        <v>67</v>
      </c>
      <c r="D1580" t="s">
        <v>41</v>
      </c>
      <c r="E1580" t="s">
        <v>12</v>
      </c>
      <c r="F1580" t="s">
        <v>22</v>
      </c>
      <c r="G1580" s="20">
        <v>7</v>
      </c>
      <c r="H1580" s="14">
        <v>11.263</v>
      </c>
      <c r="I1580" t="s">
        <v>30</v>
      </c>
      <c r="J1580" t="s">
        <v>31</v>
      </c>
      <c r="K1580" t="s">
        <v>25</v>
      </c>
      <c r="L1580" t="s">
        <v>43</v>
      </c>
      <c r="M1580" s="20">
        <f t="shared" si="124"/>
        <v>11.265408000000001</v>
      </c>
      <c r="N1580" s="20">
        <f t="shared" si="125"/>
        <v>0.16664000000000001</v>
      </c>
      <c r="O1580" s="20">
        <f t="shared" si="126"/>
        <v>1.8772675891200001</v>
      </c>
      <c r="P1580">
        <f t="shared" si="128"/>
        <v>2</v>
      </c>
      <c r="Q1580">
        <f t="shared" si="127"/>
        <v>3.7545351782400003</v>
      </c>
    </row>
    <row r="1581" spans="1:17" x14ac:dyDescent="0.3">
      <c r="A1581" t="s">
        <v>7</v>
      </c>
      <c r="B1581" t="s">
        <v>51</v>
      </c>
      <c r="C1581" t="s">
        <v>8</v>
      </c>
      <c r="D1581" t="s">
        <v>11</v>
      </c>
      <c r="E1581" t="s">
        <v>12</v>
      </c>
      <c r="F1581" t="s">
        <v>44</v>
      </c>
      <c r="G1581" s="20">
        <v>1.3</v>
      </c>
      <c r="H1581" s="14">
        <v>2.0916999999999999</v>
      </c>
      <c r="I1581" t="s">
        <v>30</v>
      </c>
      <c r="J1581" t="s">
        <v>42</v>
      </c>
      <c r="K1581" t="s">
        <v>16</v>
      </c>
      <c r="L1581" t="s">
        <v>43</v>
      </c>
      <c r="M1581" s="20">
        <f t="shared" si="124"/>
        <v>2.0921472000000003</v>
      </c>
      <c r="N1581" s="20">
        <f t="shared" si="125"/>
        <v>0.16664000000000001</v>
      </c>
      <c r="O1581" s="20">
        <f t="shared" si="126"/>
        <v>0.34863540940800009</v>
      </c>
      <c r="P1581">
        <f t="shared" si="128"/>
        <v>1</v>
      </c>
      <c r="Q1581">
        <f t="shared" si="127"/>
        <v>0.34863540940800009</v>
      </c>
    </row>
    <row r="1582" spans="1:17" x14ac:dyDescent="0.3">
      <c r="A1582" t="s">
        <v>39</v>
      </c>
      <c r="B1582" t="s">
        <v>9</v>
      </c>
      <c r="C1582" t="s">
        <v>67</v>
      </c>
      <c r="D1582" t="s">
        <v>20</v>
      </c>
      <c r="E1582" t="s">
        <v>21</v>
      </c>
      <c r="F1582" t="s">
        <v>66</v>
      </c>
      <c r="G1582" s="20">
        <v>13</v>
      </c>
      <c r="H1582" s="14">
        <v>20.917000000000002</v>
      </c>
      <c r="I1582" t="s">
        <v>54</v>
      </c>
      <c r="J1582" t="s">
        <v>42</v>
      </c>
      <c r="K1582" t="s">
        <v>16</v>
      </c>
      <c r="L1582" t="s">
        <v>43</v>
      </c>
      <c r="M1582" s="20">
        <f t="shared" si="124"/>
        <v>20.921472000000001</v>
      </c>
      <c r="N1582" s="20">
        <f t="shared" si="125"/>
        <v>2.1999999999999999E-2</v>
      </c>
      <c r="O1582" s="20">
        <f t="shared" si="126"/>
        <v>0.46027238399999998</v>
      </c>
      <c r="P1582">
        <f t="shared" si="128"/>
        <v>2</v>
      </c>
      <c r="Q1582">
        <f t="shared" si="127"/>
        <v>0.92054476799999996</v>
      </c>
    </row>
    <row r="1583" spans="1:17" x14ac:dyDescent="0.3">
      <c r="A1583" t="s">
        <v>39</v>
      </c>
      <c r="B1583" t="s">
        <v>9</v>
      </c>
      <c r="C1583" t="s">
        <v>46</v>
      </c>
      <c r="D1583" t="s">
        <v>20</v>
      </c>
      <c r="E1583" t="s">
        <v>33</v>
      </c>
      <c r="F1583" t="s">
        <v>29</v>
      </c>
      <c r="G1583" s="20">
        <v>3</v>
      </c>
      <c r="H1583" s="14">
        <v>4.827</v>
      </c>
      <c r="I1583" t="s">
        <v>23</v>
      </c>
      <c r="J1583" t="s">
        <v>42</v>
      </c>
      <c r="K1583" t="s">
        <v>16</v>
      </c>
      <c r="L1583" t="s">
        <v>43</v>
      </c>
      <c r="M1583" s="20">
        <f t="shared" si="124"/>
        <v>4.8280320000000003</v>
      </c>
      <c r="N1583" s="20">
        <f t="shared" si="125"/>
        <v>0</v>
      </c>
      <c r="O1583" s="20">
        <f t="shared" si="126"/>
        <v>0</v>
      </c>
      <c r="P1583">
        <f t="shared" si="128"/>
        <v>2</v>
      </c>
      <c r="Q1583">
        <f t="shared" si="127"/>
        <v>0</v>
      </c>
    </row>
    <row r="1584" spans="1:17" x14ac:dyDescent="0.3">
      <c r="A1584" t="s">
        <v>26</v>
      </c>
      <c r="B1584" t="s">
        <v>51</v>
      </c>
      <c r="C1584" t="s">
        <v>8</v>
      </c>
      <c r="D1584" t="s">
        <v>11</v>
      </c>
      <c r="E1584" t="s">
        <v>35</v>
      </c>
      <c r="F1584" t="s">
        <v>13</v>
      </c>
      <c r="G1584" s="20">
        <v>12</v>
      </c>
      <c r="H1584" s="14">
        <v>19.308</v>
      </c>
      <c r="I1584" t="s">
        <v>30</v>
      </c>
      <c r="J1584" t="s">
        <v>31</v>
      </c>
      <c r="K1584" t="s">
        <v>25</v>
      </c>
      <c r="L1584" t="s">
        <v>43</v>
      </c>
      <c r="M1584" s="20">
        <f t="shared" si="124"/>
        <v>19.312128000000001</v>
      </c>
      <c r="N1584" s="20">
        <f t="shared" si="125"/>
        <v>0.16664000000000001</v>
      </c>
      <c r="O1584" s="20">
        <f t="shared" si="126"/>
        <v>3.2181730099200005</v>
      </c>
      <c r="P1584">
        <f t="shared" si="128"/>
        <v>3</v>
      </c>
      <c r="Q1584">
        <f t="shared" si="127"/>
        <v>9.6545190297600012</v>
      </c>
    </row>
    <row r="1585" spans="1:17" x14ac:dyDescent="0.3">
      <c r="A1585" t="s">
        <v>39</v>
      </c>
      <c r="B1585" t="s">
        <v>9</v>
      </c>
      <c r="C1585" t="s">
        <v>67</v>
      </c>
      <c r="D1585" t="s">
        <v>41</v>
      </c>
      <c r="E1585" t="s">
        <v>12</v>
      </c>
      <c r="F1585" t="s">
        <v>66</v>
      </c>
      <c r="G1585" s="20">
        <v>38</v>
      </c>
      <c r="H1585" s="14">
        <v>61.141999999999996</v>
      </c>
      <c r="I1585" t="s">
        <v>52</v>
      </c>
      <c r="J1585" t="s">
        <v>31</v>
      </c>
      <c r="K1585" t="s">
        <v>25</v>
      </c>
      <c r="L1585" t="s">
        <v>43</v>
      </c>
      <c r="M1585" s="20">
        <f t="shared" si="124"/>
        <v>61.155072000000004</v>
      </c>
      <c r="N1585" s="20">
        <f t="shared" si="125"/>
        <v>3.5459999999999998E-2</v>
      </c>
      <c r="O1585" s="20">
        <f t="shared" si="126"/>
        <v>2.16855885312</v>
      </c>
      <c r="P1585">
        <f t="shared" si="128"/>
        <v>2</v>
      </c>
      <c r="Q1585">
        <f t="shared" si="127"/>
        <v>4.3371177062399999</v>
      </c>
    </row>
    <row r="1586" spans="1:17" x14ac:dyDescent="0.3">
      <c r="A1586" t="s">
        <v>18</v>
      </c>
      <c r="B1586" t="s">
        <v>9</v>
      </c>
      <c r="C1586" t="s">
        <v>67</v>
      </c>
      <c r="D1586" t="s">
        <v>41</v>
      </c>
      <c r="E1586" t="s">
        <v>35</v>
      </c>
      <c r="F1586" t="s">
        <v>13</v>
      </c>
      <c r="G1586" s="20">
        <v>4</v>
      </c>
      <c r="H1586" s="14">
        <v>6.4359999999999999</v>
      </c>
      <c r="I1586" t="s">
        <v>52</v>
      </c>
      <c r="J1586" t="s">
        <v>15</v>
      </c>
      <c r="K1586" t="s">
        <v>25</v>
      </c>
      <c r="L1586" t="s">
        <v>43</v>
      </c>
      <c r="M1586" s="20">
        <f t="shared" si="124"/>
        <v>6.4373760000000004</v>
      </c>
      <c r="N1586" s="20">
        <f t="shared" si="125"/>
        <v>3.5459999999999998E-2</v>
      </c>
      <c r="O1586" s="20">
        <f t="shared" si="126"/>
        <v>0.22826935296</v>
      </c>
      <c r="P1586">
        <f t="shared" si="128"/>
        <v>4</v>
      </c>
      <c r="Q1586">
        <f t="shared" si="127"/>
        <v>0.91307741184000002</v>
      </c>
    </row>
    <row r="1587" spans="1:17" x14ac:dyDescent="0.3">
      <c r="A1587" t="s">
        <v>32</v>
      </c>
      <c r="B1587" t="s">
        <v>9</v>
      </c>
      <c r="C1587" t="s">
        <v>40</v>
      </c>
      <c r="D1587" t="s">
        <v>20</v>
      </c>
      <c r="E1587" t="s">
        <v>12</v>
      </c>
      <c r="F1587" t="s">
        <v>44</v>
      </c>
      <c r="G1587" s="20">
        <v>1.3</v>
      </c>
      <c r="H1587" s="14">
        <v>2.0916999999999999</v>
      </c>
      <c r="I1587" t="s">
        <v>23</v>
      </c>
      <c r="J1587" t="s">
        <v>42</v>
      </c>
      <c r="K1587" t="s">
        <v>25</v>
      </c>
      <c r="L1587" t="s">
        <v>17</v>
      </c>
      <c r="M1587" s="20">
        <f t="shared" si="124"/>
        <v>2.0921472000000003</v>
      </c>
      <c r="N1587" s="20">
        <f t="shared" si="125"/>
        <v>0</v>
      </c>
      <c r="O1587" s="20">
        <f t="shared" si="126"/>
        <v>0</v>
      </c>
      <c r="P1587">
        <f t="shared" si="128"/>
        <v>5</v>
      </c>
      <c r="Q1587">
        <f t="shared" si="127"/>
        <v>0</v>
      </c>
    </row>
    <row r="1588" spans="1:17" x14ac:dyDescent="0.3">
      <c r="A1588" t="s">
        <v>18</v>
      </c>
      <c r="B1588" t="s">
        <v>9</v>
      </c>
      <c r="C1588" t="s">
        <v>95</v>
      </c>
      <c r="D1588" t="s">
        <v>20</v>
      </c>
      <c r="E1588" t="s">
        <v>35</v>
      </c>
      <c r="F1588" t="s">
        <v>36</v>
      </c>
      <c r="G1588" s="20">
        <v>1.5</v>
      </c>
      <c r="H1588" s="14">
        <v>2.4135</v>
      </c>
      <c r="I1588" t="s">
        <v>23</v>
      </c>
      <c r="J1588" t="s">
        <v>31</v>
      </c>
      <c r="K1588" t="s">
        <v>16</v>
      </c>
      <c r="L1588" t="s">
        <v>43</v>
      </c>
      <c r="M1588" s="20">
        <f t="shared" si="124"/>
        <v>2.4140160000000002</v>
      </c>
      <c r="N1588" s="20">
        <f t="shared" si="125"/>
        <v>0</v>
      </c>
      <c r="O1588" s="20">
        <f t="shared" si="126"/>
        <v>0</v>
      </c>
      <c r="P1588">
        <f t="shared" si="128"/>
        <v>4</v>
      </c>
      <c r="Q1588">
        <f t="shared" si="127"/>
        <v>0</v>
      </c>
    </row>
    <row r="1589" spans="1:17" x14ac:dyDescent="0.3">
      <c r="A1589" t="s">
        <v>7</v>
      </c>
      <c r="B1589" t="s">
        <v>9</v>
      </c>
      <c r="C1589" t="s">
        <v>67</v>
      </c>
      <c r="D1589" t="s">
        <v>11</v>
      </c>
      <c r="E1589" t="s">
        <v>21</v>
      </c>
      <c r="F1589" t="s">
        <v>29</v>
      </c>
      <c r="G1589" s="20">
        <v>2.5</v>
      </c>
      <c r="H1589" s="14">
        <v>4.0225</v>
      </c>
      <c r="I1589" t="s">
        <v>30</v>
      </c>
      <c r="J1589" t="s">
        <v>42</v>
      </c>
      <c r="K1589" t="s">
        <v>25</v>
      </c>
      <c r="L1589" t="s">
        <v>43</v>
      </c>
      <c r="M1589" s="20">
        <f t="shared" si="124"/>
        <v>4.0233600000000003</v>
      </c>
      <c r="N1589" s="20">
        <f t="shared" si="125"/>
        <v>0.16664000000000001</v>
      </c>
      <c r="O1589" s="20">
        <f t="shared" si="126"/>
        <v>0.6704527104000001</v>
      </c>
      <c r="P1589">
        <f t="shared" si="128"/>
        <v>1</v>
      </c>
      <c r="Q1589">
        <f t="shared" si="127"/>
        <v>0.6704527104000001</v>
      </c>
    </row>
    <row r="1590" spans="1:17" x14ac:dyDescent="0.3">
      <c r="A1590" t="s">
        <v>39</v>
      </c>
      <c r="B1590" t="s">
        <v>9</v>
      </c>
      <c r="C1590" t="s">
        <v>67</v>
      </c>
      <c r="D1590" t="s">
        <v>41</v>
      </c>
      <c r="E1590" t="s">
        <v>21</v>
      </c>
      <c r="F1590" t="s">
        <v>22</v>
      </c>
      <c r="G1590" s="20">
        <v>12</v>
      </c>
      <c r="H1590" s="14">
        <v>19.308</v>
      </c>
      <c r="I1590" t="s">
        <v>37</v>
      </c>
      <c r="J1590" t="s">
        <v>42</v>
      </c>
      <c r="K1590" t="s">
        <v>16</v>
      </c>
      <c r="L1590" t="s">
        <v>43</v>
      </c>
      <c r="M1590" s="20">
        <f t="shared" si="124"/>
        <v>19.312128000000001</v>
      </c>
      <c r="N1590" s="20">
        <f t="shared" si="125"/>
        <v>0.16664000000000001</v>
      </c>
      <c r="O1590" s="20">
        <f t="shared" si="126"/>
        <v>3.2181730099200005</v>
      </c>
      <c r="P1590">
        <f t="shared" si="128"/>
        <v>2</v>
      </c>
      <c r="Q1590">
        <f t="shared" si="127"/>
        <v>6.4363460198400011</v>
      </c>
    </row>
    <row r="1591" spans="1:17" x14ac:dyDescent="0.3">
      <c r="A1591" t="s">
        <v>39</v>
      </c>
      <c r="B1591" t="s">
        <v>9</v>
      </c>
      <c r="C1591" t="s">
        <v>67</v>
      </c>
      <c r="D1591" t="s">
        <v>41</v>
      </c>
      <c r="E1591" t="s">
        <v>21</v>
      </c>
      <c r="F1591" t="s">
        <v>22</v>
      </c>
      <c r="G1591" s="20">
        <v>11</v>
      </c>
      <c r="H1591" s="14">
        <v>17.698999999999998</v>
      </c>
      <c r="I1591" t="s">
        <v>30</v>
      </c>
      <c r="J1591" t="s">
        <v>15</v>
      </c>
      <c r="K1591" t="s">
        <v>25</v>
      </c>
      <c r="L1591" t="s">
        <v>43</v>
      </c>
      <c r="M1591" s="20">
        <f t="shared" si="124"/>
        <v>17.702784000000001</v>
      </c>
      <c r="N1591" s="20">
        <f t="shared" si="125"/>
        <v>0.16664000000000001</v>
      </c>
      <c r="O1591" s="20">
        <f t="shared" si="126"/>
        <v>2.9499919257600005</v>
      </c>
      <c r="P1591">
        <f t="shared" si="128"/>
        <v>2</v>
      </c>
      <c r="Q1591">
        <f t="shared" si="127"/>
        <v>5.8999838515200009</v>
      </c>
    </row>
    <row r="1592" spans="1:17" x14ac:dyDescent="0.3">
      <c r="A1592" t="s">
        <v>32</v>
      </c>
      <c r="B1592" t="s">
        <v>9</v>
      </c>
      <c r="C1592" t="s">
        <v>67</v>
      </c>
      <c r="D1592" t="s">
        <v>41</v>
      </c>
      <c r="E1592" t="s">
        <v>35</v>
      </c>
      <c r="F1592" t="s">
        <v>44</v>
      </c>
      <c r="G1592" s="20">
        <v>1</v>
      </c>
      <c r="H1592" s="14">
        <v>1.609</v>
      </c>
      <c r="I1592" t="s">
        <v>23</v>
      </c>
      <c r="J1592" t="s">
        <v>31</v>
      </c>
      <c r="K1592" t="s">
        <v>25</v>
      </c>
      <c r="L1592" t="s">
        <v>43</v>
      </c>
      <c r="M1592" s="20">
        <f t="shared" si="124"/>
        <v>1.6093440000000001</v>
      </c>
      <c r="N1592" s="20">
        <f t="shared" si="125"/>
        <v>0</v>
      </c>
      <c r="O1592" s="20">
        <f t="shared" si="126"/>
        <v>0</v>
      </c>
      <c r="P1592">
        <f t="shared" si="128"/>
        <v>5</v>
      </c>
      <c r="Q1592">
        <f t="shared" si="127"/>
        <v>0</v>
      </c>
    </row>
    <row r="1593" spans="1:17" x14ac:dyDescent="0.3">
      <c r="A1593" t="s">
        <v>7</v>
      </c>
      <c r="B1593" t="s">
        <v>9</v>
      </c>
      <c r="C1593" t="s">
        <v>67</v>
      </c>
      <c r="D1593" t="s">
        <v>41</v>
      </c>
      <c r="E1593" t="s">
        <v>35</v>
      </c>
      <c r="F1593" t="s">
        <v>66</v>
      </c>
      <c r="G1593" s="20">
        <v>42</v>
      </c>
      <c r="H1593" s="14">
        <v>67.578000000000003</v>
      </c>
      <c r="I1593" t="s">
        <v>52</v>
      </c>
      <c r="J1593" t="s">
        <v>31</v>
      </c>
      <c r="K1593" t="s">
        <v>16</v>
      </c>
      <c r="L1593" t="s">
        <v>17</v>
      </c>
      <c r="M1593" s="20">
        <f t="shared" si="124"/>
        <v>67.592448000000005</v>
      </c>
      <c r="N1593" s="20">
        <f t="shared" si="125"/>
        <v>3.5459999999999998E-2</v>
      </c>
      <c r="O1593" s="20">
        <f t="shared" si="126"/>
        <v>2.3968282060799999</v>
      </c>
      <c r="P1593">
        <f t="shared" si="128"/>
        <v>1</v>
      </c>
      <c r="Q1593">
        <f t="shared" si="127"/>
        <v>2.3968282060799999</v>
      </c>
    </row>
    <row r="1594" spans="1:17" x14ac:dyDescent="0.3">
      <c r="A1594" t="s">
        <v>39</v>
      </c>
      <c r="B1594" t="s">
        <v>9</v>
      </c>
      <c r="C1594" t="s">
        <v>67</v>
      </c>
      <c r="D1594" t="s">
        <v>11</v>
      </c>
      <c r="E1594" t="s">
        <v>21</v>
      </c>
      <c r="F1594" t="s">
        <v>29</v>
      </c>
      <c r="G1594" s="20">
        <v>21</v>
      </c>
      <c r="H1594" s="14">
        <v>33.789000000000001</v>
      </c>
      <c r="I1594" t="s">
        <v>52</v>
      </c>
      <c r="J1594" t="s">
        <v>31</v>
      </c>
      <c r="K1594" t="s">
        <v>25</v>
      </c>
      <c r="L1594" t="s">
        <v>43</v>
      </c>
      <c r="M1594" s="20">
        <f t="shared" si="124"/>
        <v>33.796224000000002</v>
      </c>
      <c r="N1594" s="20">
        <f t="shared" si="125"/>
        <v>3.5459999999999998E-2</v>
      </c>
      <c r="O1594" s="20">
        <f t="shared" si="126"/>
        <v>1.19841410304</v>
      </c>
      <c r="P1594">
        <f t="shared" si="128"/>
        <v>2</v>
      </c>
      <c r="Q1594">
        <f t="shared" si="127"/>
        <v>2.3968282060799999</v>
      </c>
    </row>
    <row r="1595" spans="1:17" x14ac:dyDescent="0.3">
      <c r="A1595" t="s">
        <v>32</v>
      </c>
      <c r="B1595" t="s">
        <v>9</v>
      </c>
      <c r="C1595" t="s">
        <v>67</v>
      </c>
      <c r="D1595" t="s">
        <v>11</v>
      </c>
      <c r="E1595" t="s">
        <v>35</v>
      </c>
      <c r="F1595" t="s">
        <v>44</v>
      </c>
      <c r="G1595" s="20">
        <v>1</v>
      </c>
      <c r="H1595" s="14">
        <v>1.609</v>
      </c>
      <c r="I1595" t="s">
        <v>23</v>
      </c>
      <c r="J1595" t="s">
        <v>31</v>
      </c>
      <c r="K1595" t="s">
        <v>25</v>
      </c>
      <c r="L1595" t="s">
        <v>43</v>
      </c>
      <c r="M1595" s="20">
        <f t="shared" si="124"/>
        <v>1.6093440000000001</v>
      </c>
      <c r="N1595" s="20">
        <f t="shared" si="125"/>
        <v>0</v>
      </c>
      <c r="O1595" s="20">
        <f t="shared" si="126"/>
        <v>0</v>
      </c>
      <c r="P1595">
        <f t="shared" si="128"/>
        <v>5</v>
      </c>
      <c r="Q1595">
        <f t="shared" si="127"/>
        <v>0</v>
      </c>
    </row>
    <row r="1596" spans="1:17" x14ac:dyDescent="0.3">
      <c r="A1596" t="s">
        <v>7</v>
      </c>
      <c r="B1596" t="s">
        <v>9</v>
      </c>
      <c r="C1596" t="s">
        <v>67</v>
      </c>
      <c r="D1596" t="s">
        <v>20</v>
      </c>
      <c r="E1596" t="s">
        <v>45</v>
      </c>
      <c r="F1596" t="s">
        <v>22</v>
      </c>
      <c r="G1596" s="20">
        <v>5</v>
      </c>
      <c r="H1596" s="14">
        <v>8.0449999999999999</v>
      </c>
      <c r="I1596" t="s">
        <v>30</v>
      </c>
      <c r="J1596" t="s">
        <v>15</v>
      </c>
      <c r="K1596" t="s">
        <v>25</v>
      </c>
      <c r="L1596" t="s">
        <v>43</v>
      </c>
      <c r="M1596" s="20">
        <f t="shared" si="124"/>
        <v>8.0467200000000005</v>
      </c>
      <c r="N1596" s="20">
        <f t="shared" si="125"/>
        <v>0.16664000000000001</v>
      </c>
      <c r="O1596" s="20">
        <f t="shared" si="126"/>
        <v>1.3409054208000002</v>
      </c>
      <c r="P1596">
        <f t="shared" si="128"/>
        <v>1</v>
      </c>
      <c r="Q1596">
        <f t="shared" si="127"/>
        <v>1.3409054208000002</v>
      </c>
    </row>
    <row r="1597" spans="1:17" x14ac:dyDescent="0.3">
      <c r="A1597" t="s">
        <v>7</v>
      </c>
      <c r="B1597" t="s">
        <v>9</v>
      </c>
      <c r="C1597" t="s">
        <v>67</v>
      </c>
      <c r="D1597" t="s">
        <v>41</v>
      </c>
      <c r="E1597" t="s">
        <v>12</v>
      </c>
      <c r="F1597" t="s">
        <v>66</v>
      </c>
      <c r="G1597" s="20">
        <v>100</v>
      </c>
      <c r="H1597" s="14">
        <v>160.9</v>
      </c>
      <c r="I1597" t="s">
        <v>52</v>
      </c>
      <c r="J1597" t="s">
        <v>38</v>
      </c>
      <c r="K1597" t="s">
        <v>16</v>
      </c>
      <c r="L1597" t="s">
        <v>43</v>
      </c>
      <c r="M1597" s="20">
        <f t="shared" si="124"/>
        <v>160.93440000000001</v>
      </c>
      <c r="N1597" s="20">
        <f t="shared" si="125"/>
        <v>3.5459999999999998E-2</v>
      </c>
      <c r="O1597" s="20">
        <f t="shared" si="126"/>
        <v>5.7067338240000005</v>
      </c>
      <c r="P1597">
        <f t="shared" si="128"/>
        <v>1</v>
      </c>
      <c r="Q1597">
        <f t="shared" si="127"/>
        <v>5.7067338240000005</v>
      </c>
    </row>
    <row r="1598" spans="1:17" x14ac:dyDescent="0.3">
      <c r="A1598" t="s">
        <v>7</v>
      </c>
      <c r="B1598" t="s">
        <v>9</v>
      </c>
      <c r="C1598" t="s">
        <v>67</v>
      </c>
      <c r="D1598" t="s">
        <v>20</v>
      </c>
      <c r="E1598" t="s">
        <v>28</v>
      </c>
      <c r="F1598" t="s">
        <v>22</v>
      </c>
      <c r="G1598" s="20">
        <v>14</v>
      </c>
      <c r="H1598" s="14">
        <v>22.526</v>
      </c>
      <c r="I1598" t="s">
        <v>30</v>
      </c>
      <c r="J1598" t="s">
        <v>53</v>
      </c>
      <c r="K1598" t="s">
        <v>25</v>
      </c>
      <c r="L1598" t="s">
        <v>43</v>
      </c>
      <c r="M1598" s="20">
        <f t="shared" si="124"/>
        <v>22.530816000000002</v>
      </c>
      <c r="N1598" s="20">
        <f t="shared" si="125"/>
        <v>0.16664000000000001</v>
      </c>
      <c r="O1598" s="20">
        <f t="shared" si="126"/>
        <v>3.7545351782400003</v>
      </c>
      <c r="P1598">
        <f t="shared" si="128"/>
        <v>1</v>
      </c>
      <c r="Q1598">
        <f t="shared" si="127"/>
        <v>3.7545351782400003</v>
      </c>
    </row>
    <row r="1599" spans="1:17" x14ac:dyDescent="0.3">
      <c r="A1599" t="s">
        <v>7</v>
      </c>
      <c r="B1599" t="s">
        <v>9</v>
      </c>
      <c r="C1599" t="s">
        <v>48</v>
      </c>
      <c r="D1599" t="s">
        <v>11</v>
      </c>
      <c r="E1599" t="s">
        <v>12</v>
      </c>
      <c r="F1599" t="s">
        <v>13</v>
      </c>
      <c r="G1599" s="20">
        <v>11</v>
      </c>
      <c r="H1599" s="14">
        <v>17.698999999999998</v>
      </c>
      <c r="I1599" t="s">
        <v>30</v>
      </c>
      <c r="J1599" t="s">
        <v>38</v>
      </c>
      <c r="K1599" t="s">
        <v>16</v>
      </c>
      <c r="L1599" t="s">
        <v>17</v>
      </c>
      <c r="M1599" s="20">
        <f t="shared" si="124"/>
        <v>17.702784000000001</v>
      </c>
      <c r="N1599" s="20">
        <f t="shared" si="125"/>
        <v>0.16664000000000001</v>
      </c>
      <c r="O1599" s="20">
        <f t="shared" si="126"/>
        <v>2.9499919257600005</v>
      </c>
      <c r="P1599">
        <f t="shared" si="128"/>
        <v>1</v>
      </c>
      <c r="Q1599">
        <f t="shared" si="127"/>
        <v>2.9499919257600005</v>
      </c>
    </row>
    <row r="1600" spans="1:17" x14ac:dyDescent="0.3">
      <c r="A1600" t="s">
        <v>32</v>
      </c>
      <c r="B1600" t="s">
        <v>9</v>
      </c>
      <c r="C1600" t="s">
        <v>67</v>
      </c>
      <c r="D1600" t="s">
        <v>20</v>
      </c>
      <c r="E1600" t="s">
        <v>12</v>
      </c>
      <c r="F1600" t="s">
        <v>36</v>
      </c>
      <c r="G1600" s="20">
        <v>4</v>
      </c>
      <c r="H1600" s="14">
        <v>6.4359999999999999</v>
      </c>
      <c r="I1600" t="s">
        <v>14</v>
      </c>
      <c r="J1600" t="s">
        <v>42</v>
      </c>
      <c r="K1600" t="s">
        <v>25</v>
      </c>
      <c r="L1600" t="s">
        <v>17</v>
      </c>
      <c r="M1600" s="20">
        <f t="shared" si="124"/>
        <v>6.4373760000000004</v>
      </c>
      <c r="N1600" s="20">
        <f t="shared" si="125"/>
        <v>0</v>
      </c>
      <c r="O1600" s="20">
        <f t="shared" si="126"/>
        <v>0</v>
      </c>
      <c r="P1600">
        <f t="shared" si="128"/>
        <v>5</v>
      </c>
      <c r="Q1600">
        <f t="shared" si="127"/>
        <v>0</v>
      </c>
    </row>
    <row r="1601" spans="1:17" x14ac:dyDescent="0.3">
      <c r="A1601" t="s">
        <v>39</v>
      </c>
      <c r="B1601" t="s">
        <v>9</v>
      </c>
      <c r="C1601" t="s">
        <v>67</v>
      </c>
      <c r="D1601" t="s">
        <v>20</v>
      </c>
      <c r="E1601" t="s">
        <v>21</v>
      </c>
      <c r="F1601" t="s">
        <v>44</v>
      </c>
      <c r="G1601" s="20">
        <v>4.3</v>
      </c>
      <c r="H1601" s="14">
        <v>6.9186999999999994</v>
      </c>
      <c r="I1601" t="s">
        <v>30</v>
      </c>
      <c r="J1601" t="s">
        <v>15</v>
      </c>
      <c r="K1601" t="s">
        <v>25</v>
      </c>
      <c r="L1601" t="s">
        <v>43</v>
      </c>
      <c r="M1601" s="20">
        <f t="shared" si="124"/>
        <v>6.9201791999999998</v>
      </c>
      <c r="N1601" s="20">
        <f t="shared" si="125"/>
        <v>0.16664000000000001</v>
      </c>
      <c r="O1601" s="20">
        <f t="shared" si="126"/>
        <v>1.153178661888</v>
      </c>
      <c r="P1601">
        <f t="shared" si="128"/>
        <v>2</v>
      </c>
      <c r="Q1601">
        <f t="shared" si="127"/>
        <v>2.306357323776</v>
      </c>
    </row>
    <row r="1602" spans="1:17" x14ac:dyDescent="0.3">
      <c r="A1602" t="s">
        <v>7</v>
      </c>
      <c r="B1602" t="s">
        <v>9</v>
      </c>
      <c r="C1602" t="s">
        <v>67</v>
      </c>
      <c r="D1602" t="s">
        <v>27</v>
      </c>
      <c r="E1602" t="s">
        <v>35</v>
      </c>
      <c r="F1602" t="s">
        <v>66</v>
      </c>
      <c r="G1602" s="20">
        <v>27</v>
      </c>
      <c r="H1602" s="14">
        <v>43.442999999999998</v>
      </c>
      <c r="I1602" t="s">
        <v>52</v>
      </c>
      <c r="J1602" t="s">
        <v>42</v>
      </c>
      <c r="K1602" t="s">
        <v>25</v>
      </c>
      <c r="L1602" t="s">
        <v>43</v>
      </c>
      <c r="M1602" s="20">
        <f t="shared" si="124"/>
        <v>43.452288000000003</v>
      </c>
      <c r="N1602" s="20">
        <f t="shared" si="125"/>
        <v>3.5459999999999998E-2</v>
      </c>
      <c r="O1602" s="20">
        <f t="shared" si="126"/>
        <v>1.5408181324800001</v>
      </c>
      <c r="P1602">
        <f t="shared" si="128"/>
        <v>1</v>
      </c>
      <c r="Q1602">
        <f t="shared" si="127"/>
        <v>1.5408181324800001</v>
      </c>
    </row>
    <row r="1603" spans="1:17" x14ac:dyDescent="0.3">
      <c r="A1603" t="s">
        <v>39</v>
      </c>
      <c r="B1603" t="s">
        <v>9</v>
      </c>
      <c r="C1603" t="s">
        <v>67</v>
      </c>
      <c r="D1603" t="s">
        <v>11</v>
      </c>
      <c r="E1603" t="s">
        <v>45</v>
      </c>
      <c r="F1603" t="s">
        <v>66</v>
      </c>
      <c r="G1603" s="20">
        <v>25</v>
      </c>
      <c r="H1603" s="14">
        <v>40.225000000000001</v>
      </c>
      <c r="I1603" t="s">
        <v>30</v>
      </c>
      <c r="J1603" t="s">
        <v>42</v>
      </c>
      <c r="K1603" t="s">
        <v>25</v>
      </c>
      <c r="L1603" t="s">
        <v>17</v>
      </c>
      <c r="M1603" s="20">
        <f t="shared" ref="M1603:M1666" si="129">G1603*1.609344</f>
        <v>40.233600000000003</v>
      </c>
      <c r="N1603" s="20">
        <f t="shared" ref="N1603:N1666" si="130">IF(I1603="Bicycle",0,IF(I1603="On foot",0,IF(I1603="Car (alone)",0.16664,IF(I1603="Car (shared / passenger)",0.16664,IF(I1603="Bus",0.10215,IF(I1603="Train",0.03546,IF(I1603="Motorbike",0.11367,IF(I1603="Electric car (alone)",0.05267,IF(I1603="Electric car (shared / passenger)",0.05267,IF(I1603="Taxi",0.148614925938255,IF(I1603="E-bike",0.022,IF(I1603="Flight",0.259, " "))))))))))))</f>
        <v>0.16664000000000001</v>
      </c>
      <c r="O1603" s="20">
        <f t="shared" ref="O1603:O1666" si="131">IF(OR(N1603=0, M1603=0), 0, N1603*M1603)</f>
        <v>6.7045271040000012</v>
      </c>
      <c r="P1603">
        <f t="shared" si="128"/>
        <v>2</v>
      </c>
      <c r="Q1603">
        <f t="shared" ref="Q1603:Q1666" si="132">O1603*P1603</f>
        <v>13.409054208000002</v>
      </c>
    </row>
    <row r="1604" spans="1:17" x14ac:dyDescent="0.3">
      <c r="A1604" t="s">
        <v>39</v>
      </c>
      <c r="B1604" t="s">
        <v>9</v>
      </c>
      <c r="C1604" t="s">
        <v>67</v>
      </c>
      <c r="D1604" t="s">
        <v>41</v>
      </c>
      <c r="E1604" t="s">
        <v>35</v>
      </c>
      <c r="F1604" t="s">
        <v>66</v>
      </c>
      <c r="G1604" s="20">
        <v>45</v>
      </c>
      <c r="H1604" s="14">
        <v>72.405000000000001</v>
      </c>
      <c r="I1604" t="s">
        <v>75</v>
      </c>
      <c r="J1604" t="s">
        <v>15</v>
      </c>
      <c r="K1604" t="s">
        <v>25</v>
      </c>
      <c r="L1604" t="s">
        <v>43</v>
      </c>
      <c r="M1604" s="20">
        <f t="shared" si="129"/>
        <v>72.420479999999998</v>
      </c>
      <c r="N1604" s="20">
        <f t="shared" si="130"/>
        <v>5.2670000000000002E-2</v>
      </c>
      <c r="O1604" s="20">
        <f t="shared" si="131"/>
        <v>3.8143866815999998</v>
      </c>
      <c r="P1604">
        <f t="shared" si="128"/>
        <v>2</v>
      </c>
      <c r="Q1604">
        <f t="shared" si="132"/>
        <v>7.6287733631999997</v>
      </c>
    </row>
    <row r="1605" spans="1:17" x14ac:dyDescent="0.3">
      <c r="A1605" t="s">
        <v>7</v>
      </c>
      <c r="B1605" t="s">
        <v>51</v>
      </c>
      <c r="C1605" t="s">
        <v>8</v>
      </c>
      <c r="D1605" t="s">
        <v>11</v>
      </c>
      <c r="E1605" t="s">
        <v>28</v>
      </c>
      <c r="F1605" t="s">
        <v>22</v>
      </c>
      <c r="G1605" s="20">
        <v>5</v>
      </c>
      <c r="H1605" s="14">
        <v>8.0449999999999999</v>
      </c>
      <c r="I1605" t="s">
        <v>30</v>
      </c>
      <c r="J1605" t="s">
        <v>42</v>
      </c>
      <c r="K1605" t="s">
        <v>16</v>
      </c>
      <c r="L1605" t="s">
        <v>17</v>
      </c>
      <c r="M1605" s="20">
        <f t="shared" si="129"/>
        <v>8.0467200000000005</v>
      </c>
      <c r="N1605" s="20">
        <f t="shared" si="130"/>
        <v>0.16664000000000001</v>
      </c>
      <c r="O1605" s="20">
        <f t="shared" si="131"/>
        <v>1.3409054208000002</v>
      </c>
      <c r="P1605">
        <f t="shared" si="128"/>
        <v>1</v>
      </c>
      <c r="Q1605">
        <f t="shared" si="132"/>
        <v>1.3409054208000002</v>
      </c>
    </row>
    <row r="1606" spans="1:17" x14ac:dyDescent="0.3">
      <c r="A1606" t="s">
        <v>39</v>
      </c>
      <c r="B1606" t="s">
        <v>9</v>
      </c>
      <c r="C1606" t="s">
        <v>56</v>
      </c>
      <c r="D1606" t="s">
        <v>11</v>
      </c>
      <c r="E1606" t="s">
        <v>64</v>
      </c>
      <c r="F1606" t="s">
        <v>22</v>
      </c>
      <c r="G1606" s="20">
        <v>7</v>
      </c>
      <c r="H1606" s="14">
        <v>11.263</v>
      </c>
      <c r="I1606" t="s">
        <v>14</v>
      </c>
      <c r="J1606" t="s">
        <v>42</v>
      </c>
      <c r="K1606" t="s">
        <v>25</v>
      </c>
      <c r="L1606" t="s">
        <v>43</v>
      </c>
      <c r="M1606" s="20">
        <f t="shared" si="129"/>
        <v>11.265408000000001</v>
      </c>
      <c r="N1606" s="20">
        <f t="shared" si="130"/>
        <v>0</v>
      </c>
      <c r="O1606" s="20">
        <f t="shared" si="131"/>
        <v>0</v>
      </c>
      <c r="P1606">
        <f t="shared" si="128"/>
        <v>2</v>
      </c>
      <c r="Q1606">
        <f t="shared" si="132"/>
        <v>0</v>
      </c>
    </row>
    <row r="1607" spans="1:17" x14ac:dyDescent="0.3">
      <c r="A1607" t="s">
        <v>32</v>
      </c>
      <c r="B1607" t="s">
        <v>9</v>
      </c>
      <c r="C1607" t="s">
        <v>34</v>
      </c>
      <c r="D1607" t="s">
        <v>20</v>
      </c>
      <c r="E1607" t="s">
        <v>45</v>
      </c>
      <c r="F1607" t="s">
        <v>36</v>
      </c>
      <c r="G1607" s="20">
        <v>3</v>
      </c>
      <c r="H1607" s="14">
        <v>4.827</v>
      </c>
      <c r="I1607" t="s">
        <v>14</v>
      </c>
      <c r="J1607" t="s">
        <v>42</v>
      </c>
      <c r="K1607" t="s">
        <v>25</v>
      </c>
      <c r="L1607" t="s">
        <v>43</v>
      </c>
      <c r="M1607" s="20">
        <f t="shared" si="129"/>
        <v>4.8280320000000003</v>
      </c>
      <c r="N1607" s="20">
        <f t="shared" si="130"/>
        <v>0</v>
      </c>
      <c r="O1607" s="20">
        <f t="shared" si="131"/>
        <v>0</v>
      </c>
      <c r="P1607">
        <f t="shared" si="128"/>
        <v>5</v>
      </c>
      <c r="Q1607">
        <f t="shared" si="132"/>
        <v>0</v>
      </c>
    </row>
    <row r="1608" spans="1:17" x14ac:dyDescent="0.3">
      <c r="A1608" t="s">
        <v>26</v>
      </c>
      <c r="B1608" t="s">
        <v>9</v>
      </c>
      <c r="C1608" t="s">
        <v>46</v>
      </c>
      <c r="D1608" t="s">
        <v>20</v>
      </c>
      <c r="E1608" t="s">
        <v>35</v>
      </c>
      <c r="F1608" t="s">
        <v>36</v>
      </c>
      <c r="G1608" s="20">
        <v>1.5</v>
      </c>
      <c r="H1608" s="14">
        <v>2.4135</v>
      </c>
      <c r="I1608" t="s">
        <v>23</v>
      </c>
      <c r="J1608" t="s">
        <v>15</v>
      </c>
      <c r="K1608" t="s">
        <v>25</v>
      </c>
      <c r="L1608" t="s">
        <v>43</v>
      </c>
      <c r="M1608" s="20">
        <f t="shared" si="129"/>
        <v>2.4140160000000002</v>
      </c>
      <c r="N1608" s="20">
        <f t="shared" si="130"/>
        <v>0</v>
      </c>
      <c r="O1608" s="20">
        <f t="shared" si="131"/>
        <v>0</v>
      </c>
      <c r="P1608">
        <f t="shared" si="128"/>
        <v>3</v>
      </c>
      <c r="Q1608">
        <f t="shared" si="132"/>
        <v>0</v>
      </c>
    </row>
    <row r="1609" spans="1:17" x14ac:dyDescent="0.3">
      <c r="A1609" t="s">
        <v>18</v>
      </c>
      <c r="B1609" t="s">
        <v>9</v>
      </c>
      <c r="C1609" t="s">
        <v>67</v>
      </c>
      <c r="D1609" t="s">
        <v>47</v>
      </c>
      <c r="E1609" t="s">
        <v>12</v>
      </c>
      <c r="F1609" t="s">
        <v>44</v>
      </c>
      <c r="G1609" s="20">
        <v>0.9</v>
      </c>
      <c r="H1609" s="14">
        <v>1.4480999999999999</v>
      </c>
      <c r="I1609" t="s">
        <v>23</v>
      </c>
      <c r="J1609" t="s">
        <v>31</v>
      </c>
      <c r="K1609" t="s">
        <v>25</v>
      </c>
      <c r="L1609" t="s">
        <v>43</v>
      </c>
      <c r="M1609" s="20">
        <f t="shared" si="129"/>
        <v>1.4484096000000002</v>
      </c>
      <c r="N1609" s="20">
        <f t="shared" si="130"/>
        <v>0</v>
      </c>
      <c r="O1609" s="20">
        <f t="shared" si="131"/>
        <v>0</v>
      </c>
      <c r="P1609">
        <f t="shared" si="128"/>
        <v>4</v>
      </c>
      <c r="Q1609">
        <f t="shared" si="132"/>
        <v>0</v>
      </c>
    </row>
    <row r="1610" spans="1:17" x14ac:dyDescent="0.3">
      <c r="A1610" t="s">
        <v>26</v>
      </c>
      <c r="B1610" t="s">
        <v>9</v>
      </c>
      <c r="C1610" t="s">
        <v>8</v>
      </c>
      <c r="D1610" t="s">
        <v>27</v>
      </c>
      <c r="E1610" t="s">
        <v>28</v>
      </c>
      <c r="F1610" t="s">
        <v>13</v>
      </c>
      <c r="G1610" s="20">
        <v>19.5</v>
      </c>
      <c r="H1610" s="14">
        <v>31.375499999999999</v>
      </c>
      <c r="I1610" t="s">
        <v>30</v>
      </c>
      <c r="J1610" t="s">
        <v>38</v>
      </c>
      <c r="K1610" t="s">
        <v>25</v>
      </c>
      <c r="L1610" t="s">
        <v>17</v>
      </c>
      <c r="M1610" s="20">
        <f t="shared" si="129"/>
        <v>31.382208000000002</v>
      </c>
      <c r="N1610" s="20">
        <f t="shared" si="130"/>
        <v>0.16664000000000001</v>
      </c>
      <c r="O1610" s="20">
        <f t="shared" si="131"/>
        <v>5.2295311411200007</v>
      </c>
      <c r="P1610">
        <f t="shared" si="128"/>
        <v>3</v>
      </c>
      <c r="Q1610">
        <f t="shared" si="132"/>
        <v>15.688593423360002</v>
      </c>
    </row>
    <row r="1611" spans="1:17" x14ac:dyDescent="0.3">
      <c r="A1611" t="s">
        <v>7</v>
      </c>
      <c r="B1611" t="s">
        <v>9</v>
      </c>
      <c r="C1611" t="s">
        <v>67</v>
      </c>
      <c r="D1611" t="s">
        <v>11</v>
      </c>
      <c r="E1611" t="s">
        <v>12</v>
      </c>
      <c r="F1611" t="s">
        <v>13</v>
      </c>
      <c r="G1611" s="20">
        <v>31</v>
      </c>
      <c r="H1611" s="14">
        <v>49.878999999999998</v>
      </c>
      <c r="I1611" t="s">
        <v>30</v>
      </c>
      <c r="J1611" t="s">
        <v>15</v>
      </c>
      <c r="K1611" t="s">
        <v>25</v>
      </c>
      <c r="L1611" t="s">
        <v>43</v>
      </c>
      <c r="M1611" s="20">
        <f t="shared" si="129"/>
        <v>49.889664000000003</v>
      </c>
      <c r="N1611" s="20">
        <f t="shared" si="130"/>
        <v>0.16664000000000001</v>
      </c>
      <c r="O1611" s="20">
        <f t="shared" si="131"/>
        <v>8.3136136089600008</v>
      </c>
      <c r="P1611">
        <f t="shared" si="128"/>
        <v>1</v>
      </c>
      <c r="Q1611">
        <f t="shared" si="132"/>
        <v>8.3136136089600008</v>
      </c>
    </row>
    <row r="1612" spans="1:17" x14ac:dyDescent="0.3">
      <c r="A1612" t="s">
        <v>39</v>
      </c>
      <c r="B1612" t="s">
        <v>9</v>
      </c>
      <c r="C1612" t="s">
        <v>65</v>
      </c>
      <c r="D1612" t="s">
        <v>41</v>
      </c>
      <c r="E1612" t="s">
        <v>21</v>
      </c>
      <c r="F1612" t="s">
        <v>29</v>
      </c>
      <c r="G1612" s="20">
        <v>25</v>
      </c>
      <c r="H1612" s="14">
        <v>40.225000000000001</v>
      </c>
      <c r="I1612" t="s">
        <v>30</v>
      </c>
      <c r="J1612" t="s">
        <v>42</v>
      </c>
      <c r="K1612" t="s">
        <v>25</v>
      </c>
      <c r="L1612" t="s">
        <v>17</v>
      </c>
      <c r="M1612" s="20">
        <f t="shared" si="129"/>
        <v>40.233600000000003</v>
      </c>
      <c r="N1612" s="20">
        <f t="shared" si="130"/>
        <v>0.16664000000000001</v>
      </c>
      <c r="O1612" s="20">
        <f t="shared" si="131"/>
        <v>6.7045271040000012</v>
      </c>
      <c r="P1612">
        <f t="shared" si="128"/>
        <v>2</v>
      </c>
      <c r="Q1612">
        <f t="shared" si="132"/>
        <v>13.409054208000002</v>
      </c>
    </row>
    <row r="1613" spans="1:17" x14ac:dyDescent="0.3">
      <c r="A1613" t="s">
        <v>32</v>
      </c>
      <c r="B1613" t="s">
        <v>9</v>
      </c>
      <c r="C1613" t="s">
        <v>68</v>
      </c>
      <c r="D1613" t="s">
        <v>41</v>
      </c>
      <c r="E1613" t="s">
        <v>21</v>
      </c>
      <c r="F1613" t="s">
        <v>62</v>
      </c>
      <c r="G1613" s="20">
        <v>0.2</v>
      </c>
      <c r="H1613" s="14">
        <v>0.32180000000000003</v>
      </c>
      <c r="I1613" t="s">
        <v>23</v>
      </c>
      <c r="J1613" t="s">
        <v>42</v>
      </c>
      <c r="K1613" t="s">
        <v>25</v>
      </c>
      <c r="L1613" t="s">
        <v>43</v>
      </c>
      <c r="M1613" s="20">
        <f t="shared" si="129"/>
        <v>0.32186880000000007</v>
      </c>
      <c r="N1613" s="20">
        <f t="shared" si="130"/>
        <v>0</v>
      </c>
      <c r="O1613" s="20">
        <f t="shared" si="131"/>
        <v>0</v>
      </c>
      <c r="P1613">
        <f t="shared" si="128"/>
        <v>5</v>
      </c>
      <c r="Q1613">
        <f t="shared" si="132"/>
        <v>0</v>
      </c>
    </row>
    <row r="1614" spans="1:17" x14ac:dyDescent="0.3">
      <c r="A1614" t="s">
        <v>32</v>
      </c>
      <c r="B1614" t="s">
        <v>9</v>
      </c>
      <c r="C1614" t="s">
        <v>67</v>
      </c>
      <c r="D1614" t="s">
        <v>11</v>
      </c>
      <c r="E1614" t="s">
        <v>64</v>
      </c>
      <c r="F1614" t="s">
        <v>13</v>
      </c>
      <c r="G1614" s="20">
        <v>16</v>
      </c>
      <c r="H1614" s="14" t="s">
        <v>8</v>
      </c>
      <c r="I1614" t="s">
        <v>37</v>
      </c>
      <c r="J1614" t="s">
        <v>42</v>
      </c>
      <c r="K1614" t="s">
        <v>16</v>
      </c>
      <c r="L1614" t="s">
        <v>43</v>
      </c>
      <c r="M1614" s="20">
        <f t="shared" si="129"/>
        <v>25.749504000000002</v>
      </c>
      <c r="N1614" s="20">
        <f t="shared" si="130"/>
        <v>0.16664000000000001</v>
      </c>
      <c r="O1614" s="20">
        <f t="shared" si="131"/>
        <v>4.2908973465600004</v>
      </c>
      <c r="P1614">
        <f t="shared" si="128"/>
        <v>5</v>
      </c>
      <c r="Q1614">
        <f t="shared" si="132"/>
        <v>21.454486732800003</v>
      </c>
    </row>
    <row r="1615" spans="1:17" x14ac:dyDescent="0.3">
      <c r="A1615" t="s">
        <v>39</v>
      </c>
      <c r="B1615" t="s">
        <v>9</v>
      </c>
      <c r="C1615" t="s">
        <v>67</v>
      </c>
      <c r="D1615" t="s">
        <v>20</v>
      </c>
      <c r="E1615" t="s">
        <v>35</v>
      </c>
      <c r="F1615" t="s">
        <v>29</v>
      </c>
      <c r="G1615" s="20">
        <v>25</v>
      </c>
      <c r="H1615" s="14">
        <v>40.225000000000001</v>
      </c>
      <c r="I1615" t="s">
        <v>30</v>
      </c>
      <c r="J1615" t="s">
        <v>38</v>
      </c>
      <c r="K1615" t="s">
        <v>16</v>
      </c>
      <c r="L1615" t="s">
        <v>17</v>
      </c>
      <c r="M1615" s="20">
        <f t="shared" si="129"/>
        <v>40.233600000000003</v>
      </c>
      <c r="N1615" s="20">
        <f t="shared" si="130"/>
        <v>0.16664000000000001</v>
      </c>
      <c r="O1615" s="20">
        <f t="shared" si="131"/>
        <v>6.7045271040000012</v>
      </c>
      <c r="P1615">
        <f t="shared" si="128"/>
        <v>2</v>
      </c>
      <c r="Q1615">
        <f t="shared" si="132"/>
        <v>13.409054208000002</v>
      </c>
    </row>
    <row r="1616" spans="1:17" x14ac:dyDescent="0.3">
      <c r="A1616" t="s">
        <v>32</v>
      </c>
      <c r="B1616" t="s">
        <v>9</v>
      </c>
      <c r="C1616" t="s">
        <v>40</v>
      </c>
      <c r="D1616" t="s">
        <v>20</v>
      </c>
      <c r="E1616" t="s">
        <v>45</v>
      </c>
      <c r="F1616" t="s">
        <v>44</v>
      </c>
      <c r="G1616" s="20">
        <v>2.2999999999999998</v>
      </c>
      <c r="H1616" s="14">
        <v>3.7006999999999999</v>
      </c>
      <c r="I1616" t="s">
        <v>14</v>
      </c>
      <c r="J1616" t="s">
        <v>42</v>
      </c>
      <c r="K1616" t="s">
        <v>25</v>
      </c>
      <c r="L1616" t="s">
        <v>43</v>
      </c>
      <c r="M1616" s="20">
        <f t="shared" si="129"/>
        <v>3.7014912</v>
      </c>
      <c r="N1616" s="20">
        <f t="shared" si="130"/>
        <v>0</v>
      </c>
      <c r="O1616" s="20">
        <f t="shared" si="131"/>
        <v>0</v>
      </c>
      <c r="P1616">
        <f t="shared" si="128"/>
        <v>5</v>
      </c>
      <c r="Q1616">
        <f t="shared" si="132"/>
        <v>0</v>
      </c>
    </row>
    <row r="1617" spans="1:17" x14ac:dyDescent="0.3">
      <c r="A1617" t="s">
        <v>39</v>
      </c>
      <c r="B1617" t="s">
        <v>51</v>
      </c>
      <c r="C1617" t="s">
        <v>8</v>
      </c>
      <c r="D1617" t="s">
        <v>11</v>
      </c>
      <c r="E1617" t="s">
        <v>12</v>
      </c>
      <c r="F1617" t="s">
        <v>29</v>
      </c>
      <c r="G1617" s="20">
        <v>10</v>
      </c>
      <c r="H1617" s="14">
        <v>16.09</v>
      </c>
      <c r="I1617" t="s">
        <v>14</v>
      </c>
      <c r="J1617" t="s">
        <v>38</v>
      </c>
      <c r="K1617" t="s">
        <v>16</v>
      </c>
      <c r="L1617" t="s">
        <v>17</v>
      </c>
      <c r="M1617" s="20">
        <f t="shared" si="129"/>
        <v>16.093440000000001</v>
      </c>
      <c r="N1617" s="20">
        <f t="shared" si="130"/>
        <v>0</v>
      </c>
      <c r="O1617" s="20">
        <f t="shared" si="131"/>
        <v>0</v>
      </c>
      <c r="P1617">
        <f t="shared" si="128"/>
        <v>2</v>
      </c>
      <c r="Q1617">
        <f t="shared" si="132"/>
        <v>0</v>
      </c>
    </row>
    <row r="1618" spans="1:17" x14ac:dyDescent="0.3">
      <c r="A1618" t="s">
        <v>18</v>
      </c>
      <c r="B1618" t="s">
        <v>9</v>
      </c>
      <c r="C1618" t="s">
        <v>67</v>
      </c>
      <c r="D1618" t="s">
        <v>20</v>
      </c>
      <c r="E1618" t="s">
        <v>21</v>
      </c>
      <c r="F1618" t="s">
        <v>44</v>
      </c>
      <c r="G1618" s="20">
        <v>2</v>
      </c>
      <c r="H1618" s="14">
        <v>3.218</v>
      </c>
      <c r="I1618" t="s">
        <v>54</v>
      </c>
      <c r="J1618" t="s">
        <v>38</v>
      </c>
      <c r="K1618" t="s">
        <v>25</v>
      </c>
      <c r="L1618" t="s">
        <v>17</v>
      </c>
      <c r="M1618" s="20">
        <f t="shared" si="129"/>
        <v>3.2186880000000002</v>
      </c>
      <c r="N1618" s="20">
        <f t="shared" si="130"/>
        <v>2.1999999999999999E-2</v>
      </c>
      <c r="O1618" s="20">
        <f t="shared" si="131"/>
        <v>7.0811135999999997E-2</v>
      </c>
      <c r="P1618">
        <f t="shared" si="128"/>
        <v>4</v>
      </c>
      <c r="Q1618">
        <f t="shared" si="132"/>
        <v>0.28324454399999999</v>
      </c>
    </row>
    <row r="1619" spans="1:17" x14ac:dyDescent="0.3">
      <c r="A1619" t="s">
        <v>39</v>
      </c>
      <c r="B1619" t="s">
        <v>9</v>
      </c>
      <c r="C1619" t="s">
        <v>67</v>
      </c>
      <c r="D1619" t="s">
        <v>20</v>
      </c>
      <c r="E1619" t="s">
        <v>21</v>
      </c>
      <c r="F1619" t="s">
        <v>22</v>
      </c>
      <c r="G1619" s="20">
        <v>1.7</v>
      </c>
      <c r="H1619" s="14">
        <v>2.7353000000000001</v>
      </c>
      <c r="I1619" t="s">
        <v>23</v>
      </c>
      <c r="J1619" t="s">
        <v>31</v>
      </c>
      <c r="K1619" t="s">
        <v>25</v>
      </c>
      <c r="L1619" t="s">
        <v>82</v>
      </c>
      <c r="M1619" s="20">
        <f t="shared" si="129"/>
        <v>2.7358848</v>
      </c>
      <c r="N1619" s="20">
        <f t="shared" si="130"/>
        <v>0</v>
      </c>
      <c r="O1619" s="20">
        <f t="shared" si="131"/>
        <v>0</v>
      </c>
      <c r="P1619">
        <f t="shared" si="128"/>
        <v>2</v>
      </c>
      <c r="Q1619">
        <f t="shared" si="132"/>
        <v>0</v>
      </c>
    </row>
    <row r="1620" spans="1:17" x14ac:dyDescent="0.3">
      <c r="A1620" t="s">
        <v>39</v>
      </c>
      <c r="B1620" t="s">
        <v>9</v>
      </c>
      <c r="C1620" t="s">
        <v>10</v>
      </c>
      <c r="D1620" t="s">
        <v>11</v>
      </c>
      <c r="E1620" t="s">
        <v>12</v>
      </c>
      <c r="F1620" t="s">
        <v>29</v>
      </c>
      <c r="G1620" s="20">
        <v>3</v>
      </c>
      <c r="H1620" s="14">
        <v>4.827</v>
      </c>
      <c r="I1620" t="s">
        <v>23</v>
      </c>
      <c r="J1620" t="s">
        <v>42</v>
      </c>
      <c r="K1620" t="s">
        <v>25</v>
      </c>
      <c r="L1620" t="s">
        <v>17</v>
      </c>
      <c r="M1620" s="20">
        <f t="shared" si="129"/>
        <v>4.8280320000000003</v>
      </c>
      <c r="N1620" s="20">
        <f t="shared" si="130"/>
        <v>0</v>
      </c>
      <c r="O1620" s="20">
        <f t="shared" si="131"/>
        <v>0</v>
      </c>
      <c r="P1620">
        <f t="shared" si="128"/>
        <v>2</v>
      </c>
      <c r="Q1620">
        <f t="shared" si="132"/>
        <v>0</v>
      </c>
    </row>
    <row r="1621" spans="1:17" x14ac:dyDescent="0.3">
      <c r="A1621" t="s">
        <v>7</v>
      </c>
      <c r="B1621" t="s">
        <v>9</v>
      </c>
      <c r="C1621" t="s">
        <v>50</v>
      </c>
      <c r="D1621" t="s">
        <v>27</v>
      </c>
      <c r="E1621" t="s">
        <v>64</v>
      </c>
      <c r="F1621" t="s">
        <v>13</v>
      </c>
      <c r="G1621" s="20">
        <v>15</v>
      </c>
      <c r="H1621" s="14">
        <v>24.134999999999998</v>
      </c>
      <c r="I1621" t="s">
        <v>30</v>
      </c>
      <c r="J1621" t="s">
        <v>42</v>
      </c>
      <c r="K1621" t="s">
        <v>16</v>
      </c>
      <c r="L1621" t="s">
        <v>17</v>
      </c>
      <c r="M1621" s="20">
        <f t="shared" si="129"/>
        <v>24.140160000000002</v>
      </c>
      <c r="N1621" s="20">
        <f t="shared" si="130"/>
        <v>0.16664000000000001</v>
      </c>
      <c r="O1621" s="20">
        <f t="shared" si="131"/>
        <v>4.0227162624000004</v>
      </c>
      <c r="P1621">
        <f t="shared" si="128"/>
        <v>1</v>
      </c>
      <c r="Q1621">
        <f t="shared" si="132"/>
        <v>4.0227162624000004</v>
      </c>
    </row>
    <row r="1622" spans="1:17" x14ac:dyDescent="0.3">
      <c r="A1622" t="s">
        <v>39</v>
      </c>
      <c r="B1622" t="s">
        <v>57</v>
      </c>
      <c r="C1622" t="s">
        <v>8</v>
      </c>
      <c r="D1622" t="s">
        <v>41</v>
      </c>
      <c r="E1622" t="s">
        <v>35</v>
      </c>
      <c r="F1622" t="s">
        <v>36</v>
      </c>
      <c r="G1622" s="20">
        <v>6</v>
      </c>
      <c r="H1622" s="14">
        <v>9.6539999999999999</v>
      </c>
      <c r="I1622" t="s">
        <v>30</v>
      </c>
      <c r="J1622" t="s">
        <v>15</v>
      </c>
      <c r="K1622" t="s">
        <v>25</v>
      </c>
      <c r="L1622" t="s">
        <v>17</v>
      </c>
      <c r="M1622" s="20">
        <f t="shared" si="129"/>
        <v>9.6560640000000006</v>
      </c>
      <c r="N1622" s="20">
        <f t="shared" si="130"/>
        <v>0.16664000000000001</v>
      </c>
      <c r="O1622" s="20">
        <f t="shared" si="131"/>
        <v>1.6090865049600003</v>
      </c>
      <c r="P1622">
        <f t="shared" si="128"/>
        <v>2</v>
      </c>
      <c r="Q1622">
        <f t="shared" si="132"/>
        <v>3.2181730099200005</v>
      </c>
    </row>
    <row r="1623" spans="1:17" x14ac:dyDescent="0.3">
      <c r="A1623" t="s">
        <v>7</v>
      </c>
      <c r="B1623" t="s">
        <v>55</v>
      </c>
      <c r="C1623" t="s">
        <v>8</v>
      </c>
      <c r="D1623" t="s">
        <v>41</v>
      </c>
      <c r="E1623" t="s">
        <v>35</v>
      </c>
      <c r="F1623" t="s">
        <v>62</v>
      </c>
      <c r="G1623" s="20">
        <v>1.5</v>
      </c>
      <c r="H1623" s="14">
        <v>2.4135</v>
      </c>
      <c r="I1623" t="s">
        <v>14</v>
      </c>
      <c r="J1623" t="s">
        <v>42</v>
      </c>
      <c r="K1623" t="s">
        <v>16</v>
      </c>
      <c r="L1623" t="s">
        <v>43</v>
      </c>
      <c r="M1623" s="20">
        <f t="shared" si="129"/>
        <v>2.4140160000000002</v>
      </c>
      <c r="N1623" s="20">
        <f t="shared" si="130"/>
        <v>0</v>
      </c>
      <c r="O1623" s="20">
        <f t="shared" si="131"/>
        <v>0</v>
      </c>
      <c r="P1623">
        <f t="shared" si="128"/>
        <v>1</v>
      </c>
      <c r="Q1623">
        <f t="shared" si="132"/>
        <v>0</v>
      </c>
    </row>
    <row r="1624" spans="1:17" x14ac:dyDescent="0.3">
      <c r="A1624" t="s">
        <v>39</v>
      </c>
      <c r="B1624" t="s">
        <v>51</v>
      </c>
      <c r="C1624" t="s">
        <v>8</v>
      </c>
      <c r="D1624" t="s">
        <v>11</v>
      </c>
      <c r="E1624" t="s">
        <v>33</v>
      </c>
      <c r="F1624" t="s">
        <v>22</v>
      </c>
      <c r="G1624" s="20">
        <v>3</v>
      </c>
      <c r="H1624" s="14">
        <v>4.827</v>
      </c>
      <c r="I1624" t="s">
        <v>23</v>
      </c>
      <c r="J1624" t="s">
        <v>31</v>
      </c>
      <c r="K1624" t="s">
        <v>16</v>
      </c>
      <c r="L1624" t="s">
        <v>17</v>
      </c>
      <c r="M1624" s="20">
        <f t="shared" si="129"/>
        <v>4.8280320000000003</v>
      </c>
      <c r="N1624" s="20">
        <f t="shared" si="130"/>
        <v>0</v>
      </c>
      <c r="O1624" s="20">
        <f t="shared" si="131"/>
        <v>0</v>
      </c>
      <c r="P1624">
        <f t="shared" ref="P1624:P1687" si="133">IFERROR(VALUE(MID(A1624, FIND("(", A1624) + 1, FIND(" ", A1624, FIND("(", A1624)) - FIND("(", A1624) - 1)), "N/A")</f>
        <v>2</v>
      </c>
      <c r="Q1624">
        <f t="shared" si="132"/>
        <v>0</v>
      </c>
    </row>
    <row r="1625" spans="1:17" x14ac:dyDescent="0.3">
      <c r="A1625" t="s">
        <v>32</v>
      </c>
      <c r="B1625" t="s">
        <v>9</v>
      </c>
      <c r="C1625" t="s">
        <v>40</v>
      </c>
      <c r="D1625" t="s">
        <v>11</v>
      </c>
      <c r="E1625" t="s">
        <v>21</v>
      </c>
      <c r="F1625" t="s">
        <v>36</v>
      </c>
      <c r="G1625" s="20">
        <v>3.5</v>
      </c>
      <c r="H1625" s="14">
        <v>5.6315</v>
      </c>
      <c r="I1625" t="s">
        <v>37</v>
      </c>
      <c r="J1625" t="s">
        <v>15</v>
      </c>
      <c r="K1625" t="s">
        <v>16</v>
      </c>
      <c r="L1625" t="s">
        <v>43</v>
      </c>
      <c r="M1625" s="20">
        <f t="shared" si="129"/>
        <v>5.6327040000000004</v>
      </c>
      <c r="N1625" s="20">
        <f t="shared" si="130"/>
        <v>0.16664000000000001</v>
      </c>
      <c r="O1625" s="20">
        <f t="shared" si="131"/>
        <v>0.93863379456000007</v>
      </c>
      <c r="P1625">
        <f t="shared" si="133"/>
        <v>5</v>
      </c>
      <c r="Q1625">
        <f t="shared" si="132"/>
        <v>4.6931689728000006</v>
      </c>
    </row>
    <row r="1626" spans="1:17" x14ac:dyDescent="0.3">
      <c r="A1626" t="s">
        <v>32</v>
      </c>
      <c r="B1626" t="s">
        <v>9</v>
      </c>
      <c r="C1626" t="s">
        <v>67</v>
      </c>
      <c r="D1626" t="s">
        <v>20</v>
      </c>
      <c r="E1626" t="s">
        <v>21</v>
      </c>
      <c r="F1626" t="s">
        <v>44</v>
      </c>
      <c r="G1626" s="20">
        <v>0.9</v>
      </c>
      <c r="H1626" s="14">
        <v>1.4480999999999999</v>
      </c>
      <c r="I1626" t="s">
        <v>23</v>
      </c>
      <c r="J1626" t="s">
        <v>42</v>
      </c>
      <c r="K1626" t="s">
        <v>25</v>
      </c>
      <c r="L1626" t="s">
        <v>43</v>
      </c>
      <c r="M1626" s="20">
        <f t="shared" si="129"/>
        <v>1.4484096000000002</v>
      </c>
      <c r="N1626" s="20">
        <f t="shared" si="130"/>
        <v>0</v>
      </c>
      <c r="O1626" s="20">
        <f t="shared" si="131"/>
        <v>0</v>
      </c>
      <c r="P1626">
        <f t="shared" si="133"/>
        <v>5</v>
      </c>
      <c r="Q1626">
        <f t="shared" si="132"/>
        <v>0</v>
      </c>
    </row>
    <row r="1627" spans="1:17" x14ac:dyDescent="0.3">
      <c r="A1627" t="s">
        <v>26</v>
      </c>
      <c r="B1627" t="s">
        <v>9</v>
      </c>
      <c r="C1627" t="s">
        <v>98</v>
      </c>
      <c r="D1627" t="s">
        <v>20</v>
      </c>
      <c r="E1627" t="s">
        <v>45</v>
      </c>
      <c r="F1627" t="s">
        <v>44</v>
      </c>
      <c r="G1627" s="20">
        <v>3</v>
      </c>
      <c r="H1627" s="14">
        <v>4.827</v>
      </c>
      <c r="I1627" t="s">
        <v>14</v>
      </c>
      <c r="J1627" t="s">
        <v>31</v>
      </c>
      <c r="K1627" t="s">
        <v>25</v>
      </c>
      <c r="L1627" t="s">
        <v>43</v>
      </c>
      <c r="M1627" s="20">
        <f t="shared" si="129"/>
        <v>4.8280320000000003</v>
      </c>
      <c r="N1627" s="20">
        <f t="shared" si="130"/>
        <v>0</v>
      </c>
      <c r="O1627" s="20">
        <f t="shared" si="131"/>
        <v>0</v>
      </c>
      <c r="P1627">
        <f t="shared" si="133"/>
        <v>3</v>
      </c>
      <c r="Q1627">
        <f t="shared" si="132"/>
        <v>0</v>
      </c>
    </row>
    <row r="1628" spans="1:17" x14ac:dyDescent="0.3">
      <c r="A1628" t="s">
        <v>26</v>
      </c>
      <c r="B1628" t="s">
        <v>9</v>
      </c>
      <c r="C1628" t="s">
        <v>61</v>
      </c>
      <c r="D1628" t="s">
        <v>11</v>
      </c>
      <c r="E1628" t="s">
        <v>33</v>
      </c>
      <c r="F1628" t="s">
        <v>66</v>
      </c>
      <c r="G1628" s="20">
        <v>240</v>
      </c>
      <c r="H1628" s="14">
        <v>386.15999999999997</v>
      </c>
      <c r="I1628" t="s">
        <v>30</v>
      </c>
      <c r="J1628" t="s">
        <v>15</v>
      </c>
      <c r="K1628" t="s">
        <v>25</v>
      </c>
      <c r="L1628" t="s">
        <v>43</v>
      </c>
      <c r="M1628" s="20">
        <f t="shared" si="129"/>
        <v>386.24256000000003</v>
      </c>
      <c r="N1628" s="20">
        <f t="shared" si="130"/>
        <v>0.16664000000000001</v>
      </c>
      <c r="O1628" s="20">
        <f t="shared" si="131"/>
        <v>64.363460198400006</v>
      </c>
      <c r="P1628">
        <f t="shared" si="133"/>
        <v>3</v>
      </c>
      <c r="Q1628">
        <f t="shared" si="132"/>
        <v>193.09038059520003</v>
      </c>
    </row>
    <row r="1629" spans="1:17" x14ac:dyDescent="0.3">
      <c r="A1629" t="s">
        <v>7</v>
      </c>
      <c r="B1629" t="s">
        <v>9</v>
      </c>
      <c r="C1629" t="s">
        <v>10</v>
      </c>
      <c r="D1629" t="s">
        <v>11</v>
      </c>
      <c r="E1629" t="s">
        <v>28</v>
      </c>
      <c r="F1629" t="s">
        <v>13</v>
      </c>
      <c r="G1629" s="20">
        <v>1.8</v>
      </c>
      <c r="H1629" s="14">
        <v>2.8961999999999999</v>
      </c>
      <c r="I1629" t="s">
        <v>23</v>
      </c>
      <c r="J1629" t="s">
        <v>15</v>
      </c>
      <c r="K1629" t="s">
        <v>16</v>
      </c>
      <c r="L1629" t="s">
        <v>17</v>
      </c>
      <c r="M1629" s="20">
        <f t="shared" si="129"/>
        <v>2.8968192000000004</v>
      </c>
      <c r="N1629" s="20">
        <f t="shared" si="130"/>
        <v>0</v>
      </c>
      <c r="O1629" s="20">
        <f t="shared" si="131"/>
        <v>0</v>
      </c>
      <c r="P1629">
        <f t="shared" si="133"/>
        <v>1</v>
      </c>
      <c r="Q1629">
        <f t="shared" si="132"/>
        <v>0</v>
      </c>
    </row>
    <row r="1630" spans="1:17" x14ac:dyDescent="0.3">
      <c r="A1630" t="s">
        <v>39</v>
      </c>
      <c r="B1630" t="s">
        <v>51</v>
      </c>
      <c r="C1630" t="s">
        <v>8</v>
      </c>
      <c r="D1630" t="s">
        <v>11</v>
      </c>
      <c r="E1630" t="s">
        <v>21</v>
      </c>
      <c r="F1630" t="s">
        <v>22</v>
      </c>
      <c r="G1630" s="20">
        <v>1.6</v>
      </c>
      <c r="H1630" s="14">
        <v>2.5744000000000002</v>
      </c>
      <c r="I1630" t="s">
        <v>23</v>
      </c>
      <c r="J1630" t="s">
        <v>42</v>
      </c>
      <c r="K1630" t="s">
        <v>16</v>
      </c>
      <c r="L1630" t="s">
        <v>43</v>
      </c>
      <c r="M1630" s="20">
        <f t="shared" si="129"/>
        <v>2.5749504000000005</v>
      </c>
      <c r="N1630" s="20">
        <f t="shared" si="130"/>
        <v>0</v>
      </c>
      <c r="O1630" s="20">
        <f t="shared" si="131"/>
        <v>0</v>
      </c>
      <c r="P1630">
        <f t="shared" si="133"/>
        <v>2</v>
      </c>
      <c r="Q1630">
        <f t="shared" si="132"/>
        <v>0</v>
      </c>
    </row>
    <row r="1631" spans="1:17" x14ac:dyDescent="0.3">
      <c r="A1631" t="s">
        <v>32</v>
      </c>
      <c r="B1631" t="s">
        <v>51</v>
      </c>
      <c r="C1631" t="s">
        <v>8</v>
      </c>
      <c r="D1631" t="s">
        <v>47</v>
      </c>
      <c r="E1631" t="s">
        <v>28</v>
      </c>
      <c r="F1631" t="s">
        <v>29</v>
      </c>
      <c r="G1631" s="20">
        <v>30</v>
      </c>
      <c r="H1631" s="14">
        <v>48.269999999999996</v>
      </c>
      <c r="I1631" t="s">
        <v>30</v>
      </c>
      <c r="J1631" t="s">
        <v>15</v>
      </c>
      <c r="K1631" t="s">
        <v>16</v>
      </c>
      <c r="L1631" t="s">
        <v>43</v>
      </c>
      <c r="M1631" s="20">
        <f t="shared" si="129"/>
        <v>48.280320000000003</v>
      </c>
      <c r="N1631" s="20">
        <f t="shared" si="130"/>
        <v>0.16664000000000001</v>
      </c>
      <c r="O1631" s="20">
        <f t="shared" si="131"/>
        <v>8.0454325248000007</v>
      </c>
      <c r="P1631">
        <f t="shared" si="133"/>
        <v>5</v>
      </c>
      <c r="Q1631">
        <f t="shared" si="132"/>
        <v>40.227162624000002</v>
      </c>
    </row>
    <row r="1632" spans="1:17" x14ac:dyDescent="0.3">
      <c r="A1632" t="s">
        <v>39</v>
      </c>
      <c r="B1632" t="s">
        <v>9</v>
      </c>
      <c r="C1632" t="s">
        <v>76</v>
      </c>
      <c r="D1632" t="s">
        <v>20</v>
      </c>
      <c r="E1632" t="s">
        <v>35</v>
      </c>
      <c r="F1632" t="s">
        <v>22</v>
      </c>
      <c r="G1632" s="20">
        <v>3</v>
      </c>
      <c r="H1632" s="14">
        <v>4.827</v>
      </c>
      <c r="I1632" t="s">
        <v>23</v>
      </c>
      <c r="J1632" t="s">
        <v>42</v>
      </c>
      <c r="K1632" t="s">
        <v>16</v>
      </c>
      <c r="L1632" t="s">
        <v>43</v>
      </c>
      <c r="M1632" s="20">
        <f t="shared" si="129"/>
        <v>4.8280320000000003</v>
      </c>
      <c r="N1632" s="20">
        <f t="shared" si="130"/>
        <v>0</v>
      </c>
      <c r="O1632" s="20">
        <f t="shared" si="131"/>
        <v>0</v>
      </c>
      <c r="P1632">
        <f t="shared" si="133"/>
        <v>2</v>
      </c>
      <c r="Q1632">
        <f t="shared" si="132"/>
        <v>0</v>
      </c>
    </row>
    <row r="1633" spans="1:17" x14ac:dyDescent="0.3">
      <c r="A1633" t="s">
        <v>39</v>
      </c>
      <c r="B1633" t="s">
        <v>55</v>
      </c>
      <c r="C1633" t="s">
        <v>8</v>
      </c>
      <c r="D1633" t="s">
        <v>72</v>
      </c>
      <c r="E1633" t="s">
        <v>45</v>
      </c>
      <c r="F1633" t="s">
        <v>13</v>
      </c>
      <c r="G1633" s="20">
        <v>43</v>
      </c>
      <c r="H1633" s="14">
        <v>69.186999999999998</v>
      </c>
      <c r="I1633" t="s">
        <v>52</v>
      </c>
      <c r="J1633" t="s">
        <v>38</v>
      </c>
      <c r="K1633" t="s">
        <v>25</v>
      </c>
      <c r="L1633" t="s">
        <v>43</v>
      </c>
      <c r="M1633" s="20">
        <f t="shared" si="129"/>
        <v>69.201792000000012</v>
      </c>
      <c r="N1633" s="20">
        <f t="shared" si="130"/>
        <v>3.5459999999999998E-2</v>
      </c>
      <c r="O1633" s="20">
        <f t="shared" si="131"/>
        <v>2.4538955443200003</v>
      </c>
      <c r="P1633">
        <f t="shared" si="133"/>
        <v>2</v>
      </c>
      <c r="Q1633">
        <f t="shared" si="132"/>
        <v>4.9077910886400007</v>
      </c>
    </row>
    <row r="1634" spans="1:17" x14ac:dyDescent="0.3">
      <c r="A1634" t="s">
        <v>39</v>
      </c>
      <c r="B1634" t="s">
        <v>8</v>
      </c>
      <c r="C1634" t="s">
        <v>8</v>
      </c>
      <c r="D1634" t="s">
        <v>11</v>
      </c>
      <c r="E1634" t="s">
        <v>35</v>
      </c>
      <c r="F1634" t="s">
        <v>13</v>
      </c>
      <c r="G1634" s="20">
        <v>14</v>
      </c>
      <c r="H1634" s="14">
        <v>22.526</v>
      </c>
      <c r="I1634" t="s">
        <v>30</v>
      </c>
      <c r="J1634" t="s">
        <v>42</v>
      </c>
      <c r="K1634" t="s">
        <v>25</v>
      </c>
      <c r="L1634" t="s">
        <v>17</v>
      </c>
      <c r="M1634" s="20">
        <f t="shared" si="129"/>
        <v>22.530816000000002</v>
      </c>
      <c r="N1634" s="20">
        <f t="shared" si="130"/>
        <v>0.16664000000000001</v>
      </c>
      <c r="O1634" s="20">
        <f t="shared" si="131"/>
        <v>3.7545351782400003</v>
      </c>
      <c r="P1634">
        <f t="shared" si="133"/>
        <v>2</v>
      </c>
      <c r="Q1634">
        <f t="shared" si="132"/>
        <v>7.5090703564800005</v>
      </c>
    </row>
    <row r="1635" spans="1:17" x14ac:dyDescent="0.3">
      <c r="A1635" t="s">
        <v>18</v>
      </c>
      <c r="B1635" t="s">
        <v>9</v>
      </c>
      <c r="C1635" t="s">
        <v>65</v>
      </c>
      <c r="D1635" t="s">
        <v>11</v>
      </c>
      <c r="E1635" t="s">
        <v>21</v>
      </c>
      <c r="F1635" t="s">
        <v>13</v>
      </c>
      <c r="G1635" s="20">
        <v>2.1</v>
      </c>
      <c r="H1635" s="14">
        <v>3.3789000000000002</v>
      </c>
      <c r="I1635" t="s">
        <v>23</v>
      </c>
      <c r="J1635" t="s">
        <v>31</v>
      </c>
      <c r="K1635" t="s">
        <v>25</v>
      </c>
      <c r="L1635" t="s">
        <v>17</v>
      </c>
      <c r="M1635" s="20">
        <f t="shared" si="129"/>
        <v>3.3796224000000006</v>
      </c>
      <c r="N1635" s="20">
        <f t="shared" si="130"/>
        <v>0</v>
      </c>
      <c r="O1635" s="20">
        <f t="shared" si="131"/>
        <v>0</v>
      </c>
      <c r="P1635">
        <f t="shared" si="133"/>
        <v>4</v>
      </c>
      <c r="Q1635">
        <f t="shared" si="132"/>
        <v>0</v>
      </c>
    </row>
    <row r="1636" spans="1:17" x14ac:dyDescent="0.3">
      <c r="A1636" t="s">
        <v>39</v>
      </c>
      <c r="B1636" t="s">
        <v>9</v>
      </c>
      <c r="C1636" t="s">
        <v>50</v>
      </c>
      <c r="D1636" t="s">
        <v>41</v>
      </c>
      <c r="E1636" t="s">
        <v>28</v>
      </c>
      <c r="F1636" t="s">
        <v>29</v>
      </c>
      <c r="G1636" s="20">
        <v>21.7</v>
      </c>
      <c r="H1636" s="14">
        <v>34.915300000000002</v>
      </c>
      <c r="I1636" t="s">
        <v>30</v>
      </c>
      <c r="J1636" t="s">
        <v>42</v>
      </c>
      <c r="K1636" t="s">
        <v>16</v>
      </c>
      <c r="L1636" t="s">
        <v>17</v>
      </c>
      <c r="M1636" s="20">
        <f t="shared" si="129"/>
        <v>34.922764800000003</v>
      </c>
      <c r="N1636" s="20">
        <f t="shared" si="130"/>
        <v>0.16664000000000001</v>
      </c>
      <c r="O1636" s="20">
        <f t="shared" si="131"/>
        <v>5.8195295262720013</v>
      </c>
      <c r="P1636">
        <f t="shared" si="133"/>
        <v>2</v>
      </c>
      <c r="Q1636">
        <f t="shared" si="132"/>
        <v>11.639059052544003</v>
      </c>
    </row>
    <row r="1637" spans="1:17" x14ac:dyDescent="0.3">
      <c r="A1637" t="s">
        <v>7</v>
      </c>
      <c r="B1637" t="s">
        <v>9</v>
      </c>
      <c r="C1637" t="s">
        <v>67</v>
      </c>
      <c r="D1637" t="s">
        <v>11</v>
      </c>
      <c r="E1637" t="s">
        <v>12</v>
      </c>
      <c r="F1637" t="s">
        <v>66</v>
      </c>
      <c r="G1637" s="20">
        <v>70</v>
      </c>
      <c r="H1637" s="14">
        <v>112.63</v>
      </c>
      <c r="I1637" t="s">
        <v>30</v>
      </c>
      <c r="J1637" t="s">
        <v>31</v>
      </c>
      <c r="K1637" t="s">
        <v>16</v>
      </c>
      <c r="L1637" t="s">
        <v>43</v>
      </c>
      <c r="M1637" s="20">
        <f t="shared" si="129"/>
        <v>112.65408000000001</v>
      </c>
      <c r="N1637" s="20">
        <f t="shared" si="130"/>
        <v>0.16664000000000001</v>
      </c>
      <c r="O1637" s="20">
        <f t="shared" si="131"/>
        <v>18.772675891200002</v>
      </c>
      <c r="P1637">
        <f t="shared" si="133"/>
        <v>1</v>
      </c>
      <c r="Q1637">
        <f t="shared" si="132"/>
        <v>18.772675891200002</v>
      </c>
    </row>
    <row r="1638" spans="1:17" x14ac:dyDescent="0.3">
      <c r="A1638" t="s">
        <v>32</v>
      </c>
      <c r="B1638" t="s">
        <v>9</v>
      </c>
      <c r="C1638" t="s">
        <v>40</v>
      </c>
      <c r="D1638" t="s">
        <v>27</v>
      </c>
      <c r="E1638" t="s">
        <v>28</v>
      </c>
      <c r="F1638" t="s">
        <v>13</v>
      </c>
      <c r="G1638" s="20">
        <v>24</v>
      </c>
      <c r="H1638" s="14">
        <v>38.616</v>
      </c>
      <c r="I1638" t="s">
        <v>37</v>
      </c>
      <c r="J1638" t="s">
        <v>38</v>
      </c>
      <c r="K1638" t="s">
        <v>16</v>
      </c>
      <c r="L1638" t="s">
        <v>17</v>
      </c>
      <c r="M1638" s="20">
        <f t="shared" si="129"/>
        <v>38.624256000000003</v>
      </c>
      <c r="N1638" s="20">
        <f t="shared" si="130"/>
        <v>0.16664000000000001</v>
      </c>
      <c r="O1638" s="20">
        <f t="shared" si="131"/>
        <v>6.4363460198400011</v>
      </c>
      <c r="P1638">
        <f t="shared" si="133"/>
        <v>5</v>
      </c>
      <c r="Q1638">
        <f t="shared" si="132"/>
        <v>32.181730099200003</v>
      </c>
    </row>
    <row r="1639" spans="1:17" x14ac:dyDescent="0.3">
      <c r="A1639" t="s">
        <v>18</v>
      </c>
      <c r="B1639" t="s">
        <v>51</v>
      </c>
      <c r="C1639" t="s">
        <v>8</v>
      </c>
      <c r="D1639" t="s">
        <v>41</v>
      </c>
      <c r="E1639" t="s">
        <v>35</v>
      </c>
      <c r="F1639" t="s">
        <v>62</v>
      </c>
      <c r="G1639" s="20">
        <v>2</v>
      </c>
      <c r="H1639" s="14">
        <v>3.218</v>
      </c>
      <c r="I1639" t="s">
        <v>14</v>
      </c>
      <c r="J1639" t="s">
        <v>31</v>
      </c>
      <c r="K1639" t="s">
        <v>25</v>
      </c>
      <c r="L1639" t="s">
        <v>43</v>
      </c>
      <c r="M1639" s="20">
        <f t="shared" si="129"/>
        <v>3.2186880000000002</v>
      </c>
      <c r="N1639" s="20">
        <f t="shared" si="130"/>
        <v>0</v>
      </c>
      <c r="O1639" s="20">
        <f t="shared" si="131"/>
        <v>0</v>
      </c>
      <c r="P1639">
        <f t="shared" si="133"/>
        <v>4</v>
      </c>
      <c r="Q1639">
        <f t="shared" si="132"/>
        <v>0</v>
      </c>
    </row>
    <row r="1640" spans="1:17" x14ac:dyDescent="0.3">
      <c r="A1640" t="s">
        <v>32</v>
      </c>
      <c r="B1640" t="s">
        <v>9</v>
      </c>
      <c r="C1640" t="s">
        <v>46</v>
      </c>
      <c r="D1640" t="s">
        <v>11</v>
      </c>
      <c r="E1640" t="s">
        <v>21</v>
      </c>
      <c r="F1640" t="s">
        <v>44</v>
      </c>
      <c r="G1640" s="20">
        <v>3</v>
      </c>
      <c r="H1640" s="14">
        <v>4.827</v>
      </c>
      <c r="I1640" t="s">
        <v>30</v>
      </c>
      <c r="J1640" t="s">
        <v>24</v>
      </c>
      <c r="K1640" t="s">
        <v>25</v>
      </c>
      <c r="L1640" t="s">
        <v>17</v>
      </c>
      <c r="M1640" s="20">
        <f t="shared" si="129"/>
        <v>4.8280320000000003</v>
      </c>
      <c r="N1640" s="20">
        <f t="shared" si="130"/>
        <v>0.16664000000000001</v>
      </c>
      <c r="O1640" s="20">
        <f t="shared" si="131"/>
        <v>0.80454325248000014</v>
      </c>
      <c r="P1640">
        <f t="shared" si="133"/>
        <v>5</v>
      </c>
      <c r="Q1640">
        <f t="shared" si="132"/>
        <v>4.0227162624000004</v>
      </c>
    </row>
    <row r="1641" spans="1:17" x14ac:dyDescent="0.3">
      <c r="A1641" t="s">
        <v>32</v>
      </c>
      <c r="B1641" t="s">
        <v>9</v>
      </c>
      <c r="C1641" t="s">
        <v>8</v>
      </c>
      <c r="D1641" t="s">
        <v>41</v>
      </c>
      <c r="E1641" t="s">
        <v>35</v>
      </c>
      <c r="F1641" t="s">
        <v>22</v>
      </c>
      <c r="G1641" s="20">
        <v>1.5</v>
      </c>
      <c r="H1641" s="14">
        <v>2.4135</v>
      </c>
      <c r="I1641" t="s">
        <v>23</v>
      </c>
      <c r="J1641" t="s">
        <v>38</v>
      </c>
      <c r="K1641" t="s">
        <v>25</v>
      </c>
      <c r="L1641" t="s">
        <v>43</v>
      </c>
      <c r="M1641" s="20">
        <f t="shared" si="129"/>
        <v>2.4140160000000002</v>
      </c>
      <c r="N1641" s="20">
        <f t="shared" si="130"/>
        <v>0</v>
      </c>
      <c r="O1641" s="20">
        <f t="shared" si="131"/>
        <v>0</v>
      </c>
      <c r="P1641">
        <f t="shared" si="133"/>
        <v>5</v>
      </c>
      <c r="Q1641">
        <f t="shared" si="132"/>
        <v>0</v>
      </c>
    </row>
    <row r="1642" spans="1:17" x14ac:dyDescent="0.3">
      <c r="A1642" t="s">
        <v>39</v>
      </c>
      <c r="B1642" t="s">
        <v>9</v>
      </c>
      <c r="C1642" t="s">
        <v>40</v>
      </c>
      <c r="D1642" t="s">
        <v>41</v>
      </c>
      <c r="E1642" t="s">
        <v>28</v>
      </c>
      <c r="F1642" t="s">
        <v>36</v>
      </c>
      <c r="G1642" s="20">
        <v>7.5</v>
      </c>
      <c r="H1642" s="14">
        <v>12.067499999999999</v>
      </c>
      <c r="I1642" t="s">
        <v>30</v>
      </c>
      <c r="J1642" t="s">
        <v>15</v>
      </c>
      <c r="K1642" t="s">
        <v>16</v>
      </c>
      <c r="L1642" t="s">
        <v>17</v>
      </c>
      <c r="M1642" s="20">
        <f t="shared" si="129"/>
        <v>12.070080000000001</v>
      </c>
      <c r="N1642" s="20">
        <f t="shared" si="130"/>
        <v>0.16664000000000001</v>
      </c>
      <c r="O1642" s="20">
        <f t="shared" si="131"/>
        <v>2.0113581312000002</v>
      </c>
      <c r="P1642">
        <f t="shared" si="133"/>
        <v>2</v>
      </c>
      <c r="Q1642">
        <f t="shared" si="132"/>
        <v>4.0227162624000004</v>
      </c>
    </row>
    <row r="1643" spans="1:17" x14ac:dyDescent="0.3">
      <c r="A1643" t="s">
        <v>18</v>
      </c>
      <c r="B1643" t="s">
        <v>9</v>
      </c>
      <c r="C1643" t="s">
        <v>46</v>
      </c>
      <c r="D1643" t="s">
        <v>20</v>
      </c>
      <c r="E1643" t="s">
        <v>33</v>
      </c>
      <c r="F1643" t="s">
        <v>66</v>
      </c>
      <c r="G1643" s="20">
        <v>25</v>
      </c>
      <c r="H1643" s="14">
        <v>40.225000000000001</v>
      </c>
      <c r="I1643" t="s">
        <v>52</v>
      </c>
      <c r="J1643" t="s">
        <v>15</v>
      </c>
      <c r="K1643" t="s">
        <v>25</v>
      </c>
      <c r="L1643" t="s">
        <v>43</v>
      </c>
      <c r="M1643" s="20">
        <f t="shared" si="129"/>
        <v>40.233600000000003</v>
      </c>
      <c r="N1643" s="20">
        <f t="shared" si="130"/>
        <v>3.5459999999999998E-2</v>
      </c>
      <c r="O1643" s="20">
        <f t="shared" si="131"/>
        <v>1.4266834560000001</v>
      </c>
      <c r="P1643">
        <f t="shared" si="133"/>
        <v>4</v>
      </c>
      <c r="Q1643">
        <f t="shared" si="132"/>
        <v>5.7067338240000005</v>
      </c>
    </row>
    <row r="1644" spans="1:17" x14ac:dyDescent="0.3">
      <c r="A1644" t="s">
        <v>32</v>
      </c>
      <c r="B1644" t="s">
        <v>9</v>
      </c>
      <c r="C1644" t="s">
        <v>61</v>
      </c>
      <c r="D1644" t="s">
        <v>20</v>
      </c>
      <c r="E1644" t="s">
        <v>21</v>
      </c>
      <c r="F1644" t="s">
        <v>44</v>
      </c>
      <c r="G1644" s="20">
        <v>2</v>
      </c>
      <c r="H1644" s="14">
        <v>3.218</v>
      </c>
      <c r="I1644" t="s">
        <v>23</v>
      </c>
      <c r="J1644" t="s">
        <v>31</v>
      </c>
      <c r="K1644" t="s">
        <v>25</v>
      </c>
      <c r="L1644" t="s">
        <v>43</v>
      </c>
      <c r="M1644" s="20">
        <f t="shared" si="129"/>
        <v>3.2186880000000002</v>
      </c>
      <c r="N1644" s="20">
        <f t="shared" si="130"/>
        <v>0</v>
      </c>
      <c r="O1644" s="20">
        <f t="shared" si="131"/>
        <v>0</v>
      </c>
      <c r="P1644">
        <f t="shared" si="133"/>
        <v>5</v>
      </c>
      <c r="Q1644">
        <f t="shared" si="132"/>
        <v>0</v>
      </c>
    </row>
    <row r="1645" spans="1:17" x14ac:dyDescent="0.3">
      <c r="A1645" t="s">
        <v>32</v>
      </c>
      <c r="B1645" t="s">
        <v>9</v>
      </c>
      <c r="C1645" t="s">
        <v>8</v>
      </c>
      <c r="D1645" t="s">
        <v>27</v>
      </c>
      <c r="E1645" t="s">
        <v>28</v>
      </c>
      <c r="F1645" t="s">
        <v>62</v>
      </c>
      <c r="G1645" s="20">
        <v>4</v>
      </c>
      <c r="H1645" s="14">
        <v>6.4359999999999999</v>
      </c>
      <c r="I1645" t="s">
        <v>87</v>
      </c>
      <c r="J1645" t="s">
        <v>42</v>
      </c>
      <c r="K1645" t="s">
        <v>25</v>
      </c>
      <c r="L1645" t="s">
        <v>17</v>
      </c>
      <c r="M1645" s="20">
        <f t="shared" si="129"/>
        <v>6.4373760000000004</v>
      </c>
      <c r="N1645" s="20">
        <f t="shared" si="130"/>
        <v>0.11366999999999999</v>
      </c>
      <c r="O1645" s="20">
        <f t="shared" si="131"/>
        <v>0.73173652992000005</v>
      </c>
      <c r="P1645">
        <f t="shared" si="133"/>
        <v>5</v>
      </c>
      <c r="Q1645">
        <f t="shared" si="132"/>
        <v>3.6586826496000002</v>
      </c>
    </row>
    <row r="1646" spans="1:17" x14ac:dyDescent="0.3">
      <c r="A1646" t="s">
        <v>7</v>
      </c>
      <c r="B1646" t="s">
        <v>51</v>
      </c>
      <c r="C1646" t="s">
        <v>8</v>
      </c>
      <c r="D1646" t="s">
        <v>27</v>
      </c>
      <c r="E1646" t="s">
        <v>21</v>
      </c>
      <c r="F1646" t="s">
        <v>66</v>
      </c>
      <c r="G1646" s="20">
        <v>57</v>
      </c>
      <c r="H1646" s="14">
        <v>91.712999999999994</v>
      </c>
      <c r="I1646" t="s">
        <v>30</v>
      </c>
      <c r="J1646" t="s">
        <v>31</v>
      </c>
      <c r="K1646" t="s">
        <v>25</v>
      </c>
      <c r="L1646" t="s">
        <v>17</v>
      </c>
      <c r="M1646" s="20">
        <f t="shared" si="129"/>
        <v>91.732607999999999</v>
      </c>
      <c r="N1646" s="20">
        <f t="shared" si="130"/>
        <v>0.16664000000000001</v>
      </c>
      <c r="O1646" s="20">
        <f t="shared" si="131"/>
        <v>15.286321797120001</v>
      </c>
      <c r="P1646">
        <f t="shared" si="133"/>
        <v>1</v>
      </c>
      <c r="Q1646">
        <f t="shared" si="132"/>
        <v>15.286321797120001</v>
      </c>
    </row>
    <row r="1647" spans="1:17" x14ac:dyDescent="0.3">
      <c r="A1647" t="s">
        <v>39</v>
      </c>
      <c r="B1647" t="s">
        <v>9</v>
      </c>
      <c r="C1647" t="s">
        <v>67</v>
      </c>
      <c r="D1647" t="s">
        <v>11</v>
      </c>
      <c r="E1647" t="s">
        <v>21</v>
      </c>
      <c r="F1647" t="s">
        <v>66</v>
      </c>
      <c r="G1647" s="20">
        <v>32</v>
      </c>
      <c r="H1647" s="14">
        <v>51.488</v>
      </c>
      <c r="I1647" t="s">
        <v>52</v>
      </c>
      <c r="J1647" t="s">
        <v>31</v>
      </c>
      <c r="K1647" t="s">
        <v>25</v>
      </c>
      <c r="L1647" t="s">
        <v>17</v>
      </c>
      <c r="M1647" s="20">
        <f t="shared" si="129"/>
        <v>51.499008000000003</v>
      </c>
      <c r="N1647" s="20">
        <f t="shared" si="130"/>
        <v>3.5459999999999998E-2</v>
      </c>
      <c r="O1647" s="20">
        <f t="shared" si="131"/>
        <v>1.82615482368</v>
      </c>
      <c r="P1647">
        <f t="shared" si="133"/>
        <v>2</v>
      </c>
      <c r="Q1647">
        <f t="shared" si="132"/>
        <v>3.6523096473600001</v>
      </c>
    </row>
    <row r="1648" spans="1:17" x14ac:dyDescent="0.3">
      <c r="A1648" t="s">
        <v>39</v>
      </c>
      <c r="B1648" t="s">
        <v>55</v>
      </c>
      <c r="C1648" t="s">
        <v>8</v>
      </c>
      <c r="D1648" t="s">
        <v>27</v>
      </c>
      <c r="E1648" t="s">
        <v>35</v>
      </c>
      <c r="F1648" t="s">
        <v>66</v>
      </c>
      <c r="G1648" s="20">
        <v>48</v>
      </c>
      <c r="H1648" s="14">
        <v>77.231999999999999</v>
      </c>
      <c r="I1648" t="s">
        <v>37</v>
      </c>
      <c r="J1648" t="s">
        <v>15</v>
      </c>
      <c r="K1648" t="s">
        <v>25</v>
      </c>
      <c r="L1648" t="s">
        <v>43</v>
      </c>
      <c r="M1648" s="20">
        <f t="shared" si="129"/>
        <v>77.248512000000005</v>
      </c>
      <c r="N1648" s="20">
        <f t="shared" si="130"/>
        <v>0.16664000000000001</v>
      </c>
      <c r="O1648" s="20">
        <f t="shared" si="131"/>
        <v>12.872692039680002</v>
      </c>
      <c r="P1648">
        <f t="shared" si="133"/>
        <v>2</v>
      </c>
      <c r="Q1648">
        <f t="shared" si="132"/>
        <v>25.745384079360004</v>
      </c>
    </row>
    <row r="1649" spans="1:17" x14ac:dyDescent="0.3">
      <c r="A1649" t="s">
        <v>32</v>
      </c>
      <c r="B1649" t="s">
        <v>9</v>
      </c>
      <c r="C1649" t="s">
        <v>8</v>
      </c>
      <c r="D1649" t="s">
        <v>27</v>
      </c>
      <c r="E1649" t="s">
        <v>64</v>
      </c>
      <c r="F1649" t="s">
        <v>22</v>
      </c>
      <c r="G1649" s="20">
        <v>33</v>
      </c>
      <c r="H1649" s="14">
        <v>53.097000000000001</v>
      </c>
      <c r="I1649" t="s">
        <v>30</v>
      </c>
      <c r="J1649" t="s">
        <v>42</v>
      </c>
      <c r="K1649" t="s">
        <v>25</v>
      </c>
      <c r="L1649" t="s">
        <v>17</v>
      </c>
      <c r="M1649" s="20">
        <f t="shared" si="129"/>
        <v>53.108352000000004</v>
      </c>
      <c r="N1649" s="20">
        <f t="shared" si="130"/>
        <v>0.16664000000000001</v>
      </c>
      <c r="O1649" s="20">
        <f t="shared" si="131"/>
        <v>8.849975777280001</v>
      </c>
      <c r="P1649">
        <f t="shared" si="133"/>
        <v>5</v>
      </c>
      <c r="Q1649">
        <f t="shared" si="132"/>
        <v>44.249878886400005</v>
      </c>
    </row>
    <row r="1650" spans="1:17" x14ac:dyDescent="0.3">
      <c r="A1650" t="s">
        <v>26</v>
      </c>
      <c r="B1650" t="s">
        <v>9</v>
      </c>
      <c r="C1650" t="s">
        <v>46</v>
      </c>
      <c r="D1650" t="s">
        <v>20</v>
      </c>
      <c r="E1650" t="s">
        <v>45</v>
      </c>
      <c r="F1650" t="s">
        <v>44</v>
      </c>
      <c r="G1650" s="20">
        <v>2.1</v>
      </c>
      <c r="H1650" s="14">
        <v>3.3789000000000002</v>
      </c>
      <c r="I1650" t="s">
        <v>49</v>
      </c>
      <c r="J1650" t="s">
        <v>42</v>
      </c>
      <c r="K1650" t="s">
        <v>16</v>
      </c>
      <c r="L1650" t="s">
        <v>43</v>
      </c>
      <c r="M1650" s="20">
        <f t="shared" si="129"/>
        <v>3.3796224000000006</v>
      </c>
      <c r="N1650" s="20">
        <f t="shared" si="130"/>
        <v>0.10215</v>
      </c>
      <c r="O1650" s="20">
        <f t="shared" si="131"/>
        <v>0.3452284281600001</v>
      </c>
      <c r="P1650">
        <f t="shared" si="133"/>
        <v>3</v>
      </c>
      <c r="Q1650">
        <f t="shared" si="132"/>
        <v>1.0356852844800004</v>
      </c>
    </row>
    <row r="1651" spans="1:17" x14ac:dyDescent="0.3">
      <c r="A1651" t="s">
        <v>39</v>
      </c>
      <c r="B1651" t="s">
        <v>9</v>
      </c>
      <c r="C1651" t="s">
        <v>59</v>
      </c>
      <c r="D1651" t="s">
        <v>41</v>
      </c>
      <c r="E1651" t="s">
        <v>21</v>
      </c>
      <c r="F1651" t="s">
        <v>66</v>
      </c>
      <c r="G1651" s="20">
        <v>35</v>
      </c>
      <c r="H1651" s="14">
        <v>56.314999999999998</v>
      </c>
      <c r="I1651" t="s">
        <v>30</v>
      </c>
      <c r="J1651" t="s">
        <v>15</v>
      </c>
      <c r="K1651" t="s">
        <v>25</v>
      </c>
      <c r="L1651" t="s">
        <v>17</v>
      </c>
      <c r="M1651" s="20">
        <f t="shared" si="129"/>
        <v>56.327040000000004</v>
      </c>
      <c r="N1651" s="20">
        <f t="shared" si="130"/>
        <v>0.16664000000000001</v>
      </c>
      <c r="O1651" s="20">
        <f t="shared" si="131"/>
        <v>9.3863379456000011</v>
      </c>
      <c r="P1651">
        <f t="shared" si="133"/>
        <v>2</v>
      </c>
      <c r="Q1651">
        <f t="shared" si="132"/>
        <v>18.772675891200002</v>
      </c>
    </row>
    <row r="1652" spans="1:17" x14ac:dyDescent="0.3">
      <c r="A1652" t="s">
        <v>32</v>
      </c>
      <c r="B1652" t="s">
        <v>9</v>
      </c>
      <c r="C1652" t="s">
        <v>46</v>
      </c>
      <c r="D1652" t="s">
        <v>11</v>
      </c>
      <c r="E1652" t="s">
        <v>45</v>
      </c>
      <c r="F1652" t="s">
        <v>44</v>
      </c>
      <c r="G1652" s="20">
        <v>1.2</v>
      </c>
      <c r="H1652" s="14">
        <v>1.9307999999999998</v>
      </c>
      <c r="I1652" t="s">
        <v>23</v>
      </c>
      <c r="J1652" t="s">
        <v>31</v>
      </c>
      <c r="K1652" t="s">
        <v>25</v>
      </c>
      <c r="L1652" t="s">
        <v>43</v>
      </c>
      <c r="M1652" s="20">
        <f t="shared" si="129"/>
        <v>1.9312128</v>
      </c>
      <c r="N1652" s="20">
        <f t="shared" si="130"/>
        <v>0</v>
      </c>
      <c r="O1652" s="20">
        <f t="shared" si="131"/>
        <v>0</v>
      </c>
      <c r="P1652">
        <f t="shared" si="133"/>
        <v>5</v>
      </c>
      <c r="Q1652">
        <f t="shared" si="132"/>
        <v>0</v>
      </c>
    </row>
    <row r="1653" spans="1:17" x14ac:dyDescent="0.3">
      <c r="A1653" t="s">
        <v>18</v>
      </c>
      <c r="B1653" t="s">
        <v>51</v>
      </c>
      <c r="C1653" t="s">
        <v>8</v>
      </c>
      <c r="D1653" t="s">
        <v>27</v>
      </c>
      <c r="E1653" t="s">
        <v>28</v>
      </c>
      <c r="F1653" t="s">
        <v>22</v>
      </c>
      <c r="G1653" s="20">
        <v>5</v>
      </c>
      <c r="H1653" s="14">
        <v>8.0449999999999999</v>
      </c>
      <c r="I1653" t="s">
        <v>75</v>
      </c>
      <c r="J1653" t="s">
        <v>42</v>
      </c>
      <c r="K1653" t="s">
        <v>25</v>
      </c>
      <c r="L1653" t="s">
        <v>43</v>
      </c>
      <c r="M1653" s="20">
        <f t="shared" si="129"/>
        <v>8.0467200000000005</v>
      </c>
      <c r="N1653" s="20">
        <f t="shared" si="130"/>
        <v>5.2670000000000002E-2</v>
      </c>
      <c r="O1653" s="20">
        <f t="shared" si="131"/>
        <v>0.42382074240000006</v>
      </c>
      <c r="P1653">
        <f t="shared" si="133"/>
        <v>4</v>
      </c>
      <c r="Q1653">
        <f t="shared" si="132"/>
        <v>1.6952829696000002</v>
      </c>
    </row>
    <row r="1654" spans="1:17" x14ac:dyDescent="0.3">
      <c r="A1654" t="s">
        <v>26</v>
      </c>
      <c r="B1654" t="s">
        <v>9</v>
      </c>
      <c r="C1654" t="s">
        <v>97</v>
      </c>
      <c r="D1654" t="s">
        <v>11</v>
      </c>
      <c r="E1654" t="s">
        <v>21</v>
      </c>
      <c r="F1654" t="s">
        <v>22</v>
      </c>
      <c r="G1654" s="20">
        <v>15</v>
      </c>
      <c r="H1654" s="14">
        <v>24.134999999999998</v>
      </c>
      <c r="I1654" t="s">
        <v>30</v>
      </c>
      <c r="J1654" t="s">
        <v>31</v>
      </c>
      <c r="K1654" t="s">
        <v>25</v>
      </c>
      <c r="L1654" t="s">
        <v>17</v>
      </c>
      <c r="M1654" s="20">
        <f t="shared" si="129"/>
        <v>24.140160000000002</v>
      </c>
      <c r="N1654" s="20">
        <f t="shared" si="130"/>
        <v>0.16664000000000001</v>
      </c>
      <c r="O1654" s="20">
        <f t="shared" si="131"/>
        <v>4.0227162624000004</v>
      </c>
      <c r="P1654">
        <f t="shared" si="133"/>
        <v>3</v>
      </c>
      <c r="Q1654">
        <f t="shared" si="132"/>
        <v>12.068148787200002</v>
      </c>
    </row>
    <row r="1655" spans="1:17" x14ac:dyDescent="0.3">
      <c r="A1655" t="s">
        <v>7</v>
      </c>
      <c r="B1655" t="s">
        <v>9</v>
      </c>
      <c r="C1655" t="s">
        <v>71</v>
      </c>
      <c r="D1655" t="s">
        <v>41</v>
      </c>
      <c r="E1655" t="s">
        <v>28</v>
      </c>
      <c r="F1655" t="s">
        <v>66</v>
      </c>
      <c r="G1655" s="20">
        <v>4</v>
      </c>
      <c r="H1655" s="14">
        <v>6.4359999999999999</v>
      </c>
      <c r="I1655" t="s">
        <v>49</v>
      </c>
      <c r="J1655" t="s">
        <v>15</v>
      </c>
      <c r="K1655" t="s">
        <v>25</v>
      </c>
      <c r="L1655" t="s">
        <v>17</v>
      </c>
      <c r="M1655" s="20">
        <f t="shared" si="129"/>
        <v>6.4373760000000004</v>
      </c>
      <c r="N1655" s="20">
        <f t="shared" si="130"/>
        <v>0.10215</v>
      </c>
      <c r="O1655" s="20">
        <f t="shared" si="131"/>
        <v>0.65757795840000011</v>
      </c>
      <c r="P1655">
        <f t="shared" si="133"/>
        <v>1</v>
      </c>
      <c r="Q1655">
        <f t="shared" si="132"/>
        <v>0.65757795840000011</v>
      </c>
    </row>
    <row r="1656" spans="1:17" x14ac:dyDescent="0.3">
      <c r="A1656" t="s">
        <v>32</v>
      </c>
      <c r="B1656" t="s">
        <v>9</v>
      </c>
      <c r="C1656" t="s">
        <v>46</v>
      </c>
      <c r="D1656" t="s">
        <v>41</v>
      </c>
      <c r="E1656" t="s">
        <v>21</v>
      </c>
      <c r="F1656" t="s">
        <v>66</v>
      </c>
      <c r="G1656" s="20">
        <v>40</v>
      </c>
      <c r="H1656" s="14">
        <v>64.36</v>
      </c>
      <c r="I1656" t="s">
        <v>52</v>
      </c>
      <c r="J1656" t="s">
        <v>38</v>
      </c>
      <c r="K1656" t="s">
        <v>25</v>
      </c>
      <c r="L1656" t="s">
        <v>17</v>
      </c>
      <c r="M1656" s="20">
        <f t="shared" si="129"/>
        <v>64.373760000000004</v>
      </c>
      <c r="N1656" s="20">
        <f t="shared" si="130"/>
        <v>3.5459999999999998E-2</v>
      </c>
      <c r="O1656" s="20">
        <f t="shared" si="131"/>
        <v>2.2826935295999999</v>
      </c>
      <c r="P1656">
        <f t="shared" si="133"/>
        <v>5</v>
      </c>
      <c r="Q1656">
        <f t="shared" si="132"/>
        <v>11.413467647999999</v>
      </c>
    </row>
    <row r="1657" spans="1:17" x14ac:dyDescent="0.3">
      <c r="A1657" t="s">
        <v>32</v>
      </c>
      <c r="B1657" t="s">
        <v>9</v>
      </c>
      <c r="C1657" t="s">
        <v>83</v>
      </c>
      <c r="D1657" t="s">
        <v>47</v>
      </c>
      <c r="E1657" t="s">
        <v>33</v>
      </c>
      <c r="F1657" t="s">
        <v>44</v>
      </c>
      <c r="G1657" s="20">
        <v>3</v>
      </c>
      <c r="H1657" s="14">
        <v>4.827</v>
      </c>
      <c r="I1657" t="s">
        <v>14</v>
      </c>
      <c r="J1657" t="s">
        <v>31</v>
      </c>
      <c r="K1657" t="s">
        <v>25</v>
      </c>
      <c r="L1657" t="s">
        <v>17</v>
      </c>
      <c r="M1657" s="20">
        <f t="shared" si="129"/>
        <v>4.8280320000000003</v>
      </c>
      <c r="N1657" s="20">
        <f t="shared" si="130"/>
        <v>0</v>
      </c>
      <c r="O1657" s="20">
        <f t="shared" si="131"/>
        <v>0</v>
      </c>
      <c r="P1657">
        <f t="shared" si="133"/>
        <v>5</v>
      </c>
      <c r="Q1657">
        <f t="shared" si="132"/>
        <v>0</v>
      </c>
    </row>
    <row r="1658" spans="1:17" x14ac:dyDescent="0.3">
      <c r="A1658" t="s">
        <v>32</v>
      </c>
      <c r="B1658" t="s">
        <v>9</v>
      </c>
      <c r="C1658" t="s">
        <v>40</v>
      </c>
      <c r="D1658" t="s">
        <v>11</v>
      </c>
      <c r="E1658" t="s">
        <v>45</v>
      </c>
      <c r="F1658" t="s">
        <v>44</v>
      </c>
      <c r="G1658" s="20">
        <v>2.2999999999999998</v>
      </c>
      <c r="H1658" s="14">
        <v>3.7006999999999999</v>
      </c>
      <c r="I1658" t="s">
        <v>14</v>
      </c>
      <c r="J1658" t="s">
        <v>38</v>
      </c>
      <c r="K1658" t="s">
        <v>25</v>
      </c>
      <c r="L1658" t="s">
        <v>43</v>
      </c>
      <c r="M1658" s="20">
        <f t="shared" si="129"/>
        <v>3.7014912</v>
      </c>
      <c r="N1658" s="20">
        <f t="shared" si="130"/>
        <v>0</v>
      </c>
      <c r="O1658" s="20">
        <f t="shared" si="131"/>
        <v>0</v>
      </c>
      <c r="P1658">
        <f t="shared" si="133"/>
        <v>5</v>
      </c>
      <c r="Q1658">
        <f t="shared" si="132"/>
        <v>0</v>
      </c>
    </row>
    <row r="1659" spans="1:17" x14ac:dyDescent="0.3">
      <c r="A1659" t="s">
        <v>32</v>
      </c>
      <c r="B1659" t="s">
        <v>51</v>
      </c>
      <c r="C1659" t="s">
        <v>8</v>
      </c>
      <c r="D1659" t="s">
        <v>11</v>
      </c>
      <c r="E1659" t="s">
        <v>64</v>
      </c>
      <c r="F1659" t="s">
        <v>22</v>
      </c>
      <c r="G1659" s="20">
        <v>3</v>
      </c>
      <c r="H1659" s="14">
        <v>4.827</v>
      </c>
      <c r="I1659" t="s">
        <v>14</v>
      </c>
      <c r="J1659" t="s">
        <v>42</v>
      </c>
      <c r="K1659" t="s">
        <v>25</v>
      </c>
      <c r="L1659" t="s">
        <v>43</v>
      </c>
      <c r="M1659" s="20">
        <f t="shared" si="129"/>
        <v>4.8280320000000003</v>
      </c>
      <c r="N1659" s="20">
        <f t="shared" si="130"/>
        <v>0</v>
      </c>
      <c r="O1659" s="20">
        <f t="shared" si="131"/>
        <v>0</v>
      </c>
      <c r="P1659">
        <f t="shared" si="133"/>
        <v>5</v>
      </c>
      <c r="Q1659">
        <f t="shared" si="132"/>
        <v>0</v>
      </c>
    </row>
    <row r="1660" spans="1:17" x14ac:dyDescent="0.3">
      <c r="A1660" t="s">
        <v>39</v>
      </c>
      <c r="B1660" t="s">
        <v>9</v>
      </c>
      <c r="C1660" t="s">
        <v>60</v>
      </c>
      <c r="D1660" t="s">
        <v>20</v>
      </c>
      <c r="E1660" t="s">
        <v>28</v>
      </c>
      <c r="F1660" t="s">
        <v>66</v>
      </c>
      <c r="G1660" s="20">
        <v>64</v>
      </c>
      <c r="H1660" s="14">
        <v>102.976</v>
      </c>
      <c r="I1660" t="s">
        <v>52</v>
      </c>
      <c r="J1660" t="s">
        <v>42</v>
      </c>
      <c r="K1660" t="s">
        <v>25</v>
      </c>
      <c r="L1660" t="s">
        <v>43</v>
      </c>
      <c r="M1660" s="20">
        <f t="shared" si="129"/>
        <v>102.99801600000001</v>
      </c>
      <c r="N1660" s="20">
        <f t="shared" si="130"/>
        <v>3.5459999999999998E-2</v>
      </c>
      <c r="O1660" s="20">
        <f t="shared" si="131"/>
        <v>3.6523096473600001</v>
      </c>
      <c r="P1660">
        <f t="shared" si="133"/>
        <v>2</v>
      </c>
      <c r="Q1660">
        <f t="shared" si="132"/>
        <v>7.3046192947200002</v>
      </c>
    </row>
    <row r="1661" spans="1:17" x14ac:dyDescent="0.3">
      <c r="A1661" t="s">
        <v>7</v>
      </c>
      <c r="B1661" t="s">
        <v>9</v>
      </c>
      <c r="C1661" t="s">
        <v>10</v>
      </c>
      <c r="D1661" t="s">
        <v>11</v>
      </c>
      <c r="E1661" t="s">
        <v>21</v>
      </c>
      <c r="F1661" t="s">
        <v>36</v>
      </c>
      <c r="G1661" s="20">
        <v>8</v>
      </c>
      <c r="H1661" s="14">
        <v>12.872</v>
      </c>
      <c r="I1661" t="s">
        <v>37</v>
      </c>
      <c r="J1661" t="s">
        <v>31</v>
      </c>
      <c r="K1661" t="s">
        <v>25</v>
      </c>
      <c r="L1661" t="s">
        <v>17</v>
      </c>
      <c r="M1661" s="20">
        <f t="shared" si="129"/>
        <v>12.874752000000001</v>
      </c>
      <c r="N1661" s="20">
        <f t="shared" si="130"/>
        <v>0.16664000000000001</v>
      </c>
      <c r="O1661" s="20">
        <f t="shared" si="131"/>
        <v>2.1454486732800002</v>
      </c>
      <c r="P1661">
        <f t="shared" si="133"/>
        <v>1</v>
      </c>
      <c r="Q1661">
        <f t="shared" si="132"/>
        <v>2.1454486732800002</v>
      </c>
    </row>
    <row r="1662" spans="1:17" x14ac:dyDescent="0.3">
      <c r="A1662" t="s">
        <v>39</v>
      </c>
      <c r="B1662" t="s">
        <v>9</v>
      </c>
      <c r="C1662" t="s">
        <v>50</v>
      </c>
      <c r="D1662" t="s">
        <v>11</v>
      </c>
      <c r="E1662" t="s">
        <v>21</v>
      </c>
      <c r="F1662" t="s">
        <v>22</v>
      </c>
      <c r="G1662" s="20">
        <v>19</v>
      </c>
      <c r="H1662" s="14">
        <v>30.570999999999998</v>
      </c>
      <c r="I1662" t="s">
        <v>30</v>
      </c>
      <c r="J1662" t="s">
        <v>15</v>
      </c>
      <c r="K1662" t="s">
        <v>25</v>
      </c>
      <c r="L1662" t="s">
        <v>17</v>
      </c>
      <c r="M1662" s="20">
        <f t="shared" si="129"/>
        <v>30.577536000000002</v>
      </c>
      <c r="N1662" s="20">
        <f t="shared" si="130"/>
        <v>0.16664000000000001</v>
      </c>
      <c r="O1662" s="20">
        <f t="shared" si="131"/>
        <v>5.0954405990400007</v>
      </c>
      <c r="P1662">
        <f t="shared" si="133"/>
        <v>2</v>
      </c>
      <c r="Q1662">
        <f t="shared" si="132"/>
        <v>10.190881198080001</v>
      </c>
    </row>
    <row r="1663" spans="1:17" x14ac:dyDescent="0.3">
      <c r="A1663" t="s">
        <v>26</v>
      </c>
      <c r="B1663" t="s">
        <v>9</v>
      </c>
      <c r="C1663" t="s">
        <v>78</v>
      </c>
      <c r="D1663" t="s">
        <v>27</v>
      </c>
      <c r="E1663" t="s">
        <v>28</v>
      </c>
      <c r="F1663" t="s">
        <v>29</v>
      </c>
      <c r="G1663" s="20">
        <v>47</v>
      </c>
      <c r="H1663" s="14">
        <v>75.623000000000005</v>
      </c>
      <c r="I1663" t="s">
        <v>30</v>
      </c>
      <c r="J1663" t="s">
        <v>38</v>
      </c>
      <c r="K1663" t="s">
        <v>25</v>
      </c>
      <c r="L1663" t="s">
        <v>17</v>
      </c>
      <c r="M1663" s="20">
        <f t="shared" si="129"/>
        <v>75.639168000000012</v>
      </c>
      <c r="N1663" s="20">
        <f t="shared" si="130"/>
        <v>0.16664000000000001</v>
      </c>
      <c r="O1663" s="20">
        <f t="shared" si="131"/>
        <v>12.604510955520002</v>
      </c>
      <c r="P1663">
        <f t="shared" si="133"/>
        <v>3</v>
      </c>
      <c r="Q1663">
        <f t="shared" si="132"/>
        <v>37.81353286656001</v>
      </c>
    </row>
    <row r="1664" spans="1:17" x14ac:dyDescent="0.3">
      <c r="A1664" t="s">
        <v>39</v>
      </c>
      <c r="B1664" t="s">
        <v>51</v>
      </c>
      <c r="C1664" t="s">
        <v>8</v>
      </c>
      <c r="D1664" t="s">
        <v>27</v>
      </c>
      <c r="E1664" t="s">
        <v>64</v>
      </c>
      <c r="F1664" t="s">
        <v>22</v>
      </c>
      <c r="G1664" s="20">
        <v>18</v>
      </c>
      <c r="H1664" s="14">
        <v>28.962</v>
      </c>
      <c r="I1664" t="s">
        <v>30</v>
      </c>
      <c r="J1664" t="s">
        <v>15</v>
      </c>
      <c r="K1664" t="s">
        <v>25</v>
      </c>
      <c r="L1664" t="s">
        <v>43</v>
      </c>
      <c r="M1664" s="20">
        <f t="shared" si="129"/>
        <v>28.968192000000002</v>
      </c>
      <c r="N1664" s="20">
        <f t="shared" si="130"/>
        <v>0.16664000000000001</v>
      </c>
      <c r="O1664" s="20">
        <f t="shared" si="131"/>
        <v>4.8272595148800006</v>
      </c>
      <c r="P1664">
        <f t="shared" si="133"/>
        <v>2</v>
      </c>
      <c r="Q1664">
        <f t="shared" si="132"/>
        <v>9.6545190297600012</v>
      </c>
    </row>
    <row r="1665" spans="1:17" x14ac:dyDescent="0.3">
      <c r="A1665" t="s">
        <v>18</v>
      </c>
      <c r="B1665" t="s">
        <v>9</v>
      </c>
      <c r="C1665" t="s">
        <v>65</v>
      </c>
      <c r="D1665" t="s">
        <v>11</v>
      </c>
      <c r="E1665" t="s">
        <v>21</v>
      </c>
      <c r="F1665" t="s">
        <v>66</v>
      </c>
      <c r="G1665" s="20">
        <v>8</v>
      </c>
      <c r="H1665" s="14">
        <v>12.872</v>
      </c>
      <c r="I1665" t="s">
        <v>49</v>
      </c>
      <c r="J1665" t="s">
        <v>24</v>
      </c>
      <c r="K1665" t="s">
        <v>25</v>
      </c>
      <c r="L1665" t="s">
        <v>17</v>
      </c>
      <c r="M1665" s="20">
        <f t="shared" si="129"/>
        <v>12.874752000000001</v>
      </c>
      <c r="N1665" s="20">
        <f t="shared" si="130"/>
        <v>0.10215</v>
      </c>
      <c r="O1665" s="20">
        <f t="shared" si="131"/>
        <v>1.3151559168000002</v>
      </c>
      <c r="P1665">
        <f t="shared" si="133"/>
        <v>4</v>
      </c>
      <c r="Q1665">
        <f t="shared" si="132"/>
        <v>5.2606236672000009</v>
      </c>
    </row>
    <row r="1666" spans="1:17" x14ac:dyDescent="0.3">
      <c r="A1666" t="s">
        <v>7</v>
      </c>
      <c r="B1666" t="s">
        <v>51</v>
      </c>
      <c r="C1666" t="s">
        <v>8</v>
      </c>
      <c r="D1666" t="s">
        <v>47</v>
      </c>
      <c r="E1666" t="s">
        <v>28</v>
      </c>
      <c r="F1666" t="s">
        <v>8</v>
      </c>
      <c r="G1666" s="20">
        <v>8</v>
      </c>
      <c r="H1666" s="14">
        <v>12.872</v>
      </c>
      <c r="I1666" t="s">
        <v>30</v>
      </c>
      <c r="J1666" t="s">
        <v>15</v>
      </c>
      <c r="K1666" t="s">
        <v>16</v>
      </c>
      <c r="L1666" t="s">
        <v>43</v>
      </c>
      <c r="M1666" s="20">
        <f t="shared" si="129"/>
        <v>12.874752000000001</v>
      </c>
      <c r="N1666" s="20">
        <f t="shared" si="130"/>
        <v>0.16664000000000001</v>
      </c>
      <c r="O1666" s="20">
        <f t="shared" si="131"/>
        <v>2.1454486732800002</v>
      </c>
      <c r="P1666">
        <f t="shared" si="133"/>
        <v>1</v>
      </c>
      <c r="Q1666">
        <f t="shared" si="132"/>
        <v>2.1454486732800002</v>
      </c>
    </row>
    <row r="1667" spans="1:17" x14ac:dyDescent="0.3">
      <c r="A1667" t="s">
        <v>18</v>
      </c>
      <c r="B1667" t="s">
        <v>9</v>
      </c>
      <c r="C1667" t="s">
        <v>78</v>
      </c>
      <c r="D1667" t="s">
        <v>27</v>
      </c>
      <c r="E1667" t="s">
        <v>28</v>
      </c>
      <c r="F1667" t="s">
        <v>22</v>
      </c>
      <c r="G1667" s="20">
        <v>15</v>
      </c>
      <c r="H1667" s="14">
        <v>24.134999999999998</v>
      </c>
      <c r="I1667" t="s">
        <v>88</v>
      </c>
      <c r="J1667" t="s">
        <v>15</v>
      </c>
      <c r="K1667" t="s">
        <v>25</v>
      </c>
      <c r="L1667" t="s">
        <v>17</v>
      </c>
      <c r="M1667" s="20">
        <f t="shared" ref="M1667:M1730" si="134">G1667*1.609344</f>
        <v>24.140160000000002</v>
      </c>
      <c r="N1667" s="20">
        <f t="shared" ref="N1667:N1730" si="135">IF(I1667="Bicycle",0,IF(I1667="On foot",0,IF(I1667="Car (alone)",0.16664,IF(I1667="Car (shared / passenger)",0.16664,IF(I1667="Bus",0.10215,IF(I1667="Train",0.03546,IF(I1667="Motorbike",0.11367,IF(I1667="Electric car (alone)",0.05267,IF(I1667="Electric car (shared / passenger)",0.05267,IF(I1667="Taxi",0.148614925938255,IF(I1667="E-bike",0.022,IF(I1667="Flight",0.259, " "))))))))))))</f>
        <v>5.2670000000000002E-2</v>
      </c>
      <c r="O1667" s="20">
        <f t="shared" ref="O1667:O1730" si="136">IF(OR(N1667=0, M1667=0), 0, N1667*M1667)</f>
        <v>1.2714622272</v>
      </c>
      <c r="P1667">
        <f t="shared" si="133"/>
        <v>4</v>
      </c>
      <c r="Q1667">
        <f t="shared" ref="Q1667:Q1730" si="137">O1667*P1667</f>
        <v>5.0858489088000001</v>
      </c>
    </row>
    <row r="1668" spans="1:17" x14ac:dyDescent="0.3">
      <c r="A1668" t="s">
        <v>39</v>
      </c>
      <c r="B1668" t="s">
        <v>51</v>
      </c>
      <c r="C1668" t="s">
        <v>8</v>
      </c>
      <c r="D1668" t="s">
        <v>27</v>
      </c>
      <c r="E1668" t="s">
        <v>35</v>
      </c>
      <c r="F1668" t="s">
        <v>13</v>
      </c>
      <c r="G1668" s="20">
        <v>12</v>
      </c>
      <c r="H1668" s="14">
        <v>19.308</v>
      </c>
      <c r="I1668" t="s">
        <v>30</v>
      </c>
      <c r="J1668" t="s">
        <v>15</v>
      </c>
      <c r="K1668" t="s">
        <v>25</v>
      </c>
      <c r="L1668" t="s">
        <v>43</v>
      </c>
      <c r="M1668" s="20">
        <f t="shared" si="134"/>
        <v>19.312128000000001</v>
      </c>
      <c r="N1668" s="20">
        <f t="shared" si="135"/>
        <v>0.16664000000000001</v>
      </c>
      <c r="O1668" s="20">
        <f t="shared" si="136"/>
        <v>3.2181730099200005</v>
      </c>
      <c r="P1668">
        <f t="shared" si="133"/>
        <v>2</v>
      </c>
      <c r="Q1668">
        <f t="shared" si="137"/>
        <v>6.4363460198400011</v>
      </c>
    </row>
    <row r="1669" spans="1:17" x14ac:dyDescent="0.3">
      <c r="A1669" t="s">
        <v>7</v>
      </c>
      <c r="B1669" t="s">
        <v>51</v>
      </c>
      <c r="C1669" t="s">
        <v>8</v>
      </c>
      <c r="D1669" t="s">
        <v>11</v>
      </c>
      <c r="E1669" t="s">
        <v>28</v>
      </c>
      <c r="F1669" t="s">
        <v>66</v>
      </c>
      <c r="G1669" s="20">
        <v>45</v>
      </c>
      <c r="H1669" s="14">
        <v>72.405000000000001</v>
      </c>
      <c r="I1669" t="s">
        <v>49</v>
      </c>
      <c r="J1669" t="s">
        <v>15</v>
      </c>
      <c r="K1669" t="s">
        <v>25</v>
      </c>
      <c r="L1669" t="s">
        <v>43</v>
      </c>
      <c r="M1669" s="20">
        <f t="shared" si="134"/>
        <v>72.420479999999998</v>
      </c>
      <c r="N1669" s="20">
        <f t="shared" si="135"/>
        <v>0.10215</v>
      </c>
      <c r="O1669" s="20">
        <f t="shared" si="136"/>
        <v>7.3977520320000005</v>
      </c>
      <c r="P1669">
        <f t="shared" si="133"/>
        <v>1</v>
      </c>
      <c r="Q1669">
        <f t="shared" si="137"/>
        <v>7.3977520320000005</v>
      </c>
    </row>
    <row r="1670" spans="1:17" x14ac:dyDescent="0.3">
      <c r="A1670" t="s">
        <v>26</v>
      </c>
      <c r="B1670" t="s">
        <v>19</v>
      </c>
      <c r="C1670" t="s">
        <v>8</v>
      </c>
      <c r="D1670" t="s">
        <v>41</v>
      </c>
      <c r="E1670" t="s">
        <v>12</v>
      </c>
      <c r="F1670" t="s">
        <v>66</v>
      </c>
      <c r="G1670" s="20">
        <v>58</v>
      </c>
      <c r="H1670" s="14">
        <v>93.322000000000003</v>
      </c>
      <c r="I1670" t="s">
        <v>37</v>
      </c>
      <c r="J1670" t="s">
        <v>15</v>
      </c>
      <c r="K1670" t="s">
        <v>25</v>
      </c>
      <c r="L1670" t="s">
        <v>17</v>
      </c>
      <c r="M1670" s="20">
        <f t="shared" si="134"/>
        <v>93.341952000000006</v>
      </c>
      <c r="N1670" s="20">
        <f t="shared" si="135"/>
        <v>0.16664000000000001</v>
      </c>
      <c r="O1670" s="20">
        <f t="shared" si="136"/>
        <v>15.554502881280001</v>
      </c>
      <c r="P1670">
        <f t="shared" si="133"/>
        <v>3</v>
      </c>
      <c r="Q1670">
        <f t="shared" si="137"/>
        <v>46.663508643840004</v>
      </c>
    </row>
    <row r="1671" spans="1:17" x14ac:dyDescent="0.3">
      <c r="A1671" t="s">
        <v>32</v>
      </c>
      <c r="B1671" t="s">
        <v>9</v>
      </c>
      <c r="C1671" t="s">
        <v>83</v>
      </c>
      <c r="D1671" t="s">
        <v>72</v>
      </c>
      <c r="E1671" t="s">
        <v>64</v>
      </c>
      <c r="F1671" t="s">
        <v>13</v>
      </c>
      <c r="G1671" s="20">
        <v>49</v>
      </c>
      <c r="H1671" s="14">
        <v>78.840999999999994</v>
      </c>
      <c r="I1671" t="s">
        <v>30</v>
      </c>
      <c r="J1671" t="s">
        <v>15</v>
      </c>
      <c r="K1671" t="s">
        <v>25</v>
      </c>
      <c r="L1671" t="s">
        <v>17</v>
      </c>
      <c r="M1671" s="20">
        <f t="shared" si="134"/>
        <v>78.857855999999998</v>
      </c>
      <c r="N1671" s="20">
        <f t="shared" si="135"/>
        <v>0.16664000000000001</v>
      </c>
      <c r="O1671" s="20">
        <f t="shared" si="136"/>
        <v>13.140873123840001</v>
      </c>
      <c r="P1671">
        <f t="shared" si="133"/>
        <v>5</v>
      </c>
      <c r="Q1671">
        <f t="shared" si="137"/>
        <v>65.704365619200004</v>
      </c>
    </row>
    <row r="1672" spans="1:17" x14ac:dyDescent="0.3">
      <c r="A1672" t="s">
        <v>32</v>
      </c>
      <c r="B1672" t="s">
        <v>9</v>
      </c>
      <c r="C1672" t="s">
        <v>77</v>
      </c>
      <c r="D1672" t="s">
        <v>11</v>
      </c>
      <c r="E1672" t="s">
        <v>21</v>
      </c>
      <c r="F1672" t="s">
        <v>44</v>
      </c>
      <c r="G1672" s="20">
        <v>15</v>
      </c>
      <c r="H1672" s="14">
        <v>24.134999999999998</v>
      </c>
      <c r="I1672" t="s">
        <v>37</v>
      </c>
      <c r="J1672" t="s">
        <v>24</v>
      </c>
      <c r="K1672" t="s">
        <v>25</v>
      </c>
      <c r="L1672" t="s">
        <v>82</v>
      </c>
      <c r="M1672" s="20">
        <f t="shared" si="134"/>
        <v>24.140160000000002</v>
      </c>
      <c r="N1672" s="20">
        <f t="shared" si="135"/>
        <v>0.16664000000000001</v>
      </c>
      <c r="O1672" s="20">
        <f t="shared" si="136"/>
        <v>4.0227162624000004</v>
      </c>
      <c r="P1672">
        <f t="shared" si="133"/>
        <v>5</v>
      </c>
      <c r="Q1672">
        <f t="shared" si="137"/>
        <v>20.113581312000001</v>
      </c>
    </row>
    <row r="1673" spans="1:17" x14ac:dyDescent="0.3">
      <c r="A1673" t="s">
        <v>18</v>
      </c>
      <c r="B1673" t="s">
        <v>57</v>
      </c>
      <c r="C1673" t="s">
        <v>8</v>
      </c>
      <c r="D1673" t="s">
        <v>11</v>
      </c>
      <c r="E1673" t="s">
        <v>12</v>
      </c>
      <c r="F1673" t="s">
        <v>66</v>
      </c>
      <c r="G1673" s="20">
        <v>29</v>
      </c>
      <c r="H1673" s="14">
        <v>46.661000000000001</v>
      </c>
      <c r="I1673" t="s">
        <v>37</v>
      </c>
      <c r="J1673" t="s">
        <v>15</v>
      </c>
      <c r="K1673" t="s">
        <v>25</v>
      </c>
      <c r="L1673" t="s">
        <v>43</v>
      </c>
      <c r="M1673" s="20">
        <f t="shared" si="134"/>
        <v>46.670976000000003</v>
      </c>
      <c r="N1673" s="20">
        <f t="shared" si="135"/>
        <v>0.16664000000000001</v>
      </c>
      <c r="O1673" s="20">
        <f t="shared" si="136"/>
        <v>7.7772514406400006</v>
      </c>
      <c r="P1673">
        <f t="shared" si="133"/>
        <v>4</v>
      </c>
      <c r="Q1673">
        <f t="shared" si="137"/>
        <v>31.109005762560002</v>
      </c>
    </row>
    <row r="1674" spans="1:17" x14ac:dyDescent="0.3">
      <c r="A1674" t="s">
        <v>18</v>
      </c>
      <c r="B1674" t="s">
        <v>9</v>
      </c>
      <c r="C1674" t="s">
        <v>77</v>
      </c>
      <c r="D1674" t="s">
        <v>11</v>
      </c>
      <c r="E1674" t="s">
        <v>21</v>
      </c>
      <c r="F1674" t="s">
        <v>36</v>
      </c>
      <c r="G1674" s="20">
        <v>7</v>
      </c>
      <c r="H1674" s="14">
        <v>11.263</v>
      </c>
      <c r="I1674" t="s">
        <v>37</v>
      </c>
      <c r="J1674" t="s">
        <v>42</v>
      </c>
      <c r="K1674" t="s">
        <v>25</v>
      </c>
      <c r="L1674" t="s">
        <v>82</v>
      </c>
      <c r="M1674" s="20">
        <f t="shared" si="134"/>
        <v>11.265408000000001</v>
      </c>
      <c r="N1674" s="20">
        <f t="shared" si="135"/>
        <v>0.16664000000000001</v>
      </c>
      <c r="O1674" s="20">
        <f t="shared" si="136"/>
        <v>1.8772675891200001</v>
      </c>
      <c r="P1674">
        <f t="shared" si="133"/>
        <v>4</v>
      </c>
      <c r="Q1674">
        <f t="shared" si="137"/>
        <v>7.5090703564800005</v>
      </c>
    </row>
    <row r="1675" spans="1:17" x14ac:dyDescent="0.3">
      <c r="A1675" t="s">
        <v>26</v>
      </c>
      <c r="B1675" t="s">
        <v>9</v>
      </c>
      <c r="C1675" t="s">
        <v>10</v>
      </c>
      <c r="D1675" t="s">
        <v>41</v>
      </c>
      <c r="E1675" t="s">
        <v>12</v>
      </c>
      <c r="F1675" t="s">
        <v>36</v>
      </c>
      <c r="G1675" s="20">
        <v>3</v>
      </c>
      <c r="H1675" s="14">
        <v>4.827</v>
      </c>
      <c r="I1675" t="s">
        <v>37</v>
      </c>
      <c r="J1675" t="s">
        <v>42</v>
      </c>
      <c r="K1675" t="s">
        <v>25</v>
      </c>
      <c r="L1675" t="s">
        <v>17</v>
      </c>
      <c r="M1675" s="20">
        <f t="shared" si="134"/>
        <v>4.8280320000000003</v>
      </c>
      <c r="N1675" s="20">
        <f t="shared" si="135"/>
        <v>0.16664000000000001</v>
      </c>
      <c r="O1675" s="20">
        <f t="shared" si="136"/>
        <v>0.80454325248000014</v>
      </c>
      <c r="P1675">
        <f t="shared" si="133"/>
        <v>3</v>
      </c>
      <c r="Q1675">
        <f t="shared" si="137"/>
        <v>2.4136297574400003</v>
      </c>
    </row>
    <row r="1676" spans="1:17" x14ac:dyDescent="0.3">
      <c r="A1676" t="s">
        <v>39</v>
      </c>
      <c r="B1676" t="s">
        <v>9</v>
      </c>
      <c r="C1676" t="s">
        <v>91</v>
      </c>
      <c r="D1676" t="s">
        <v>11</v>
      </c>
      <c r="E1676" t="s">
        <v>12</v>
      </c>
      <c r="F1676" t="s">
        <v>36</v>
      </c>
      <c r="G1676" s="20">
        <v>1</v>
      </c>
      <c r="H1676" s="14">
        <v>1.609</v>
      </c>
      <c r="I1676" t="s">
        <v>23</v>
      </c>
      <c r="J1676" t="s">
        <v>42</v>
      </c>
      <c r="K1676" t="s">
        <v>25</v>
      </c>
      <c r="L1676" t="s">
        <v>43</v>
      </c>
      <c r="M1676" s="20">
        <f t="shared" si="134"/>
        <v>1.6093440000000001</v>
      </c>
      <c r="N1676" s="20">
        <f t="shared" si="135"/>
        <v>0</v>
      </c>
      <c r="O1676" s="20">
        <f t="shared" si="136"/>
        <v>0</v>
      </c>
      <c r="P1676">
        <f t="shared" si="133"/>
        <v>2</v>
      </c>
      <c r="Q1676">
        <f t="shared" si="137"/>
        <v>0</v>
      </c>
    </row>
    <row r="1677" spans="1:17" x14ac:dyDescent="0.3">
      <c r="A1677" t="s">
        <v>7</v>
      </c>
      <c r="B1677" t="s">
        <v>51</v>
      </c>
      <c r="C1677" t="s">
        <v>8</v>
      </c>
      <c r="D1677" t="s">
        <v>11</v>
      </c>
      <c r="E1677" t="s">
        <v>45</v>
      </c>
      <c r="F1677" t="s">
        <v>66</v>
      </c>
      <c r="G1677" s="20">
        <v>99</v>
      </c>
      <c r="H1677" s="14">
        <v>159.291</v>
      </c>
      <c r="I1677" t="s">
        <v>30</v>
      </c>
      <c r="J1677" t="s">
        <v>15</v>
      </c>
      <c r="K1677" t="s">
        <v>25</v>
      </c>
      <c r="L1677" t="s">
        <v>43</v>
      </c>
      <c r="M1677" s="20">
        <f t="shared" si="134"/>
        <v>159.32505600000002</v>
      </c>
      <c r="N1677" s="20">
        <f t="shared" si="135"/>
        <v>0.16664000000000001</v>
      </c>
      <c r="O1677" s="20">
        <f t="shared" si="136"/>
        <v>26.549927331840003</v>
      </c>
      <c r="P1677">
        <f t="shared" si="133"/>
        <v>1</v>
      </c>
      <c r="Q1677">
        <f t="shared" si="137"/>
        <v>26.549927331840003</v>
      </c>
    </row>
    <row r="1678" spans="1:17" x14ac:dyDescent="0.3">
      <c r="A1678" t="s">
        <v>32</v>
      </c>
      <c r="B1678" t="s">
        <v>9</v>
      </c>
      <c r="C1678" t="s">
        <v>76</v>
      </c>
      <c r="D1678" t="s">
        <v>41</v>
      </c>
      <c r="E1678" t="s">
        <v>33</v>
      </c>
      <c r="F1678" t="s">
        <v>62</v>
      </c>
      <c r="G1678" s="20">
        <v>2</v>
      </c>
      <c r="H1678" s="14">
        <v>3.218</v>
      </c>
      <c r="I1678" t="s">
        <v>37</v>
      </c>
      <c r="J1678" t="s">
        <v>15</v>
      </c>
      <c r="K1678" t="s">
        <v>25</v>
      </c>
      <c r="L1678" t="s">
        <v>43</v>
      </c>
      <c r="M1678" s="20">
        <f t="shared" si="134"/>
        <v>3.2186880000000002</v>
      </c>
      <c r="N1678" s="20">
        <f t="shared" si="135"/>
        <v>0.16664000000000001</v>
      </c>
      <c r="O1678" s="20">
        <f t="shared" si="136"/>
        <v>0.53636216832000005</v>
      </c>
      <c r="P1678">
        <f t="shared" si="133"/>
        <v>5</v>
      </c>
      <c r="Q1678">
        <f t="shared" si="137"/>
        <v>2.6818108416000004</v>
      </c>
    </row>
    <row r="1679" spans="1:17" x14ac:dyDescent="0.3">
      <c r="A1679" t="s">
        <v>32</v>
      </c>
      <c r="B1679" t="s">
        <v>57</v>
      </c>
      <c r="C1679" t="s">
        <v>8</v>
      </c>
      <c r="D1679" t="s">
        <v>41</v>
      </c>
      <c r="E1679" t="s">
        <v>33</v>
      </c>
      <c r="F1679" t="s">
        <v>44</v>
      </c>
      <c r="G1679" s="20">
        <v>1</v>
      </c>
      <c r="H1679" s="14">
        <v>1.609</v>
      </c>
      <c r="I1679" t="s">
        <v>23</v>
      </c>
      <c r="J1679" t="s">
        <v>42</v>
      </c>
      <c r="K1679" t="s">
        <v>16</v>
      </c>
      <c r="L1679" t="s">
        <v>43</v>
      </c>
      <c r="M1679" s="20">
        <f t="shared" si="134"/>
        <v>1.6093440000000001</v>
      </c>
      <c r="N1679" s="20">
        <f t="shared" si="135"/>
        <v>0</v>
      </c>
      <c r="O1679" s="20">
        <f t="shared" si="136"/>
        <v>0</v>
      </c>
      <c r="P1679">
        <f t="shared" si="133"/>
        <v>5</v>
      </c>
      <c r="Q1679">
        <f t="shared" si="137"/>
        <v>0</v>
      </c>
    </row>
    <row r="1680" spans="1:17" x14ac:dyDescent="0.3">
      <c r="A1680" t="s">
        <v>18</v>
      </c>
      <c r="B1680" t="s">
        <v>9</v>
      </c>
      <c r="C1680" t="s">
        <v>60</v>
      </c>
      <c r="D1680" t="s">
        <v>47</v>
      </c>
      <c r="E1680" t="s">
        <v>21</v>
      </c>
      <c r="F1680" t="s">
        <v>44</v>
      </c>
      <c r="G1680" s="20">
        <v>1</v>
      </c>
      <c r="H1680" s="14">
        <v>1.609</v>
      </c>
      <c r="I1680" t="s">
        <v>23</v>
      </c>
      <c r="J1680" t="s">
        <v>24</v>
      </c>
      <c r="K1680" t="s">
        <v>16</v>
      </c>
      <c r="L1680" t="s">
        <v>43</v>
      </c>
      <c r="M1680" s="20">
        <f t="shared" si="134"/>
        <v>1.6093440000000001</v>
      </c>
      <c r="N1680" s="20">
        <f t="shared" si="135"/>
        <v>0</v>
      </c>
      <c r="O1680" s="20">
        <f t="shared" si="136"/>
        <v>0</v>
      </c>
      <c r="P1680">
        <f t="shared" si="133"/>
        <v>4</v>
      </c>
      <c r="Q1680">
        <f t="shared" si="137"/>
        <v>0</v>
      </c>
    </row>
    <row r="1681" spans="1:17" x14ac:dyDescent="0.3">
      <c r="A1681" t="s">
        <v>39</v>
      </c>
      <c r="B1681" t="s">
        <v>9</v>
      </c>
      <c r="C1681" t="s">
        <v>48</v>
      </c>
      <c r="D1681" t="s">
        <v>27</v>
      </c>
      <c r="E1681" t="s">
        <v>28</v>
      </c>
      <c r="F1681" t="s">
        <v>66</v>
      </c>
      <c r="G1681" s="20">
        <v>35</v>
      </c>
      <c r="H1681" s="14">
        <v>56.314999999999998</v>
      </c>
      <c r="I1681" t="s">
        <v>30</v>
      </c>
      <c r="J1681" t="s">
        <v>15</v>
      </c>
      <c r="K1681" t="s">
        <v>25</v>
      </c>
      <c r="L1681" t="s">
        <v>17</v>
      </c>
      <c r="M1681" s="20">
        <f t="shared" si="134"/>
        <v>56.327040000000004</v>
      </c>
      <c r="N1681" s="20">
        <f t="shared" si="135"/>
        <v>0.16664000000000001</v>
      </c>
      <c r="O1681" s="20">
        <f t="shared" si="136"/>
        <v>9.3863379456000011</v>
      </c>
      <c r="P1681">
        <f t="shared" si="133"/>
        <v>2</v>
      </c>
      <c r="Q1681">
        <f t="shared" si="137"/>
        <v>18.772675891200002</v>
      </c>
    </row>
    <row r="1682" spans="1:17" x14ac:dyDescent="0.3">
      <c r="A1682" t="s">
        <v>18</v>
      </c>
      <c r="B1682" t="s">
        <v>9</v>
      </c>
      <c r="C1682" t="s">
        <v>65</v>
      </c>
      <c r="D1682" t="s">
        <v>27</v>
      </c>
      <c r="E1682" t="s">
        <v>21</v>
      </c>
      <c r="F1682" t="s">
        <v>13</v>
      </c>
      <c r="G1682" s="20">
        <v>15</v>
      </c>
      <c r="H1682" s="14">
        <v>24.134999999999998</v>
      </c>
      <c r="I1682" t="s">
        <v>30</v>
      </c>
      <c r="J1682" t="s">
        <v>15</v>
      </c>
      <c r="K1682" t="s">
        <v>25</v>
      </c>
      <c r="L1682" t="s">
        <v>17</v>
      </c>
      <c r="M1682" s="20">
        <f t="shared" si="134"/>
        <v>24.140160000000002</v>
      </c>
      <c r="N1682" s="20">
        <f t="shared" si="135"/>
        <v>0.16664000000000001</v>
      </c>
      <c r="O1682" s="20">
        <f t="shared" si="136"/>
        <v>4.0227162624000004</v>
      </c>
      <c r="P1682">
        <f t="shared" si="133"/>
        <v>4</v>
      </c>
      <c r="Q1682">
        <f t="shared" si="137"/>
        <v>16.090865049600001</v>
      </c>
    </row>
    <row r="1683" spans="1:17" x14ac:dyDescent="0.3">
      <c r="A1683" t="s">
        <v>39</v>
      </c>
      <c r="B1683" t="s">
        <v>9</v>
      </c>
      <c r="C1683" t="s">
        <v>8</v>
      </c>
      <c r="D1683" t="s">
        <v>27</v>
      </c>
      <c r="E1683" t="s">
        <v>12</v>
      </c>
      <c r="F1683" t="s">
        <v>22</v>
      </c>
      <c r="G1683" s="20">
        <v>26</v>
      </c>
      <c r="H1683" s="14">
        <v>41.834000000000003</v>
      </c>
      <c r="I1683" t="s">
        <v>37</v>
      </c>
      <c r="J1683" t="s">
        <v>38</v>
      </c>
      <c r="K1683" t="s">
        <v>16</v>
      </c>
      <c r="L1683" t="s">
        <v>17</v>
      </c>
      <c r="M1683" s="20">
        <f t="shared" si="134"/>
        <v>41.842944000000003</v>
      </c>
      <c r="N1683" s="20">
        <f t="shared" si="135"/>
        <v>0.16664000000000001</v>
      </c>
      <c r="O1683" s="20">
        <f t="shared" si="136"/>
        <v>6.9727081881600013</v>
      </c>
      <c r="P1683">
        <f t="shared" si="133"/>
        <v>2</v>
      </c>
      <c r="Q1683">
        <f t="shared" si="137"/>
        <v>13.945416376320003</v>
      </c>
    </row>
    <row r="1684" spans="1:17" x14ac:dyDescent="0.3">
      <c r="A1684" t="s">
        <v>32</v>
      </c>
      <c r="B1684" t="s">
        <v>9</v>
      </c>
      <c r="C1684" t="s">
        <v>8</v>
      </c>
      <c r="D1684" t="s">
        <v>27</v>
      </c>
      <c r="E1684" t="s">
        <v>12</v>
      </c>
      <c r="F1684" t="s">
        <v>22</v>
      </c>
      <c r="G1684" s="20">
        <v>10</v>
      </c>
      <c r="H1684" s="14">
        <v>16.09</v>
      </c>
      <c r="I1684" t="s">
        <v>14</v>
      </c>
      <c r="J1684" t="s">
        <v>42</v>
      </c>
      <c r="K1684" t="s">
        <v>25</v>
      </c>
      <c r="L1684" t="s">
        <v>43</v>
      </c>
      <c r="M1684" s="20">
        <f t="shared" si="134"/>
        <v>16.093440000000001</v>
      </c>
      <c r="N1684" s="20">
        <f t="shared" si="135"/>
        <v>0</v>
      </c>
      <c r="O1684" s="20">
        <f t="shared" si="136"/>
        <v>0</v>
      </c>
      <c r="P1684">
        <f t="shared" si="133"/>
        <v>5</v>
      </c>
      <c r="Q1684">
        <f t="shared" si="137"/>
        <v>0</v>
      </c>
    </row>
    <row r="1685" spans="1:17" x14ac:dyDescent="0.3">
      <c r="A1685" t="s">
        <v>7</v>
      </c>
      <c r="B1685" t="s">
        <v>9</v>
      </c>
      <c r="C1685" t="s">
        <v>65</v>
      </c>
      <c r="D1685" t="s">
        <v>27</v>
      </c>
      <c r="E1685" t="s">
        <v>28</v>
      </c>
      <c r="F1685" t="s">
        <v>66</v>
      </c>
      <c r="G1685" s="20">
        <v>40</v>
      </c>
      <c r="H1685" s="14">
        <v>64.36</v>
      </c>
      <c r="I1685" t="s">
        <v>37</v>
      </c>
      <c r="J1685" t="s">
        <v>42</v>
      </c>
      <c r="K1685" t="s">
        <v>25</v>
      </c>
      <c r="L1685" t="s">
        <v>17</v>
      </c>
      <c r="M1685" s="20">
        <f t="shared" si="134"/>
        <v>64.373760000000004</v>
      </c>
      <c r="N1685" s="20">
        <f t="shared" si="135"/>
        <v>0.16664000000000001</v>
      </c>
      <c r="O1685" s="20">
        <f t="shared" si="136"/>
        <v>10.727243366400002</v>
      </c>
      <c r="P1685">
        <f t="shared" si="133"/>
        <v>1</v>
      </c>
      <c r="Q1685">
        <f t="shared" si="137"/>
        <v>10.727243366400002</v>
      </c>
    </row>
    <row r="1686" spans="1:17" x14ac:dyDescent="0.3">
      <c r="A1686" t="s">
        <v>32</v>
      </c>
      <c r="B1686" t="s">
        <v>9</v>
      </c>
      <c r="C1686" t="s">
        <v>80</v>
      </c>
      <c r="D1686" t="s">
        <v>27</v>
      </c>
      <c r="E1686" t="s">
        <v>64</v>
      </c>
      <c r="F1686" t="s">
        <v>36</v>
      </c>
      <c r="G1686" s="20">
        <v>1.5</v>
      </c>
      <c r="H1686" s="14">
        <v>2.4135</v>
      </c>
      <c r="I1686" t="s">
        <v>23</v>
      </c>
      <c r="J1686" t="s">
        <v>15</v>
      </c>
      <c r="K1686" t="s">
        <v>16</v>
      </c>
      <c r="L1686" t="s">
        <v>17</v>
      </c>
      <c r="M1686" s="20">
        <f t="shared" si="134"/>
        <v>2.4140160000000002</v>
      </c>
      <c r="N1686" s="20">
        <f t="shared" si="135"/>
        <v>0</v>
      </c>
      <c r="O1686" s="20">
        <f t="shared" si="136"/>
        <v>0</v>
      </c>
      <c r="P1686">
        <f t="shared" si="133"/>
        <v>5</v>
      </c>
      <c r="Q1686">
        <f t="shared" si="137"/>
        <v>0</v>
      </c>
    </row>
    <row r="1687" spans="1:17" x14ac:dyDescent="0.3">
      <c r="A1687" t="s">
        <v>39</v>
      </c>
      <c r="B1687" t="s">
        <v>51</v>
      </c>
      <c r="C1687" t="s">
        <v>8</v>
      </c>
      <c r="D1687" t="s">
        <v>47</v>
      </c>
      <c r="E1687" t="s">
        <v>45</v>
      </c>
      <c r="F1687" t="s">
        <v>13</v>
      </c>
      <c r="G1687" s="20">
        <v>13</v>
      </c>
      <c r="H1687" s="14">
        <v>20.917000000000002</v>
      </c>
      <c r="I1687" t="s">
        <v>30</v>
      </c>
      <c r="J1687" t="s">
        <v>42</v>
      </c>
      <c r="K1687" t="s">
        <v>25</v>
      </c>
      <c r="L1687" t="s">
        <v>17</v>
      </c>
      <c r="M1687" s="20">
        <f t="shared" si="134"/>
        <v>20.921472000000001</v>
      </c>
      <c r="N1687" s="20">
        <f t="shared" si="135"/>
        <v>0.16664000000000001</v>
      </c>
      <c r="O1687" s="20">
        <f t="shared" si="136"/>
        <v>3.4863540940800006</v>
      </c>
      <c r="P1687">
        <f t="shared" si="133"/>
        <v>2</v>
      </c>
      <c r="Q1687">
        <f t="shared" si="137"/>
        <v>6.9727081881600013</v>
      </c>
    </row>
    <row r="1688" spans="1:17" x14ac:dyDescent="0.3">
      <c r="A1688" t="s">
        <v>18</v>
      </c>
      <c r="B1688" t="s">
        <v>9</v>
      </c>
      <c r="C1688" t="s">
        <v>65</v>
      </c>
      <c r="D1688" t="s">
        <v>41</v>
      </c>
      <c r="E1688" t="s">
        <v>28</v>
      </c>
      <c r="F1688" t="s">
        <v>29</v>
      </c>
      <c r="G1688" s="20">
        <v>30</v>
      </c>
      <c r="H1688" s="14">
        <v>48.269999999999996</v>
      </c>
      <c r="I1688" t="s">
        <v>30</v>
      </c>
      <c r="J1688" t="s">
        <v>31</v>
      </c>
      <c r="K1688" t="s">
        <v>25</v>
      </c>
      <c r="L1688" t="s">
        <v>17</v>
      </c>
      <c r="M1688" s="20">
        <f t="shared" si="134"/>
        <v>48.280320000000003</v>
      </c>
      <c r="N1688" s="20">
        <f t="shared" si="135"/>
        <v>0.16664000000000001</v>
      </c>
      <c r="O1688" s="20">
        <f t="shared" si="136"/>
        <v>8.0454325248000007</v>
      </c>
      <c r="P1688">
        <f t="shared" ref="P1688:P1751" si="138">IFERROR(VALUE(MID(A1688, FIND("(", A1688) + 1, FIND(" ", A1688, FIND("(", A1688)) - FIND("(", A1688) - 1)), "N/A")</f>
        <v>4</v>
      </c>
      <c r="Q1688">
        <f t="shared" si="137"/>
        <v>32.181730099200003</v>
      </c>
    </row>
    <row r="1689" spans="1:17" x14ac:dyDescent="0.3">
      <c r="A1689" t="s">
        <v>39</v>
      </c>
      <c r="B1689" t="s">
        <v>9</v>
      </c>
      <c r="C1689" t="s">
        <v>50</v>
      </c>
      <c r="D1689" t="s">
        <v>41</v>
      </c>
      <c r="E1689" t="s">
        <v>12</v>
      </c>
      <c r="F1689" t="s">
        <v>66</v>
      </c>
      <c r="G1689" s="20">
        <v>13</v>
      </c>
      <c r="H1689" s="14">
        <v>20.917000000000002</v>
      </c>
      <c r="I1689" t="s">
        <v>49</v>
      </c>
      <c r="J1689" t="s">
        <v>31</v>
      </c>
      <c r="K1689" t="s">
        <v>25</v>
      </c>
      <c r="L1689" t="s">
        <v>17</v>
      </c>
      <c r="M1689" s="20">
        <f t="shared" si="134"/>
        <v>20.921472000000001</v>
      </c>
      <c r="N1689" s="20">
        <f t="shared" si="135"/>
        <v>0.10215</v>
      </c>
      <c r="O1689" s="20">
        <f t="shared" si="136"/>
        <v>2.1371283648000001</v>
      </c>
      <c r="P1689">
        <f t="shared" si="138"/>
        <v>2</v>
      </c>
      <c r="Q1689">
        <f t="shared" si="137"/>
        <v>4.2742567296000002</v>
      </c>
    </row>
    <row r="1690" spans="1:17" x14ac:dyDescent="0.3">
      <c r="A1690" t="s">
        <v>26</v>
      </c>
      <c r="B1690" t="s">
        <v>9</v>
      </c>
      <c r="C1690" t="s">
        <v>60</v>
      </c>
      <c r="D1690" t="s">
        <v>27</v>
      </c>
      <c r="E1690" t="s">
        <v>28</v>
      </c>
      <c r="F1690" t="s">
        <v>13</v>
      </c>
      <c r="G1690" s="20">
        <v>17</v>
      </c>
      <c r="H1690" s="14">
        <v>27.353000000000002</v>
      </c>
      <c r="I1690" t="s">
        <v>30</v>
      </c>
      <c r="J1690" t="s">
        <v>15</v>
      </c>
      <c r="K1690" t="s">
        <v>25</v>
      </c>
      <c r="L1690" t="s">
        <v>17</v>
      </c>
      <c r="M1690" s="20">
        <f t="shared" si="134"/>
        <v>27.358848000000002</v>
      </c>
      <c r="N1690" s="20">
        <f t="shared" si="135"/>
        <v>0.16664000000000001</v>
      </c>
      <c r="O1690" s="20">
        <f t="shared" si="136"/>
        <v>4.5590784307200005</v>
      </c>
      <c r="P1690">
        <f t="shared" si="138"/>
        <v>3</v>
      </c>
      <c r="Q1690">
        <f t="shared" si="137"/>
        <v>13.677235292160002</v>
      </c>
    </row>
    <row r="1691" spans="1:17" x14ac:dyDescent="0.3">
      <c r="A1691" t="s">
        <v>18</v>
      </c>
      <c r="B1691" t="s">
        <v>9</v>
      </c>
      <c r="C1691" t="s">
        <v>56</v>
      </c>
      <c r="D1691" t="s">
        <v>11</v>
      </c>
      <c r="E1691" t="s">
        <v>64</v>
      </c>
      <c r="F1691" t="s">
        <v>36</v>
      </c>
      <c r="G1691" s="20">
        <v>1</v>
      </c>
      <c r="H1691" s="14">
        <v>1.609</v>
      </c>
      <c r="I1691" t="s">
        <v>54</v>
      </c>
      <c r="J1691" t="s">
        <v>38</v>
      </c>
      <c r="K1691" t="s">
        <v>16</v>
      </c>
      <c r="L1691" t="s">
        <v>17</v>
      </c>
      <c r="M1691" s="20">
        <f t="shared" si="134"/>
        <v>1.6093440000000001</v>
      </c>
      <c r="N1691" s="20">
        <f t="shared" si="135"/>
        <v>2.1999999999999999E-2</v>
      </c>
      <c r="O1691" s="20">
        <f t="shared" si="136"/>
        <v>3.5405567999999998E-2</v>
      </c>
      <c r="P1691">
        <f t="shared" si="138"/>
        <v>4</v>
      </c>
      <c r="Q1691">
        <f t="shared" si="137"/>
        <v>0.14162227199999999</v>
      </c>
    </row>
    <row r="1692" spans="1:17" x14ac:dyDescent="0.3">
      <c r="A1692" t="s">
        <v>7</v>
      </c>
      <c r="B1692" t="s">
        <v>8</v>
      </c>
      <c r="C1692" t="s">
        <v>8</v>
      </c>
      <c r="D1692" t="s">
        <v>41</v>
      </c>
      <c r="E1692" t="s">
        <v>12</v>
      </c>
      <c r="F1692" t="s">
        <v>66</v>
      </c>
      <c r="G1692" s="20">
        <v>35</v>
      </c>
      <c r="H1692" s="14">
        <v>56.314999999999998</v>
      </c>
      <c r="I1692" t="s">
        <v>52</v>
      </c>
      <c r="J1692" t="s">
        <v>38</v>
      </c>
      <c r="K1692" t="s">
        <v>25</v>
      </c>
      <c r="L1692" t="s">
        <v>17</v>
      </c>
      <c r="M1692" s="20">
        <f t="shared" si="134"/>
        <v>56.327040000000004</v>
      </c>
      <c r="N1692" s="20">
        <f t="shared" si="135"/>
        <v>3.5459999999999998E-2</v>
      </c>
      <c r="O1692" s="20">
        <f t="shared" si="136"/>
        <v>1.9973568384</v>
      </c>
      <c r="P1692">
        <f t="shared" si="138"/>
        <v>1</v>
      </c>
      <c r="Q1692">
        <f t="shared" si="137"/>
        <v>1.9973568384</v>
      </c>
    </row>
    <row r="1693" spans="1:17" x14ac:dyDescent="0.3">
      <c r="A1693" t="s">
        <v>39</v>
      </c>
      <c r="B1693" t="s">
        <v>9</v>
      </c>
      <c r="C1693" t="s">
        <v>67</v>
      </c>
      <c r="D1693" t="s">
        <v>41</v>
      </c>
      <c r="E1693" t="s">
        <v>28</v>
      </c>
      <c r="F1693" t="s">
        <v>22</v>
      </c>
      <c r="G1693" s="20">
        <v>1.5</v>
      </c>
      <c r="H1693" s="14">
        <v>2.4135</v>
      </c>
      <c r="I1693" t="s">
        <v>23</v>
      </c>
      <c r="J1693" t="s">
        <v>31</v>
      </c>
      <c r="K1693" t="s">
        <v>16</v>
      </c>
      <c r="L1693" t="s">
        <v>17</v>
      </c>
      <c r="M1693" s="20">
        <f t="shared" si="134"/>
        <v>2.4140160000000002</v>
      </c>
      <c r="N1693" s="20">
        <f t="shared" si="135"/>
        <v>0</v>
      </c>
      <c r="O1693" s="20">
        <f t="shared" si="136"/>
        <v>0</v>
      </c>
      <c r="P1693">
        <f t="shared" si="138"/>
        <v>2</v>
      </c>
      <c r="Q1693">
        <f t="shared" si="137"/>
        <v>0</v>
      </c>
    </row>
    <row r="1694" spans="1:17" x14ac:dyDescent="0.3">
      <c r="A1694" t="s">
        <v>7</v>
      </c>
      <c r="B1694" t="s">
        <v>51</v>
      </c>
      <c r="C1694" t="s">
        <v>8</v>
      </c>
      <c r="D1694" t="s">
        <v>41</v>
      </c>
      <c r="E1694" t="s">
        <v>28</v>
      </c>
      <c r="F1694" t="s">
        <v>22</v>
      </c>
      <c r="G1694" s="20">
        <v>8</v>
      </c>
      <c r="H1694" s="14">
        <v>12.872</v>
      </c>
      <c r="I1694" t="s">
        <v>37</v>
      </c>
      <c r="J1694" t="s">
        <v>38</v>
      </c>
      <c r="K1694" t="s">
        <v>16</v>
      </c>
      <c r="L1694" t="s">
        <v>17</v>
      </c>
      <c r="M1694" s="20">
        <f t="shared" si="134"/>
        <v>12.874752000000001</v>
      </c>
      <c r="N1694" s="20">
        <f t="shared" si="135"/>
        <v>0.16664000000000001</v>
      </c>
      <c r="O1694" s="20">
        <f t="shared" si="136"/>
        <v>2.1454486732800002</v>
      </c>
      <c r="P1694">
        <f t="shared" si="138"/>
        <v>1</v>
      </c>
      <c r="Q1694">
        <f t="shared" si="137"/>
        <v>2.1454486732800002</v>
      </c>
    </row>
    <row r="1695" spans="1:17" x14ac:dyDescent="0.3">
      <c r="A1695" t="s">
        <v>32</v>
      </c>
      <c r="B1695" t="s">
        <v>9</v>
      </c>
      <c r="C1695" t="s">
        <v>98</v>
      </c>
      <c r="D1695" t="s">
        <v>11</v>
      </c>
      <c r="E1695" t="s">
        <v>21</v>
      </c>
      <c r="F1695" t="s">
        <v>22</v>
      </c>
      <c r="G1695" s="20">
        <v>10</v>
      </c>
      <c r="H1695" s="14">
        <v>16.09</v>
      </c>
      <c r="I1695" t="s">
        <v>37</v>
      </c>
      <c r="J1695" t="s">
        <v>15</v>
      </c>
      <c r="K1695" t="s">
        <v>25</v>
      </c>
      <c r="L1695" t="s">
        <v>17</v>
      </c>
      <c r="M1695" s="20">
        <f t="shared" si="134"/>
        <v>16.093440000000001</v>
      </c>
      <c r="N1695" s="20">
        <f t="shared" si="135"/>
        <v>0.16664000000000001</v>
      </c>
      <c r="O1695" s="20">
        <f t="shared" si="136"/>
        <v>2.6818108416000004</v>
      </c>
      <c r="P1695">
        <f t="shared" si="138"/>
        <v>5</v>
      </c>
      <c r="Q1695">
        <f t="shared" si="137"/>
        <v>13.409054208000002</v>
      </c>
    </row>
    <row r="1696" spans="1:17" x14ac:dyDescent="0.3">
      <c r="A1696" t="s">
        <v>18</v>
      </c>
      <c r="B1696" t="s">
        <v>9</v>
      </c>
      <c r="C1696" t="s">
        <v>77</v>
      </c>
      <c r="D1696" t="s">
        <v>41</v>
      </c>
      <c r="E1696" t="s">
        <v>21</v>
      </c>
      <c r="F1696" t="s">
        <v>22</v>
      </c>
      <c r="G1696" s="20">
        <v>18</v>
      </c>
      <c r="H1696" s="14">
        <v>28.962</v>
      </c>
      <c r="I1696" t="s">
        <v>37</v>
      </c>
      <c r="J1696" t="s">
        <v>15</v>
      </c>
      <c r="K1696" t="s">
        <v>25</v>
      </c>
      <c r="L1696" t="s">
        <v>82</v>
      </c>
      <c r="M1696" s="20">
        <f t="shared" si="134"/>
        <v>28.968192000000002</v>
      </c>
      <c r="N1696" s="20">
        <f t="shared" si="135"/>
        <v>0.16664000000000001</v>
      </c>
      <c r="O1696" s="20">
        <f t="shared" si="136"/>
        <v>4.8272595148800006</v>
      </c>
      <c r="P1696">
        <f t="shared" si="138"/>
        <v>4</v>
      </c>
      <c r="Q1696">
        <f t="shared" si="137"/>
        <v>19.309038059520002</v>
      </c>
    </row>
    <row r="1697" spans="1:17" x14ac:dyDescent="0.3">
      <c r="A1697" t="s">
        <v>18</v>
      </c>
      <c r="B1697" t="s">
        <v>9</v>
      </c>
      <c r="C1697" t="s">
        <v>48</v>
      </c>
      <c r="D1697" t="s">
        <v>11</v>
      </c>
      <c r="E1697" t="s">
        <v>12</v>
      </c>
      <c r="F1697" t="s">
        <v>36</v>
      </c>
      <c r="G1697" s="20">
        <v>1.6</v>
      </c>
      <c r="H1697" s="14">
        <v>2.5744000000000002</v>
      </c>
      <c r="I1697" t="s">
        <v>23</v>
      </c>
      <c r="J1697" t="s">
        <v>31</v>
      </c>
      <c r="K1697" t="s">
        <v>25</v>
      </c>
      <c r="L1697" t="s">
        <v>17</v>
      </c>
      <c r="M1697" s="20">
        <f t="shared" si="134"/>
        <v>2.5749504000000005</v>
      </c>
      <c r="N1697" s="20">
        <f t="shared" si="135"/>
        <v>0</v>
      </c>
      <c r="O1697" s="20">
        <f t="shared" si="136"/>
        <v>0</v>
      </c>
      <c r="P1697">
        <f t="shared" si="138"/>
        <v>4</v>
      </c>
      <c r="Q1697">
        <f t="shared" si="137"/>
        <v>0</v>
      </c>
    </row>
    <row r="1698" spans="1:17" x14ac:dyDescent="0.3">
      <c r="A1698" t="s">
        <v>18</v>
      </c>
      <c r="B1698" t="s">
        <v>55</v>
      </c>
      <c r="C1698" t="s">
        <v>8</v>
      </c>
      <c r="D1698" t="s">
        <v>41</v>
      </c>
      <c r="E1698" t="s">
        <v>28</v>
      </c>
      <c r="F1698" t="s">
        <v>29</v>
      </c>
      <c r="G1698" s="20">
        <v>24</v>
      </c>
      <c r="H1698" s="14">
        <v>38.616</v>
      </c>
      <c r="I1698" t="s">
        <v>37</v>
      </c>
      <c r="J1698" t="s">
        <v>15</v>
      </c>
      <c r="K1698" t="s">
        <v>25</v>
      </c>
      <c r="L1698" t="s">
        <v>17</v>
      </c>
      <c r="M1698" s="20">
        <f t="shared" si="134"/>
        <v>38.624256000000003</v>
      </c>
      <c r="N1698" s="20">
        <f t="shared" si="135"/>
        <v>0.16664000000000001</v>
      </c>
      <c r="O1698" s="20">
        <f t="shared" si="136"/>
        <v>6.4363460198400011</v>
      </c>
      <c r="P1698">
        <f t="shared" si="138"/>
        <v>4</v>
      </c>
      <c r="Q1698">
        <f t="shared" si="137"/>
        <v>25.745384079360004</v>
      </c>
    </row>
    <row r="1699" spans="1:17" x14ac:dyDescent="0.3">
      <c r="A1699" t="s">
        <v>39</v>
      </c>
      <c r="B1699" t="s">
        <v>51</v>
      </c>
      <c r="C1699" t="s">
        <v>8</v>
      </c>
      <c r="D1699" t="s">
        <v>27</v>
      </c>
      <c r="E1699" t="s">
        <v>28</v>
      </c>
      <c r="F1699" t="s">
        <v>22</v>
      </c>
      <c r="G1699" s="20">
        <v>28</v>
      </c>
      <c r="H1699" s="14">
        <v>45.052</v>
      </c>
      <c r="I1699" t="s">
        <v>37</v>
      </c>
      <c r="J1699" t="s">
        <v>31</v>
      </c>
      <c r="K1699" t="s">
        <v>25</v>
      </c>
      <c r="L1699" t="s">
        <v>43</v>
      </c>
      <c r="M1699" s="20">
        <f t="shared" si="134"/>
        <v>45.061632000000003</v>
      </c>
      <c r="N1699" s="20">
        <f t="shared" si="135"/>
        <v>0.16664000000000001</v>
      </c>
      <c r="O1699" s="20">
        <f t="shared" si="136"/>
        <v>7.5090703564800005</v>
      </c>
      <c r="P1699">
        <f t="shared" si="138"/>
        <v>2</v>
      </c>
      <c r="Q1699">
        <f t="shared" si="137"/>
        <v>15.018140712960001</v>
      </c>
    </row>
    <row r="1700" spans="1:17" x14ac:dyDescent="0.3">
      <c r="A1700" t="s">
        <v>7</v>
      </c>
      <c r="B1700" t="s">
        <v>9</v>
      </c>
      <c r="C1700" t="s">
        <v>10</v>
      </c>
      <c r="D1700" t="s">
        <v>11</v>
      </c>
      <c r="E1700" t="s">
        <v>21</v>
      </c>
      <c r="F1700" t="s">
        <v>66</v>
      </c>
      <c r="G1700" s="20">
        <v>18</v>
      </c>
      <c r="H1700" s="14">
        <v>28.962</v>
      </c>
      <c r="I1700" t="s">
        <v>30</v>
      </c>
      <c r="J1700" t="s">
        <v>15</v>
      </c>
      <c r="K1700" t="s">
        <v>25</v>
      </c>
      <c r="L1700" t="s">
        <v>17</v>
      </c>
      <c r="M1700" s="20">
        <f t="shared" si="134"/>
        <v>28.968192000000002</v>
      </c>
      <c r="N1700" s="20">
        <f t="shared" si="135"/>
        <v>0.16664000000000001</v>
      </c>
      <c r="O1700" s="20">
        <f t="shared" si="136"/>
        <v>4.8272595148800006</v>
      </c>
      <c r="P1700">
        <f t="shared" si="138"/>
        <v>1</v>
      </c>
      <c r="Q1700">
        <f t="shared" si="137"/>
        <v>4.8272595148800006</v>
      </c>
    </row>
    <row r="1701" spans="1:17" x14ac:dyDescent="0.3">
      <c r="A1701" t="s">
        <v>39</v>
      </c>
      <c r="B1701" t="s">
        <v>9</v>
      </c>
      <c r="C1701" t="s">
        <v>50</v>
      </c>
      <c r="D1701" t="s">
        <v>41</v>
      </c>
      <c r="E1701" t="s">
        <v>64</v>
      </c>
      <c r="F1701" t="s">
        <v>66</v>
      </c>
      <c r="G1701" s="20">
        <v>3</v>
      </c>
      <c r="H1701" s="14">
        <v>4.827</v>
      </c>
      <c r="I1701" t="s">
        <v>23</v>
      </c>
      <c r="J1701" t="s">
        <v>38</v>
      </c>
      <c r="K1701" t="s">
        <v>16</v>
      </c>
      <c r="L1701" t="s">
        <v>17</v>
      </c>
      <c r="M1701" s="20">
        <f t="shared" si="134"/>
        <v>4.8280320000000003</v>
      </c>
      <c r="N1701" s="20">
        <f t="shared" si="135"/>
        <v>0</v>
      </c>
      <c r="O1701" s="20">
        <f t="shared" si="136"/>
        <v>0</v>
      </c>
      <c r="P1701">
        <f t="shared" si="138"/>
        <v>2</v>
      </c>
      <c r="Q1701">
        <f t="shared" si="137"/>
        <v>0</v>
      </c>
    </row>
    <row r="1702" spans="1:17" x14ac:dyDescent="0.3">
      <c r="A1702" t="s">
        <v>39</v>
      </c>
      <c r="B1702" t="s">
        <v>9</v>
      </c>
      <c r="C1702" t="s">
        <v>61</v>
      </c>
      <c r="D1702" t="s">
        <v>11</v>
      </c>
      <c r="E1702" t="s">
        <v>21</v>
      </c>
      <c r="F1702" t="s">
        <v>66</v>
      </c>
      <c r="G1702" s="20">
        <v>62</v>
      </c>
      <c r="H1702" s="14">
        <v>99.757999999999996</v>
      </c>
      <c r="I1702" t="s">
        <v>30</v>
      </c>
      <c r="J1702" t="s">
        <v>42</v>
      </c>
      <c r="K1702" t="s">
        <v>25</v>
      </c>
      <c r="L1702" t="s">
        <v>17</v>
      </c>
      <c r="M1702" s="20">
        <f t="shared" si="134"/>
        <v>99.779328000000007</v>
      </c>
      <c r="N1702" s="20">
        <f t="shared" si="135"/>
        <v>0.16664000000000001</v>
      </c>
      <c r="O1702" s="20">
        <f t="shared" si="136"/>
        <v>16.627227217920002</v>
      </c>
      <c r="P1702">
        <f t="shared" si="138"/>
        <v>2</v>
      </c>
      <c r="Q1702">
        <f t="shared" si="137"/>
        <v>33.254454435840003</v>
      </c>
    </row>
    <row r="1703" spans="1:17" x14ac:dyDescent="0.3">
      <c r="A1703" t="s">
        <v>18</v>
      </c>
      <c r="B1703" t="s">
        <v>51</v>
      </c>
      <c r="C1703" t="s">
        <v>8</v>
      </c>
      <c r="D1703" t="s">
        <v>11</v>
      </c>
      <c r="E1703" t="s">
        <v>12</v>
      </c>
      <c r="F1703" t="s">
        <v>29</v>
      </c>
      <c r="G1703" s="20">
        <v>22</v>
      </c>
      <c r="H1703" s="14">
        <v>35.397999999999996</v>
      </c>
      <c r="I1703" t="s">
        <v>30</v>
      </c>
      <c r="J1703" t="s">
        <v>38</v>
      </c>
      <c r="K1703" t="s">
        <v>16</v>
      </c>
      <c r="L1703" t="s">
        <v>17</v>
      </c>
      <c r="M1703" s="20">
        <f t="shared" si="134"/>
        <v>35.405568000000002</v>
      </c>
      <c r="N1703" s="20">
        <f t="shared" si="135"/>
        <v>0.16664000000000001</v>
      </c>
      <c r="O1703" s="20">
        <f t="shared" si="136"/>
        <v>5.8999838515200009</v>
      </c>
      <c r="P1703">
        <f t="shared" si="138"/>
        <v>4</v>
      </c>
      <c r="Q1703">
        <f t="shared" si="137"/>
        <v>23.599935406080004</v>
      </c>
    </row>
    <row r="1704" spans="1:17" x14ac:dyDescent="0.3">
      <c r="A1704" t="s">
        <v>26</v>
      </c>
      <c r="B1704" t="s">
        <v>9</v>
      </c>
      <c r="C1704" t="s">
        <v>97</v>
      </c>
      <c r="D1704" t="s">
        <v>11</v>
      </c>
      <c r="E1704" t="s">
        <v>21</v>
      </c>
      <c r="F1704" t="s">
        <v>22</v>
      </c>
      <c r="G1704" s="20">
        <v>13</v>
      </c>
      <c r="H1704" s="14">
        <v>20.917000000000002</v>
      </c>
      <c r="I1704" t="s">
        <v>88</v>
      </c>
      <c r="J1704" t="s">
        <v>42</v>
      </c>
      <c r="K1704" t="s">
        <v>25</v>
      </c>
      <c r="L1704" t="s">
        <v>17</v>
      </c>
      <c r="M1704" s="20">
        <f t="shared" si="134"/>
        <v>20.921472000000001</v>
      </c>
      <c r="N1704" s="20">
        <f t="shared" si="135"/>
        <v>5.2670000000000002E-2</v>
      </c>
      <c r="O1704" s="20">
        <f t="shared" si="136"/>
        <v>1.1019339302400002</v>
      </c>
      <c r="P1704">
        <f t="shared" si="138"/>
        <v>3</v>
      </c>
      <c r="Q1704">
        <f t="shared" si="137"/>
        <v>3.3058017907200004</v>
      </c>
    </row>
    <row r="1705" spans="1:17" x14ac:dyDescent="0.3">
      <c r="A1705" t="s">
        <v>39</v>
      </c>
      <c r="B1705" t="s">
        <v>51</v>
      </c>
      <c r="C1705" t="s">
        <v>8</v>
      </c>
      <c r="D1705" t="s">
        <v>11</v>
      </c>
      <c r="E1705" t="s">
        <v>12</v>
      </c>
      <c r="F1705" t="s">
        <v>22</v>
      </c>
      <c r="G1705" s="20">
        <v>13.3</v>
      </c>
      <c r="H1705" s="14">
        <v>21.399699999999999</v>
      </c>
      <c r="I1705" t="s">
        <v>37</v>
      </c>
      <c r="J1705" t="s">
        <v>15</v>
      </c>
      <c r="K1705" t="s">
        <v>16</v>
      </c>
      <c r="L1705" t="s">
        <v>17</v>
      </c>
      <c r="M1705" s="20">
        <f t="shared" si="134"/>
        <v>21.404275200000004</v>
      </c>
      <c r="N1705" s="20">
        <f t="shared" si="135"/>
        <v>0.16664000000000001</v>
      </c>
      <c r="O1705" s="20">
        <f t="shared" si="136"/>
        <v>3.5668084193280007</v>
      </c>
      <c r="P1705">
        <f t="shared" si="138"/>
        <v>2</v>
      </c>
      <c r="Q1705">
        <f t="shared" si="137"/>
        <v>7.1336168386560015</v>
      </c>
    </row>
    <row r="1706" spans="1:17" x14ac:dyDescent="0.3">
      <c r="A1706" t="s">
        <v>7</v>
      </c>
      <c r="B1706" t="s">
        <v>9</v>
      </c>
      <c r="C1706" t="s">
        <v>8</v>
      </c>
      <c r="D1706" t="s">
        <v>11</v>
      </c>
      <c r="E1706" t="s">
        <v>21</v>
      </c>
      <c r="F1706" t="s">
        <v>66</v>
      </c>
      <c r="G1706" s="20">
        <v>54</v>
      </c>
      <c r="H1706" s="14">
        <v>86.885999999999996</v>
      </c>
      <c r="I1706" t="s">
        <v>52</v>
      </c>
      <c r="J1706" t="s">
        <v>15</v>
      </c>
      <c r="K1706" t="s">
        <v>16</v>
      </c>
      <c r="L1706" t="s">
        <v>17</v>
      </c>
      <c r="M1706" s="20">
        <f t="shared" si="134"/>
        <v>86.904576000000006</v>
      </c>
      <c r="N1706" s="20">
        <f t="shared" si="135"/>
        <v>3.5459999999999998E-2</v>
      </c>
      <c r="O1706" s="20">
        <f t="shared" si="136"/>
        <v>3.0816362649600002</v>
      </c>
      <c r="P1706">
        <f t="shared" si="138"/>
        <v>1</v>
      </c>
      <c r="Q1706">
        <f t="shared" si="137"/>
        <v>3.0816362649600002</v>
      </c>
    </row>
    <row r="1707" spans="1:17" x14ac:dyDescent="0.3">
      <c r="A1707" t="s">
        <v>26</v>
      </c>
      <c r="B1707" t="s">
        <v>9</v>
      </c>
      <c r="C1707" t="s">
        <v>10</v>
      </c>
      <c r="D1707" t="s">
        <v>11</v>
      </c>
      <c r="E1707" t="s">
        <v>12</v>
      </c>
      <c r="F1707" t="s">
        <v>36</v>
      </c>
      <c r="G1707" s="20">
        <v>3</v>
      </c>
      <c r="H1707" s="14">
        <v>4.827</v>
      </c>
      <c r="I1707" t="s">
        <v>30</v>
      </c>
      <c r="J1707" t="s">
        <v>42</v>
      </c>
      <c r="K1707" t="s">
        <v>25</v>
      </c>
      <c r="L1707" t="s">
        <v>17</v>
      </c>
      <c r="M1707" s="20">
        <f t="shared" si="134"/>
        <v>4.8280320000000003</v>
      </c>
      <c r="N1707" s="20">
        <f t="shared" si="135"/>
        <v>0.16664000000000001</v>
      </c>
      <c r="O1707" s="20">
        <f t="shared" si="136"/>
        <v>0.80454325248000014</v>
      </c>
      <c r="P1707">
        <f t="shared" si="138"/>
        <v>3</v>
      </c>
      <c r="Q1707">
        <f t="shared" si="137"/>
        <v>2.4136297574400003</v>
      </c>
    </row>
    <row r="1708" spans="1:17" x14ac:dyDescent="0.3">
      <c r="A1708" t="s">
        <v>18</v>
      </c>
      <c r="B1708" t="s">
        <v>55</v>
      </c>
      <c r="C1708" t="s">
        <v>8</v>
      </c>
      <c r="D1708" t="s">
        <v>41</v>
      </c>
      <c r="E1708" t="s">
        <v>12</v>
      </c>
      <c r="F1708" t="s">
        <v>44</v>
      </c>
      <c r="G1708" s="20">
        <v>0.6</v>
      </c>
      <c r="H1708" s="14">
        <v>0.96539999999999992</v>
      </c>
      <c r="I1708" t="s">
        <v>23</v>
      </c>
      <c r="J1708" t="s">
        <v>31</v>
      </c>
      <c r="K1708" t="s">
        <v>25</v>
      </c>
      <c r="L1708" t="s">
        <v>43</v>
      </c>
      <c r="M1708" s="20">
        <f t="shared" si="134"/>
        <v>0.96560639999999998</v>
      </c>
      <c r="N1708" s="20">
        <f t="shared" si="135"/>
        <v>0</v>
      </c>
      <c r="O1708" s="20">
        <f t="shared" si="136"/>
        <v>0</v>
      </c>
      <c r="P1708">
        <f t="shared" si="138"/>
        <v>4</v>
      </c>
      <c r="Q1708">
        <f t="shared" si="137"/>
        <v>0</v>
      </c>
    </row>
    <row r="1709" spans="1:17" x14ac:dyDescent="0.3">
      <c r="A1709" t="s">
        <v>18</v>
      </c>
      <c r="B1709" t="s">
        <v>9</v>
      </c>
      <c r="C1709" t="s">
        <v>56</v>
      </c>
      <c r="D1709" t="s">
        <v>11</v>
      </c>
      <c r="E1709" t="s">
        <v>12</v>
      </c>
      <c r="F1709" t="s">
        <v>62</v>
      </c>
      <c r="G1709" s="20">
        <v>1</v>
      </c>
      <c r="H1709" s="14">
        <v>1.609</v>
      </c>
      <c r="I1709" t="s">
        <v>14</v>
      </c>
      <c r="J1709" t="s">
        <v>42</v>
      </c>
      <c r="K1709" t="s">
        <v>25</v>
      </c>
      <c r="L1709" t="s">
        <v>43</v>
      </c>
      <c r="M1709" s="20">
        <f t="shared" si="134"/>
        <v>1.6093440000000001</v>
      </c>
      <c r="N1709" s="20">
        <f t="shared" si="135"/>
        <v>0</v>
      </c>
      <c r="O1709" s="20">
        <f t="shared" si="136"/>
        <v>0</v>
      </c>
      <c r="P1709">
        <f t="shared" si="138"/>
        <v>4</v>
      </c>
      <c r="Q1709">
        <f t="shared" si="137"/>
        <v>0</v>
      </c>
    </row>
    <row r="1710" spans="1:17" x14ac:dyDescent="0.3">
      <c r="A1710" t="s">
        <v>39</v>
      </c>
      <c r="B1710" t="s">
        <v>9</v>
      </c>
      <c r="C1710" t="s">
        <v>70</v>
      </c>
      <c r="D1710" t="s">
        <v>20</v>
      </c>
      <c r="E1710" t="s">
        <v>21</v>
      </c>
      <c r="F1710" t="s">
        <v>36</v>
      </c>
      <c r="G1710" s="20">
        <v>1.2583</v>
      </c>
      <c r="H1710" s="14" t="s">
        <v>8</v>
      </c>
      <c r="I1710" t="s">
        <v>23</v>
      </c>
      <c r="J1710" t="s">
        <v>24</v>
      </c>
      <c r="K1710" t="s">
        <v>25</v>
      </c>
      <c r="L1710" t="s">
        <v>17</v>
      </c>
      <c r="M1710" s="20">
        <f t="shared" si="134"/>
        <v>2.0250375552</v>
      </c>
      <c r="N1710" s="20">
        <f t="shared" si="135"/>
        <v>0</v>
      </c>
      <c r="O1710" s="20">
        <f t="shared" si="136"/>
        <v>0</v>
      </c>
      <c r="P1710">
        <f t="shared" si="138"/>
        <v>2</v>
      </c>
      <c r="Q1710">
        <f t="shared" si="137"/>
        <v>0</v>
      </c>
    </row>
    <row r="1711" spans="1:17" x14ac:dyDescent="0.3">
      <c r="A1711" t="s">
        <v>39</v>
      </c>
      <c r="B1711" t="s">
        <v>51</v>
      </c>
      <c r="C1711" t="s">
        <v>8</v>
      </c>
      <c r="D1711" t="s">
        <v>8</v>
      </c>
      <c r="E1711" t="s">
        <v>8</v>
      </c>
      <c r="F1711" t="s">
        <v>66</v>
      </c>
      <c r="G1711" s="20">
        <v>13.5</v>
      </c>
      <c r="H1711" s="14">
        <v>21.721499999999999</v>
      </c>
      <c r="I1711" t="s">
        <v>52</v>
      </c>
      <c r="J1711" t="s">
        <v>15</v>
      </c>
      <c r="K1711" t="s">
        <v>25</v>
      </c>
      <c r="L1711" t="s">
        <v>17</v>
      </c>
      <c r="M1711" s="20">
        <f t="shared" si="134"/>
        <v>21.726144000000001</v>
      </c>
      <c r="N1711" s="20">
        <f t="shared" si="135"/>
        <v>3.5459999999999998E-2</v>
      </c>
      <c r="O1711" s="20">
        <f t="shared" si="136"/>
        <v>0.77040906624000005</v>
      </c>
      <c r="P1711">
        <f t="shared" si="138"/>
        <v>2</v>
      </c>
      <c r="Q1711">
        <f t="shared" si="137"/>
        <v>1.5408181324800001</v>
      </c>
    </row>
    <row r="1712" spans="1:17" x14ac:dyDescent="0.3">
      <c r="A1712" t="s">
        <v>26</v>
      </c>
      <c r="B1712" t="s">
        <v>9</v>
      </c>
      <c r="C1712" t="s">
        <v>10</v>
      </c>
      <c r="D1712" t="s">
        <v>41</v>
      </c>
      <c r="E1712" t="s">
        <v>35</v>
      </c>
      <c r="F1712" t="s">
        <v>66</v>
      </c>
      <c r="G1712" s="20">
        <v>75</v>
      </c>
      <c r="H1712" s="14">
        <v>120.675</v>
      </c>
      <c r="I1712" t="s">
        <v>30</v>
      </c>
      <c r="J1712" t="s">
        <v>38</v>
      </c>
      <c r="K1712" t="s">
        <v>25</v>
      </c>
      <c r="L1712" t="s">
        <v>17</v>
      </c>
      <c r="M1712" s="20">
        <f t="shared" si="134"/>
        <v>120.70080000000002</v>
      </c>
      <c r="N1712" s="20">
        <f t="shared" si="135"/>
        <v>0.16664000000000001</v>
      </c>
      <c r="O1712" s="20">
        <f t="shared" si="136"/>
        <v>20.113581312000004</v>
      </c>
      <c r="P1712">
        <f t="shared" si="138"/>
        <v>3</v>
      </c>
      <c r="Q1712">
        <f t="shared" si="137"/>
        <v>60.34074393600001</v>
      </c>
    </row>
    <row r="1713" spans="1:17" x14ac:dyDescent="0.3">
      <c r="A1713" t="s">
        <v>18</v>
      </c>
      <c r="B1713" t="s">
        <v>55</v>
      </c>
      <c r="C1713" t="s">
        <v>8</v>
      </c>
      <c r="D1713" t="s">
        <v>11</v>
      </c>
      <c r="E1713" t="s">
        <v>28</v>
      </c>
      <c r="F1713" t="s">
        <v>22</v>
      </c>
      <c r="G1713" s="20">
        <v>8</v>
      </c>
      <c r="H1713" s="14">
        <v>12.872</v>
      </c>
      <c r="I1713" t="s">
        <v>14</v>
      </c>
      <c r="J1713" t="s">
        <v>15</v>
      </c>
      <c r="K1713" t="s">
        <v>25</v>
      </c>
      <c r="L1713" t="s">
        <v>43</v>
      </c>
      <c r="M1713" s="20">
        <f t="shared" si="134"/>
        <v>12.874752000000001</v>
      </c>
      <c r="N1713" s="20">
        <f t="shared" si="135"/>
        <v>0</v>
      </c>
      <c r="O1713" s="20">
        <f t="shared" si="136"/>
        <v>0</v>
      </c>
      <c r="P1713">
        <f t="shared" si="138"/>
        <v>4</v>
      </c>
      <c r="Q1713">
        <f t="shared" si="137"/>
        <v>0</v>
      </c>
    </row>
    <row r="1714" spans="1:17" x14ac:dyDescent="0.3">
      <c r="A1714" t="s">
        <v>39</v>
      </c>
      <c r="B1714" t="s">
        <v>9</v>
      </c>
      <c r="C1714" t="s">
        <v>8</v>
      </c>
      <c r="D1714" t="s">
        <v>11</v>
      </c>
      <c r="E1714" t="s">
        <v>64</v>
      </c>
      <c r="F1714" t="s">
        <v>44</v>
      </c>
      <c r="G1714" s="20">
        <v>3</v>
      </c>
      <c r="H1714" s="14">
        <v>4.827</v>
      </c>
      <c r="I1714" t="s">
        <v>37</v>
      </c>
      <c r="J1714" t="s">
        <v>42</v>
      </c>
      <c r="K1714" t="s">
        <v>16</v>
      </c>
      <c r="L1714" t="s">
        <v>17</v>
      </c>
      <c r="M1714" s="20">
        <f t="shared" si="134"/>
        <v>4.8280320000000003</v>
      </c>
      <c r="N1714" s="20">
        <f t="shared" si="135"/>
        <v>0.16664000000000001</v>
      </c>
      <c r="O1714" s="20">
        <f t="shared" si="136"/>
        <v>0.80454325248000014</v>
      </c>
      <c r="P1714">
        <f t="shared" si="138"/>
        <v>2</v>
      </c>
      <c r="Q1714">
        <f t="shared" si="137"/>
        <v>1.6090865049600003</v>
      </c>
    </row>
    <row r="1715" spans="1:17" x14ac:dyDescent="0.3">
      <c r="A1715" t="s">
        <v>7</v>
      </c>
      <c r="B1715" t="s">
        <v>9</v>
      </c>
      <c r="C1715" t="s">
        <v>10</v>
      </c>
      <c r="D1715" t="s">
        <v>20</v>
      </c>
      <c r="E1715" t="s">
        <v>28</v>
      </c>
      <c r="F1715" t="s">
        <v>13</v>
      </c>
      <c r="G1715" s="20">
        <v>17</v>
      </c>
      <c r="H1715" s="14">
        <v>27.353000000000002</v>
      </c>
      <c r="I1715" t="s">
        <v>30</v>
      </c>
      <c r="J1715" t="s">
        <v>42</v>
      </c>
      <c r="K1715" t="s">
        <v>16</v>
      </c>
      <c r="L1715" t="s">
        <v>17</v>
      </c>
      <c r="M1715" s="20">
        <f t="shared" si="134"/>
        <v>27.358848000000002</v>
      </c>
      <c r="N1715" s="20">
        <f t="shared" si="135"/>
        <v>0.16664000000000001</v>
      </c>
      <c r="O1715" s="20">
        <f t="shared" si="136"/>
        <v>4.5590784307200005</v>
      </c>
      <c r="P1715">
        <f t="shared" si="138"/>
        <v>1</v>
      </c>
      <c r="Q1715">
        <f t="shared" si="137"/>
        <v>4.5590784307200005</v>
      </c>
    </row>
    <row r="1716" spans="1:17" x14ac:dyDescent="0.3">
      <c r="A1716" t="s">
        <v>39</v>
      </c>
      <c r="B1716" t="s">
        <v>9</v>
      </c>
      <c r="C1716" t="s">
        <v>10</v>
      </c>
      <c r="D1716" t="s">
        <v>11</v>
      </c>
      <c r="E1716" t="s">
        <v>12</v>
      </c>
      <c r="F1716" t="s">
        <v>66</v>
      </c>
      <c r="G1716" s="20">
        <v>38</v>
      </c>
      <c r="H1716" s="14">
        <v>61.141999999999996</v>
      </c>
      <c r="I1716" t="s">
        <v>30</v>
      </c>
      <c r="J1716" t="s">
        <v>38</v>
      </c>
      <c r="K1716" t="s">
        <v>25</v>
      </c>
      <c r="L1716" t="s">
        <v>17</v>
      </c>
      <c r="M1716" s="20">
        <f t="shared" si="134"/>
        <v>61.155072000000004</v>
      </c>
      <c r="N1716" s="20">
        <f t="shared" si="135"/>
        <v>0.16664000000000001</v>
      </c>
      <c r="O1716" s="20">
        <f t="shared" si="136"/>
        <v>10.190881198080001</v>
      </c>
      <c r="P1716">
        <f t="shared" si="138"/>
        <v>2</v>
      </c>
      <c r="Q1716">
        <f t="shared" si="137"/>
        <v>20.381762396160003</v>
      </c>
    </row>
    <row r="1717" spans="1:17" x14ac:dyDescent="0.3">
      <c r="A1717" t="s">
        <v>39</v>
      </c>
      <c r="B1717" t="s">
        <v>9</v>
      </c>
      <c r="C1717" t="s">
        <v>8</v>
      </c>
      <c r="D1717" t="s">
        <v>11</v>
      </c>
      <c r="E1717" t="s">
        <v>64</v>
      </c>
      <c r="F1717" t="s">
        <v>36</v>
      </c>
      <c r="G1717" s="20">
        <v>1</v>
      </c>
      <c r="H1717" s="14">
        <v>1.609</v>
      </c>
      <c r="I1717" t="s">
        <v>23</v>
      </c>
      <c r="J1717" t="s">
        <v>38</v>
      </c>
      <c r="K1717" t="s">
        <v>16</v>
      </c>
      <c r="L1717" t="s">
        <v>17</v>
      </c>
      <c r="M1717" s="20">
        <f t="shared" si="134"/>
        <v>1.6093440000000001</v>
      </c>
      <c r="N1717" s="20">
        <f t="shared" si="135"/>
        <v>0</v>
      </c>
      <c r="O1717" s="20">
        <f t="shared" si="136"/>
        <v>0</v>
      </c>
      <c r="P1717">
        <f t="shared" si="138"/>
        <v>2</v>
      </c>
      <c r="Q1717">
        <f t="shared" si="137"/>
        <v>0</v>
      </c>
    </row>
    <row r="1718" spans="1:17" x14ac:dyDescent="0.3">
      <c r="A1718" t="s">
        <v>32</v>
      </c>
      <c r="B1718" t="s">
        <v>9</v>
      </c>
      <c r="C1718" t="s">
        <v>8</v>
      </c>
      <c r="D1718" t="s">
        <v>27</v>
      </c>
      <c r="E1718" t="s">
        <v>35</v>
      </c>
      <c r="F1718" t="s">
        <v>36</v>
      </c>
      <c r="G1718" s="20">
        <v>12</v>
      </c>
      <c r="H1718" s="14">
        <v>19.308</v>
      </c>
      <c r="I1718" t="s">
        <v>30</v>
      </c>
      <c r="J1718" t="s">
        <v>38</v>
      </c>
      <c r="K1718" t="s">
        <v>25</v>
      </c>
      <c r="L1718" t="s">
        <v>17</v>
      </c>
      <c r="M1718" s="20">
        <f t="shared" si="134"/>
        <v>19.312128000000001</v>
      </c>
      <c r="N1718" s="20">
        <f t="shared" si="135"/>
        <v>0.16664000000000001</v>
      </c>
      <c r="O1718" s="20">
        <f t="shared" si="136"/>
        <v>3.2181730099200005</v>
      </c>
      <c r="P1718">
        <f t="shared" si="138"/>
        <v>5</v>
      </c>
      <c r="Q1718">
        <f t="shared" si="137"/>
        <v>16.090865049600001</v>
      </c>
    </row>
    <row r="1719" spans="1:17" x14ac:dyDescent="0.3">
      <c r="A1719" t="s">
        <v>7</v>
      </c>
      <c r="B1719" t="s">
        <v>9</v>
      </c>
      <c r="C1719" t="s">
        <v>10</v>
      </c>
      <c r="D1719" t="s">
        <v>11</v>
      </c>
      <c r="E1719" t="s">
        <v>12</v>
      </c>
      <c r="F1719" t="s">
        <v>22</v>
      </c>
      <c r="G1719" s="20">
        <v>10</v>
      </c>
      <c r="H1719" s="14">
        <v>16.09</v>
      </c>
      <c r="I1719" t="s">
        <v>37</v>
      </c>
      <c r="J1719" t="s">
        <v>42</v>
      </c>
      <c r="K1719" t="s">
        <v>16</v>
      </c>
      <c r="L1719" t="s">
        <v>17</v>
      </c>
      <c r="M1719" s="20">
        <f t="shared" si="134"/>
        <v>16.093440000000001</v>
      </c>
      <c r="N1719" s="20">
        <f t="shared" si="135"/>
        <v>0.16664000000000001</v>
      </c>
      <c r="O1719" s="20">
        <f t="shared" si="136"/>
        <v>2.6818108416000004</v>
      </c>
      <c r="P1719">
        <f t="shared" si="138"/>
        <v>1</v>
      </c>
      <c r="Q1719">
        <f t="shared" si="137"/>
        <v>2.6818108416000004</v>
      </c>
    </row>
    <row r="1720" spans="1:17" x14ac:dyDescent="0.3">
      <c r="A1720" t="s">
        <v>39</v>
      </c>
      <c r="B1720" t="s">
        <v>9</v>
      </c>
      <c r="C1720" t="s">
        <v>56</v>
      </c>
      <c r="D1720" t="s">
        <v>11</v>
      </c>
      <c r="E1720" t="s">
        <v>12</v>
      </c>
      <c r="F1720" t="s">
        <v>66</v>
      </c>
      <c r="G1720" s="20">
        <v>94</v>
      </c>
      <c r="H1720" s="14">
        <v>151.24600000000001</v>
      </c>
      <c r="I1720" t="s">
        <v>30</v>
      </c>
      <c r="J1720" t="s">
        <v>42</v>
      </c>
      <c r="K1720" t="s">
        <v>16</v>
      </c>
      <c r="L1720" t="s">
        <v>43</v>
      </c>
      <c r="M1720" s="20">
        <f t="shared" si="134"/>
        <v>151.27833600000002</v>
      </c>
      <c r="N1720" s="20">
        <f t="shared" si="135"/>
        <v>0.16664000000000001</v>
      </c>
      <c r="O1720" s="20">
        <f t="shared" si="136"/>
        <v>25.209021911040004</v>
      </c>
      <c r="P1720">
        <f t="shared" si="138"/>
        <v>2</v>
      </c>
      <c r="Q1720">
        <f t="shared" si="137"/>
        <v>50.418043822080008</v>
      </c>
    </row>
    <row r="1721" spans="1:17" x14ac:dyDescent="0.3">
      <c r="A1721" t="s">
        <v>7</v>
      </c>
      <c r="B1721" t="s">
        <v>9</v>
      </c>
      <c r="C1721" t="s">
        <v>50</v>
      </c>
      <c r="D1721" t="s">
        <v>11</v>
      </c>
      <c r="E1721" t="s">
        <v>21</v>
      </c>
      <c r="F1721" t="s">
        <v>66</v>
      </c>
      <c r="G1721" s="20">
        <v>20</v>
      </c>
      <c r="H1721" s="14">
        <v>32.18</v>
      </c>
      <c r="I1721" t="s">
        <v>52</v>
      </c>
      <c r="J1721" t="s">
        <v>31</v>
      </c>
      <c r="K1721" t="s">
        <v>16</v>
      </c>
      <c r="L1721" t="s">
        <v>17</v>
      </c>
      <c r="M1721" s="20">
        <f t="shared" si="134"/>
        <v>32.186880000000002</v>
      </c>
      <c r="N1721" s="20">
        <f t="shared" si="135"/>
        <v>3.5459999999999998E-2</v>
      </c>
      <c r="O1721" s="20">
        <f t="shared" si="136"/>
        <v>1.1413467648</v>
      </c>
      <c r="P1721">
        <f t="shared" si="138"/>
        <v>1</v>
      </c>
      <c r="Q1721">
        <f t="shared" si="137"/>
        <v>1.1413467648</v>
      </c>
    </row>
    <row r="1722" spans="1:17" x14ac:dyDescent="0.3">
      <c r="A1722" t="s">
        <v>32</v>
      </c>
      <c r="B1722" t="s">
        <v>9</v>
      </c>
      <c r="C1722" t="s">
        <v>85</v>
      </c>
      <c r="D1722" t="s">
        <v>47</v>
      </c>
      <c r="E1722" t="s">
        <v>35</v>
      </c>
      <c r="F1722" t="s">
        <v>62</v>
      </c>
      <c r="G1722" s="20">
        <v>1</v>
      </c>
      <c r="H1722" s="14">
        <v>1.609</v>
      </c>
      <c r="I1722" t="s">
        <v>14</v>
      </c>
      <c r="J1722" t="s">
        <v>24</v>
      </c>
      <c r="K1722" t="s">
        <v>25</v>
      </c>
      <c r="L1722" t="s">
        <v>82</v>
      </c>
      <c r="M1722" s="20">
        <f t="shared" si="134"/>
        <v>1.6093440000000001</v>
      </c>
      <c r="N1722" s="20">
        <f t="shared" si="135"/>
        <v>0</v>
      </c>
      <c r="O1722" s="20">
        <f t="shared" si="136"/>
        <v>0</v>
      </c>
      <c r="P1722">
        <f t="shared" si="138"/>
        <v>5</v>
      </c>
      <c r="Q1722">
        <f t="shared" si="137"/>
        <v>0</v>
      </c>
    </row>
    <row r="1723" spans="1:17" x14ac:dyDescent="0.3">
      <c r="A1723" t="s">
        <v>32</v>
      </c>
      <c r="B1723" t="s">
        <v>9</v>
      </c>
      <c r="C1723" t="s">
        <v>34</v>
      </c>
      <c r="D1723" t="s">
        <v>47</v>
      </c>
      <c r="E1723" t="s">
        <v>33</v>
      </c>
      <c r="F1723" t="s">
        <v>36</v>
      </c>
      <c r="G1723" s="20">
        <v>1.2</v>
      </c>
      <c r="H1723" s="14">
        <v>1.9307999999999998</v>
      </c>
      <c r="I1723" t="s">
        <v>23</v>
      </c>
      <c r="J1723" t="s">
        <v>31</v>
      </c>
      <c r="K1723" t="s">
        <v>16</v>
      </c>
      <c r="L1723" t="s">
        <v>17</v>
      </c>
      <c r="M1723" s="20">
        <f t="shared" si="134"/>
        <v>1.9312128</v>
      </c>
      <c r="N1723" s="20">
        <f t="shared" si="135"/>
        <v>0</v>
      </c>
      <c r="O1723" s="20">
        <f t="shared" si="136"/>
        <v>0</v>
      </c>
      <c r="P1723">
        <f t="shared" si="138"/>
        <v>5</v>
      </c>
      <c r="Q1723">
        <f t="shared" si="137"/>
        <v>0</v>
      </c>
    </row>
    <row r="1724" spans="1:17" x14ac:dyDescent="0.3">
      <c r="A1724" t="s">
        <v>7</v>
      </c>
      <c r="B1724" t="s">
        <v>9</v>
      </c>
      <c r="C1724" t="s">
        <v>10</v>
      </c>
      <c r="D1724" t="s">
        <v>41</v>
      </c>
      <c r="E1724" t="s">
        <v>28</v>
      </c>
      <c r="F1724" t="s">
        <v>22</v>
      </c>
      <c r="G1724" s="20">
        <v>15</v>
      </c>
      <c r="H1724" s="14">
        <v>24.134999999999998</v>
      </c>
      <c r="I1724" t="s">
        <v>30</v>
      </c>
      <c r="J1724" t="s">
        <v>15</v>
      </c>
      <c r="K1724" t="s">
        <v>16</v>
      </c>
      <c r="L1724" t="s">
        <v>17</v>
      </c>
      <c r="M1724" s="20">
        <f t="shared" si="134"/>
        <v>24.140160000000002</v>
      </c>
      <c r="N1724" s="20">
        <f t="shared" si="135"/>
        <v>0.16664000000000001</v>
      </c>
      <c r="O1724" s="20">
        <f t="shared" si="136"/>
        <v>4.0227162624000004</v>
      </c>
      <c r="P1724">
        <f t="shared" si="138"/>
        <v>1</v>
      </c>
      <c r="Q1724">
        <f t="shared" si="137"/>
        <v>4.0227162624000004</v>
      </c>
    </row>
    <row r="1725" spans="1:17" x14ac:dyDescent="0.3">
      <c r="A1725" t="s">
        <v>32</v>
      </c>
      <c r="B1725" t="s">
        <v>9</v>
      </c>
      <c r="C1725" t="s">
        <v>77</v>
      </c>
      <c r="D1725" t="s">
        <v>47</v>
      </c>
      <c r="E1725" t="s">
        <v>45</v>
      </c>
      <c r="F1725" t="s">
        <v>13</v>
      </c>
      <c r="G1725" s="20">
        <v>2.6</v>
      </c>
      <c r="H1725" s="14">
        <v>4.1833999999999998</v>
      </c>
      <c r="I1725" t="s">
        <v>23</v>
      </c>
      <c r="J1725" t="s">
        <v>31</v>
      </c>
      <c r="K1725" t="s">
        <v>25</v>
      </c>
      <c r="L1725" t="s">
        <v>43</v>
      </c>
      <c r="M1725" s="20">
        <f t="shared" si="134"/>
        <v>4.1842944000000006</v>
      </c>
      <c r="N1725" s="20">
        <f t="shared" si="135"/>
        <v>0</v>
      </c>
      <c r="O1725" s="20">
        <f t="shared" si="136"/>
        <v>0</v>
      </c>
      <c r="P1725">
        <f t="shared" si="138"/>
        <v>5</v>
      </c>
      <c r="Q1725">
        <f t="shared" si="137"/>
        <v>0</v>
      </c>
    </row>
    <row r="1726" spans="1:17" x14ac:dyDescent="0.3">
      <c r="A1726" t="s">
        <v>7</v>
      </c>
      <c r="B1726" t="s">
        <v>9</v>
      </c>
      <c r="C1726" t="s">
        <v>10</v>
      </c>
      <c r="D1726" t="s">
        <v>27</v>
      </c>
      <c r="E1726" t="s">
        <v>28</v>
      </c>
      <c r="F1726" t="s">
        <v>29</v>
      </c>
      <c r="G1726" s="20">
        <v>9.6</v>
      </c>
      <c r="H1726" s="14">
        <v>15.446399999999999</v>
      </c>
      <c r="I1726" t="s">
        <v>30</v>
      </c>
      <c r="J1726" t="s">
        <v>15</v>
      </c>
      <c r="K1726" t="s">
        <v>16</v>
      </c>
      <c r="L1726" t="s">
        <v>17</v>
      </c>
      <c r="M1726" s="20">
        <f t="shared" si="134"/>
        <v>15.4497024</v>
      </c>
      <c r="N1726" s="20">
        <f t="shared" si="135"/>
        <v>0.16664000000000001</v>
      </c>
      <c r="O1726" s="20">
        <f t="shared" si="136"/>
        <v>2.5745384079360001</v>
      </c>
      <c r="P1726">
        <f t="shared" si="138"/>
        <v>1</v>
      </c>
      <c r="Q1726">
        <f t="shared" si="137"/>
        <v>2.5745384079360001</v>
      </c>
    </row>
    <row r="1727" spans="1:17" x14ac:dyDescent="0.3">
      <c r="A1727" t="s">
        <v>7</v>
      </c>
      <c r="B1727" t="s">
        <v>9</v>
      </c>
      <c r="C1727" t="s">
        <v>95</v>
      </c>
      <c r="D1727" t="s">
        <v>41</v>
      </c>
      <c r="E1727" t="s">
        <v>28</v>
      </c>
      <c r="F1727" t="s">
        <v>29</v>
      </c>
      <c r="G1727" s="20">
        <v>38</v>
      </c>
      <c r="H1727" s="14">
        <v>61.141999999999996</v>
      </c>
      <c r="I1727" t="s">
        <v>52</v>
      </c>
      <c r="J1727" t="s">
        <v>38</v>
      </c>
      <c r="K1727" t="s">
        <v>16</v>
      </c>
      <c r="L1727" t="s">
        <v>17</v>
      </c>
      <c r="M1727" s="20">
        <f t="shared" si="134"/>
        <v>61.155072000000004</v>
      </c>
      <c r="N1727" s="20">
        <f t="shared" si="135"/>
        <v>3.5459999999999998E-2</v>
      </c>
      <c r="O1727" s="20">
        <f t="shared" si="136"/>
        <v>2.16855885312</v>
      </c>
      <c r="P1727">
        <f t="shared" si="138"/>
        <v>1</v>
      </c>
      <c r="Q1727">
        <f t="shared" si="137"/>
        <v>2.16855885312</v>
      </c>
    </row>
    <row r="1728" spans="1:17" x14ac:dyDescent="0.3">
      <c r="A1728" t="s">
        <v>7</v>
      </c>
      <c r="B1728" t="s">
        <v>9</v>
      </c>
      <c r="C1728" t="s">
        <v>10</v>
      </c>
      <c r="D1728" t="s">
        <v>41</v>
      </c>
      <c r="E1728" t="s">
        <v>12</v>
      </c>
      <c r="F1728" t="s">
        <v>22</v>
      </c>
      <c r="G1728" s="20">
        <v>13</v>
      </c>
      <c r="H1728" s="14">
        <v>20.917000000000002</v>
      </c>
      <c r="I1728" t="s">
        <v>37</v>
      </c>
      <c r="J1728" t="s">
        <v>15</v>
      </c>
      <c r="K1728" t="s">
        <v>16</v>
      </c>
      <c r="L1728" t="s">
        <v>17</v>
      </c>
      <c r="M1728" s="20">
        <f t="shared" si="134"/>
        <v>20.921472000000001</v>
      </c>
      <c r="N1728" s="20">
        <f t="shared" si="135"/>
        <v>0.16664000000000001</v>
      </c>
      <c r="O1728" s="20">
        <f t="shared" si="136"/>
        <v>3.4863540940800006</v>
      </c>
      <c r="P1728">
        <f t="shared" si="138"/>
        <v>1</v>
      </c>
      <c r="Q1728">
        <f t="shared" si="137"/>
        <v>3.4863540940800006</v>
      </c>
    </row>
    <row r="1729" spans="1:17" x14ac:dyDescent="0.3">
      <c r="A1729" t="s">
        <v>39</v>
      </c>
      <c r="B1729" t="s">
        <v>9</v>
      </c>
      <c r="C1729" t="s">
        <v>70</v>
      </c>
      <c r="D1729" t="s">
        <v>47</v>
      </c>
      <c r="E1729" t="s">
        <v>12</v>
      </c>
      <c r="F1729" t="s">
        <v>44</v>
      </c>
      <c r="G1729" s="20">
        <v>1</v>
      </c>
      <c r="H1729" s="14">
        <v>1.609</v>
      </c>
      <c r="I1729" t="s">
        <v>23</v>
      </c>
      <c r="J1729" t="s">
        <v>24</v>
      </c>
      <c r="K1729" t="s">
        <v>16</v>
      </c>
      <c r="L1729" t="s">
        <v>17</v>
      </c>
      <c r="M1729" s="20">
        <f t="shared" si="134"/>
        <v>1.6093440000000001</v>
      </c>
      <c r="N1729" s="20">
        <f t="shared" si="135"/>
        <v>0</v>
      </c>
      <c r="O1729" s="20">
        <f t="shared" si="136"/>
        <v>0</v>
      </c>
      <c r="P1729">
        <f t="shared" si="138"/>
        <v>2</v>
      </c>
      <c r="Q1729">
        <f t="shared" si="137"/>
        <v>0</v>
      </c>
    </row>
    <row r="1730" spans="1:17" x14ac:dyDescent="0.3">
      <c r="A1730" t="s">
        <v>26</v>
      </c>
      <c r="B1730" t="s">
        <v>9</v>
      </c>
      <c r="C1730" t="s">
        <v>80</v>
      </c>
      <c r="D1730" t="s">
        <v>11</v>
      </c>
      <c r="E1730" t="s">
        <v>12</v>
      </c>
      <c r="F1730" t="s">
        <v>13</v>
      </c>
      <c r="G1730" s="20">
        <v>17</v>
      </c>
      <c r="H1730" s="14">
        <v>27.353000000000002</v>
      </c>
      <c r="I1730" t="s">
        <v>30</v>
      </c>
      <c r="J1730" t="s">
        <v>38</v>
      </c>
      <c r="K1730" t="s">
        <v>16</v>
      </c>
      <c r="L1730" t="s">
        <v>17</v>
      </c>
      <c r="M1730" s="20">
        <f t="shared" si="134"/>
        <v>27.358848000000002</v>
      </c>
      <c r="N1730" s="20">
        <f t="shared" si="135"/>
        <v>0.16664000000000001</v>
      </c>
      <c r="O1730" s="20">
        <f t="shared" si="136"/>
        <v>4.5590784307200005</v>
      </c>
      <c r="P1730">
        <f t="shared" si="138"/>
        <v>3</v>
      </c>
      <c r="Q1730">
        <f t="shared" si="137"/>
        <v>13.677235292160002</v>
      </c>
    </row>
    <row r="1731" spans="1:17" x14ac:dyDescent="0.3">
      <c r="A1731" t="s">
        <v>18</v>
      </c>
      <c r="B1731" t="s">
        <v>9</v>
      </c>
      <c r="C1731" t="s">
        <v>61</v>
      </c>
      <c r="D1731" t="s">
        <v>11</v>
      </c>
      <c r="E1731" t="s">
        <v>28</v>
      </c>
      <c r="F1731" t="s">
        <v>44</v>
      </c>
      <c r="G1731" s="20">
        <v>3</v>
      </c>
      <c r="H1731" s="14">
        <v>4.827</v>
      </c>
      <c r="I1731" t="s">
        <v>54</v>
      </c>
      <c r="J1731" t="s">
        <v>15</v>
      </c>
      <c r="K1731" t="s">
        <v>25</v>
      </c>
      <c r="L1731" t="s">
        <v>43</v>
      </c>
      <c r="M1731" s="20">
        <f t="shared" ref="M1731:M1790" si="139">G1731*1.609344</f>
        <v>4.8280320000000003</v>
      </c>
      <c r="N1731" s="20">
        <f t="shared" ref="N1731:N1790" si="140">IF(I1731="Bicycle",0,IF(I1731="On foot",0,IF(I1731="Car (alone)",0.16664,IF(I1731="Car (shared / passenger)",0.16664,IF(I1731="Bus",0.10215,IF(I1731="Train",0.03546,IF(I1731="Motorbike",0.11367,IF(I1731="Electric car (alone)",0.05267,IF(I1731="Electric car (shared / passenger)",0.05267,IF(I1731="Taxi",0.148614925938255,IF(I1731="E-bike",0.022,IF(I1731="Flight",0.259, " "))))))))))))</f>
        <v>2.1999999999999999E-2</v>
      </c>
      <c r="O1731" s="20">
        <f t="shared" ref="O1731:O1790" si="141">IF(OR(N1731=0, M1731=0), 0, N1731*M1731)</f>
        <v>0.106216704</v>
      </c>
      <c r="P1731">
        <f t="shared" si="138"/>
        <v>4</v>
      </c>
      <c r="Q1731">
        <f t="shared" ref="Q1731:Q1790" si="142">O1731*P1731</f>
        <v>0.42486681599999998</v>
      </c>
    </row>
    <row r="1732" spans="1:17" x14ac:dyDescent="0.3">
      <c r="A1732" t="s">
        <v>7</v>
      </c>
      <c r="B1732" t="s">
        <v>9</v>
      </c>
      <c r="C1732" t="s">
        <v>56</v>
      </c>
      <c r="D1732" t="s">
        <v>41</v>
      </c>
      <c r="E1732" t="s">
        <v>28</v>
      </c>
      <c r="F1732" t="s">
        <v>36</v>
      </c>
      <c r="G1732" s="20">
        <v>2.5</v>
      </c>
      <c r="H1732" s="14">
        <v>4.0225</v>
      </c>
      <c r="I1732" t="s">
        <v>75</v>
      </c>
      <c r="J1732" t="s">
        <v>15</v>
      </c>
      <c r="K1732" t="s">
        <v>16</v>
      </c>
      <c r="L1732" t="s">
        <v>17</v>
      </c>
      <c r="M1732" s="20">
        <f t="shared" si="139"/>
        <v>4.0233600000000003</v>
      </c>
      <c r="N1732" s="20">
        <f t="shared" si="140"/>
        <v>5.2670000000000002E-2</v>
      </c>
      <c r="O1732" s="20">
        <f t="shared" si="141"/>
        <v>0.21191037120000003</v>
      </c>
      <c r="P1732">
        <f t="shared" si="138"/>
        <v>1</v>
      </c>
      <c r="Q1732">
        <f t="shared" si="142"/>
        <v>0.21191037120000003</v>
      </c>
    </row>
    <row r="1733" spans="1:17" x14ac:dyDescent="0.3">
      <c r="A1733" t="s">
        <v>39</v>
      </c>
      <c r="B1733" t="s">
        <v>9</v>
      </c>
      <c r="C1733" t="s">
        <v>69</v>
      </c>
      <c r="D1733" t="s">
        <v>27</v>
      </c>
      <c r="E1733" t="s">
        <v>21</v>
      </c>
      <c r="F1733" t="s">
        <v>22</v>
      </c>
      <c r="G1733" s="20">
        <v>23</v>
      </c>
      <c r="H1733" s="14">
        <v>37.006999999999998</v>
      </c>
      <c r="I1733" t="s">
        <v>14</v>
      </c>
      <c r="J1733" t="s">
        <v>42</v>
      </c>
      <c r="K1733" t="s">
        <v>25</v>
      </c>
      <c r="L1733" t="s">
        <v>17</v>
      </c>
      <c r="M1733" s="20">
        <f t="shared" si="139"/>
        <v>37.014912000000002</v>
      </c>
      <c r="N1733" s="20">
        <f t="shared" si="140"/>
        <v>0</v>
      </c>
      <c r="O1733" s="20">
        <f t="shared" si="141"/>
        <v>0</v>
      </c>
      <c r="P1733">
        <f t="shared" si="138"/>
        <v>2</v>
      </c>
      <c r="Q1733">
        <f t="shared" si="142"/>
        <v>0</v>
      </c>
    </row>
    <row r="1734" spans="1:17" x14ac:dyDescent="0.3">
      <c r="A1734" t="s">
        <v>39</v>
      </c>
      <c r="B1734" t="s">
        <v>57</v>
      </c>
      <c r="C1734" t="s">
        <v>8</v>
      </c>
      <c r="D1734" t="s">
        <v>11</v>
      </c>
      <c r="E1734" t="s">
        <v>21</v>
      </c>
      <c r="F1734" t="s">
        <v>44</v>
      </c>
      <c r="G1734" s="20">
        <v>2</v>
      </c>
      <c r="H1734" s="14">
        <v>3.218</v>
      </c>
      <c r="I1734" t="s">
        <v>30</v>
      </c>
      <c r="J1734" t="s">
        <v>31</v>
      </c>
      <c r="K1734" t="s">
        <v>25</v>
      </c>
      <c r="L1734" t="s">
        <v>17</v>
      </c>
      <c r="M1734" s="20">
        <f t="shared" si="139"/>
        <v>3.2186880000000002</v>
      </c>
      <c r="N1734" s="20">
        <f t="shared" si="140"/>
        <v>0.16664000000000001</v>
      </c>
      <c r="O1734" s="20">
        <f t="shared" si="141"/>
        <v>0.53636216832000005</v>
      </c>
      <c r="P1734">
        <f t="shared" si="138"/>
        <v>2</v>
      </c>
      <c r="Q1734">
        <f t="shared" si="142"/>
        <v>1.0727243366400001</v>
      </c>
    </row>
    <row r="1735" spans="1:17" x14ac:dyDescent="0.3">
      <c r="A1735" t="s">
        <v>39</v>
      </c>
      <c r="B1735" t="s">
        <v>51</v>
      </c>
      <c r="C1735" t="s">
        <v>8</v>
      </c>
      <c r="D1735" t="s">
        <v>11</v>
      </c>
      <c r="E1735" t="s">
        <v>21</v>
      </c>
      <c r="F1735" t="s">
        <v>66</v>
      </c>
      <c r="G1735" s="20">
        <v>26</v>
      </c>
      <c r="H1735" s="14">
        <v>41.834000000000003</v>
      </c>
      <c r="I1735" t="s">
        <v>52</v>
      </c>
      <c r="J1735" t="s">
        <v>42</v>
      </c>
      <c r="K1735" t="s">
        <v>16</v>
      </c>
      <c r="L1735" t="s">
        <v>43</v>
      </c>
      <c r="M1735" s="20">
        <f t="shared" si="139"/>
        <v>41.842944000000003</v>
      </c>
      <c r="N1735" s="20">
        <f t="shared" si="140"/>
        <v>3.5459999999999998E-2</v>
      </c>
      <c r="O1735" s="20">
        <f t="shared" si="141"/>
        <v>1.4837507942400001</v>
      </c>
      <c r="P1735">
        <f t="shared" si="138"/>
        <v>2</v>
      </c>
      <c r="Q1735">
        <f t="shared" si="142"/>
        <v>2.9675015884800002</v>
      </c>
    </row>
    <row r="1736" spans="1:17" x14ac:dyDescent="0.3">
      <c r="A1736" t="s">
        <v>7</v>
      </c>
      <c r="B1736" t="s">
        <v>9</v>
      </c>
      <c r="C1736" t="s">
        <v>69</v>
      </c>
      <c r="D1736" t="s">
        <v>27</v>
      </c>
      <c r="E1736" t="s">
        <v>35</v>
      </c>
      <c r="F1736" t="s">
        <v>62</v>
      </c>
      <c r="G1736" s="20">
        <v>1.1000000000000001</v>
      </c>
      <c r="H1736" s="14">
        <v>1.7699</v>
      </c>
      <c r="I1736" t="s">
        <v>54</v>
      </c>
      <c r="J1736" t="s">
        <v>42</v>
      </c>
      <c r="K1736" t="s">
        <v>25</v>
      </c>
      <c r="L1736" t="s">
        <v>17</v>
      </c>
      <c r="M1736" s="20">
        <f t="shared" si="139"/>
        <v>1.7702784000000003</v>
      </c>
      <c r="N1736" s="20">
        <f t="shared" si="140"/>
        <v>2.1999999999999999E-2</v>
      </c>
      <c r="O1736" s="20">
        <f t="shared" si="141"/>
        <v>3.8946124800000002E-2</v>
      </c>
      <c r="P1736">
        <f t="shared" si="138"/>
        <v>1</v>
      </c>
      <c r="Q1736">
        <f t="shared" si="142"/>
        <v>3.8946124800000002E-2</v>
      </c>
    </row>
    <row r="1737" spans="1:17" x14ac:dyDescent="0.3">
      <c r="A1737" t="s">
        <v>26</v>
      </c>
      <c r="B1737" t="s">
        <v>9</v>
      </c>
      <c r="C1737" t="s">
        <v>56</v>
      </c>
      <c r="D1737" t="s">
        <v>20</v>
      </c>
      <c r="E1737" t="s">
        <v>21</v>
      </c>
      <c r="F1737" t="s">
        <v>44</v>
      </c>
      <c r="G1737" s="20">
        <v>2.5</v>
      </c>
      <c r="H1737" s="14">
        <v>4.0225</v>
      </c>
      <c r="I1737" t="s">
        <v>14</v>
      </c>
      <c r="J1737" t="s">
        <v>42</v>
      </c>
      <c r="K1737" t="s">
        <v>25</v>
      </c>
      <c r="L1737" t="s">
        <v>43</v>
      </c>
      <c r="M1737" s="20">
        <f t="shared" si="139"/>
        <v>4.0233600000000003</v>
      </c>
      <c r="N1737" s="20">
        <f t="shared" si="140"/>
        <v>0</v>
      </c>
      <c r="O1737" s="20">
        <f t="shared" si="141"/>
        <v>0</v>
      </c>
      <c r="P1737">
        <f t="shared" si="138"/>
        <v>3</v>
      </c>
      <c r="Q1737">
        <f t="shared" si="142"/>
        <v>0</v>
      </c>
    </row>
    <row r="1738" spans="1:17" x14ac:dyDescent="0.3">
      <c r="A1738" t="s">
        <v>39</v>
      </c>
      <c r="B1738" t="s">
        <v>9</v>
      </c>
      <c r="C1738" t="s">
        <v>67</v>
      </c>
      <c r="D1738" t="s">
        <v>11</v>
      </c>
      <c r="E1738" t="s">
        <v>28</v>
      </c>
      <c r="F1738" t="s">
        <v>22</v>
      </c>
      <c r="G1738" s="20">
        <v>1.4</v>
      </c>
      <c r="H1738" s="14">
        <v>2.2525999999999997</v>
      </c>
      <c r="I1738" t="s">
        <v>23</v>
      </c>
      <c r="J1738" t="s">
        <v>53</v>
      </c>
      <c r="K1738" t="s">
        <v>16</v>
      </c>
      <c r="L1738" t="s">
        <v>43</v>
      </c>
      <c r="M1738" s="20">
        <f t="shared" si="139"/>
        <v>2.2530815999999998</v>
      </c>
      <c r="N1738" s="20">
        <f t="shared" si="140"/>
        <v>0</v>
      </c>
      <c r="O1738" s="20">
        <f t="shared" si="141"/>
        <v>0</v>
      </c>
      <c r="P1738">
        <f t="shared" si="138"/>
        <v>2</v>
      </c>
      <c r="Q1738">
        <f t="shared" si="142"/>
        <v>0</v>
      </c>
    </row>
    <row r="1739" spans="1:17" x14ac:dyDescent="0.3">
      <c r="A1739" t="s">
        <v>18</v>
      </c>
      <c r="B1739" t="s">
        <v>9</v>
      </c>
      <c r="C1739" t="s">
        <v>70</v>
      </c>
      <c r="D1739" t="s">
        <v>11</v>
      </c>
      <c r="E1739" t="s">
        <v>21</v>
      </c>
      <c r="F1739" t="s">
        <v>29</v>
      </c>
      <c r="G1739" s="20">
        <v>20</v>
      </c>
      <c r="H1739" s="14">
        <v>32.18</v>
      </c>
      <c r="I1739" t="s">
        <v>30</v>
      </c>
      <c r="J1739" t="s">
        <v>24</v>
      </c>
      <c r="K1739" t="s">
        <v>25</v>
      </c>
      <c r="L1739" t="s">
        <v>17</v>
      </c>
      <c r="M1739" s="20">
        <f t="shared" si="139"/>
        <v>32.186880000000002</v>
      </c>
      <c r="N1739" s="20">
        <f t="shared" si="140"/>
        <v>0.16664000000000001</v>
      </c>
      <c r="O1739" s="20">
        <f t="shared" si="141"/>
        <v>5.3636216832000008</v>
      </c>
      <c r="P1739">
        <f t="shared" si="138"/>
        <v>4</v>
      </c>
      <c r="Q1739">
        <f t="shared" si="142"/>
        <v>21.454486732800003</v>
      </c>
    </row>
    <row r="1740" spans="1:17" x14ac:dyDescent="0.3">
      <c r="A1740" t="s">
        <v>18</v>
      </c>
      <c r="B1740" t="s">
        <v>51</v>
      </c>
      <c r="C1740" t="s">
        <v>8</v>
      </c>
      <c r="D1740" t="s">
        <v>41</v>
      </c>
      <c r="E1740" t="s">
        <v>28</v>
      </c>
      <c r="F1740" t="s">
        <v>36</v>
      </c>
      <c r="G1740" s="20">
        <v>3.6</v>
      </c>
      <c r="H1740" s="14">
        <v>5.7923999999999998</v>
      </c>
      <c r="I1740" t="s">
        <v>30</v>
      </c>
      <c r="J1740" t="s">
        <v>24</v>
      </c>
      <c r="K1740" t="s">
        <v>25</v>
      </c>
      <c r="L1740" t="s">
        <v>17</v>
      </c>
      <c r="M1740" s="20">
        <f t="shared" si="139"/>
        <v>5.7936384000000007</v>
      </c>
      <c r="N1740" s="20">
        <f t="shared" si="140"/>
        <v>0.16664000000000001</v>
      </c>
      <c r="O1740" s="20">
        <f t="shared" si="141"/>
        <v>0.96545190297600014</v>
      </c>
      <c r="P1740">
        <f t="shared" si="138"/>
        <v>4</v>
      </c>
      <c r="Q1740">
        <f t="shared" si="142"/>
        <v>3.8618076119040006</v>
      </c>
    </row>
    <row r="1741" spans="1:17" x14ac:dyDescent="0.3">
      <c r="A1741" t="s">
        <v>39</v>
      </c>
      <c r="B1741" t="s">
        <v>9</v>
      </c>
      <c r="C1741" t="s">
        <v>10</v>
      </c>
      <c r="D1741" t="s">
        <v>27</v>
      </c>
      <c r="E1741" t="s">
        <v>12</v>
      </c>
      <c r="F1741" t="s">
        <v>22</v>
      </c>
      <c r="G1741" s="20">
        <v>19</v>
      </c>
      <c r="H1741" s="14">
        <v>30.570999999999998</v>
      </c>
      <c r="I1741" t="s">
        <v>30</v>
      </c>
      <c r="J1741" t="s">
        <v>31</v>
      </c>
      <c r="K1741" t="s">
        <v>25</v>
      </c>
      <c r="L1741" t="s">
        <v>17</v>
      </c>
      <c r="M1741" s="20">
        <f t="shared" si="139"/>
        <v>30.577536000000002</v>
      </c>
      <c r="N1741" s="20">
        <f t="shared" si="140"/>
        <v>0.16664000000000001</v>
      </c>
      <c r="O1741" s="20">
        <f t="shared" si="141"/>
        <v>5.0954405990400007</v>
      </c>
      <c r="P1741">
        <f t="shared" si="138"/>
        <v>2</v>
      </c>
      <c r="Q1741">
        <f t="shared" si="142"/>
        <v>10.190881198080001</v>
      </c>
    </row>
    <row r="1742" spans="1:17" x14ac:dyDescent="0.3">
      <c r="A1742" t="s">
        <v>26</v>
      </c>
      <c r="B1742" t="s">
        <v>51</v>
      </c>
      <c r="C1742" t="s">
        <v>8</v>
      </c>
      <c r="D1742" t="s">
        <v>20</v>
      </c>
      <c r="E1742" t="s">
        <v>35</v>
      </c>
      <c r="F1742" t="s">
        <v>62</v>
      </c>
      <c r="G1742" s="20">
        <v>0.9</v>
      </c>
      <c r="H1742" s="14">
        <v>1.4480999999999999</v>
      </c>
      <c r="I1742" t="s">
        <v>23</v>
      </c>
      <c r="J1742" t="s">
        <v>31</v>
      </c>
      <c r="K1742" t="s">
        <v>25</v>
      </c>
      <c r="L1742" t="s">
        <v>43</v>
      </c>
      <c r="M1742" s="20">
        <f t="shared" si="139"/>
        <v>1.4484096000000002</v>
      </c>
      <c r="N1742" s="20">
        <f t="shared" si="140"/>
        <v>0</v>
      </c>
      <c r="O1742" s="20">
        <f t="shared" si="141"/>
        <v>0</v>
      </c>
      <c r="P1742">
        <f t="shared" si="138"/>
        <v>3</v>
      </c>
      <c r="Q1742">
        <f t="shared" si="142"/>
        <v>0</v>
      </c>
    </row>
    <row r="1743" spans="1:17" x14ac:dyDescent="0.3">
      <c r="A1743" t="s">
        <v>39</v>
      </c>
      <c r="B1743" t="s">
        <v>9</v>
      </c>
      <c r="C1743" t="s">
        <v>50</v>
      </c>
      <c r="D1743" t="s">
        <v>11</v>
      </c>
      <c r="E1743" t="s">
        <v>21</v>
      </c>
      <c r="F1743" t="s">
        <v>44</v>
      </c>
      <c r="G1743" s="20">
        <v>2</v>
      </c>
      <c r="H1743" s="14">
        <v>3.218</v>
      </c>
      <c r="I1743" t="s">
        <v>30</v>
      </c>
      <c r="J1743" t="s">
        <v>31</v>
      </c>
      <c r="K1743" t="s">
        <v>25</v>
      </c>
      <c r="L1743" t="s">
        <v>17</v>
      </c>
      <c r="M1743" s="20">
        <f t="shared" si="139"/>
        <v>3.2186880000000002</v>
      </c>
      <c r="N1743" s="20">
        <f t="shared" si="140"/>
        <v>0.16664000000000001</v>
      </c>
      <c r="O1743" s="20">
        <f t="shared" si="141"/>
        <v>0.53636216832000005</v>
      </c>
      <c r="P1743">
        <f t="shared" si="138"/>
        <v>2</v>
      </c>
      <c r="Q1743">
        <f t="shared" si="142"/>
        <v>1.0727243366400001</v>
      </c>
    </row>
    <row r="1744" spans="1:17" x14ac:dyDescent="0.3">
      <c r="A1744" t="s">
        <v>7</v>
      </c>
      <c r="B1744" t="s">
        <v>9</v>
      </c>
      <c r="C1744" t="s">
        <v>10</v>
      </c>
      <c r="D1744" t="s">
        <v>41</v>
      </c>
      <c r="E1744" t="s">
        <v>12</v>
      </c>
      <c r="F1744" t="s">
        <v>44</v>
      </c>
      <c r="G1744" s="20">
        <v>4.9000000000000004</v>
      </c>
      <c r="H1744" s="14">
        <v>7.8841000000000001</v>
      </c>
      <c r="I1744" t="s">
        <v>30</v>
      </c>
      <c r="J1744" t="s">
        <v>15</v>
      </c>
      <c r="K1744" t="s">
        <v>25</v>
      </c>
      <c r="L1744" t="s">
        <v>17</v>
      </c>
      <c r="M1744" s="20">
        <f t="shared" si="139"/>
        <v>7.8857856000000011</v>
      </c>
      <c r="N1744" s="20">
        <f t="shared" si="140"/>
        <v>0.16664000000000001</v>
      </c>
      <c r="O1744" s="20">
        <f t="shared" si="141"/>
        <v>1.3140873123840002</v>
      </c>
      <c r="P1744">
        <f t="shared" si="138"/>
        <v>1</v>
      </c>
      <c r="Q1744">
        <f t="shared" si="142"/>
        <v>1.3140873123840002</v>
      </c>
    </row>
    <row r="1745" spans="1:17" x14ac:dyDescent="0.3">
      <c r="A1745" t="s">
        <v>39</v>
      </c>
      <c r="B1745" t="s">
        <v>51</v>
      </c>
      <c r="C1745" t="s">
        <v>8</v>
      </c>
      <c r="D1745" t="s">
        <v>27</v>
      </c>
      <c r="E1745" t="s">
        <v>28</v>
      </c>
      <c r="F1745" t="s">
        <v>22</v>
      </c>
      <c r="G1745" s="20">
        <v>1.5</v>
      </c>
      <c r="H1745" s="14">
        <v>2.4135</v>
      </c>
      <c r="I1745" t="s">
        <v>23</v>
      </c>
      <c r="J1745" t="s">
        <v>31</v>
      </c>
      <c r="K1745" t="s">
        <v>25</v>
      </c>
      <c r="L1745" t="s">
        <v>43</v>
      </c>
      <c r="M1745" s="20">
        <f t="shared" si="139"/>
        <v>2.4140160000000002</v>
      </c>
      <c r="N1745" s="20">
        <f t="shared" si="140"/>
        <v>0</v>
      </c>
      <c r="O1745" s="20">
        <f t="shared" si="141"/>
        <v>0</v>
      </c>
      <c r="P1745">
        <f t="shared" si="138"/>
        <v>2</v>
      </c>
      <c r="Q1745">
        <f t="shared" si="142"/>
        <v>0</v>
      </c>
    </row>
    <row r="1746" spans="1:17" x14ac:dyDescent="0.3">
      <c r="A1746" t="s">
        <v>32</v>
      </c>
      <c r="B1746" t="s">
        <v>9</v>
      </c>
      <c r="C1746" t="s">
        <v>59</v>
      </c>
      <c r="D1746" t="s">
        <v>41</v>
      </c>
      <c r="E1746" t="s">
        <v>12</v>
      </c>
      <c r="F1746" t="s">
        <v>36</v>
      </c>
      <c r="G1746" s="20">
        <v>5</v>
      </c>
      <c r="H1746" s="14">
        <v>8.0449999999999999</v>
      </c>
      <c r="I1746" t="s">
        <v>37</v>
      </c>
      <c r="J1746" t="s">
        <v>15</v>
      </c>
      <c r="K1746" t="s">
        <v>25</v>
      </c>
      <c r="L1746" t="s">
        <v>43</v>
      </c>
      <c r="M1746" s="20">
        <f t="shared" si="139"/>
        <v>8.0467200000000005</v>
      </c>
      <c r="N1746" s="20">
        <f t="shared" si="140"/>
        <v>0.16664000000000001</v>
      </c>
      <c r="O1746" s="20">
        <f t="shared" si="141"/>
        <v>1.3409054208000002</v>
      </c>
      <c r="P1746">
        <f t="shared" si="138"/>
        <v>5</v>
      </c>
      <c r="Q1746">
        <f t="shared" si="142"/>
        <v>6.7045271040000012</v>
      </c>
    </row>
    <row r="1747" spans="1:17" x14ac:dyDescent="0.3">
      <c r="A1747" t="s">
        <v>7</v>
      </c>
      <c r="B1747" t="s">
        <v>9</v>
      </c>
      <c r="C1747" t="s">
        <v>10</v>
      </c>
      <c r="D1747" t="s">
        <v>11</v>
      </c>
      <c r="E1747" t="s">
        <v>21</v>
      </c>
      <c r="F1747" t="s">
        <v>66</v>
      </c>
      <c r="G1747" s="20">
        <v>33</v>
      </c>
      <c r="H1747" s="14">
        <v>53.097000000000001</v>
      </c>
      <c r="I1747" t="s">
        <v>30</v>
      </c>
      <c r="J1747" t="s">
        <v>42</v>
      </c>
      <c r="K1747" t="s">
        <v>25</v>
      </c>
      <c r="L1747" t="s">
        <v>17</v>
      </c>
      <c r="M1747" s="20">
        <f t="shared" si="139"/>
        <v>53.108352000000004</v>
      </c>
      <c r="N1747" s="20">
        <f t="shared" si="140"/>
        <v>0.16664000000000001</v>
      </c>
      <c r="O1747" s="20">
        <f t="shared" si="141"/>
        <v>8.849975777280001</v>
      </c>
      <c r="P1747">
        <f t="shared" si="138"/>
        <v>1</v>
      </c>
      <c r="Q1747">
        <f t="shared" si="142"/>
        <v>8.849975777280001</v>
      </c>
    </row>
    <row r="1748" spans="1:17" x14ac:dyDescent="0.3">
      <c r="A1748" t="s">
        <v>7</v>
      </c>
      <c r="B1748" t="s">
        <v>9</v>
      </c>
      <c r="C1748" t="s">
        <v>71</v>
      </c>
      <c r="D1748" t="s">
        <v>11</v>
      </c>
      <c r="E1748" t="s">
        <v>21</v>
      </c>
      <c r="F1748" t="s">
        <v>29</v>
      </c>
      <c r="G1748" s="20">
        <v>17</v>
      </c>
      <c r="H1748" s="14">
        <v>27.353000000000002</v>
      </c>
      <c r="I1748" t="s">
        <v>52</v>
      </c>
      <c r="J1748" t="s">
        <v>24</v>
      </c>
      <c r="K1748" t="s">
        <v>25</v>
      </c>
      <c r="L1748" t="s">
        <v>17</v>
      </c>
      <c r="M1748" s="20">
        <f t="shared" si="139"/>
        <v>27.358848000000002</v>
      </c>
      <c r="N1748" s="20">
        <f t="shared" si="140"/>
        <v>3.5459999999999998E-2</v>
      </c>
      <c r="O1748" s="20">
        <f t="shared" si="141"/>
        <v>0.97014475008000001</v>
      </c>
      <c r="P1748">
        <f t="shared" si="138"/>
        <v>1</v>
      </c>
      <c r="Q1748">
        <f t="shared" si="142"/>
        <v>0.97014475008000001</v>
      </c>
    </row>
    <row r="1749" spans="1:17" x14ac:dyDescent="0.3">
      <c r="A1749" t="s">
        <v>18</v>
      </c>
      <c r="B1749" t="s">
        <v>9</v>
      </c>
      <c r="C1749" t="s">
        <v>61</v>
      </c>
      <c r="D1749" t="s">
        <v>27</v>
      </c>
      <c r="E1749" t="s">
        <v>35</v>
      </c>
      <c r="F1749" t="s">
        <v>13</v>
      </c>
      <c r="G1749" s="20">
        <v>22</v>
      </c>
      <c r="H1749" s="14">
        <v>35.397999999999996</v>
      </c>
      <c r="I1749" t="s">
        <v>30</v>
      </c>
      <c r="J1749" t="s">
        <v>15</v>
      </c>
      <c r="K1749" t="s">
        <v>25</v>
      </c>
      <c r="L1749" t="s">
        <v>17</v>
      </c>
      <c r="M1749" s="20">
        <f t="shared" si="139"/>
        <v>35.405568000000002</v>
      </c>
      <c r="N1749" s="20">
        <f t="shared" si="140"/>
        <v>0.16664000000000001</v>
      </c>
      <c r="O1749" s="20">
        <f t="shared" si="141"/>
        <v>5.8999838515200009</v>
      </c>
      <c r="P1749">
        <f t="shared" si="138"/>
        <v>4</v>
      </c>
      <c r="Q1749">
        <f t="shared" si="142"/>
        <v>23.599935406080004</v>
      </c>
    </row>
    <row r="1750" spans="1:17" x14ac:dyDescent="0.3">
      <c r="A1750" t="s">
        <v>18</v>
      </c>
      <c r="B1750" t="s">
        <v>51</v>
      </c>
      <c r="C1750" t="s">
        <v>8</v>
      </c>
      <c r="D1750" t="s">
        <v>27</v>
      </c>
      <c r="E1750" t="s">
        <v>45</v>
      </c>
      <c r="F1750" t="s">
        <v>44</v>
      </c>
      <c r="G1750" s="20">
        <v>5</v>
      </c>
      <c r="H1750" s="14">
        <v>8.0449999999999999</v>
      </c>
      <c r="I1750" t="s">
        <v>30</v>
      </c>
      <c r="J1750" t="s">
        <v>38</v>
      </c>
      <c r="K1750" t="s">
        <v>25</v>
      </c>
      <c r="L1750" t="s">
        <v>43</v>
      </c>
      <c r="M1750" s="20">
        <f t="shared" si="139"/>
        <v>8.0467200000000005</v>
      </c>
      <c r="N1750" s="20">
        <f t="shared" si="140"/>
        <v>0.16664000000000001</v>
      </c>
      <c r="O1750" s="20">
        <f t="shared" si="141"/>
        <v>1.3409054208000002</v>
      </c>
      <c r="P1750">
        <f t="shared" si="138"/>
        <v>4</v>
      </c>
      <c r="Q1750">
        <f t="shared" si="142"/>
        <v>5.3636216832000008</v>
      </c>
    </row>
    <row r="1751" spans="1:17" x14ac:dyDescent="0.3">
      <c r="A1751" t="s">
        <v>39</v>
      </c>
      <c r="B1751" t="s">
        <v>9</v>
      </c>
      <c r="C1751" t="s">
        <v>10</v>
      </c>
      <c r="D1751" t="s">
        <v>41</v>
      </c>
      <c r="E1751" t="s">
        <v>12</v>
      </c>
      <c r="F1751" t="s">
        <v>66</v>
      </c>
      <c r="G1751" s="20">
        <v>33.1</v>
      </c>
      <c r="H1751" s="14">
        <v>53.257899999999999</v>
      </c>
      <c r="I1751" t="s">
        <v>30</v>
      </c>
      <c r="J1751" t="s">
        <v>31</v>
      </c>
      <c r="K1751" t="s">
        <v>25</v>
      </c>
      <c r="L1751" t="s">
        <v>17</v>
      </c>
      <c r="M1751" s="20">
        <f t="shared" si="139"/>
        <v>53.269286400000006</v>
      </c>
      <c r="N1751" s="20">
        <f t="shared" si="140"/>
        <v>0.16664000000000001</v>
      </c>
      <c r="O1751" s="20">
        <f t="shared" si="141"/>
        <v>8.8767938856960011</v>
      </c>
      <c r="P1751">
        <f t="shared" si="138"/>
        <v>2</v>
      </c>
      <c r="Q1751">
        <f t="shared" si="142"/>
        <v>17.753587771392002</v>
      </c>
    </row>
    <row r="1752" spans="1:17" x14ac:dyDescent="0.3">
      <c r="A1752" t="s">
        <v>18</v>
      </c>
      <c r="B1752" t="s">
        <v>9</v>
      </c>
      <c r="C1752" t="s">
        <v>71</v>
      </c>
      <c r="D1752" t="s">
        <v>41</v>
      </c>
      <c r="E1752" t="s">
        <v>12</v>
      </c>
      <c r="F1752" t="s">
        <v>22</v>
      </c>
      <c r="G1752" s="20">
        <v>14</v>
      </c>
      <c r="H1752" s="14">
        <v>22.526</v>
      </c>
      <c r="I1752" t="s">
        <v>30</v>
      </c>
      <c r="J1752" t="s">
        <v>38</v>
      </c>
      <c r="K1752" t="s">
        <v>16</v>
      </c>
      <c r="L1752" t="s">
        <v>17</v>
      </c>
      <c r="M1752" s="20">
        <f t="shared" si="139"/>
        <v>22.530816000000002</v>
      </c>
      <c r="N1752" s="20">
        <f t="shared" si="140"/>
        <v>0.16664000000000001</v>
      </c>
      <c r="O1752" s="20">
        <f t="shared" si="141"/>
        <v>3.7545351782400003</v>
      </c>
      <c r="P1752">
        <f t="shared" ref="P1752:P1788" si="143">IFERROR(VALUE(MID(A1752, FIND("(", A1752) + 1, FIND(" ", A1752, FIND("(", A1752)) - FIND("(", A1752) - 1)), "N/A")</f>
        <v>4</v>
      </c>
      <c r="Q1752">
        <f t="shared" si="142"/>
        <v>15.018140712960001</v>
      </c>
    </row>
    <row r="1753" spans="1:17" x14ac:dyDescent="0.3">
      <c r="A1753" t="s">
        <v>7</v>
      </c>
      <c r="B1753" t="s">
        <v>9</v>
      </c>
      <c r="C1753" t="s">
        <v>71</v>
      </c>
      <c r="D1753" t="s">
        <v>41</v>
      </c>
      <c r="E1753" t="s">
        <v>35</v>
      </c>
      <c r="F1753" t="s">
        <v>13</v>
      </c>
      <c r="G1753" s="20">
        <v>1.5</v>
      </c>
      <c r="H1753" s="14">
        <v>2.4135</v>
      </c>
      <c r="I1753" t="s">
        <v>23</v>
      </c>
      <c r="J1753" t="s">
        <v>31</v>
      </c>
      <c r="K1753" t="s">
        <v>25</v>
      </c>
      <c r="L1753" t="s">
        <v>17</v>
      </c>
      <c r="M1753" s="20">
        <f t="shared" si="139"/>
        <v>2.4140160000000002</v>
      </c>
      <c r="N1753" s="20">
        <f t="shared" si="140"/>
        <v>0</v>
      </c>
      <c r="O1753" s="20">
        <f t="shared" si="141"/>
        <v>0</v>
      </c>
      <c r="P1753">
        <f t="shared" si="143"/>
        <v>1</v>
      </c>
      <c r="Q1753">
        <f t="shared" si="142"/>
        <v>0</v>
      </c>
    </row>
    <row r="1754" spans="1:17" x14ac:dyDescent="0.3">
      <c r="A1754" t="s">
        <v>39</v>
      </c>
      <c r="B1754" t="s">
        <v>9</v>
      </c>
      <c r="C1754" t="s">
        <v>10</v>
      </c>
      <c r="D1754" t="s">
        <v>11</v>
      </c>
      <c r="E1754" t="s">
        <v>28</v>
      </c>
      <c r="F1754" t="s">
        <v>13</v>
      </c>
      <c r="G1754" s="20">
        <v>13</v>
      </c>
      <c r="H1754" s="14">
        <v>20.917000000000002</v>
      </c>
      <c r="I1754" t="s">
        <v>30</v>
      </c>
      <c r="J1754" t="s">
        <v>15</v>
      </c>
      <c r="K1754" t="s">
        <v>16</v>
      </c>
      <c r="L1754" t="s">
        <v>17</v>
      </c>
      <c r="M1754" s="20">
        <f t="shared" si="139"/>
        <v>20.921472000000001</v>
      </c>
      <c r="N1754" s="20">
        <f t="shared" si="140"/>
        <v>0.16664000000000001</v>
      </c>
      <c r="O1754" s="20">
        <f t="shared" si="141"/>
        <v>3.4863540940800006</v>
      </c>
      <c r="P1754">
        <f t="shared" si="143"/>
        <v>2</v>
      </c>
      <c r="Q1754">
        <f t="shared" si="142"/>
        <v>6.9727081881600013</v>
      </c>
    </row>
    <row r="1755" spans="1:17" x14ac:dyDescent="0.3">
      <c r="A1755" t="s">
        <v>32</v>
      </c>
      <c r="B1755" t="s">
        <v>9</v>
      </c>
      <c r="C1755" t="s">
        <v>84</v>
      </c>
      <c r="D1755" t="s">
        <v>27</v>
      </c>
      <c r="E1755" t="s">
        <v>28</v>
      </c>
      <c r="F1755" t="s">
        <v>66</v>
      </c>
      <c r="G1755" s="20">
        <v>25</v>
      </c>
      <c r="H1755" s="14">
        <v>40.225000000000001</v>
      </c>
      <c r="I1755" t="s">
        <v>52</v>
      </c>
      <c r="J1755" t="s">
        <v>42</v>
      </c>
      <c r="K1755" t="s">
        <v>25</v>
      </c>
      <c r="L1755" t="s">
        <v>17</v>
      </c>
      <c r="M1755" s="20">
        <f t="shared" si="139"/>
        <v>40.233600000000003</v>
      </c>
      <c r="N1755" s="20">
        <f t="shared" si="140"/>
        <v>3.5459999999999998E-2</v>
      </c>
      <c r="O1755" s="20">
        <f t="shared" si="141"/>
        <v>1.4266834560000001</v>
      </c>
      <c r="P1755">
        <f t="shared" si="143"/>
        <v>5</v>
      </c>
      <c r="Q1755">
        <f t="shared" si="142"/>
        <v>7.1334172800000006</v>
      </c>
    </row>
    <row r="1756" spans="1:17" x14ac:dyDescent="0.3">
      <c r="A1756" t="s">
        <v>32</v>
      </c>
      <c r="B1756" t="s">
        <v>9</v>
      </c>
      <c r="C1756" t="s">
        <v>95</v>
      </c>
      <c r="D1756" t="s">
        <v>72</v>
      </c>
      <c r="E1756" t="s">
        <v>12</v>
      </c>
      <c r="F1756" t="s">
        <v>29</v>
      </c>
      <c r="G1756" s="20">
        <v>16</v>
      </c>
      <c r="H1756" s="14">
        <v>25.744</v>
      </c>
      <c r="I1756" t="s">
        <v>14</v>
      </c>
      <c r="J1756" t="s">
        <v>38</v>
      </c>
      <c r="K1756" t="s">
        <v>16</v>
      </c>
      <c r="L1756" t="s">
        <v>43</v>
      </c>
      <c r="M1756" s="20">
        <f t="shared" si="139"/>
        <v>25.749504000000002</v>
      </c>
      <c r="N1756" s="20">
        <f t="shared" si="140"/>
        <v>0</v>
      </c>
      <c r="O1756" s="20">
        <f t="shared" si="141"/>
        <v>0</v>
      </c>
      <c r="P1756">
        <f t="shared" si="143"/>
        <v>5</v>
      </c>
      <c r="Q1756">
        <f t="shared" si="142"/>
        <v>0</v>
      </c>
    </row>
    <row r="1757" spans="1:17" x14ac:dyDescent="0.3">
      <c r="A1757" t="s">
        <v>32</v>
      </c>
      <c r="B1757" t="s">
        <v>9</v>
      </c>
      <c r="C1757" t="s">
        <v>80</v>
      </c>
      <c r="D1757" t="s">
        <v>27</v>
      </c>
      <c r="E1757" t="s">
        <v>45</v>
      </c>
      <c r="F1757" t="s">
        <v>13</v>
      </c>
      <c r="G1757" s="20">
        <v>12</v>
      </c>
      <c r="H1757" s="14">
        <v>19.308</v>
      </c>
      <c r="I1757" t="s">
        <v>30</v>
      </c>
      <c r="J1757" t="s">
        <v>15</v>
      </c>
      <c r="K1757" t="s">
        <v>25</v>
      </c>
      <c r="L1757" t="s">
        <v>17</v>
      </c>
      <c r="M1757" s="20">
        <f t="shared" si="139"/>
        <v>19.312128000000001</v>
      </c>
      <c r="N1757" s="20">
        <f t="shared" si="140"/>
        <v>0.16664000000000001</v>
      </c>
      <c r="O1757" s="20">
        <f t="shared" si="141"/>
        <v>3.2181730099200005</v>
      </c>
      <c r="P1757">
        <f t="shared" si="143"/>
        <v>5</v>
      </c>
      <c r="Q1757">
        <f t="shared" si="142"/>
        <v>16.090865049600001</v>
      </c>
    </row>
    <row r="1758" spans="1:17" x14ac:dyDescent="0.3">
      <c r="A1758" t="s">
        <v>26</v>
      </c>
      <c r="B1758" t="s">
        <v>9</v>
      </c>
      <c r="C1758" t="s">
        <v>61</v>
      </c>
      <c r="D1758" t="s">
        <v>47</v>
      </c>
      <c r="E1758" t="s">
        <v>28</v>
      </c>
      <c r="F1758" t="s">
        <v>13</v>
      </c>
      <c r="G1758" s="20">
        <v>18</v>
      </c>
      <c r="H1758" s="14">
        <v>28.962</v>
      </c>
      <c r="I1758" t="s">
        <v>37</v>
      </c>
      <c r="J1758" t="s">
        <v>15</v>
      </c>
      <c r="K1758" t="s">
        <v>25</v>
      </c>
      <c r="L1758" t="s">
        <v>43</v>
      </c>
      <c r="M1758" s="20">
        <f t="shared" si="139"/>
        <v>28.968192000000002</v>
      </c>
      <c r="N1758" s="20">
        <f t="shared" si="140"/>
        <v>0.16664000000000001</v>
      </c>
      <c r="O1758" s="20">
        <f t="shared" si="141"/>
        <v>4.8272595148800006</v>
      </c>
      <c r="P1758">
        <f t="shared" si="143"/>
        <v>3</v>
      </c>
      <c r="Q1758">
        <f t="shared" si="142"/>
        <v>14.481778544640001</v>
      </c>
    </row>
    <row r="1759" spans="1:17" x14ac:dyDescent="0.3">
      <c r="A1759" t="s">
        <v>7</v>
      </c>
      <c r="B1759" t="s">
        <v>9</v>
      </c>
      <c r="C1759" t="s">
        <v>10</v>
      </c>
      <c r="D1759" t="s">
        <v>41</v>
      </c>
      <c r="E1759" t="s">
        <v>12</v>
      </c>
      <c r="F1759" t="s">
        <v>36</v>
      </c>
      <c r="G1759" s="20">
        <v>3.3</v>
      </c>
      <c r="H1759" s="14">
        <v>5.3096999999999994</v>
      </c>
      <c r="I1759" t="s">
        <v>30</v>
      </c>
      <c r="J1759" t="s">
        <v>53</v>
      </c>
      <c r="K1759" t="s">
        <v>25</v>
      </c>
      <c r="L1759" t="s">
        <v>17</v>
      </c>
      <c r="M1759" s="20">
        <f t="shared" si="139"/>
        <v>5.3108351999999996</v>
      </c>
      <c r="N1759" s="20">
        <f t="shared" si="140"/>
        <v>0.16664000000000001</v>
      </c>
      <c r="O1759" s="20">
        <f t="shared" si="141"/>
        <v>0.88499757772800003</v>
      </c>
      <c r="P1759">
        <f t="shared" si="143"/>
        <v>1</v>
      </c>
      <c r="Q1759">
        <f t="shared" si="142"/>
        <v>0.88499757772800003</v>
      </c>
    </row>
    <row r="1760" spans="1:17" x14ac:dyDescent="0.3">
      <c r="A1760" t="s">
        <v>26</v>
      </c>
      <c r="B1760" t="s">
        <v>51</v>
      </c>
      <c r="C1760" t="s">
        <v>8</v>
      </c>
      <c r="D1760" t="s">
        <v>41</v>
      </c>
      <c r="E1760" t="s">
        <v>21</v>
      </c>
      <c r="F1760" t="s">
        <v>13</v>
      </c>
      <c r="G1760" s="20">
        <v>13</v>
      </c>
      <c r="H1760" s="14">
        <v>20.917000000000002</v>
      </c>
      <c r="I1760" t="s">
        <v>30</v>
      </c>
      <c r="J1760" t="s">
        <v>42</v>
      </c>
      <c r="K1760" t="s">
        <v>25</v>
      </c>
      <c r="L1760" t="s">
        <v>43</v>
      </c>
      <c r="M1760" s="20">
        <f t="shared" si="139"/>
        <v>20.921472000000001</v>
      </c>
      <c r="N1760" s="20">
        <f t="shared" si="140"/>
        <v>0.16664000000000001</v>
      </c>
      <c r="O1760" s="20">
        <f t="shared" si="141"/>
        <v>3.4863540940800006</v>
      </c>
      <c r="P1760">
        <f t="shared" si="143"/>
        <v>3</v>
      </c>
      <c r="Q1760">
        <f t="shared" si="142"/>
        <v>10.459062282240001</v>
      </c>
    </row>
    <row r="1761" spans="1:17" x14ac:dyDescent="0.3">
      <c r="A1761" t="s">
        <v>26</v>
      </c>
      <c r="B1761" t="s">
        <v>9</v>
      </c>
      <c r="C1761" t="s">
        <v>8</v>
      </c>
      <c r="D1761" t="s">
        <v>27</v>
      </c>
      <c r="E1761" t="s">
        <v>35</v>
      </c>
      <c r="F1761" t="s">
        <v>66</v>
      </c>
      <c r="G1761" s="20">
        <v>200</v>
      </c>
      <c r="H1761" s="14">
        <v>321.8</v>
      </c>
      <c r="I1761" t="s">
        <v>52</v>
      </c>
      <c r="J1761" t="s">
        <v>31</v>
      </c>
      <c r="K1761" t="s">
        <v>25</v>
      </c>
      <c r="L1761" t="s">
        <v>43</v>
      </c>
      <c r="M1761" s="20">
        <f t="shared" si="139"/>
        <v>321.86880000000002</v>
      </c>
      <c r="N1761" s="20">
        <f t="shared" si="140"/>
        <v>3.5459999999999998E-2</v>
      </c>
      <c r="O1761" s="20">
        <f t="shared" si="141"/>
        <v>11.413467648000001</v>
      </c>
      <c r="P1761">
        <f t="shared" si="143"/>
        <v>3</v>
      </c>
      <c r="Q1761">
        <f t="shared" si="142"/>
        <v>34.240402944000003</v>
      </c>
    </row>
    <row r="1762" spans="1:17" x14ac:dyDescent="0.3">
      <c r="A1762" t="s">
        <v>7</v>
      </c>
      <c r="B1762" t="s">
        <v>9</v>
      </c>
      <c r="C1762" t="s">
        <v>50</v>
      </c>
      <c r="D1762" t="s">
        <v>27</v>
      </c>
      <c r="E1762" t="s">
        <v>28</v>
      </c>
      <c r="F1762" t="s">
        <v>13</v>
      </c>
      <c r="G1762" s="20">
        <v>2.7</v>
      </c>
      <c r="H1762" s="14">
        <v>4.3443000000000005</v>
      </c>
      <c r="I1762" t="s">
        <v>23</v>
      </c>
      <c r="J1762" t="s">
        <v>38</v>
      </c>
      <c r="K1762" t="s">
        <v>25</v>
      </c>
      <c r="L1762" t="s">
        <v>17</v>
      </c>
      <c r="M1762" s="20">
        <f t="shared" si="139"/>
        <v>4.345228800000001</v>
      </c>
      <c r="N1762" s="20">
        <f t="shared" si="140"/>
        <v>0</v>
      </c>
      <c r="O1762" s="20">
        <f t="shared" si="141"/>
        <v>0</v>
      </c>
      <c r="P1762">
        <f t="shared" si="143"/>
        <v>1</v>
      </c>
      <c r="Q1762">
        <f t="shared" si="142"/>
        <v>0</v>
      </c>
    </row>
    <row r="1763" spans="1:17" x14ac:dyDescent="0.3">
      <c r="A1763" t="s">
        <v>18</v>
      </c>
      <c r="B1763" t="s">
        <v>9</v>
      </c>
      <c r="C1763" t="s">
        <v>78</v>
      </c>
      <c r="D1763" t="s">
        <v>11</v>
      </c>
      <c r="E1763" t="s">
        <v>35</v>
      </c>
      <c r="F1763" t="s">
        <v>8</v>
      </c>
      <c r="G1763" s="20">
        <v>3.8334000000000001</v>
      </c>
      <c r="H1763" s="14" t="s">
        <v>8</v>
      </c>
      <c r="I1763" t="s">
        <v>14</v>
      </c>
      <c r="J1763" t="s">
        <v>15</v>
      </c>
      <c r="K1763" t="s">
        <v>25</v>
      </c>
      <c r="L1763" t="s">
        <v>17</v>
      </c>
      <c r="M1763" s="20">
        <f t="shared" si="139"/>
        <v>6.1692592896000003</v>
      </c>
      <c r="N1763" s="20">
        <f t="shared" si="140"/>
        <v>0</v>
      </c>
      <c r="O1763" s="20">
        <f t="shared" si="141"/>
        <v>0</v>
      </c>
      <c r="P1763">
        <f t="shared" si="143"/>
        <v>4</v>
      </c>
      <c r="Q1763">
        <f t="shared" si="142"/>
        <v>0</v>
      </c>
    </row>
    <row r="1764" spans="1:17" x14ac:dyDescent="0.3">
      <c r="A1764" t="s">
        <v>18</v>
      </c>
      <c r="B1764" t="s">
        <v>9</v>
      </c>
      <c r="C1764" t="s">
        <v>56</v>
      </c>
      <c r="D1764" t="s">
        <v>11</v>
      </c>
      <c r="E1764" t="s">
        <v>12</v>
      </c>
      <c r="F1764" t="s">
        <v>22</v>
      </c>
      <c r="G1764" s="20">
        <v>2</v>
      </c>
      <c r="H1764" s="14">
        <v>3.218</v>
      </c>
      <c r="I1764" t="s">
        <v>23</v>
      </c>
      <c r="J1764" t="s">
        <v>42</v>
      </c>
      <c r="K1764" t="s">
        <v>25</v>
      </c>
      <c r="L1764" t="s">
        <v>17</v>
      </c>
      <c r="M1764" s="20">
        <f t="shared" si="139"/>
        <v>3.2186880000000002</v>
      </c>
      <c r="N1764" s="20">
        <f t="shared" si="140"/>
        <v>0</v>
      </c>
      <c r="O1764" s="20">
        <f t="shared" si="141"/>
        <v>0</v>
      </c>
      <c r="P1764">
        <f t="shared" si="143"/>
        <v>4</v>
      </c>
      <c r="Q1764">
        <f t="shared" si="142"/>
        <v>0</v>
      </c>
    </row>
    <row r="1765" spans="1:17" x14ac:dyDescent="0.3">
      <c r="A1765" t="s">
        <v>32</v>
      </c>
      <c r="B1765" t="s">
        <v>9</v>
      </c>
      <c r="C1765" t="s">
        <v>60</v>
      </c>
      <c r="D1765" t="s">
        <v>11</v>
      </c>
      <c r="E1765" t="s">
        <v>21</v>
      </c>
      <c r="F1765" t="s">
        <v>36</v>
      </c>
      <c r="G1765" s="20">
        <v>4</v>
      </c>
      <c r="H1765" s="14">
        <v>6.4359999999999999</v>
      </c>
      <c r="I1765" t="s">
        <v>37</v>
      </c>
      <c r="J1765" t="s">
        <v>38</v>
      </c>
      <c r="K1765" t="s">
        <v>25</v>
      </c>
      <c r="L1765" t="s">
        <v>17</v>
      </c>
      <c r="M1765" s="20">
        <f t="shared" si="139"/>
        <v>6.4373760000000004</v>
      </c>
      <c r="N1765" s="20">
        <f t="shared" si="140"/>
        <v>0.16664000000000001</v>
      </c>
      <c r="O1765" s="20">
        <f t="shared" si="141"/>
        <v>1.0727243366400001</v>
      </c>
      <c r="P1765">
        <f t="shared" si="143"/>
        <v>5</v>
      </c>
      <c r="Q1765">
        <f t="shared" si="142"/>
        <v>5.3636216832000008</v>
      </c>
    </row>
    <row r="1766" spans="1:17" x14ac:dyDescent="0.3">
      <c r="A1766" t="s">
        <v>26</v>
      </c>
      <c r="B1766" t="s">
        <v>9</v>
      </c>
      <c r="C1766" t="s">
        <v>60</v>
      </c>
      <c r="D1766" t="s">
        <v>20</v>
      </c>
      <c r="E1766" t="s">
        <v>64</v>
      </c>
      <c r="F1766" t="s">
        <v>44</v>
      </c>
      <c r="G1766" s="20">
        <v>2</v>
      </c>
      <c r="H1766" s="14">
        <v>3.218</v>
      </c>
      <c r="I1766" t="s">
        <v>30</v>
      </c>
      <c r="J1766" t="s">
        <v>15</v>
      </c>
      <c r="K1766" t="s">
        <v>25</v>
      </c>
      <c r="L1766" t="s">
        <v>17</v>
      </c>
      <c r="M1766" s="20">
        <f t="shared" si="139"/>
        <v>3.2186880000000002</v>
      </c>
      <c r="N1766" s="20">
        <f t="shared" si="140"/>
        <v>0.16664000000000001</v>
      </c>
      <c r="O1766" s="20">
        <f t="shared" si="141"/>
        <v>0.53636216832000005</v>
      </c>
      <c r="P1766">
        <f t="shared" si="143"/>
        <v>3</v>
      </c>
      <c r="Q1766">
        <f t="shared" si="142"/>
        <v>1.6090865049600001</v>
      </c>
    </row>
    <row r="1767" spans="1:17" x14ac:dyDescent="0.3">
      <c r="A1767" t="s">
        <v>26</v>
      </c>
      <c r="B1767" t="s">
        <v>9</v>
      </c>
      <c r="C1767" t="s">
        <v>59</v>
      </c>
      <c r="D1767" t="s">
        <v>27</v>
      </c>
      <c r="E1767" t="s">
        <v>12</v>
      </c>
      <c r="F1767" t="s">
        <v>29</v>
      </c>
      <c r="G1767" s="20">
        <v>9</v>
      </c>
      <c r="H1767" s="14">
        <v>14.481</v>
      </c>
      <c r="I1767" t="s">
        <v>52</v>
      </c>
      <c r="J1767" t="s">
        <v>15</v>
      </c>
      <c r="K1767" t="s">
        <v>25</v>
      </c>
      <c r="L1767" t="s">
        <v>17</v>
      </c>
      <c r="M1767" s="20">
        <f t="shared" si="139"/>
        <v>14.484096000000001</v>
      </c>
      <c r="N1767" s="20">
        <f t="shared" si="140"/>
        <v>3.5459999999999998E-2</v>
      </c>
      <c r="O1767" s="20">
        <f t="shared" si="141"/>
        <v>0.51360604416</v>
      </c>
      <c r="P1767">
        <f t="shared" si="143"/>
        <v>3</v>
      </c>
      <c r="Q1767">
        <f t="shared" si="142"/>
        <v>1.5408181324800001</v>
      </c>
    </row>
    <row r="1768" spans="1:17" x14ac:dyDescent="0.3">
      <c r="A1768" t="s">
        <v>39</v>
      </c>
      <c r="B1768" t="s">
        <v>9</v>
      </c>
      <c r="C1768" t="s">
        <v>86</v>
      </c>
      <c r="D1768" t="s">
        <v>11</v>
      </c>
      <c r="E1768" t="s">
        <v>45</v>
      </c>
      <c r="F1768" t="s">
        <v>29</v>
      </c>
      <c r="G1768" s="20">
        <v>5</v>
      </c>
      <c r="H1768" s="14">
        <v>8.0449999999999999</v>
      </c>
      <c r="I1768" t="s">
        <v>49</v>
      </c>
      <c r="J1768" t="s">
        <v>42</v>
      </c>
      <c r="K1768" t="s">
        <v>25</v>
      </c>
      <c r="L1768" t="s">
        <v>43</v>
      </c>
      <c r="M1768" s="20">
        <f t="shared" si="139"/>
        <v>8.0467200000000005</v>
      </c>
      <c r="N1768" s="20">
        <f t="shared" si="140"/>
        <v>0.10215</v>
      </c>
      <c r="O1768" s="20">
        <f t="shared" si="141"/>
        <v>0.82197244800000013</v>
      </c>
      <c r="P1768">
        <f t="shared" si="143"/>
        <v>2</v>
      </c>
      <c r="Q1768">
        <f t="shared" si="142"/>
        <v>1.6439448960000003</v>
      </c>
    </row>
    <row r="1769" spans="1:17" x14ac:dyDescent="0.3">
      <c r="A1769" t="s">
        <v>39</v>
      </c>
      <c r="B1769" t="s">
        <v>9</v>
      </c>
      <c r="C1769" t="s">
        <v>56</v>
      </c>
      <c r="D1769" t="s">
        <v>11</v>
      </c>
      <c r="E1769" t="s">
        <v>12</v>
      </c>
      <c r="F1769" t="s">
        <v>44</v>
      </c>
      <c r="G1769" s="20">
        <v>1.2</v>
      </c>
      <c r="H1769" s="14">
        <v>1.9307999999999998</v>
      </c>
      <c r="I1769" t="s">
        <v>14</v>
      </c>
      <c r="J1769" t="s">
        <v>42</v>
      </c>
      <c r="K1769" t="s">
        <v>25</v>
      </c>
      <c r="L1769" t="s">
        <v>8</v>
      </c>
      <c r="M1769" s="20">
        <f t="shared" si="139"/>
        <v>1.9312128</v>
      </c>
      <c r="N1769" s="20">
        <f t="shared" si="140"/>
        <v>0</v>
      </c>
      <c r="O1769" s="20">
        <f t="shared" si="141"/>
        <v>0</v>
      </c>
      <c r="P1769">
        <f t="shared" si="143"/>
        <v>2</v>
      </c>
      <c r="Q1769">
        <f t="shared" si="142"/>
        <v>0</v>
      </c>
    </row>
    <row r="1770" spans="1:17" x14ac:dyDescent="0.3">
      <c r="A1770" t="s">
        <v>26</v>
      </c>
      <c r="B1770" t="s">
        <v>57</v>
      </c>
      <c r="C1770" t="s">
        <v>8</v>
      </c>
      <c r="D1770" t="s">
        <v>11</v>
      </c>
      <c r="E1770" t="s">
        <v>12</v>
      </c>
      <c r="F1770" t="s">
        <v>36</v>
      </c>
      <c r="G1770" s="20">
        <v>13.3</v>
      </c>
      <c r="H1770" s="14">
        <v>21.399699999999999</v>
      </c>
      <c r="I1770" t="s">
        <v>30</v>
      </c>
      <c r="J1770" t="s">
        <v>31</v>
      </c>
      <c r="K1770" t="s">
        <v>16</v>
      </c>
      <c r="L1770" t="s">
        <v>43</v>
      </c>
      <c r="M1770" s="20">
        <f t="shared" si="139"/>
        <v>21.404275200000004</v>
      </c>
      <c r="N1770" s="20">
        <f t="shared" si="140"/>
        <v>0.16664000000000001</v>
      </c>
      <c r="O1770" s="20">
        <f t="shared" si="141"/>
        <v>3.5668084193280007</v>
      </c>
      <c r="P1770">
        <f t="shared" si="143"/>
        <v>3</v>
      </c>
      <c r="Q1770">
        <f t="shared" si="142"/>
        <v>10.700425257984001</v>
      </c>
    </row>
    <row r="1771" spans="1:17" x14ac:dyDescent="0.3">
      <c r="A1771" t="s">
        <v>39</v>
      </c>
      <c r="B1771" t="s">
        <v>51</v>
      </c>
      <c r="C1771" t="s">
        <v>8</v>
      </c>
      <c r="D1771" t="s">
        <v>11</v>
      </c>
      <c r="E1771" t="s">
        <v>28</v>
      </c>
      <c r="F1771" t="s">
        <v>13</v>
      </c>
      <c r="G1771" s="20">
        <v>12</v>
      </c>
      <c r="H1771" s="14">
        <v>19.308</v>
      </c>
      <c r="I1771" t="s">
        <v>52</v>
      </c>
      <c r="J1771" t="s">
        <v>15</v>
      </c>
      <c r="K1771" t="s">
        <v>16</v>
      </c>
      <c r="L1771" t="s">
        <v>43</v>
      </c>
      <c r="M1771" s="20">
        <f t="shared" si="139"/>
        <v>19.312128000000001</v>
      </c>
      <c r="N1771" s="20">
        <f t="shared" si="140"/>
        <v>3.5459999999999998E-2</v>
      </c>
      <c r="O1771" s="20">
        <f t="shared" si="141"/>
        <v>0.68480805888000007</v>
      </c>
      <c r="P1771">
        <f t="shared" si="143"/>
        <v>2</v>
      </c>
      <c r="Q1771">
        <f t="shared" si="142"/>
        <v>1.3696161177600001</v>
      </c>
    </row>
    <row r="1772" spans="1:17" x14ac:dyDescent="0.3">
      <c r="A1772" t="s">
        <v>39</v>
      </c>
      <c r="B1772" t="s">
        <v>9</v>
      </c>
      <c r="C1772" t="s">
        <v>10</v>
      </c>
      <c r="D1772" t="s">
        <v>41</v>
      </c>
      <c r="E1772" t="s">
        <v>21</v>
      </c>
      <c r="F1772" t="s">
        <v>13</v>
      </c>
      <c r="G1772" s="20">
        <v>2</v>
      </c>
      <c r="H1772" s="14">
        <v>3.218</v>
      </c>
      <c r="I1772" t="s">
        <v>23</v>
      </c>
      <c r="J1772" t="s">
        <v>15</v>
      </c>
      <c r="K1772" t="s">
        <v>25</v>
      </c>
      <c r="L1772" t="s">
        <v>17</v>
      </c>
      <c r="M1772" s="20">
        <f t="shared" si="139"/>
        <v>3.2186880000000002</v>
      </c>
      <c r="N1772" s="20">
        <f t="shared" si="140"/>
        <v>0</v>
      </c>
      <c r="O1772" s="20">
        <f t="shared" si="141"/>
        <v>0</v>
      </c>
      <c r="P1772">
        <f t="shared" si="143"/>
        <v>2</v>
      </c>
      <c r="Q1772">
        <f t="shared" si="142"/>
        <v>0</v>
      </c>
    </row>
    <row r="1773" spans="1:17" x14ac:dyDescent="0.3">
      <c r="A1773" t="s">
        <v>26</v>
      </c>
      <c r="B1773" t="s">
        <v>9</v>
      </c>
      <c r="C1773" t="s">
        <v>56</v>
      </c>
      <c r="D1773" t="s">
        <v>41</v>
      </c>
      <c r="E1773" t="s">
        <v>12</v>
      </c>
      <c r="F1773" t="s">
        <v>13</v>
      </c>
      <c r="G1773" s="20">
        <v>7.5</v>
      </c>
      <c r="H1773" s="14">
        <v>12.067499999999999</v>
      </c>
      <c r="I1773" t="s">
        <v>30</v>
      </c>
      <c r="J1773" t="s">
        <v>31</v>
      </c>
      <c r="K1773" t="s">
        <v>25</v>
      </c>
      <c r="L1773" t="s">
        <v>43</v>
      </c>
      <c r="M1773" s="20">
        <f t="shared" si="139"/>
        <v>12.070080000000001</v>
      </c>
      <c r="N1773" s="20">
        <f t="shared" si="140"/>
        <v>0.16664000000000001</v>
      </c>
      <c r="O1773" s="20">
        <f t="shared" si="141"/>
        <v>2.0113581312000002</v>
      </c>
      <c r="P1773">
        <f t="shared" si="143"/>
        <v>3</v>
      </c>
      <c r="Q1773">
        <f t="shared" si="142"/>
        <v>6.034074393600001</v>
      </c>
    </row>
    <row r="1774" spans="1:17" x14ac:dyDescent="0.3">
      <c r="A1774" t="s">
        <v>32</v>
      </c>
      <c r="B1774" t="s">
        <v>9</v>
      </c>
      <c r="C1774" t="s">
        <v>56</v>
      </c>
      <c r="D1774" t="s">
        <v>41</v>
      </c>
      <c r="E1774" t="s">
        <v>12</v>
      </c>
      <c r="F1774" t="s">
        <v>13</v>
      </c>
      <c r="G1774" s="20">
        <v>22</v>
      </c>
      <c r="H1774" s="14">
        <v>35.397999999999996</v>
      </c>
      <c r="I1774" t="s">
        <v>30</v>
      </c>
      <c r="J1774" t="s">
        <v>42</v>
      </c>
      <c r="K1774" t="s">
        <v>16</v>
      </c>
      <c r="L1774" t="s">
        <v>17</v>
      </c>
      <c r="M1774" s="20">
        <f t="shared" si="139"/>
        <v>35.405568000000002</v>
      </c>
      <c r="N1774" s="20">
        <f t="shared" si="140"/>
        <v>0.16664000000000001</v>
      </c>
      <c r="O1774" s="20">
        <f t="shared" si="141"/>
        <v>5.8999838515200009</v>
      </c>
      <c r="P1774">
        <f t="shared" si="143"/>
        <v>5</v>
      </c>
      <c r="Q1774">
        <f t="shared" si="142"/>
        <v>29.499919257600006</v>
      </c>
    </row>
    <row r="1775" spans="1:17" x14ac:dyDescent="0.3">
      <c r="A1775" t="s">
        <v>32</v>
      </c>
      <c r="B1775" t="s">
        <v>9</v>
      </c>
      <c r="C1775" t="s">
        <v>34</v>
      </c>
      <c r="D1775" t="s">
        <v>20</v>
      </c>
      <c r="E1775" t="s">
        <v>35</v>
      </c>
      <c r="F1775" t="s">
        <v>36</v>
      </c>
      <c r="G1775" s="20">
        <v>1.3</v>
      </c>
      <c r="H1775" s="14">
        <v>2.0916999999999999</v>
      </c>
      <c r="I1775" t="s">
        <v>23</v>
      </c>
      <c r="J1775" t="s">
        <v>42</v>
      </c>
      <c r="K1775" t="s">
        <v>25</v>
      </c>
      <c r="L1775" t="s">
        <v>43</v>
      </c>
      <c r="M1775" s="20">
        <f t="shared" si="139"/>
        <v>2.0921472000000003</v>
      </c>
      <c r="N1775" s="20">
        <f t="shared" si="140"/>
        <v>0</v>
      </c>
      <c r="O1775" s="20">
        <f t="shared" si="141"/>
        <v>0</v>
      </c>
      <c r="P1775">
        <f t="shared" si="143"/>
        <v>5</v>
      </c>
      <c r="Q1775">
        <f t="shared" si="142"/>
        <v>0</v>
      </c>
    </row>
    <row r="1776" spans="1:17" x14ac:dyDescent="0.3">
      <c r="A1776" t="s">
        <v>39</v>
      </c>
      <c r="B1776" t="s">
        <v>9</v>
      </c>
      <c r="C1776" t="s">
        <v>71</v>
      </c>
      <c r="D1776" t="s">
        <v>11</v>
      </c>
      <c r="E1776" t="s">
        <v>21</v>
      </c>
      <c r="F1776" t="s">
        <v>36</v>
      </c>
      <c r="G1776" s="20">
        <v>2</v>
      </c>
      <c r="H1776" s="14">
        <v>3.218</v>
      </c>
      <c r="I1776" t="s">
        <v>23</v>
      </c>
      <c r="J1776" t="s">
        <v>38</v>
      </c>
      <c r="K1776" t="s">
        <v>25</v>
      </c>
      <c r="L1776" t="s">
        <v>17</v>
      </c>
      <c r="M1776" s="20">
        <f t="shared" si="139"/>
        <v>3.2186880000000002</v>
      </c>
      <c r="N1776" s="20">
        <f t="shared" si="140"/>
        <v>0</v>
      </c>
      <c r="O1776" s="20">
        <f t="shared" si="141"/>
        <v>0</v>
      </c>
      <c r="P1776">
        <f t="shared" si="143"/>
        <v>2</v>
      </c>
      <c r="Q1776">
        <f t="shared" si="142"/>
        <v>0</v>
      </c>
    </row>
    <row r="1777" spans="1:17" x14ac:dyDescent="0.3">
      <c r="A1777" t="s">
        <v>7</v>
      </c>
      <c r="B1777" t="s">
        <v>9</v>
      </c>
      <c r="C1777" t="s">
        <v>10</v>
      </c>
      <c r="D1777" t="s">
        <v>27</v>
      </c>
      <c r="E1777" t="s">
        <v>28</v>
      </c>
      <c r="F1777" t="s">
        <v>22</v>
      </c>
      <c r="G1777" s="20">
        <v>15</v>
      </c>
      <c r="H1777" s="14">
        <v>24.134999999999998</v>
      </c>
      <c r="I1777" t="s">
        <v>30</v>
      </c>
      <c r="J1777" t="s">
        <v>38</v>
      </c>
      <c r="K1777" t="s">
        <v>16</v>
      </c>
      <c r="L1777" t="s">
        <v>17</v>
      </c>
      <c r="M1777" s="20">
        <f t="shared" si="139"/>
        <v>24.140160000000002</v>
      </c>
      <c r="N1777" s="20">
        <f t="shared" si="140"/>
        <v>0.16664000000000001</v>
      </c>
      <c r="O1777" s="20">
        <f t="shared" si="141"/>
        <v>4.0227162624000004</v>
      </c>
      <c r="P1777">
        <f t="shared" si="143"/>
        <v>1</v>
      </c>
      <c r="Q1777">
        <f t="shared" si="142"/>
        <v>4.0227162624000004</v>
      </c>
    </row>
    <row r="1778" spans="1:17" x14ac:dyDescent="0.3">
      <c r="A1778" t="s">
        <v>26</v>
      </c>
      <c r="B1778" t="s">
        <v>9</v>
      </c>
      <c r="C1778" t="s">
        <v>56</v>
      </c>
      <c r="D1778" t="s">
        <v>41</v>
      </c>
      <c r="E1778" t="s">
        <v>12</v>
      </c>
      <c r="F1778" t="s">
        <v>13</v>
      </c>
      <c r="G1778" s="20">
        <v>15</v>
      </c>
      <c r="H1778" s="14">
        <v>24.134999999999998</v>
      </c>
      <c r="I1778" t="s">
        <v>52</v>
      </c>
      <c r="J1778" t="s">
        <v>15</v>
      </c>
      <c r="K1778" t="s">
        <v>25</v>
      </c>
      <c r="L1778" t="s">
        <v>17</v>
      </c>
      <c r="M1778" s="20">
        <f t="shared" si="139"/>
        <v>24.140160000000002</v>
      </c>
      <c r="N1778" s="20">
        <f t="shared" si="140"/>
        <v>3.5459999999999998E-2</v>
      </c>
      <c r="O1778" s="20">
        <f t="shared" si="141"/>
        <v>0.85601007360000003</v>
      </c>
      <c r="P1778">
        <f t="shared" si="143"/>
        <v>3</v>
      </c>
      <c r="Q1778">
        <f t="shared" si="142"/>
        <v>2.5680302207999999</v>
      </c>
    </row>
    <row r="1779" spans="1:17" x14ac:dyDescent="0.3">
      <c r="A1779" t="s">
        <v>32</v>
      </c>
      <c r="B1779" t="s">
        <v>51</v>
      </c>
      <c r="C1779" t="s">
        <v>8</v>
      </c>
      <c r="D1779" t="s">
        <v>41</v>
      </c>
      <c r="E1779" t="s">
        <v>12</v>
      </c>
      <c r="F1779" t="s">
        <v>29</v>
      </c>
      <c r="G1779" s="20">
        <v>20</v>
      </c>
      <c r="H1779" s="14">
        <v>32.18</v>
      </c>
      <c r="I1779" t="s">
        <v>52</v>
      </c>
      <c r="J1779" t="s">
        <v>31</v>
      </c>
      <c r="K1779" t="s">
        <v>25</v>
      </c>
      <c r="L1779" t="s">
        <v>17</v>
      </c>
      <c r="M1779" s="20">
        <f t="shared" si="139"/>
        <v>32.186880000000002</v>
      </c>
      <c r="N1779" s="20">
        <f t="shared" si="140"/>
        <v>3.5459999999999998E-2</v>
      </c>
      <c r="O1779" s="20">
        <f t="shared" si="141"/>
        <v>1.1413467648</v>
      </c>
      <c r="P1779">
        <f t="shared" si="143"/>
        <v>5</v>
      </c>
      <c r="Q1779">
        <f t="shared" si="142"/>
        <v>5.7067338239999996</v>
      </c>
    </row>
    <row r="1780" spans="1:17" x14ac:dyDescent="0.3">
      <c r="A1780" t="s">
        <v>32</v>
      </c>
      <c r="B1780" t="s">
        <v>9</v>
      </c>
      <c r="C1780" t="s">
        <v>40</v>
      </c>
      <c r="D1780" t="s">
        <v>41</v>
      </c>
      <c r="E1780" t="s">
        <v>21</v>
      </c>
      <c r="F1780" t="s">
        <v>22</v>
      </c>
      <c r="G1780" s="20">
        <v>14</v>
      </c>
      <c r="H1780" s="14">
        <v>22.526</v>
      </c>
      <c r="I1780" t="s">
        <v>37</v>
      </c>
      <c r="J1780" t="s">
        <v>31</v>
      </c>
      <c r="K1780" t="s">
        <v>25</v>
      </c>
      <c r="L1780" t="s">
        <v>17</v>
      </c>
      <c r="M1780" s="20">
        <f t="shared" si="139"/>
        <v>22.530816000000002</v>
      </c>
      <c r="N1780" s="20">
        <f t="shared" si="140"/>
        <v>0.16664000000000001</v>
      </c>
      <c r="O1780" s="20">
        <f t="shared" si="141"/>
        <v>3.7545351782400003</v>
      </c>
      <c r="P1780">
        <f t="shared" si="143"/>
        <v>5</v>
      </c>
      <c r="Q1780">
        <f t="shared" si="142"/>
        <v>18.772675891200002</v>
      </c>
    </row>
    <row r="1781" spans="1:17" x14ac:dyDescent="0.3">
      <c r="A1781" t="s">
        <v>39</v>
      </c>
      <c r="B1781" t="s">
        <v>9</v>
      </c>
      <c r="C1781" t="s">
        <v>10</v>
      </c>
      <c r="D1781" t="s">
        <v>11</v>
      </c>
      <c r="E1781" t="s">
        <v>21</v>
      </c>
      <c r="F1781" t="s">
        <v>13</v>
      </c>
      <c r="G1781" s="20">
        <v>13</v>
      </c>
      <c r="H1781" s="14">
        <v>20.917000000000002</v>
      </c>
      <c r="I1781" t="s">
        <v>30</v>
      </c>
      <c r="J1781" t="s">
        <v>38</v>
      </c>
      <c r="K1781" t="s">
        <v>25</v>
      </c>
      <c r="L1781" t="s">
        <v>17</v>
      </c>
      <c r="M1781" s="20">
        <f t="shared" si="139"/>
        <v>20.921472000000001</v>
      </c>
      <c r="N1781" s="20">
        <f t="shared" si="140"/>
        <v>0.16664000000000001</v>
      </c>
      <c r="O1781" s="20">
        <f t="shared" si="141"/>
        <v>3.4863540940800006</v>
      </c>
      <c r="P1781">
        <f t="shared" si="143"/>
        <v>2</v>
      </c>
      <c r="Q1781">
        <f t="shared" si="142"/>
        <v>6.9727081881600013</v>
      </c>
    </row>
    <row r="1782" spans="1:17" x14ac:dyDescent="0.3">
      <c r="A1782" t="s">
        <v>26</v>
      </c>
      <c r="B1782" t="s">
        <v>9</v>
      </c>
      <c r="C1782" t="s">
        <v>67</v>
      </c>
      <c r="D1782" t="s">
        <v>11</v>
      </c>
      <c r="E1782" t="s">
        <v>21</v>
      </c>
      <c r="F1782" t="s">
        <v>36</v>
      </c>
      <c r="G1782" s="20">
        <v>1</v>
      </c>
      <c r="H1782" s="14">
        <v>1.609</v>
      </c>
      <c r="I1782" t="s">
        <v>23</v>
      </c>
      <c r="J1782" t="s">
        <v>31</v>
      </c>
      <c r="K1782" t="s">
        <v>25</v>
      </c>
      <c r="L1782" t="s">
        <v>43</v>
      </c>
      <c r="M1782" s="20">
        <f t="shared" si="139"/>
        <v>1.6093440000000001</v>
      </c>
      <c r="N1782" s="20">
        <f t="shared" si="140"/>
        <v>0</v>
      </c>
      <c r="O1782" s="20">
        <f t="shared" si="141"/>
        <v>0</v>
      </c>
      <c r="P1782">
        <f t="shared" si="143"/>
        <v>3</v>
      </c>
      <c r="Q1782">
        <f t="shared" si="142"/>
        <v>0</v>
      </c>
    </row>
    <row r="1783" spans="1:17" x14ac:dyDescent="0.3">
      <c r="A1783" t="s">
        <v>26</v>
      </c>
      <c r="B1783" t="s">
        <v>9</v>
      </c>
      <c r="C1783" t="s">
        <v>65</v>
      </c>
      <c r="D1783" t="s">
        <v>20</v>
      </c>
      <c r="E1783" t="s">
        <v>21</v>
      </c>
      <c r="F1783" t="s">
        <v>22</v>
      </c>
      <c r="G1783" s="20">
        <v>9</v>
      </c>
      <c r="H1783" s="14">
        <v>14.481</v>
      </c>
      <c r="I1783" t="s">
        <v>37</v>
      </c>
      <c r="J1783" t="s">
        <v>15</v>
      </c>
      <c r="K1783" t="s">
        <v>25</v>
      </c>
      <c r="L1783" t="s">
        <v>17</v>
      </c>
      <c r="M1783" s="20">
        <f t="shared" si="139"/>
        <v>14.484096000000001</v>
      </c>
      <c r="N1783" s="20">
        <f t="shared" si="140"/>
        <v>0.16664000000000001</v>
      </c>
      <c r="O1783" s="20">
        <f t="shared" si="141"/>
        <v>2.4136297574400003</v>
      </c>
      <c r="P1783">
        <f t="shared" si="143"/>
        <v>3</v>
      </c>
      <c r="Q1783">
        <f t="shared" si="142"/>
        <v>7.2408892723200005</v>
      </c>
    </row>
    <row r="1784" spans="1:17" x14ac:dyDescent="0.3">
      <c r="A1784" t="s">
        <v>26</v>
      </c>
      <c r="B1784" t="s">
        <v>51</v>
      </c>
      <c r="C1784" t="s">
        <v>8</v>
      </c>
      <c r="D1784" t="s">
        <v>41</v>
      </c>
      <c r="E1784" t="s">
        <v>21</v>
      </c>
      <c r="F1784" t="s">
        <v>36</v>
      </c>
      <c r="G1784" s="20">
        <v>10</v>
      </c>
      <c r="H1784" s="14">
        <v>16.09</v>
      </c>
      <c r="I1784" t="s">
        <v>14</v>
      </c>
      <c r="J1784" t="s">
        <v>31</v>
      </c>
      <c r="K1784" t="s">
        <v>25</v>
      </c>
      <c r="L1784" t="s">
        <v>43</v>
      </c>
      <c r="M1784" s="20">
        <f t="shared" si="139"/>
        <v>16.093440000000001</v>
      </c>
      <c r="N1784" s="20">
        <f t="shared" si="140"/>
        <v>0</v>
      </c>
      <c r="O1784" s="20">
        <f t="shared" si="141"/>
        <v>0</v>
      </c>
      <c r="P1784">
        <f t="shared" si="143"/>
        <v>3</v>
      </c>
      <c r="Q1784">
        <f t="shared" si="142"/>
        <v>0</v>
      </c>
    </row>
    <row r="1785" spans="1:17" x14ac:dyDescent="0.3">
      <c r="A1785" t="s">
        <v>7</v>
      </c>
      <c r="B1785" t="s">
        <v>9</v>
      </c>
      <c r="C1785" t="s">
        <v>8</v>
      </c>
      <c r="D1785" t="s">
        <v>41</v>
      </c>
      <c r="E1785" t="s">
        <v>12</v>
      </c>
      <c r="F1785" t="s">
        <v>29</v>
      </c>
      <c r="G1785" s="20">
        <v>9</v>
      </c>
      <c r="H1785" s="14">
        <v>14.481</v>
      </c>
      <c r="I1785" t="s">
        <v>30</v>
      </c>
      <c r="J1785" t="s">
        <v>31</v>
      </c>
      <c r="K1785" t="s">
        <v>16</v>
      </c>
      <c r="L1785" t="s">
        <v>17</v>
      </c>
      <c r="M1785" s="20">
        <f t="shared" si="139"/>
        <v>14.484096000000001</v>
      </c>
      <c r="N1785" s="20">
        <f t="shared" si="140"/>
        <v>0.16664000000000001</v>
      </c>
      <c r="O1785" s="20">
        <f t="shared" si="141"/>
        <v>2.4136297574400003</v>
      </c>
      <c r="P1785">
        <f t="shared" si="143"/>
        <v>1</v>
      </c>
      <c r="Q1785">
        <f t="shared" si="142"/>
        <v>2.4136297574400003</v>
      </c>
    </row>
    <row r="1786" spans="1:17" x14ac:dyDescent="0.3">
      <c r="A1786" t="s">
        <v>7</v>
      </c>
      <c r="B1786" t="s">
        <v>51</v>
      </c>
      <c r="C1786" t="s">
        <v>8</v>
      </c>
      <c r="D1786" t="s">
        <v>11</v>
      </c>
      <c r="E1786" t="s">
        <v>28</v>
      </c>
      <c r="F1786" t="s">
        <v>22</v>
      </c>
      <c r="G1786" s="20">
        <v>19</v>
      </c>
      <c r="H1786" s="14">
        <v>30.570999999999998</v>
      </c>
      <c r="I1786" t="s">
        <v>30</v>
      </c>
      <c r="J1786" t="s">
        <v>15</v>
      </c>
      <c r="K1786" t="s">
        <v>16</v>
      </c>
      <c r="L1786" t="s">
        <v>17</v>
      </c>
      <c r="M1786" s="20">
        <f t="shared" si="139"/>
        <v>30.577536000000002</v>
      </c>
      <c r="N1786" s="20">
        <f t="shared" si="140"/>
        <v>0.16664000000000001</v>
      </c>
      <c r="O1786" s="20">
        <f t="shared" si="141"/>
        <v>5.0954405990400007</v>
      </c>
      <c r="P1786">
        <f t="shared" si="143"/>
        <v>1</v>
      </c>
      <c r="Q1786">
        <f t="shared" si="142"/>
        <v>5.0954405990400007</v>
      </c>
    </row>
    <row r="1787" spans="1:17" x14ac:dyDescent="0.3">
      <c r="A1787" t="s">
        <v>7</v>
      </c>
      <c r="B1787" t="s">
        <v>9</v>
      </c>
      <c r="C1787" t="s">
        <v>78</v>
      </c>
      <c r="D1787" t="s">
        <v>41</v>
      </c>
      <c r="E1787" t="s">
        <v>28</v>
      </c>
      <c r="F1787" t="s">
        <v>29</v>
      </c>
      <c r="G1787" s="20">
        <v>12</v>
      </c>
      <c r="H1787" s="14">
        <v>19.308</v>
      </c>
      <c r="I1787" t="s">
        <v>49</v>
      </c>
      <c r="J1787" t="s">
        <v>15</v>
      </c>
      <c r="K1787" t="s">
        <v>25</v>
      </c>
      <c r="L1787" t="s">
        <v>17</v>
      </c>
      <c r="M1787" s="20">
        <f t="shared" si="139"/>
        <v>19.312128000000001</v>
      </c>
      <c r="N1787" s="20">
        <f t="shared" si="140"/>
        <v>0.10215</v>
      </c>
      <c r="O1787" s="20">
        <f t="shared" si="141"/>
        <v>1.9727338752000003</v>
      </c>
      <c r="P1787">
        <f t="shared" si="143"/>
        <v>1</v>
      </c>
      <c r="Q1787">
        <f t="shared" si="142"/>
        <v>1.9727338752000003</v>
      </c>
    </row>
    <row r="1788" spans="1:17" x14ac:dyDescent="0.3">
      <c r="A1788" t="s">
        <v>26</v>
      </c>
      <c r="B1788" t="s">
        <v>51</v>
      </c>
      <c r="C1788" t="s">
        <v>8</v>
      </c>
      <c r="D1788" t="s">
        <v>27</v>
      </c>
      <c r="E1788" t="s">
        <v>12</v>
      </c>
      <c r="F1788" t="s">
        <v>36</v>
      </c>
      <c r="G1788" s="20">
        <v>11</v>
      </c>
      <c r="H1788" s="14">
        <v>17.698999999999998</v>
      </c>
      <c r="I1788" t="s">
        <v>30</v>
      </c>
      <c r="J1788" t="s">
        <v>42</v>
      </c>
      <c r="K1788" t="s">
        <v>25</v>
      </c>
      <c r="L1788" t="s">
        <v>43</v>
      </c>
      <c r="M1788" s="20">
        <f t="shared" si="139"/>
        <v>17.702784000000001</v>
      </c>
      <c r="N1788" s="20">
        <f t="shared" si="140"/>
        <v>0.16664000000000001</v>
      </c>
      <c r="O1788" s="20">
        <f t="shared" si="141"/>
        <v>2.9499919257600005</v>
      </c>
      <c r="P1788">
        <f t="shared" si="143"/>
        <v>3</v>
      </c>
      <c r="Q1788">
        <f t="shared" si="142"/>
        <v>8.849975777280001</v>
      </c>
    </row>
    <row r="1789" spans="1:17" x14ac:dyDescent="0.3">
      <c r="A1789" t="s">
        <v>7</v>
      </c>
      <c r="B1789" t="s">
        <v>51</v>
      </c>
      <c r="C1789" t="s">
        <v>8</v>
      </c>
      <c r="D1789" t="s">
        <v>20</v>
      </c>
      <c r="E1789" t="s">
        <v>21</v>
      </c>
      <c r="F1789" t="s">
        <v>66</v>
      </c>
      <c r="G1789" s="20">
        <v>30</v>
      </c>
      <c r="H1789" s="14">
        <v>48.269999999999996</v>
      </c>
      <c r="I1789" t="s">
        <v>30</v>
      </c>
      <c r="J1789" t="s">
        <v>42</v>
      </c>
      <c r="K1789" t="s">
        <v>16</v>
      </c>
      <c r="L1789" t="s">
        <v>43</v>
      </c>
      <c r="M1789" s="20">
        <f t="shared" si="139"/>
        <v>48.280320000000003</v>
      </c>
      <c r="N1789" s="20">
        <f t="shared" si="140"/>
        <v>0.16664000000000001</v>
      </c>
      <c r="O1789" s="20">
        <f t="shared" si="141"/>
        <v>8.0454325248000007</v>
      </c>
      <c r="P1789">
        <f t="shared" ref="P1789:P1790" si="144">IFERROR(VALUE(MID(A1789, FIND("(", A1789) + 1, FIND(" ", A1789, FIND("(", A1789)) - FIND("(", A1789) - 1)), "N/A")</f>
        <v>1</v>
      </c>
      <c r="Q1789">
        <f t="shared" si="142"/>
        <v>8.0454325248000007</v>
      </c>
    </row>
    <row r="1790" spans="1:17" x14ac:dyDescent="0.3">
      <c r="A1790" t="s">
        <v>39</v>
      </c>
      <c r="B1790" t="s">
        <v>51</v>
      </c>
      <c r="C1790" t="s">
        <v>8</v>
      </c>
      <c r="D1790" t="s">
        <v>11</v>
      </c>
      <c r="E1790" t="s">
        <v>21</v>
      </c>
      <c r="F1790" t="s">
        <v>66</v>
      </c>
      <c r="G1790" s="20">
        <v>48</v>
      </c>
      <c r="H1790" s="14">
        <v>77.231999999999999</v>
      </c>
      <c r="I1790" t="s">
        <v>30</v>
      </c>
      <c r="J1790" t="s">
        <v>15</v>
      </c>
      <c r="K1790" t="s">
        <v>8</v>
      </c>
      <c r="L1790" t="s">
        <v>43</v>
      </c>
      <c r="M1790" s="20">
        <f t="shared" si="139"/>
        <v>77.248512000000005</v>
      </c>
      <c r="N1790" s="20">
        <f t="shared" si="140"/>
        <v>0.16664000000000001</v>
      </c>
      <c r="O1790" s="20">
        <f t="shared" si="141"/>
        <v>12.872692039680002</v>
      </c>
      <c r="P1790">
        <f t="shared" si="144"/>
        <v>2</v>
      </c>
      <c r="Q1790">
        <f t="shared" si="142"/>
        <v>25.745384079360004</v>
      </c>
    </row>
  </sheetData>
  <autoFilter ref="A1:Q1790" xr:uid="{59D44B87-EC91-4B5E-A4A3-92825B55D52C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E9B10-38A2-4E13-8224-0E2600B00F8C}">
  <dimension ref="A3:C11"/>
  <sheetViews>
    <sheetView workbookViewId="0">
      <selection activeCell="C4" sqref="C4"/>
    </sheetView>
  </sheetViews>
  <sheetFormatPr defaultRowHeight="14.4" x14ac:dyDescent="0.3"/>
  <cols>
    <col min="1" max="1" width="12.5546875" bestFit="1" customWidth="1"/>
    <col min="2" max="2" width="24.88671875" bestFit="1" customWidth="1"/>
    <col min="3" max="3" width="40.21875" bestFit="1" customWidth="1"/>
  </cols>
  <sheetData>
    <row r="3" spans="1:3" x14ac:dyDescent="0.3">
      <c r="A3" s="15" t="s">
        <v>149</v>
      </c>
      <c r="B3" t="s">
        <v>170</v>
      </c>
      <c r="C3" t="s">
        <v>158</v>
      </c>
    </row>
    <row r="4" spans="1:3" x14ac:dyDescent="0.3">
      <c r="A4" s="16"/>
      <c r="B4">
        <v>1.8558182522880002</v>
      </c>
      <c r="C4">
        <v>1.4294064660480001</v>
      </c>
    </row>
    <row r="5" spans="1:3" x14ac:dyDescent="0.3">
      <c r="A5" s="16" t="s">
        <v>24</v>
      </c>
      <c r="B5">
        <v>3.0719122183680003</v>
      </c>
      <c r="C5">
        <v>1.0756454179200001</v>
      </c>
    </row>
    <row r="6" spans="1:3" x14ac:dyDescent="0.3">
      <c r="A6" s="16" t="s">
        <v>31</v>
      </c>
      <c r="B6">
        <v>4.8898889016242757</v>
      </c>
      <c r="C6">
        <v>1.8012205354511162</v>
      </c>
    </row>
    <row r="7" spans="1:3" x14ac:dyDescent="0.3">
      <c r="A7" s="16" t="s">
        <v>42</v>
      </c>
      <c r="B7">
        <v>5.4562260270147842</v>
      </c>
      <c r="C7">
        <v>2.315862691740787</v>
      </c>
    </row>
    <row r="8" spans="1:3" x14ac:dyDescent="0.3">
      <c r="A8" s="16" t="s">
        <v>15</v>
      </c>
      <c r="B8">
        <v>8.095378163783101</v>
      </c>
      <c r="C8">
        <v>3.0008185872317599</v>
      </c>
    </row>
    <row r="9" spans="1:3" x14ac:dyDescent="0.3">
      <c r="A9" s="16" t="s">
        <v>38</v>
      </c>
      <c r="B9">
        <v>6.5054589030046737</v>
      </c>
      <c r="C9">
        <v>2.3344195621712687</v>
      </c>
    </row>
    <row r="10" spans="1:3" x14ac:dyDescent="0.3">
      <c r="A10" s="16" t="s">
        <v>53</v>
      </c>
      <c r="B10">
        <v>8.6915156900352013</v>
      </c>
      <c r="C10">
        <v>2.8407790523904004</v>
      </c>
    </row>
    <row r="11" spans="1:3" x14ac:dyDescent="0.3">
      <c r="A11" s="16" t="s">
        <v>150</v>
      </c>
      <c r="B11">
        <v>6.0233296636631275</v>
      </c>
      <c r="C11">
        <v>2.2951950490058075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A48BB-5B3E-410B-A831-D24BC6535122}">
  <dimension ref="A1:U1362"/>
  <sheetViews>
    <sheetView topLeftCell="K1" workbookViewId="0">
      <selection activeCell="N2" sqref="N2"/>
    </sheetView>
  </sheetViews>
  <sheetFormatPr defaultRowHeight="14.4" x14ac:dyDescent="0.3"/>
  <cols>
    <col min="5" max="5" width="14.33203125" customWidth="1"/>
    <col min="6" max="6" width="13.6640625" customWidth="1"/>
    <col min="7" max="7" width="22" customWidth="1"/>
    <col min="8" max="8" width="22.6640625" customWidth="1"/>
    <col min="9" max="9" width="20.33203125" customWidth="1"/>
    <col min="11" max="11" width="13.6640625" customWidth="1"/>
    <col min="12" max="12" width="18.77734375" customWidth="1"/>
    <col min="14" max="14" width="24.109375" customWidth="1"/>
    <col min="15" max="15" width="29.5546875" customWidth="1"/>
    <col min="16" max="16" width="16.88671875" customWidth="1"/>
    <col min="17" max="17" width="15.109375" customWidth="1"/>
    <col min="19" max="19" width="22.33203125" customWidth="1"/>
    <col min="20" max="20" width="29" customWidth="1"/>
    <col min="21" max="21" width="24.5546875" customWidth="1"/>
  </cols>
  <sheetData>
    <row r="1" spans="1:21" x14ac:dyDescent="0.3">
      <c r="A1" s="1" t="s">
        <v>137</v>
      </c>
      <c r="B1" s="1" t="s">
        <v>139</v>
      </c>
      <c r="C1" s="1" t="s">
        <v>138</v>
      </c>
      <c r="D1" s="1" t="s">
        <v>140</v>
      </c>
      <c r="E1" s="1" t="s">
        <v>141</v>
      </c>
      <c r="F1" s="1" t="s">
        <v>142</v>
      </c>
      <c r="G1" s="19" t="s">
        <v>143</v>
      </c>
      <c r="H1" s="13" t="s">
        <v>144</v>
      </c>
      <c r="I1" s="1" t="s">
        <v>145</v>
      </c>
      <c r="J1" s="1" t="s">
        <v>146</v>
      </c>
      <c r="K1" s="1" t="s">
        <v>147</v>
      </c>
      <c r="L1" s="1" t="s">
        <v>148</v>
      </c>
      <c r="M1" s="19" t="s">
        <v>152</v>
      </c>
      <c r="N1" s="19" t="s">
        <v>154</v>
      </c>
      <c r="O1" s="19" t="s">
        <v>153</v>
      </c>
      <c r="P1" s="19" t="s">
        <v>157</v>
      </c>
      <c r="Q1" s="19" t="s">
        <v>160</v>
      </c>
      <c r="S1" s="19" t="s">
        <v>168</v>
      </c>
      <c r="T1" s="19" t="s">
        <v>159</v>
      </c>
      <c r="U1" s="19" t="s">
        <v>169</v>
      </c>
    </row>
    <row r="2" spans="1:21" x14ac:dyDescent="0.3">
      <c r="A2" t="s">
        <v>18</v>
      </c>
      <c r="B2" t="s">
        <v>19</v>
      </c>
      <c r="C2" t="s">
        <v>8</v>
      </c>
      <c r="D2" t="s">
        <v>20</v>
      </c>
      <c r="E2" t="s">
        <v>21</v>
      </c>
      <c r="F2" t="s">
        <v>22</v>
      </c>
      <c r="G2" s="20">
        <v>2</v>
      </c>
      <c r="H2" s="14">
        <v>3.218</v>
      </c>
      <c r="I2" t="s">
        <v>23</v>
      </c>
      <c r="J2" t="s">
        <v>24</v>
      </c>
      <c r="K2" t="s">
        <v>25</v>
      </c>
      <c r="L2" t="s">
        <v>17</v>
      </c>
      <c r="M2" s="20">
        <v>3.2186880000000002</v>
      </c>
      <c r="N2" s="20">
        <v>0</v>
      </c>
      <c r="O2" s="20">
        <v>0</v>
      </c>
      <c r="P2">
        <v>4</v>
      </c>
      <c r="Q2">
        <v>0</v>
      </c>
      <c r="S2">
        <f>AVERAGE(Q2:Q1362)</f>
        <v>6.0386401390906581</v>
      </c>
      <c r="T2">
        <f>S2/5</f>
        <v>1.2077280278181317</v>
      </c>
      <c r="U2">
        <f>T2*5732.3*220</f>
        <v>1523073.0622496128</v>
      </c>
    </row>
    <row r="3" spans="1:21" x14ac:dyDescent="0.3">
      <c r="A3" t="s">
        <v>26</v>
      </c>
      <c r="B3" t="s">
        <v>19</v>
      </c>
      <c r="C3" t="s">
        <v>8</v>
      </c>
      <c r="D3" t="s">
        <v>27</v>
      </c>
      <c r="E3" t="s">
        <v>28</v>
      </c>
      <c r="F3" t="s">
        <v>29</v>
      </c>
      <c r="G3" s="20">
        <v>40</v>
      </c>
      <c r="H3" s="14">
        <v>64.36</v>
      </c>
      <c r="I3" t="s">
        <v>30</v>
      </c>
      <c r="J3" t="s">
        <v>31</v>
      </c>
      <c r="K3" t="s">
        <v>25</v>
      </c>
      <c r="L3" t="s">
        <v>17</v>
      </c>
      <c r="M3" s="20">
        <v>64.373760000000004</v>
      </c>
      <c r="N3" s="20">
        <v>0.16664000000000001</v>
      </c>
      <c r="O3" s="20">
        <v>10.727243366400002</v>
      </c>
      <c r="P3">
        <v>3</v>
      </c>
      <c r="Q3">
        <v>32.181730099200003</v>
      </c>
    </row>
    <row r="4" spans="1:21" x14ac:dyDescent="0.3">
      <c r="A4" t="s">
        <v>32</v>
      </c>
      <c r="B4" t="s">
        <v>19</v>
      </c>
      <c r="C4" t="s">
        <v>8</v>
      </c>
      <c r="D4" t="s">
        <v>27</v>
      </c>
      <c r="E4" t="s">
        <v>33</v>
      </c>
      <c r="F4" t="s">
        <v>22</v>
      </c>
      <c r="G4" s="20">
        <v>0.6</v>
      </c>
      <c r="H4" s="14">
        <v>0.96539999999999992</v>
      </c>
      <c r="I4" t="s">
        <v>23</v>
      </c>
      <c r="J4" t="s">
        <v>31</v>
      </c>
      <c r="K4" t="s">
        <v>25</v>
      </c>
      <c r="L4" t="s">
        <v>17</v>
      </c>
      <c r="M4" s="20">
        <v>0.96560639999999998</v>
      </c>
      <c r="N4" s="20">
        <v>0</v>
      </c>
      <c r="O4" s="20">
        <v>0</v>
      </c>
      <c r="P4">
        <v>5</v>
      </c>
      <c r="Q4">
        <v>0</v>
      </c>
    </row>
    <row r="5" spans="1:21" x14ac:dyDescent="0.3">
      <c r="A5" t="s">
        <v>32</v>
      </c>
      <c r="B5" t="s">
        <v>9</v>
      </c>
      <c r="C5" t="s">
        <v>34</v>
      </c>
      <c r="D5" t="s">
        <v>11</v>
      </c>
      <c r="E5" t="s">
        <v>35</v>
      </c>
      <c r="F5" t="s">
        <v>36</v>
      </c>
      <c r="G5" s="20">
        <v>6</v>
      </c>
      <c r="H5" s="14">
        <v>9.6539999999999999</v>
      </c>
      <c r="I5" s="2" t="s">
        <v>37</v>
      </c>
      <c r="J5" t="s">
        <v>15</v>
      </c>
      <c r="K5" t="s">
        <v>25</v>
      </c>
      <c r="L5" t="s">
        <v>17</v>
      </c>
      <c r="M5" s="20">
        <v>9.6560640000000006</v>
      </c>
      <c r="N5" s="20">
        <v>0.16664000000000001</v>
      </c>
      <c r="O5" s="20">
        <v>1.6090865049600003</v>
      </c>
      <c r="P5">
        <v>5</v>
      </c>
      <c r="Q5">
        <v>8.0454325248000007</v>
      </c>
    </row>
    <row r="6" spans="1:21" x14ac:dyDescent="0.3">
      <c r="A6" t="s">
        <v>26</v>
      </c>
      <c r="B6" t="s">
        <v>9</v>
      </c>
      <c r="C6" t="s">
        <v>8</v>
      </c>
      <c r="D6" t="s">
        <v>27</v>
      </c>
      <c r="E6" t="s">
        <v>12</v>
      </c>
      <c r="F6" t="s">
        <v>13</v>
      </c>
      <c r="G6" s="20">
        <v>25</v>
      </c>
      <c r="H6" s="14">
        <v>40.225000000000001</v>
      </c>
      <c r="I6" t="s">
        <v>30</v>
      </c>
      <c r="J6" t="s">
        <v>38</v>
      </c>
      <c r="K6" t="s">
        <v>25</v>
      </c>
      <c r="L6" t="s">
        <v>17</v>
      </c>
      <c r="M6" s="20">
        <v>40.233600000000003</v>
      </c>
      <c r="N6" s="20">
        <v>0.16664000000000001</v>
      </c>
      <c r="O6" s="20">
        <v>6.7045271040000012</v>
      </c>
      <c r="P6">
        <v>3</v>
      </c>
      <c r="Q6">
        <v>20.113581312000004</v>
      </c>
    </row>
    <row r="7" spans="1:21" x14ac:dyDescent="0.3">
      <c r="A7" t="s">
        <v>39</v>
      </c>
      <c r="B7" t="s">
        <v>9</v>
      </c>
      <c r="C7" t="s">
        <v>40</v>
      </c>
      <c r="D7" t="s">
        <v>41</v>
      </c>
      <c r="E7" t="s">
        <v>12</v>
      </c>
      <c r="F7" t="s">
        <v>36</v>
      </c>
      <c r="G7" s="20">
        <v>8</v>
      </c>
      <c r="H7" s="14">
        <v>12.872</v>
      </c>
      <c r="I7" t="s">
        <v>30</v>
      </c>
      <c r="J7" t="s">
        <v>42</v>
      </c>
      <c r="K7" t="s">
        <v>25</v>
      </c>
      <c r="L7" t="s">
        <v>17</v>
      </c>
      <c r="M7" s="20">
        <v>12.874752000000001</v>
      </c>
      <c r="N7" s="20">
        <v>0.16664000000000001</v>
      </c>
      <c r="O7" s="20">
        <v>2.1454486732800002</v>
      </c>
      <c r="P7">
        <v>2</v>
      </c>
      <c r="Q7">
        <v>4.2908973465600004</v>
      </c>
    </row>
    <row r="8" spans="1:21" x14ac:dyDescent="0.3">
      <c r="A8" t="s">
        <v>32</v>
      </c>
      <c r="B8" t="s">
        <v>9</v>
      </c>
      <c r="C8" t="s">
        <v>34</v>
      </c>
      <c r="D8" t="s">
        <v>41</v>
      </c>
      <c r="E8" t="s">
        <v>35</v>
      </c>
      <c r="F8" t="s">
        <v>36</v>
      </c>
      <c r="G8" s="20">
        <v>1.4896</v>
      </c>
      <c r="H8" s="14" t="s">
        <v>8</v>
      </c>
      <c r="I8" t="s">
        <v>23</v>
      </c>
      <c r="J8" t="s">
        <v>31</v>
      </c>
      <c r="K8" t="s">
        <v>25</v>
      </c>
      <c r="L8" t="s">
        <v>43</v>
      </c>
      <c r="M8" s="20">
        <v>2.3972788224000001</v>
      </c>
      <c r="N8" s="20">
        <v>0</v>
      </c>
      <c r="O8" s="20">
        <v>0</v>
      </c>
      <c r="P8">
        <v>5</v>
      </c>
      <c r="Q8">
        <v>0</v>
      </c>
    </row>
    <row r="9" spans="1:21" x14ac:dyDescent="0.3">
      <c r="A9" t="s">
        <v>18</v>
      </c>
      <c r="B9" t="s">
        <v>9</v>
      </c>
      <c r="C9" t="s">
        <v>34</v>
      </c>
      <c r="D9" t="s">
        <v>11</v>
      </c>
      <c r="E9" t="s">
        <v>35</v>
      </c>
      <c r="F9" t="s">
        <v>44</v>
      </c>
      <c r="G9" s="20">
        <v>2</v>
      </c>
      <c r="H9" s="14">
        <v>3.218</v>
      </c>
      <c r="I9" t="s">
        <v>14</v>
      </c>
      <c r="J9" t="s">
        <v>31</v>
      </c>
      <c r="K9" t="s">
        <v>25</v>
      </c>
      <c r="L9" t="s">
        <v>43</v>
      </c>
      <c r="M9" s="20">
        <v>3.2186880000000002</v>
      </c>
      <c r="N9" s="20">
        <v>0</v>
      </c>
      <c r="O9" s="20">
        <v>0</v>
      </c>
      <c r="P9">
        <v>4</v>
      </c>
      <c r="Q9">
        <v>0</v>
      </c>
    </row>
    <row r="10" spans="1:21" x14ac:dyDescent="0.3">
      <c r="A10" t="s">
        <v>32</v>
      </c>
      <c r="B10" t="s">
        <v>9</v>
      </c>
      <c r="C10" t="s">
        <v>34</v>
      </c>
      <c r="D10" t="s">
        <v>11</v>
      </c>
      <c r="E10" t="s">
        <v>33</v>
      </c>
      <c r="F10" t="s">
        <v>36</v>
      </c>
      <c r="G10" s="20">
        <v>4</v>
      </c>
      <c r="H10" s="14">
        <v>6.4359999999999999</v>
      </c>
      <c r="I10" t="s">
        <v>30</v>
      </c>
      <c r="J10" t="s">
        <v>42</v>
      </c>
      <c r="K10" t="s">
        <v>25</v>
      </c>
      <c r="L10" t="s">
        <v>43</v>
      </c>
      <c r="M10" s="20">
        <v>6.4373760000000004</v>
      </c>
      <c r="N10" s="20">
        <v>0.16664000000000001</v>
      </c>
      <c r="O10" s="20">
        <v>1.0727243366400001</v>
      </c>
      <c r="P10">
        <v>5</v>
      </c>
      <c r="Q10">
        <v>5.3636216832000008</v>
      </c>
    </row>
    <row r="11" spans="1:21" x14ac:dyDescent="0.3">
      <c r="A11" t="s">
        <v>32</v>
      </c>
      <c r="B11" t="s">
        <v>9</v>
      </c>
      <c r="C11" t="s">
        <v>34</v>
      </c>
      <c r="D11" t="s">
        <v>20</v>
      </c>
      <c r="E11" t="s">
        <v>12</v>
      </c>
      <c r="F11" t="s">
        <v>29</v>
      </c>
      <c r="G11" s="20">
        <v>36</v>
      </c>
      <c r="H11" s="14">
        <v>57.923999999999999</v>
      </c>
      <c r="I11" t="s">
        <v>30</v>
      </c>
      <c r="J11" t="s">
        <v>31</v>
      </c>
      <c r="K11" t="s">
        <v>25</v>
      </c>
      <c r="L11" t="s">
        <v>43</v>
      </c>
      <c r="M11" s="20">
        <v>57.936384000000004</v>
      </c>
      <c r="N11" s="20">
        <v>0.16664000000000001</v>
      </c>
      <c r="O11" s="20">
        <v>9.6545190297600012</v>
      </c>
      <c r="P11">
        <v>5</v>
      </c>
      <c r="Q11">
        <v>48.272595148800008</v>
      </c>
    </row>
    <row r="12" spans="1:21" x14ac:dyDescent="0.3">
      <c r="A12" t="s">
        <v>18</v>
      </c>
      <c r="B12" t="s">
        <v>9</v>
      </c>
      <c r="C12" t="s">
        <v>34</v>
      </c>
      <c r="D12" t="s">
        <v>20</v>
      </c>
      <c r="E12" t="s">
        <v>21</v>
      </c>
      <c r="F12" t="s">
        <v>22</v>
      </c>
      <c r="G12" s="20">
        <v>1.9</v>
      </c>
      <c r="H12" s="14">
        <v>3.0570999999999997</v>
      </c>
      <c r="I12" t="s">
        <v>23</v>
      </c>
      <c r="J12" t="s">
        <v>42</v>
      </c>
      <c r="K12" t="s">
        <v>25</v>
      </c>
      <c r="L12" t="s">
        <v>43</v>
      </c>
      <c r="M12" s="20">
        <v>3.0577535999999998</v>
      </c>
      <c r="N12" s="20">
        <v>0</v>
      </c>
      <c r="O12" s="20">
        <v>0</v>
      </c>
      <c r="P12">
        <v>4</v>
      </c>
      <c r="Q12">
        <v>0</v>
      </c>
    </row>
    <row r="13" spans="1:21" x14ac:dyDescent="0.3">
      <c r="A13" t="s">
        <v>18</v>
      </c>
      <c r="B13" t="s">
        <v>9</v>
      </c>
      <c r="C13" t="s">
        <v>34</v>
      </c>
      <c r="D13" t="s">
        <v>41</v>
      </c>
      <c r="E13" t="s">
        <v>45</v>
      </c>
      <c r="F13" t="s">
        <v>36</v>
      </c>
      <c r="G13" s="20">
        <v>5</v>
      </c>
      <c r="H13" s="14">
        <v>8.0449999999999999</v>
      </c>
      <c r="I13" t="s">
        <v>37</v>
      </c>
      <c r="J13" t="s">
        <v>15</v>
      </c>
      <c r="K13" t="s">
        <v>25</v>
      </c>
      <c r="L13" t="s">
        <v>43</v>
      </c>
      <c r="M13" s="20">
        <v>8.0467200000000005</v>
      </c>
      <c r="N13" s="20">
        <v>0.16664000000000001</v>
      </c>
      <c r="O13" s="20">
        <v>1.3409054208000002</v>
      </c>
      <c r="P13">
        <v>4</v>
      </c>
      <c r="Q13">
        <v>5.3636216832000008</v>
      </c>
    </row>
    <row r="14" spans="1:21" x14ac:dyDescent="0.3">
      <c r="A14" t="s">
        <v>39</v>
      </c>
      <c r="B14" t="s">
        <v>9</v>
      </c>
      <c r="C14" t="s">
        <v>34</v>
      </c>
      <c r="D14" t="s">
        <v>20</v>
      </c>
      <c r="E14" t="s">
        <v>21</v>
      </c>
      <c r="F14" t="s">
        <v>36</v>
      </c>
      <c r="G14" s="20">
        <v>1</v>
      </c>
      <c r="H14" s="14">
        <v>1.609</v>
      </c>
      <c r="I14" t="s">
        <v>23</v>
      </c>
      <c r="J14" t="s">
        <v>31</v>
      </c>
      <c r="K14" t="s">
        <v>25</v>
      </c>
      <c r="L14" t="s">
        <v>43</v>
      </c>
      <c r="M14" s="20">
        <v>1.6093440000000001</v>
      </c>
      <c r="N14" s="20">
        <v>0</v>
      </c>
      <c r="O14" s="20">
        <v>0</v>
      </c>
      <c r="P14">
        <v>2</v>
      </c>
      <c r="Q14">
        <v>0</v>
      </c>
    </row>
    <row r="15" spans="1:21" x14ac:dyDescent="0.3">
      <c r="A15" t="s">
        <v>32</v>
      </c>
      <c r="B15" t="s">
        <v>9</v>
      </c>
      <c r="C15" t="s">
        <v>46</v>
      </c>
      <c r="D15" t="s">
        <v>11</v>
      </c>
      <c r="E15" t="s">
        <v>35</v>
      </c>
      <c r="F15" t="s">
        <v>36</v>
      </c>
      <c r="G15" s="20">
        <v>5</v>
      </c>
      <c r="H15" s="14">
        <v>8.0449999999999999</v>
      </c>
      <c r="I15" t="s">
        <v>14</v>
      </c>
      <c r="J15" t="s">
        <v>15</v>
      </c>
      <c r="K15" t="s">
        <v>25</v>
      </c>
      <c r="L15" t="s">
        <v>17</v>
      </c>
      <c r="M15" s="20">
        <v>8.0467200000000005</v>
      </c>
      <c r="N15" s="20">
        <v>0</v>
      </c>
      <c r="O15" s="20">
        <v>0</v>
      </c>
      <c r="P15">
        <v>5</v>
      </c>
      <c r="Q15">
        <v>0</v>
      </c>
    </row>
    <row r="16" spans="1:21" x14ac:dyDescent="0.3">
      <c r="A16" t="s">
        <v>32</v>
      </c>
      <c r="B16" t="s">
        <v>9</v>
      </c>
      <c r="C16" t="s">
        <v>34</v>
      </c>
      <c r="D16" t="s">
        <v>47</v>
      </c>
      <c r="E16" t="s">
        <v>35</v>
      </c>
      <c r="F16" t="s">
        <v>36</v>
      </c>
      <c r="G16" s="20">
        <v>1.4</v>
      </c>
      <c r="H16" s="14">
        <v>2.2525999999999997</v>
      </c>
      <c r="I16" t="s">
        <v>23</v>
      </c>
      <c r="J16" t="s">
        <v>24</v>
      </c>
      <c r="K16" t="s">
        <v>25</v>
      </c>
      <c r="L16" t="s">
        <v>43</v>
      </c>
      <c r="M16" s="20">
        <v>2.2530815999999998</v>
      </c>
      <c r="N16" s="20">
        <v>0</v>
      </c>
      <c r="O16" s="20">
        <v>0</v>
      </c>
      <c r="P16">
        <v>5</v>
      </c>
      <c r="Q16">
        <v>0</v>
      </c>
    </row>
    <row r="17" spans="1:17" x14ac:dyDescent="0.3">
      <c r="A17" t="s">
        <v>26</v>
      </c>
      <c r="B17" t="s">
        <v>9</v>
      </c>
      <c r="C17" t="s">
        <v>34</v>
      </c>
      <c r="D17" t="s">
        <v>20</v>
      </c>
      <c r="E17" t="s">
        <v>12</v>
      </c>
      <c r="F17" t="s">
        <v>36</v>
      </c>
      <c r="G17" s="20">
        <v>1.6</v>
      </c>
      <c r="H17" s="14">
        <v>2.5744000000000002</v>
      </c>
      <c r="I17" s="2" t="s">
        <v>49</v>
      </c>
      <c r="J17" t="s">
        <v>42</v>
      </c>
      <c r="K17" t="s">
        <v>25</v>
      </c>
      <c r="L17" t="s">
        <v>43</v>
      </c>
      <c r="M17" s="20">
        <v>2.5749504000000005</v>
      </c>
      <c r="N17" s="20">
        <v>0.10215</v>
      </c>
      <c r="O17" s="20">
        <v>0.26303118336000009</v>
      </c>
      <c r="P17">
        <v>3</v>
      </c>
      <c r="Q17">
        <v>0.78909355008000026</v>
      </c>
    </row>
    <row r="18" spans="1:17" x14ac:dyDescent="0.3">
      <c r="A18" t="s">
        <v>32</v>
      </c>
      <c r="B18" t="s">
        <v>9</v>
      </c>
      <c r="C18" t="s">
        <v>34</v>
      </c>
      <c r="D18" t="s">
        <v>11</v>
      </c>
      <c r="E18" t="s">
        <v>21</v>
      </c>
      <c r="F18" t="s">
        <v>36</v>
      </c>
      <c r="G18" s="20">
        <v>2</v>
      </c>
      <c r="H18" s="14">
        <v>3.218</v>
      </c>
      <c r="I18" t="s">
        <v>14</v>
      </c>
      <c r="J18" t="s">
        <v>42</v>
      </c>
      <c r="K18" t="s">
        <v>25</v>
      </c>
      <c r="L18" t="s">
        <v>43</v>
      </c>
      <c r="M18" s="20">
        <v>3.2186880000000002</v>
      </c>
      <c r="N18" s="20">
        <v>0</v>
      </c>
      <c r="O18" s="20">
        <v>0</v>
      </c>
      <c r="P18">
        <v>5</v>
      </c>
      <c r="Q18">
        <v>0</v>
      </c>
    </row>
    <row r="19" spans="1:17" x14ac:dyDescent="0.3">
      <c r="A19" t="s">
        <v>32</v>
      </c>
      <c r="B19" t="s">
        <v>9</v>
      </c>
      <c r="C19" t="s">
        <v>34</v>
      </c>
      <c r="D19" t="s">
        <v>11</v>
      </c>
      <c r="E19" t="s">
        <v>45</v>
      </c>
      <c r="F19" t="s">
        <v>29</v>
      </c>
      <c r="G19" s="20">
        <v>11</v>
      </c>
      <c r="H19" s="14">
        <v>17.698999999999998</v>
      </c>
      <c r="I19" t="s">
        <v>14</v>
      </c>
      <c r="J19" t="s">
        <v>42</v>
      </c>
      <c r="K19" t="s">
        <v>25</v>
      </c>
      <c r="L19" t="s">
        <v>17</v>
      </c>
      <c r="M19" s="20">
        <v>17.702784000000001</v>
      </c>
      <c r="N19" s="20">
        <v>0</v>
      </c>
      <c r="O19" s="20">
        <v>0</v>
      </c>
      <c r="P19">
        <v>5</v>
      </c>
      <c r="Q19">
        <v>0</v>
      </c>
    </row>
    <row r="20" spans="1:17" x14ac:dyDescent="0.3">
      <c r="A20" t="s">
        <v>39</v>
      </c>
      <c r="B20" t="s">
        <v>9</v>
      </c>
      <c r="C20" t="s">
        <v>50</v>
      </c>
      <c r="D20" t="s">
        <v>11</v>
      </c>
      <c r="E20" t="s">
        <v>21</v>
      </c>
      <c r="F20" t="s">
        <v>36</v>
      </c>
      <c r="G20" s="20">
        <v>11</v>
      </c>
      <c r="H20" s="14">
        <v>17.698999999999998</v>
      </c>
      <c r="I20" t="s">
        <v>30</v>
      </c>
      <c r="J20" t="s">
        <v>42</v>
      </c>
      <c r="K20" t="s">
        <v>25</v>
      </c>
      <c r="L20" t="s">
        <v>17</v>
      </c>
      <c r="M20" s="20">
        <v>17.702784000000001</v>
      </c>
      <c r="N20" s="20">
        <v>0.16664000000000001</v>
      </c>
      <c r="O20" s="20">
        <v>2.9499919257600005</v>
      </c>
      <c r="P20">
        <v>2</v>
      </c>
      <c r="Q20">
        <v>5.8999838515200009</v>
      </c>
    </row>
    <row r="21" spans="1:17" x14ac:dyDescent="0.3">
      <c r="A21" t="s">
        <v>32</v>
      </c>
      <c r="B21" t="s">
        <v>9</v>
      </c>
      <c r="C21" t="s">
        <v>40</v>
      </c>
      <c r="D21" t="s">
        <v>20</v>
      </c>
      <c r="E21" t="s">
        <v>45</v>
      </c>
      <c r="F21" t="s">
        <v>36</v>
      </c>
      <c r="G21" s="20">
        <v>2</v>
      </c>
      <c r="H21" s="14">
        <v>3.218</v>
      </c>
      <c r="I21" t="s">
        <v>14</v>
      </c>
      <c r="J21" t="s">
        <v>38</v>
      </c>
      <c r="K21" t="s">
        <v>25</v>
      </c>
      <c r="L21" t="s">
        <v>17</v>
      </c>
      <c r="M21" s="20">
        <v>3.2186880000000002</v>
      </c>
      <c r="N21" s="20">
        <v>0</v>
      </c>
      <c r="O21" s="20">
        <v>0</v>
      </c>
      <c r="P21">
        <v>5</v>
      </c>
      <c r="Q21">
        <v>0</v>
      </c>
    </row>
    <row r="22" spans="1:17" x14ac:dyDescent="0.3">
      <c r="A22" t="s">
        <v>18</v>
      </c>
      <c r="B22" t="s">
        <v>9</v>
      </c>
      <c r="C22" t="s">
        <v>34</v>
      </c>
      <c r="D22" t="s">
        <v>47</v>
      </c>
      <c r="E22" t="s">
        <v>45</v>
      </c>
      <c r="F22" t="s">
        <v>44</v>
      </c>
      <c r="G22" s="20">
        <v>0.74564542799999989</v>
      </c>
      <c r="H22" s="14">
        <v>1.2</v>
      </c>
      <c r="I22" t="s">
        <v>23</v>
      </c>
      <c r="J22" t="s">
        <v>42</v>
      </c>
      <c r="K22" t="s">
        <v>25</v>
      </c>
      <c r="L22" t="s">
        <v>43</v>
      </c>
      <c r="M22" s="20">
        <v>1.199999995679232</v>
      </c>
      <c r="N22" s="20">
        <v>0</v>
      </c>
      <c r="O22" s="20">
        <v>0</v>
      </c>
      <c r="P22">
        <v>4</v>
      </c>
      <c r="Q22">
        <v>0</v>
      </c>
    </row>
    <row r="23" spans="1:17" x14ac:dyDescent="0.3">
      <c r="A23" t="s">
        <v>26</v>
      </c>
      <c r="B23" t="s">
        <v>51</v>
      </c>
      <c r="C23" t="s">
        <v>8</v>
      </c>
      <c r="D23" t="s">
        <v>11</v>
      </c>
      <c r="E23" t="s">
        <v>12</v>
      </c>
      <c r="F23" t="s">
        <v>44</v>
      </c>
      <c r="G23" s="20">
        <v>2.5</v>
      </c>
      <c r="H23" s="14">
        <v>4.0225</v>
      </c>
      <c r="I23" t="s">
        <v>49</v>
      </c>
      <c r="J23" t="s">
        <v>31</v>
      </c>
      <c r="K23" t="s">
        <v>25</v>
      </c>
      <c r="L23" t="s">
        <v>43</v>
      </c>
      <c r="M23" s="20">
        <v>4.0233600000000003</v>
      </c>
      <c r="N23" s="20">
        <v>0.10215</v>
      </c>
      <c r="O23" s="20">
        <v>0.41098622400000007</v>
      </c>
      <c r="P23">
        <v>3</v>
      </c>
      <c r="Q23">
        <v>1.2329586720000001</v>
      </c>
    </row>
    <row r="24" spans="1:17" x14ac:dyDescent="0.3">
      <c r="A24" t="s">
        <v>18</v>
      </c>
      <c r="B24" t="s">
        <v>9</v>
      </c>
      <c r="C24" t="s">
        <v>34</v>
      </c>
      <c r="D24" t="s">
        <v>11</v>
      </c>
      <c r="E24" t="s">
        <v>21</v>
      </c>
      <c r="F24" t="s">
        <v>44</v>
      </c>
      <c r="G24" s="20">
        <v>1.1000000000000001</v>
      </c>
      <c r="H24" s="14">
        <v>1.7699</v>
      </c>
      <c r="I24" t="s">
        <v>23</v>
      </c>
      <c r="J24" t="s">
        <v>24</v>
      </c>
      <c r="K24" t="s">
        <v>25</v>
      </c>
      <c r="L24" t="s">
        <v>43</v>
      </c>
      <c r="M24" s="20">
        <v>1.7702784000000003</v>
      </c>
      <c r="N24" s="20">
        <v>0</v>
      </c>
      <c r="O24" s="20">
        <v>0</v>
      </c>
      <c r="P24">
        <v>4</v>
      </c>
      <c r="Q24">
        <v>0</v>
      </c>
    </row>
    <row r="25" spans="1:17" x14ac:dyDescent="0.3">
      <c r="A25" t="s">
        <v>18</v>
      </c>
      <c r="B25" t="s">
        <v>9</v>
      </c>
      <c r="C25" t="s">
        <v>34</v>
      </c>
      <c r="D25" t="s">
        <v>20</v>
      </c>
      <c r="E25" t="s">
        <v>28</v>
      </c>
      <c r="F25" t="s">
        <v>44</v>
      </c>
      <c r="G25" s="20">
        <v>0.6</v>
      </c>
      <c r="H25" s="14">
        <v>0.96539999999999992</v>
      </c>
      <c r="I25" t="s">
        <v>23</v>
      </c>
      <c r="J25" t="s">
        <v>31</v>
      </c>
      <c r="K25" t="s">
        <v>25</v>
      </c>
      <c r="L25" t="s">
        <v>43</v>
      </c>
      <c r="M25" s="20">
        <v>0.96560639999999998</v>
      </c>
      <c r="N25" s="20">
        <v>0</v>
      </c>
      <c r="O25" s="20">
        <v>0</v>
      </c>
      <c r="P25">
        <v>4</v>
      </c>
      <c r="Q25">
        <v>0</v>
      </c>
    </row>
    <row r="26" spans="1:17" x14ac:dyDescent="0.3">
      <c r="A26" t="s">
        <v>18</v>
      </c>
      <c r="B26" t="s">
        <v>9</v>
      </c>
      <c r="C26" t="s">
        <v>34</v>
      </c>
      <c r="D26" t="s">
        <v>41</v>
      </c>
      <c r="E26" t="s">
        <v>45</v>
      </c>
      <c r="F26" t="s">
        <v>29</v>
      </c>
      <c r="G26" s="20">
        <v>12</v>
      </c>
      <c r="H26" s="14">
        <v>19.308</v>
      </c>
      <c r="I26" s="2" t="s">
        <v>52</v>
      </c>
      <c r="J26" t="s">
        <v>53</v>
      </c>
      <c r="K26" t="s">
        <v>25</v>
      </c>
      <c r="L26" t="s">
        <v>43</v>
      </c>
      <c r="M26" s="20">
        <v>19.312128000000001</v>
      </c>
      <c r="N26" s="20">
        <v>3.5459999999999998E-2</v>
      </c>
      <c r="O26" s="20">
        <v>0.68480805888000007</v>
      </c>
      <c r="P26">
        <v>4</v>
      </c>
      <c r="Q26">
        <v>2.7392322355200003</v>
      </c>
    </row>
    <row r="27" spans="1:17" x14ac:dyDescent="0.3">
      <c r="A27" t="s">
        <v>39</v>
      </c>
      <c r="B27" t="s">
        <v>9</v>
      </c>
      <c r="C27" t="s">
        <v>34</v>
      </c>
      <c r="D27" t="s">
        <v>47</v>
      </c>
      <c r="E27" t="s">
        <v>45</v>
      </c>
      <c r="F27" t="s">
        <v>44</v>
      </c>
      <c r="G27" s="20">
        <v>1.3</v>
      </c>
      <c r="H27" s="14">
        <v>2.0916999999999999</v>
      </c>
      <c r="I27" s="2" t="s">
        <v>54</v>
      </c>
      <c r="J27" t="s">
        <v>31</v>
      </c>
      <c r="K27" t="s">
        <v>25</v>
      </c>
      <c r="L27" t="s">
        <v>43</v>
      </c>
      <c r="M27" s="20">
        <v>2.0921472000000003</v>
      </c>
      <c r="N27" s="20">
        <v>2.1999999999999999E-2</v>
      </c>
      <c r="O27" s="20">
        <v>4.6027238400000003E-2</v>
      </c>
      <c r="P27">
        <v>2</v>
      </c>
      <c r="Q27">
        <v>9.2054476800000007E-2</v>
      </c>
    </row>
    <row r="28" spans="1:17" x14ac:dyDescent="0.3">
      <c r="A28" t="s">
        <v>32</v>
      </c>
      <c r="B28" t="s">
        <v>55</v>
      </c>
      <c r="C28" t="s">
        <v>8</v>
      </c>
      <c r="D28" t="s">
        <v>41</v>
      </c>
      <c r="E28" t="s">
        <v>12</v>
      </c>
      <c r="F28" t="s">
        <v>36</v>
      </c>
      <c r="G28" s="20">
        <v>3.4</v>
      </c>
      <c r="H28" s="14">
        <v>5.4706000000000001</v>
      </c>
      <c r="I28" t="s">
        <v>14</v>
      </c>
      <c r="J28" t="s">
        <v>31</v>
      </c>
      <c r="K28" t="s">
        <v>25</v>
      </c>
      <c r="L28" t="s">
        <v>17</v>
      </c>
      <c r="M28" s="20">
        <v>5.4717696</v>
      </c>
      <c r="N28" s="20">
        <v>0</v>
      </c>
      <c r="O28" s="20">
        <v>0</v>
      </c>
      <c r="P28">
        <v>5</v>
      </c>
      <c r="Q28">
        <v>0</v>
      </c>
    </row>
    <row r="29" spans="1:17" x14ac:dyDescent="0.3">
      <c r="A29" t="s">
        <v>39</v>
      </c>
      <c r="B29" t="s">
        <v>9</v>
      </c>
      <c r="C29" t="s">
        <v>34</v>
      </c>
      <c r="D29" t="s">
        <v>47</v>
      </c>
      <c r="E29" t="s">
        <v>33</v>
      </c>
      <c r="F29" t="s">
        <v>44</v>
      </c>
      <c r="G29" s="20">
        <v>1</v>
      </c>
      <c r="H29" s="14">
        <v>1.609</v>
      </c>
      <c r="I29" t="s">
        <v>14</v>
      </c>
      <c r="J29" t="s">
        <v>31</v>
      </c>
      <c r="K29" t="s">
        <v>25</v>
      </c>
      <c r="L29" t="s">
        <v>43</v>
      </c>
      <c r="M29" s="20">
        <v>1.6093440000000001</v>
      </c>
      <c r="N29" s="20">
        <v>0</v>
      </c>
      <c r="O29" s="20">
        <v>0</v>
      </c>
      <c r="P29">
        <v>2</v>
      </c>
      <c r="Q29">
        <v>0</v>
      </c>
    </row>
    <row r="30" spans="1:17" x14ac:dyDescent="0.3">
      <c r="A30" t="s">
        <v>32</v>
      </c>
      <c r="B30" t="s">
        <v>9</v>
      </c>
      <c r="C30" t="s">
        <v>34</v>
      </c>
      <c r="D30" t="s">
        <v>27</v>
      </c>
      <c r="E30" t="s">
        <v>28</v>
      </c>
      <c r="F30" t="s">
        <v>13</v>
      </c>
      <c r="G30" s="20">
        <v>14</v>
      </c>
      <c r="H30" s="14">
        <v>22.526</v>
      </c>
      <c r="I30" t="s">
        <v>37</v>
      </c>
      <c r="J30" t="s">
        <v>31</v>
      </c>
      <c r="K30" t="s">
        <v>25</v>
      </c>
      <c r="L30" t="s">
        <v>17</v>
      </c>
      <c r="M30" s="20">
        <v>22.530816000000002</v>
      </c>
      <c r="N30" s="20">
        <v>0.16664000000000001</v>
      </c>
      <c r="O30" s="20">
        <v>3.7545351782400003</v>
      </c>
      <c r="P30">
        <v>5</v>
      </c>
      <c r="Q30">
        <v>18.772675891200002</v>
      </c>
    </row>
    <row r="31" spans="1:17" x14ac:dyDescent="0.3">
      <c r="A31" t="s">
        <v>39</v>
      </c>
      <c r="B31" t="s">
        <v>9</v>
      </c>
      <c r="C31" t="s">
        <v>56</v>
      </c>
      <c r="D31" t="s">
        <v>20</v>
      </c>
      <c r="E31" t="s">
        <v>21</v>
      </c>
      <c r="F31" t="s">
        <v>22</v>
      </c>
      <c r="G31" s="20">
        <v>2</v>
      </c>
      <c r="H31" s="14">
        <v>3.218</v>
      </c>
      <c r="I31" t="s">
        <v>23</v>
      </c>
      <c r="J31" t="s">
        <v>42</v>
      </c>
      <c r="K31" t="s">
        <v>25</v>
      </c>
      <c r="L31" t="s">
        <v>17</v>
      </c>
      <c r="M31" s="20">
        <v>3.2186880000000002</v>
      </c>
      <c r="N31" s="20">
        <v>0</v>
      </c>
      <c r="O31" s="20">
        <v>0</v>
      </c>
      <c r="P31">
        <v>2</v>
      </c>
      <c r="Q31">
        <v>0</v>
      </c>
    </row>
    <row r="32" spans="1:17" x14ac:dyDescent="0.3">
      <c r="A32" t="s">
        <v>39</v>
      </c>
      <c r="B32" t="s">
        <v>9</v>
      </c>
      <c r="C32" t="s">
        <v>48</v>
      </c>
      <c r="D32" t="s">
        <v>27</v>
      </c>
      <c r="E32" t="s">
        <v>28</v>
      </c>
      <c r="F32" t="s">
        <v>22</v>
      </c>
      <c r="G32" s="20">
        <v>6.5</v>
      </c>
      <c r="H32" s="14">
        <v>10.458500000000001</v>
      </c>
      <c r="I32" t="s">
        <v>14</v>
      </c>
      <c r="J32" t="s">
        <v>15</v>
      </c>
      <c r="K32" t="s">
        <v>25</v>
      </c>
      <c r="L32" t="s">
        <v>17</v>
      </c>
      <c r="M32" s="20">
        <v>10.460736000000001</v>
      </c>
      <c r="N32" s="20">
        <v>0</v>
      </c>
      <c r="O32" s="20">
        <v>0</v>
      </c>
      <c r="P32">
        <v>2</v>
      </c>
      <c r="Q32">
        <v>0</v>
      </c>
    </row>
    <row r="33" spans="1:17" x14ac:dyDescent="0.3">
      <c r="A33" t="s">
        <v>18</v>
      </c>
      <c r="B33" t="s">
        <v>9</v>
      </c>
      <c r="C33" t="s">
        <v>34</v>
      </c>
      <c r="D33" t="s">
        <v>41</v>
      </c>
      <c r="E33" t="s">
        <v>21</v>
      </c>
      <c r="F33" t="s">
        <v>36</v>
      </c>
      <c r="G33" s="20">
        <v>9</v>
      </c>
      <c r="H33" s="14">
        <v>14.481</v>
      </c>
      <c r="I33" t="s">
        <v>37</v>
      </c>
      <c r="J33" t="s">
        <v>15</v>
      </c>
      <c r="K33" t="s">
        <v>25</v>
      </c>
      <c r="L33" t="s">
        <v>43</v>
      </c>
      <c r="M33" s="20">
        <v>14.484096000000001</v>
      </c>
      <c r="N33" s="20">
        <v>0.16664000000000001</v>
      </c>
      <c r="O33" s="20">
        <v>2.4136297574400003</v>
      </c>
      <c r="P33">
        <v>4</v>
      </c>
      <c r="Q33">
        <v>9.6545190297600012</v>
      </c>
    </row>
    <row r="34" spans="1:17" x14ac:dyDescent="0.3">
      <c r="A34" t="s">
        <v>32</v>
      </c>
      <c r="B34" t="s">
        <v>9</v>
      </c>
      <c r="C34" t="s">
        <v>34</v>
      </c>
      <c r="D34" t="s">
        <v>20</v>
      </c>
      <c r="E34" t="s">
        <v>35</v>
      </c>
      <c r="F34" t="s">
        <v>22</v>
      </c>
      <c r="G34" s="20">
        <v>2</v>
      </c>
      <c r="H34" s="14">
        <v>3.218</v>
      </c>
      <c r="I34" t="s">
        <v>23</v>
      </c>
      <c r="J34" t="s">
        <v>31</v>
      </c>
      <c r="K34" t="s">
        <v>25</v>
      </c>
      <c r="L34" t="s">
        <v>17</v>
      </c>
      <c r="M34" s="20">
        <v>3.2186880000000002</v>
      </c>
      <c r="N34" s="20">
        <v>0</v>
      </c>
      <c r="O34" s="20">
        <v>0</v>
      </c>
      <c r="P34">
        <v>5</v>
      </c>
      <c r="Q34">
        <v>0</v>
      </c>
    </row>
    <row r="35" spans="1:17" x14ac:dyDescent="0.3">
      <c r="A35" t="s">
        <v>32</v>
      </c>
      <c r="B35" t="s">
        <v>9</v>
      </c>
      <c r="C35" t="s">
        <v>34</v>
      </c>
      <c r="D35" t="s">
        <v>20</v>
      </c>
      <c r="E35" t="s">
        <v>45</v>
      </c>
      <c r="F35" t="s">
        <v>36</v>
      </c>
      <c r="G35" s="20">
        <v>1.7</v>
      </c>
      <c r="H35" s="14">
        <v>2.7353000000000001</v>
      </c>
      <c r="I35" t="s">
        <v>14</v>
      </c>
      <c r="J35" t="s">
        <v>31</v>
      </c>
      <c r="K35" t="s">
        <v>25</v>
      </c>
      <c r="L35" t="s">
        <v>43</v>
      </c>
      <c r="M35" s="20">
        <v>2.7358848</v>
      </c>
      <c r="N35" s="20">
        <v>0</v>
      </c>
      <c r="O35" s="20">
        <v>0</v>
      </c>
      <c r="P35">
        <v>5</v>
      </c>
      <c r="Q35">
        <v>0</v>
      </c>
    </row>
    <row r="36" spans="1:17" x14ac:dyDescent="0.3">
      <c r="A36" t="s">
        <v>39</v>
      </c>
      <c r="B36" t="s">
        <v>9</v>
      </c>
      <c r="C36" t="s">
        <v>56</v>
      </c>
      <c r="D36" t="s">
        <v>41</v>
      </c>
      <c r="E36" t="s">
        <v>28</v>
      </c>
      <c r="F36" t="s">
        <v>36</v>
      </c>
      <c r="G36" s="20">
        <v>1.7</v>
      </c>
      <c r="H36" s="14">
        <v>2.7353000000000001</v>
      </c>
      <c r="I36" t="s">
        <v>23</v>
      </c>
      <c r="J36" t="s">
        <v>31</v>
      </c>
      <c r="K36" t="s">
        <v>25</v>
      </c>
      <c r="L36" t="s">
        <v>17</v>
      </c>
      <c r="M36" s="20">
        <v>2.7358848</v>
      </c>
      <c r="N36" s="20">
        <v>0</v>
      </c>
      <c r="O36" s="20">
        <v>0</v>
      </c>
      <c r="P36">
        <v>2</v>
      </c>
      <c r="Q36">
        <v>0</v>
      </c>
    </row>
    <row r="37" spans="1:17" x14ac:dyDescent="0.3">
      <c r="A37" t="s">
        <v>32</v>
      </c>
      <c r="B37" t="s">
        <v>9</v>
      </c>
      <c r="C37" t="s">
        <v>59</v>
      </c>
      <c r="D37" t="s">
        <v>27</v>
      </c>
      <c r="E37" t="s">
        <v>45</v>
      </c>
      <c r="F37" t="s">
        <v>36</v>
      </c>
      <c r="G37" s="20">
        <v>4.3818000000000001</v>
      </c>
      <c r="H37" s="14" t="s">
        <v>8</v>
      </c>
      <c r="I37" t="s">
        <v>14</v>
      </c>
      <c r="J37" t="s">
        <v>15</v>
      </c>
      <c r="K37" t="s">
        <v>25</v>
      </c>
      <c r="L37" t="s">
        <v>43</v>
      </c>
      <c r="M37" s="20">
        <v>7.0518235392000008</v>
      </c>
      <c r="N37" s="20">
        <v>0</v>
      </c>
      <c r="O37" s="20">
        <v>0</v>
      </c>
      <c r="P37">
        <v>5</v>
      </c>
      <c r="Q37">
        <v>0</v>
      </c>
    </row>
    <row r="38" spans="1:17" x14ac:dyDescent="0.3">
      <c r="A38" t="s">
        <v>32</v>
      </c>
      <c r="B38" t="s">
        <v>9</v>
      </c>
      <c r="C38" t="s">
        <v>60</v>
      </c>
      <c r="D38" t="s">
        <v>20</v>
      </c>
      <c r="E38" t="s">
        <v>12</v>
      </c>
      <c r="F38" t="s">
        <v>44</v>
      </c>
      <c r="G38" s="20">
        <v>1</v>
      </c>
      <c r="H38" s="14">
        <v>1.609</v>
      </c>
      <c r="I38" t="s">
        <v>23</v>
      </c>
      <c r="J38" t="s">
        <v>38</v>
      </c>
      <c r="K38" t="s">
        <v>25</v>
      </c>
      <c r="L38" t="s">
        <v>43</v>
      </c>
      <c r="M38" s="20">
        <v>1.6093440000000001</v>
      </c>
      <c r="N38" s="20">
        <v>0</v>
      </c>
      <c r="O38" s="20">
        <v>0</v>
      </c>
      <c r="P38">
        <v>5</v>
      </c>
      <c r="Q38">
        <v>0</v>
      </c>
    </row>
    <row r="39" spans="1:17" x14ac:dyDescent="0.3">
      <c r="A39" t="s">
        <v>18</v>
      </c>
      <c r="B39" t="s">
        <v>9</v>
      </c>
      <c r="C39" t="s">
        <v>10</v>
      </c>
      <c r="D39" t="s">
        <v>27</v>
      </c>
      <c r="E39" t="s">
        <v>28</v>
      </c>
      <c r="F39" t="s">
        <v>36</v>
      </c>
      <c r="G39" s="20">
        <v>2</v>
      </c>
      <c r="H39" s="14">
        <v>3.218</v>
      </c>
      <c r="I39" t="s">
        <v>23</v>
      </c>
      <c r="J39" t="s">
        <v>31</v>
      </c>
      <c r="K39" t="s">
        <v>25</v>
      </c>
      <c r="L39" t="s">
        <v>17</v>
      </c>
      <c r="M39" s="20">
        <v>3.2186880000000002</v>
      </c>
      <c r="N39" s="20">
        <v>0</v>
      </c>
      <c r="O39" s="20">
        <v>0</v>
      </c>
      <c r="P39">
        <v>4</v>
      </c>
      <c r="Q39">
        <v>0</v>
      </c>
    </row>
    <row r="40" spans="1:17" x14ac:dyDescent="0.3">
      <c r="A40" t="s">
        <v>32</v>
      </c>
      <c r="B40" t="s">
        <v>9</v>
      </c>
      <c r="C40" t="s">
        <v>10</v>
      </c>
      <c r="D40" t="s">
        <v>47</v>
      </c>
      <c r="E40" t="s">
        <v>33</v>
      </c>
      <c r="F40" t="s">
        <v>36</v>
      </c>
      <c r="G40" s="20">
        <v>2.8</v>
      </c>
      <c r="H40" s="14">
        <v>4.5051999999999994</v>
      </c>
      <c r="I40" t="s">
        <v>14</v>
      </c>
      <c r="J40" t="s">
        <v>42</v>
      </c>
      <c r="K40" t="s">
        <v>25</v>
      </c>
      <c r="L40" t="s">
        <v>17</v>
      </c>
      <c r="M40" s="20">
        <v>4.5061631999999996</v>
      </c>
      <c r="N40" s="20">
        <v>0</v>
      </c>
      <c r="O40" s="20">
        <v>0</v>
      </c>
      <c r="P40">
        <v>5</v>
      </c>
      <c r="Q40">
        <v>0</v>
      </c>
    </row>
    <row r="41" spans="1:17" x14ac:dyDescent="0.3">
      <c r="A41" t="s">
        <v>18</v>
      </c>
      <c r="B41" t="s">
        <v>9</v>
      </c>
      <c r="C41" t="s">
        <v>56</v>
      </c>
      <c r="D41" t="s">
        <v>27</v>
      </c>
      <c r="E41" t="s">
        <v>45</v>
      </c>
      <c r="F41" t="s">
        <v>22</v>
      </c>
      <c r="G41" s="20">
        <v>2.7</v>
      </c>
      <c r="H41" s="14">
        <v>4.3443000000000005</v>
      </c>
      <c r="I41" t="s">
        <v>23</v>
      </c>
      <c r="J41" t="s">
        <v>15</v>
      </c>
      <c r="K41" t="s">
        <v>25</v>
      </c>
      <c r="L41" t="s">
        <v>43</v>
      </c>
      <c r="M41" s="20">
        <v>4.345228800000001</v>
      </c>
      <c r="N41" s="20">
        <v>0</v>
      </c>
      <c r="O41" s="20">
        <v>0</v>
      </c>
      <c r="P41">
        <v>4</v>
      </c>
      <c r="Q41">
        <v>0</v>
      </c>
    </row>
    <row r="42" spans="1:17" x14ac:dyDescent="0.3">
      <c r="A42" t="s">
        <v>32</v>
      </c>
      <c r="B42" t="s">
        <v>9</v>
      </c>
      <c r="C42" t="s">
        <v>34</v>
      </c>
      <c r="D42" t="s">
        <v>20</v>
      </c>
      <c r="E42" t="s">
        <v>33</v>
      </c>
      <c r="F42" t="s">
        <v>22</v>
      </c>
      <c r="G42" s="20">
        <v>2.2999999999999998</v>
      </c>
      <c r="H42" s="14">
        <v>3.7006999999999999</v>
      </c>
      <c r="I42" t="s">
        <v>23</v>
      </c>
      <c r="J42" t="s">
        <v>31</v>
      </c>
      <c r="K42" t="s">
        <v>25</v>
      </c>
      <c r="L42" t="s">
        <v>43</v>
      </c>
      <c r="M42" s="20">
        <v>3.7014912</v>
      </c>
      <c r="N42" s="20">
        <v>0</v>
      </c>
      <c r="O42" s="20">
        <v>0</v>
      </c>
      <c r="P42">
        <v>5</v>
      </c>
      <c r="Q42">
        <v>0</v>
      </c>
    </row>
    <row r="43" spans="1:17" x14ac:dyDescent="0.3">
      <c r="A43" t="s">
        <v>39</v>
      </c>
      <c r="B43" t="s">
        <v>9</v>
      </c>
      <c r="C43" t="s">
        <v>61</v>
      </c>
      <c r="D43" t="s">
        <v>11</v>
      </c>
      <c r="E43" t="s">
        <v>21</v>
      </c>
      <c r="F43" t="s">
        <v>13</v>
      </c>
      <c r="G43" s="20">
        <v>2.7</v>
      </c>
      <c r="H43" s="14">
        <v>4.3443000000000005</v>
      </c>
      <c r="I43" t="s">
        <v>23</v>
      </c>
      <c r="J43" t="s">
        <v>24</v>
      </c>
      <c r="K43" t="s">
        <v>25</v>
      </c>
      <c r="L43" t="s">
        <v>17</v>
      </c>
      <c r="M43" s="20">
        <v>4.345228800000001</v>
      </c>
      <c r="N43" s="20">
        <v>0</v>
      </c>
      <c r="O43" s="20">
        <v>0</v>
      </c>
      <c r="P43">
        <v>2</v>
      </c>
      <c r="Q43">
        <v>0</v>
      </c>
    </row>
    <row r="44" spans="1:17" x14ac:dyDescent="0.3">
      <c r="A44" t="s">
        <v>26</v>
      </c>
      <c r="B44" t="s">
        <v>9</v>
      </c>
      <c r="C44" t="s">
        <v>63</v>
      </c>
      <c r="D44" t="s">
        <v>41</v>
      </c>
      <c r="E44" t="s">
        <v>21</v>
      </c>
      <c r="F44" t="s">
        <v>29</v>
      </c>
      <c r="G44" s="20">
        <v>36</v>
      </c>
      <c r="H44" s="14">
        <v>57.923999999999999</v>
      </c>
      <c r="I44" t="s">
        <v>52</v>
      </c>
      <c r="J44" t="s">
        <v>15</v>
      </c>
      <c r="K44" t="s">
        <v>25</v>
      </c>
      <c r="L44" t="s">
        <v>17</v>
      </c>
      <c r="M44" s="20">
        <v>57.936384000000004</v>
      </c>
      <c r="N44" s="20">
        <v>3.5459999999999998E-2</v>
      </c>
      <c r="O44" s="20">
        <v>2.05442417664</v>
      </c>
      <c r="P44">
        <v>3</v>
      </c>
      <c r="Q44">
        <v>6.1632725299200004</v>
      </c>
    </row>
    <row r="45" spans="1:17" x14ac:dyDescent="0.3">
      <c r="A45" t="s">
        <v>39</v>
      </c>
      <c r="B45" t="s">
        <v>51</v>
      </c>
      <c r="C45" t="s">
        <v>8</v>
      </c>
      <c r="D45" t="s">
        <v>11</v>
      </c>
      <c r="E45" t="s">
        <v>21</v>
      </c>
      <c r="F45" t="s">
        <v>13</v>
      </c>
      <c r="G45" s="20">
        <v>4</v>
      </c>
      <c r="H45" s="14">
        <v>6.4359999999999999</v>
      </c>
      <c r="I45" t="s">
        <v>49</v>
      </c>
      <c r="J45" t="s">
        <v>42</v>
      </c>
      <c r="K45" t="s">
        <v>25</v>
      </c>
      <c r="L45" t="s">
        <v>17</v>
      </c>
      <c r="M45" s="20">
        <v>6.4373760000000004</v>
      </c>
      <c r="N45" s="20">
        <v>0.10215</v>
      </c>
      <c r="O45" s="20">
        <v>0.65757795840000011</v>
      </c>
      <c r="P45">
        <v>2</v>
      </c>
      <c r="Q45">
        <v>1.3151559168000002</v>
      </c>
    </row>
    <row r="46" spans="1:17" x14ac:dyDescent="0.3">
      <c r="A46" t="s">
        <v>26</v>
      </c>
      <c r="B46" t="s">
        <v>9</v>
      </c>
      <c r="C46" t="s">
        <v>59</v>
      </c>
      <c r="D46" t="s">
        <v>11</v>
      </c>
      <c r="E46" t="s">
        <v>21</v>
      </c>
      <c r="F46" t="s">
        <v>13</v>
      </c>
      <c r="G46" s="20">
        <v>10.9</v>
      </c>
      <c r="H46" s="14">
        <v>17.5381</v>
      </c>
      <c r="I46" t="s">
        <v>52</v>
      </c>
      <c r="J46" t="s">
        <v>31</v>
      </c>
      <c r="K46" t="s">
        <v>25</v>
      </c>
      <c r="L46" t="s">
        <v>17</v>
      </c>
      <c r="M46" s="20">
        <v>17.541849600000003</v>
      </c>
      <c r="N46" s="20">
        <v>3.5459999999999998E-2</v>
      </c>
      <c r="O46" s="20">
        <v>0.62203398681600008</v>
      </c>
      <c r="P46">
        <v>3</v>
      </c>
      <c r="Q46">
        <v>1.8661019604480003</v>
      </c>
    </row>
    <row r="47" spans="1:17" x14ac:dyDescent="0.3">
      <c r="A47" t="s">
        <v>32</v>
      </c>
      <c r="B47" t="s">
        <v>9</v>
      </c>
      <c r="C47" t="s">
        <v>61</v>
      </c>
      <c r="D47" t="s">
        <v>20</v>
      </c>
      <c r="E47" t="s">
        <v>33</v>
      </c>
      <c r="F47" t="s">
        <v>44</v>
      </c>
      <c r="G47" s="20">
        <v>2</v>
      </c>
      <c r="H47" s="14">
        <v>3.218</v>
      </c>
      <c r="I47" t="s">
        <v>14</v>
      </c>
      <c r="J47" t="s">
        <v>31</v>
      </c>
      <c r="K47" t="s">
        <v>25</v>
      </c>
      <c r="L47" t="s">
        <v>43</v>
      </c>
      <c r="M47" s="20">
        <v>3.2186880000000002</v>
      </c>
      <c r="N47" s="20">
        <v>0</v>
      </c>
      <c r="O47" s="20">
        <v>0</v>
      </c>
      <c r="P47">
        <v>5</v>
      </c>
      <c r="Q47">
        <v>0</v>
      </c>
    </row>
    <row r="48" spans="1:17" x14ac:dyDescent="0.3">
      <c r="A48" t="s">
        <v>26</v>
      </c>
      <c r="B48" t="s">
        <v>9</v>
      </c>
      <c r="C48" t="s">
        <v>8</v>
      </c>
      <c r="D48" t="s">
        <v>20</v>
      </c>
      <c r="E48" t="s">
        <v>45</v>
      </c>
      <c r="F48" t="s">
        <v>62</v>
      </c>
      <c r="G48" s="20">
        <v>0.99990000000000001</v>
      </c>
      <c r="H48" s="14" t="s">
        <v>8</v>
      </c>
      <c r="I48" t="s">
        <v>14</v>
      </c>
      <c r="J48" t="s">
        <v>38</v>
      </c>
      <c r="K48" t="s">
        <v>25</v>
      </c>
      <c r="L48" t="s">
        <v>43</v>
      </c>
      <c r="M48" s="20">
        <v>1.6091830656000001</v>
      </c>
      <c r="N48" s="20">
        <v>0</v>
      </c>
      <c r="O48" s="20">
        <v>0</v>
      </c>
      <c r="P48">
        <v>3</v>
      </c>
      <c r="Q48">
        <v>0</v>
      </c>
    </row>
    <row r="49" spans="1:17" x14ac:dyDescent="0.3">
      <c r="A49" t="s">
        <v>18</v>
      </c>
      <c r="B49" t="s">
        <v>51</v>
      </c>
      <c r="C49" t="s">
        <v>8</v>
      </c>
      <c r="D49" t="s">
        <v>41</v>
      </c>
      <c r="E49" t="s">
        <v>28</v>
      </c>
      <c r="F49" t="s">
        <v>22</v>
      </c>
      <c r="G49" s="20">
        <v>11.5</v>
      </c>
      <c r="H49" s="14">
        <v>18.503499999999999</v>
      </c>
      <c r="I49" t="s">
        <v>30</v>
      </c>
      <c r="J49" t="s">
        <v>15</v>
      </c>
      <c r="K49" t="s">
        <v>25</v>
      </c>
      <c r="L49" t="s">
        <v>43</v>
      </c>
      <c r="M49" s="20">
        <v>18.507456000000001</v>
      </c>
      <c r="N49" s="20">
        <v>0.16664000000000001</v>
      </c>
      <c r="O49" s="20">
        <v>3.0840824678400005</v>
      </c>
      <c r="P49">
        <v>4</v>
      </c>
      <c r="Q49">
        <v>12.336329871360002</v>
      </c>
    </row>
    <row r="50" spans="1:17" x14ac:dyDescent="0.3">
      <c r="A50" t="s">
        <v>32</v>
      </c>
      <c r="B50" t="s">
        <v>9</v>
      </c>
      <c r="C50" t="s">
        <v>59</v>
      </c>
      <c r="D50" t="s">
        <v>41</v>
      </c>
      <c r="E50" t="s">
        <v>28</v>
      </c>
      <c r="F50" t="s">
        <v>44</v>
      </c>
      <c r="G50" s="20">
        <v>1.5</v>
      </c>
      <c r="H50" s="14">
        <v>2.4135</v>
      </c>
      <c r="I50" t="s">
        <v>14</v>
      </c>
      <c r="J50" t="s">
        <v>38</v>
      </c>
      <c r="K50" t="s">
        <v>25</v>
      </c>
      <c r="L50" t="s">
        <v>17</v>
      </c>
      <c r="M50" s="20">
        <v>2.4140160000000002</v>
      </c>
      <c r="N50" s="20">
        <v>0</v>
      </c>
      <c r="O50" s="20">
        <v>0</v>
      </c>
      <c r="P50">
        <v>5</v>
      </c>
      <c r="Q50">
        <v>0</v>
      </c>
    </row>
    <row r="51" spans="1:17" x14ac:dyDescent="0.3">
      <c r="A51" t="s">
        <v>32</v>
      </c>
      <c r="B51" t="s">
        <v>9</v>
      </c>
      <c r="C51" t="s">
        <v>60</v>
      </c>
      <c r="D51" t="s">
        <v>11</v>
      </c>
      <c r="E51" t="s">
        <v>21</v>
      </c>
      <c r="F51" t="s">
        <v>13</v>
      </c>
      <c r="G51" s="20">
        <v>3</v>
      </c>
      <c r="H51" s="14">
        <v>4.827</v>
      </c>
      <c r="I51" t="s">
        <v>23</v>
      </c>
      <c r="J51" t="s">
        <v>15</v>
      </c>
      <c r="K51" t="s">
        <v>25</v>
      </c>
      <c r="L51" t="s">
        <v>17</v>
      </c>
      <c r="M51" s="20">
        <v>4.8280320000000003</v>
      </c>
      <c r="N51" s="20">
        <v>0</v>
      </c>
      <c r="O51" s="20">
        <v>0</v>
      </c>
      <c r="P51">
        <v>5</v>
      </c>
      <c r="Q51">
        <v>0</v>
      </c>
    </row>
    <row r="52" spans="1:17" x14ac:dyDescent="0.3">
      <c r="A52" t="s">
        <v>7</v>
      </c>
      <c r="B52" t="s">
        <v>9</v>
      </c>
      <c r="C52" t="s">
        <v>48</v>
      </c>
      <c r="D52" t="s">
        <v>41</v>
      </c>
      <c r="E52" t="s">
        <v>28</v>
      </c>
      <c r="F52" t="s">
        <v>36</v>
      </c>
      <c r="G52" s="20">
        <v>1.2</v>
      </c>
      <c r="H52" s="14">
        <v>1.9307999999999998</v>
      </c>
      <c r="I52" t="s">
        <v>49</v>
      </c>
      <c r="J52" t="s">
        <v>24</v>
      </c>
      <c r="K52" t="s">
        <v>25</v>
      </c>
      <c r="L52" t="s">
        <v>17</v>
      </c>
      <c r="M52" s="20">
        <v>1.9312128</v>
      </c>
      <c r="N52" s="20">
        <v>0.10215</v>
      </c>
      <c r="O52" s="20">
        <v>0.19727338752000001</v>
      </c>
      <c r="P52">
        <v>1</v>
      </c>
      <c r="Q52">
        <v>0.19727338752000001</v>
      </c>
    </row>
    <row r="53" spans="1:17" x14ac:dyDescent="0.3">
      <c r="A53" t="s">
        <v>7</v>
      </c>
      <c r="B53" t="s">
        <v>9</v>
      </c>
      <c r="C53" t="s">
        <v>10</v>
      </c>
      <c r="D53" t="s">
        <v>41</v>
      </c>
      <c r="E53" t="s">
        <v>64</v>
      </c>
      <c r="F53" t="s">
        <v>29</v>
      </c>
      <c r="G53" s="20">
        <v>17</v>
      </c>
      <c r="H53" s="14">
        <v>27.353000000000002</v>
      </c>
      <c r="I53" t="s">
        <v>30</v>
      </c>
      <c r="J53" t="s">
        <v>15</v>
      </c>
      <c r="K53" t="s">
        <v>25</v>
      </c>
      <c r="L53" t="s">
        <v>17</v>
      </c>
      <c r="M53" s="20">
        <v>27.358848000000002</v>
      </c>
      <c r="N53" s="20">
        <v>0.16664000000000001</v>
      </c>
      <c r="O53" s="20">
        <v>4.5590784307200005</v>
      </c>
      <c r="P53">
        <v>1</v>
      </c>
      <c r="Q53">
        <v>4.5590784307200005</v>
      </c>
    </row>
    <row r="54" spans="1:17" x14ac:dyDescent="0.3">
      <c r="A54" t="s">
        <v>39</v>
      </c>
      <c r="B54" t="s">
        <v>9</v>
      </c>
      <c r="C54" t="s">
        <v>50</v>
      </c>
      <c r="D54" t="s">
        <v>41</v>
      </c>
      <c r="E54" t="s">
        <v>12</v>
      </c>
      <c r="F54" t="s">
        <v>22</v>
      </c>
      <c r="G54" s="20">
        <v>13</v>
      </c>
      <c r="H54" s="14">
        <v>20.917000000000002</v>
      </c>
      <c r="I54" t="s">
        <v>30</v>
      </c>
      <c r="J54" t="s">
        <v>42</v>
      </c>
      <c r="K54" t="s">
        <v>25</v>
      </c>
      <c r="L54" t="s">
        <v>17</v>
      </c>
      <c r="M54" s="20">
        <v>20.921472000000001</v>
      </c>
      <c r="N54" s="20">
        <v>0.16664000000000001</v>
      </c>
      <c r="O54" s="20">
        <v>3.4863540940800006</v>
      </c>
      <c r="P54">
        <v>2</v>
      </c>
      <c r="Q54">
        <v>6.9727081881600013</v>
      </c>
    </row>
    <row r="55" spans="1:17" x14ac:dyDescent="0.3">
      <c r="A55" t="s">
        <v>18</v>
      </c>
      <c r="B55" t="s">
        <v>9</v>
      </c>
      <c r="C55" t="s">
        <v>46</v>
      </c>
      <c r="D55" t="s">
        <v>27</v>
      </c>
      <c r="E55" t="s">
        <v>21</v>
      </c>
      <c r="F55" t="s">
        <v>44</v>
      </c>
      <c r="G55" s="20">
        <v>0.5</v>
      </c>
      <c r="H55" s="14">
        <v>0.80449999999999999</v>
      </c>
      <c r="I55" t="s">
        <v>23</v>
      </c>
      <c r="J55" t="s">
        <v>15</v>
      </c>
      <c r="K55" t="s">
        <v>25</v>
      </c>
      <c r="L55" t="s">
        <v>17</v>
      </c>
      <c r="M55" s="20">
        <v>0.80467200000000005</v>
      </c>
      <c r="N55" s="20">
        <v>0</v>
      </c>
      <c r="O55" s="20">
        <v>0</v>
      </c>
      <c r="P55">
        <v>4</v>
      </c>
      <c r="Q55">
        <v>0</v>
      </c>
    </row>
    <row r="56" spans="1:17" x14ac:dyDescent="0.3">
      <c r="A56" t="s">
        <v>18</v>
      </c>
      <c r="B56" t="s">
        <v>9</v>
      </c>
      <c r="C56" t="s">
        <v>65</v>
      </c>
      <c r="D56" t="s">
        <v>27</v>
      </c>
      <c r="E56" t="s">
        <v>28</v>
      </c>
      <c r="F56" t="s">
        <v>29</v>
      </c>
      <c r="G56" s="20">
        <v>15</v>
      </c>
      <c r="H56" s="14">
        <v>24.134999999999998</v>
      </c>
      <c r="I56" t="s">
        <v>52</v>
      </c>
      <c r="J56" t="s">
        <v>15</v>
      </c>
      <c r="K56" t="s">
        <v>25</v>
      </c>
      <c r="L56" t="s">
        <v>17</v>
      </c>
      <c r="M56" s="20">
        <v>24.140160000000002</v>
      </c>
      <c r="N56" s="20">
        <v>3.5459999999999998E-2</v>
      </c>
      <c r="O56" s="20">
        <v>0.85601007360000003</v>
      </c>
      <c r="P56">
        <v>4</v>
      </c>
      <c r="Q56">
        <v>3.4240402944000001</v>
      </c>
    </row>
    <row r="57" spans="1:17" x14ac:dyDescent="0.3">
      <c r="A57" t="s">
        <v>26</v>
      </c>
      <c r="B57" t="s">
        <v>9</v>
      </c>
      <c r="C57" t="s">
        <v>67</v>
      </c>
      <c r="D57" t="s">
        <v>27</v>
      </c>
      <c r="E57" t="s">
        <v>28</v>
      </c>
      <c r="F57" t="s">
        <v>44</v>
      </c>
      <c r="G57" s="20">
        <v>3.5</v>
      </c>
      <c r="H57" s="14">
        <v>5.6315</v>
      </c>
      <c r="I57" t="s">
        <v>14</v>
      </c>
      <c r="J57" t="s">
        <v>38</v>
      </c>
      <c r="K57" t="s">
        <v>25</v>
      </c>
      <c r="L57" t="s">
        <v>17</v>
      </c>
      <c r="M57" s="20">
        <v>5.6327040000000004</v>
      </c>
      <c r="N57" s="20">
        <v>0</v>
      </c>
      <c r="O57" s="20">
        <v>0</v>
      </c>
      <c r="P57">
        <v>3</v>
      </c>
      <c r="Q57">
        <v>0</v>
      </c>
    </row>
    <row r="58" spans="1:17" x14ac:dyDescent="0.3">
      <c r="A58" t="s">
        <v>7</v>
      </c>
      <c r="B58" t="s">
        <v>9</v>
      </c>
      <c r="C58" t="s">
        <v>50</v>
      </c>
      <c r="D58" t="s">
        <v>11</v>
      </c>
      <c r="E58" t="s">
        <v>35</v>
      </c>
      <c r="F58" t="s">
        <v>29</v>
      </c>
      <c r="G58" s="20">
        <v>17</v>
      </c>
      <c r="H58" s="14">
        <v>27.353000000000002</v>
      </c>
      <c r="I58" t="s">
        <v>30</v>
      </c>
      <c r="J58" t="s">
        <v>42</v>
      </c>
      <c r="K58" t="s">
        <v>25</v>
      </c>
      <c r="L58" t="s">
        <v>17</v>
      </c>
      <c r="M58" s="20">
        <v>27.358848000000002</v>
      </c>
      <c r="N58" s="20">
        <v>0.16664000000000001</v>
      </c>
      <c r="O58" s="20">
        <v>4.5590784307200005</v>
      </c>
      <c r="P58">
        <v>1</v>
      </c>
      <c r="Q58">
        <v>4.5590784307200005</v>
      </c>
    </row>
    <row r="59" spans="1:17" x14ac:dyDescent="0.3">
      <c r="A59" t="s">
        <v>32</v>
      </c>
      <c r="B59" t="s">
        <v>9</v>
      </c>
      <c r="C59" t="s">
        <v>46</v>
      </c>
      <c r="D59" t="s">
        <v>41</v>
      </c>
      <c r="E59" t="s">
        <v>35</v>
      </c>
      <c r="F59" t="s">
        <v>44</v>
      </c>
      <c r="G59" s="20">
        <v>3</v>
      </c>
      <c r="H59" s="14">
        <v>4.827</v>
      </c>
      <c r="I59" t="s">
        <v>14</v>
      </c>
      <c r="J59" t="s">
        <v>42</v>
      </c>
      <c r="K59" t="s">
        <v>25</v>
      </c>
      <c r="L59" t="s">
        <v>43</v>
      </c>
      <c r="M59" s="20">
        <v>4.8280320000000003</v>
      </c>
      <c r="N59" s="20">
        <v>0</v>
      </c>
      <c r="O59" s="20">
        <v>0</v>
      </c>
      <c r="P59">
        <v>5</v>
      </c>
      <c r="Q59">
        <v>0</v>
      </c>
    </row>
    <row r="60" spans="1:17" x14ac:dyDescent="0.3">
      <c r="A60" t="s">
        <v>39</v>
      </c>
      <c r="B60" t="s">
        <v>51</v>
      </c>
      <c r="C60" t="s">
        <v>8</v>
      </c>
      <c r="D60" t="s">
        <v>11</v>
      </c>
      <c r="E60" t="s">
        <v>21</v>
      </c>
      <c r="F60" t="s">
        <v>44</v>
      </c>
      <c r="G60" s="20">
        <v>0.8</v>
      </c>
      <c r="H60" s="14">
        <v>1.2872000000000001</v>
      </c>
      <c r="I60" t="s">
        <v>23</v>
      </c>
      <c r="J60" t="s">
        <v>31</v>
      </c>
      <c r="K60" t="s">
        <v>25</v>
      </c>
      <c r="L60" t="s">
        <v>43</v>
      </c>
      <c r="M60" s="20">
        <v>1.2874752000000003</v>
      </c>
      <c r="N60" s="20">
        <v>0</v>
      </c>
      <c r="O60" s="20">
        <v>0</v>
      </c>
      <c r="P60">
        <v>2</v>
      </c>
      <c r="Q60">
        <v>0</v>
      </c>
    </row>
    <row r="61" spans="1:17" x14ac:dyDescent="0.3">
      <c r="A61" t="s">
        <v>39</v>
      </c>
      <c r="B61" t="s">
        <v>9</v>
      </c>
      <c r="C61" t="s">
        <v>69</v>
      </c>
      <c r="D61" t="s">
        <v>27</v>
      </c>
      <c r="E61" t="s">
        <v>28</v>
      </c>
      <c r="F61" t="s">
        <v>36</v>
      </c>
      <c r="G61" s="20">
        <v>4.5</v>
      </c>
      <c r="H61" s="14">
        <v>7.2404999999999999</v>
      </c>
      <c r="I61" t="s">
        <v>30</v>
      </c>
      <c r="J61" t="s">
        <v>31</v>
      </c>
      <c r="K61" t="s">
        <v>25</v>
      </c>
      <c r="L61" t="s">
        <v>17</v>
      </c>
      <c r="M61" s="20">
        <v>7.2420480000000005</v>
      </c>
      <c r="N61" s="20">
        <v>0.16664000000000001</v>
      </c>
      <c r="O61" s="20">
        <v>1.2068148787200002</v>
      </c>
      <c r="P61">
        <v>2</v>
      </c>
      <c r="Q61">
        <v>2.4136297574400003</v>
      </c>
    </row>
    <row r="62" spans="1:17" x14ac:dyDescent="0.3">
      <c r="A62" t="s">
        <v>39</v>
      </c>
      <c r="B62" t="s">
        <v>9</v>
      </c>
      <c r="C62" t="s">
        <v>67</v>
      </c>
      <c r="D62" t="s">
        <v>11</v>
      </c>
      <c r="E62" t="s">
        <v>21</v>
      </c>
      <c r="F62" t="s">
        <v>22</v>
      </c>
      <c r="G62" s="20">
        <v>13</v>
      </c>
      <c r="H62" s="14">
        <v>20.917000000000002</v>
      </c>
      <c r="I62" t="s">
        <v>30</v>
      </c>
      <c r="J62" t="s">
        <v>42</v>
      </c>
      <c r="K62" t="s">
        <v>25</v>
      </c>
      <c r="L62" t="s">
        <v>17</v>
      </c>
      <c r="M62" s="20">
        <v>20.921472000000001</v>
      </c>
      <c r="N62" s="20">
        <v>0.16664000000000001</v>
      </c>
      <c r="O62" s="20">
        <v>3.4863540940800006</v>
      </c>
      <c r="P62">
        <v>2</v>
      </c>
      <c r="Q62">
        <v>6.9727081881600013</v>
      </c>
    </row>
    <row r="63" spans="1:17" x14ac:dyDescent="0.3">
      <c r="A63" t="s">
        <v>32</v>
      </c>
      <c r="B63" t="s">
        <v>9</v>
      </c>
      <c r="C63" t="s">
        <v>70</v>
      </c>
      <c r="D63" t="s">
        <v>41</v>
      </c>
      <c r="E63" t="s">
        <v>21</v>
      </c>
      <c r="F63" t="s">
        <v>66</v>
      </c>
      <c r="G63" s="20">
        <v>7</v>
      </c>
      <c r="H63" s="14">
        <v>11.263</v>
      </c>
      <c r="I63" t="s">
        <v>49</v>
      </c>
      <c r="J63" t="s">
        <v>31</v>
      </c>
      <c r="K63" t="s">
        <v>25</v>
      </c>
      <c r="L63" t="s">
        <v>17</v>
      </c>
      <c r="M63" s="20">
        <v>11.265408000000001</v>
      </c>
      <c r="N63" s="20">
        <v>0.10215</v>
      </c>
      <c r="O63" s="20">
        <v>1.1507614272000002</v>
      </c>
      <c r="P63">
        <v>5</v>
      </c>
      <c r="Q63">
        <v>5.7538071360000007</v>
      </c>
    </row>
    <row r="64" spans="1:17" x14ac:dyDescent="0.3">
      <c r="A64" t="s">
        <v>7</v>
      </c>
      <c r="B64" t="s">
        <v>9</v>
      </c>
      <c r="C64" t="s">
        <v>48</v>
      </c>
      <c r="D64" t="s">
        <v>20</v>
      </c>
      <c r="E64" t="s">
        <v>12</v>
      </c>
      <c r="F64" t="s">
        <v>22</v>
      </c>
      <c r="G64" s="20">
        <v>1.3</v>
      </c>
      <c r="H64" s="14">
        <v>2.0916999999999999</v>
      </c>
      <c r="I64" t="s">
        <v>23</v>
      </c>
      <c r="J64" t="s">
        <v>31</v>
      </c>
      <c r="K64" t="s">
        <v>25</v>
      </c>
      <c r="L64" t="s">
        <v>17</v>
      </c>
      <c r="M64" s="20">
        <v>2.0921472000000003</v>
      </c>
      <c r="N64" s="20">
        <v>0</v>
      </c>
      <c r="O64" s="20">
        <v>0</v>
      </c>
      <c r="P64">
        <v>1</v>
      </c>
      <c r="Q64">
        <v>0</v>
      </c>
    </row>
    <row r="65" spans="1:17" x14ac:dyDescent="0.3">
      <c r="A65" t="s">
        <v>32</v>
      </c>
      <c r="B65" t="s">
        <v>9</v>
      </c>
      <c r="C65" t="s">
        <v>71</v>
      </c>
      <c r="D65" t="s">
        <v>20</v>
      </c>
      <c r="E65" t="s">
        <v>21</v>
      </c>
      <c r="F65" t="s">
        <v>22</v>
      </c>
      <c r="G65" s="20">
        <v>2.4</v>
      </c>
      <c r="H65" s="14">
        <v>3.8615999999999997</v>
      </c>
      <c r="I65" t="s">
        <v>23</v>
      </c>
      <c r="J65" t="s">
        <v>31</v>
      </c>
      <c r="K65" t="s">
        <v>25</v>
      </c>
      <c r="L65" t="s">
        <v>17</v>
      </c>
      <c r="M65" s="20">
        <v>3.8624255999999999</v>
      </c>
      <c r="N65" s="20">
        <v>0</v>
      </c>
      <c r="O65" s="20">
        <v>0</v>
      </c>
      <c r="P65">
        <v>5</v>
      </c>
      <c r="Q65">
        <v>0</v>
      </c>
    </row>
    <row r="66" spans="1:17" x14ac:dyDescent="0.3">
      <c r="A66" t="s">
        <v>39</v>
      </c>
      <c r="B66" t="s">
        <v>51</v>
      </c>
      <c r="C66" t="s">
        <v>8</v>
      </c>
      <c r="D66" t="s">
        <v>27</v>
      </c>
      <c r="E66" t="s">
        <v>28</v>
      </c>
      <c r="F66" t="s">
        <v>13</v>
      </c>
      <c r="G66" s="20">
        <v>10</v>
      </c>
      <c r="H66" s="14">
        <v>16.09</v>
      </c>
      <c r="I66" t="s">
        <v>54</v>
      </c>
      <c r="J66" t="s">
        <v>38</v>
      </c>
      <c r="K66" t="s">
        <v>25</v>
      </c>
      <c r="L66" t="s">
        <v>43</v>
      </c>
      <c r="M66" s="20">
        <v>16.093440000000001</v>
      </c>
      <c r="N66" s="20">
        <v>2.1999999999999999E-2</v>
      </c>
      <c r="O66" s="20">
        <v>0.35405567999999998</v>
      </c>
      <c r="P66">
        <v>2</v>
      </c>
      <c r="Q66">
        <v>0.70811135999999997</v>
      </c>
    </row>
    <row r="67" spans="1:17" x14ac:dyDescent="0.3">
      <c r="A67" t="s">
        <v>26</v>
      </c>
      <c r="B67" t="s">
        <v>9</v>
      </c>
      <c r="C67" t="s">
        <v>67</v>
      </c>
      <c r="D67" t="s">
        <v>41</v>
      </c>
      <c r="E67" t="s">
        <v>28</v>
      </c>
      <c r="F67" t="s">
        <v>36</v>
      </c>
      <c r="G67" s="20">
        <v>7.3</v>
      </c>
      <c r="H67" s="14">
        <v>11.745699999999999</v>
      </c>
      <c r="I67" t="s">
        <v>30</v>
      </c>
      <c r="J67" t="s">
        <v>15</v>
      </c>
      <c r="K67" t="s">
        <v>25</v>
      </c>
      <c r="L67" t="s">
        <v>43</v>
      </c>
      <c r="M67" s="20">
        <v>11.7482112</v>
      </c>
      <c r="N67" s="20">
        <v>0.16664000000000001</v>
      </c>
      <c r="O67" s="20">
        <v>1.957721914368</v>
      </c>
      <c r="P67">
        <v>3</v>
      </c>
      <c r="Q67">
        <v>5.8731657431039999</v>
      </c>
    </row>
    <row r="68" spans="1:17" x14ac:dyDescent="0.3">
      <c r="A68" t="s">
        <v>7</v>
      </c>
      <c r="B68" t="s">
        <v>9</v>
      </c>
      <c r="C68" t="s">
        <v>50</v>
      </c>
      <c r="D68" t="s">
        <v>41</v>
      </c>
      <c r="E68" t="s">
        <v>12</v>
      </c>
      <c r="F68" t="s">
        <v>44</v>
      </c>
      <c r="G68" s="20">
        <v>2</v>
      </c>
      <c r="H68" s="14">
        <v>3.218</v>
      </c>
      <c r="I68" t="s">
        <v>14</v>
      </c>
      <c r="J68" t="s">
        <v>31</v>
      </c>
      <c r="K68" t="s">
        <v>25</v>
      </c>
      <c r="L68" t="s">
        <v>17</v>
      </c>
      <c r="M68" s="20">
        <v>3.2186880000000002</v>
      </c>
      <c r="N68" s="20">
        <v>0</v>
      </c>
      <c r="O68" s="20">
        <v>0</v>
      </c>
      <c r="P68">
        <v>1</v>
      </c>
      <c r="Q68">
        <v>0</v>
      </c>
    </row>
    <row r="69" spans="1:17" x14ac:dyDescent="0.3">
      <c r="A69" t="s">
        <v>7</v>
      </c>
      <c r="B69" t="s">
        <v>51</v>
      </c>
      <c r="C69" t="s">
        <v>8</v>
      </c>
      <c r="D69" t="s">
        <v>11</v>
      </c>
      <c r="E69" t="s">
        <v>21</v>
      </c>
      <c r="F69" t="s">
        <v>36</v>
      </c>
      <c r="G69" s="20">
        <v>1</v>
      </c>
      <c r="H69" s="14">
        <v>1.609</v>
      </c>
      <c r="I69" t="s">
        <v>23</v>
      </c>
      <c r="J69" t="s">
        <v>42</v>
      </c>
      <c r="K69" t="s">
        <v>25</v>
      </c>
      <c r="L69" t="s">
        <v>17</v>
      </c>
      <c r="M69" s="20">
        <v>1.6093440000000001</v>
      </c>
      <c r="N69" s="20">
        <v>0</v>
      </c>
      <c r="O69" s="20">
        <v>0</v>
      </c>
      <c r="P69">
        <v>1</v>
      </c>
      <c r="Q69">
        <v>0</v>
      </c>
    </row>
    <row r="70" spans="1:17" x14ac:dyDescent="0.3">
      <c r="A70" t="s">
        <v>7</v>
      </c>
      <c r="B70" t="s">
        <v>9</v>
      </c>
      <c r="C70" t="s">
        <v>67</v>
      </c>
      <c r="D70" t="s">
        <v>20</v>
      </c>
      <c r="E70" t="s">
        <v>12</v>
      </c>
      <c r="F70" t="s">
        <v>29</v>
      </c>
      <c r="G70" s="20">
        <v>13.3</v>
      </c>
      <c r="H70" s="14">
        <v>21.399699999999999</v>
      </c>
      <c r="I70" t="s">
        <v>30</v>
      </c>
      <c r="J70" t="s">
        <v>42</v>
      </c>
      <c r="K70" t="s">
        <v>25</v>
      </c>
      <c r="L70" t="s">
        <v>43</v>
      </c>
      <c r="M70" s="20">
        <v>21.404275200000004</v>
      </c>
      <c r="N70" s="20">
        <v>0.16664000000000001</v>
      </c>
      <c r="O70" s="20">
        <v>3.5668084193280007</v>
      </c>
      <c r="P70">
        <v>1</v>
      </c>
      <c r="Q70">
        <v>3.5668084193280007</v>
      </c>
    </row>
    <row r="71" spans="1:17" x14ac:dyDescent="0.3">
      <c r="A71" t="s">
        <v>39</v>
      </c>
      <c r="B71" t="s">
        <v>9</v>
      </c>
      <c r="C71" t="s">
        <v>59</v>
      </c>
      <c r="D71" t="s">
        <v>20</v>
      </c>
      <c r="E71" t="s">
        <v>21</v>
      </c>
      <c r="F71" t="s">
        <v>44</v>
      </c>
      <c r="G71" s="20">
        <v>1.5</v>
      </c>
      <c r="H71" s="14">
        <v>2.4135</v>
      </c>
      <c r="I71" t="s">
        <v>23</v>
      </c>
      <c r="J71" t="s">
        <v>38</v>
      </c>
      <c r="K71" t="s">
        <v>25</v>
      </c>
      <c r="L71" t="s">
        <v>17</v>
      </c>
      <c r="M71" s="20">
        <v>2.4140160000000002</v>
      </c>
      <c r="N71" s="20">
        <v>0</v>
      </c>
      <c r="O71" s="20">
        <v>0</v>
      </c>
      <c r="P71">
        <v>2</v>
      </c>
      <c r="Q71">
        <v>0</v>
      </c>
    </row>
    <row r="72" spans="1:17" x14ac:dyDescent="0.3">
      <c r="A72" t="s">
        <v>39</v>
      </c>
      <c r="B72" t="s">
        <v>9</v>
      </c>
      <c r="C72" t="s">
        <v>10</v>
      </c>
      <c r="D72" t="s">
        <v>27</v>
      </c>
      <c r="E72" t="s">
        <v>28</v>
      </c>
      <c r="F72" t="s">
        <v>22</v>
      </c>
      <c r="G72" s="20">
        <v>20</v>
      </c>
      <c r="H72" s="14">
        <v>32.18</v>
      </c>
      <c r="I72" t="s">
        <v>30</v>
      </c>
      <c r="J72" t="s">
        <v>31</v>
      </c>
      <c r="K72" t="s">
        <v>25</v>
      </c>
      <c r="L72" t="s">
        <v>17</v>
      </c>
      <c r="M72" s="20">
        <v>32.186880000000002</v>
      </c>
      <c r="N72" s="20">
        <v>0.16664000000000001</v>
      </c>
      <c r="O72" s="20">
        <v>5.3636216832000008</v>
      </c>
      <c r="P72">
        <v>2</v>
      </c>
      <c r="Q72">
        <v>10.727243366400002</v>
      </c>
    </row>
    <row r="73" spans="1:17" x14ac:dyDescent="0.3">
      <c r="A73" t="s">
        <v>39</v>
      </c>
      <c r="B73" t="s">
        <v>9</v>
      </c>
      <c r="C73" t="s">
        <v>10</v>
      </c>
      <c r="D73" t="s">
        <v>11</v>
      </c>
      <c r="E73" t="s">
        <v>12</v>
      </c>
      <c r="F73" t="s">
        <v>22</v>
      </c>
      <c r="G73" s="20">
        <v>2.5</v>
      </c>
      <c r="H73" s="14">
        <v>4.0225</v>
      </c>
      <c r="I73" t="s">
        <v>49</v>
      </c>
      <c r="J73" t="s">
        <v>31</v>
      </c>
      <c r="K73" t="s">
        <v>25</v>
      </c>
      <c r="L73" t="s">
        <v>17</v>
      </c>
      <c r="M73" s="20">
        <v>4.0233600000000003</v>
      </c>
      <c r="N73" s="20">
        <v>0.10215</v>
      </c>
      <c r="O73" s="20">
        <v>0.41098622400000007</v>
      </c>
      <c r="P73">
        <v>2</v>
      </c>
      <c r="Q73">
        <v>0.82197244800000013</v>
      </c>
    </row>
    <row r="74" spans="1:17" x14ac:dyDescent="0.3">
      <c r="A74" t="s">
        <v>39</v>
      </c>
      <c r="B74" t="s">
        <v>51</v>
      </c>
      <c r="C74" t="s">
        <v>8</v>
      </c>
      <c r="D74" t="s">
        <v>72</v>
      </c>
      <c r="E74" t="s">
        <v>35</v>
      </c>
      <c r="F74" t="s">
        <v>22</v>
      </c>
      <c r="G74" s="20">
        <v>18</v>
      </c>
      <c r="H74" s="14">
        <v>28.962</v>
      </c>
      <c r="I74" t="s">
        <v>37</v>
      </c>
      <c r="J74" t="s">
        <v>15</v>
      </c>
      <c r="K74" t="s">
        <v>25</v>
      </c>
      <c r="L74" t="s">
        <v>43</v>
      </c>
      <c r="M74" s="20">
        <v>28.968192000000002</v>
      </c>
      <c r="N74" s="20">
        <v>0.16664000000000001</v>
      </c>
      <c r="O74" s="20">
        <v>4.8272595148800006</v>
      </c>
      <c r="P74">
        <v>2</v>
      </c>
      <c r="Q74">
        <v>9.6545190297600012</v>
      </c>
    </row>
    <row r="75" spans="1:17" x14ac:dyDescent="0.3">
      <c r="A75" t="s">
        <v>7</v>
      </c>
      <c r="B75" t="s">
        <v>9</v>
      </c>
      <c r="C75" t="s">
        <v>10</v>
      </c>
      <c r="D75" t="s">
        <v>11</v>
      </c>
      <c r="E75" t="s">
        <v>21</v>
      </c>
      <c r="F75" t="s">
        <v>22</v>
      </c>
      <c r="G75" s="20">
        <v>2</v>
      </c>
      <c r="H75" s="14">
        <v>3.218</v>
      </c>
      <c r="I75" t="s">
        <v>14</v>
      </c>
      <c r="J75" t="s">
        <v>38</v>
      </c>
      <c r="K75" t="s">
        <v>25</v>
      </c>
      <c r="L75" t="s">
        <v>17</v>
      </c>
      <c r="M75" s="20">
        <v>3.2186880000000002</v>
      </c>
      <c r="N75" s="20">
        <v>0</v>
      </c>
      <c r="O75" s="20">
        <v>0</v>
      </c>
      <c r="P75">
        <v>1</v>
      </c>
      <c r="Q75">
        <v>0</v>
      </c>
    </row>
    <row r="76" spans="1:17" x14ac:dyDescent="0.3">
      <c r="A76" t="s">
        <v>32</v>
      </c>
      <c r="B76" t="s">
        <v>51</v>
      </c>
      <c r="C76" t="s">
        <v>8</v>
      </c>
      <c r="D76" t="s">
        <v>41</v>
      </c>
      <c r="E76" t="s">
        <v>28</v>
      </c>
      <c r="F76" t="s">
        <v>36</v>
      </c>
      <c r="G76" s="20">
        <v>1.5</v>
      </c>
      <c r="H76" s="14">
        <v>2.4135</v>
      </c>
      <c r="I76" t="s">
        <v>54</v>
      </c>
      <c r="J76" t="s">
        <v>31</v>
      </c>
      <c r="K76" t="s">
        <v>25</v>
      </c>
      <c r="L76" t="s">
        <v>43</v>
      </c>
      <c r="M76" s="20">
        <v>2.4140160000000002</v>
      </c>
      <c r="N76" s="20">
        <v>2.1999999999999999E-2</v>
      </c>
      <c r="O76" s="20">
        <v>5.3108351999999998E-2</v>
      </c>
      <c r="P76">
        <v>5</v>
      </c>
      <c r="Q76">
        <v>0.26554175999999996</v>
      </c>
    </row>
    <row r="77" spans="1:17" x14ac:dyDescent="0.3">
      <c r="A77" t="s">
        <v>18</v>
      </c>
      <c r="B77" t="s">
        <v>9</v>
      </c>
      <c r="C77" t="s">
        <v>63</v>
      </c>
      <c r="D77" t="s">
        <v>27</v>
      </c>
      <c r="E77" t="s">
        <v>12</v>
      </c>
      <c r="F77" t="s">
        <v>13</v>
      </c>
      <c r="G77" s="20">
        <v>8</v>
      </c>
      <c r="H77" s="14">
        <v>12.872</v>
      </c>
      <c r="I77" t="s">
        <v>14</v>
      </c>
      <c r="J77" t="s">
        <v>31</v>
      </c>
      <c r="K77" t="s">
        <v>25</v>
      </c>
      <c r="L77" t="s">
        <v>43</v>
      </c>
      <c r="M77" s="20">
        <v>12.874752000000001</v>
      </c>
      <c r="N77" s="20">
        <v>0</v>
      </c>
      <c r="O77" s="20">
        <v>0</v>
      </c>
      <c r="P77">
        <v>4</v>
      </c>
      <c r="Q77">
        <v>0</v>
      </c>
    </row>
    <row r="78" spans="1:17" x14ac:dyDescent="0.3">
      <c r="A78" t="s">
        <v>39</v>
      </c>
      <c r="B78" t="s">
        <v>57</v>
      </c>
      <c r="C78" t="s">
        <v>8</v>
      </c>
      <c r="D78" t="s">
        <v>27</v>
      </c>
      <c r="E78" t="s">
        <v>12</v>
      </c>
      <c r="F78" t="s">
        <v>22</v>
      </c>
      <c r="G78" s="20">
        <v>17.5</v>
      </c>
      <c r="H78" s="14">
        <v>28.157499999999999</v>
      </c>
      <c r="I78" t="s">
        <v>30</v>
      </c>
      <c r="J78" t="s">
        <v>38</v>
      </c>
      <c r="K78" t="s">
        <v>25</v>
      </c>
      <c r="L78" t="s">
        <v>17</v>
      </c>
      <c r="M78" s="20">
        <v>28.163520000000002</v>
      </c>
      <c r="N78" s="20">
        <v>0.16664000000000001</v>
      </c>
      <c r="O78" s="20">
        <v>4.6931689728000006</v>
      </c>
      <c r="P78">
        <v>2</v>
      </c>
      <c r="Q78">
        <v>9.3863379456000011</v>
      </c>
    </row>
    <row r="79" spans="1:17" x14ac:dyDescent="0.3">
      <c r="A79" t="s">
        <v>39</v>
      </c>
      <c r="B79" t="s">
        <v>9</v>
      </c>
      <c r="C79" t="s">
        <v>56</v>
      </c>
      <c r="D79" t="s">
        <v>27</v>
      </c>
      <c r="E79" t="s">
        <v>28</v>
      </c>
      <c r="F79" t="s">
        <v>13</v>
      </c>
      <c r="G79" s="20">
        <v>16</v>
      </c>
      <c r="H79" s="14">
        <v>25.744</v>
      </c>
      <c r="I79" t="s">
        <v>37</v>
      </c>
      <c r="J79" t="s">
        <v>38</v>
      </c>
      <c r="K79" t="s">
        <v>25</v>
      </c>
      <c r="L79" t="s">
        <v>17</v>
      </c>
      <c r="M79" s="20">
        <v>25.749504000000002</v>
      </c>
      <c r="N79" s="20">
        <v>0.16664000000000001</v>
      </c>
      <c r="O79" s="20">
        <v>4.2908973465600004</v>
      </c>
      <c r="P79">
        <v>2</v>
      </c>
      <c r="Q79">
        <v>8.5817946931200009</v>
      </c>
    </row>
    <row r="80" spans="1:17" x14ac:dyDescent="0.3">
      <c r="A80" t="s">
        <v>39</v>
      </c>
      <c r="B80" t="s">
        <v>9</v>
      </c>
      <c r="C80" t="s">
        <v>48</v>
      </c>
      <c r="D80" t="s">
        <v>72</v>
      </c>
      <c r="E80" t="s">
        <v>12</v>
      </c>
      <c r="F80" t="s">
        <v>66</v>
      </c>
      <c r="G80" s="20">
        <v>34</v>
      </c>
      <c r="H80" s="14">
        <v>54.706000000000003</v>
      </c>
      <c r="I80" t="s">
        <v>30</v>
      </c>
      <c r="J80" t="s">
        <v>15</v>
      </c>
      <c r="K80" t="s">
        <v>25</v>
      </c>
      <c r="L80" t="s">
        <v>17</v>
      </c>
      <c r="M80" s="20">
        <v>54.717696000000004</v>
      </c>
      <c r="N80" s="20">
        <v>0.16664000000000001</v>
      </c>
      <c r="O80" s="20">
        <v>9.118156861440001</v>
      </c>
      <c r="P80">
        <v>2</v>
      </c>
      <c r="Q80">
        <v>18.236313722880002</v>
      </c>
    </row>
    <row r="81" spans="1:17" x14ac:dyDescent="0.3">
      <c r="A81" t="s">
        <v>39</v>
      </c>
      <c r="B81" t="s">
        <v>51</v>
      </c>
      <c r="C81" t="s">
        <v>8</v>
      </c>
      <c r="D81" t="s">
        <v>11</v>
      </c>
      <c r="E81" t="s">
        <v>12</v>
      </c>
      <c r="F81" t="s">
        <v>22</v>
      </c>
      <c r="G81" s="20">
        <v>2</v>
      </c>
      <c r="H81" s="14">
        <v>3.218</v>
      </c>
      <c r="I81" t="s">
        <v>23</v>
      </c>
      <c r="J81" t="s">
        <v>42</v>
      </c>
      <c r="K81" t="s">
        <v>25</v>
      </c>
      <c r="L81" t="s">
        <v>17</v>
      </c>
      <c r="M81" s="20">
        <v>3.2186880000000002</v>
      </c>
      <c r="N81" s="20">
        <v>0</v>
      </c>
      <c r="O81" s="20">
        <v>0</v>
      </c>
      <c r="P81">
        <v>2</v>
      </c>
      <c r="Q81">
        <v>0</v>
      </c>
    </row>
    <row r="82" spans="1:17" x14ac:dyDescent="0.3">
      <c r="A82" t="s">
        <v>18</v>
      </c>
      <c r="B82" t="s">
        <v>9</v>
      </c>
      <c r="C82" t="s">
        <v>74</v>
      </c>
      <c r="D82" t="s">
        <v>11</v>
      </c>
      <c r="E82" t="s">
        <v>21</v>
      </c>
      <c r="F82" t="s">
        <v>22</v>
      </c>
      <c r="G82" s="20">
        <v>2</v>
      </c>
      <c r="H82" s="14">
        <v>3.218</v>
      </c>
      <c r="I82" t="s">
        <v>23</v>
      </c>
      <c r="J82" t="s">
        <v>31</v>
      </c>
      <c r="K82" t="s">
        <v>25</v>
      </c>
      <c r="L82" t="s">
        <v>17</v>
      </c>
      <c r="M82" s="20">
        <v>3.2186880000000002</v>
      </c>
      <c r="N82" s="20">
        <v>0</v>
      </c>
      <c r="O82" s="20">
        <v>0</v>
      </c>
      <c r="P82">
        <v>4</v>
      </c>
      <c r="Q82">
        <v>0</v>
      </c>
    </row>
    <row r="83" spans="1:17" x14ac:dyDescent="0.3">
      <c r="A83" t="s">
        <v>32</v>
      </c>
      <c r="B83" t="s">
        <v>9</v>
      </c>
      <c r="C83" t="s">
        <v>60</v>
      </c>
      <c r="D83" t="s">
        <v>27</v>
      </c>
      <c r="E83" t="s">
        <v>21</v>
      </c>
      <c r="F83" t="s">
        <v>29</v>
      </c>
      <c r="G83" s="20">
        <v>7.8</v>
      </c>
      <c r="H83" s="14">
        <v>12.5502</v>
      </c>
      <c r="I83" t="s">
        <v>49</v>
      </c>
      <c r="J83" t="s">
        <v>42</v>
      </c>
      <c r="K83" t="s">
        <v>25</v>
      </c>
      <c r="L83" t="s">
        <v>17</v>
      </c>
      <c r="M83" s="20">
        <v>12.5528832</v>
      </c>
      <c r="N83" s="20">
        <v>0.10215</v>
      </c>
      <c r="O83" s="20">
        <v>1.2822770188800001</v>
      </c>
      <c r="P83">
        <v>5</v>
      </c>
      <c r="Q83">
        <v>6.4113850944000008</v>
      </c>
    </row>
    <row r="84" spans="1:17" x14ac:dyDescent="0.3">
      <c r="A84" t="s">
        <v>26</v>
      </c>
      <c r="B84" t="s">
        <v>9</v>
      </c>
      <c r="C84" t="s">
        <v>10</v>
      </c>
      <c r="D84" t="s">
        <v>27</v>
      </c>
      <c r="E84" t="s">
        <v>28</v>
      </c>
      <c r="F84" t="s">
        <v>22</v>
      </c>
      <c r="G84" s="20">
        <v>6</v>
      </c>
      <c r="H84" s="14">
        <v>9.6539999999999999</v>
      </c>
      <c r="I84" t="s">
        <v>14</v>
      </c>
      <c r="J84" t="s">
        <v>15</v>
      </c>
      <c r="K84" t="s">
        <v>25</v>
      </c>
      <c r="L84" t="s">
        <v>17</v>
      </c>
      <c r="M84" s="20">
        <v>9.6560640000000006</v>
      </c>
      <c r="N84" s="20">
        <v>0</v>
      </c>
      <c r="O84" s="20">
        <v>0</v>
      </c>
      <c r="P84">
        <v>3</v>
      </c>
      <c r="Q84">
        <v>0</v>
      </c>
    </row>
    <row r="85" spans="1:17" x14ac:dyDescent="0.3">
      <c r="A85" t="s">
        <v>32</v>
      </c>
      <c r="B85" t="s">
        <v>9</v>
      </c>
      <c r="C85" t="s">
        <v>65</v>
      </c>
      <c r="D85" t="s">
        <v>11</v>
      </c>
      <c r="E85" t="s">
        <v>12</v>
      </c>
      <c r="F85" t="s">
        <v>22</v>
      </c>
      <c r="G85" s="20">
        <v>2</v>
      </c>
      <c r="H85" s="14">
        <v>3.218</v>
      </c>
      <c r="I85" t="s">
        <v>23</v>
      </c>
      <c r="J85" t="s">
        <v>15</v>
      </c>
      <c r="K85" t="s">
        <v>25</v>
      </c>
      <c r="L85" t="s">
        <v>17</v>
      </c>
      <c r="M85" s="20">
        <v>3.2186880000000002</v>
      </c>
      <c r="N85" s="20">
        <v>0</v>
      </c>
      <c r="O85" s="20">
        <v>0</v>
      </c>
      <c r="P85">
        <v>5</v>
      </c>
      <c r="Q85">
        <v>0</v>
      </c>
    </row>
    <row r="86" spans="1:17" x14ac:dyDescent="0.3">
      <c r="A86" t="s">
        <v>7</v>
      </c>
      <c r="B86" t="s">
        <v>9</v>
      </c>
      <c r="C86" t="s">
        <v>71</v>
      </c>
      <c r="D86" t="s">
        <v>20</v>
      </c>
      <c r="E86" t="s">
        <v>12</v>
      </c>
      <c r="F86" t="s">
        <v>66</v>
      </c>
      <c r="G86" s="20">
        <v>30.2</v>
      </c>
      <c r="H86" s="14">
        <v>48.591799999999999</v>
      </c>
      <c r="I86" t="s">
        <v>52</v>
      </c>
      <c r="J86" t="s">
        <v>24</v>
      </c>
      <c r="K86" t="s">
        <v>25</v>
      </c>
      <c r="L86" t="s">
        <v>17</v>
      </c>
      <c r="M86" s="20">
        <v>48.6021888</v>
      </c>
      <c r="N86" s="20">
        <v>3.5459999999999998E-2</v>
      </c>
      <c r="O86" s="20">
        <v>1.7234336148479998</v>
      </c>
      <c r="P86">
        <v>1</v>
      </c>
      <c r="Q86">
        <v>1.7234336148479998</v>
      </c>
    </row>
    <row r="87" spans="1:17" x14ac:dyDescent="0.3">
      <c r="A87" t="s">
        <v>39</v>
      </c>
      <c r="B87" t="s">
        <v>9</v>
      </c>
      <c r="C87" t="s">
        <v>10</v>
      </c>
      <c r="D87" t="s">
        <v>20</v>
      </c>
      <c r="E87" t="s">
        <v>21</v>
      </c>
      <c r="F87" t="s">
        <v>22</v>
      </c>
      <c r="G87" s="20">
        <v>6.5</v>
      </c>
      <c r="H87" s="14">
        <v>10.458500000000001</v>
      </c>
      <c r="I87" t="s">
        <v>30</v>
      </c>
      <c r="J87" t="s">
        <v>42</v>
      </c>
      <c r="K87" t="s">
        <v>25</v>
      </c>
      <c r="L87" t="s">
        <v>17</v>
      </c>
      <c r="M87" s="20">
        <v>10.460736000000001</v>
      </c>
      <c r="N87" s="20">
        <v>0.16664000000000001</v>
      </c>
      <c r="O87" s="20">
        <v>1.7431770470400003</v>
      </c>
      <c r="P87">
        <v>2</v>
      </c>
      <c r="Q87">
        <v>3.4863540940800006</v>
      </c>
    </row>
    <row r="88" spans="1:17" x14ac:dyDescent="0.3">
      <c r="A88" t="s">
        <v>18</v>
      </c>
      <c r="B88" t="s">
        <v>9</v>
      </c>
      <c r="C88" t="s">
        <v>56</v>
      </c>
      <c r="D88" t="s">
        <v>11</v>
      </c>
      <c r="E88" t="s">
        <v>21</v>
      </c>
      <c r="F88" t="s">
        <v>22</v>
      </c>
      <c r="G88" s="20">
        <v>10</v>
      </c>
      <c r="H88" s="14">
        <v>16.09</v>
      </c>
      <c r="I88" s="2" t="s">
        <v>75</v>
      </c>
      <c r="J88" t="s">
        <v>42</v>
      </c>
      <c r="K88" t="s">
        <v>25</v>
      </c>
      <c r="L88" t="s">
        <v>43</v>
      </c>
      <c r="M88" s="20">
        <v>16.093440000000001</v>
      </c>
      <c r="N88" s="20">
        <v>5.2670000000000002E-2</v>
      </c>
      <c r="O88" s="20">
        <v>0.84764148480000012</v>
      </c>
      <c r="P88">
        <v>4</v>
      </c>
      <c r="Q88">
        <v>3.3905659392000005</v>
      </c>
    </row>
    <row r="89" spans="1:17" x14ac:dyDescent="0.3">
      <c r="A89" t="s">
        <v>26</v>
      </c>
      <c r="B89" t="s">
        <v>9</v>
      </c>
      <c r="C89" t="s">
        <v>76</v>
      </c>
      <c r="D89" t="s">
        <v>11</v>
      </c>
      <c r="E89" t="s">
        <v>21</v>
      </c>
      <c r="F89" t="s">
        <v>66</v>
      </c>
      <c r="G89" s="20">
        <v>40</v>
      </c>
      <c r="H89" s="14">
        <v>64.36</v>
      </c>
      <c r="I89" t="s">
        <v>52</v>
      </c>
      <c r="J89" t="s">
        <v>31</v>
      </c>
      <c r="K89" t="s">
        <v>25</v>
      </c>
      <c r="L89" t="s">
        <v>17</v>
      </c>
      <c r="M89" s="20">
        <v>64.373760000000004</v>
      </c>
      <c r="N89" s="20">
        <v>3.5459999999999998E-2</v>
      </c>
      <c r="O89" s="20">
        <v>2.2826935295999999</v>
      </c>
      <c r="P89">
        <v>3</v>
      </c>
      <c r="Q89">
        <v>6.8480805888000003</v>
      </c>
    </row>
    <row r="90" spans="1:17" x14ac:dyDescent="0.3">
      <c r="A90" t="s">
        <v>39</v>
      </c>
      <c r="B90" t="s">
        <v>9</v>
      </c>
      <c r="C90" t="s">
        <v>65</v>
      </c>
      <c r="D90" t="s">
        <v>11</v>
      </c>
      <c r="E90" t="s">
        <v>45</v>
      </c>
      <c r="F90" t="s">
        <v>36</v>
      </c>
      <c r="G90" s="20">
        <v>2</v>
      </c>
      <c r="H90" s="14">
        <v>3.218</v>
      </c>
      <c r="I90" t="s">
        <v>52</v>
      </c>
      <c r="J90" t="s">
        <v>15</v>
      </c>
      <c r="K90" t="s">
        <v>25</v>
      </c>
      <c r="L90" t="s">
        <v>17</v>
      </c>
      <c r="M90" s="20">
        <v>3.2186880000000002</v>
      </c>
      <c r="N90" s="20">
        <v>3.5459999999999998E-2</v>
      </c>
      <c r="O90" s="20">
        <v>0.11413467648</v>
      </c>
      <c r="P90">
        <v>2</v>
      </c>
      <c r="Q90">
        <v>0.22826935296</v>
      </c>
    </row>
    <row r="91" spans="1:17" x14ac:dyDescent="0.3">
      <c r="A91" t="s">
        <v>32</v>
      </c>
      <c r="B91" t="s">
        <v>9</v>
      </c>
      <c r="C91" t="s">
        <v>40</v>
      </c>
      <c r="D91" t="s">
        <v>41</v>
      </c>
      <c r="E91" t="s">
        <v>21</v>
      </c>
      <c r="F91" t="s">
        <v>29</v>
      </c>
      <c r="G91" s="20">
        <v>12</v>
      </c>
      <c r="H91" s="14">
        <v>19.308</v>
      </c>
      <c r="I91" t="s">
        <v>14</v>
      </c>
      <c r="J91" t="s">
        <v>31</v>
      </c>
      <c r="K91" t="s">
        <v>25</v>
      </c>
      <c r="L91" t="s">
        <v>17</v>
      </c>
      <c r="M91" s="20">
        <v>19.312128000000001</v>
      </c>
      <c r="N91" s="20">
        <v>0</v>
      </c>
      <c r="O91" s="20">
        <v>0</v>
      </c>
      <c r="P91">
        <v>5</v>
      </c>
      <c r="Q91">
        <v>0</v>
      </c>
    </row>
    <row r="92" spans="1:17" x14ac:dyDescent="0.3">
      <c r="A92" t="s">
        <v>7</v>
      </c>
      <c r="B92" t="s">
        <v>9</v>
      </c>
      <c r="C92" t="s">
        <v>67</v>
      </c>
      <c r="D92" t="s">
        <v>20</v>
      </c>
      <c r="E92" t="s">
        <v>12</v>
      </c>
      <c r="F92" t="s">
        <v>36</v>
      </c>
      <c r="G92" s="20">
        <v>2.7</v>
      </c>
      <c r="H92" s="14">
        <v>4.3443000000000005</v>
      </c>
      <c r="I92" t="s">
        <v>30</v>
      </c>
      <c r="J92" t="s">
        <v>31</v>
      </c>
      <c r="K92" t="s">
        <v>25</v>
      </c>
      <c r="L92" t="s">
        <v>43</v>
      </c>
      <c r="M92" s="20">
        <v>4.345228800000001</v>
      </c>
      <c r="N92" s="20">
        <v>0.16664000000000001</v>
      </c>
      <c r="O92" s="20">
        <v>0.72408892723200025</v>
      </c>
      <c r="P92">
        <v>1</v>
      </c>
      <c r="Q92">
        <v>0.72408892723200025</v>
      </c>
    </row>
    <row r="93" spans="1:17" x14ac:dyDescent="0.3">
      <c r="A93" t="s">
        <v>39</v>
      </c>
      <c r="B93" t="s">
        <v>9</v>
      </c>
      <c r="C93" t="s">
        <v>10</v>
      </c>
      <c r="D93" t="s">
        <v>41</v>
      </c>
      <c r="E93" t="s">
        <v>28</v>
      </c>
      <c r="F93" t="s">
        <v>36</v>
      </c>
      <c r="G93" s="20">
        <v>3</v>
      </c>
      <c r="H93" s="14">
        <v>4.827</v>
      </c>
      <c r="I93" t="s">
        <v>49</v>
      </c>
      <c r="J93" t="s">
        <v>31</v>
      </c>
      <c r="K93" t="s">
        <v>25</v>
      </c>
      <c r="L93" t="s">
        <v>17</v>
      </c>
      <c r="M93" s="20">
        <v>4.8280320000000003</v>
      </c>
      <c r="N93" s="20">
        <v>0.10215</v>
      </c>
      <c r="O93" s="20">
        <v>0.49318346880000008</v>
      </c>
      <c r="P93">
        <v>2</v>
      </c>
      <c r="Q93">
        <v>0.98636693760000016</v>
      </c>
    </row>
    <row r="94" spans="1:17" x14ac:dyDescent="0.3">
      <c r="A94" t="s">
        <v>7</v>
      </c>
      <c r="B94" t="s">
        <v>9</v>
      </c>
      <c r="C94" t="s">
        <v>70</v>
      </c>
      <c r="D94" t="s">
        <v>27</v>
      </c>
      <c r="E94" t="s">
        <v>28</v>
      </c>
      <c r="F94" t="s">
        <v>13</v>
      </c>
      <c r="G94" s="20">
        <v>22</v>
      </c>
      <c r="H94" s="14">
        <v>35.397999999999996</v>
      </c>
      <c r="I94" t="s">
        <v>30</v>
      </c>
      <c r="J94" t="s">
        <v>42</v>
      </c>
      <c r="K94" t="s">
        <v>25</v>
      </c>
      <c r="L94" t="s">
        <v>17</v>
      </c>
      <c r="M94" s="20">
        <v>35.405568000000002</v>
      </c>
      <c r="N94" s="20">
        <v>0.16664000000000001</v>
      </c>
      <c r="O94" s="20">
        <v>5.8999838515200009</v>
      </c>
      <c r="P94">
        <v>1</v>
      </c>
      <c r="Q94">
        <v>5.8999838515200009</v>
      </c>
    </row>
    <row r="95" spans="1:17" x14ac:dyDescent="0.3">
      <c r="A95" t="s">
        <v>32</v>
      </c>
      <c r="B95" t="s">
        <v>9</v>
      </c>
      <c r="C95" t="s">
        <v>40</v>
      </c>
      <c r="D95" t="s">
        <v>41</v>
      </c>
      <c r="E95" t="s">
        <v>33</v>
      </c>
      <c r="F95" t="s">
        <v>22</v>
      </c>
      <c r="G95" s="20">
        <v>5</v>
      </c>
      <c r="H95" s="14">
        <v>8.0449999999999999</v>
      </c>
      <c r="I95" t="s">
        <v>37</v>
      </c>
      <c r="J95" t="s">
        <v>42</v>
      </c>
      <c r="K95" t="s">
        <v>25</v>
      </c>
      <c r="L95" t="s">
        <v>43</v>
      </c>
      <c r="M95" s="20">
        <v>8.0467200000000005</v>
      </c>
      <c r="N95" s="20">
        <v>0.16664000000000001</v>
      </c>
      <c r="O95" s="20">
        <v>1.3409054208000002</v>
      </c>
      <c r="P95">
        <v>5</v>
      </c>
      <c r="Q95">
        <v>6.7045271040000012</v>
      </c>
    </row>
    <row r="96" spans="1:17" x14ac:dyDescent="0.3">
      <c r="A96" t="s">
        <v>39</v>
      </c>
      <c r="B96" t="s">
        <v>51</v>
      </c>
      <c r="C96" t="s">
        <v>8</v>
      </c>
      <c r="D96" t="s">
        <v>41</v>
      </c>
      <c r="E96" t="s">
        <v>12</v>
      </c>
      <c r="F96" t="s">
        <v>13</v>
      </c>
      <c r="G96" s="20">
        <v>7.4</v>
      </c>
      <c r="H96" s="14">
        <v>11.906600000000001</v>
      </c>
      <c r="I96" t="s">
        <v>49</v>
      </c>
      <c r="J96" t="s">
        <v>15</v>
      </c>
      <c r="K96" t="s">
        <v>25</v>
      </c>
      <c r="L96" t="s">
        <v>17</v>
      </c>
      <c r="M96" s="20">
        <v>11.909145600000002</v>
      </c>
      <c r="N96" s="20">
        <v>0.10215</v>
      </c>
      <c r="O96" s="20">
        <v>1.2165192230400004</v>
      </c>
      <c r="P96">
        <v>2</v>
      </c>
      <c r="Q96">
        <v>2.4330384460800007</v>
      </c>
    </row>
    <row r="97" spans="1:17" x14ac:dyDescent="0.3">
      <c r="A97" t="s">
        <v>32</v>
      </c>
      <c r="B97" t="s">
        <v>9</v>
      </c>
      <c r="C97" t="s">
        <v>60</v>
      </c>
      <c r="D97" t="s">
        <v>41</v>
      </c>
      <c r="E97" t="s">
        <v>28</v>
      </c>
      <c r="F97" t="s">
        <v>44</v>
      </c>
      <c r="G97" s="20">
        <v>4</v>
      </c>
      <c r="H97" s="14">
        <v>6.4359999999999999</v>
      </c>
      <c r="I97" t="s">
        <v>30</v>
      </c>
      <c r="J97" t="s">
        <v>15</v>
      </c>
      <c r="K97" t="s">
        <v>25</v>
      </c>
      <c r="L97" t="s">
        <v>17</v>
      </c>
      <c r="M97" s="20">
        <v>6.4373760000000004</v>
      </c>
      <c r="N97" s="20">
        <v>0.16664000000000001</v>
      </c>
      <c r="O97" s="20">
        <v>1.0727243366400001</v>
      </c>
      <c r="P97">
        <v>5</v>
      </c>
      <c r="Q97">
        <v>5.3636216832000008</v>
      </c>
    </row>
    <row r="98" spans="1:17" x14ac:dyDescent="0.3">
      <c r="A98" t="s">
        <v>32</v>
      </c>
      <c r="B98" t="s">
        <v>9</v>
      </c>
      <c r="C98" t="s">
        <v>40</v>
      </c>
      <c r="D98" t="s">
        <v>41</v>
      </c>
      <c r="E98" t="s">
        <v>12</v>
      </c>
      <c r="F98" t="s">
        <v>36</v>
      </c>
      <c r="G98" s="20">
        <v>1.1000000000000001</v>
      </c>
      <c r="H98" s="14">
        <v>1.7699</v>
      </c>
      <c r="I98" t="s">
        <v>23</v>
      </c>
      <c r="J98" t="s">
        <v>24</v>
      </c>
      <c r="K98" t="s">
        <v>25</v>
      </c>
      <c r="L98" t="s">
        <v>17</v>
      </c>
      <c r="M98" s="20">
        <v>1.7702784000000003</v>
      </c>
      <c r="N98" s="20">
        <v>0</v>
      </c>
      <c r="O98" s="20">
        <v>0</v>
      </c>
      <c r="P98">
        <v>5</v>
      </c>
      <c r="Q98">
        <v>0</v>
      </c>
    </row>
    <row r="99" spans="1:17" x14ac:dyDescent="0.3">
      <c r="A99" t="s">
        <v>7</v>
      </c>
      <c r="B99" t="s">
        <v>9</v>
      </c>
      <c r="C99" t="s">
        <v>48</v>
      </c>
      <c r="D99" t="s">
        <v>11</v>
      </c>
      <c r="E99" t="s">
        <v>12</v>
      </c>
      <c r="F99" t="s">
        <v>29</v>
      </c>
      <c r="G99" s="20">
        <v>2.5</v>
      </c>
      <c r="H99" s="14">
        <v>4.0225</v>
      </c>
      <c r="I99" t="s">
        <v>23</v>
      </c>
      <c r="J99" t="s">
        <v>42</v>
      </c>
      <c r="K99" t="s">
        <v>25</v>
      </c>
      <c r="L99" t="s">
        <v>17</v>
      </c>
      <c r="M99" s="20">
        <v>4.0233600000000003</v>
      </c>
      <c r="N99" s="20">
        <v>0</v>
      </c>
      <c r="O99" s="20">
        <v>0</v>
      </c>
      <c r="P99">
        <v>1</v>
      </c>
      <c r="Q99">
        <v>0</v>
      </c>
    </row>
    <row r="100" spans="1:17" x14ac:dyDescent="0.3">
      <c r="A100" t="s">
        <v>39</v>
      </c>
      <c r="B100" t="s">
        <v>9</v>
      </c>
      <c r="C100" t="s">
        <v>48</v>
      </c>
      <c r="D100" t="s">
        <v>11</v>
      </c>
      <c r="E100" t="s">
        <v>12</v>
      </c>
      <c r="F100" t="s">
        <v>22</v>
      </c>
      <c r="G100" s="20">
        <v>9</v>
      </c>
      <c r="H100" s="14">
        <v>14.481</v>
      </c>
      <c r="I100" t="s">
        <v>30</v>
      </c>
      <c r="J100" t="s">
        <v>31</v>
      </c>
      <c r="K100" t="s">
        <v>25</v>
      </c>
      <c r="L100" t="s">
        <v>17</v>
      </c>
      <c r="M100" s="20">
        <v>14.484096000000001</v>
      </c>
      <c r="N100" s="20">
        <v>0.16664000000000001</v>
      </c>
      <c r="O100" s="20">
        <v>2.4136297574400003</v>
      </c>
      <c r="P100">
        <v>2</v>
      </c>
      <c r="Q100">
        <v>4.8272595148800006</v>
      </c>
    </row>
    <row r="101" spans="1:17" x14ac:dyDescent="0.3">
      <c r="A101" t="s">
        <v>7</v>
      </c>
      <c r="B101" t="s">
        <v>51</v>
      </c>
      <c r="C101" t="s">
        <v>8</v>
      </c>
      <c r="D101" t="s">
        <v>20</v>
      </c>
      <c r="E101" t="s">
        <v>35</v>
      </c>
      <c r="F101" t="s">
        <v>44</v>
      </c>
      <c r="G101" s="20">
        <v>1.5</v>
      </c>
      <c r="H101" s="14">
        <v>2.4135</v>
      </c>
      <c r="I101" s="2" t="s">
        <v>54</v>
      </c>
      <c r="J101" t="s">
        <v>42</v>
      </c>
      <c r="K101" t="s">
        <v>25</v>
      </c>
      <c r="L101" t="s">
        <v>43</v>
      </c>
      <c r="M101" s="20">
        <v>2.4140160000000002</v>
      </c>
      <c r="N101" s="20">
        <v>2.1999999999999999E-2</v>
      </c>
      <c r="O101" s="20">
        <v>5.3108351999999998E-2</v>
      </c>
      <c r="P101">
        <v>1</v>
      </c>
      <c r="Q101">
        <v>5.3108351999999998E-2</v>
      </c>
    </row>
    <row r="102" spans="1:17" x14ac:dyDescent="0.3">
      <c r="A102" t="s">
        <v>39</v>
      </c>
      <c r="B102" t="s">
        <v>9</v>
      </c>
      <c r="C102" t="s">
        <v>67</v>
      </c>
      <c r="D102" t="s">
        <v>41</v>
      </c>
      <c r="E102" t="s">
        <v>12</v>
      </c>
      <c r="F102" t="s">
        <v>22</v>
      </c>
      <c r="G102" s="20">
        <v>1.8</v>
      </c>
      <c r="H102" s="14">
        <v>2.8961999999999999</v>
      </c>
      <c r="I102" s="2" t="s">
        <v>14</v>
      </c>
      <c r="J102" t="s">
        <v>31</v>
      </c>
      <c r="K102" t="s">
        <v>25</v>
      </c>
      <c r="L102" t="s">
        <v>17</v>
      </c>
      <c r="M102" s="20">
        <v>2.8968192000000004</v>
      </c>
      <c r="N102" s="20">
        <v>0</v>
      </c>
      <c r="O102" s="20">
        <v>0</v>
      </c>
      <c r="P102">
        <v>2</v>
      </c>
      <c r="Q102">
        <v>0</v>
      </c>
    </row>
    <row r="103" spans="1:17" x14ac:dyDescent="0.3">
      <c r="A103" t="s">
        <v>18</v>
      </c>
      <c r="B103" t="s">
        <v>9</v>
      </c>
      <c r="C103" t="s">
        <v>59</v>
      </c>
      <c r="D103" t="s">
        <v>11</v>
      </c>
      <c r="E103" t="s">
        <v>35</v>
      </c>
      <c r="F103" t="s">
        <v>36</v>
      </c>
      <c r="G103" s="20">
        <v>1</v>
      </c>
      <c r="H103" s="14">
        <v>1.609</v>
      </c>
      <c r="I103" t="s">
        <v>23</v>
      </c>
      <c r="J103" t="s">
        <v>31</v>
      </c>
      <c r="K103" t="s">
        <v>25</v>
      </c>
      <c r="L103" t="s">
        <v>43</v>
      </c>
      <c r="M103" s="20">
        <v>1.6093440000000001</v>
      </c>
      <c r="N103" s="20">
        <v>0</v>
      </c>
      <c r="O103" s="20">
        <v>0</v>
      </c>
      <c r="P103">
        <v>4</v>
      </c>
      <c r="Q103">
        <v>0</v>
      </c>
    </row>
    <row r="104" spans="1:17" x14ac:dyDescent="0.3">
      <c r="A104" t="s">
        <v>26</v>
      </c>
      <c r="B104" t="s">
        <v>9</v>
      </c>
      <c r="C104" t="s">
        <v>56</v>
      </c>
      <c r="D104" t="s">
        <v>20</v>
      </c>
      <c r="E104" t="s">
        <v>35</v>
      </c>
      <c r="F104" t="s">
        <v>29</v>
      </c>
      <c r="G104" s="20">
        <v>16</v>
      </c>
      <c r="H104" s="14">
        <v>25.744</v>
      </c>
      <c r="I104" t="s">
        <v>52</v>
      </c>
      <c r="J104" t="s">
        <v>38</v>
      </c>
      <c r="K104" t="s">
        <v>25</v>
      </c>
      <c r="L104" t="s">
        <v>43</v>
      </c>
      <c r="M104" s="20">
        <v>25.749504000000002</v>
      </c>
      <c r="N104" s="20">
        <v>3.5459999999999998E-2</v>
      </c>
      <c r="O104" s="20">
        <v>0.91307741184000002</v>
      </c>
      <c r="P104">
        <v>3</v>
      </c>
      <c r="Q104">
        <v>2.7392322355200003</v>
      </c>
    </row>
    <row r="105" spans="1:17" x14ac:dyDescent="0.3">
      <c r="A105" t="s">
        <v>39</v>
      </c>
      <c r="B105" t="s">
        <v>9</v>
      </c>
      <c r="C105" t="s">
        <v>71</v>
      </c>
      <c r="D105" t="s">
        <v>20</v>
      </c>
      <c r="E105" t="s">
        <v>35</v>
      </c>
      <c r="F105" t="s">
        <v>44</v>
      </c>
      <c r="G105" s="20">
        <v>0.7</v>
      </c>
      <c r="H105" s="14">
        <v>1.1262999999999999</v>
      </c>
      <c r="I105" t="s">
        <v>23</v>
      </c>
      <c r="J105" t="s">
        <v>24</v>
      </c>
      <c r="K105" t="s">
        <v>25</v>
      </c>
      <c r="L105" t="s">
        <v>17</v>
      </c>
      <c r="M105" s="20">
        <v>1.1265407999999999</v>
      </c>
      <c r="N105" s="20">
        <v>0</v>
      </c>
      <c r="O105" s="20">
        <v>0</v>
      </c>
      <c r="P105">
        <v>2</v>
      </c>
      <c r="Q105">
        <v>0</v>
      </c>
    </row>
    <row r="106" spans="1:17" x14ac:dyDescent="0.3">
      <c r="A106" t="s">
        <v>26</v>
      </c>
      <c r="B106" t="s">
        <v>9</v>
      </c>
      <c r="C106" t="s">
        <v>8</v>
      </c>
      <c r="D106" t="s">
        <v>20</v>
      </c>
      <c r="E106" t="s">
        <v>21</v>
      </c>
      <c r="F106" t="s">
        <v>13</v>
      </c>
      <c r="G106" s="20">
        <v>20</v>
      </c>
      <c r="H106" s="14">
        <v>32.18</v>
      </c>
      <c r="I106" t="s">
        <v>52</v>
      </c>
      <c r="J106" t="s">
        <v>15</v>
      </c>
      <c r="K106" t="s">
        <v>25</v>
      </c>
      <c r="L106" t="s">
        <v>43</v>
      </c>
      <c r="M106" s="20">
        <v>32.186880000000002</v>
      </c>
      <c r="N106" s="20">
        <v>3.5459999999999998E-2</v>
      </c>
      <c r="O106" s="20">
        <v>1.1413467648</v>
      </c>
      <c r="P106">
        <v>3</v>
      </c>
      <c r="Q106">
        <v>3.4240402944000001</v>
      </c>
    </row>
    <row r="107" spans="1:17" x14ac:dyDescent="0.3">
      <c r="A107" t="s">
        <v>39</v>
      </c>
      <c r="B107" t="s">
        <v>9</v>
      </c>
      <c r="C107" t="s">
        <v>56</v>
      </c>
      <c r="D107" t="s">
        <v>47</v>
      </c>
      <c r="E107" t="s">
        <v>64</v>
      </c>
      <c r="F107" t="s">
        <v>62</v>
      </c>
      <c r="G107" s="20">
        <v>0.5</v>
      </c>
      <c r="H107" s="14">
        <v>0.80449999999999999</v>
      </c>
      <c r="I107" t="s">
        <v>23</v>
      </c>
      <c r="J107" t="s">
        <v>38</v>
      </c>
      <c r="K107" t="s">
        <v>25</v>
      </c>
      <c r="L107" t="s">
        <v>43</v>
      </c>
      <c r="M107" s="20">
        <v>0.80467200000000005</v>
      </c>
      <c r="N107" s="20">
        <v>0</v>
      </c>
      <c r="O107" s="20">
        <v>0</v>
      </c>
      <c r="P107">
        <v>2</v>
      </c>
      <c r="Q107">
        <v>0</v>
      </c>
    </row>
    <row r="108" spans="1:17" x14ac:dyDescent="0.3">
      <c r="A108" t="s">
        <v>39</v>
      </c>
      <c r="B108" t="s">
        <v>51</v>
      </c>
      <c r="C108" t="s">
        <v>8</v>
      </c>
      <c r="D108" t="s">
        <v>11</v>
      </c>
      <c r="E108" t="s">
        <v>12</v>
      </c>
      <c r="F108" t="s">
        <v>36</v>
      </c>
      <c r="G108" s="20">
        <v>2</v>
      </c>
      <c r="H108" s="14">
        <v>3.218</v>
      </c>
      <c r="I108" t="s">
        <v>23</v>
      </c>
      <c r="J108" t="s">
        <v>31</v>
      </c>
      <c r="K108" t="s">
        <v>25</v>
      </c>
      <c r="L108" t="s">
        <v>17</v>
      </c>
      <c r="M108" s="20">
        <v>3.2186880000000002</v>
      </c>
      <c r="N108" s="20">
        <v>0</v>
      </c>
      <c r="O108" s="20">
        <v>0</v>
      </c>
      <c r="P108">
        <v>2</v>
      </c>
      <c r="Q108">
        <v>0</v>
      </c>
    </row>
    <row r="109" spans="1:17" x14ac:dyDescent="0.3">
      <c r="A109" t="s">
        <v>7</v>
      </c>
      <c r="B109" t="s">
        <v>9</v>
      </c>
      <c r="C109" t="s">
        <v>59</v>
      </c>
      <c r="D109" t="s">
        <v>20</v>
      </c>
      <c r="E109" t="s">
        <v>21</v>
      </c>
      <c r="F109" t="s">
        <v>44</v>
      </c>
      <c r="G109" s="20">
        <v>1</v>
      </c>
      <c r="H109" s="14">
        <v>1.609</v>
      </c>
      <c r="I109" t="s">
        <v>23</v>
      </c>
      <c r="J109" t="s">
        <v>31</v>
      </c>
      <c r="K109" t="s">
        <v>25</v>
      </c>
      <c r="L109" t="s">
        <v>43</v>
      </c>
      <c r="M109" s="20">
        <v>1.6093440000000001</v>
      </c>
      <c r="N109" s="20">
        <v>0</v>
      </c>
      <c r="O109" s="20">
        <v>0</v>
      </c>
      <c r="P109">
        <v>1</v>
      </c>
      <c r="Q109">
        <v>0</v>
      </c>
    </row>
    <row r="110" spans="1:17" x14ac:dyDescent="0.3">
      <c r="A110" t="s">
        <v>18</v>
      </c>
      <c r="B110" t="s">
        <v>51</v>
      </c>
      <c r="C110" t="s">
        <v>8</v>
      </c>
      <c r="D110" t="s">
        <v>41</v>
      </c>
      <c r="E110" t="s">
        <v>45</v>
      </c>
      <c r="F110" t="s">
        <v>36</v>
      </c>
      <c r="G110" s="20">
        <v>2.5</v>
      </c>
      <c r="H110" s="14">
        <v>4.0225</v>
      </c>
      <c r="I110" t="s">
        <v>23</v>
      </c>
      <c r="J110" t="s">
        <v>42</v>
      </c>
      <c r="K110" t="s">
        <v>25</v>
      </c>
      <c r="L110" t="s">
        <v>43</v>
      </c>
      <c r="M110" s="20">
        <v>4.0233600000000003</v>
      </c>
      <c r="N110" s="20">
        <v>0</v>
      </c>
      <c r="O110" s="20">
        <v>0</v>
      </c>
      <c r="P110">
        <v>4</v>
      </c>
      <c r="Q110">
        <v>0</v>
      </c>
    </row>
    <row r="111" spans="1:17" x14ac:dyDescent="0.3">
      <c r="A111" t="s">
        <v>26</v>
      </c>
      <c r="B111" t="s">
        <v>55</v>
      </c>
      <c r="C111" t="s">
        <v>8</v>
      </c>
      <c r="D111" t="s">
        <v>20</v>
      </c>
      <c r="E111" t="s">
        <v>21</v>
      </c>
      <c r="F111" t="s">
        <v>66</v>
      </c>
      <c r="G111" s="20">
        <v>71.031800000000004</v>
      </c>
      <c r="H111" s="14" t="s">
        <v>8</v>
      </c>
      <c r="I111" t="s">
        <v>52</v>
      </c>
      <c r="J111" t="s">
        <v>31</v>
      </c>
      <c r="K111" t="s">
        <v>25</v>
      </c>
      <c r="L111" t="s">
        <v>43</v>
      </c>
      <c r="M111" s="20">
        <v>114.31460113920001</v>
      </c>
      <c r="N111" s="20">
        <v>3.5459999999999998E-2</v>
      </c>
      <c r="O111" s="20">
        <v>4.0535957563960325</v>
      </c>
      <c r="P111">
        <v>3</v>
      </c>
      <c r="Q111">
        <v>12.160787269188098</v>
      </c>
    </row>
    <row r="112" spans="1:17" x14ac:dyDescent="0.3">
      <c r="A112" t="s">
        <v>39</v>
      </c>
      <c r="B112" t="s">
        <v>9</v>
      </c>
      <c r="C112" t="s">
        <v>48</v>
      </c>
      <c r="D112" t="s">
        <v>41</v>
      </c>
      <c r="E112" t="s">
        <v>28</v>
      </c>
      <c r="F112" t="s">
        <v>44</v>
      </c>
      <c r="G112" s="20">
        <v>1.5</v>
      </c>
      <c r="H112" s="14">
        <v>2.4135</v>
      </c>
      <c r="I112" t="s">
        <v>14</v>
      </c>
      <c r="J112" t="s">
        <v>38</v>
      </c>
      <c r="K112" t="s">
        <v>25</v>
      </c>
      <c r="L112" t="s">
        <v>17</v>
      </c>
      <c r="M112" s="20">
        <v>2.4140160000000002</v>
      </c>
      <c r="N112" s="20">
        <v>0</v>
      </c>
      <c r="O112" s="20">
        <v>0</v>
      </c>
      <c r="P112">
        <v>2</v>
      </c>
      <c r="Q112">
        <v>0</v>
      </c>
    </row>
    <row r="113" spans="1:17" x14ac:dyDescent="0.3">
      <c r="A113" t="s">
        <v>32</v>
      </c>
      <c r="B113" t="s">
        <v>51</v>
      </c>
      <c r="C113" t="s">
        <v>8</v>
      </c>
      <c r="D113" t="s">
        <v>11</v>
      </c>
      <c r="E113" t="s">
        <v>12</v>
      </c>
      <c r="F113" t="s">
        <v>36</v>
      </c>
      <c r="G113" s="20">
        <v>4</v>
      </c>
      <c r="H113" s="14">
        <v>6.4359999999999999</v>
      </c>
      <c r="I113" t="s">
        <v>14</v>
      </c>
      <c r="J113" t="s">
        <v>42</v>
      </c>
      <c r="K113" t="s">
        <v>25</v>
      </c>
      <c r="L113" t="s">
        <v>43</v>
      </c>
      <c r="M113" s="20">
        <v>6.4373760000000004</v>
      </c>
      <c r="N113" s="20">
        <v>0</v>
      </c>
      <c r="O113" s="20">
        <v>0</v>
      </c>
      <c r="P113">
        <v>5</v>
      </c>
      <c r="Q113">
        <v>0</v>
      </c>
    </row>
    <row r="114" spans="1:17" x14ac:dyDescent="0.3">
      <c r="A114" t="s">
        <v>18</v>
      </c>
      <c r="B114" t="s">
        <v>9</v>
      </c>
      <c r="C114" t="s">
        <v>78</v>
      </c>
      <c r="D114" t="s">
        <v>27</v>
      </c>
      <c r="E114" t="s">
        <v>28</v>
      </c>
      <c r="F114" t="s">
        <v>8</v>
      </c>
      <c r="G114" s="20">
        <v>14</v>
      </c>
      <c r="H114" s="14">
        <v>22.526</v>
      </c>
      <c r="I114" t="s">
        <v>37</v>
      </c>
      <c r="J114" t="s">
        <v>15</v>
      </c>
      <c r="K114" t="s">
        <v>25</v>
      </c>
      <c r="L114" t="s">
        <v>17</v>
      </c>
      <c r="M114" s="20">
        <v>22.530816000000002</v>
      </c>
      <c r="N114" s="20">
        <v>0.16664000000000001</v>
      </c>
      <c r="O114" s="20">
        <v>3.7545351782400003</v>
      </c>
      <c r="P114">
        <v>4</v>
      </c>
      <c r="Q114">
        <v>15.018140712960001</v>
      </c>
    </row>
    <row r="115" spans="1:17" x14ac:dyDescent="0.3">
      <c r="A115" t="s">
        <v>7</v>
      </c>
      <c r="B115" t="s">
        <v>51</v>
      </c>
      <c r="C115" t="s">
        <v>8</v>
      </c>
      <c r="D115" t="s">
        <v>11</v>
      </c>
      <c r="E115" t="s">
        <v>28</v>
      </c>
      <c r="F115" t="s">
        <v>29</v>
      </c>
      <c r="G115" s="20">
        <v>12</v>
      </c>
      <c r="H115" s="14">
        <v>19.308</v>
      </c>
      <c r="I115" t="s">
        <v>52</v>
      </c>
      <c r="J115" t="s">
        <v>31</v>
      </c>
      <c r="K115" t="s">
        <v>25</v>
      </c>
      <c r="L115" t="s">
        <v>43</v>
      </c>
      <c r="M115" s="20">
        <v>19.312128000000001</v>
      </c>
      <c r="N115" s="20">
        <v>3.5459999999999998E-2</v>
      </c>
      <c r="O115" s="20">
        <v>0.68480805888000007</v>
      </c>
      <c r="P115">
        <v>1</v>
      </c>
      <c r="Q115">
        <v>0.68480805888000007</v>
      </c>
    </row>
    <row r="116" spans="1:17" x14ac:dyDescent="0.3">
      <c r="A116" t="s">
        <v>39</v>
      </c>
      <c r="B116" t="s">
        <v>57</v>
      </c>
      <c r="C116" t="s">
        <v>8</v>
      </c>
      <c r="D116" t="s">
        <v>27</v>
      </c>
      <c r="E116" t="s">
        <v>12</v>
      </c>
      <c r="F116" t="s">
        <v>22</v>
      </c>
      <c r="G116" s="20">
        <v>17.5</v>
      </c>
      <c r="H116" s="14">
        <v>28.157499999999999</v>
      </c>
      <c r="I116" t="s">
        <v>30</v>
      </c>
      <c r="J116" t="s">
        <v>38</v>
      </c>
      <c r="K116" t="s">
        <v>25</v>
      </c>
      <c r="L116" t="s">
        <v>17</v>
      </c>
      <c r="M116" s="20">
        <v>28.163520000000002</v>
      </c>
      <c r="N116" s="20">
        <v>0.16664000000000001</v>
      </c>
      <c r="O116" s="20">
        <v>4.6931689728000006</v>
      </c>
      <c r="P116">
        <v>2</v>
      </c>
      <c r="Q116">
        <v>9.3863379456000011</v>
      </c>
    </row>
    <row r="117" spans="1:17" x14ac:dyDescent="0.3">
      <c r="A117" t="s">
        <v>39</v>
      </c>
      <c r="B117" t="s">
        <v>9</v>
      </c>
      <c r="C117" t="s">
        <v>59</v>
      </c>
      <c r="D117" t="s">
        <v>20</v>
      </c>
      <c r="E117" t="s">
        <v>28</v>
      </c>
      <c r="F117" t="s">
        <v>44</v>
      </c>
      <c r="G117" s="20">
        <v>2</v>
      </c>
      <c r="H117" s="14">
        <v>3.218</v>
      </c>
      <c r="I117" t="s">
        <v>14</v>
      </c>
      <c r="J117" t="s">
        <v>31</v>
      </c>
      <c r="K117" t="s">
        <v>25</v>
      </c>
      <c r="L117" t="s">
        <v>17</v>
      </c>
      <c r="M117" s="20">
        <v>3.2186880000000002</v>
      </c>
      <c r="N117" s="20">
        <v>0</v>
      </c>
      <c r="O117" s="20">
        <v>0</v>
      </c>
      <c r="P117">
        <v>2</v>
      </c>
      <c r="Q117">
        <v>0</v>
      </c>
    </row>
    <row r="118" spans="1:17" x14ac:dyDescent="0.3">
      <c r="A118" t="s">
        <v>39</v>
      </c>
      <c r="B118" t="s">
        <v>9</v>
      </c>
      <c r="C118" t="s">
        <v>69</v>
      </c>
      <c r="D118" t="s">
        <v>11</v>
      </c>
      <c r="E118" t="s">
        <v>12</v>
      </c>
      <c r="F118" t="s">
        <v>36</v>
      </c>
      <c r="G118" s="20">
        <v>5</v>
      </c>
      <c r="H118" s="14">
        <v>8.0449999999999999</v>
      </c>
      <c r="I118" t="s">
        <v>52</v>
      </c>
      <c r="J118" t="s">
        <v>42</v>
      </c>
      <c r="K118" t="s">
        <v>25</v>
      </c>
      <c r="L118" t="s">
        <v>17</v>
      </c>
      <c r="M118" s="20">
        <v>8.0467200000000005</v>
      </c>
      <c r="N118" s="20">
        <v>3.5459999999999998E-2</v>
      </c>
      <c r="O118" s="20">
        <v>0.28533669119999999</v>
      </c>
      <c r="P118">
        <v>2</v>
      </c>
      <c r="Q118">
        <v>0.57067338239999998</v>
      </c>
    </row>
    <row r="119" spans="1:17" x14ac:dyDescent="0.3">
      <c r="A119" t="s">
        <v>7</v>
      </c>
      <c r="B119" t="s">
        <v>9</v>
      </c>
      <c r="C119" t="s">
        <v>48</v>
      </c>
      <c r="D119" t="s">
        <v>11</v>
      </c>
      <c r="E119" t="s">
        <v>21</v>
      </c>
      <c r="F119" t="s">
        <v>13</v>
      </c>
      <c r="G119" s="20">
        <v>8</v>
      </c>
      <c r="H119" s="14">
        <v>12.872</v>
      </c>
      <c r="I119" t="s">
        <v>52</v>
      </c>
      <c r="J119" t="s">
        <v>24</v>
      </c>
      <c r="K119" t="s">
        <v>25</v>
      </c>
      <c r="L119" t="s">
        <v>17</v>
      </c>
      <c r="M119" s="20">
        <v>12.874752000000001</v>
      </c>
      <c r="N119" s="20">
        <v>3.5459999999999998E-2</v>
      </c>
      <c r="O119" s="20">
        <v>0.45653870592000001</v>
      </c>
      <c r="P119">
        <v>1</v>
      </c>
      <c r="Q119">
        <v>0.45653870592000001</v>
      </c>
    </row>
    <row r="120" spans="1:17" x14ac:dyDescent="0.3">
      <c r="A120" t="s">
        <v>32</v>
      </c>
      <c r="B120" t="s">
        <v>9</v>
      </c>
      <c r="C120" t="s">
        <v>48</v>
      </c>
      <c r="D120" t="s">
        <v>41</v>
      </c>
      <c r="E120" t="s">
        <v>28</v>
      </c>
      <c r="F120" t="s">
        <v>22</v>
      </c>
      <c r="G120" s="20">
        <v>3</v>
      </c>
      <c r="H120" s="14">
        <v>4.827</v>
      </c>
      <c r="I120" t="s">
        <v>14</v>
      </c>
      <c r="J120" t="s">
        <v>38</v>
      </c>
      <c r="K120" t="s">
        <v>25</v>
      </c>
      <c r="L120" t="s">
        <v>17</v>
      </c>
      <c r="M120" s="20">
        <v>4.8280320000000003</v>
      </c>
      <c r="N120" s="20">
        <v>0</v>
      </c>
      <c r="O120" s="20">
        <v>0</v>
      </c>
      <c r="P120">
        <v>5</v>
      </c>
      <c r="Q120">
        <v>0</v>
      </c>
    </row>
    <row r="121" spans="1:17" x14ac:dyDescent="0.3">
      <c r="A121" t="s">
        <v>32</v>
      </c>
      <c r="B121" t="s">
        <v>51</v>
      </c>
      <c r="C121" t="s">
        <v>8</v>
      </c>
      <c r="D121" t="s">
        <v>27</v>
      </c>
      <c r="E121" t="s">
        <v>28</v>
      </c>
      <c r="F121" t="s">
        <v>36</v>
      </c>
      <c r="G121" s="20">
        <v>4</v>
      </c>
      <c r="H121" s="14">
        <v>6.4359999999999999</v>
      </c>
      <c r="I121" t="s">
        <v>14</v>
      </c>
      <c r="J121" t="s">
        <v>31</v>
      </c>
      <c r="K121" t="s">
        <v>25</v>
      </c>
      <c r="L121" t="s">
        <v>17</v>
      </c>
      <c r="M121" s="20">
        <v>6.4373760000000004</v>
      </c>
      <c r="N121" s="20">
        <v>0</v>
      </c>
      <c r="O121" s="20">
        <v>0</v>
      </c>
      <c r="P121">
        <v>5</v>
      </c>
      <c r="Q121">
        <v>0</v>
      </c>
    </row>
    <row r="122" spans="1:17" x14ac:dyDescent="0.3">
      <c r="A122" t="s">
        <v>32</v>
      </c>
      <c r="B122" t="s">
        <v>9</v>
      </c>
      <c r="C122" t="s">
        <v>79</v>
      </c>
      <c r="D122" t="s">
        <v>11</v>
      </c>
      <c r="E122" t="s">
        <v>21</v>
      </c>
      <c r="F122" t="s">
        <v>29</v>
      </c>
      <c r="G122" s="20">
        <v>15</v>
      </c>
      <c r="H122" s="14">
        <v>24.134999999999998</v>
      </c>
      <c r="I122" t="s">
        <v>49</v>
      </c>
      <c r="J122" t="s">
        <v>42</v>
      </c>
      <c r="K122" t="s">
        <v>25</v>
      </c>
      <c r="L122" t="s">
        <v>43</v>
      </c>
      <c r="M122" s="20">
        <v>24.140160000000002</v>
      </c>
      <c r="N122" s="20">
        <v>0.10215</v>
      </c>
      <c r="O122" s="20">
        <v>2.4659173440000002</v>
      </c>
      <c r="P122">
        <v>5</v>
      </c>
      <c r="Q122">
        <v>12.329586720000002</v>
      </c>
    </row>
    <row r="123" spans="1:17" x14ac:dyDescent="0.3">
      <c r="A123" t="s">
        <v>26</v>
      </c>
      <c r="B123" t="s">
        <v>51</v>
      </c>
      <c r="C123" t="s">
        <v>8</v>
      </c>
      <c r="D123" t="s">
        <v>11</v>
      </c>
      <c r="E123" t="s">
        <v>12</v>
      </c>
      <c r="F123" t="s">
        <v>36</v>
      </c>
      <c r="G123" s="20">
        <v>1.5</v>
      </c>
      <c r="H123" s="14">
        <v>2.4135</v>
      </c>
      <c r="I123" t="s">
        <v>23</v>
      </c>
      <c r="J123" t="s">
        <v>38</v>
      </c>
      <c r="K123" t="s">
        <v>25</v>
      </c>
      <c r="L123" t="s">
        <v>17</v>
      </c>
      <c r="M123" s="20">
        <v>2.4140160000000002</v>
      </c>
      <c r="N123" s="20">
        <v>0</v>
      </c>
      <c r="O123" s="20">
        <v>0</v>
      </c>
      <c r="P123">
        <v>3</v>
      </c>
      <c r="Q123">
        <v>0</v>
      </c>
    </row>
    <row r="124" spans="1:17" x14ac:dyDescent="0.3">
      <c r="A124" t="s">
        <v>39</v>
      </c>
      <c r="B124" t="s">
        <v>9</v>
      </c>
      <c r="C124" t="s">
        <v>80</v>
      </c>
      <c r="D124" t="s">
        <v>41</v>
      </c>
      <c r="E124" t="s">
        <v>35</v>
      </c>
      <c r="F124" t="s">
        <v>22</v>
      </c>
      <c r="G124" s="20">
        <v>12</v>
      </c>
      <c r="H124" s="14">
        <v>19.308</v>
      </c>
      <c r="I124" t="s">
        <v>37</v>
      </c>
      <c r="J124" t="s">
        <v>15</v>
      </c>
      <c r="K124" t="s">
        <v>25</v>
      </c>
      <c r="L124" t="s">
        <v>17</v>
      </c>
      <c r="M124" s="20">
        <v>19.312128000000001</v>
      </c>
      <c r="N124" s="20">
        <v>0.16664000000000001</v>
      </c>
      <c r="O124" s="20">
        <v>3.2181730099200005</v>
      </c>
      <c r="P124">
        <v>2</v>
      </c>
      <c r="Q124">
        <v>6.4363460198400011</v>
      </c>
    </row>
    <row r="125" spans="1:17" x14ac:dyDescent="0.3">
      <c r="A125" t="s">
        <v>26</v>
      </c>
      <c r="B125" t="s">
        <v>81</v>
      </c>
      <c r="C125" t="s">
        <v>8</v>
      </c>
      <c r="D125" t="s">
        <v>11</v>
      </c>
      <c r="E125" t="s">
        <v>12</v>
      </c>
      <c r="F125" t="s">
        <v>22</v>
      </c>
      <c r="G125" s="20">
        <v>2</v>
      </c>
      <c r="H125" s="14">
        <v>3.218</v>
      </c>
      <c r="I125" t="s">
        <v>54</v>
      </c>
      <c r="J125" t="s">
        <v>31</v>
      </c>
      <c r="K125" t="s">
        <v>25</v>
      </c>
      <c r="L125" t="s">
        <v>82</v>
      </c>
      <c r="M125" s="20">
        <v>3.2186880000000002</v>
      </c>
      <c r="N125" s="20">
        <v>2.1999999999999999E-2</v>
      </c>
      <c r="O125" s="20">
        <v>7.0811135999999997E-2</v>
      </c>
      <c r="P125">
        <v>3</v>
      </c>
      <c r="Q125">
        <v>0.21243340799999999</v>
      </c>
    </row>
    <row r="126" spans="1:17" x14ac:dyDescent="0.3">
      <c r="A126" t="s">
        <v>26</v>
      </c>
      <c r="B126" t="s">
        <v>9</v>
      </c>
      <c r="C126" t="s">
        <v>10</v>
      </c>
      <c r="D126" t="s">
        <v>11</v>
      </c>
      <c r="E126" t="s">
        <v>35</v>
      </c>
      <c r="F126" t="s">
        <v>22</v>
      </c>
      <c r="G126" s="20">
        <v>22</v>
      </c>
      <c r="H126" s="14">
        <v>35.397999999999996</v>
      </c>
      <c r="I126" t="s">
        <v>30</v>
      </c>
      <c r="J126" t="s">
        <v>42</v>
      </c>
      <c r="K126" t="s">
        <v>25</v>
      </c>
      <c r="L126" t="s">
        <v>17</v>
      </c>
      <c r="M126" s="20">
        <v>35.405568000000002</v>
      </c>
      <c r="N126" s="20">
        <v>0.16664000000000001</v>
      </c>
      <c r="O126" s="20">
        <v>5.8999838515200009</v>
      </c>
      <c r="P126">
        <v>3</v>
      </c>
      <c r="Q126">
        <v>17.699951554560002</v>
      </c>
    </row>
    <row r="127" spans="1:17" x14ac:dyDescent="0.3">
      <c r="A127" t="s">
        <v>18</v>
      </c>
      <c r="B127" t="s">
        <v>9</v>
      </c>
      <c r="C127" t="s">
        <v>60</v>
      </c>
      <c r="D127" t="s">
        <v>11</v>
      </c>
      <c r="E127" t="s">
        <v>45</v>
      </c>
      <c r="F127" t="s">
        <v>36</v>
      </c>
      <c r="G127" s="20">
        <v>2</v>
      </c>
      <c r="H127" s="14">
        <v>3.218</v>
      </c>
      <c r="I127" t="s">
        <v>23</v>
      </c>
      <c r="J127" t="s">
        <v>42</v>
      </c>
      <c r="K127" t="s">
        <v>25</v>
      </c>
      <c r="L127" t="s">
        <v>43</v>
      </c>
      <c r="M127" s="20">
        <v>3.2186880000000002</v>
      </c>
      <c r="N127" s="20">
        <v>0</v>
      </c>
      <c r="O127" s="20">
        <v>0</v>
      </c>
      <c r="P127">
        <v>4</v>
      </c>
      <c r="Q127">
        <v>0</v>
      </c>
    </row>
    <row r="128" spans="1:17" x14ac:dyDescent="0.3">
      <c r="A128" t="s">
        <v>7</v>
      </c>
      <c r="B128" t="s">
        <v>57</v>
      </c>
      <c r="C128" t="s">
        <v>8</v>
      </c>
      <c r="D128" t="s">
        <v>11</v>
      </c>
      <c r="E128" t="s">
        <v>21</v>
      </c>
      <c r="F128" t="s">
        <v>44</v>
      </c>
      <c r="G128" s="20">
        <v>4</v>
      </c>
      <c r="H128" s="14">
        <v>6.4359999999999999</v>
      </c>
      <c r="I128" t="s">
        <v>30</v>
      </c>
      <c r="J128" t="s">
        <v>31</v>
      </c>
      <c r="K128" t="s">
        <v>25</v>
      </c>
      <c r="L128" t="s">
        <v>17</v>
      </c>
      <c r="M128" s="20">
        <v>6.4373760000000004</v>
      </c>
      <c r="N128" s="20">
        <v>0.16664000000000001</v>
      </c>
      <c r="O128" s="20">
        <v>1.0727243366400001</v>
      </c>
      <c r="P128">
        <v>1</v>
      </c>
      <c r="Q128">
        <v>1.0727243366400001</v>
      </c>
    </row>
    <row r="129" spans="1:17" x14ac:dyDescent="0.3">
      <c r="A129" t="s">
        <v>7</v>
      </c>
      <c r="B129" t="s">
        <v>51</v>
      </c>
      <c r="C129" t="s">
        <v>8</v>
      </c>
      <c r="D129" t="s">
        <v>27</v>
      </c>
      <c r="E129" t="s">
        <v>21</v>
      </c>
      <c r="F129" t="s">
        <v>44</v>
      </c>
      <c r="G129" s="20">
        <v>1</v>
      </c>
      <c r="H129" s="14">
        <v>1.609</v>
      </c>
      <c r="I129" t="s">
        <v>23</v>
      </c>
      <c r="J129" t="s">
        <v>42</v>
      </c>
      <c r="K129" t="s">
        <v>25</v>
      </c>
      <c r="L129" t="s">
        <v>17</v>
      </c>
      <c r="M129" s="20">
        <v>1.6093440000000001</v>
      </c>
      <c r="N129" s="20">
        <v>0</v>
      </c>
      <c r="O129" s="20">
        <v>0</v>
      </c>
      <c r="P129">
        <v>1</v>
      </c>
      <c r="Q129">
        <v>0</v>
      </c>
    </row>
    <row r="130" spans="1:17" x14ac:dyDescent="0.3">
      <c r="A130" t="s">
        <v>39</v>
      </c>
      <c r="B130" t="s">
        <v>9</v>
      </c>
      <c r="C130" t="s">
        <v>10</v>
      </c>
      <c r="D130" t="s">
        <v>11</v>
      </c>
      <c r="E130" t="s">
        <v>45</v>
      </c>
      <c r="F130" t="s">
        <v>13</v>
      </c>
      <c r="G130" s="20">
        <v>13.2</v>
      </c>
      <c r="H130" s="14">
        <v>21.238799999999998</v>
      </c>
      <c r="I130" t="s">
        <v>14</v>
      </c>
      <c r="J130" t="s">
        <v>42</v>
      </c>
      <c r="K130" t="s">
        <v>25</v>
      </c>
      <c r="L130" t="s">
        <v>17</v>
      </c>
      <c r="M130" s="20">
        <v>21.243340799999999</v>
      </c>
      <c r="N130" s="20">
        <v>0</v>
      </c>
      <c r="O130" s="20">
        <v>0</v>
      </c>
      <c r="P130">
        <v>2</v>
      </c>
      <c r="Q130">
        <v>0</v>
      </c>
    </row>
    <row r="131" spans="1:17" x14ac:dyDescent="0.3">
      <c r="A131" t="s">
        <v>32</v>
      </c>
      <c r="B131" t="s">
        <v>9</v>
      </c>
      <c r="C131" t="s">
        <v>70</v>
      </c>
      <c r="D131" t="s">
        <v>41</v>
      </c>
      <c r="E131" t="s">
        <v>12</v>
      </c>
      <c r="F131" t="s">
        <v>44</v>
      </c>
      <c r="G131" s="20">
        <v>1</v>
      </c>
      <c r="H131" s="14">
        <v>1.609</v>
      </c>
      <c r="I131" t="s">
        <v>23</v>
      </c>
      <c r="J131" t="s">
        <v>31</v>
      </c>
      <c r="K131" t="s">
        <v>25</v>
      </c>
      <c r="L131" t="s">
        <v>17</v>
      </c>
      <c r="M131" s="20">
        <v>1.6093440000000001</v>
      </c>
      <c r="N131" s="20">
        <v>0</v>
      </c>
      <c r="O131" s="20">
        <v>0</v>
      </c>
      <c r="P131">
        <v>5</v>
      </c>
      <c r="Q131">
        <v>0</v>
      </c>
    </row>
    <row r="132" spans="1:17" x14ac:dyDescent="0.3">
      <c r="A132" t="s">
        <v>39</v>
      </c>
      <c r="B132" t="s">
        <v>51</v>
      </c>
      <c r="C132" t="s">
        <v>8</v>
      </c>
      <c r="D132" t="s">
        <v>27</v>
      </c>
      <c r="E132" t="s">
        <v>35</v>
      </c>
      <c r="F132" t="s">
        <v>36</v>
      </c>
      <c r="G132" s="20">
        <v>3</v>
      </c>
      <c r="H132" s="14">
        <v>4.827</v>
      </c>
      <c r="I132" t="s">
        <v>54</v>
      </c>
      <c r="J132" t="s">
        <v>42</v>
      </c>
      <c r="K132" t="s">
        <v>25</v>
      </c>
      <c r="L132" t="s">
        <v>17</v>
      </c>
      <c r="M132" s="20">
        <v>4.8280320000000003</v>
      </c>
      <c r="N132" s="20">
        <v>2.1999999999999999E-2</v>
      </c>
      <c r="O132" s="20">
        <v>0.106216704</v>
      </c>
      <c r="P132">
        <v>2</v>
      </c>
      <c r="Q132">
        <v>0.21243340799999999</v>
      </c>
    </row>
    <row r="133" spans="1:17" x14ac:dyDescent="0.3">
      <c r="A133" t="s">
        <v>32</v>
      </c>
      <c r="B133" t="s">
        <v>9</v>
      </c>
      <c r="C133" t="s">
        <v>10</v>
      </c>
      <c r="D133" t="s">
        <v>41</v>
      </c>
      <c r="E133" t="s">
        <v>12</v>
      </c>
      <c r="F133" t="s">
        <v>36</v>
      </c>
      <c r="G133" s="20">
        <v>4.2</v>
      </c>
      <c r="H133" s="14">
        <v>6.7578000000000005</v>
      </c>
      <c r="I133" t="s">
        <v>14</v>
      </c>
      <c r="J133" t="s">
        <v>31</v>
      </c>
      <c r="K133" t="s">
        <v>25</v>
      </c>
      <c r="L133" t="s">
        <v>17</v>
      </c>
      <c r="M133" s="20">
        <v>6.7592448000000012</v>
      </c>
      <c r="N133" s="20">
        <v>0</v>
      </c>
      <c r="O133" s="20">
        <v>0</v>
      </c>
      <c r="P133">
        <v>5</v>
      </c>
      <c r="Q133">
        <v>0</v>
      </c>
    </row>
    <row r="134" spans="1:17" x14ac:dyDescent="0.3">
      <c r="A134" t="s">
        <v>26</v>
      </c>
      <c r="B134" t="s">
        <v>9</v>
      </c>
      <c r="C134" t="s">
        <v>70</v>
      </c>
      <c r="D134" t="s">
        <v>11</v>
      </c>
      <c r="E134" t="s">
        <v>21</v>
      </c>
      <c r="F134" t="s">
        <v>36</v>
      </c>
      <c r="G134" s="20">
        <v>2</v>
      </c>
      <c r="H134" s="14">
        <v>3.218</v>
      </c>
      <c r="I134" t="s">
        <v>14</v>
      </c>
      <c r="J134" t="s">
        <v>42</v>
      </c>
      <c r="K134" t="s">
        <v>25</v>
      </c>
      <c r="L134" t="s">
        <v>17</v>
      </c>
      <c r="M134" s="20">
        <v>3.2186880000000002</v>
      </c>
      <c r="N134" s="20">
        <v>0</v>
      </c>
      <c r="O134" s="20">
        <v>0</v>
      </c>
      <c r="P134">
        <v>3</v>
      </c>
      <c r="Q134">
        <v>0</v>
      </c>
    </row>
    <row r="135" spans="1:17" x14ac:dyDescent="0.3">
      <c r="A135" t="s">
        <v>32</v>
      </c>
      <c r="B135" t="s">
        <v>9</v>
      </c>
      <c r="C135" t="s">
        <v>40</v>
      </c>
      <c r="D135" t="s">
        <v>41</v>
      </c>
      <c r="E135" t="s">
        <v>12</v>
      </c>
      <c r="F135" t="s">
        <v>22</v>
      </c>
      <c r="G135" s="20">
        <v>1.7</v>
      </c>
      <c r="H135" s="14">
        <v>2.7353000000000001</v>
      </c>
      <c r="I135" t="s">
        <v>23</v>
      </c>
      <c r="J135" t="s">
        <v>31</v>
      </c>
      <c r="K135" t="s">
        <v>25</v>
      </c>
      <c r="L135" t="s">
        <v>17</v>
      </c>
      <c r="M135" s="20">
        <v>2.7358848</v>
      </c>
      <c r="N135" s="20">
        <v>0</v>
      </c>
      <c r="O135" s="20">
        <v>0</v>
      </c>
      <c r="P135">
        <v>5</v>
      </c>
      <c r="Q135">
        <v>0</v>
      </c>
    </row>
    <row r="136" spans="1:17" x14ac:dyDescent="0.3">
      <c r="A136" t="s">
        <v>39</v>
      </c>
      <c r="B136" t="s">
        <v>9</v>
      </c>
      <c r="C136" t="s">
        <v>50</v>
      </c>
      <c r="D136" t="s">
        <v>20</v>
      </c>
      <c r="E136" t="s">
        <v>21</v>
      </c>
      <c r="F136" t="s">
        <v>66</v>
      </c>
      <c r="G136" s="20">
        <v>4</v>
      </c>
      <c r="H136" s="14">
        <v>6.4359999999999999</v>
      </c>
      <c r="I136" t="s">
        <v>49</v>
      </c>
      <c r="J136" t="s">
        <v>31</v>
      </c>
      <c r="K136" t="s">
        <v>25</v>
      </c>
      <c r="L136" t="s">
        <v>17</v>
      </c>
      <c r="M136" s="20">
        <v>6.4373760000000004</v>
      </c>
      <c r="N136" s="20">
        <v>0.10215</v>
      </c>
      <c r="O136" s="20">
        <v>0.65757795840000011</v>
      </c>
      <c r="P136">
        <v>2</v>
      </c>
      <c r="Q136">
        <v>1.3151559168000002</v>
      </c>
    </row>
    <row r="137" spans="1:17" x14ac:dyDescent="0.3">
      <c r="A137" t="s">
        <v>32</v>
      </c>
      <c r="B137" t="s">
        <v>9</v>
      </c>
      <c r="C137" t="s">
        <v>56</v>
      </c>
      <c r="D137" t="s">
        <v>11</v>
      </c>
      <c r="E137" t="s">
        <v>12</v>
      </c>
      <c r="F137" t="s">
        <v>13</v>
      </c>
      <c r="G137" s="20">
        <v>2.5</v>
      </c>
      <c r="H137" s="14">
        <v>4.0225</v>
      </c>
      <c r="I137" t="s">
        <v>52</v>
      </c>
      <c r="J137" t="s">
        <v>24</v>
      </c>
      <c r="K137" t="s">
        <v>25</v>
      </c>
      <c r="L137" t="s">
        <v>43</v>
      </c>
      <c r="M137" s="20">
        <v>4.0233600000000003</v>
      </c>
      <c r="N137" s="20">
        <v>3.5459999999999998E-2</v>
      </c>
      <c r="O137" s="20">
        <v>0.1426683456</v>
      </c>
      <c r="P137">
        <v>5</v>
      </c>
      <c r="Q137">
        <v>0.71334172799999995</v>
      </c>
    </row>
    <row r="138" spans="1:17" x14ac:dyDescent="0.3">
      <c r="A138" t="s">
        <v>18</v>
      </c>
      <c r="B138" t="s">
        <v>9</v>
      </c>
      <c r="C138" t="s">
        <v>46</v>
      </c>
      <c r="D138" t="s">
        <v>41</v>
      </c>
      <c r="E138" t="s">
        <v>35</v>
      </c>
      <c r="F138" t="s">
        <v>13</v>
      </c>
      <c r="G138" s="20">
        <v>15</v>
      </c>
      <c r="H138" s="14">
        <v>24.134999999999998</v>
      </c>
      <c r="I138" t="s">
        <v>30</v>
      </c>
      <c r="J138" t="s">
        <v>15</v>
      </c>
      <c r="K138" t="s">
        <v>25</v>
      </c>
      <c r="L138" t="s">
        <v>43</v>
      </c>
      <c r="M138" s="20">
        <v>24.140160000000002</v>
      </c>
      <c r="N138" s="20">
        <v>0.16664000000000001</v>
      </c>
      <c r="O138" s="20">
        <v>4.0227162624000004</v>
      </c>
      <c r="P138">
        <v>4</v>
      </c>
      <c r="Q138">
        <v>16.090865049600001</v>
      </c>
    </row>
    <row r="139" spans="1:17" x14ac:dyDescent="0.3">
      <c r="A139" t="s">
        <v>7</v>
      </c>
      <c r="B139" t="s">
        <v>9</v>
      </c>
      <c r="C139" t="s">
        <v>50</v>
      </c>
      <c r="D139" t="s">
        <v>41</v>
      </c>
      <c r="E139" t="s">
        <v>28</v>
      </c>
      <c r="F139" t="s">
        <v>22</v>
      </c>
      <c r="G139" s="20">
        <v>2.5</v>
      </c>
      <c r="H139" s="14">
        <v>4.0225</v>
      </c>
      <c r="I139" t="s">
        <v>23</v>
      </c>
      <c r="J139" t="s">
        <v>15</v>
      </c>
      <c r="K139" t="s">
        <v>25</v>
      </c>
      <c r="L139" t="s">
        <v>17</v>
      </c>
      <c r="M139" s="20">
        <v>4.0233600000000003</v>
      </c>
      <c r="N139" s="20">
        <v>0</v>
      </c>
      <c r="O139" s="20">
        <v>0</v>
      </c>
      <c r="P139">
        <v>1</v>
      </c>
      <c r="Q139">
        <v>0</v>
      </c>
    </row>
    <row r="140" spans="1:17" x14ac:dyDescent="0.3">
      <c r="A140" t="s">
        <v>18</v>
      </c>
      <c r="B140" t="s">
        <v>9</v>
      </c>
      <c r="C140" t="s">
        <v>10</v>
      </c>
      <c r="D140" t="s">
        <v>27</v>
      </c>
      <c r="E140" t="s">
        <v>45</v>
      </c>
      <c r="F140" t="s">
        <v>44</v>
      </c>
      <c r="G140" s="20">
        <v>4</v>
      </c>
      <c r="H140" s="14">
        <v>6.4359999999999999</v>
      </c>
      <c r="I140" t="s">
        <v>14</v>
      </c>
      <c r="J140" t="s">
        <v>15</v>
      </c>
      <c r="K140" t="s">
        <v>25</v>
      </c>
      <c r="L140" t="s">
        <v>17</v>
      </c>
      <c r="M140" s="20">
        <v>6.4373760000000004</v>
      </c>
      <c r="N140" s="20">
        <v>0</v>
      </c>
      <c r="O140" s="20">
        <v>0</v>
      </c>
      <c r="P140">
        <v>4</v>
      </c>
      <c r="Q140">
        <v>0</v>
      </c>
    </row>
    <row r="141" spans="1:17" x14ac:dyDescent="0.3">
      <c r="A141" t="s">
        <v>32</v>
      </c>
      <c r="B141" t="s">
        <v>9</v>
      </c>
      <c r="C141" t="s">
        <v>34</v>
      </c>
      <c r="D141" t="s">
        <v>20</v>
      </c>
      <c r="E141" t="s">
        <v>35</v>
      </c>
      <c r="F141" t="s">
        <v>66</v>
      </c>
      <c r="G141" s="20">
        <v>42</v>
      </c>
      <c r="H141" s="14">
        <v>67.578000000000003</v>
      </c>
      <c r="I141" t="s">
        <v>30</v>
      </c>
      <c r="J141" t="s">
        <v>15</v>
      </c>
      <c r="K141" t="s">
        <v>25</v>
      </c>
      <c r="L141" t="s">
        <v>43</v>
      </c>
      <c r="M141" s="20">
        <v>67.592448000000005</v>
      </c>
      <c r="N141" s="20">
        <v>0.16664000000000001</v>
      </c>
      <c r="O141" s="20">
        <v>11.263605534720002</v>
      </c>
      <c r="P141">
        <v>5</v>
      </c>
      <c r="Q141">
        <v>56.318027673600007</v>
      </c>
    </row>
    <row r="142" spans="1:17" x14ac:dyDescent="0.3">
      <c r="A142" t="s">
        <v>32</v>
      </c>
      <c r="B142" t="s">
        <v>9</v>
      </c>
      <c r="C142" t="s">
        <v>83</v>
      </c>
      <c r="D142" t="s">
        <v>41</v>
      </c>
      <c r="E142" t="s">
        <v>35</v>
      </c>
      <c r="F142" t="s">
        <v>62</v>
      </c>
      <c r="G142" s="20">
        <v>0.56659999999999999</v>
      </c>
      <c r="H142" s="14" t="s">
        <v>8</v>
      </c>
      <c r="I142" t="s">
        <v>23</v>
      </c>
      <c r="J142" t="s">
        <v>31</v>
      </c>
      <c r="K142" t="s">
        <v>25</v>
      </c>
      <c r="L142" t="s">
        <v>17</v>
      </c>
      <c r="M142" s="20">
        <v>0.91185431040000009</v>
      </c>
      <c r="N142" s="20">
        <v>0</v>
      </c>
      <c r="O142" s="20">
        <v>0</v>
      </c>
      <c r="P142">
        <v>5</v>
      </c>
      <c r="Q142">
        <v>0</v>
      </c>
    </row>
    <row r="143" spans="1:17" x14ac:dyDescent="0.3">
      <c r="A143" t="s">
        <v>26</v>
      </c>
      <c r="B143" t="s">
        <v>9</v>
      </c>
      <c r="C143" t="s">
        <v>76</v>
      </c>
      <c r="D143" t="s">
        <v>41</v>
      </c>
      <c r="E143" t="s">
        <v>12</v>
      </c>
      <c r="F143" t="s">
        <v>36</v>
      </c>
      <c r="G143" s="20">
        <v>4.5999999999999996</v>
      </c>
      <c r="H143" s="14">
        <v>7.4013999999999998</v>
      </c>
      <c r="I143" t="s">
        <v>30</v>
      </c>
      <c r="J143" t="s">
        <v>31</v>
      </c>
      <c r="K143" t="s">
        <v>25</v>
      </c>
      <c r="L143" t="s">
        <v>17</v>
      </c>
      <c r="M143" s="20">
        <v>7.4029824</v>
      </c>
      <c r="N143" s="20">
        <v>0.16664000000000001</v>
      </c>
      <c r="O143" s="20">
        <v>1.2336329871360001</v>
      </c>
      <c r="P143">
        <v>3</v>
      </c>
      <c r="Q143">
        <v>3.7008989614080003</v>
      </c>
    </row>
    <row r="144" spans="1:17" x14ac:dyDescent="0.3">
      <c r="A144" t="s">
        <v>18</v>
      </c>
      <c r="B144" t="s">
        <v>9</v>
      </c>
      <c r="C144" t="s">
        <v>65</v>
      </c>
      <c r="D144" t="s">
        <v>41</v>
      </c>
      <c r="E144" t="s">
        <v>28</v>
      </c>
      <c r="F144" t="s">
        <v>36</v>
      </c>
      <c r="G144" s="20">
        <v>1.3</v>
      </c>
      <c r="H144" s="14">
        <v>2.0916999999999999</v>
      </c>
      <c r="I144" t="s">
        <v>23</v>
      </c>
      <c r="J144" t="s">
        <v>38</v>
      </c>
      <c r="K144" t="s">
        <v>25</v>
      </c>
      <c r="L144" t="s">
        <v>17</v>
      </c>
      <c r="M144" s="20">
        <v>2.0921472000000003</v>
      </c>
      <c r="N144" s="20">
        <v>0</v>
      </c>
      <c r="O144" s="20">
        <v>0</v>
      </c>
      <c r="P144">
        <v>4</v>
      </c>
      <c r="Q144">
        <v>0</v>
      </c>
    </row>
    <row r="145" spans="1:17" x14ac:dyDescent="0.3">
      <c r="A145" t="s">
        <v>39</v>
      </c>
      <c r="B145" t="s">
        <v>51</v>
      </c>
      <c r="C145" t="s">
        <v>8</v>
      </c>
      <c r="D145" t="s">
        <v>27</v>
      </c>
      <c r="E145" t="s">
        <v>12</v>
      </c>
      <c r="F145" t="s">
        <v>44</v>
      </c>
      <c r="G145" s="20">
        <v>3</v>
      </c>
      <c r="H145" s="14">
        <v>4.827</v>
      </c>
      <c r="I145" t="s">
        <v>37</v>
      </c>
      <c r="J145" t="s">
        <v>42</v>
      </c>
      <c r="K145" t="s">
        <v>25</v>
      </c>
      <c r="L145" t="s">
        <v>43</v>
      </c>
      <c r="M145" s="20">
        <v>4.8280320000000003</v>
      </c>
      <c r="N145" s="20">
        <v>0.16664000000000001</v>
      </c>
      <c r="O145" s="20">
        <v>0.80454325248000014</v>
      </c>
      <c r="P145">
        <v>2</v>
      </c>
      <c r="Q145">
        <v>1.6090865049600003</v>
      </c>
    </row>
    <row r="146" spans="1:17" x14ac:dyDescent="0.3">
      <c r="A146" t="s">
        <v>7</v>
      </c>
      <c r="B146" t="s">
        <v>9</v>
      </c>
      <c r="C146" t="s">
        <v>50</v>
      </c>
      <c r="D146" t="s">
        <v>27</v>
      </c>
      <c r="E146" t="s">
        <v>64</v>
      </c>
      <c r="F146" t="s">
        <v>13</v>
      </c>
      <c r="G146" s="20">
        <v>25</v>
      </c>
      <c r="H146" s="14">
        <v>40.225000000000001</v>
      </c>
      <c r="I146" t="s">
        <v>30</v>
      </c>
      <c r="J146" t="s">
        <v>38</v>
      </c>
      <c r="K146" t="s">
        <v>25</v>
      </c>
      <c r="L146" t="s">
        <v>17</v>
      </c>
      <c r="M146" s="20">
        <v>40.233600000000003</v>
      </c>
      <c r="N146" s="20">
        <v>0.16664000000000001</v>
      </c>
      <c r="O146" s="20">
        <v>6.7045271040000012</v>
      </c>
      <c r="P146">
        <v>1</v>
      </c>
      <c r="Q146">
        <v>6.7045271040000012</v>
      </c>
    </row>
    <row r="147" spans="1:17" x14ac:dyDescent="0.3">
      <c r="A147" t="s">
        <v>39</v>
      </c>
      <c r="B147" t="s">
        <v>51</v>
      </c>
      <c r="C147" t="s">
        <v>8</v>
      </c>
      <c r="D147" t="s">
        <v>41</v>
      </c>
      <c r="E147" t="s">
        <v>21</v>
      </c>
      <c r="F147" t="s">
        <v>22</v>
      </c>
      <c r="G147" s="20">
        <v>12</v>
      </c>
      <c r="H147" s="14">
        <v>19.308</v>
      </c>
      <c r="I147" t="s">
        <v>30</v>
      </c>
      <c r="J147" t="s">
        <v>15</v>
      </c>
      <c r="K147" t="s">
        <v>25</v>
      </c>
      <c r="L147" t="s">
        <v>43</v>
      </c>
      <c r="M147" s="20">
        <v>19.312128000000001</v>
      </c>
      <c r="N147" s="20">
        <v>0.16664000000000001</v>
      </c>
      <c r="O147" s="20">
        <v>3.2181730099200005</v>
      </c>
      <c r="P147">
        <v>2</v>
      </c>
      <c r="Q147">
        <v>6.4363460198400011</v>
      </c>
    </row>
    <row r="148" spans="1:17" x14ac:dyDescent="0.3">
      <c r="A148" t="s">
        <v>32</v>
      </c>
      <c r="B148" t="s">
        <v>9</v>
      </c>
      <c r="C148" t="s">
        <v>10</v>
      </c>
      <c r="D148" t="s">
        <v>11</v>
      </c>
      <c r="E148" t="s">
        <v>21</v>
      </c>
      <c r="F148" t="s">
        <v>22</v>
      </c>
      <c r="G148" s="20">
        <v>2</v>
      </c>
      <c r="H148" s="14">
        <v>3.218</v>
      </c>
      <c r="I148" t="s">
        <v>23</v>
      </c>
      <c r="J148" t="s">
        <v>31</v>
      </c>
      <c r="K148" t="s">
        <v>25</v>
      </c>
      <c r="L148" t="s">
        <v>17</v>
      </c>
      <c r="M148" s="20">
        <v>3.2186880000000002</v>
      </c>
      <c r="N148" s="20">
        <v>0</v>
      </c>
      <c r="O148" s="20">
        <v>0</v>
      </c>
      <c r="P148">
        <v>5</v>
      </c>
      <c r="Q148">
        <v>0</v>
      </c>
    </row>
    <row r="149" spans="1:17" x14ac:dyDescent="0.3">
      <c r="A149" t="s">
        <v>26</v>
      </c>
      <c r="B149" t="s">
        <v>9</v>
      </c>
      <c r="C149" t="s">
        <v>79</v>
      </c>
      <c r="D149" t="s">
        <v>27</v>
      </c>
      <c r="E149" t="s">
        <v>28</v>
      </c>
      <c r="F149" t="s">
        <v>13</v>
      </c>
      <c r="G149" s="20">
        <v>16</v>
      </c>
      <c r="H149" s="14">
        <v>25.744</v>
      </c>
      <c r="I149" t="s">
        <v>30</v>
      </c>
      <c r="J149" t="s">
        <v>31</v>
      </c>
      <c r="K149" t="s">
        <v>25</v>
      </c>
      <c r="L149" t="s">
        <v>17</v>
      </c>
      <c r="M149" s="20">
        <v>25.749504000000002</v>
      </c>
      <c r="N149" s="20">
        <v>0.16664000000000001</v>
      </c>
      <c r="O149" s="20">
        <v>4.2908973465600004</v>
      </c>
      <c r="P149">
        <v>3</v>
      </c>
      <c r="Q149">
        <v>12.87269203968</v>
      </c>
    </row>
    <row r="150" spans="1:17" x14ac:dyDescent="0.3">
      <c r="A150" t="s">
        <v>39</v>
      </c>
      <c r="B150" t="s">
        <v>9</v>
      </c>
      <c r="C150" t="s">
        <v>70</v>
      </c>
      <c r="D150" t="s">
        <v>27</v>
      </c>
      <c r="E150" t="s">
        <v>12</v>
      </c>
      <c r="F150" t="s">
        <v>22</v>
      </c>
      <c r="G150" s="20">
        <v>2.5</v>
      </c>
      <c r="H150" s="14">
        <v>4.0225</v>
      </c>
      <c r="I150" t="s">
        <v>49</v>
      </c>
      <c r="J150" t="s">
        <v>42</v>
      </c>
      <c r="K150" t="s">
        <v>25</v>
      </c>
      <c r="L150" t="s">
        <v>17</v>
      </c>
      <c r="M150" s="20">
        <v>4.0233600000000003</v>
      </c>
      <c r="N150" s="20">
        <v>0.10215</v>
      </c>
      <c r="O150" s="20">
        <v>0.41098622400000007</v>
      </c>
      <c r="P150">
        <v>2</v>
      </c>
      <c r="Q150">
        <v>0.82197244800000013</v>
      </c>
    </row>
    <row r="151" spans="1:17" x14ac:dyDescent="0.3">
      <c r="A151" t="s">
        <v>7</v>
      </c>
      <c r="B151" t="s">
        <v>9</v>
      </c>
      <c r="C151" t="s">
        <v>10</v>
      </c>
      <c r="D151" t="s">
        <v>41</v>
      </c>
      <c r="E151" t="s">
        <v>28</v>
      </c>
      <c r="F151" t="s">
        <v>29</v>
      </c>
      <c r="G151" s="20">
        <v>20</v>
      </c>
      <c r="H151" s="14">
        <v>32.18</v>
      </c>
      <c r="I151" t="s">
        <v>49</v>
      </c>
      <c r="J151" t="s">
        <v>15</v>
      </c>
      <c r="K151" t="s">
        <v>25</v>
      </c>
      <c r="L151" t="s">
        <v>17</v>
      </c>
      <c r="M151" s="20">
        <v>32.186880000000002</v>
      </c>
      <c r="N151" s="20">
        <v>0.10215</v>
      </c>
      <c r="O151" s="20">
        <v>3.2878897920000005</v>
      </c>
      <c r="P151">
        <v>1</v>
      </c>
      <c r="Q151">
        <v>3.2878897920000005</v>
      </c>
    </row>
    <row r="152" spans="1:17" x14ac:dyDescent="0.3">
      <c r="A152" t="s">
        <v>39</v>
      </c>
      <c r="B152" t="s">
        <v>9</v>
      </c>
      <c r="C152" t="s">
        <v>10</v>
      </c>
      <c r="D152" t="s">
        <v>41</v>
      </c>
      <c r="E152" t="s">
        <v>35</v>
      </c>
      <c r="F152" t="s">
        <v>29</v>
      </c>
      <c r="G152" s="20">
        <v>17</v>
      </c>
      <c r="H152" s="14">
        <v>27.353000000000002</v>
      </c>
      <c r="I152" t="s">
        <v>52</v>
      </c>
      <c r="J152" t="s">
        <v>15</v>
      </c>
      <c r="K152" t="s">
        <v>25</v>
      </c>
      <c r="L152" t="s">
        <v>17</v>
      </c>
      <c r="M152" s="20">
        <v>27.358848000000002</v>
      </c>
      <c r="N152" s="20">
        <v>3.5459999999999998E-2</v>
      </c>
      <c r="O152" s="20">
        <v>0.97014475008000001</v>
      </c>
      <c r="P152">
        <v>2</v>
      </c>
      <c r="Q152">
        <v>1.94028950016</v>
      </c>
    </row>
    <row r="153" spans="1:17" x14ac:dyDescent="0.3">
      <c r="A153" t="s">
        <v>39</v>
      </c>
      <c r="B153" t="s">
        <v>9</v>
      </c>
      <c r="C153" t="s">
        <v>48</v>
      </c>
      <c r="D153" t="s">
        <v>27</v>
      </c>
      <c r="E153" t="s">
        <v>28</v>
      </c>
      <c r="F153" t="s">
        <v>13</v>
      </c>
      <c r="G153" s="20">
        <v>13</v>
      </c>
      <c r="H153" s="14">
        <v>20.917000000000002</v>
      </c>
      <c r="I153" t="s">
        <v>30</v>
      </c>
      <c r="J153" t="s">
        <v>42</v>
      </c>
      <c r="K153" t="s">
        <v>25</v>
      </c>
      <c r="L153" t="s">
        <v>17</v>
      </c>
      <c r="M153" s="20">
        <v>20.921472000000001</v>
      </c>
      <c r="N153" s="20">
        <v>0.16664000000000001</v>
      </c>
      <c r="O153" s="20">
        <v>3.4863540940800006</v>
      </c>
      <c r="P153">
        <v>2</v>
      </c>
      <c r="Q153">
        <v>6.9727081881600013</v>
      </c>
    </row>
    <row r="154" spans="1:17" x14ac:dyDescent="0.3">
      <c r="A154" t="s">
        <v>18</v>
      </c>
      <c r="B154" t="s">
        <v>9</v>
      </c>
      <c r="C154" t="s">
        <v>50</v>
      </c>
      <c r="D154" t="s">
        <v>11</v>
      </c>
      <c r="E154" t="s">
        <v>12</v>
      </c>
      <c r="F154" t="s">
        <v>22</v>
      </c>
      <c r="G154" s="20">
        <v>1.1000000000000001</v>
      </c>
      <c r="H154" s="14">
        <v>1.7699</v>
      </c>
      <c r="I154" t="s">
        <v>23</v>
      </c>
      <c r="J154" t="s">
        <v>31</v>
      </c>
      <c r="K154" t="s">
        <v>25</v>
      </c>
      <c r="L154" t="s">
        <v>17</v>
      </c>
      <c r="M154" s="20">
        <v>1.7702784000000003</v>
      </c>
      <c r="N154" s="20">
        <v>0</v>
      </c>
      <c r="O154" s="20">
        <v>0</v>
      </c>
      <c r="P154">
        <v>4</v>
      </c>
      <c r="Q154">
        <v>0</v>
      </c>
    </row>
    <row r="155" spans="1:17" x14ac:dyDescent="0.3">
      <c r="A155" t="s">
        <v>32</v>
      </c>
      <c r="B155" t="s">
        <v>51</v>
      </c>
      <c r="C155" t="s">
        <v>8</v>
      </c>
      <c r="D155" t="s">
        <v>41</v>
      </c>
      <c r="E155" t="s">
        <v>21</v>
      </c>
      <c r="F155" t="s">
        <v>44</v>
      </c>
      <c r="G155" s="20">
        <v>0.8</v>
      </c>
      <c r="H155" s="14">
        <v>1.2872000000000001</v>
      </c>
      <c r="I155" t="s">
        <v>23</v>
      </c>
      <c r="J155" t="s">
        <v>38</v>
      </c>
      <c r="K155" t="s">
        <v>25</v>
      </c>
      <c r="L155" t="s">
        <v>17</v>
      </c>
      <c r="M155" s="20">
        <v>1.2874752000000003</v>
      </c>
      <c r="N155" s="20">
        <v>0</v>
      </c>
      <c r="O155" s="20">
        <v>0</v>
      </c>
      <c r="P155">
        <v>5</v>
      </c>
      <c r="Q155">
        <v>0</v>
      </c>
    </row>
    <row r="156" spans="1:17" x14ac:dyDescent="0.3">
      <c r="A156" t="s">
        <v>26</v>
      </c>
      <c r="B156" t="s">
        <v>51</v>
      </c>
      <c r="C156" t="s">
        <v>8</v>
      </c>
      <c r="D156" t="s">
        <v>20</v>
      </c>
      <c r="E156" t="s">
        <v>21</v>
      </c>
      <c r="F156" t="s">
        <v>22</v>
      </c>
      <c r="G156" s="20">
        <v>20</v>
      </c>
      <c r="H156" s="14">
        <v>32.18</v>
      </c>
      <c r="I156" t="s">
        <v>30</v>
      </c>
      <c r="J156" t="s">
        <v>42</v>
      </c>
      <c r="K156" t="s">
        <v>25</v>
      </c>
      <c r="L156" t="s">
        <v>43</v>
      </c>
      <c r="M156" s="20">
        <v>32.186880000000002</v>
      </c>
      <c r="N156" s="20">
        <v>0.16664000000000001</v>
      </c>
      <c r="O156" s="20">
        <v>5.3636216832000008</v>
      </c>
      <c r="P156">
        <v>3</v>
      </c>
      <c r="Q156">
        <v>16.090865049600001</v>
      </c>
    </row>
    <row r="157" spans="1:17" x14ac:dyDescent="0.3">
      <c r="A157" t="s">
        <v>32</v>
      </c>
      <c r="B157" t="s">
        <v>51</v>
      </c>
      <c r="C157" t="s">
        <v>8</v>
      </c>
      <c r="D157" t="s">
        <v>11</v>
      </c>
      <c r="E157" t="s">
        <v>21</v>
      </c>
      <c r="F157" t="s">
        <v>44</v>
      </c>
      <c r="G157" s="20">
        <v>0.5</v>
      </c>
      <c r="H157" s="14">
        <v>0.80449999999999999</v>
      </c>
      <c r="I157" t="s">
        <v>23</v>
      </c>
      <c r="J157" t="s">
        <v>24</v>
      </c>
      <c r="K157" t="s">
        <v>25</v>
      </c>
      <c r="L157" t="s">
        <v>43</v>
      </c>
      <c r="M157" s="20">
        <v>0.80467200000000005</v>
      </c>
      <c r="N157" s="20">
        <v>0</v>
      </c>
      <c r="O157" s="20">
        <v>0</v>
      </c>
      <c r="P157">
        <v>5</v>
      </c>
      <c r="Q157">
        <v>0</v>
      </c>
    </row>
    <row r="158" spans="1:17" x14ac:dyDescent="0.3">
      <c r="A158" t="s">
        <v>32</v>
      </c>
      <c r="B158" t="s">
        <v>9</v>
      </c>
      <c r="C158" t="s">
        <v>69</v>
      </c>
      <c r="D158" t="s">
        <v>11</v>
      </c>
      <c r="E158" t="s">
        <v>12</v>
      </c>
      <c r="F158" t="s">
        <v>36</v>
      </c>
      <c r="G158" s="20">
        <v>1</v>
      </c>
      <c r="H158" s="14">
        <v>1.609</v>
      </c>
      <c r="I158" t="s">
        <v>23</v>
      </c>
      <c r="J158" t="s">
        <v>31</v>
      </c>
      <c r="K158" t="s">
        <v>25</v>
      </c>
      <c r="L158" t="s">
        <v>17</v>
      </c>
      <c r="M158" s="20">
        <v>1.6093440000000001</v>
      </c>
      <c r="N158" s="20">
        <v>0</v>
      </c>
      <c r="O158" s="20">
        <v>0</v>
      </c>
      <c r="P158">
        <v>5</v>
      </c>
      <c r="Q158">
        <v>0</v>
      </c>
    </row>
    <row r="159" spans="1:17" x14ac:dyDescent="0.3">
      <c r="A159" t="s">
        <v>39</v>
      </c>
      <c r="B159" t="s">
        <v>9</v>
      </c>
      <c r="C159" t="s">
        <v>71</v>
      </c>
      <c r="D159" t="s">
        <v>41</v>
      </c>
      <c r="E159" t="s">
        <v>28</v>
      </c>
      <c r="F159" t="s">
        <v>29</v>
      </c>
      <c r="G159" s="20">
        <v>15</v>
      </c>
      <c r="H159" s="14">
        <v>24.134999999999998</v>
      </c>
      <c r="I159" t="s">
        <v>30</v>
      </c>
      <c r="J159" t="s">
        <v>31</v>
      </c>
      <c r="K159" t="s">
        <v>25</v>
      </c>
      <c r="L159" t="s">
        <v>17</v>
      </c>
      <c r="M159" s="20">
        <v>24.140160000000002</v>
      </c>
      <c r="N159" s="20">
        <v>0.16664000000000001</v>
      </c>
      <c r="O159" s="20">
        <v>4.0227162624000004</v>
      </c>
      <c r="P159">
        <v>2</v>
      </c>
      <c r="Q159">
        <v>8.0454325248000007</v>
      </c>
    </row>
    <row r="160" spans="1:17" x14ac:dyDescent="0.3">
      <c r="A160" t="s">
        <v>32</v>
      </c>
      <c r="B160" t="s">
        <v>9</v>
      </c>
      <c r="C160" t="s">
        <v>56</v>
      </c>
      <c r="D160" t="s">
        <v>41</v>
      </c>
      <c r="E160" t="s">
        <v>35</v>
      </c>
      <c r="F160" t="s">
        <v>36</v>
      </c>
      <c r="G160" s="20">
        <v>1.5</v>
      </c>
      <c r="H160" s="14">
        <v>2.4135</v>
      </c>
      <c r="I160" t="s">
        <v>23</v>
      </c>
      <c r="J160" t="s">
        <v>15</v>
      </c>
      <c r="K160" t="s">
        <v>25</v>
      </c>
      <c r="L160" t="s">
        <v>43</v>
      </c>
      <c r="M160" s="20">
        <v>2.4140160000000002</v>
      </c>
      <c r="N160" s="20">
        <v>0</v>
      </c>
      <c r="O160" s="20">
        <v>0</v>
      </c>
      <c r="P160">
        <v>5</v>
      </c>
      <c r="Q160">
        <v>0</v>
      </c>
    </row>
    <row r="161" spans="1:17" x14ac:dyDescent="0.3">
      <c r="A161" t="s">
        <v>39</v>
      </c>
      <c r="B161" t="s">
        <v>9</v>
      </c>
      <c r="C161" t="s">
        <v>67</v>
      </c>
      <c r="D161" t="s">
        <v>20</v>
      </c>
      <c r="E161" t="s">
        <v>35</v>
      </c>
      <c r="F161" t="s">
        <v>36</v>
      </c>
      <c r="G161" s="20">
        <v>1.3</v>
      </c>
      <c r="H161" s="14">
        <v>2.0916999999999999</v>
      </c>
      <c r="I161" t="s">
        <v>23</v>
      </c>
      <c r="J161" t="s">
        <v>31</v>
      </c>
      <c r="K161" t="s">
        <v>25</v>
      </c>
      <c r="L161" t="s">
        <v>17</v>
      </c>
      <c r="M161" s="20">
        <v>2.0921472000000003</v>
      </c>
      <c r="N161" s="20">
        <v>0</v>
      </c>
      <c r="O161" s="20">
        <v>0</v>
      </c>
      <c r="P161">
        <v>2</v>
      </c>
      <c r="Q161">
        <v>0</v>
      </c>
    </row>
    <row r="162" spans="1:17" x14ac:dyDescent="0.3">
      <c r="A162" t="s">
        <v>39</v>
      </c>
      <c r="B162" t="s">
        <v>51</v>
      </c>
      <c r="C162" t="s">
        <v>8</v>
      </c>
      <c r="D162" t="s">
        <v>41</v>
      </c>
      <c r="E162" t="s">
        <v>12</v>
      </c>
      <c r="F162" t="s">
        <v>66</v>
      </c>
      <c r="G162" s="20">
        <v>24</v>
      </c>
      <c r="H162" s="14">
        <v>38.616</v>
      </c>
      <c r="I162" t="s">
        <v>52</v>
      </c>
      <c r="J162" t="s">
        <v>15</v>
      </c>
      <c r="K162" t="s">
        <v>25</v>
      </c>
      <c r="L162" t="s">
        <v>17</v>
      </c>
      <c r="M162" s="20">
        <v>38.624256000000003</v>
      </c>
      <c r="N162" s="20">
        <v>3.5459999999999998E-2</v>
      </c>
      <c r="O162" s="20">
        <v>1.3696161177600001</v>
      </c>
      <c r="P162">
        <v>2</v>
      </c>
      <c r="Q162">
        <v>2.7392322355200003</v>
      </c>
    </row>
    <row r="163" spans="1:17" x14ac:dyDescent="0.3">
      <c r="A163" t="s">
        <v>18</v>
      </c>
      <c r="B163" t="s">
        <v>9</v>
      </c>
      <c r="C163" t="s">
        <v>61</v>
      </c>
      <c r="D163" t="s">
        <v>11</v>
      </c>
      <c r="E163" t="s">
        <v>21</v>
      </c>
      <c r="F163" t="s">
        <v>44</v>
      </c>
      <c r="G163" s="20">
        <v>2</v>
      </c>
      <c r="H163" s="14">
        <v>3.218</v>
      </c>
      <c r="I163" t="s">
        <v>30</v>
      </c>
      <c r="J163" t="s">
        <v>15</v>
      </c>
      <c r="K163" t="s">
        <v>25</v>
      </c>
      <c r="L163" t="s">
        <v>17</v>
      </c>
      <c r="M163" s="20">
        <v>3.2186880000000002</v>
      </c>
      <c r="N163" s="20">
        <v>0.16664000000000001</v>
      </c>
      <c r="O163" s="20">
        <v>0.53636216832000005</v>
      </c>
      <c r="P163">
        <v>4</v>
      </c>
      <c r="Q163">
        <v>2.1454486732800002</v>
      </c>
    </row>
    <row r="164" spans="1:17" x14ac:dyDescent="0.3">
      <c r="A164" t="s">
        <v>32</v>
      </c>
      <c r="B164" t="s">
        <v>9</v>
      </c>
      <c r="C164" t="s">
        <v>60</v>
      </c>
      <c r="D164" t="s">
        <v>11</v>
      </c>
      <c r="E164" t="s">
        <v>21</v>
      </c>
      <c r="F164" t="s">
        <v>13</v>
      </c>
      <c r="G164" s="20">
        <v>3.5</v>
      </c>
      <c r="H164" s="14">
        <v>5.6315</v>
      </c>
      <c r="I164" t="s">
        <v>23</v>
      </c>
      <c r="J164" t="s">
        <v>31</v>
      </c>
      <c r="K164" t="s">
        <v>25</v>
      </c>
      <c r="L164" t="s">
        <v>17</v>
      </c>
      <c r="M164" s="20">
        <v>5.6327040000000004</v>
      </c>
      <c r="N164" s="20">
        <v>0</v>
      </c>
      <c r="O164" s="20">
        <v>0</v>
      </c>
      <c r="P164">
        <v>5</v>
      </c>
      <c r="Q164">
        <v>0</v>
      </c>
    </row>
    <row r="165" spans="1:17" x14ac:dyDescent="0.3">
      <c r="A165" t="s">
        <v>7</v>
      </c>
      <c r="B165" t="s">
        <v>51</v>
      </c>
      <c r="C165" t="s">
        <v>8</v>
      </c>
      <c r="D165" t="s">
        <v>11</v>
      </c>
      <c r="E165" t="s">
        <v>12</v>
      </c>
      <c r="F165" t="s">
        <v>13</v>
      </c>
      <c r="G165" s="20">
        <v>25</v>
      </c>
      <c r="H165" s="14">
        <v>40.225000000000001</v>
      </c>
      <c r="I165" t="s">
        <v>30</v>
      </c>
      <c r="J165" t="s">
        <v>15</v>
      </c>
      <c r="K165" t="s">
        <v>25</v>
      </c>
      <c r="L165" t="s">
        <v>43</v>
      </c>
      <c r="M165" s="20">
        <v>40.233600000000003</v>
      </c>
      <c r="N165" s="20">
        <v>0.16664000000000001</v>
      </c>
      <c r="O165" s="20">
        <v>6.7045271040000012</v>
      </c>
      <c r="P165">
        <v>1</v>
      </c>
      <c r="Q165">
        <v>6.7045271040000012</v>
      </c>
    </row>
    <row r="166" spans="1:17" x14ac:dyDescent="0.3">
      <c r="A166" t="s">
        <v>32</v>
      </c>
      <c r="B166" t="s">
        <v>9</v>
      </c>
      <c r="C166" t="s">
        <v>46</v>
      </c>
      <c r="D166" t="s">
        <v>11</v>
      </c>
      <c r="E166" t="s">
        <v>35</v>
      </c>
      <c r="F166" t="s">
        <v>36</v>
      </c>
      <c r="G166" s="20">
        <v>3</v>
      </c>
      <c r="H166" s="14">
        <v>4.827</v>
      </c>
      <c r="I166" t="s">
        <v>14</v>
      </c>
      <c r="J166" t="s">
        <v>31</v>
      </c>
      <c r="K166" t="s">
        <v>25</v>
      </c>
      <c r="L166" t="s">
        <v>43</v>
      </c>
      <c r="M166" s="20">
        <v>4.8280320000000003</v>
      </c>
      <c r="N166" s="20">
        <v>0</v>
      </c>
      <c r="O166" s="20">
        <v>0</v>
      </c>
      <c r="P166">
        <v>5</v>
      </c>
      <c r="Q166">
        <v>0</v>
      </c>
    </row>
    <row r="167" spans="1:17" x14ac:dyDescent="0.3">
      <c r="A167" t="s">
        <v>32</v>
      </c>
      <c r="B167" t="s">
        <v>9</v>
      </c>
      <c r="C167" t="s">
        <v>85</v>
      </c>
      <c r="D167" t="s">
        <v>20</v>
      </c>
      <c r="E167" t="s">
        <v>45</v>
      </c>
      <c r="F167" t="s">
        <v>22</v>
      </c>
      <c r="G167" s="20">
        <v>1.6</v>
      </c>
      <c r="H167" s="14">
        <v>2.5744000000000002</v>
      </c>
      <c r="I167" t="s">
        <v>23</v>
      </c>
      <c r="J167" t="s">
        <v>31</v>
      </c>
      <c r="K167" t="s">
        <v>25</v>
      </c>
      <c r="L167" t="s">
        <v>43</v>
      </c>
      <c r="M167" s="20">
        <v>2.5749504000000005</v>
      </c>
      <c r="N167" s="20">
        <v>0</v>
      </c>
      <c r="O167" s="20">
        <v>0</v>
      </c>
      <c r="P167">
        <v>5</v>
      </c>
      <c r="Q167">
        <v>0</v>
      </c>
    </row>
    <row r="168" spans="1:17" x14ac:dyDescent="0.3">
      <c r="A168" t="s">
        <v>32</v>
      </c>
      <c r="B168" t="s">
        <v>9</v>
      </c>
      <c r="C168" t="s">
        <v>69</v>
      </c>
      <c r="D168" t="s">
        <v>41</v>
      </c>
      <c r="E168" t="s">
        <v>12</v>
      </c>
      <c r="F168" t="s">
        <v>13</v>
      </c>
      <c r="G168" s="20">
        <v>11</v>
      </c>
      <c r="H168" s="14">
        <v>17.698999999999998</v>
      </c>
      <c r="I168" t="s">
        <v>30</v>
      </c>
      <c r="J168" t="s">
        <v>42</v>
      </c>
      <c r="K168" t="s">
        <v>25</v>
      </c>
      <c r="L168" t="s">
        <v>17</v>
      </c>
      <c r="M168" s="20">
        <v>17.702784000000001</v>
      </c>
      <c r="N168" s="20">
        <v>0.16664000000000001</v>
      </c>
      <c r="O168" s="20">
        <v>2.9499919257600005</v>
      </c>
      <c r="P168">
        <v>5</v>
      </c>
      <c r="Q168">
        <v>14.749959628800003</v>
      </c>
    </row>
    <row r="169" spans="1:17" x14ac:dyDescent="0.3">
      <c r="A169" t="s">
        <v>18</v>
      </c>
      <c r="B169" t="s">
        <v>51</v>
      </c>
      <c r="C169" t="s">
        <v>8</v>
      </c>
      <c r="D169" t="s">
        <v>27</v>
      </c>
      <c r="E169" t="s">
        <v>45</v>
      </c>
      <c r="F169" t="s">
        <v>36</v>
      </c>
      <c r="G169" s="20">
        <v>4</v>
      </c>
      <c r="H169" s="14">
        <v>6.4359999999999999</v>
      </c>
      <c r="I169" t="s">
        <v>37</v>
      </c>
      <c r="J169" t="s">
        <v>38</v>
      </c>
      <c r="K169" t="s">
        <v>25</v>
      </c>
      <c r="L169" t="s">
        <v>43</v>
      </c>
      <c r="M169" s="20">
        <v>6.4373760000000004</v>
      </c>
      <c r="N169" s="20">
        <v>0.16664000000000001</v>
      </c>
      <c r="O169" s="20">
        <v>1.0727243366400001</v>
      </c>
      <c r="P169">
        <v>4</v>
      </c>
      <c r="Q169">
        <v>4.2908973465600004</v>
      </c>
    </row>
    <row r="170" spans="1:17" x14ac:dyDescent="0.3">
      <c r="A170" t="s">
        <v>18</v>
      </c>
      <c r="B170" t="s">
        <v>9</v>
      </c>
      <c r="C170" t="s">
        <v>10</v>
      </c>
      <c r="D170" t="s">
        <v>72</v>
      </c>
      <c r="E170" t="s">
        <v>45</v>
      </c>
      <c r="F170" t="s">
        <v>44</v>
      </c>
      <c r="G170" s="20">
        <v>3</v>
      </c>
      <c r="H170" s="14">
        <v>4.827</v>
      </c>
      <c r="I170" t="s">
        <v>30</v>
      </c>
      <c r="J170" t="s">
        <v>38</v>
      </c>
      <c r="K170" t="s">
        <v>25</v>
      </c>
      <c r="L170" t="s">
        <v>17</v>
      </c>
      <c r="M170" s="20">
        <v>4.8280320000000003</v>
      </c>
      <c r="N170" s="20">
        <v>0.16664000000000001</v>
      </c>
      <c r="O170" s="20">
        <v>0.80454325248000014</v>
      </c>
      <c r="P170">
        <v>4</v>
      </c>
      <c r="Q170">
        <v>3.2181730099200005</v>
      </c>
    </row>
    <row r="171" spans="1:17" x14ac:dyDescent="0.3">
      <c r="A171" t="s">
        <v>39</v>
      </c>
      <c r="B171" t="s">
        <v>51</v>
      </c>
      <c r="C171" t="s">
        <v>8</v>
      </c>
      <c r="D171" t="s">
        <v>41</v>
      </c>
      <c r="E171" t="s">
        <v>12</v>
      </c>
      <c r="F171" t="s">
        <v>36</v>
      </c>
      <c r="G171" s="20">
        <v>8</v>
      </c>
      <c r="H171" s="14">
        <v>12.872</v>
      </c>
      <c r="I171" t="s">
        <v>37</v>
      </c>
      <c r="J171" t="s">
        <v>31</v>
      </c>
      <c r="K171" t="s">
        <v>25</v>
      </c>
      <c r="L171" t="s">
        <v>17</v>
      </c>
      <c r="M171" s="20">
        <v>12.874752000000001</v>
      </c>
      <c r="N171" s="20">
        <v>0.16664000000000001</v>
      </c>
      <c r="O171" s="20">
        <v>2.1454486732800002</v>
      </c>
      <c r="P171">
        <v>2</v>
      </c>
      <c r="Q171">
        <v>4.2908973465600004</v>
      </c>
    </row>
    <row r="172" spans="1:17" x14ac:dyDescent="0.3">
      <c r="A172" t="s">
        <v>39</v>
      </c>
      <c r="B172" t="s">
        <v>9</v>
      </c>
      <c r="C172" t="s">
        <v>10</v>
      </c>
      <c r="D172" t="s">
        <v>27</v>
      </c>
      <c r="E172" t="s">
        <v>35</v>
      </c>
      <c r="F172" t="s">
        <v>44</v>
      </c>
      <c r="G172" s="20">
        <v>2.5</v>
      </c>
      <c r="H172" s="14">
        <v>4.0225</v>
      </c>
      <c r="I172" t="s">
        <v>30</v>
      </c>
      <c r="J172" t="s">
        <v>42</v>
      </c>
      <c r="K172" t="s">
        <v>25</v>
      </c>
      <c r="L172" t="s">
        <v>17</v>
      </c>
      <c r="M172" s="20">
        <v>4.0233600000000003</v>
      </c>
      <c r="N172" s="20">
        <v>0.16664000000000001</v>
      </c>
      <c r="O172" s="20">
        <v>0.6704527104000001</v>
      </c>
      <c r="P172">
        <v>2</v>
      </c>
      <c r="Q172">
        <v>1.3409054208000002</v>
      </c>
    </row>
    <row r="173" spans="1:17" x14ac:dyDescent="0.3">
      <c r="A173" t="s">
        <v>39</v>
      </c>
      <c r="B173" t="s">
        <v>9</v>
      </c>
      <c r="C173" t="s">
        <v>56</v>
      </c>
      <c r="D173" t="s">
        <v>41</v>
      </c>
      <c r="E173" t="s">
        <v>21</v>
      </c>
      <c r="F173" t="s">
        <v>66</v>
      </c>
      <c r="G173" s="20">
        <v>25</v>
      </c>
      <c r="H173" s="14">
        <v>40.225000000000001</v>
      </c>
      <c r="I173" t="s">
        <v>52</v>
      </c>
      <c r="J173" t="s">
        <v>42</v>
      </c>
      <c r="K173" t="s">
        <v>25</v>
      </c>
      <c r="L173" t="s">
        <v>8</v>
      </c>
      <c r="M173" s="20">
        <v>40.233600000000003</v>
      </c>
      <c r="N173" s="20">
        <v>3.5459999999999998E-2</v>
      </c>
      <c r="O173" s="20">
        <v>1.4266834560000001</v>
      </c>
      <c r="P173">
        <v>2</v>
      </c>
      <c r="Q173">
        <v>2.8533669120000003</v>
      </c>
    </row>
    <row r="174" spans="1:17" x14ac:dyDescent="0.3">
      <c r="A174" t="s">
        <v>26</v>
      </c>
      <c r="B174" t="s">
        <v>51</v>
      </c>
      <c r="C174" t="s">
        <v>8</v>
      </c>
      <c r="D174" t="s">
        <v>20</v>
      </c>
      <c r="E174" t="s">
        <v>35</v>
      </c>
      <c r="F174" t="s">
        <v>22</v>
      </c>
      <c r="G174" s="20">
        <v>2</v>
      </c>
      <c r="H174" s="14">
        <v>3.218</v>
      </c>
      <c r="I174" t="s">
        <v>23</v>
      </c>
      <c r="J174" t="s">
        <v>15</v>
      </c>
      <c r="K174" t="s">
        <v>25</v>
      </c>
      <c r="L174" t="s">
        <v>43</v>
      </c>
      <c r="M174" s="20">
        <v>3.2186880000000002</v>
      </c>
      <c r="N174" s="20">
        <v>0</v>
      </c>
      <c r="O174" s="20">
        <v>0</v>
      </c>
      <c r="P174">
        <v>3</v>
      </c>
      <c r="Q174">
        <v>0</v>
      </c>
    </row>
    <row r="175" spans="1:17" x14ac:dyDescent="0.3">
      <c r="A175" t="s">
        <v>32</v>
      </c>
      <c r="B175" t="s">
        <v>9</v>
      </c>
      <c r="C175" t="s">
        <v>40</v>
      </c>
      <c r="D175" t="s">
        <v>27</v>
      </c>
      <c r="E175" t="s">
        <v>28</v>
      </c>
      <c r="F175" t="s">
        <v>13</v>
      </c>
      <c r="G175" s="20">
        <v>36</v>
      </c>
      <c r="H175" s="14">
        <v>57.923999999999999</v>
      </c>
      <c r="I175" t="s">
        <v>37</v>
      </c>
      <c r="J175" t="s">
        <v>38</v>
      </c>
      <c r="K175" t="s">
        <v>25</v>
      </c>
      <c r="L175" t="s">
        <v>17</v>
      </c>
      <c r="M175" s="20">
        <v>57.936384000000004</v>
      </c>
      <c r="N175" s="20">
        <v>0.16664000000000001</v>
      </c>
      <c r="O175" s="20">
        <v>9.6545190297600012</v>
      </c>
      <c r="P175">
        <v>5</v>
      </c>
      <c r="Q175">
        <v>48.272595148800008</v>
      </c>
    </row>
    <row r="176" spans="1:17" x14ac:dyDescent="0.3">
      <c r="A176" t="s">
        <v>32</v>
      </c>
      <c r="B176" t="s">
        <v>9</v>
      </c>
      <c r="C176" t="s">
        <v>40</v>
      </c>
      <c r="D176" t="s">
        <v>20</v>
      </c>
      <c r="E176" t="s">
        <v>12</v>
      </c>
      <c r="F176" t="s">
        <v>22</v>
      </c>
      <c r="G176" s="20">
        <v>2</v>
      </c>
      <c r="H176" s="14">
        <v>3.218</v>
      </c>
      <c r="I176" t="s">
        <v>23</v>
      </c>
      <c r="J176" t="s">
        <v>42</v>
      </c>
      <c r="K176" t="s">
        <v>25</v>
      </c>
      <c r="L176" t="s">
        <v>43</v>
      </c>
      <c r="M176" s="20">
        <v>3.2186880000000002</v>
      </c>
      <c r="N176" s="20">
        <v>0</v>
      </c>
      <c r="O176" s="20">
        <v>0</v>
      </c>
      <c r="P176">
        <v>5</v>
      </c>
      <c r="Q176">
        <v>0</v>
      </c>
    </row>
    <row r="177" spans="1:17" x14ac:dyDescent="0.3">
      <c r="A177" t="s">
        <v>32</v>
      </c>
      <c r="B177" t="s">
        <v>9</v>
      </c>
      <c r="C177" t="s">
        <v>86</v>
      </c>
      <c r="D177" t="s">
        <v>27</v>
      </c>
      <c r="E177" t="s">
        <v>35</v>
      </c>
      <c r="F177" t="s">
        <v>44</v>
      </c>
      <c r="G177" s="20">
        <v>2.5</v>
      </c>
      <c r="H177" s="14">
        <v>4.0225</v>
      </c>
      <c r="I177" t="s">
        <v>14</v>
      </c>
      <c r="J177" t="s">
        <v>42</v>
      </c>
      <c r="K177" t="s">
        <v>25</v>
      </c>
      <c r="L177" t="s">
        <v>43</v>
      </c>
      <c r="M177" s="20">
        <v>4.0233600000000003</v>
      </c>
      <c r="N177" s="20">
        <v>0</v>
      </c>
      <c r="O177" s="20">
        <v>0</v>
      </c>
      <c r="P177">
        <v>5</v>
      </c>
      <c r="Q177">
        <v>0</v>
      </c>
    </row>
    <row r="178" spans="1:17" x14ac:dyDescent="0.3">
      <c r="A178" t="s">
        <v>7</v>
      </c>
      <c r="B178" t="s">
        <v>9</v>
      </c>
      <c r="C178" t="s">
        <v>10</v>
      </c>
      <c r="D178" t="s">
        <v>11</v>
      </c>
      <c r="E178" t="s">
        <v>12</v>
      </c>
      <c r="F178" t="s">
        <v>66</v>
      </c>
      <c r="G178" s="20">
        <v>71.031800000000004</v>
      </c>
      <c r="H178" s="14" t="s">
        <v>8</v>
      </c>
      <c r="I178" t="s">
        <v>52</v>
      </c>
      <c r="J178" t="s">
        <v>31</v>
      </c>
      <c r="K178" t="s">
        <v>25</v>
      </c>
      <c r="L178" t="s">
        <v>17</v>
      </c>
      <c r="M178" s="20">
        <v>114.31460113920001</v>
      </c>
      <c r="N178" s="20">
        <v>3.5459999999999998E-2</v>
      </c>
      <c r="O178" s="20">
        <v>4.0535957563960325</v>
      </c>
      <c r="P178">
        <v>1</v>
      </c>
      <c r="Q178">
        <v>4.0535957563960325</v>
      </c>
    </row>
    <row r="179" spans="1:17" x14ac:dyDescent="0.3">
      <c r="A179" t="s">
        <v>7</v>
      </c>
      <c r="B179" t="s">
        <v>9</v>
      </c>
      <c r="C179" t="s">
        <v>48</v>
      </c>
      <c r="D179" t="s">
        <v>20</v>
      </c>
      <c r="E179" t="s">
        <v>28</v>
      </c>
      <c r="F179" t="s">
        <v>13</v>
      </c>
      <c r="G179" s="20">
        <v>2.2000000000000002</v>
      </c>
      <c r="H179" s="14">
        <v>3.5398000000000001</v>
      </c>
      <c r="I179" t="s">
        <v>23</v>
      </c>
      <c r="J179" t="s">
        <v>15</v>
      </c>
      <c r="K179" t="s">
        <v>25</v>
      </c>
      <c r="L179" t="s">
        <v>17</v>
      </c>
      <c r="M179" s="20">
        <v>3.5405568000000005</v>
      </c>
      <c r="N179" s="20">
        <v>0</v>
      </c>
      <c r="O179" s="20">
        <v>0</v>
      </c>
      <c r="P179">
        <v>1</v>
      </c>
      <c r="Q179">
        <v>0</v>
      </c>
    </row>
    <row r="180" spans="1:17" x14ac:dyDescent="0.3">
      <c r="A180" t="s">
        <v>7</v>
      </c>
      <c r="B180" t="s">
        <v>9</v>
      </c>
      <c r="C180" t="s">
        <v>10</v>
      </c>
      <c r="D180" t="s">
        <v>11</v>
      </c>
      <c r="E180" t="s">
        <v>64</v>
      </c>
      <c r="F180" t="s">
        <v>44</v>
      </c>
      <c r="G180" s="20">
        <v>3</v>
      </c>
      <c r="H180" s="14">
        <v>4.827</v>
      </c>
      <c r="I180" t="s">
        <v>23</v>
      </c>
      <c r="J180" t="s">
        <v>42</v>
      </c>
      <c r="K180" t="s">
        <v>25</v>
      </c>
      <c r="L180" t="s">
        <v>17</v>
      </c>
      <c r="M180" s="20">
        <v>4.8280320000000003</v>
      </c>
      <c r="N180" s="20">
        <v>0</v>
      </c>
      <c r="O180" s="20">
        <v>0</v>
      </c>
      <c r="P180">
        <v>1</v>
      </c>
      <c r="Q180">
        <v>0</v>
      </c>
    </row>
    <row r="181" spans="1:17" x14ac:dyDescent="0.3">
      <c r="A181" t="s">
        <v>39</v>
      </c>
      <c r="B181" t="s">
        <v>9</v>
      </c>
      <c r="C181" t="s">
        <v>8</v>
      </c>
      <c r="D181" t="s">
        <v>41</v>
      </c>
      <c r="E181" t="s">
        <v>12</v>
      </c>
      <c r="F181" t="s">
        <v>62</v>
      </c>
      <c r="G181" s="20">
        <v>2.5</v>
      </c>
      <c r="H181" s="14">
        <v>4.0225</v>
      </c>
      <c r="I181" t="s">
        <v>87</v>
      </c>
      <c r="J181" t="s">
        <v>42</v>
      </c>
      <c r="K181" t="s">
        <v>25</v>
      </c>
      <c r="L181" t="s">
        <v>17</v>
      </c>
      <c r="M181" s="20">
        <v>4.0233600000000003</v>
      </c>
      <c r="N181" s="20">
        <v>0.11366999999999999</v>
      </c>
      <c r="O181" s="20">
        <v>0.45733533120000003</v>
      </c>
      <c r="P181">
        <v>2</v>
      </c>
      <c r="Q181">
        <v>0.91467066240000006</v>
      </c>
    </row>
    <row r="182" spans="1:17" x14ac:dyDescent="0.3">
      <c r="A182" t="s">
        <v>32</v>
      </c>
      <c r="B182" t="s">
        <v>51</v>
      </c>
      <c r="C182" t="s">
        <v>8</v>
      </c>
      <c r="D182" t="s">
        <v>41</v>
      </c>
      <c r="E182" t="s">
        <v>35</v>
      </c>
      <c r="F182" t="s">
        <v>13</v>
      </c>
      <c r="G182" s="20">
        <v>17</v>
      </c>
      <c r="H182" s="14">
        <v>27.353000000000002</v>
      </c>
      <c r="I182" t="s">
        <v>88</v>
      </c>
      <c r="J182" t="s">
        <v>15</v>
      </c>
      <c r="K182" t="s">
        <v>25</v>
      </c>
      <c r="L182" t="s">
        <v>43</v>
      </c>
      <c r="M182" s="20">
        <v>27.358848000000002</v>
      </c>
      <c r="N182" s="20">
        <v>5.2670000000000002E-2</v>
      </c>
      <c r="O182" s="20">
        <v>1.4409905241600001</v>
      </c>
      <c r="P182">
        <v>5</v>
      </c>
      <c r="Q182">
        <v>7.2049526208000003</v>
      </c>
    </row>
    <row r="183" spans="1:17" x14ac:dyDescent="0.3">
      <c r="A183" t="s">
        <v>7</v>
      </c>
      <c r="B183" t="s">
        <v>9</v>
      </c>
      <c r="C183" t="s">
        <v>50</v>
      </c>
      <c r="D183" t="s">
        <v>27</v>
      </c>
      <c r="E183" t="s">
        <v>12</v>
      </c>
      <c r="F183" t="s">
        <v>44</v>
      </c>
      <c r="G183" s="20">
        <v>3</v>
      </c>
      <c r="H183" s="14">
        <v>4.827</v>
      </c>
      <c r="I183" t="s">
        <v>14</v>
      </c>
      <c r="J183" t="s">
        <v>42</v>
      </c>
      <c r="K183" t="s">
        <v>25</v>
      </c>
      <c r="L183" t="s">
        <v>17</v>
      </c>
      <c r="M183" s="20">
        <v>4.8280320000000003</v>
      </c>
      <c r="N183" s="20">
        <v>0</v>
      </c>
      <c r="O183" s="20">
        <v>0</v>
      </c>
      <c r="P183">
        <v>1</v>
      </c>
      <c r="Q183">
        <v>0</v>
      </c>
    </row>
    <row r="184" spans="1:17" x14ac:dyDescent="0.3">
      <c r="A184" t="s">
        <v>32</v>
      </c>
      <c r="B184" t="s">
        <v>9</v>
      </c>
      <c r="C184" t="s">
        <v>8</v>
      </c>
      <c r="D184" t="s">
        <v>20</v>
      </c>
      <c r="E184" t="s">
        <v>35</v>
      </c>
      <c r="F184" t="s">
        <v>36</v>
      </c>
      <c r="G184" s="20">
        <v>3</v>
      </c>
      <c r="H184" s="14">
        <v>4.827</v>
      </c>
      <c r="I184" t="s">
        <v>14</v>
      </c>
      <c r="J184" t="s">
        <v>42</v>
      </c>
      <c r="K184" t="s">
        <v>25</v>
      </c>
      <c r="L184" t="s">
        <v>43</v>
      </c>
      <c r="M184" s="20">
        <v>4.8280320000000003</v>
      </c>
      <c r="N184" s="20">
        <v>0</v>
      </c>
      <c r="O184" s="20">
        <v>0</v>
      </c>
      <c r="P184">
        <v>5</v>
      </c>
      <c r="Q184">
        <v>0</v>
      </c>
    </row>
    <row r="185" spans="1:17" x14ac:dyDescent="0.3">
      <c r="A185" t="s">
        <v>32</v>
      </c>
      <c r="B185" t="s">
        <v>55</v>
      </c>
      <c r="C185" t="s">
        <v>8</v>
      </c>
      <c r="D185" t="s">
        <v>20</v>
      </c>
      <c r="E185" t="s">
        <v>21</v>
      </c>
      <c r="F185" t="s">
        <v>44</v>
      </c>
      <c r="G185" s="20">
        <v>1.1000000000000001</v>
      </c>
      <c r="H185" s="14">
        <v>1.7699</v>
      </c>
      <c r="I185" t="s">
        <v>23</v>
      </c>
      <c r="J185" t="s">
        <v>31</v>
      </c>
      <c r="K185" t="s">
        <v>25</v>
      </c>
      <c r="L185" t="s">
        <v>43</v>
      </c>
      <c r="M185" s="20">
        <v>1.7702784000000003</v>
      </c>
      <c r="N185" s="20">
        <v>0</v>
      </c>
      <c r="O185" s="20">
        <v>0</v>
      </c>
      <c r="P185">
        <v>5</v>
      </c>
      <c r="Q185">
        <v>0</v>
      </c>
    </row>
    <row r="186" spans="1:17" x14ac:dyDescent="0.3">
      <c r="A186" t="s">
        <v>7</v>
      </c>
      <c r="B186" t="s">
        <v>51</v>
      </c>
      <c r="C186" t="s">
        <v>8</v>
      </c>
      <c r="D186" t="s">
        <v>27</v>
      </c>
      <c r="E186" t="s">
        <v>12</v>
      </c>
      <c r="F186" t="s">
        <v>13</v>
      </c>
      <c r="G186" s="20">
        <v>5</v>
      </c>
      <c r="H186" s="14">
        <v>8.0449999999999999</v>
      </c>
      <c r="I186" t="s">
        <v>49</v>
      </c>
      <c r="J186" t="s">
        <v>15</v>
      </c>
      <c r="K186" t="s">
        <v>25</v>
      </c>
      <c r="L186" t="s">
        <v>17</v>
      </c>
      <c r="M186" s="20">
        <v>8.0467200000000005</v>
      </c>
      <c r="N186" s="20">
        <v>0.10215</v>
      </c>
      <c r="O186" s="20">
        <v>0.82197244800000013</v>
      </c>
      <c r="P186">
        <v>1</v>
      </c>
      <c r="Q186">
        <v>0.82197244800000013</v>
      </c>
    </row>
    <row r="187" spans="1:17" x14ac:dyDescent="0.3">
      <c r="A187" t="s">
        <v>26</v>
      </c>
      <c r="B187" t="s">
        <v>9</v>
      </c>
      <c r="C187" t="s">
        <v>60</v>
      </c>
      <c r="D187" t="s">
        <v>27</v>
      </c>
      <c r="E187" t="s">
        <v>35</v>
      </c>
      <c r="F187" t="s">
        <v>13</v>
      </c>
      <c r="G187" s="20">
        <v>16</v>
      </c>
      <c r="H187" s="14">
        <v>25.744</v>
      </c>
      <c r="I187" t="s">
        <v>52</v>
      </c>
      <c r="J187" t="s">
        <v>38</v>
      </c>
      <c r="K187" t="s">
        <v>25</v>
      </c>
      <c r="L187" t="s">
        <v>43</v>
      </c>
      <c r="M187" s="20">
        <v>25.749504000000002</v>
      </c>
      <c r="N187" s="20">
        <v>3.5459999999999998E-2</v>
      </c>
      <c r="O187" s="20">
        <v>0.91307741184000002</v>
      </c>
      <c r="P187">
        <v>3</v>
      </c>
      <c r="Q187">
        <v>2.7392322355200003</v>
      </c>
    </row>
    <row r="188" spans="1:17" x14ac:dyDescent="0.3">
      <c r="A188" t="s">
        <v>39</v>
      </c>
      <c r="B188" t="s">
        <v>9</v>
      </c>
      <c r="C188" t="s">
        <v>59</v>
      </c>
      <c r="D188" t="s">
        <v>11</v>
      </c>
      <c r="E188" t="s">
        <v>35</v>
      </c>
      <c r="F188" t="s">
        <v>44</v>
      </c>
      <c r="G188" s="20">
        <v>1</v>
      </c>
      <c r="H188" s="14">
        <v>1.609</v>
      </c>
      <c r="I188" t="s">
        <v>23</v>
      </c>
      <c r="J188" t="s">
        <v>42</v>
      </c>
      <c r="K188" t="s">
        <v>25</v>
      </c>
      <c r="L188" t="s">
        <v>43</v>
      </c>
      <c r="M188" s="20">
        <v>1.6093440000000001</v>
      </c>
      <c r="N188" s="20">
        <v>0</v>
      </c>
      <c r="O188" s="20">
        <v>0</v>
      </c>
      <c r="P188">
        <v>2</v>
      </c>
      <c r="Q188">
        <v>0</v>
      </c>
    </row>
    <row r="189" spans="1:17" x14ac:dyDescent="0.3">
      <c r="A189" t="s">
        <v>26</v>
      </c>
      <c r="B189" t="s">
        <v>9</v>
      </c>
      <c r="C189" t="s">
        <v>65</v>
      </c>
      <c r="D189" t="s">
        <v>20</v>
      </c>
      <c r="E189" t="s">
        <v>21</v>
      </c>
      <c r="F189" t="s">
        <v>66</v>
      </c>
      <c r="G189" s="20">
        <v>23</v>
      </c>
      <c r="H189" s="14">
        <v>37.006999999999998</v>
      </c>
      <c r="I189" t="s">
        <v>52</v>
      </c>
      <c r="J189" t="s">
        <v>31</v>
      </c>
      <c r="K189" t="s">
        <v>25</v>
      </c>
      <c r="L189" t="s">
        <v>17</v>
      </c>
      <c r="M189" s="20">
        <v>37.014912000000002</v>
      </c>
      <c r="N189" s="20">
        <v>3.5459999999999998E-2</v>
      </c>
      <c r="O189" s="20">
        <v>1.3125487795199999</v>
      </c>
      <c r="P189">
        <v>3</v>
      </c>
      <c r="Q189">
        <v>3.9376463385599996</v>
      </c>
    </row>
    <row r="190" spans="1:17" x14ac:dyDescent="0.3">
      <c r="A190" t="s">
        <v>7</v>
      </c>
      <c r="B190" t="s">
        <v>9</v>
      </c>
      <c r="C190" t="s">
        <v>10</v>
      </c>
      <c r="D190" t="s">
        <v>41</v>
      </c>
      <c r="E190" t="s">
        <v>21</v>
      </c>
      <c r="F190" t="s">
        <v>44</v>
      </c>
      <c r="G190" s="20">
        <v>5</v>
      </c>
      <c r="H190" s="14">
        <v>8.0449999999999999</v>
      </c>
      <c r="I190" t="s">
        <v>30</v>
      </c>
      <c r="J190" t="s">
        <v>15</v>
      </c>
      <c r="K190" t="s">
        <v>25</v>
      </c>
      <c r="L190" t="s">
        <v>17</v>
      </c>
      <c r="M190" s="20">
        <v>8.0467200000000005</v>
      </c>
      <c r="N190" s="20">
        <v>0.16664000000000001</v>
      </c>
      <c r="O190" s="20">
        <v>1.3409054208000002</v>
      </c>
      <c r="P190">
        <v>1</v>
      </c>
      <c r="Q190">
        <v>1.3409054208000002</v>
      </c>
    </row>
    <row r="191" spans="1:17" x14ac:dyDescent="0.3">
      <c r="A191" t="s">
        <v>32</v>
      </c>
      <c r="B191" t="s">
        <v>9</v>
      </c>
      <c r="C191" t="s">
        <v>83</v>
      </c>
      <c r="D191" t="s">
        <v>41</v>
      </c>
      <c r="E191" t="s">
        <v>21</v>
      </c>
      <c r="F191" t="s">
        <v>66</v>
      </c>
      <c r="G191" s="20">
        <v>8</v>
      </c>
      <c r="H191" s="14">
        <v>12.872</v>
      </c>
      <c r="I191" t="s">
        <v>49</v>
      </c>
      <c r="J191" t="s">
        <v>15</v>
      </c>
      <c r="K191" t="s">
        <v>25</v>
      </c>
      <c r="L191" t="s">
        <v>17</v>
      </c>
      <c r="M191" s="20">
        <v>12.874752000000001</v>
      </c>
      <c r="N191" s="20">
        <v>0.10215</v>
      </c>
      <c r="O191" s="20">
        <v>1.3151559168000002</v>
      </c>
      <c r="P191">
        <v>5</v>
      </c>
      <c r="Q191">
        <v>6.5757795840000011</v>
      </c>
    </row>
    <row r="192" spans="1:17" x14ac:dyDescent="0.3">
      <c r="A192" t="s">
        <v>32</v>
      </c>
      <c r="B192" t="s">
        <v>9</v>
      </c>
      <c r="C192" t="s">
        <v>56</v>
      </c>
      <c r="D192" t="s">
        <v>11</v>
      </c>
      <c r="E192" t="s">
        <v>21</v>
      </c>
      <c r="F192" t="s">
        <v>22</v>
      </c>
      <c r="G192" s="20">
        <v>2</v>
      </c>
      <c r="H192" s="14">
        <v>3.218</v>
      </c>
      <c r="I192" t="s">
        <v>23</v>
      </c>
      <c r="J192" t="s">
        <v>15</v>
      </c>
      <c r="K192" t="s">
        <v>25</v>
      </c>
      <c r="L192" t="s">
        <v>17</v>
      </c>
      <c r="M192" s="20">
        <v>3.2186880000000002</v>
      </c>
      <c r="N192" s="20">
        <v>0</v>
      </c>
      <c r="O192" s="20">
        <v>0</v>
      </c>
      <c r="P192">
        <v>5</v>
      </c>
      <c r="Q192">
        <v>0</v>
      </c>
    </row>
    <row r="193" spans="1:17" x14ac:dyDescent="0.3">
      <c r="A193" t="s">
        <v>32</v>
      </c>
      <c r="B193" t="s">
        <v>51</v>
      </c>
      <c r="C193" t="s">
        <v>8</v>
      </c>
      <c r="D193" t="s">
        <v>27</v>
      </c>
      <c r="E193" t="s">
        <v>12</v>
      </c>
      <c r="F193" t="s">
        <v>13</v>
      </c>
      <c r="G193" s="20">
        <v>4.5</v>
      </c>
      <c r="H193" s="14">
        <v>7.2404999999999999</v>
      </c>
      <c r="I193" t="s">
        <v>54</v>
      </c>
      <c r="J193" t="s">
        <v>42</v>
      </c>
      <c r="K193" t="s">
        <v>25</v>
      </c>
      <c r="L193" t="s">
        <v>43</v>
      </c>
      <c r="M193" s="20">
        <v>7.2420480000000005</v>
      </c>
      <c r="N193" s="20">
        <v>2.1999999999999999E-2</v>
      </c>
      <c r="O193" s="20">
        <v>0.15932505599999999</v>
      </c>
      <c r="P193">
        <v>5</v>
      </c>
      <c r="Q193">
        <v>0.79662527999999999</v>
      </c>
    </row>
    <row r="194" spans="1:17" x14ac:dyDescent="0.3">
      <c r="A194" t="s">
        <v>32</v>
      </c>
      <c r="B194" t="s">
        <v>9</v>
      </c>
      <c r="C194" t="s">
        <v>34</v>
      </c>
      <c r="D194" t="s">
        <v>11</v>
      </c>
      <c r="E194" t="s">
        <v>33</v>
      </c>
      <c r="F194" t="s">
        <v>36</v>
      </c>
      <c r="G194" s="20">
        <v>1.5</v>
      </c>
      <c r="H194" s="14">
        <v>2.4135</v>
      </c>
      <c r="I194" t="s">
        <v>23</v>
      </c>
      <c r="J194" t="s">
        <v>42</v>
      </c>
      <c r="K194" t="s">
        <v>25</v>
      </c>
      <c r="L194" t="s">
        <v>43</v>
      </c>
      <c r="M194" s="20">
        <v>2.4140160000000002</v>
      </c>
      <c r="N194" s="20">
        <v>0</v>
      </c>
      <c r="O194" s="20">
        <v>0</v>
      </c>
      <c r="P194">
        <v>5</v>
      </c>
      <c r="Q194">
        <v>0</v>
      </c>
    </row>
    <row r="195" spans="1:17" x14ac:dyDescent="0.3">
      <c r="A195" t="s">
        <v>26</v>
      </c>
      <c r="B195" t="s">
        <v>51</v>
      </c>
      <c r="C195" t="s">
        <v>8</v>
      </c>
      <c r="D195" t="s">
        <v>20</v>
      </c>
      <c r="E195" t="s">
        <v>35</v>
      </c>
      <c r="F195" t="s">
        <v>29</v>
      </c>
      <c r="G195" s="20">
        <v>11</v>
      </c>
      <c r="H195" s="14">
        <v>17.698999999999998</v>
      </c>
      <c r="I195" t="s">
        <v>23</v>
      </c>
      <c r="J195" t="s">
        <v>38</v>
      </c>
      <c r="K195" t="s">
        <v>25</v>
      </c>
      <c r="L195" t="s">
        <v>17</v>
      </c>
      <c r="M195" s="20">
        <v>17.702784000000001</v>
      </c>
      <c r="N195" s="20">
        <v>0</v>
      </c>
      <c r="O195" s="20">
        <v>0</v>
      </c>
      <c r="P195">
        <v>3</v>
      </c>
      <c r="Q195">
        <v>0</v>
      </c>
    </row>
    <row r="196" spans="1:17" x14ac:dyDescent="0.3">
      <c r="A196" t="s">
        <v>32</v>
      </c>
      <c r="B196" t="s">
        <v>9</v>
      </c>
      <c r="C196" t="s">
        <v>10</v>
      </c>
      <c r="D196" t="s">
        <v>11</v>
      </c>
      <c r="E196" t="s">
        <v>64</v>
      </c>
      <c r="F196" t="s">
        <v>36</v>
      </c>
      <c r="G196" s="20">
        <v>1.5</v>
      </c>
      <c r="H196" s="14">
        <v>2.4135</v>
      </c>
      <c r="I196" t="s">
        <v>23</v>
      </c>
      <c r="J196" t="s">
        <v>15</v>
      </c>
      <c r="K196" t="s">
        <v>25</v>
      </c>
      <c r="L196" t="s">
        <v>17</v>
      </c>
      <c r="M196" s="20">
        <v>2.4140160000000002</v>
      </c>
      <c r="N196" s="20">
        <v>0</v>
      </c>
      <c r="O196" s="20">
        <v>0</v>
      </c>
      <c r="P196">
        <v>5</v>
      </c>
      <c r="Q196">
        <v>0</v>
      </c>
    </row>
    <row r="197" spans="1:17" x14ac:dyDescent="0.3">
      <c r="A197" t="s">
        <v>7</v>
      </c>
      <c r="B197" t="s">
        <v>9</v>
      </c>
      <c r="C197" t="s">
        <v>10</v>
      </c>
      <c r="D197" t="s">
        <v>20</v>
      </c>
      <c r="E197" t="s">
        <v>21</v>
      </c>
      <c r="F197" t="s">
        <v>22</v>
      </c>
      <c r="G197" s="20">
        <v>17</v>
      </c>
      <c r="H197" s="14">
        <v>27.353000000000002</v>
      </c>
      <c r="I197" t="s">
        <v>30</v>
      </c>
      <c r="J197" t="s">
        <v>15</v>
      </c>
      <c r="K197" t="s">
        <v>25</v>
      </c>
      <c r="L197" t="s">
        <v>17</v>
      </c>
      <c r="M197" s="20">
        <v>27.358848000000002</v>
      </c>
      <c r="N197" s="20">
        <v>0.16664000000000001</v>
      </c>
      <c r="O197" s="20">
        <v>4.5590784307200005</v>
      </c>
      <c r="P197">
        <v>1</v>
      </c>
      <c r="Q197">
        <v>4.5590784307200005</v>
      </c>
    </row>
    <row r="198" spans="1:17" x14ac:dyDescent="0.3">
      <c r="A198" t="s">
        <v>32</v>
      </c>
      <c r="B198" t="s">
        <v>9</v>
      </c>
      <c r="C198" t="s">
        <v>84</v>
      </c>
      <c r="D198" t="s">
        <v>11</v>
      </c>
      <c r="E198" t="s">
        <v>12</v>
      </c>
      <c r="F198" t="s">
        <v>44</v>
      </c>
      <c r="G198" s="20">
        <v>3</v>
      </c>
      <c r="H198" s="14">
        <v>4.827</v>
      </c>
      <c r="I198" t="s">
        <v>54</v>
      </c>
      <c r="J198" t="s">
        <v>38</v>
      </c>
      <c r="K198" t="s">
        <v>25</v>
      </c>
      <c r="L198" t="s">
        <v>17</v>
      </c>
      <c r="M198" s="20">
        <v>4.8280320000000003</v>
      </c>
      <c r="N198" s="20">
        <v>2.1999999999999999E-2</v>
      </c>
      <c r="O198" s="20">
        <v>0.106216704</v>
      </c>
      <c r="P198">
        <v>5</v>
      </c>
      <c r="Q198">
        <v>0.53108351999999992</v>
      </c>
    </row>
    <row r="199" spans="1:17" x14ac:dyDescent="0.3">
      <c r="A199" t="s">
        <v>32</v>
      </c>
      <c r="B199" t="s">
        <v>51</v>
      </c>
      <c r="C199" t="s">
        <v>8</v>
      </c>
      <c r="D199" t="s">
        <v>41</v>
      </c>
      <c r="E199" t="s">
        <v>21</v>
      </c>
      <c r="F199" t="s">
        <v>13</v>
      </c>
      <c r="G199" s="20">
        <v>2.5</v>
      </c>
      <c r="H199" s="14">
        <v>4.0225</v>
      </c>
      <c r="I199" t="s">
        <v>23</v>
      </c>
      <c r="J199" t="s">
        <v>15</v>
      </c>
      <c r="K199" t="s">
        <v>25</v>
      </c>
      <c r="L199" t="s">
        <v>17</v>
      </c>
      <c r="M199" s="20">
        <v>4.0233600000000003</v>
      </c>
      <c r="N199" s="20">
        <v>0</v>
      </c>
      <c r="O199" s="20">
        <v>0</v>
      </c>
      <c r="P199">
        <v>5</v>
      </c>
      <c r="Q199">
        <v>0</v>
      </c>
    </row>
    <row r="200" spans="1:17" x14ac:dyDescent="0.3">
      <c r="A200" t="s">
        <v>7</v>
      </c>
      <c r="B200" t="s">
        <v>9</v>
      </c>
      <c r="C200" t="s">
        <v>70</v>
      </c>
      <c r="D200" t="s">
        <v>11</v>
      </c>
      <c r="E200" t="s">
        <v>35</v>
      </c>
      <c r="F200" t="s">
        <v>22</v>
      </c>
      <c r="G200" s="20">
        <v>1.6</v>
      </c>
      <c r="H200" s="14">
        <v>2.5744000000000002</v>
      </c>
      <c r="I200" t="s">
        <v>23</v>
      </c>
      <c r="J200" t="s">
        <v>31</v>
      </c>
      <c r="K200" t="s">
        <v>25</v>
      </c>
      <c r="L200" t="s">
        <v>17</v>
      </c>
      <c r="M200" s="20">
        <v>2.5749504000000005</v>
      </c>
      <c r="N200" s="20">
        <v>0</v>
      </c>
      <c r="O200" s="20">
        <v>0</v>
      </c>
      <c r="P200">
        <v>1</v>
      </c>
      <c r="Q200">
        <v>0</v>
      </c>
    </row>
    <row r="201" spans="1:17" x14ac:dyDescent="0.3">
      <c r="A201" t="s">
        <v>39</v>
      </c>
      <c r="B201" t="s">
        <v>9</v>
      </c>
      <c r="C201" t="s">
        <v>48</v>
      </c>
      <c r="D201" t="s">
        <v>11</v>
      </c>
      <c r="E201" t="s">
        <v>35</v>
      </c>
      <c r="F201" t="s">
        <v>36</v>
      </c>
      <c r="G201" s="20">
        <v>1</v>
      </c>
      <c r="H201" s="14">
        <v>1.609</v>
      </c>
      <c r="I201" t="s">
        <v>23</v>
      </c>
      <c r="J201" t="s">
        <v>42</v>
      </c>
      <c r="K201" t="s">
        <v>25</v>
      </c>
      <c r="L201" t="s">
        <v>17</v>
      </c>
      <c r="M201" s="20">
        <v>1.6093440000000001</v>
      </c>
      <c r="N201" s="20">
        <v>0</v>
      </c>
      <c r="O201" s="20">
        <v>0</v>
      </c>
      <c r="P201">
        <v>2</v>
      </c>
      <c r="Q201">
        <v>0</v>
      </c>
    </row>
    <row r="202" spans="1:17" x14ac:dyDescent="0.3">
      <c r="A202" t="s">
        <v>7</v>
      </c>
      <c r="B202" t="s">
        <v>51</v>
      </c>
      <c r="C202" t="s">
        <v>8</v>
      </c>
      <c r="D202" t="s">
        <v>27</v>
      </c>
      <c r="E202" t="s">
        <v>28</v>
      </c>
      <c r="F202" t="s">
        <v>22</v>
      </c>
      <c r="G202" s="20">
        <v>12</v>
      </c>
      <c r="H202" s="14">
        <v>19.308</v>
      </c>
      <c r="I202" t="s">
        <v>30</v>
      </c>
      <c r="J202" t="s">
        <v>15</v>
      </c>
      <c r="K202" t="s">
        <v>25</v>
      </c>
      <c r="L202" t="s">
        <v>17</v>
      </c>
      <c r="M202" s="20">
        <v>19.312128000000001</v>
      </c>
      <c r="N202" s="20">
        <v>0.16664000000000001</v>
      </c>
      <c r="O202" s="20">
        <v>3.2181730099200005</v>
      </c>
      <c r="P202">
        <v>1</v>
      </c>
      <c r="Q202">
        <v>3.2181730099200005</v>
      </c>
    </row>
    <row r="203" spans="1:17" x14ac:dyDescent="0.3">
      <c r="A203" t="s">
        <v>7</v>
      </c>
      <c r="B203" t="s">
        <v>9</v>
      </c>
      <c r="C203" t="s">
        <v>78</v>
      </c>
      <c r="D203" t="s">
        <v>20</v>
      </c>
      <c r="E203" t="s">
        <v>28</v>
      </c>
      <c r="F203" t="s">
        <v>66</v>
      </c>
      <c r="G203" s="20">
        <v>46</v>
      </c>
      <c r="H203" s="14">
        <v>74.013999999999996</v>
      </c>
      <c r="I203" t="s">
        <v>30</v>
      </c>
      <c r="J203" t="s">
        <v>38</v>
      </c>
      <c r="K203" t="s">
        <v>25</v>
      </c>
      <c r="L203" t="s">
        <v>17</v>
      </c>
      <c r="M203" s="20">
        <v>74.029824000000005</v>
      </c>
      <c r="N203" s="20">
        <v>0.16664000000000001</v>
      </c>
      <c r="O203" s="20">
        <v>12.336329871360002</v>
      </c>
      <c r="P203">
        <v>1</v>
      </c>
      <c r="Q203">
        <v>12.336329871360002</v>
      </c>
    </row>
    <row r="204" spans="1:17" x14ac:dyDescent="0.3">
      <c r="A204" t="s">
        <v>39</v>
      </c>
      <c r="B204" t="s">
        <v>9</v>
      </c>
      <c r="C204" t="s">
        <v>79</v>
      </c>
      <c r="D204" t="s">
        <v>41</v>
      </c>
      <c r="E204" t="s">
        <v>21</v>
      </c>
      <c r="F204" t="s">
        <v>66</v>
      </c>
      <c r="G204" s="20">
        <v>40</v>
      </c>
      <c r="H204" s="14">
        <v>64.36</v>
      </c>
      <c r="I204" t="s">
        <v>30</v>
      </c>
      <c r="J204" t="s">
        <v>31</v>
      </c>
      <c r="K204" t="s">
        <v>25</v>
      </c>
      <c r="L204" t="s">
        <v>17</v>
      </c>
      <c r="M204" s="20">
        <v>64.373760000000004</v>
      </c>
      <c r="N204" s="20">
        <v>0.16664000000000001</v>
      </c>
      <c r="O204" s="20">
        <v>10.727243366400002</v>
      </c>
      <c r="P204">
        <v>2</v>
      </c>
      <c r="Q204">
        <v>21.454486732800003</v>
      </c>
    </row>
    <row r="205" spans="1:17" x14ac:dyDescent="0.3">
      <c r="A205" t="s">
        <v>26</v>
      </c>
      <c r="B205" t="s">
        <v>9</v>
      </c>
      <c r="C205" t="s">
        <v>56</v>
      </c>
      <c r="D205" t="s">
        <v>20</v>
      </c>
      <c r="E205" t="s">
        <v>28</v>
      </c>
      <c r="F205" t="s">
        <v>22</v>
      </c>
      <c r="G205" s="20">
        <v>13</v>
      </c>
      <c r="H205" s="14">
        <v>20.917000000000002</v>
      </c>
      <c r="I205" t="s">
        <v>30</v>
      </c>
      <c r="J205" t="s">
        <v>38</v>
      </c>
      <c r="K205" t="s">
        <v>25</v>
      </c>
      <c r="L205" t="s">
        <v>43</v>
      </c>
      <c r="M205" s="20">
        <v>20.921472000000001</v>
      </c>
      <c r="N205" s="20">
        <v>0.16664000000000001</v>
      </c>
      <c r="O205" s="20">
        <v>3.4863540940800006</v>
      </c>
      <c r="P205">
        <v>3</v>
      </c>
      <c r="Q205">
        <v>10.459062282240001</v>
      </c>
    </row>
    <row r="206" spans="1:17" x14ac:dyDescent="0.3">
      <c r="A206" t="s">
        <v>7</v>
      </c>
      <c r="B206" t="s">
        <v>9</v>
      </c>
      <c r="C206" t="s">
        <v>71</v>
      </c>
      <c r="D206" t="s">
        <v>47</v>
      </c>
      <c r="E206" t="s">
        <v>28</v>
      </c>
      <c r="F206" t="s">
        <v>66</v>
      </c>
      <c r="G206" s="20">
        <v>36</v>
      </c>
      <c r="H206" s="14">
        <v>57.923999999999999</v>
      </c>
      <c r="I206" t="s">
        <v>52</v>
      </c>
      <c r="J206" t="s">
        <v>15</v>
      </c>
      <c r="K206" t="s">
        <v>25</v>
      </c>
      <c r="L206" t="s">
        <v>17</v>
      </c>
      <c r="M206" s="20">
        <v>57.936384000000004</v>
      </c>
      <c r="N206" s="20">
        <v>3.5459999999999998E-2</v>
      </c>
      <c r="O206" s="20">
        <v>2.05442417664</v>
      </c>
      <c r="P206">
        <v>1</v>
      </c>
      <c r="Q206">
        <v>2.05442417664</v>
      </c>
    </row>
    <row r="207" spans="1:17" x14ac:dyDescent="0.3">
      <c r="A207" t="s">
        <v>39</v>
      </c>
      <c r="B207" t="s">
        <v>57</v>
      </c>
      <c r="C207" t="s">
        <v>8</v>
      </c>
      <c r="D207" t="s">
        <v>72</v>
      </c>
      <c r="E207" t="s">
        <v>28</v>
      </c>
      <c r="F207" t="s">
        <v>44</v>
      </c>
      <c r="G207" s="20">
        <v>2</v>
      </c>
      <c r="H207" s="14">
        <v>3.218</v>
      </c>
      <c r="I207" t="s">
        <v>54</v>
      </c>
      <c r="J207" t="s">
        <v>38</v>
      </c>
      <c r="K207" t="s">
        <v>25</v>
      </c>
      <c r="L207" t="s">
        <v>17</v>
      </c>
      <c r="M207" s="20">
        <v>3.2186880000000002</v>
      </c>
      <c r="N207" s="20">
        <v>2.1999999999999999E-2</v>
      </c>
      <c r="O207" s="20">
        <v>7.0811135999999997E-2</v>
      </c>
      <c r="P207">
        <v>2</v>
      </c>
      <c r="Q207">
        <v>0.14162227199999999</v>
      </c>
    </row>
    <row r="208" spans="1:17" x14ac:dyDescent="0.3">
      <c r="A208" t="s">
        <v>32</v>
      </c>
      <c r="B208" t="s">
        <v>9</v>
      </c>
      <c r="C208" t="s">
        <v>79</v>
      </c>
      <c r="D208" t="s">
        <v>20</v>
      </c>
      <c r="E208" t="s">
        <v>12</v>
      </c>
      <c r="F208" t="s">
        <v>36</v>
      </c>
      <c r="G208" s="20">
        <v>2</v>
      </c>
      <c r="H208" s="14">
        <v>3.218</v>
      </c>
      <c r="I208" t="s">
        <v>54</v>
      </c>
      <c r="J208" t="s">
        <v>42</v>
      </c>
      <c r="K208" t="s">
        <v>25</v>
      </c>
      <c r="L208" t="s">
        <v>43</v>
      </c>
      <c r="M208" s="20">
        <v>3.2186880000000002</v>
      </c>
      <c r="N208" s="20">
        <v>2.1999999999999999E-2</v>
      </c>
      <c r="O208" s="20">
        <v>7.0811135999999997E-2</v>
      </c>
      <c r="P208">
        <v>5</v>
      </c>
      <c r="Q208">
        <v>0.35405567999999998</v>
      </c>
    </row>
    <row r="209" spans="1:17" x14ac:dyDescent="0.3">
      <c r="A209" t="s">
        <v>32</v>
      </c>
      <c r="B209" t="s">
        <v>9</v>
      </c>
      <c r="C209" t="s">
        <v>50</v>
      </c>
      <c r="D209" t="s">
        <v>41</v>
      </c>
      <c r="E209" t="s">
        <v>35</v>
      </c>
      <c r="F209" t="s">
        <v>44</v>
      </c>
      <c r="G209" s="20">
        <v>10</v>
      </c>
      <c r="H209" s="14">
        <v>16.09</v>
      </c>
      <c r="I209" t="s">
        <v>30</v>
      </c>
      <c r="J209" t="s">
        <v>38</v>
      </c>
      <c r="K209" t="s">
        <v>25</v>
      </c>
      <c r="L209" t="s">
        <v>43</v>
      </c>
      <c r="M209" s="20">
        <v>16.093440000000001</v>
      </c>
      <c r="N209" s="20">
        <v>0.16664000000000001</v>
      </c>
      <c r="O209" s="20">
        <v>2.6818108416000004</v>
      </c>
      <c r="P209">
        <v>5</v>
      </c>
      <c r="Q209">
        <v>13.409054208000002</v>
      </c>
    </row>
    <row r="210" spans="1:17" x14ac:dyDescent="0.3">
      <c r="A210" t="s">
        <v>32</v>
      </c>
      <c r="B210" t="s">
        <v>9</v>
      </c>
      <c r="C210" t="s">
        <v>56</v>
      </c>
      <c r="D210" t="s">
        <v>11</v>
      </c>
      <c r="E210" t="s">
        <v>21</v>
      </c>
      <c r="F210" t="s">
        <v>44</v>
      </c>
      <c r="G210" s="20">
        <v>1</v>
      </c>
      <c r="H210" s="14">
        <v>1.609</v>
      </c>
      <c r="I210" t="s">
        <v>23</v>
      </c>
      <c r="J210" t="s">
        <v>31</v>
      </c>
      <c r="K210" t="s">
        <v>25</v>
      </c>
      <c r="L210" t="s">
        <v>43</v>
      </c>
      <c r="M210" s="20">
        <v>1.6093440000000001</v>
      </c>
      <c r="N210" s="20">
        <v>0</v>
      </c>
      <c r="O210" s="20">
        <v>0</v>
      </c>
      <c r="P210">
        <v>5</v>
      </c>
      <c r="Q210">
        <v>0</v>
      </c>
    </row>
    <row r="211" spans="1:17" x14ac:dyDescent="0.3">
      <c r="A211" t="s">
        <v>39</v>
      </c>
      <c r="B211" t="s">
        <v>9</v>
      </c>
      <c r="C211" t="s">
        <v>48</v>
      </c>
      <c r="D211" t="s">
        <v>27</v>
      </c>
      <c r="E211" t="s">
        <v>28</v>
      </c>
      <c r="F211" t="s">
        <v>22</v>
      </c>
      <c r="G211" s="20">
        <v>15</v>
      </c>
      <c r="H211" s="14">
        <v>24.134999999999998</v>
      </c>
      <c r="I211" t="s">
        <v>30</v>
      </c>
      <c r="J211" t="s">
        <v>42</v>
      </c>
      <c r="K211" t="s">
        <v>25</v>
      </c>
      <c r="L211" t="s">
        <v>17</v>
      </c>
      <c r="M211" s="20">
        <v>24.140160000000002</v>
      </c>
      <c r="N211" s="20">
        <v>0.16664000000000001</v>
      </c>
      <c r="O211" s="20">
        <v>4.0227162624000004</v>
      </c>
      <c r="P211">
        <v>2</v>
      </c>
      <c r="Q211">
        <v>8.0454325248000007</v>
      </c>
    </row>
    <row r="212" spans="1:17" x14ac:dyDescent="0.3">
      <c r="A212" t="s">
        <v>26</v>
      </c>
      <c r="B212" t="s">
        <v>9</v>
      </c>
      <c r="C212" t="s">
        <v>56</v>
      </c>
      <c r="D212" t="s">
        <v>41</v>
      </c>
      <c r="E212" t="s">
        <v>12</v>
      </c>
      <c r="F212" t="s">
        <v>22</v>
      </c>
      <c r="G212" s="20">
        <v>1.8</v>
      </c>
      <c r="H212" s="14">
        <v>2.8961999999999999</v>
      </c>
      <c r="I212" t="s">
        <v>23</v>
      </c>
      <c r="J212" t="s">
        <v>15</v>
      </c>
      <c r="K212" t="s">
        <v>25</v>
      </c>
      <c r="L212" t="s">
        <v>17</v>
      </c>
      <c r="M212" s="20">
        <v>2.8968192000000004</v>
      </c>
      <c r="N212" s="20">
        <v>0</v>
      </c>
      <c r="O212" s="20">
        <v>0</v>
      </c>
      <c r="P212">
        <v>3</v>
      </c>
      <c r="Q212">
        <v>0</v>
      </c>
    </row>
    <row r="213" spans="1:17" x14ac:dyDescent="0.3">
      <c r="A213" t="s">
        <v>18</v>
      </c>
      <c r="B213" t="s">
        <v>55</v>
      </c>
      <c r="C213" t="s">
        <v>8</v>
      </c>
      <c r="D213" t="s">
        <v>41</v>
      </c>
      <c r="E213" t="s">
        <v>12</v>
      </c>
      <c r="F213" t="s">
        <v>44</v>
      </c>
      <c r="G213" s="20">
        <v>1</v>
      </c>
      <c r="H213" s="14">
        <v>1.609</v>
      </c>
      <c r="I213" t="s">
        <v>23</v>
      </c>
      <c r="J213" t="s">
        <v>15</v>
      </c>
      <c r="K213" t="s">
        <v>25</v>
      </c>
      <c r="L213" t="s">
        <v>17</v>
      </c>
      <c r="M213" s="20">
        <v>1.6093440000000001</v>
      </c>
      <c r="N213" s="20">
        <v>0</v>
      </c>
      <c r="O213" s="20">
        <v>0</v>
      </c>
      <c r="P213">
        <v>4</v>
      </c>
      <c r="Q213">
        <v>0</v>
      </c>
    </row>
    <row r="214" spans="1:17" x14ac:dyDescent="0.3">
      <c r="A214" t="s">
        <v>18</v>
      </c>
      <c r="B214" t="s">
        <v>9</v>
      </c>
      <c r="C214" t="s">
        <v>60</v>
      </c>
      <c r="D214" t="s">
        <v>11</v>
      </c>
      <c r="E214" t="s">
        <v>35</v>
      </c>
      <c r="F214" t="s">
        <v>44</v>
      </c>
      <c r="G214" s="20">
        <v>2</v>
      </c>
      <c r="H214" s="14">
        <v>3.218</v>
      </c>
      <c r="I214" t="s">
        <v>14</v>
      </c>
      <c r="J214" t="s">
        <v>15</v>
      </c>
      <c r="K214" t="s">
        <v>25</v>
      </c>
      <c r="L214" t="s">
        <v>43</v>
      </c>
      <c r="M214" s="20">
        <v>3.2186880000000002</v>
      </c>
      <c r="N214" s="20">
        <v>0</v>
      </c>
      <c r="O214" s="20">
        <v>0</v>
      </c>
      <c r="P214">
        <v>4</v>
      </c>
      <c r="Q214">
        <v>0</v>
      </c>
    </row>
    <row r="215" spans="1:17" x14ac:dyDescent="0.3">
      <c r="A215" t="s">
        <v>26</v>
      </c>
      <c r="B215" t="s">
        <v>9</v>
      </c>
      <c r="C215" t="s">
        <v>60</v>
      </c>
      <c r="D215" t="s">
        <v>27</v>
      </c>
      <c r="E215" t="s">
        <v>64</v>
      </c>
      <c r="F215" t="s">
        <v>22</v>
      </c>
      <c r="G215" s="20">
        <v>8</v>
      </c>
      <c r="H215" s="14">
        <v>12.872</v>
      </c>
      <c r="I215" t="s">
        <v>52</v>
      </c>
      <c r="J215" t="s">
        <v>42</v>
      </c>
      <c r="K215" t="s">
        <v>25</v>
      </c>
      <c r="L215" t="s">
        <v>17</v>
      </c>
      <c r="M215" s="20">
        <v>12.874752000000001</v>
      </c>
      <c r="N215" s="20">
        <v>3.5459999999999998E-2</v>
      </c>
      <c r="O215" s="20">
        <v>0.45653870592000001</v>
      </c>
      <c r="P215">
        <v>3</v>
      </c>
      <c r="Q215">
        <v>1.3696161177600001</v>
      </c>
    </row>
    <row r="216" spans="1:17" x14ac:dyDescent="0.3">
      <c r="A216" t="s">
        <v>7</v>
      </c>
      <c r="B216" t="s">
        <v>9</v>
      </c>
      <c r="C216" t="s">
        <v>10</v>
      </c>
      <c r="D216" t="s">
        <v>11</v>
      </c>
      <c r="E216" t="s">
        <v>28</v>
      </c>
      <c r="F216" t="s">
        <v>29</v>
      </c>
      <c r="G216" s="20">
        <v>2.2999999999999998</v>
      </c>
      <c r="H216" s="14">
        <v>3.7006999999999999</v>
      </c>
      <c r="I216" t="s">
        <v>49</v>
      </c>
      <c r="J216" t="s">
        <v>42</v>
      </c>
      <c r="K216" t="s">
        <v>25</v>
      </c>
      <c r="L216" t="s">
        <v>17</v>
      </c>
      <c r="M216" s="20">
        <v>3.7014912</v>
      </c>
      <c r="N216" s="20">
        <v>0.10215</v>
      </c>
      <c r="O216" s="20">
        <v>0.37810732608000003</v>
      </c>
      <c r="P216">
        <v>1</v>
      </c>
      <c r="Q216">
        <v>0.37810732608000003</v>
      </c>
    </row>
    <row r="217" spans="1:17" x14ac:dyDescent="0.3">
      <c r="A217" t="s">
        <v>39</v>
      </c>
      <c r="B217" t="s">
        <v>9</v>
      </c>
      <c r="C217" t="s">
        <v>50</v>
      </c>
      <c r="D217" t="s">
        <v>11</v>
      </c>
      <c r="E217" t="s">
        <v>12</v>
      </c>
      <c r="F217" t="s">
        <v>13</v>
      </c>
      <c r="G217" s="20">
        <v>1.3</v>
      </c>
      <c r="H217" s="14">
        <v>2.0916999999999999</v>
      </c>
      <c r="I217" t="s">
        <v>23</v>
      </c>
      <c r="J217" t="s">
        <v>31</v>
      </c>
      <c r="K217" t="s">
        <v>25</v>
      </c>
      <c r="L217" t="s">
        <v>17</v>
      </c>
      <c r="M217" s="20">
        <v>2.0921472000000003</v>
      </c>
      <c r="N217" s="20">
        <v>0</v>
      </c>
      <c r="O217" s="20">
        <v>0</v>
      </c>
      <c r="P217">
        <v>2</v>
      </c>
      <c r="Q217">
        <v>0</v>
      </c>
    </row>
    <row r="218" spans="1:17" x14ac:dyDescent="0.3">
      <c r="A218" t="s">
        <v>39</v>
      </c>
      <c r="B218" t="s">
        <v>9</v>
      </c>
      <c r="C218" t="s">
        <v>69</v>
      </c>
      <c r="D218" t="s">
        <v>41</v>
      </c>
      <c r="E218" t="s">
        <v>21</v>
      </c>
      <c r="F218" t="s">
        <v>36</v>
      </c>
      <c r="G218" s="20">
        <v>1.3</v>
      </c>
      <c r="H218" s="14">
        <v>2.0916999999999999</v>
      </c>
      <c r="I218" t="s">
        <v>23</v>
      </c>
      <c r="J218" t="s">
        <v>42</v>
      </c>
      <c r="K218" t="s">
        <v>25</v>
      </c>
      <c r="L218" t="s">
        <v>17</v>
      </c>
      <c r="M218" s="20">
        <v>2.0921472000000003</v>
      </c>
      <c r="N218" s="20">
        <v>0</v>
      </c>
      <c r="O218" s="20">
        <v>0</v>
      </c>
      <c r="P218">
        <v>2</v>
      </c>
      <c r="Q218">
        <v>0</v>
      </c>
    </row>
    <row r="219" spans="1:17" x14ac:dyDescent="0.3">
      <c r="A219" t="s">
        <v>26</v>
      </c>
      <c r="B219" t="s">
        <v>9</v>
      </c>
      <c r="C219" t="s">
        <v>59</v>
      </c>
      <c r="D219" t="s">
        <v>20</v>
      </c>
      <c r="E219" t="s">
        <v>28</v>
      </c>
      <c r="F219" t="s">
        <v>66</v>
      </c>
      <c r="G219" s="20">
        <v>14.5</v>
      </c>
      <c r="H219" s="14">
        <v>23.330500000000001</v>
      </c>
      <c r="I219" t="s">
        <v>49</v>
      </c>
      <c r="J219" t="s">
        <v>31</v>
      </c>
      <c r="K219" t="s">
        <v>25</v>
      </c>
      <c r="L219" t="s">
        <v>17</v>
      </c>
      <c r="M219" s="20">
        <v>23.335488000000002</v>
      </c>
      <c r="N219" s="20">
        <v>0.10215</v>
      </c>
      <c r="O219" s="20">
        <v>2.3837200992000001</v>
      </c>
      <c r="P219">
        <v>3</v>
      </c>
      <c r="Q219">
        <v>7.1511602976000006</v>
      </c>
    </row>
    <row r="220" spans="1:17" x14ac:dyDescent="0.3">
      <c r="A220" t="s">
        <v>18</v>
      </c>
      <c r="B220" t="s">
        <v>51</v>
      </c>
      <c r="C220" t="s">
        <v>8</v>
      </c>
      <c r="D220" t="s">
        <v>27</v>
      </c>
      <c r="E220" t="s">
        <v>35</v>
      </c>
      <c r="F220" t="s">
        <v>22</v>
      </c>
      <c r="G220" s="20">
        <v>16</v>
      </c>
      <c r="H220" s="14">
        <v>25.744</v>
      </c>
      <c r="I220" t="s">
        <v>87</v>
      </c>
      <c r="J220" t="s">
        <v>15</v>
      </c>
      <c r="K220" t="s">
        <v>25</v>
      </c>
      <c r="L220" t="s">
        <v>43</v>
      </c>
      <c r="M220" s="20">
        <v>25.749504000000002</v>
      </c>
      <c r="N220" s="20">
        <v>0.11366999999999999</v>
      </c>
      <c r="O220" s="20">
        <v>2.9269461196800002</v>
      </c>
      <c r="P220">
        <v>4</v>
      </c>
      <c r="Q220">
        <v>11.707784478720001</v>
      </c>
    </row>
    <row r="221" spans="1:17" x14ac:dyDescent="0.3">
      <c r="A221" t="s">
        <v>39</v>
      </c>
      <c r="B221" t="s">
        <v>9</v>
      </c>
      <c r="C221" t="s">
        <v>48</v>
      </c>
      <c r="D221" t="s">
        <v>11</v>
      </c>
      <c r="E221" t="s">
        <v>21</v>
      </c>
      <c r="F221" t="s">
        <v>13</v>
      </c>
      <c r="G221" s="20">
        <v>23</v>
      </c>
      <c r="H221" s="14">
        <v>37.006999999999998</v>
      </c>
      <c r="I221" t="s">
        <v>37</v>
      </c>
      <c r="J221" t="s">
        <v>31</v>
      </c>
      <c r="K221" t="s">
        <v>25</v>
      </c>
      <c r="L221" t="s">
        <v>17</v>
      </c>
      <c r="M221" s="20">
        <v>37.014912000000002</v>
      </c>
      <c r="N221" s="20">
        <v>0.16664000000000001</v>
      </c>
      <c r="O221" s="20">
        <v>6.168164935680001</v>
      </c>
      <c r="P221">
        <v>2</v>
      </c>
      <c r="Q221">
        <v>12.336329871360002</v>
      </c>
    </row>
    <row r="222" spans="1:17" x14ac:dyDescent="0.3">
      <c r="A222" t="s">
        <v>7</v>
      </c>
      <c r="B222" t="s">
        <v>51</v>
      </c>
      <c r="C222" t="s">
        <v>8</v>
      </c>
      <c r="D222" t="s">
        <v>41</v>
      </c>
      <c r="E222" t="s">
        <v>45</v>
      </c>
      <c r="F222" t="s">
        <v>66</v>
      </c>
      <c r="G222" s="20">
        <v>36</v>
      </c>
      <c r="H222" s="14">
        <v>57.923999999999999</v>
      </c>
      <c r="I222" t="s">
        <v>52</v>
      </c>
      <c r="J222" t="s">
        <v>38</v>
      </c>
      <c r="K222" t="s">
        <v>25</v>
      </c>
      <c r="L222" t="s">
        <v>17</v>
      </c>
      <c r="M222" s="20">
        <v>57.936384000000004</v>
      </c>
      <c r="N222" s="20">
        <v>3.5459999999999998E-2</v>
      </c>
      <c r="O222" s="20">
        <v>2.05442417664</v>
      </c>
      <c r="P222">
        <v>1</v>
      </c>
      <c r="Q222">
        <v>2.05442417664</v>
      </c>
    </row>
    <row r="223" spans="1:17" x14ac:dyDescent="0.3">
      <c r="A223" t="s">
        <v>7</v>
      </c>
      <c r="B223" t="s">
        <v>9</v>
      </c>
      <c r="C223" t="s">
        <v>10</v>
      </c>
      <c r="D223" t="s">
        <v>11</v>
      </c>
      <c r="E223" t="s">
        <v>21</v>
      </c>
      <c r="F223" t="s">
        <v>66</v>
      </c>
      <c r="G223" s="20">
        <v>17</v>
      </c>
      <c r="H223" s="14">
        <v>27.353000000000002</v>
      </c>
      <c r="I223" s="2" t="s">
        <v>30</v>
      </c>
      <c r="J223" t="s">
        <v>15</v>
      </c>
      <c r="K223" t="s">
        <v>25</v>
      </c>
      <c r="L223" t="s">
        <v>17</v>
      </c>
      <c r="M223" s="20">
        <v>27.358848000000002</v>
      </c>
      <c r="N223" s="20">
        <v>0.16664000000000001</v>
      </c>
      <c r="O223" s="20">
        <v>4.5590784307200005</v>
      </c>
      <c r="P223">
        <v>1</v>
      </c>
      <c r="Q223">
        <v>4.5590784307200005</v>
      </c>
    </row>
    <row r="224" spans="1:17" x14ac:dyDescent="0.3">
      <c r="A224" t="s">
        <v>39</v>
      </c>
      <c r="B224" t="s">
        <v>9</v>
      </c>
      <c r="C224" t="s">
        <v>50</v>
      </c>
      <c r="D224" t="s">
        <v>41</v>
      </c>
      <c r="E224" t="s">
        <v>21</v>
      </c>
      <c r="F224" t="s">
        <v>13</v>
      </c>
      <c r="G224" s="20">
        <v>25</v>
      </c>
      <c r="H224" s="14">
        <v>40.225000000000001</v>
      </c>
      <c r="I224" t="s">
        <v>30</v>
      </c>
      <c r="J224" t="s">
        <v>31</v>
      </c>
      <c r="K224" t="s">
        <v>25</v>
      </c>
      <c r="L224" t="s">
        <v>17</v>
      </c>
      <c r="M224" s="20">
        <v>40.233600000000003</v>
      </c>
      <c r="N224" s="20">
        <v>0.16664000000000001</v>
      </c>
      <c r="O224" s="20">
        <v>6.7045271040000012</v>
      </c>
      <c r="P224">
        <v>2</v>
      </c>
      <c r="Q224">
        <v>13.409054208000002</v>
      </c>
    </row>
    <row r="225" spans="1:17" x14ac:dyDescent="0.3">
      <c r="A225" t="s">
        <v>26</v>
      </c>
      <c r="B225" t="s">
        <v>9</v>
      </c>
      <c r="C225" t="s">
        <v>83</v>
      </c>
      <c r="D225" t="s">
        <v>20</v>
      </c>
      <c r="E225" t="s">
        <v>45</v>
      </c>
      <c r="F225" t="s">
        <v>36</v>
      </c>
      <c r="G225" s="20">
        <v>4</v>
      </c>
      <c r="H225" s="14">
        <v>6.4359999999999999</v>
      </c>
      <c r="I225" t="s">
        <v>14</v>
      </c>
      <c r="J225" t="s">
        <v>42</v>
      </c>
      <c r="K225" t="s">
        <v>25</v>
      </c>
      <c r="L225" t="s">
        <v>17</v>
      </c>
      <c r="M225" s="20">
        <v>6.4373760000000004</v>
      </c>
      <c r="N225" s="20">
        <v>0</v>
      </c>
      <c r="O225" s="20">
        <v>0</v>
      </c>
      <c r="P225">
        <v>3</v>
      </c>
      <c r="Q225">
        <v>0</v>
      </c>
    </row>
    <row r="226" spans="1:17" x14ac:dyDescent="0.3">
      <c r="A226" t="s">
        <v>39</v>
      </c>
      <c r="B226" t="s">
        <v>9</v>
      </c>
      <c r="C226" t="s">
        <v>10</v>
      </c>
      <c r="D226" t="s">
        <v>41</v>
      </c>
      <c r="E226" t="s">
        <v>21</v>
      </c>
      <c r="F226" t="s">
        <v>29</v>
      </c>
      <c r="G226" s="20">
        <v>24</v>
      </c>
      <c r="H226" s="14">
        <v>38.616</v>
      </c>
      <c r="I226" t="s">
        <v>30</v>
      </c>
      <c r="J226" t="s">
        <v>15</v>
      </c>
      <c r="K226" t="s">
        <v>25</v>
      </c>
      <c r="L226" t="s">
        <v>17</v>
      </c>
      <c r="M226" s="20">
        <v>38.624256000000003</v>
      </c>
      <c r="N226" s="20">
        <v>0.16664000000000001</v>
      </c>
      <c r="O226" s="20">
        <v>6.4363460198400011</v>
      </c>
      <c r="P226">
        <v>2</v>
      </c>
      <c r="Q226">
        <v>12.872692039680002</v>
      </c>
    </row>
    <row r="227" spans="1:17" x14ac:dyDescent="0.3">
      <c r="A227" t="s">
        <v>26</v>
      </c>
      <c r="B227" t="s">
        <v>9</v>
      </c>
      <c r="C227" t="s">
        <v>91</v>
      </c>
      <c r="D227" t="s">
        <v>11</v>
      </c>
      <c r="E227" t="s">
        <v>28</v>
      </c>
      <c r="F227" t="s">
        <v>36</v>
      </c>
      <c r="G227" s="20">
        <v>3</v>
      </c>
      <c r="H227" s="14">
        <v>4.827</v>
      </c>
      <c r="I227" t="s">
        <v>30</v>
      </c>
      <c r="J227" t="s">
        <v>42</v>
      </c>
      <c r="K227" t="s">
        <v>25</v>
      </c>
      <c r="L227" t="s">
        <v>43</v>
      </c>
      <c r="M227" s="20">
        <v>4.8280320000000003</v>
      </c>
      <c r="N227" s="20">
        <v>0.16664000000000001</v>
      </c>
      <c r="O227" s="20">
        <v>0.80454325248000014</v>
      </c>
      <c r="P227">
        <v>3</v>
      </c>
      <c r="Q227">
        <v>2.4136297574400003</v>
      </c>
    </row>
    <row r="228" spans="1:17" x14ac:dyDescent="0.3">
      <c r="A228" t="s">
        <v>39</v>
      </c>
      <c r="B228" t="s">
        <v>9</v>
      </c>
      <c r="C228" t="s">
        <v>10</v>
      </c>
      <c r="D228" t="s">
        <v>11</v>
      </c>
      <c r="E228" t="s">
        <v>21</v>
      </c>
      <c r="F228" t="s">
        <v>36</v>
      </c>
      <c r="G228" s="20">
        <v>1.3</v>
      </c>
      <c r="H228" s="14">
        <v>2.0916999999999999</v>
      </c>
      <c r="I228" t="s">
        <v>23</v>
      </c>
      <c r="J228" t="s">
        <v>31</v>
      </c>
      <c r="K228" t="s">
        <v>25</v>
      </c>
      <c r="L228" t="s">
        <v>17</v>
      </c>
      <c r="M228" s="20">
        <v>2.0921472000000003</v>
      </c>
      <c r="N228" s="20">
        <v>0</v>
      </c>
      <c r="O228" s="20">
        <v>0</v>
      </c>
      <c r="P228">
        <v>2</v>
      </c>
      <c r="Q228">
        <v>0</v>
      </c>
    </row>
    <row r="229" spans="1:17" x14ac:dyDescent="0.3">
      <c r="A229" t="s">
        <v>26</v>
      </c>
      <c r="B229" t="s">
        <v>9</v>
      </c>
      <c r="C229" t="s">
        <v>48</v>
      </c>
      <c r="D229" t="s">
        <v>11</v>
      </c>
      <c r="E229" t="s">
        <v>35</v>
      </c>
      <c r="F229" t="s">
        <v>22</v>
      </c>
      <c r="G229" s="20">
        <v>2.5</v>
      </c>
      <c r="H229" s="14">
        <v>4.0225</v>
      </c>
      <c r="I229" t="s">
        <v>23</v>
      </c>
      <c r="J229" t="s">
        <v>15</v>
      </c>
      <c r="K229" t="s">
        <v>25</v>
      </c>
      <c r="L229" t="s">
        <v>17</v>
      </c>
      <c r="M229" s="20">
        <v>4.0233600000000003</v>
      </c>
      <c r="N229" s="20">
        <v>0</v>
      </c>
      <c r="O229" s="20">
        <v>0</v>
      </c>
      <c r="P229">
        <v>3</v>
      </c>
      <c r="Q229">
        <v>0</v>
      </c>
    </row>
    <row r="230" spans="1:17" x14ac:dyDescent="0.3">
      <c r="A230" t="s">
        <v>7</v>
      </c>
      <c r="B230" t="s">
        <v>9</v>
      </c>
      <c r="C230" t="s">
        <v>67</v>
      </c>
      <c r="D230" t="s">
        <v>20</v>
      </c>
      <c r="E230" t="s">
        <v>12</v>
      </c>
      <c r="F230" t="s">
        <v>66</v>
      </c>
      <c r="G230" s="20">
        <v>78</v>
      </c>
      <c r="H230" s="14">
        <v>125.502</v>
      </c>
      <c r="I230" t="s">
        <v>52</v>
      </c>
      <c r="J230" t="s">
        <v>31</v>
      </c>
      <c r="K230" t="s">
        <v>25</v>
      </c>
      <c r="L230" t="s">
        <v>43</v>
      </c>
      <c r="M230" s="20">
        <v>125.52883200000001</v>
      </c>
      <c r="N230" s="20">
        <v>3.5459999999999998E-2</v>
      </c>
      <c r="O230" s="20">
        <v>4.4512523827199999</v>
      </c>
      <c r="P230">
        <v>1</v>
      </c>
      <c r="Q230">
        <v>4.4512523827199999</v>
      </c>
    </row>
    <row r="231" spans="1:17" x14ac:dyDescent="0.3">
      <c r="A231" t="s">
        <v>18</v>
      </c>
      <c r="B231" t="s">
        <v>9</v>
      </c>
      <c r="C231" t="s">
        <v>8</v>
      </c>
      <c r="D231" t="s">
        <v>27</v>
      </c>
      <c r="E231" t="s">
        <v>21</v>
      </c>
      <c r="F231" t="s">
        <v>22</v>
      </c>
      <c r="G231" s="20">
        <v>26</v>
      </c>
      <c r="H231" s="14">
        <v>41.834000000000003</v>
      </c>
      <c r="I231" t="s">
        <v>30</v>
      </c>
      <c r="J231" t="s">
        <v>15</v>
      </c>
      <c r="K231" t="s">
        <v>25</v>
      </c>
      <c r="L231" t="s">
        <v>8</v>
      </c>
      <c r="M231" s="20">
        <v>41.842944000000003</v>
      </c>
      <c r="N231" s="20">
        <v>0.16664000000000001</v>
      </c>
      <c r="O231" s="20">
        <v>6.9727081881600013</v>
      </c>
      <c r="P231">
        <v>4</v>
      </c>
      <c r="Q231">
        <v>27.890832752640005</v>
      </c>
    </row>
    <row r="232" spans="1:17" x14ac:dyDescent="0.3">
      <c r="A232" t="s">
        <v>39</v>
      </c>
      <c r="B232" t="s">
        <v>9</v>
      </c>
      <c r="C232" t="s">
        <v>71</v>
      </c>
      <c r="D232" t="s">
        <v>11</v>
      </c>
      <c r="E232" t="s">
        <v>35</v>
      </c>
      <c r="F232" t="s">
        <v>29</v>
      </c>
      <c r="G232" s="20">
        <v>22</v>
      </c>
      <c r="H232" s="14">
        <v>35.397999999999996</v>
      </c>
      <c r="I232" t="s">
        <v>37</v>
      </c>
      <c r="J232" t="s">
        <v>31</v>
      </c>
      <c r="K232" t="s">
        <v>25</v>
      </c>
      <c r="L232" t="s">
        <v>17</v>
      </c>
      <c r="M232" s="20">
        <v>35.405568000000002</v>
      </c>
      <c r="N232" s="20">
        <v>0.16664000000000001</v>
      </c>
      <c r="O232" s="20">
        <v>5.8999838515200009</v>
      </c>
      <c r="P232">
        <v>2</v>
      </c>
      <c r="Q232">
        <v>11.799967703040002</v>
      </c>
    </row>
    <row r="233" spans="1:17" x14ac:dyDescent="0.3">
      <c r="A233" t="s">
        <v>26</v>
      </c>
      <c r="B233" t="s">
        <v>9</v>
      </c>
      <c r="C233" t="s">
        <v>70</v>
      </c>
      <c r="D233" t="s">
        <v>11</v>
      </c>
      <c r="E233" t="s">
        <v>21</v>
      </c>
      <c r="F233" t="s">
        <v>44</v>
      </c>
      <c r="G233" s="20">
        <v>0.6</v>
      </c>
      <c r="H233" s="14">
        <v>0.96539999999999992</v>
      </c>
      <c r="I233" t="s">
        <v>23</v>
      </c>
      <c r="J233" t="s">
        <v>38</v>
      </c>
      <c r="K233" t="s">
        <v>25</v>
      </c>
      <c r="L233" t="s">
        <v>17</v>
      </c>
      <c r="M233" s="20">
        <v>0.96560639999999998</v>
      </c>
      <c r="N233" s="20">
        <v>0</v>
      </c>
      <c r="O233" s="20">
        <v>0</v>
      </c>
      <c r="P233">
        <v>3</v>
      </c>
      <c r="Q233">
        <v>0</v>
      </c>
    </row>
    <row r="234" spans="1:17" x14ac:dyDescent="0.3">
      <c r="A234" t="s">
        <v>39</v>
      </c>
      <c r="B234" t="s">
        <v>9</v>
      </c>
      <c r="C234" t="s">
        <v>48</v>
      </c>
      <c r="D234" t="s">
        <v>11</v>
      </c>
      <c r="E234" t="s">
        <v>35</v>
      </c>
      <c r="F234" t="s">
        <v>13</v>
      </c>
      <c r="G234" s="20">
        <v>2</v>
      </c>
      <c r="H234" s="14">
        <v>3.218</v>
      </c>
      <c r="I234" t="s">
        <v>49</v>
      </c>
      <c r="J234" t="s">
        <v>31</v>
      </c>
      <c r="K234" t="s">
        <v>25</v>
      </c>
      <c r="L234" t="s">
        <v>17</v>
      </c>
      <c r="M234" s="20">
        <v>3.2186880000000002</v>
      </c>
      <c r="N234" s="20">
        <v>0.10215</v>
      </c>
      <c r="O234" s="20">
        <v>0.32878897920000005</v>
      </c>
      <c r="P234">
        <v>2</v>
      </c>
      <c r="Q234">
        <v>0.65757795840000011</v>
      </c>
    </row>
    <row r="235" spans="1:17" x14ac:dyDescent="0.3">
      <c r="A235" t="s">
        <v>39</v>
      </c>
      <c r="B235" t="s">
        <v>9</v>
      </c>
      <c r="C235" t="s">
        <v>61</v>
      </c>
      <c r="D235" t="s">
        <v>41</v>
      </c>
      <c r="E235" t="s">
        <v>12</v>
      </c>
      <c r="F235" t="s">
        <v>44</v>
      </c>
      <c r="G235" s="20">
        <v>3</v>
      </c>
      <c r="H235" s="14">
        <v>4.827</v>
      </c>
      <c r="I235" t="s">
        <v>30</v>
      </c>
      <c r="J235" t="s">
        <v>15</v>
      </c>
      <c r="K235" t="s">
        <v>25</v>
      </c>
      <c r="L235" t="s">
        <v>17</v>
      </c>
      <c r="M235" s="20">
        <v>4.8280320000000003</v>
      </c>
      <c r="N235" s="20">
        <v>0.16664000000000001</v>
      </c>
      <c r="O235" s="20">
        <v>0.80454325248000014</v>
      </c>
      <c r="P235">
        <v>2</v>
      </c>
      <c r="Q235">
        <v>1.6090865049600003</v>
      </c>
    </row>
    <row r="236" spans="1:17" x14ac:dyDescent="0.3">
      <c r="A236" t="s">
        <v>32</v>
      </c>
      <c r="B236" t="s">
        <v>9</v>
      </c>
      <c r="C236" t="s">
        <v>34</v>
      </c>
      <c r="D236" t="s">
        <v>41</v>
      </c>
      <c r="E236" t="s">
        <v>12</v>
      </c>
      <c r="F236" t="s">
        <v>66</v>
      </c>
      <c r="G236" s="20">
        <v>25</v>
      </c>
      <c r="H236" s="14">
        <v>40.225000000000001</v>
      </c>
      <c r="I236" t="s">
        <v>30</v>
      </c>
      <c r="J236" t="s">
        <v>24</v>
      </c>
      <c r="K236" t="s">
        <v>25</v>
      </c>
      <c r="L236" t="s">
        <v>43</v>
      </c>
      <c r="M236" s="20">
        <v>40.233600000000003</v>
      </c>
      <c r="N236" s="20">
        <v>0.16664000000000001</v>
      </c>
      <c r="O236" s="20">
        <v>6.7045271040000012</v>
      </c>
      <c r="P236">
        <v>5</v>
      </c>
      <c r="Q236">
        <v>33.522635520000009</v>
      </c>
    </row>
    <row r="237" spans="1:17" x14ac:dyDescent="0.3">
      <c r="A237" t="s">
        <v>26</v>
      </c>
      <c r="B237" t="s">
        <v>9</v>
      </c>
      <c r="C237" t="s">
        <v>56</v>
      </c>
      <c r="D237" t="s">
        <v>20</v>
      </c>
      <c r="E237" t="s">
        <v>35</v>
      </c>
      <c r="F237" t="s">
        <v>13</v>
      </c>
      <c r="G237" s="20">
        <v>12</v>
      </c>
      <c r="H237" s="14">
        <v>19.308</v>
      </c>
      <c r="I237" t="s">
        <v>30</v>
      </c>
      <c r="J237" t="s">
        <v>38</v>
      </c>
      <c r="K237" t="s">
        <v>25</v>
      </c>
      <c r="L237" t="s">
        <v>43</v>
      </c>
      <c r="M237" s="20">
        <v>19.312128000000001</v>
      </c>
      <c r="N237" s="20">
        <v>0.16664000000000001</v>
      </c>
      <c r="O237" s="20">
        <v>3.2181730099200005</v>
      </c>
      <c r="P237">
        <v>3</v>
      </c>
      <c r="Q237">
        <v>9.6545190297600012</v>
      </c>
    </row>
    <row r="238" spans="1:17" x14ac:dyDescent="0.3">
      <c r="A238" t="s">
        <v>39</v>
      </c>
      <c r="B238" t="s">
        <v>9</v>
      </c>
      <c r="C238" t="s">
        <v>50</v>
      </c>
      <c r="D238" t="s">
        <v>41</v>
      </c>
      <c r="E238" t="s">
        <v>12</v>
      </c>
      <c r="F238" t="s">
        <v>22</v>
      </c>
      <c r="G238" s="20">
        <v>17</v>
      </c>
      <c r="H238" s="14">
        <v>27.353000000000002</v>
      </c>
      <c r="I238" t="s">
        <v>37</v>
      </c>
      <c r="J238" t="s">
        <v>31</v>
      </c>
      <c r="K238" t="s">
        <v>25</v>
      </c>
      <c r="L238" t="s">
        <v>17</v>
      </c>
      <c r="M238" s="20">
        <v>27.358848000000002</v>
      </c>
      <c r="N238" s="20">
        <v>0.16664000000000001</v>
      </c>
      <c r="O238" s="20">
        <v>4.5590784307200005</v>
      </c>
      <c r="P238">
        <v>2</v>
      </c>
      <c r="Q238">
        <v>9.118156861440001</v>
      </c>
    </row>
    <row r="239" spans="1:17" x14ac:dyDescent="0.3">
      <c r="A239" t="s">
        <v>39</v>
      </c>
      <c r="B239" t="s">
        <v>9</v>
      </c>
      <c r="C239" t="s">
        <v>65</v>
      </c>
      <c r="D239" t="s">
        <v>41</v>
      </c>
      <c r="E239" t="s">
        <v>21</v>
      </c>
      <c r="F239" t="s">
        <v>36</v>
      </c>
      <c r="G239" s="20">
        <v>9</v>
      </c>
      <c r="H239" s="14">
        <v>14.481</v>
      </c>
      <c r="I239" t="s">
        <v>37</v>
      </c>
      <c r="J239" t="s">
        <v>15</v>
      </c>
      <c r="K239" t="s">
        <v>25</v>
      </c>
      <c r="L239" t="s">
        <v>17</v>
      </c>
      <c r="M239" s="20">
        <v>14.484096000000001</v>
      </c>
      <c r="N239" s="20">
        <v>0.16664000000000001</v>
      </c>
      <c r="O239" s="20">
        <v>2.4136297574400003</v>
      </c>
      <c r="P239">
        <v>2</v>
      </c>
      <c r="Q239">
        <v>4.8272595148800006</v>
      </c>
    </row>
    <row r="240" spans="1:17" x14ac:dyDescent="0.3">
      <c r="A240" t="s">
        <v>39</v>
      </c>
      <c r="B240" t="s">
        <v>9</v>
      </c>
      <c r="C240" t="s">
        <v>50</v>
      </c>
      <c r="D240" t="s">
        <v>41</v>
      </c>
      <c r="E240" t="s">
        <v>28</v>
      </c>
      <c r="F240" t="s">
        <v>29</v>
      </c>
      <c r="G240" s="20">
        <v>23</v>
      </c>
      <c r="H240" s="14">
        <v>37.006999999999998</v>
      </c>
      <c r="I240" t="s">
        <v>30</v>
      </c>
      <c r="J240" t="s">
        <v>31</v>
      </c>
      <c r="K240" t="s">
        <v>25</v>
      </c>
      <c r="L240" t="s">
        <v>17</v>
      </c>
      <c r="M240" s="20">
        <v>37.014912000000002</v>
      </c>
      <c r="N240" s="20">
        <v>0.16664000000000001</v>
      </c>
      <c r="O240" s="20">
        <v>6.168164935680001</v>
      </c>
      <c r="P240">
        <v>2</v>
      </c>
      <c r="Q240">
        <v>12.336329871360002</v>
      </c>
    </row>
    <row r="241" spans="1:17" x14ac:dyDescent="0.3">
      <c r="A241" t="s">
        <v>26</v>
      </c>
      <c r="B241" t="s">
        <v>9</v>
      </c>
      <c r="C241" t="s">
        <v>80</v>
      </c>
      <c r="D241" t="s">
        <v>20</v>
      </c>
      <c r="E241" t="s">
        <v>21</v>
      </c>
      <c r="F241" t="s">
        <v>66</v>
      </c>
      <c r="G241" s="20">
        <v>43.2</v>
      </c>
      <c r="H241" s="14">
        <v>69.508800000000008</v>
      </c>
      <c r="I241" t="s">
        <v>52</v>
      </c>
      <c r="J241" t="s">
        <v>24</v>
      </c>
      <c r="K241" t="s">
        <v>25</v>
      </c>
      <c r="L241" t="s">
        <v>17</v>
      </c>
      <c r="M241" s="20">
        <v>69.523660800000016</v>
      </c>
      <c r="N241" s="20">
        <v>3.5459999999999998E-2</v>
      </c>
      <c r="O241" s="20">
        <v>2.4653090119680003</v>
      </c>
      <c r="P241">
        <v>3</v>
      </c>
      <c r="Q241">
        <v>7.395927035904001</v>
      </c>
    </row>
    <row r="242" spans="1:17" x14ac:dyDescent="0.3">
      <c r="A242" t="s">
        <v>32</v>
      </c>
      <c r="B242" t="s">
        <v>51</v>
      </c>
      <c r="C242" t="s">
        <v>8</v>
      </c>
      <c r="D242" t="s">
        <v>20</v>
      </c>
      <c r="E242" t="s">
        <v>45</v>
      </c>
      <c r="F242" t="s">
        <v>36</v>
      </c>
      <c r="G242" s="20">
        <v>1.5</v>
      </c>
      <c r="H242" s="14">
        <v>2.4135</v>
      </c>
      <c r="I242" t="s">
        <v>23</v>
      </c>
      <c r="J242" t="s">
        <v>31</v>
      </c>
      <c r="K242" t="s">
        <v>25</v>
      </c>
      <c r="L242" t="s">
        <v>43</v>
      </c>
      <c r="M242" s="20">
        <v>2.4140160000000002</v>
      </c>
      <c r="N242" s="20">
        <v>0</v>
      </c>
      <c r="O242" s="20">
        <v>0</v>
      </c>
      <c r="P242">
        <v>5</v>
      </c>
      <c r="Q242">
        <v>0</v>
      </c>
    </row>
    <row r="243" spans="1:17" x14ac:dyDescent="0.3">
      <c r="A243" t="s">
        <v>39</v>
      </c>
      <c r="B243" t="s">
        <v>9</v>
      </c>
      <c r="C243" t="s">
        <v>10</v>
      </c>
      <c r="D243" t="s">
        <v>27</v>
      </c>
      <c r="E243" t="s">
        <v>35</v>
      </c>
      <c r="F243" t="s">
        <v>22</v>
      </c>
      <c r="G243" s="20">
        <v>6</v>
      </c>
      <c r="H243" s="14">
        <v>9.6539999999999999</v>
      </c>
      <c r="I243" t="s">
        <v>14</v>
      </c>
      <c r="J243" t="s">
        <v>15</v>
      </c>
      <c r="K243" t="s">
        <v>25</v>
      </c>
      <c r="L243" t="s">
        <v>17</v>
      </c>
      <c r="M243" s="20">
        <v>9.6560640000000006</v>
      </c>
      <c r="N243" s="20">
        <v>0</v>
      </c>
      <c r="O243" s="20">
        <v>0</v>
      </c>
      <c r="P243">
        <v>2</v>
      </c>
      <c r="Q243">
        <v>0</v>
      </c>
    </row>
    <row r="244" spans="1:17" x14ac:dyDescent="0.3">
      <c r="A244" t="s">
        <v>7</v>
      </c>
      <c r="B244" t="s">
        <v>9</v>
      </c>
      <c r="C244" t="s">
        <v>50</v>
      </c>
      <c r="D244" t="s">
        <v>27</v>
      </c>
      <c r="E244" t="s">
        <v>28</v>
      </c>
      <c r="F244" t="s">
        <v>22</v>
      </c>
      <c r="G244" s="20">
        <v>8</v>
      </c>
      <c r="H244" s="14">
        <v>12.872</v>
      </c>
      <c r="I244" t="s">
        <v>30</v>
      </c>
      <c r="J244" t="s">
        <v>31</v>
      </c>
      <c r="K244" t="s">
        <v>25</v>
      </c>
      <c r="L244" t="s">
        <v>17</v>
      </c>
      <c r="M244" s="20">
        <v>12.874752000000001</v>
      </c>
      <c r="N244" s="20">
        <v>0.16664000000000001</v>
      </c>
      <c r="O244" s="20">
        <v>2.1454486732800002</v>
      </c>
      <c r="P244">
        <v>1</v>
      </c>
      <c r="Q244">
        <v>2.1454486732800002</v>
      </c>
    </row>
    <row r="245" spans="1:17" x14ac:dyDescent="0.3">
      <c r="A245" t="s">
        <v>39</v>
      </c>
      <c r="B245" t="s">
        <v>9</v>
      </c>
      <c r="C245" t="s">
        <v>69</v>
      </c>
      <c r="D245" t="s">
        <v>11</v>
      </c>
      <c r="E245" t="s">
        <v>21</v>
      </c>
      <c r="F245" t="s">
        <v>36</v>
      </c>
      <c r="G245" s="20">
        <v>2.6</v>
      </c>
      <c r="H245" s="14">
        <v>4.1833999999999998</v>
      </c>
      <c r="I245" t="s">
        <v>30</v>
      </c>
      <c r="J245" t="s">
        <v>42</v>
      </c>
      <c r="K245" t="s">
        <v>25</v>
      </c>
      <c r="L245" t="s">
        <v>17</v>
      </c>
      <c r="M245" s="20">
        <v>4.1842944000000006</v>
      </c>
      <c r="N245" s="20">
        <v>0.16664000000000001</v>
      </c>
      <c r="O245" s="20">
        <v>0.69727081881600017</v>
      </c>
      <c r="P245">
        <v>2</v>
      </c>
      <c r="Q245">
        <v>1.3945416376320003</v>
      </c>
    </row>
    <row r="246" spans="1:17" x14ac:dyDescent="0.3">
      <c r="A246" t="s">
        <v>18</v>
      </c>
      <c r="B246" t="s">
        <v>9</v>
      </c>
      <c r="C246" t="s">
        <v>67</v>
      </c>
      <c r="D246" t="s">
        <v>20</v>
      </c>
      <c r="E246" t="s">
        <v>45</v>
      </c>
      <c r="F246" t="s">
        <v>13</v>
      </c>
      <c r="G246" s="20">
        <v>8</v>
      </c>
      <c r="H246" s="14">
        <v>12.872</v>
      </c>
      <c r="I246" t="s">
        <v>14</v>
      </c>
      <c r="J246" t="s">
        <v>42</v>
      </c>
      <c r="K246" t="s">
        <v>25</v>
      </c>
      <c r="L246" t="s">
        <v>43</v>
      </c>
      <c r="M246" s="20">
        <v>12.874752000000001</v>
      </c>
      <c r="N246" s="20">
        <v>0</v>
      </c>
      <c r="O246" s="20">
        <v>0</v>
      </c>
      <c r="P246">
        <v>4</v>
      </c>
      <c r="Q246">
        <v>0</v>
      </c>
    </row>
    <row r="247" spans="1:17" x14ac:dyDescent="0.3">
      <c r="A247" t="s">
        <v>39</v>
      </c>
      <c r="B247" t="s">
        <v>9</v>
      </c>
      <c r="C247" t="s">
        <v>61</v>
      </c>
      <c r="D247" t="s">
        <v>20</v>
      </c>
      <c r="E247" t="s">
        <v>28</v>
      </c>
      <c r="F247" t="s">
        <v>66</v>
      </c>
      <c r="G247" s="20">
        <v>90</v>
      </c>
      <c r="H247" s="14">
        <v>144.81</v>
      </c>
      <c r="I247" t="s">
        <v>52</v>
      </c>
      <c r="J247" t="s">
        <v>42</v>
      </c>
      <c r="K247" t="s">
        <v>25</v>
      </c>
      <c r="L247" t="s">
        <v>43</v>
      </c>
      <c r="M247" s="20">
        <v>144.84096</v>
      </c>
      <c r="N247" s="20">
        <v>3.5459999999999998E-2</v>
      </c>
      <c r="O247" s="20">
        <v>5.1360604415999997</v>
      </c>
      <c r="P247">
        <v>2</v>
      </c>
      <c r="Q247">
        <v>10.272120883199999</v>
      </c>
    </row>
    <row r="248" spans="1:17" x14ac:dyDescent="0.3">
      <c r="A248" t="s">
        <v>39</v>
      </c>
      <c r="B248" t="s">
        <v>9</v>
      </c>
      <c r="C248" t="s">
        <v>50</v>
      </c>
      <c r="D248" t="s">
        <v>27</v>
      </c>
      <c r="E248" t="s">
        <v>21</v>
      </c>
      <c r="F248" t="s">
        <v>66</v>
      </c>
      <c r="G248" s="20">
        <v>8</v>
      </c>
      <c r="H248" s="14">
        <v>12.872</v>
      </c>
      <c r="I248" t="s">
        <v>49</v>
      </c>
      <c r="J248" t="s">
        <v>38</v>
      </c>
      <c r="K248" t="s">
        <v>25</v>
      </c>
      <c r="L248" t="s">
        <v>17</v>
      </c>
      <c r="M248" s="20">
        <v>12.874752000000001</v>
      </c>
      <c r="N248" s="20">
        <v>0.10215</v>
      </c>
      <c r="O248" s="20">
        <v>1.3151559168000002</v>
      </c>
      <c r="P248">
        <v>2</v>
      </c>
      <c r="Q248">
        <v>2.6303118336000004</v>
      </c>
    </row>
    <row r="249" spans="1:17" x14ac:dyDescent="0.3">
      <c r="A249" t="s">
        <v>39</v>
      </c>
      <c r="B249" t="s">
        <v>9</v>
      </c>
      <c r="C249" t="s">
        <v>61</v>
      </c>
      <c r="D249" t="s">
        <v>20</v>
      </c>
      <c r="E249" t="s">
        <v>28</v>
      </c>
      <c r="F249" t="s">
        <v>66</v>
      </c>
      <c r="G249" s="20">
        <v>90</v>
      </c>
      <c r="H249" s="14">
        <v>144.81</v>
      </c>
      <c r="I249" t="s">
        <v>52</v>
      </c>
      <c r="J249" t="s">
        <v>42</v>
      </c>
      <c r="K249" t="s">
        <v>25</v>
      </c>
      <c r="L249" t="s">
        <v>43</v>
      </c>
      <c r="M249" s="20">
        <v>144.84096</v>
      </c>
      <c r="N249" s="20">
        <v>3.5459999999999998E-2</v>
      </c>
      <c r="O249" s="20">
        <v>5.1360604415999997</v>
      </c>
      <c r="P249">
        <v>2</v>
      </c>
      <c r="Q249">
        <v>10.272120883199999</v>
      </c>
    </row>
    <row r="250" spans="1:17" x14ac:dyDescent="0.3">
      <c r="A250" t="s">
        <v>26</v>
      </c>
      <c r="B250" t="s">
        <v>9</v>
      </c>
      <c r="C250" t="s">
        <v>56</v>
      </c>
      <c r="D250" t="s">
        <v>20</v>
      </c>
      <c r="E250" t="s">
        <v>12</v>
      </c>
      <c r="F250" t="s">
        <v>22</v>
      </c>
      <c r="G250" s="20">
        <v>2</v>
      </c>
      <c r="H250" s="14">
        <v>3.218</v>
      </c>
      <c r="I250" t="s">
        <v>49</v>
      </c>
      <c r="J250" t="s">
        <v>42</v>
      </c>
      <c r="K250" t="s">
        <v>25</v>
      </c>
      <c r="L250" t="s">
        <v>43</v>
      </c>
      <c r="M250" s="20">
        <v>3.2186880000000002</v>
      </c>
      <c r="N250" s="20">
        <v>0.10215</v>
      </c>
      <c r="O250" s="20">
        <v>0.32878897920000005</v>
      </c>
      <c r="P250">
        <v>3</v>
      </c>
      <c r="Q250">
        <v>0.98636693760000016</v>
      </c>
    </row>
    <row r="251" spans="1:17" x14ac:dyDescent="0.3">
      <c r="A251" t="s">
        <v>32</v>
      </c>
      <c r="B251" t="s">
        <v>9</v>
      </c>
      <c r="C251" t="s">
        <v>50</v>
      </c>
      <c r="D251" t="s">
        <v>11</v>
      </c>
      <c r="E251" t="s">
        <v>33</v>
      </c>
      <c r="F251" t="s">
        <v>36</v>
      </c>
      <c r="G251" s="20">
        <v>1.5</v>
      </c>
      <c r="H251" s="14">
        <v>2.4135</v>
      </c>
      <c r="I251" t="s">
        <v>23</v>
      </c>
      <c r="J251" t="s">
        <v>31</v>
      </c>
      <c r="K251" t="s">
        <v>25</v>
      </c>
      <c r="L251" t="s">
        <v>43</v>
      </c>
      <c r="M251" s="20">
        <v>2.4140160000000002</v>
      </c>
      <c r="N251" s="20">
        <v>0</v>
      </c>
      <c r="O251" s="20">
        <v>0</v>
      </c>
      <c r="P251">
        <v>5</v>
      </c>
      <c r="Q251">
        <v>0</v>
      </c>
    </row>
    <row r="252" spans="1:17" x14ac:dyDescent="0.3">
      <c r="A252" t="s">
        <v>39</v>
      </c>
      <c r="B252" t="s">
        <v>9</v>
      </c>
      <c r="C252" t="s">
        <v>50</v>
      </c>
      <c r="D252" t="s">
        <v>41</v>
      </c>
      <c r="E252" t="s">
        <v>28</v>
      </c>
      <c r="F252" t="s">
        <v>66</v>
      </c>
      <c r="G252" s="20">
        <v>29</v>
      </c>
      <c r="H252" s="14">
        <v>46.661000000000001</v>
      </c>
      <c r="I252" t="s">
        <v>30</v>
      </c>
      <c r="J252" t="s">
        <v>15</v>
      </c>
      <c r="K252" t="s">
        <v>25</v>
      </c>
      <c r="L252" t="s">
        <v>17</v>
      </c>
      <c r="M252" s="20">
        <v>46.670976000000003</v>
      </c>
      <c r="N252" s="20">
        <v>0.16664000000000001</v>
      </c>
      <c r="O252" s="20">
        <v>7.7772514406400006</v>
      </c>
      <c r="P252">
        <v>2</v>
      </c>
      <c r="Q252">
        <v>15.554502881280001</v>
      </c>
    </row>
    <row r="253" spans="1:17" x14ac:dyDescent="0.3">
      <c r="A253" t="s">
        <v>26</v>
      </c>
      <c r="B253" t="s">
        <v>9</v>
      </c>
      <c r="C253" t="s">
        <v>76</v>
      </c>
      <c r="D253" t="s">
        <v>11</v>
      </c>
      <c r="E253" t="s">
        <v>35</v>
      </c>
      <c r="F253" t="s">
        <v>13</v>
      </c>
      <c r="G253" s="20">
        <v>2.1</v>
      </c>
      <c r="H253" s="14">
        <v>3.3789000000000002</v>
      </c>
      <c r="I253" t="s">
        <v>23</v>
      </c>
      <c r="J253" t="s">
        <v>31</v>
      </c>
      <c r="K253" t="s">
        <v>25</v>
      </c>
      <c r="L253" t="s">
        <v>17</v>
      </c>
      <c r="M253" s="20">
        <v>3.3796224000000006</v>
      </c>
      <c r="N253" s="20">
        <v>0</v>
      </c>
      <c r="O253" s="20">
        <v>0</v>
      </c>
      <c r="P253">
        <v>3</v>
      </c>
      <c r="Q253">
        <v>0</v>
      </c>
    </row>
    <row r="254" spans="1:17" x14ac:dyDescent="0.3">
      <c r="A254" t="s">
        <v>7</v>
      </c>
      <c r="B254" t="s">
        <v>9</v>
      </c>
      <c r="C254" t="s">
        <v>10</v>
      </c>
      <c r="D254" t="s">
        <v>11</v>
      </c>
      <c r="E254" t="s">
        <v>21</v>
      </c>
      <c r="F254" t="s">
        <v>44</v>
      </c>
      <c r="G254" s="20">
        <v>1</v>
      </c>
      <c r="H254" s="14">
        <v>1.609</v>
      </c>
      <c r="I254" t="s">
        <v>23</v>
      </c>
      <c r="J254" t="s">
        <v>38</v>
      </c>
      <c r="K254" t="s">
        <v>25</v>
      </c>
      <c r="L254" t="s">
        <v>17</v>
      </c>
      <c r="M254" s="20">
        <v>1.6093440000000001</v>
      </c>
      <c r="N254" s="20">
        <v>0</v>
      </c>
      <c r="O254" s="20">
        <v>0</v>
      </c>
      <c r="P254">
        <v>1</v>
      </c>
      <c r="Q254">
        <v>0</v>
      </c>
    </row>
    <row r="255" spans="1:17" x14ac:dyDescent="0.3">
      <c r="A255" t="s">
        <v>18</v>
      </c>
      <c r="B255" t="s">
        <v>9</v>
      </c>
      <c r="C255" t="s">
        <v>60</v>
      </c>
      <c r="D255" t="s">
        <v>11</v>
      </c>
      <c r="E255" t="s">
        <v>21</v>
      </c>
      <c r="F255" t="s">
        <v>36</v>
      </c>
      <c r="G255" s="20">
        <v>4</v>
      </c>
      <c r="H255" s="14">
        <v>6.4359999999999999</v>
      </c>
      <c r="I255" t="s">
        <v>37</v>
      </c>
      <c r="J255" t="s">
        <v>38</v>
      </c>
      <c r="K255" t="s">
        <v>25</v>
      </c>
      <c r="L255" t="s">
        <v>17</v>
      </c>
      <c r="M255" s="20">
        <v>6.4373760000000004</v>
      </c>
      <c r="N255" s="20">
        <v>0.16664000000000001</v>
      </c>
      <c r="O255" s="20">
        <v>1.0727243366400001</v>
      </c>
      <c r="P255">
        <v>4</v>
      </c>
      <c r="Q255">
        <v>4.2908973465600004</v>
      </c>
    </row>
    <row r="256" spans="1:17" x14ac:dyDescent="0.3">
      <c r="A256" t="s">
        <v>39</v>
      </c>
      <c r="B256" t="s">
        <v>9</v>
      </c>
      <c r="C256" t="s">
        <v>60</v>
      </c>
      <c r="D256" t="s">
        <v>20</v>
      </c>
      <c r="E256" t="s">
        <v>45</v>
      </c>
      <c r="F256" t="s">
        <v>36</v>
      </c>
      <c r="G256" s="20">
        <v>6.5</v>
      </c>
      <c r="H256" s="14">
        <v>10.458500000000001</v>
      </c>
      <c r="I256" t="s">
        <v>30</v>
      </c>
      <c r="J256" t="s">
        <v>42</v>
      </c>
      <c r="K256" t="s">
        <v>25</v>
      </c>
      <c r="L256" t="s">
        <v>17</v>
      </c>
      <c r="M256" s="20">
        <v>10.460736000000001</v>
      </c>
      <c r="N256" s="20">
        <v>0.16664000000000001</v>
      </c>
      <c r="O256" s="20">
        <v>1.7431770470400003</v>
      </c>
      <c r="P256">
        <v>2</v>
      </c>
      <c r="Q256">
        <v>3.4863540940800006</v>
      </c>
    </row>
    <row r="257" spans="1:17" x14ac:dyDescent="0.3">
      <c r="A257" t="s">
        <v>39</v>
      </c>
      <c r="B257" t="s">
        <v>9</v>
      </c>
      <c r="C257" t="s">
        <v>56</v>
      </c>
      <c r="D257" t="s">
        <v>27</v>
      </c>
      <c r="E257" t="s">
        <v>45</v>
      </c>
      <c r="F257" t="s">
        <v>66</v>
      </c>
      <c r="G257" s="20">
        <v>200</v>
      </c>
      <c r="H257" s="14">
        <v>321.8</v>
      </c>
      <c r="I257" t="s">
        <v>52</v>
      </c>
      <c r="J257" t="s">
        <v>42</v>
      </c>
      <c r="K257" t="s">
        <v>25</v>
      </c>
      <c r="L257" t="s">
        <v>43</v>
      </c>
      <c r="M257" s="20">
        <v>321.86880000000002</v>
      </c>
      <c r="N257" s="20">
        <v>3.5459999999999998E-2</v>
      </c>
      <c r="O257" s="20">
        <v>11.413467648000001</v>
      </c>
      <c r="P257">
        <v>2</v>
      </c>
      <c r="Q257">
        <v>22.826935296000002</v>
      </c>
    </row>
    <row r="258" spans="1:17" x14ac:dyDescent="0.3">
      <c r="A258" t="s">
        <v>7</v>
      </c>
      <c r="B258" t="s">
        <v>51</v>
      </c>
      <c r="C258" t="s">
        <v>8</v>
      </c>
      <c r="D258" t="s">
        <v>20</v>
      </c>
      <c r="E258" t="s">
        <v>21</v>
      </c>
      <c r="F258" t="s">
        <v>66</v>
      </c>
      <c r="G258" s="20">
        <v>78</v>
      </c>
      <c r="H258" s="14">
        <v>125.502</v>
      </c>
      <c r="I258" t="s">
        <v>52</v>
      </c>
      <c r="J258" t="s">
        <v>24</v>
      </c>
      <c r="K258" t="s">
        <v>25</v>
      </c>
      <c r="L258" t="s">
        <v>43</v>
      </c>
      <c r="M258" s="20">
        <v>125.52883200000001</v>
      </c>
      <c r="N258" s="20">
        <v>3.5459999999999998E-2</v>
      </c>
      <c r="O258" s="20">
        <v>4.4512523827199999</v>
      </c>
      <c r="P258">
        <v>1</v>
      </c>
      <c r="Q258">
        <v>4.4512523827199999</v>
      </c>
    </row>
    <row r="259" spans="1:17" x14ac:dyDescent="0.3">
      <c r="A259" t="s">
        <v>7</v>
      </c>
      <c r="B259" t="s">
        <v>9</v>
      </c>
      <c r="C259" t="s">
        <v>10</v>
      </c>
      <c r="D259" t="s">
        <v>20</v>
      </c>
      <c r="E259" t="s">
        <v>35</v>
      </c>
      <c r="F259" t="s">
        <v>66</v>
      </c>
      <c r="G259" s="20">
        <v>42</v>
      </c>
      <c r="H259" s="14">
        <v>67.578000000000003</v>
      </c>
      <c r="I259" t="s">
        <v>30</v>
      </c>
      <c r="J259" t="s">
        <v>38</v>
      </c>
      <c r="K259" t="s">
        <v>25</v>
      </c>
      <c r="L259" t="s">
        <v>17</v>
      </c>
      <c r="M259" s="20">
        <v>67.592448000000005</v>
      </c>
      <c r="N259" s="20">
        <v>0.16664000000000001</v>
      </c>
      <c r="O259" s="20">
        <v>11.263605534720002</v>
      </c>
      <c r="P259">
        <v>1</v>
      </c>
      <c r="Q259">
        <v>11.263605534720002</v>
      </c>
    </row>
    <row r="260" spans="1:17" x14ac:dyDescent="0.3">
      <c r="A260" t="s">
        <v>18</v>
      </c>
      <c r="B260" t="s">
        <v>9</v>
      </c>
      <c r="C260" t="s">
        <v>92</v>
      </c>
      <c r="D260" t="s">
        <v>27</v>
      </c>
      <c r="E260" t="s">
        <v>12</v>
      </c>
      <c r="F260" t="s">
        <v>36</v>
      </c>
      <c r="G260" s="20">
        <v>5</v>
      </c>
      <c r="H260" s="14">
        <v>8.0449999999999999</v>
      </c>
      <c r="I260" t="s">
        <v>30</v>
      </c>
      <c r="J260" t="s">
        <v>38</v>
      </c>
      <c r="K260" t="s">
        <v>25</v>
      </c>
      <c r="L260" t="s">
        <v>82</v>
      </c>
      <c r="M260" s="20">
        <v>8.0467200000000005</v>
      </c>
      <c r="N260" s="20">
        <v>0.16664000000000001</v>
      </c>
      <c r="O260" s="20">
        <v>1.3409054208000002</v>
      </c>
      <c r="P260">
        <v>4</v>
      </c>
      <c r="Q260">
        <v>5.3636216832000008</v>
      </c>
    </row>
    <row r="261" spans="1:17" x14ac:dyDescent="0.3">
      <c r="A261" t="s">
        <v>26</v>
      </c>
      <c r="B261" t="s">
        <v>9</v>
      </c>
      <c r="C261" t="s">
        <v>79</v>
      </c>
      <c r="D261" t="s">
        <v>11</v>
      </c>
      <c r="E261" t="s">
        <v>21</v>
      </c>
      <c r="F261" t="s">
        <v>22</v>
      </c>
      <c r="G261" s="20">
        <v>1.8</v>
      </c>
      <c r="H261" s="14">
        <v>2.8961999999999999</v>
      </c>
      <c r="I261" t="s">
        <v>23</v>
      </c>
      <c r="J261" t="s">
        <v>31</v>
      </c>
      <c r="K261" t="s">
        <v>25</v>
      </c>
      <c r="L261" t="s">
        <v>17</v>
      </c>
      <c r="M261" s="20">
        <v>2.8968192000000004</v>
      </c>
      <c r="N261" s="20">
        <v>0</v>
      </c>
      <c r="O261" s="20">
        <v>0</v>
      </c>
      <c r="P261">
        <v>3</v>
      </c>
      <c r="Q261">
        <v>0</v>
      </c>
    </row>
    <row r="262" spans="1:17" x14ac:dyDescent="0.3">
      <c r="A262" t="s">
        <v>39</v>
      </c>
      <c r="B262" t="s">
        <v>9</v>
      </c>
      <c r="C262" t="s">
        <v>69</v>
      </c>
      <c r="D262" t="s">
        <v>11</v>
      </c>
      <c r="E262" t="s">
        <v>21</v>
      </c>
      <c r="F262" t="s">
        <v>22</v>
      </c>
      <c r="G262" s="20">
        <v>6</v>
      </c>
      <c r="H262" s="14">
        <v>9.6539999999999999</v>
      </c>
      <c r="I262" t="s">
        <v>54</v>
      </c>
      <c r="J262" t="s">
        <v>38</v>
      </c>
      <c r="K262" t="s">
        <v>25</v>
      </c>
      <c r="L262" t="s">
        <v>17</v>
      </c>
      <c r="M262" s="20">
        <v>9.6560640000000006</v>
      </c>
      <c r="N262" s="20">
        <v>2.1999999999999999E-2</v>
      </c>
      <c r="O262" s="20">
        <v>0.21243340799999999</v>
      </c>
      <c r="P262">
        <v>2</v>
      </c>
      <c r="Q262">
        <v>0.42486681599999998</v>
      </c>
    </row>
    <row r="263" spans="1:17" x14ac:dyDescent="0.3">
      <c r="A263" t="s">
        <v>39</v>
      </c>
      <c r="B263" t="s">
        <v>9</v>
      </c>
      <c r="C263" t="s">
        <v>10</v>
      </c>
      <c r="D263" t="s">
        <v>47</v>
      </c>
      <c r="E263" t="s">
        <v>35</v>
      </c>
      <c r="F263" t="s">
        <v>36</v>
      </c>
      <c r="G263" s="20">
        <v>1.4</v>
      </c>
      <c r="H263" s="14">
        <v>2.2525999999999997</v>
      </c>
      <c r="I263" t="s">
        <v>23</v>
      </c>
      <c r="J263" t="s">
        <v>42</v>
      </c>
      <c r="K263" t="s">
        <v>25</v>
      </c>
      <c r="L263" t="s">
        <v>17</v>
      </c>
      <c r="M263" s="20">
        <v>2.2530815999999998</v>
      </c>
      <c r="N263" s="20">
        <v>0</v>
      </c>
      <c r="O263" s="20">
        <v>0</v>
      </c>
      <c r="P263">
        <v>2</v>
      </c>
      <c r="Q263">
        <v>0</v>
      </c>
    </row>
    <row r="264" spans="1:17" x14ac:dyDescent="0.3">
      <c r="A264" t="s">
        <v>26</v>
      </c>
      <c r="B264" t="s">
        <v>9</v>
      </c>
      <c r="C264" t="s">
        <v>71</v>
      </c>
      <c r="D264" t="s">
        <v>41</v>
      </c>
      <c r="E264" t="s">
        <v>21</v>
      </c>
      <c r="F264" t="s">
        <v>22</v>
      </c>
      <c r="G264" s="20">
        <v>6</v>
      </c>
      <c r="H264" s="14">
        <v>9.6539999999999999</v>
      </c>
      <c r="I264" t="s">
        <v>14</v>
      </c>
      <c r="J264" t="s">
        <v>15</v>
      </c>
      <c r="K264" t="s">
        <v>25</v>
      </c>
      <c r="L264" t="s">
        <v>43</v>
      </c>
      <c r="M264" s="20">
        <v>9.6560640000000006</v>
      </c>
      <c r="N264" s="20">
        <v>0</v>
      </c>
      <c r="O264" s="20">
        <v>0</v>
      </c>
      <c r="P264">
        <v>3</v>
      </c>
      <c r="Q264">
        <v>0</v>
      </c>
    </row>
    <row r="265" spans="1:17" x14ac:dyDescent="0.3">
      <c r="A265" t="s">
        <v>39</v>
      </c>
      <c r="B265" t="s">
        <v>9</v>
      </c>
      <c r="C265" t="s">
        <v>76</v>
      </c>
      <c r="D265" t="s">
        <v>41</v>
      </c>
      <c r="E265" t="s">
        <v>21</v>
      </c>
      <c r="F265" t="s">
        <v>22</v>
      </c>
      <c r="G265" s="20">
        <v>15</v>
      </c>
      <c r="H265" s="14">
        <v>24.134999999999998</v>
      </c>
      <c r="I265" t="s">
        <v>30</v>
      </c>
      <c r="J265" t="s">
        <v>38</v>
      </c>
      <c r="K265" t="s">
        <v>25</v>
      </c>
      <c r="L265" t="s">
        <v>43</v>
      </c>
      <c r="M265" s="20">
        <v>24.140160000000002</v>
      </c>
      <c r="N265" s="20">
        <v>0.16664000000000001</v>
      </c>
      <c r="O265" s="20">
        <v>4.0227162624000004</v>
      </c>
      <c r="P265">
        <v>2</v>
      </c>
      <c r="Q265">
        <v>8.0454325248000007</v>
      </c>
    </row>
    <row r="266" spans="1:17" x14ac:dyDescent="0.3">
      <c r="A266" t="s">
        <v>18</v>
      </c>
      <c r="B266" t="s">
        <v>9</v>
      </c>
      <c r="C266" t="s">
        <v>34</v>
      </c>
      <c r="D266" t="s">
        <v>41</v>
      </c>
      <c r="E266" t="s">
        <v>21</v>
      </c>
      <c r="F266" t="s">
        <v>36</v>
      </c>
      <c r="G266" s="20">
        <v>1.1000000000000001</v>
      </c>
      <c r="H266" s="14">
        <v>1.7699</v>
      </c>
      <c r="I266" t="s">
        <v>23</v>
      </c>
      <c r="J266" t="s">
        <v>42</v>
      </c>
      <c r="K266" t="s">
        <v>25</v>
      </c>
      <c r="L266" t="s">
        <v>43</v>
      </c>
      <c r="M266" s="20">
        <v>1.7702784000000003</v>
      </c>
      <c r="N266" s="20">
        <v>0</v>
      </c>
      <c r="O266" s="20">
        <v>0</v>
      </c>
      <c r="P266">
        <v>4</v>
      </c>
      <c r="Q266">
        <v>0</v>
      </c>
    </row>
    <row r="267" spans="1:17" x14ac:dyDescent="0.3">
      <c r="A267" t="s">
        <v>39</v>
      </c>
      <c r="B267" t="s">
        <v>9</v>
      </c>
      <c r="C267" t="s">
        <v>56</v>
      </c>
      <c r="D267" t="s">
        <v>11</v>
      </c>
      <c r="E267" t="s">
        <v>21</v>
      </c>
      <c r="F267" t="s">
        <v>13</v>
      </c>
      <c r="G267" s="20">
        <v>15</v>
      </c>
      <c r="H267" s="14">
        <v>24.134999999999998</v>
      </c>
      <c r="I267" t="s">
        <v>37</v>
      </c>
      <c r="J267" t="s">
        <v>31</v>
      </c>
      <c r="K267" t="s">
        <v>25</v>
      </c>
      <c r="L267" t="s">
        <v>17</v>
      </c>
      <c r="M267" s="20">
        <v>24.140160000000002</v>
      </c>
      <c r="N267" s="20">
        <v>0.16664000000000001</v>
      </c>
      <c r="O267" s="20">
        <v>4.0227162624000004</v>
      </c>
      <c r="P267">
        <v>2</v>
      </c>
      <c r="Q267">
        <v>8.0454325248000007</v>
      </c>
    </row>
    <row r="268" spans="1:17" x14ac:dyDescent="0.3">
      <c r="A268" t="s">
        <v>32</v>
      </c>
      <c r="B268" t="s">
        <v>51</v>
      </c>
      <c r="C268" t="s">
        <v>8</v>
      </c>
      <c r="D268" t="s">
        <v>20</v>
      </c>
      <c r="E268" t="s">
        <v>35</v>
      </c>
      <c r="F268" t="s">
        <v>36</v>
      </c>
      <c r="G268" s="20">
        <v>1</v>
      </c>
      <c r="H268" s="14">
        <v>1.609</v>
      </c>
      <c r="I268" t="s">
        <v>23</v>
      </c>
      <c r="J268" t="s">
        <v>15</v>
      </c>
      <c r="K268" t="s">
        <v>25</v>
      </c>
      <c r="L268" t="s">
        <v>43</v>
      </c>
      <c r="M268" s="20">
        <v>1.6093440000000001</v>
      </c>
      <c r="N268" s="20">
        <v>0</v>
      </c>
      <c r="O268" s="20">
        <v>0</v>
      </c>
      <c r="P268">
        <v>5</v>
      </c>
      <c r="Q268">
        <v>0</v>
      </c>
    </row>
    <row r="269" spans="1:17" x14ac:dyDescent="0.3">
      <c r="A269" t="s">
        <v>26</v>
      </c>
      <c r="B269" t="s">
        <v>9</v>
      </c>
      <c r="C269" t="s">
        <v>48</v>
      </c>
      <c r="D269" t="s">
        <v>11</v>
      </c>
      <c r="E269" t="s">
        <v>35</v>
      </c>
      <c r="F269" t="s">
        <v>44</v>
      </c>
      <c r="G269" s="20">
        <v>2.2999999999999998</v>
      </c>
      <c r="H269" s="14">
        <v>3.7006999999999999</v>
      </c>
      <c r="I269" t="s">
        <v>49</v>
      </c>
      <c r="J269" t="s">
        <v>31</v>
      </c>
      <c r="K269" t="s">
        <v>25</v>
      </c>
      <c r="L269" t="s">
        <v>17</v>
      </c>
      <c r="M269" s="20">
        <v>3.7014912</v>
      </c>
      <c r="N269" s="20">
        <v>0.10215</v>
      </c>
      <c r="O269" s="20">
        <v>0.37810732608000003</v>
      </c>
      <c r="P269">
        <v>3</v>
      </c>
      <c r="Q269">
        <v>1.13432197824</v>
      </c>
    </row>
    <row r="270" spans="1:17" x14ac:dyDescent="0.3">
      <c r="A270" t="s">
        <v>18</v>
      </c>
      <c r="B270" t="s">
        <v>9</v>
      </c>
      <c r="C270" t="s">
        <v>80</v>
      </c>
      <c r="D270" t="s">
        <v>27</v>
      </c>
      <c r="E270" t="s">
        <v>21</v>
      </c>
      <c r="F270" t="s">
        <v>66</v>
      </c>
      <c r="G270" s="20">
        <v>45</v>
      </c>
      <c r="H270" s="14">
        <v>72.405000000000001</v>
      </c>
      <c r="I270" t="s">
        <v>30</v>
      </c>
      <c r="J270" t="s">
        <v>15</v>
      </c>
      <c r="K270" t="s">
        <v>25</v>
      </c>
      <c r="L270" t="s">
        <v>17</v>
      </c>
      <c r="M270" s="20">
        <v>72.420479999999998</v>
      </c>
      <c r="N270" s="20">
        <v>0.16664000000000001</v>
      </c>
      <c r="O270" s="20">
        <v>12.0681487872</v>
      </c>
      <c r="P270">
        <v>4</v>
      </c>
      <c r="Q270">
        <v>48.272595148800001</v>
      </c>
    </row>
    <row r="271" spans="1:17" x14ac:dyDescent="0.3">
      <c r="A271" t="s">
        <v>26</v>
      </c>
      <c r="B271" t="s">
        <v>51</v>
      </c>
      <c r="C271" t="s">
        <v>8</v>
      </c>
      <c r="D271" t="s">
        <v>20</v>
      </c>
      <c r="E271" t="s">
        <v>35</v>
      </c>
      <c r="F271" t="s">
        <v>22</v>
      </c>
      <c r="G271" s="20">
        <v>18</v>
      </c>
      <c r="H271" s="14">
        <v>28.962</v>
      </c>
      <c r="I271" t="s">
        <v>30</v>
      </c>
      <c r="J271" t="s">
        <v>31</v>
      </c>
      <c r="K271" t="s">
        <v>25</v>
      </c>
      <c r="L271" t="s">
        <v>17</v>
      </c>
      <c r="M271" s="20">
        <v>28.968192000000002</v>
      </c>
      <c r="N271" s="20">
        <v>0.16664000000000001</v>
      </c>
      <c r="O271" s="20">
        <v>4.8272595148800006</v>
      </c>
      <c r="P271">
        <v>3</v>
      </c>
      <c r="Q271">
        <v>14.481778544640001</v>
      </c>
    </row>
    <row r="272" spans="1:17" x14ac:dyDescent="0.3">
      <c r="A272" t="s">
        <v>26</v>
      </c>
      <c r="B272" t="s">
        <v>9</v>
      </c>
      <c r="C272" t="s">
        <v>70</v>
      </c>
      <c r="D272" t="s">
        <v>20</v>
      </c>
      <c r="E272" t="s">
        <v>21</v>
      </c>
      <c r="F272" t="s">
        <v>36</v>
      </c>
      <c r="G272" s="20">
        <v>1.3</v>
      </c>
      <c r="H272" s="14">
        <v>2.0916999999999999</v>
      </c>
      <c r="I272" t="s">
        <v>23</v>
      </c>
      <c r="J272" t="s">
        <v>24</v>
      </c>
      <c r="K272" t="s">
        <v>25</v>
      </c>
      <c r="L272" t="s">
        <v>17</v>
      </c>
      <c r="M272" s="20">
        <v>2.0921472000000003</v>
      </c>
      <c r="N272" s="20">
        <v>0</v>
      </c>
      <c r="O272" s="20">
        <v>0</v>
      </c>
      <c r="P272">
        <v>3</v>
      </c>
      <c r="Q272">
        <v>0</v>
      </c>
    </row>
    <row r="273" spans="1:17" x14ac:dyDescent="0.3">
      <c r="A273" t="s">
        <v>39</v>
      </c>
      <c r="B273" t="s">
        <v>51</v>
      </c>
      <c r="C273" t="s">
        <v>8</v>
      </c>
      <c r="D273" t="s">
        <v>20</v>
      </c>
      <c r="E273" t="s">
        <v>35</v>
      </c>
      <c r="F273" t="s">
        <v>22</v>
      </c>
      <c r="G273" s="20">
        <v>1.6</v>
      </c>
      <c r="H273" s="14">
        <v>2.5744000000000002</v>
      </c>
      <c r="I273" t="s">
        <v>23</v>
      </c>
      <c r="J273" t="s">
        <v>42</v>
      </c>
      <c r="K273" t="s">
        <v>25</v>
      </c>
      <c r="L273" t="s">
        <v>17</v>
      </c>
      <c r="M273" s="20">
        <v>2.5749504000000005</v>
      </c>
      <c r="N273" s="20">
        <v>0</v>
      </c>
      <c r="O273" s="20">
        <v>0</v>
      </c>
      <c r="P273">
        <v>2</v>
      </c>
      <c r="Q273">
        <v>0</v>
      </c>
    </row>
    <row r="274" spans="1:17" x14ac:dyDescent="0.3">
      <c r="A274" t="s">
        <v>18</v>
      </c>
      <c r="B274" t="s">
        <v>9</v>
      </c>
      <c r="C274" t="s">
        <v>69</v>
      </c>
      <c r="D274" t="s">
        <v>11</v>
      </c>
      <c r="E274" t="s">
        <v>45</v>
      </c>
      <c r="F274" t="s">
        <v>13</v>
      </c>
      <c r="G274" s="20">
        <v>18</v>
      </c>
      <c r="H274" s="14">
        <v>28.962</v>
      </c>
      <c r="I274" t="s">
        <v>30</v>
      </c>
      <c r="J274" t="s">
        <v>42</v>
      </c>
      <c r="K274" t="s">
        <v>25</v>
      </c>
      <c r="L274" t="s">
        <v>17</v>
      </c>
      <c r="M274" s="20">
        <v>28.968192000000002</v>
      </c>
      <c r="N274" s="20">
        <v>0.16664000000000001</v>
      </c>
      <c r="O274" s="20">
        <v>4.8272595148800006</v>
      </c>
      <c r="P274">
        <v>4</v>
      </c>
      <c r="Q274">
        <v>19.309038059520002</v>
      </c>
    </row>
    <row r="275" spans="1:17" x14ac:dyDescent="0.3">
      <c r="A275" t="s">
        <v>26</v>
      </c>
      <c r="B275" t="s">
        <v>9</v>
      </c>
      <c r="C275" t="s">
        <v>59</v>
      </c>
      <c r="D275" t="s">
        <v>41</v>
      </c>
      <c r="E275" t="s">
        <v>12</v>
      </c>
      <c r="F275" t="s">
        <v>22</v>
      </c>
      <c r="G275" s="20">
        <v>4</v>
      </c>
      <c r="H275" s="14">
        <v>6.4359999999999999</v>
      </c>
      <c r="I275" t="s">
        <v>52</v>
      </c>
      <c r="J275" t="s">
        <v>38</v>
      </c>
      <c r="K275" t="s">
        <v>25</v>
      </c>
      <c r="L275" t="s">
        <v>43</v>
      </c>
      <c r="M275" s="20">
        <v>6.4373760000000004</v>
      </c>
      <c r="N275" s="20">
        <v>3.5459999999999998E-2</v>
      </c>
      <c r="O275" s="20">
        <v>0.22826935296</v>
      </c>
      <c r="P275">
        <v>3</v>
      </c>
      <c r="Q275">
        <v>0.68480805888000007</v>
      </c>
    </row>
    <row r="276" spans="1:17" x14ac:dyDescent="0.3">
      <c r="A276" t="s">
        <v>18</v>
      </c>
      <c r="B276" t="s">
        <v>9</v>
      </c>
      <c r="C276" t="s">
        <v>34</v>
      </c>
      <c r="D276" t="s">
        <v>20</v>
      </c>
      <c r="E276" t="s">
        <v>35</v>
      </c>
      <c r="F276" t="s">
        <v>22</v>
      </c>
      <c r="G276" s="20">
        <v>18</v>
      </c>
      <c r="H276" s="14">
        <v>28.962</v>
      </c>
      <c r="I276" t="s">
        <v>30</v>
      </c>
      <c r="J276" t="s">
        <v>15</v>
      </c>
      <c r="K276" t="s">
        <v>25</v>
      </c>
      <c r="L276" t="s">
        <v>17</v>
      </c>
      <c r="M276" s="20">
        <v>28.968192000000002</v>
      </c>
      <c r="N276" s="20">
        <v>0.16664000000000001</v>
      </c>
      <c r="O276" s="20">
        <v>4.8272595148800006</v>
      </c>
      <c r="P276">
        <v>4</v>
      </c>
      <c r="Q276">
        <v>19.309038059520002</v>
      </c>
    </row>
    <row r="277" spans="1:17" x14ac:dyDescent="0.3">
      <c r="A277" t="s">
        <v>26</v>
      </c>
      <c r="B277" t="s">
        <v>9</v>
      </c>
      <c r="C277" t="s">
        <v>59</v>
      </c>
      <c r="D277" t="s">
        <v>41</v>
      </c>
      <c r="E277" t="s">
        <v>45</v>
      </c>
      <c r="F277" t="s">
        <v>13</v>
      </c>
      <c r="G277" s="20">
        <v>5</v>
      </c>
      <c r="H277" s="14">
        <v>8.0449999999999999</v>
      </c>
      <c r="I277" t="s">
        <v>52</v>
      </c>
      <c r="J277" t="s">
        <v>15</v>
      </c>
      <c r="K277" t="s">
        <v>25</v>
      </c>
      <c r="L277" t="s">
        <v>17</v>
      </c>
      <c r="M277" s="20">
        <v>8.0467200000000005</v>
      </c>
      <c r="N277" s="20">
        <v>3.5459999999999998E-2</v>
      </c>
      <c r="O277" s="20">
        <v>0.28533669119999999</v>
      </c>
      <c r="P277">
        <v>3</v>
      </c>
      <c r="Q277">
        <v>0.85601007360000003</v>
      </c>
    </row>
    <row r="278" spans="1:17" x14ac:dyDescent="0.3">
      <c r="A278" t="s">
        <v>7</v>
      </c>
      <c r="B278" t="s">
        <v>51</v>
      </c>
      <c r="C278" t="s">
        <v>8</v>
      </c>
      <c r="D278" t="s">
        <v>20</v>
      </c>
      <c r="E278" t="s">
        <v>35</v>
      </c>
      <c r="F278" t="s">
        <v>44</v>
      </c>
      <c r="G278" s="20">
        <v>0.8</v>
      </c>
      <c r="H278" s="14">
        <v>1.2872000000000001</v>
      </c>
      <c r="I278" t="s">
        <v>23</v>
      </c>
      <c r="J278" t="s">
        <v>38</v>
      </c>
      <c r="K278" t="s">
        <v>25</v>
      </c>
      <c r="L278" t="s">
        <v>17</v>
      </c>
      <c r="M278" s="20">
        <v>1.2874752000000003</v>
      </c>
      <c r="N278" s="20">
        <v>0</v>
      </c>
      <c r="O278" s="20">
        <v>0</v>
      </c>
      <c r="P278">
        <v>1</v>
      </c>
      <c r="Q278">
        <v>0</v>
      </c>
    </row>
    <row r="279" spans="1:17" x14ac:dyDescent="0.3">
      <c r="A279" t="s">
        <v>32</v>
      </c>
      <c r="B279" t="s">
        <v>9</v>
      </c>
      <c r="C279" t="s">
        <v>8</v>
      </c>
      <c r="D279" t="s">
        <v>20</v>
      </c>
      <c r="E279" t="s">
        <v>21</v>
      </c>
      <c r="F279" t="s">
        <v>22</v>
      </c>
      <c r="G279" s="20">
        <v>16</v>
      </c>
      <c r="H279" s="14">
        <v>25.744</v>
      </c>
      <c r="I279" t="s">
        <v>30</v>
      </c>
      <c r="J279" t="s">
        <v>31</v>
      </c>
      <c r="K279" t="s">
        <v>25</v>
      </c>
      <c r="L279" t="s">
        <v>17</v>
      </c>
      <c r="M279" s="20">
        <v>25.749504000000002</v>
      </c>
      <c r="N279" s="20">
        <v>0.16664000000000001</v>
      </c>
      <c r="O279" s="20">
        <v>4.2908973465600004</v>
      </c>
      <c r="P279">
        <v>5</v>
      </c>
      <c r="Q279">
        <v>21.454486732800003</v>
      </c>
    </row>
    <row r="280" spans="1:17" x14ac:dyDescent="0.3">
      <c r="A280" t="s">
        <v>39</v>
      </c>
      <c r="B280" t="s">
        <v>9</v>
      </c>
      <c r="C280" t="s">
        <v>48</v>
      </c>
      <c r="D280" t="s">
        <v>11</v>
      </c>
      <c r="E280" t="s">
        <v>21</v>
      </c>
      <c r="F280" t="s">
        <v>29</v>
      </c>
      <c r="G280" s="20">
        <v>6</v>
      </c>
      <c r="H280" s="14">
        <v>9.6539999999999999</v>
      </c>
      <c r="I280" t="s">
        <v>52</v>
      </c>
      <c r="J280" t="s">
        <v>15</v>
      </c>
      <c r="K280" t="s">
        <v>25</v>
      </c>
      <c r="L280" t="s">
        <v>17</v>
      </c>
      <c r="M280" s="20">
        <v>9.6560640000000006</v>
      </c>
      <c r="N280" s="20">
        <v>3.5459999999999998E-2</v>
      </c>
      <c r="O280" s="20">
        <v>0.34240402944000004</v>
      </c>
      <c r="P280">
        <v>2</v>
      </c>
      <c r="Q280">
        <v>0.68480805888000007</v>
      </c>
    </row>
    <row r="281" spans="1:17" x14ac:dyDescent="0.3">
      <c r="A281" t="s">
        <v>39</v>
      </c>
      <c r="B281" t="s">
        <v>9</v>
      </c>
      <c r="C281" t="s">
        <v>48</v>
      </c>
      <c r="D281" t="s">
        <v>72</v>
      </c>
      <c r="E281" t="s">
        <v>28</v>
      </c>
      <c r="F281" t="s">
        <v>44</v>
      </c>
      <c r="G281" s="20">
        <v>4</v>
      </c>
      <c r="H281" s="14">
        <v>6.4359999999999999</v>
      </c>
      <c r="I281" t="s">
        <v>37</v>
      </c>
      <c r="J281" t="s">
        <v>38</v>
      </c>
      <c r="K281" t="s">
        <v>25</v>
      </c>
      <c r="L281" t="s">
        <v>17</v>
      </c>
      <c r="M281" s="20">
        <v>6.4373760000000004</v>
      </c>
      <c r="N281" s="20">
        <v>0.16664000000000001</v>
      </c>
      <c r="O281" s="20">
        <v>1.0727243366400001</v>
      </c>
      <c r="P281">
        <v>2</v>
      </c>
      <c r="Q281">
        <v>2.1454486732800002</v>
      </c>
    </row>
    <row r="282" spans="1:17" x14ac:dyDescent="0.3">
      <c r="A282" t="s">
        <v>39</v>
      </c>
      <c r="B282" t="s">
        <v>51</v>
      </c>
      <c r="C282" t="s">
        <v>8</v>
      </c>
      <c r="D282" t="s">
        <v>27</v>
      </c>
      <c r="E282" t="s">
        <v>12</v>
      </c>
      <c r="F282" t="s">
        <v>36</v>
      </c>
      <c r="G282" s="20">
        <v>2</v>
      </c>
      <c r="H282" s="14">
        <v>3.218</v>
      </c>
      <c r="I282" t="s">
        <v>14</v>
      </c>
      <c r="J282" t="s">
        <v>15</v>
      </c>
      <c r="K282" t="s">
        <v>25</v>
      </c>
      <c r="L282" t="s">
        <v>17</v>
      </c>
      <c r="M282" s="20">
        <v>3.2186880000000002</v>
      </c>
      <c r="N282" s="20">
        <v>0</v>
      </c>
      <c r="O282" s="20">
        <v>0</v>
      </c>
      <c r="P282">
        <v>2</v>
      </c>
      <c r="Q282">
        <v>0</v>
      </c>
    </row>
    <row r="283" spans="1:17" x14ac:dyDescent="0.3">
      <c r="A283" t="s">
        <v>32</v>
      </c>
      <c r="B283" t="s">
        <v>9</v>
      </c>
      <c r="C283" t="s">
        <v>79</v>
      </c>
      <c r="D283" t="s">
        <v>20</v>
      </c>
      <c r="E283" t="s">
        <v>45</v>
      </c>
      <c r="F283" t="s">
        <v>62</v>
      </c>
      <c r="G283" s="20">
        <v>2.5</v>
      </c>
      <c r="H283" s="14" t="s">
        <v>8</v>
      </c>
      <c r="I283" t="s">
        <v>30</v>
      </c>
      <c r="J283" t="s">
        <v>42</v>
      </c>
      <c r="K283" t="s">
        <v>25</v>
      </c>
      <c r="L283" t="s">
        <v>43</v>
      </c>
      <c r="M283" s="20">
        <v>4.0233600000000003</v>
      </c>
      <c r="N283" s="20">
        <v>0.16664000000000001</v>
      </c>
      <c r="O283" s="20">
        <v>0.6704527104000001</v>
      </c>
      <c r="P283">
        <v>5</v>
      </c>
      <c r="Q283">
        <v>3.3522635520000006</v>
      </c>
    </row>
    <row r="284" spans="1:17" x14ac:dyDescent="0.3">
      <c r="A284" t="s">
        <v>18</v>
      </c>
      <c r="B284" t="s">
        <v>9</v>
      </c>
      <c r="C284" t="s">
        <v>8</v>
      </c>
      <c r="D284" t="s">
        <v>20</v>
      </c>
      <c r="E284" t="s">
        <v>45</v>
      </c>
      <c r="F284" t="s">
        <v>36</v>
      </c>
      <c r="G284" s="20">
        <v>2.8</v>
      </c>
      <c r="H284" s="14">
        <v>4.5051999999999994</v>
      </c>
      <c r="I284" t="s">
        <v>37</v>
      </c>
      <c r="J284" t="s">
        <v>31</v>
      </c>
      <c r="K284" t="s">
        <v>25</v>
      </c>
      <c r="L284" t="s">
        <v>43</v>
      </c>
      <c r="M284" s="20">
        <v>4.5061631999999996</v>
      </c>
      <c r="N284" s="20">
        <v>0.16664000000000001</v>
      </c>
      <c r="O284" s="20">
        <v>0.75090703564799999</v>
      </c>
      <c r="P284">
        <v>4</v>
      </c>
      <c r="Q284">
        <v>3.0036281425919999</v>
      </c>
    </row>
    <row r="285" spans="1:17" x14ac:dyDescent="0.3">
      <c r="A285" t="s">
        <v>18</v>
      </c>
      <c r="B285" t="s">
        <v>9</v>
      </c>
      <c r="C285" t="s">
        <v>59</v>
      </c>
      <c r="D285" t="s">
        <v>27</v>
      </c>
      <c r="E285" t="s">
        <v>45</v>
      </c>
      <c r="F285" t="s">
        <v>44</v>
      </c>
      <c r="G285" s="20">
        <v>1.1000000000000001</v>
      </c>
      <c r="H285" s="14">
        <v>1.7699</v>
      </c>
      <c r="I285" t="s">
        <v>23</v>
      </c>
      <c r="J285" t="s">
        <v>38</v>
      </c>
      <c r="K285" t="s">
        <v>25</v>
      </c>
      <c r="L285" t="s">
        <v>43</v>
      </c>
      <c r="M285" s="20">
        <v>1.7702784000000003</v>
      </c>
      <c r="N285" s="20">
        <v>0</v>
      </c>
      <c r="O285" s="20">
        <v>0</v>
      </c>
      <c r="P285">
        <v>4</v>
      </c>
      <c r="Q285">
        <v>0</v>
      </c>
    </row>
    <row r="286" spans="1:17" x14ac:dyDescent="0.3">
      <c r="A286" t="s">
        <v>32</v>
      </c>
      <c r="B286" t="s">
        <v>9</v>
      </c>
      <c r="C286" t="s">
        <v>61</v>
      </c>
      <c r="D286" t="s">
        <v>20</v>
      </c>
      <c r="E286" t="s">
        <v>12</v>
      </c>
      <c r="F286" t="s">
        <v>36</v>
      </c>
      <c r="G286" s="20">
        <v>4.5</v>
      </c>
      <c r="H286" s="14">
        <v>7.2404999999999999</v>
      </c>
      <c r="I286" t="s">
        <v>37</v>
      </c>
      <c r="J286" t="s">
        <v>15</v>
      </c>
      <c r="K286" t="s">
        <v>25</v>
      </c>
      <c r="L286" t="s">
        <v>17</v>
      </c>
      <c r="M286" s="20">
        <v>7.2420480000000005</v>
      </c>
      <c r="N286" s="20">
        <v>0.16664000000000001</v>
      </c>
      <c r="O286" s="20">
        <v>1.2068148787200002</v>
      </c>
      <c r="P286">
        <v>5</v>
      </c>
      <c r="Q286">
        <v>6.034074393600001</v>
      </c>
    </row>
    <row r="287" spans="1:17" x14ac:dyDescent="0.3">
      <c r="A287" t="s">
        <v>39</v>
      </c>
      <c r="B287" t="s">
        <v>9</v>
      </c>
      <c r="C287" t="s">
        <v>10</v>
      </c>
      <c r="D287" t="s">
        <v>27</v>
      </c>
      <c r="E287" t="s">
        <v>12</v>
      </c>
      <c r="F287" t="s">
        <v>36</v>
      </c>
      <c r="G287" s="20">
        <v>1</v>
      </c>
      <c r="H287" s="14">
        <v>1.609</v>
      </c>
      <c r="I287" t="s">
        <v>23</v>
      </c>
      <c r="J287" t="s">
        <v>42</v>
      </c>
      <c r="K287" t="s">
        <v>25</v>
      </c>
      <c r="L287" t="s">
        <v>17</v>
      </c>
      <c r="M287" s="20">
        <v>1.6093440000000001</v>
      </c>
      <c r="N287" s="20">
        <v>0</v>
      </c>
      <c r="O287" s="20">
        <v>0</v>
      </c>
      <c r="P287">
        <v>2</v>
      </c>
      <c r="Q287">
        <v>0</v>
      </c>
    </row>
    <row r="288" spans="1:17" x14ac:dyDescent="0.3">
      <c r="A288" t="s">
        <v>32</v>
      </c>
      <c r="B288" t="s">
        <v>9</v>
      </c>
      <c r="C288" t="s">
        <v>69</v>
      </c>
      <c r="D288" t="s">
        <v>20</v>
      </c>
      <c r="E288" t="s">
        <v>45</v>
      </c>
      <c r="F288" t="s">
        <v>44</v>
      </c>
      <c r="G288" s="20">
        <v>6</v>
      </c>
      <c r="H288" s="14">
        <v>9.6539999999999999</v>
      </c>
      <c r="I288" t="s">
        <v>37</v>
      </c>
      <c r="J288" t="s">
        <v>42</v>
      </c>
      <c r="K288" t="s">
        <v>25</v>
      </c>
      <c r="L288" t="s">
        <v>17</v>
      </c>
      <c r="M288" s="20">
        <v>9.6560640000000006</v>
      </c>
      <c r="N288" s="20">
        <v>0.16664000000000001</v>
      </c>
      <c r="O288" s="20">
        <v>1.6090865049600003</v>
      </c>
      <c r="P288">
        <v>5</v>
      </c>
      <c r="Q288">
        <v>8.0454325248000007</v>
      </c>
    </row>
    <row r="289" spans="1:17" x14ac:dyDescent="0.3">
      <c r="A289" t="s">
        <v>32</v>
      </c>
      <c r="B289" t="s">
        <v>9</v>
      </c>
      <c r="C289" t="s">
        <v>50</v>
      </c>
      <c r="D289" t="s">
        <v>20</v>
      </c>
      <c r="E289" t="s">
        <v>45</v>
      </c>
      <c r="F289" t="s">
        <v>36</v>
      </c>
      <c r="G289" s="20">
        <v>2.8</v>
      </c>
      <c r="H289" s="14">
        <v>4.5051999999999994</v>
      </c>
      <c r="I289" t="s">
        <v>14</v>
      </c>
      <c r="J289" t="s">
        <v>42</v>
      </c>
      <c r="K289" t="s">
        <v>25</v>
      </c>
      <c r="L289" t="s">
        <v>43</v>
      </c>
      <c r="M289" s="20">
        <v>4.5061631999999996</v>
      </c>
      <c r="N289" s="20">
        <v>0</v>
      </c>
      <c r="O289" s="20">
        <v>0</v>
      </c>
      <c r="P289">
        <v>5</v>
      </c>
      <c r="Q289">
        <v>0</v>
      </c>
    </row>
    <row r="290" spans="1:17" x14ac:dyDescent="0.3">
      <c r="A290" t="s">
        <v>26</v>
      </c>
      <c r="B290" t="s">
        <v>9</v>
      </c>
      <c r="C290" t="s">
        <v>79</v>
      </c>
      <c r="D290" t="s">
        <v>11</v>
      </c>
      <c r="E290" t="s">
        <v>64</v>
      </c>
      <c r="F290" t="s">
        <v>22</v>
      </c>
      <c r="G290" s="20">
        <v>7</v>
      </c>
      <c r="H290" s="14">
        <v>11.263</v>
      </c>
      <c r="I290" t="s">
        <v>52</v>
      </c>
      <c r="J290" t="s">
        <v>38</v>
      </c>
      <c r="K290" t="s">
        <v>25</v>
      </c>
      <c r="L290" t="s">
        <v>43</v>
      </c>
      <c r="M290" s="20">
        <v>11.265408000000001</v>
      </c>
      <c r="N290" s="20">
        <v>3.5459999999999998E-2</v>
      </c>
      <c r="O290" s="20">
        <v>0.39947136768000002</v>
      </c>
      <c r="P290">
        <v>3</v>
      </c>
      <c r="Q290">
        <v>1.1984141030400002</v>
      </c>
    </row>
    <row r="291" spans="1:17" x14ac:dyDescent="0.3">
      <c r="A291" t="s">
        <v>39</v>
      </c>
      <c r="B291" t="s">
        <v>9</v>
      </c>
      <c r="C291" t="s">
        <v>48</v>
      </c>
      <c r="D291" t="s">
        <v>11</v>
      </c>
      <c r="E291" t="s">
        <v>35</v>
      </c>
      <c r="F291" t="s">
        <v>22</v>
      </c>
      <c r="G291" s="20">
        <v>1.8</v>
      </c>
      <c r="H291" s="14">
        <v>2.8961999999999999</v>
      </c>
      <c r="I291" t="s">
        <v>49</v>
      </c>
      <c r="J291" t="s">
        <v>15</v>
      </c>
      <c r="K291" t="s">
        <v>25</v>
      </c>
      <c r="L291" t="s">
        <v>17</v>
      </c>
      <c r="M291" s="20">
        <v>2.8968192000000004</v>
      </c>
      <c r="N291" s="20">
        <v>0.10215</v>
      </c>
      <c r="O291" s="20">
        <v>0.29591008128000007</v>
      </c>
      <c r="P291">
        <v>2</v>
      </c>
      <c r="Q291">
        <v>0.59182016256000014</v>
      </c>
    </row>
    <row r="292" spans="1:17" x14ac:dyDescent="0.3">
      <c r="A292" t="s">
        <v>32</v>
      </c>
      <c r="B292" t="s">
        <v>51</v>
      </c>
      <c r="C292" t="s">
        <v>8</v>
      </c>
      <c r="D292" t="s">
        <v>41</v>
      </c>
      <c r="E292" t="s">
        <v>45</v>
      </c>
      <c r="F292" t="s">
        <v>13</v>
      </c>
      <c r="G292" s="20">
        <v>10</v>
      </c>
      <c r="H292" s="14">
        <v>16.09</v>
      </c>
      <c r="I292" t="s">
        <v>30</v>
      </c>
      <c r="J292" t="s">
        <v>31</v>
      </c>
      <c r="K292" t="s">
        <v>25</v>
      </c>
      <c r="L292" t="s">
        <v>43</v>
      </c>
      <c r="M292" s="20">
        <v>16.093440000000001</v>
      </c>
      <c r="N292" s="20">
        <v>0.16664000000000001</v>
      </c>
      <c r="O292" s="20">
        <v>2.6818108416000004</v>
      </c>
      <c r="P292">
        <v>5</v>
      </c>
      <c r="Q292">
        <v>13.409054208000002</v>
      </c>
    </row>
    <row r="293" spans="1:17" x14ac:dyDescent="0.3">
      <c r="A293" t="s">
        <v>32</v>
      </c>
      <c r="B293" t="s">
        <v>9</v>
      </c>
      <c r="C293" t="s">
        <v>67</v>
      </c>
      <c r="D293" t="s">
        <v>20</v>
      </c>
      <c r="E293" t="s">
        <v>45</v>
      </c>
      <c r="F293" t="s">
        <v>44</v>
      </c>
      <c r="G293" s="20">
        <v>2.7</v>
      </c>
      <c r="H293" s="14">
        <v>4.3443000000000005</v>
      </c>
      <c r="I293" t="s">
        <v>14</v>
      </c>
      <c r="J293" t="s">
        <v>31</v>
      </c>
      <c r="K293" t="s">
        <v>25</v>
      </c>
      <c r="L293" t="s">
        <v>43</v>
      </c>
      <c r="M293" s="20">
        <v>4.345228800000001</v>
      </c>
      <c r="N293" s="20">
        <v>0</v>
      </c>
      <c r="O293" s="20">
        <v>0</v>
      </c>
      <c r="P293">
        <v>5</v>
      </c>
      <c r="Q293">
        <v>0</v>
      </c>
    </row>
    <row r="294" spans="1:17" x14ac:dyDescent="0.3">
      <c r="A294" t="s">
        <v>7</v>
      </c>
      <c r="B294" t="s">
        <v>51</v>
      </c>
      <c r="C294" t="s">
        <v>8</v>
      </c>
      <c r="D294" t="s">
        <v>27</v>
      </c>
      <c r="E294" t="s">
        <v>45</v>
      </c>
      <c r="F294" t="s">
        <v>66</v>
      </c>
      <c r="G294" s="20">
        <v>45</v>
      </c>
      <c r="H294" s="14">
        <v>72.405000000000001</v>
      </c>
      <c r="I294" t="s">
        <v>37</v>
      </c>
      <c r="J294" t="s">
        <v>15</v>
      </c>
      <c r="K294" t="s">
        <v>25</v>
      </c>
      <c r="L294" t="s">
        <v>43</v>
      </c>
      <c r="M294" s="20">
        <v>72.420479999999998</v>
      </c>
      <c r="N294" s="20">
        <v>0.16664000000000001</v>
      </c>
      <c r="O294" s="20">
        <v>12.0681487872</v>
      </c>
      <c r="P294">
        <v>1</v>
      </c>
      <c r="Q294">
        <v>12.0681487872</v>
      </c>
    </row>
    <row r="295" spans="1:17" x14ac:dyDescent="0.3">
      <c r="A295" t="s">
        <v>18</v>
      </c>
      <c r="B295" t="s">
        <v>9</v>
      </c>
      <c r="C295" t="s">
        <v>40</v>
      </c>
      <c r="D295" t="s">
        <v>20</v>
      </c>
      <c r="E295" t="s">
        <v>45</v>
      </c>
      <c r="F295" t="s">
        <v>36</v>
      </c>
      <c r="G295" s="20">
        <v>1</v>
      </c>
      <c r="H295" s="14">
        <v>1.609</v>
      </c>
      <c r="I295" t="s">
        <v>23</v>
      </c>
      <c r="J295" t="s">
        <v>15</v>
      </c>
      <c r="K295" t="s">
        <v>25</v>
      </c>
      <c r="L295" t="s">
        <v>43</v>
      </c>
      <c r="M295" s="20">
        <v>1.6093440000000001</v>
      </c>
      <c r="N295" s="20">
        <v>0</v>
      </c>
      <c r="O295" s="20">
        <v>0</v>
      </c>
      <c r="P295">
        <v>4</v>
      </c>
      <c r="Q295">
        <v>0</v>
      </c>
    </row>
    <row r="296" spans="1:17" x14ac:dyDescent="0.3">
      <c r="A296" t="s">
        <v>7</v>
      </c>
      <c r="B296" t="s">
        <v>9</v>
      </c>
      <c r="C296" t="s">
        <v>8</v>
      </c>
      <c r="D296" t="s">
        <v>47</v>
      </c>
      <c r="E296" t="s">
        <v>64</v>
      </c>
      <c r="F296" t="s">
        <v>22</v>
      </c>
      <c r="G296" s="20">
        <v>1.5</v>
      </c>
      <c r="H296" s="14">
        <v>2.4135</v>
      </c>
      <c r="I296" t="s">
        <v>23</v>
      </c>
      <c r="J296" t="s">
        <v>15</v>
      </c>
      <c r="K296" t="s">
        <v>25</v>
      </c>
      <c r="L296" t="s">
        <v>43</v>
      </c>
      <c r="M296" s="20">
        <v>2.4140160000000002</v>
      </c>
      <c r="N296" s="20">
        <v>0</v>
      </c>
      <c r="O296" s="20">
        <v>0</v>
      </c>
      <c r="P296">
        <v>1</v>
      </c>
      <c r="Q296">
        <v>0</v>
      </c>
    </row>
    <row r="297" spans="1:17" x14ac:dyDescent="0.3">
      <c r="A297" t="s">
        <v>26</v>
      </c>
      <c r="B297" t="s">
        <v>9</v>
      </c>
      <c r="C297" t="s">
        <v>59</v>
      </c>
      <c r="D297" t="s">
        <v>47</v>
      </c>
      <c r="E297" t="s">
        <v>12</v>
      </c>
      <c r="F297" t="s">
        <v>36</v>
      </c>
      <c r="G297" s="20">
        <v>2</v>
      </c>
      <c r="H297" s="14">
        <v>3.218</v>
      </c>
      <c r="I297" t="s">
        <v>23</v>
      </c>
      <c r="J297" t="s">
        <v>15</v>
      </c>
      <c r="K297" t="s">
        <v>25</v>
      </c>
      <c r="L297" t="s">
        <v>43</v>
      </c>
      <c r="M297" s="20">
        <v>3.2186880000000002</v>
      </c>
      <c r="N297" s="20">
        <v>0</v>
      </c>
      <c r="O297" s="20">
        <v>0</v>
      </c>
      <c r="P297">
        <v>3</v>
      </c>
      <c r="Q297">
        <v>0</v>
      </c>
    </row>
    <row r="298" spans="1:17" x14ac:dyDescent="0.3">
      <c r="A298" t="s">
        <v>39</v>
      </c>
      <c r="B298" t="s">
        <v>9</v>
      </c>
      <c r="C298" t="s">
        <v>93</v>
      </c>
      <c r="D298" t="s">
        <v>20</v>
      </c>
      <c r="E298" t="s">
        <v>21</v>
      </c>
      <c r="F298" t="s">
        <v>22</v>
      </c>
      <c r="G298" s="20">
        <v>13</v>
      </c>
      <c r="H298" s="14">
        <v>20.917000000000002</v>
      </c>
      <c r="I298" t="s">
        <v>30</v>
      </c>
      <c r="J298" t="s">
        <v>38</v>
      </c>
      <c r="K298" t="s">
        <v>25</v>
      </c>
      <c r="L298" t="s">
        <v>17</v>
      </c>
      <c r="M298" s="20">
        <v>20.921472000000001</v>
      </c>
      <c r="N298" s="20">
        <v>0.16664000000000001</v>
      </c>
      <c r="O298" s="20">
        <v>3.4863540940800006</v>
      </c>
      <c r="P298">
        <v>2</v>
      </c>
      <c r="Q298">
        <v>6.9727081881600013</v>
      </c>
    </row>
    <row r="299" spans="1:17" x14ac:dyDescent="0.3">
      <c r="A299" t="s">
        <v>32</v>
      </c>
      <c r="B299" t="s">
        <v>9</v>
      </c>
      <c r="C299" t="s">
        <v>61</v>
      </c>
      <c r="D299" t="s">
        <v>11</v>
      </c>
      <c r="E299" t="s">
        <v>21</v>
      </c>
      <c r="F299" t="s">
        <v>62</v>
      </c>
      <c r="G299" s="20">
        <v>2</v>
      </c>
      <c r="H299" s="14">
        <v>3.218</v>
      </c>
      <c r="I299" t="s">
        <v>14</v>
      </c>
      <c r="J299" t="s">
        <v>15</v>
      </c>
      <c r="K299" t="s">
        <v>25</v>
      </c>
      <c r="L299" t="s">
        <v>43</v>
      </c>
      <c r="M299" s="20">
        <v>3.2186880000000002</v>
      </c>
      <c r="N299" s="20">
        <v>0</v>
      </c>
      <c r="O299" s="20">
        <v>0</v>
      </c>
      <c r="P299">
        <v>5</v>
      </c>
      <c r="Q299">
        <v>0</v>
      </c>
    </row>
    <row r="300" spans="1:17" x14ac:dyDescent="0.3">
      <c r="A300" t="s">
        <v>39</v>
      </c>
      <c r="B300" t="s">
        <v>51</v>
      </c>
      <c r="C300" t="s">
        <v>8</v>
      </c>
      <c r="D300" t="s">
        <v>27</v>
      </c>
      <c r="E300" t="s">
        <v>21</v>
      </c>
      <c r="F300" t="s">
        <v>29</v>
      </c>
      <c r="G300" s="20">
        <v>15</v>
      </c>
      <c r="H300" s="14">
        <v>24.134999999999998</v>
      </c>
      <c r="I300" t="s">
        <v>14</v>
      </c>
      <c r="J300" t="s">
        <v>38</v>
      </c>
      <c r="K300" t="s">
        <v>25</v>
      </c>
      <c r="L300" t="s">
        <v>43</v>
      </c>
      <c r="M300" s="20">
        <v>24.140160000000002</v>
      </c>
      <c r="N300" s="20">
        <v>0</v>
      </c>
      <c r="O300" s="20">
        <v>0</v>
      </c>
      <c r="P300">
        <v>2</v>
      </c>
      <c r="Q300">
        <v>0</v>
      </c>
    </row>
    <row r="301" spans="1:17" x14ac:dyDescent="0.3">
      <c r="A301" t="s">
        <v>32</v>
      </c>
      <c r="B301" t="s">
        <v>9</v>
      </c>
      <c r="C301" t="s">
        <v>59</v>
      </c>
      <c r="D301" t="s">
        <v>20</v>
      </c>
      <c r="E301" t="s">
        <v>33</v>
      </c>
      <c r="F301" t="s">
        <v>44</v>
      </c>
      <c r="G301" s="20">
        <v>1.5</v>
      </c>
      <c r="H301" s="14">
        <v>2.4135</v>
      </c>
      <c r="I301" t="s">
        <v>14</v>
      </c>
      <c r="J301" t="s">
        <v>15</v>
      </c>
      <c r="K301" t="s">
        <v>25</v>
      </c>
      <c r="L301" t="s">
        <v>43</v>
      </c>
      <c r="M301" s="20">
        <v>2.4140160000000002</v>
      </c>
      <c r="N301" s="20">
        <v>0</v>
      </c>
      <c r="O301" s="20">
        <v>0</v>
      </c>
      <c r="P301">
        <v>5</v>
      </c>
      <c r="Q301">
        <v>0</v>
      </c>
    </row>
    <row r="302" spans="1:17" x14ac:dyDescent="0.3">
      <c r="A302" t="s">
        <v>7</v>
      </c>
      <c r="B302" t="s">
        <v>51</v>
      </c>
      <c r="C302" t="s">
        <v>8</v>
      </c>
      <c r="D302" t="s">
        <v>41</v>
      </c>
      <c r="E302" t="s">
        <v>28</v>
      </c>
      <c r="F302" t="s">
        <v>29</v>
      </c>
      <c r="G302" s="20">
        <v>4</v>
      </c>
      <c r="H302" s="14">
        <v>6.4359999999999999</v>
      </c>
      <c r="I302" t="s">
        <v>49</v>
      </c>
      <c r="J302" t="s">
        <v>15</v>
      </c>
      <c r="K302" t="s">
        <v>25</v>
      </c>
      <c r="L302" t="s">
        <v>43</v>
      </c>
      <c r="M302" s="20">
        <v>6.4373760000000004</v>
      </c>
      <c r="N302" s="20">
        <v>0.10215</v>
      </c>
      <c r="O302" s="20">
        <v>0.65757795840000011</v>
      </c>
      <c r="P302">
        <v>1</v>
      </c>
      <c r="Q302">
        <v>0.65757795840000011</v>
      </c>
    </row>
    <row r="303" spans="1:17" x14ac:dyDescent="0.3">
      <c r="A303" t="s">
        <v>39</v>
      </c>
      <c r="B303" t="s">
        <v>51</v>
      </c>
      <c r="C303" t="s">
        <v>8</v>
      </c>
      <c r="D303" t="s">
        <v>41</v>
      </c>
      <c r="E303" t="s">
        <v>21</v>
      </c>
      <c r="F303" t="s">
        <v>36</v>
      </c>
      <c r="G303" s="20">
        <v>3.5</v>
      </c>
      <c r="H303" s="14">
        <v>5.6315</v>
      </c>
      <c r="I303" t="s">
        <v>14</v>
      </c>
      <c r="J303" t="s">
        <v>42</v>
      </c>
      <c r="K303" t="s">
        <v>25</v>
      </c>
      <c r="L303" t="s">
        <v>17</v>
      </c>
      <c r="M303" s="20">
        <v>5.6327040000000004</v>
      </c>
      <c r="N303" s="20">
        <v>0</v>
      </c>
      <c r="O303" s="20">
        <v>0</v>
      </c>
      <c r="P303">
        <v>2</v>
      </c>
      <c r="Q303">
        <v>0</v>
      </c>
    </row>
    <row r="304" spans="1:17" x14ac:dyDescent="0.3">
      <c r="A304" t="s">
        <v>39</v>
      </c>
      <c r="B304" t="s">
        <v>9</v>
      </c>
      <c r="C304" t="s">
        <v>50</v>
      </c>
      <c r="D304" t="s">
        <v>41</v>
      </c>
      <c r="E304" t="s">
        <v>28</v>
      </c>
      <c r="F304" t="s">
        <v>36</v>
      </c>
      <c r="G304" s="20">
        <v>3</v>
      </c>
      <c r="H304" s="14">
        <v>4.827</v>
      </c>
      <c r="I304" t="s">
        <v>30</v>
      </c>
      <c r="J304" t="s">
        <v>31</v>
      </c>
      <c r="K304" t="s">
        <v>25</v>
      </c>
      <c r="L304" t="s">
        <v>17</v>
      </c>
      <c r="M304" s="20">
        <v>4.8280320000000003</v>
      </c>
      <c r="N304" s="20">
        <v>0.16664000000000001</v>
      </c>
      <c r="O304" s="20">
        <v>0.80454325248000014</v>
      </c>
      <c r="P304">
        <v>2</v>
      </c>
      <c r="Q304">
        <v>1.6090865049600003</v>
      </c>
    </row>
    <row r="305" spans="1:17" x14ac:dyDescent="0.3">
      <c r="A305" t="s">
        <v>39</v>
      </c>
      <c r="B305" t="s">
        <v>9</v>
      </c>
      <c r="C305" t="s">
        <v>48</v>
      </c>
      <c r="D305" t="s">
        <v>41</v>
      </c>
      <c r="E305" t="s">
        <v>21</v>
      </c>
      <c r="F305" t="s">
        <v>29</v>
      </c>
      <c r="G305" s="20">
        <v>2</v>
      </c>
      <c r="H305" s="14">
        <v>3.218</v>
      </c>
      <c r="I305" t="s">
        <v>23</v>
      </c>
      <c r="J305" t="s">
        <v>31</v>
      </c>
      <c r="K305" t="s">
        <v>25</v>
      </c>
      <c r="L305" t="s">
        <v>17</v>
      </c>
      <c r="M305" s="20">
        <v>3.2186880000000002</v>
      </c>
      <c r="N305" s="20">
        <v>0</v>
      </c>
      <c r="O305" s="20">
        <v>0</v>
      </c>
      <c r="P305">
        <v>2</v>
      </c>
      <c r="Q305">
        <v>0</v>
      </c>
    </row>
    <row r="306" spans="1:17" x14ac:dyDescent="0.3">
      <c r="A306" t="s">
        <v>26</v>
      </c>
      <c r="B306" t="s">
        <v>9</v>
      </c>
      <c r="C306" t="s">
        <v>8</v>
      </c>
      <c r="D306" t="s">
        <v>27</v>
      </c>
      <c r="E306" t="s">
        <v>35</v>
      </c>
      <c r="F306" t="s">
        <v>44</v>
      </c>
      <c r="G306" s="20">
        <v>4</v>
      </c>
      <c r="H306" s="14">
        <v>6.4359999999999999</v>
      </c>
      <c r="I306" t="s">
        <v>30</v>
      </c>
      <c r="J306" t="s">
        <v>38</v>
      </c>
      <c r="K306" t="s">
        <v>25</v>
      </c>
      <c r="L306" t="s">
        <v>43</v>
      </c>
      <c r="M306" s="20">
        <v>6.4373760000000004</v>
      </c>
      <c r="N306" s="20">
        <v>0.16664000000000001</v>
      </c>
      <c r="O306" s="20">
        <v>1.0727243366400001</v>
      </c>
      <c r="P306">
        <v>3</v>
      </c>
      <c r="Q306">
        <v>3.2181730099200001</v>
      </c>
    </row>
    <row r="307" spans="1:17" x14ac:dyDescent="0.3">
      <c r="A307" t="s">
        <v>26</v>
      </c>
      <c r="B307" t="s">
        <v>9</v>
      </c>
      <c r="C307" t="s">
        <v>94</v>
      </c>
      <c r="D307" t="s">
        <v>47</v>
      </c>
      <c r="E307" t="s">
        <v>35</v>
      </c>
      <c r="F307" t="s">
        <v>36</v>
      </c>
      <c r="G307" s="20">
        <v>1.4</v>
      </c>
      <c r="H307" s="14">
        <v>2.2525999999999997</v>
      </c>
      <c r="I307" t="s">
        <v>23</v>
      </c>
      <c r="J307" t="s">
        <v>38</v>
      </c>
      <c r="K307" t="s">
        <v>25</v>
      </c>
      <c r="L307" t="s">
        <v>43</v>
      </c>
      <c r="M307" s="20">
        <v>2.2530815999999998</v>
      </c>
      <c r="N307" s="20">
        <v>0</v>
      </c>
      <c r="O307" s="20">
        <v>0</v>
      </c>
      <c r="P307">
        <v>3</v>
      </c>
      <c r="Q307">
        <v>0</v>
      </c>
    </row>
    <row r="308" spans="1:17" x14ac:dyDescent="0.3">
      <c r="A308" t="s">
        <v>32</v>
      </c>
      <c r="B308" t="s">
        <v>9</v>
      </c>
      <c r="C308" t="s">
        <v>46</v>
      </c>
      <c r="D308" t="s">
        <v>11</v>
      </c>
      <c r="E308" t="s">
        <v>12</v>
      </c>
      <c r="F308" t="s">
        <v>44</v>
      </c>
      <c r="G308" s="20">
        <v>3</v>
      </c>
      <c r="H308" s="14">
        <v>4.827</v>
      </c>
      <c r="I308" t="s">
        <v>54</v>
      </c>
      <c r="J308" t="s">
        <v>31</v>
      </c>
      <c r="K308" t="s">
        <v>25</v>
      </c>
      <c r="L308" t="s">
        <v>43</v>
      </c>
      <c r="M308" s="20">
        <v>4.8280320000000003</v>
      </c>
      <c r="N308" s="20">
        <v>2.1999999999999999E-2</v>
      </c>
      <c r="O308" s="20">
        <v>0.106216704</v>
      </c>
      <c r="P308">
        <v>5</v>
      </c>
      <c r="Q308">
        <v>0.53108351999999992</v>
      </c>
    </row>
    <row r="309" spans="1:17" x14ac:dyDescent="0.3">
      <c r="A309" t="s">
        <v>39</v>
      </c>
      <c r="B309" t="s">
        <v>9</v>
      </c>
      <c r="C309" t="s">
        <v>34</v>
      </c>
      <c r="D309" t="s">
        <v>47</v>
      </c>
      <c r="E309" t="s">
        <v>12</v>
      </c>
      <c r="F309" t="s">
        <v>44</v>
      </c>
      <c r="G309" s="20">
        <v>2</v>
      </c>
      <c r="H309" s="14">
        <v>3.218</v>
      </c>
      <c r="I309" t="s">
        <v>30</v>
      </c>
      <c r="J309" t="s">
        <v>15</v>
      </c>
      <c r="K309" t="s">
        <v>25</v>
      </c>
      <c r="L309" t="s">
        <v>17</v>
      </c>
      <c r="M309" s="20">
        <v>3.2186880000000002</v>
      </c>
      <c r="N309" s="20">
        <v>0.16664000000000001</v>
      </c>
      <c r="O309" s="20">
        <v>0.53636216832000005</v>
      </c>
      <c r="P309">
        <v>2</v>
      </c>
      <c r="Q309">
        <v>1.0727243366400001</v>
      </c>
    </row>
    <row r="310" spans="1:17" x14ac:dyDescent="0.3">
      <c r="A310" t="s">
        <v>26</v>
      </c>
      <c r="B310" t="s">
        <v>9</v>
      </c>
      <c r="C310" t="s">
        <v>84</v>
      </c>
      <c r="D310" t="s">
        <v>47</v>
      </c>
      <c r="E310" t="s">
        <v>33</v>
      </c>
      <c r="F310" t="s">
        <v>36</v>
      </c>
      <c r="G310" s="20">
        <v>0.6</v>
      </c>
      <c r="H310" s="14">
        <v>0.96539999999999992</v>
      </c>
      <c r="I310" t="s">
        <v>23</v>
      </c>
      <c r="J310" t="s">
        <v>38</v>
      </c>
      <c r="K310" t="s">
        <v>25</v>
      </c>
      <c r="L310" t="s">
        <v>43</v>
      </c>
      <c r="M310" s="20">
        <v>0.96560639999999998</v>
      </c>
      <c r="N310" s="20">
        <v>0</v>
      </c>
      <c r="O310" s="20">
        <v>0</v>
      </c>
      <c r="P310">
        <v>3</v>
      </c>
      <c r="Q310">
        <v>0</v>
      </c>
    </row>
    <row r="311" spans="1:17" x14ac:dyDescent="0.3">
      <c r="A311" t="s">
        <v>26</v>
      </c>
      <c r="B311" t="s">
        <v>9</v>
      </c>
      <c r="C311" t="s">
        <v>70</v>
      </c>
      <c r="D311" t="s">
        <v>20</v>
      </c>
      <c r="E311" t="s">
        <v>12</v>
      </c>
      <c r="F311" t="s">
        <v>22</v>
      </c>
      <c r="G311" s="20">
        <v>2.1</v>
      </c>
      <c r="H311" s="14">
        <v>3.3789000000000002</v>
      </c>
      <c r="I311" t="s">
        <v>30</v>
      </c>
      <c r="J311" t="s">
        <v>31</v>
      </c>
      <c r="K311" t="s">
        <v>25</v>
      </c>
      <c r="L311" t="s">
        <v>17</v>
      </c>
      <c r="M311" s="20">
        <v>3.3796224000000006</v>
      </c>
      <c r="N311" s="20">
        <v>0.16664000000000001</v>
      </c>
      <c r="O311" s="20">
        <v>0.56318027673600013</v>
      </c>
      <c r="P311">
        <v>3</v>
      </c>
      <c r="Q311">
        <v>1.6895408302080004</v>
      </c>
    </row>
    <row r="312" spans="1:17" x14ac:dyDescent="0.3">
      <c r="A312" t="s">
        <v>26</v>
      </c>
      <c r="B312" t="s">
        <v>9</v>
      </c>
      <c r="C312" t="s">
        <v>65</v>
      </c>
      <c r="D312" t="s">
        <v>27</v>
      </c>
      <c r="E312" t="s">
        <v>28</v>
      </c>
      <c r="F312" t="s">
        <v>44</v>
      </c>
      <c r="G312" s="20">
        <v>2</v>
      </c>
      <c r="H312" s="14">
        <v>3.218</v>
      </c>
      <c r="I312" t="s">
        <v>14</v>
      </c>
      <c r="J312" t="s">
        <v>42</v>
      </c>
      <c r="K312" t="s">
        <v>25</v>
      </c>
      <c r="L312" t="s">
        <v>17</v>
      </c>
      <c r="M312" s="20">
        <v>3.2186880000000002</v>
      </c>
      <c r="N312" s="20">
        <v>0</v>
      </c>
      <c r="O312" s="20">
        <v>0</v>
      </c>
      <c r="P312">
        <v>3</v>
      </c>
      <c r="Q312">
        <v>0</v>
      </c>
    </row>
    <row r="313" spans="1:17" x14ac:dyDescent="0.3">
      <c r="A313" t="s">
        <v>18</v>
      </c>
      <c r="B313" t="s">
        <v>51</v>
      </c>
      <c r="C313" t="s">
        <v>8</v>
      </c>
      <c r="D313" t="s">
        <v>11</v>
      </c>
      <c r="E313" t="s">
        <v>35</v>
      </c>
      <c r="F313" t="s">
        <v>36</v>
      </c>
      <c r="G313" s="20">
        <v>1</v>
      </c>
      <c r="H313" s="14">
        <v>1.609</v>
      </c>
      <c r="I313" t="s">
        <v>23</v>
      </c>
      <c r="J313" t="s">
        <v>15</v>
      </c>
      <c r="K313" t="s">
        <v>25</v>
      </c>
      <c r="L313" t="s">
        <v>43</v>
      </c>
      <c r="M313" s="20">
        <v>1.6093440000000001</v>
      </c>
      <c r="N313" s="20">
        <v>0</v>
      </c>
      <c r="O313" s="20">
        <v>0</v>
      </c>
      <c r="P313">
        <v>4</v>
      </c>
      <c r="Q313">
        <v>0</v>
      </c>
    </row>
    <row r="314" spans="1:17" x14ac:dyDescent="0.3">
      <c r="A314" t="s">
        <v>7</v>
      </c>
      <c r="B314" t="s">
        <v>9</v>
      </c>
      <c r="C314" t="s">
        <v>10</v>
      </c>
      <c r="D314" t="s">
        <v>27</v>
      </c>
      <c r="E314" t="s">
        <v>28</v>
      </c>
      <c r="F314" t="s">
        <v>29</v>
      </c>
      <c r="G314" s="20">
        <v>3</v>
      </c>
      <c r="H314" s="14">
        <v>4.827</v>
      </c>
      <c r="I314" t="s">
        <v>30</v>
      </c>
      <c r="J314" t="s">
        <v>15</v>
      </c>
      <c r="K314" t="s">
        <v>25</v>
      </c>
      <c r="L314" t="s">
        <v>17</v>
      </c>
      <c r="M314" s="20">
        <v>4.8280320000000003</v>
      </c>
      <c r="N314" s="20">
        <v>0.16664000000000001</v>
      </c>
      <c r="O314" s="20">
        <v>0.80454325248000014</v>
      </c>
      <c r="P314">
        <v>1</v>
      </c>
      <c r="Q314">
        <v>0.80454325248000014</v>
      </c>
    </row>
    <row r="315" spans="1:17" x14ac:dyDescent="0.3">
      <c r="A315" t="s">
        <v>32</v>
      </c>
      <c r="B315" t="s">
        <v>9</v>
      </c>
      <c r="C315" t="s">
        <v>70</v>
      </c>
      <c r="D315" t="s">
        <v>27</v>
      </c>
      <c r="E315" t="s">
        <v>12</v>
      </c>
      <c r="F315" t="s">
        <v>36</v>
      </c>
      <c r="G315" s="20">
        <v>6.5</v>
      </c>
      <c r="H315" s="14">
        <v>10.458500000000001</v>
      </c>
      <c r="I315" t="s">
        <v>14</v>
      </c>
      <c r="J315" t="s">
        <v>42</v>
      </c>
      <c r="K315" t="s">
        <v>25</v>
      </c>
      <c r="L315" t="s">
        <v>17</v>
      </c>
      <c r="M315" s="20">
        <v>10.460736000000001</v>
      </c>
      <c r="N315" s="20">
        <v>0</v>
      </c>
      <c r="O315" s="20">
        <v>0</v>
      </c>
      <c r="P315">
        <v>5</v>
      </c>
      <c r="Q315">
        <v>0</v>
      </c>
    </row>
    <row r="316" spans="1:17" x14ac:dyDescent="0.3">
      <c r="A316" t="s">
        <v>7</v>
      </c>
      <c r="B316" t="s">
        <v>9</v>
      </c>
      <c r="C316" t="s">
        <v>48</v>
      </c>
      <c r="D316" t="s">
        <v>27</v>
      </c>
      <c r="E316" t="s">
        <v>28</v>
      </c>
      <c r="F316" t="s">
        <v>44</v>
      </c>
      <c r="G316" s="20">
        <v>3</v>
      </c>
      <c r="H316" s="14">
        <v>4.827</v>
      </c>
      <c r="I316" t="s">
        <v>52</v>
      </c>
      <c r="J316" t="s">
        <v>15</v>
      </c>
      <c r="K316" t="s">
        <v>25</v>
      </c>
      <c r="L316" t="s">
        <v>17</v>
      </c>
      <c r="M316" s="20">
        <v>4.8280320000000003</v>
      </c>
      <c r="N316" s="20">
        <v>3.5459999999999998E-2</v>
      </c>
      <c r="O316" s="20">
        <v>0.17120201472000002</v>
      </c>
      <c r="P316">
        <v>1</v>
      </c>
      <c r="Q316">
        <v>0.17120201472000002</v>
      </c>
    </row>
    <row r="317" spans="1:17" x14ac:dyDescent="0.3">
      <c r="A317" t="s">
        <v>32</v>
      </c>
      <c r="B317" t="s">
        <v>9</v>
      </c>
      <c r="C317" t="s">
        <v>8</v>
      </c>
      <c r="D317" t="s">
        <v>11</v>
      </c>
      <c r="E317" t="s">
        <v>21</v>
      </c>
      <c r="F317" t="s">
        <v>13</v>
      </c>
      <c r="G317" s="20">
        <v>2</v>
      </c>
      <c r="H317" s="14">
        <v>3.218</v>
      </c>
      <c r="I317" t="s">
        <v>49</v>
      </c>
      <c r="J317" t="s">
        <v>38</v>
      </c>
      <c r="K317" t="s">
        <v>25</v>
      </c>
      <c r="L317" t="s">
        <v>43</v>
      </c>
      <c r="M317" s="20">
        <v>3.2186880000000002</v>
      </c>
      <c r="N317" s="20">
        <v>0.10215</v>
      </c>
      <c r="O317" s="20">
        <v>0.32878897920000005</v>
      </c>
      <c r="P317">
        <v>5</v>
      </c>
      <c r="Q317">
        <v>1.6439448960000003</v>
      </c>
    </row>
    <row r="318" spans="1:17" x14ac:dyDescent="0.3">
      <c r="A318" t="s">
        <v>18</v>
      </c>
      <c r="B318" t="s">
        <v>9</v>
      </c>
      <c r="C318" t="s">
        <v>56</v>
      </c>
      <c r="D318" t="s">
        <v>41</v>
      </c>
      <c r="E318" t="s">
        <v>28</v>
      </c>
      <c r="F318" t="s">
        <v>22</v>
      </c>
      <c r="G318" s="20">
        <v>16</v>
      </c>
      <c r="H318" s="14">
        <v>25.744</v>
      </c>
      <c r="I318" t="s">
        <v>37</v>
      </c>
      <c r="J318" t="s">
        <v>31</v>
      </c>
      <c r="K318" t="s">
        <v>25</v>
      </c>
      <c r="L318" t="s">
        <v>17</v>
      </c>
      <c r="M318" s="20">
        <v>25.749504000000002</v>
      </c>
      <c r="N318" s="20">
        <v>0.16664000000000001</v>
      </c>
      <c r="O318" s="20">
        <v>4.2908973465600004</v>
      </c>
      <c r="P318">
        <v>4</v>
      </c>
      <c r="Q318">
        <v>17.163589386240002</v>
      </c>
    </row>
    <row r="319" spans="1:17" x14ac:dyDescent="0.3">
      <c r="A319" t="s">
        <v>18</v>
      </c>
      <c r="B319" t="s">
        <v>9</v>
      </c>
      <c r="C319" t="s">
        <v>95</v>
      </c>
      <c r="D319" t="s">
        <v>72</v>
      </c>
      <c r="E319" t="s">
        <v>64</v>
      </c>
      <c r="F319" t="s">
        <v>62</v>
      </c>
      <c r="G319" s="20">
        <v>2</v>
      </c>
      <c r="H319" s="14">
        <v>3.218</v>
      </c>
      <c r="I319" t="s">
        <v>30</v>
      </c>
      <c r="J319" t="s">
        <v>38</v>
      </c>
      <c r="K319" t="s">
        <v>25</v>
      </c>
      <c r="L319" t="s">
        <v>17</v>
      </c>
      <c r="M319" s="20">
        <v>3.2186880000000002</v>
      </c>
      <c r="N319" s="20">
        <v>0.16664000000000001</v>
      </c>
      <c r="O319" s="20">
        <v>0.53636216832000005</v>
      </c>
      <c r="P319">
        <v>4</v>
      </c>
      <c r="Q319">
        <v>2.1454486732800002</v>
      </c>
    </row>
    <row r="320" spans="1:17" x14ac:dyDescent="0.3">
      <c r="A320" t="s">
        <v>7</v>
      </c>
      <c r="B320" t="s">
        <v>9</v>
      </c>
      <c r="C320" t="s">
        <v>65</v>
      </c>
      <c r="D320" t="s">
        <v>27</v>
      </c>
      <c r="E320" t="s">
        <v>64</v>
      </c>
      <c r="F320" t="s">
        <v>29</v>
      </c>
      <c r="G320" s="20">
        <v>15</v>
      </c>
      <c r="H320" s="14">
        <v>24.134999999999998</v>
      </c>
      <c r="I320" t="s">
        <v>30</v>
      </c>
      <c r="J320" t="s">
        <v>42</v>
      </c>
      <c r="K320" t="s">
        <v>25</v>
      </c>
      <c r="L320" t="s">
        <v>17</v>
      </c>
      <c r="M320" s="20">
        <v>24.140160000000002</v>
      </c>
      <c r="N320" s="20">
        <v>0.16664000000000001</v>
      </c>
      <c r="O320" s="20">
        <v>4.0227162624000004</v>
      </c>
      <c r="P320">
        <v>1</v>
      </c>
      <c r="Q320">
        <v>4.0227162624000004</v>
      </c>
    </row>
    <row r="321" spans="1:17" x14ac:dyDescent="0.3">
      <c r="A321" t="s">
        <v>39</v>
      </c>
      <c r="B321" t="s">
        <v>9</v>
      </c>
      <c r="C321" t="s">
        <v>78</v>
      </c>
      <c r="D321" t="s">
        <v>27</v>
      </c>
      <c r="E321" t="s">
        <v>28</v>
      </c>
      <c r="F321" t="s">
        <v>22</v>
      </c>
      <c r="G321" s="20">
        <v>1.2</v>
      </c>
      <c r="H321" s="14">
        <v>1.9307999999999998</v>
      </c>
      <c r="I321" t="s">
        <v>23</v>
      </c>
      <c r="J321" t="s">
        <v>31</v>
      </c>
      <c r="K321" t="s">
        <v>25</v>
      </c>
      <c r="L321" t="s">
        <v>17</v>
      </c>
      <c r="M321" s="20">
        <v>1.9312128</v>
      </c>
      <c r="N321" s="20">
        <v>0</v>
      </c>
      <c r="O321" s="20">
        <v>0</v>
      </c>
      <c r="P321">
        <v>2</v>
      </c>
      <c r="Q321">
        <v>0</v>
      </c>
    </row>
    <row r="322" spans="1:17" x14ac:dyDescent="0.3">
      <c r="A322" t="s">
        <v>39</v>
      </c>
      <c r="B322" t="s">
        <v>51</v>
      </c>
      <c r="C322" t="s">
        <v>8</v>
      </c>
      <c r="D322" t="s">
        <v>11</v>
      </c>
      <c r="E322" t="s">
        <v>21</v>
      </c>
      <c r="F322" t="s">
        <v>36</v>
      </c>
      <c r="G322" s="20">
        <v>1.5</v>
      </c>
      <c r="H322" s="14">
        <v>2.4135</v>
      </c>
      <c r="I322" t="s">
        <v>23</v>
      </c>
      <c r="J322" t="s">
        <v>53</v>
      </c>
      <c r="K322" t="s">
        <v>25</v>
      </c>
      <c r="L322" t="s">
        <v>43</v>
      </c>
      <c r="M322" s="20">
        <v>2.4140160000000002</v>
      </c>
      <c r="N322" s="20">
        <v>0</v>
      </c>
      <c r="O322" s="20">
        <v>0</v>
      </c>
      <c r="P322">
        <v>2</v>
      </c>
      <c r="Q322">
        <v>0</v>
      </c>
    </row>
    <row r="323" spans="1:17" x14ac:dyDescent="0.3">
      <c r="A323" t="s">
        <v>32</v>
      </c>
      <c r="B323" t="s">
        <v>9</v>
      </c>
      <c r="C323" t="s">
        <v>8</v>
      </c>
      <c r="D323" t="s">
        <v>27</v>
      </c>
      <c r="E323" t="s">
        <v>45</v>
      </c>
      <c r="F323" t="s">
        <v>13</v>
      </c>
      <c r="G323" s="20">
        <v>16</v>
      </c>
      <c r="H323" s="14">
        <v>25.744</v>
      </c>
      <c r="I323" t="s">
        <v>30</v>
      </c>
      <c r="J323" t="s">
        <v>38</v>
      </c>
      <c r="K323" t="s">
        <v>25</v>
      </c>
      <c r="L323" t="s">
        <v>17</v>
      </c>
      <c r="M323" s="20">
        <v>25.749504000000002</v>
      </c>
      <c r="N323" s="20">
        <v>0.16664000000000001</v>
      </c>
      <c r="O323" s="20">
        <v>4.2908973465600004</v>
      </c>
      <c r="P323">
        <v>5</v>
      </c>
      <c r="Q323">
        <v>21.454486732800003</v>
      </c>
    </row>
    <row r="324" spans="1:17" x14ac:dyDescent="0.3">
      <c r="A324" t="s">
        <v>18</v>
      </c>
      <c r="B324" t="s">
        <v>9</v>
      </c>
      <c r="C324" t="s">
        <v>34</v>
      </c>
      <c r="D324" t="s">
        <v>41</v>
      </c>
      <c r="E324" t="s">
        <v>12</v>
      </c>
      <c r="F324" t="s">
        <v>66</v>
      </c>
      <c r="G324" s="20">
        <v>12</v>
      </c>
      <c r="H324" s="14">
        <v>19.308</v>
      </c>
      <c r="I324" t="s">
        <v>52</v>
      </c>
      <c r="J324" t="s">
        <v>38</v>
      </c>
      <c r="K324" t="s">
        <v>25</v>
      </c>
      <c r="L324" t="s">
        <v>17</v>
      </c>
      <c r="M324" s="20">
        <v>19.312128000000001</v>
      </c>
      <c r="N324" s="20">
        <v>3.5459999999999998E-2</v>
      </c>
      <c r="O324" s="20">
        <v>0.68480805888000007</v>
      </c>
      <c r="P324">
        <v>4</v>
      </c>
      <c r="Q324">
        <v>2.7392322355200003</v>
      </c>
    </row>
    <row r="325" spans="1:17" x14ac:dyDescent="0.3">
      <c r="A325" t="s">
        <v>26</v>
      </c>
      <c r="B325" t="s">
        <v>9</v>
      </c>
      <c r="C325" t="s">
        <v>10</v>
      </c>
      <c r="D325" t="s">
        <v>27</v>
      </c>
      <c r="E325" t="s">
        <v>21</v>
      </c>
      <c r="F325" t="s">
        <v>29</v>
      </c>
      <c r="G325" s="20">
        <v>17</v>
      </c>
      <c r="H325" s="14">
        <v>27.353000000000002</v>
      </c>
      <c r="I325" t="s">
        <v>52</v>
      </c>
      <c r="J325" t="s">
        <v>15</v>
      </c>
      <c r="K325" t="s">
        <v>25</v>
      </c>
      <c r="L325" t="s">
        <v>17</v>
      </c>
      <c r="M325" s="20">
        <v>27.358848000000002</v>
      </c>
      <c r="N325" s="20">
        <v>3.5459999999999998E-2</v>
      </c>
      <c r="O325" s="20">
        <v>0.97014475008000001</v>
      </c>
      <c r="P325">
        <v>3</v>
      </c>
      <c r="Q325">
        <v>2.9104342502399998</v>
      </c>
    </row>
    <row r="326" spans="1:17" x14ac:dyDescent="0.3">
      <c r="A326" t="s">
        <v>32</v>
      </c>
      <c r="B326" t="s">
        <v>9</v>
      </c>
      <c r="C326" t="s">
        <v>69</v>
      </c>
      <c r="D326" t="s">
        <v>41</v>
      </c>
      <c r="E326" t="s">
        <v>21</v>
      </c>
      <c r="F326" t="s">
        <v>29</v>
      </c>
      <c r="G326" s="20">
        <v>40</v>
      </c>
      <c r="H326" s="14">
        <v>64.36</v>
      </c>
      <c r="I326" t="s">
        <v>52</v>
      </c>
      <c r="J326" t="s">
        <v>15</v>
      </c>
      <c r="K326" t="s">
        <v>25</v>
      </c>
      <c r="L326" t="s">
        <v>17</v>
      </c>
      <c r="M326" s="20">
        <v>64.373760000000004</v>
      </c>
      <c r="N326" s="20">
        <v>3.5459999999999998E-2</v>
      </c>
      <c r="O326" s="20">
        <v>2.2826935295999999</v>
      </c>
      <c r="P326">
        <v>5</v>
      </c>
      <c r="Q326">
        <v>11.413467647999999</v>
      </c>
    </row>
    <row r="327" spans="1:17" x14ac:dyDescent="0.3">
      <c r="A327" t="s">
        <v>7</v>
      </c>
      <c r="B327" t="s">
        <v>9</v>
      </c>
      <c r="C327" t="s">
        <v>10</v>
      </c>
      <c r="D327" t="s">
        <v>41</v>
      </c>
      <c r="E327" t="s">
        <v>28</v>
      </c>
      <c r="F327" t="s">
        <v>66</v>
      </c>
      <c r="G327" s="20">
        <v>14</v>
      </c>
      <c r="H327" s="14">
        <v>22.526</v>
      </c>
      <c r="I327" t="s">
        <v>52</v>
      </c>
      <c r="J327" t="s">
        <v>42</v>
      </c>
      <c r="K327" t="s">
        <v>25</v>
      </c>
      <c r="L327" t="s">
        <v>17</v>
      </c>
      <c r="M327" s="20">
        <v>22.530816000000002</v>
      </c>
      <c r="N327" s="20">
        <v>3.5459999999999998E-2</v>
      </c>
      <c r="O327" s="20">
        <v>0.79894273536000004</v>
      </c>
      <c r="P327">
        <v>1</v>
      </c>
      <c r="Q327">
        <v>0.79894273536000004</v>
      </c>
    </row>
    <row r="328" spans="1:17" x14ac:dyDescent="0.3">
      <c r="A328" t="s">
        <v>32</v>
      </c>
      <c r="B328" t="s">
        <v>9</v>
      </c>
      <c r="C328" t="s">
        <v>50</v>
      </c>
      <c r="D328" t="s">
        <v>41</v>
      </c>
      <c r="E328" t="s">
        <v>28</v>
      </c>
      <c r="F328" t="s">
        <v>44</v>
      </c>
      <c r="G328" s="20">
        <v>2</v>
      </c>
      <c r="H328" s="14">
        <v>3.218</v>
      </c>
      <c r="I328" s="2" t="s">
        <v>87</v>
      </c>
      <c r="J328" t="s">
        <v>15</v>
      </c>
      <c r="K328" t="s">
        <v>25</v>
      </c>
      <c r="L328" t="s">
        <v>17</v>
      </c>
      <c r="M328" s="20">
        <v>3.2186880000000002</v>
      </c>
      <c r="N328" s="20">
        <v>0.11366999999999999</v>
      </c>
      <c r="O328" s="20">
        <v>0.36586826496000002</v>
      </c>
      <c r="P328">
        <v>5</v>
      </c>
      <c r="Q328">
        <v>1.8293413248000001</v>
      </c>
    </row>
    <row r="329" spans="1:17" x14ac:dyDescent="0.3">
      <c r="A329" t="s">
        <v>7</v>
      </c>
      <c r="B329" t="s">
        <v>9</v>
      </c>
      <c r="C329" t="s">
        <v>10</v>
      </c>
      <c r="D329" t="s">
        <v>41</v>
      </c>
      <c r="E329" t="s">
        <v>12</v>
      </c>
      <c r="F329" t="s">
        <v>36</v>
      </c>
      <c r="G329" s="20">
        <v>11</v>
      </c>
      <c r="H329" s="14">
        <v>17.698999999999998</v>
      </c>
      <c r="I329" t="s">
        <v>30</v>
      </c>
      <c r="J329" t="s">
        <v>42</v>
      </c>
      <c r="K329" t="s">
        <v>25</v>
      </c>
      <c r="L329" t="s">
        <v>17</v>
      </c>
      <c r="M329" s="20">
        <v>17.702784000000001</v>
      </c>
      <c r="N329" s="20">
        <v>0.16664000000000001</v>
      </c>
      <c r="O329" s="20">
        <v>2.9499919257600005</v>
      </c>
      <c r="P329">
        <v>1</v>
      </c>
      <c r="Q329">
        <v>2.9499919257600005</v>
      </c>
    </row>
    <row r="330" spans="1:17" x14ac:dyDescent="0.3">
      <c r="A330" t="s">
        <v>26</v>
      </c>
      <c r="B330" t="s">
        <v>9</v>
      </c>
      <c r="C330" t="s">
        <v>65</v>
      </c>
      <c r="D330" t="s">
        <v>27</v>
      </c>
      <c r="E330" t="s">
        <v>12</v>
      </c>
      <c r="F330" t="s">
        <v>13</v>
      </c>
      <c r="G330" s="20">
        <v>6</v>
      </c>
      <c r="H330" s="14">
        <v>9.6539999999999999</v>
      </c>
      <c r="I330" t="s">
        <v>49</v>
      </c>
      <c r="J330" t="s">
        <v>38</v>
      </c>
      <c r="K330" t="s">
        <v>25</v>
      </c>
      <c r="L330" t="s">
        <v>17</v>
      </c>
      <c r="M330" s="20">
        <v>9.6560640000000006</v>
      </c>
      <c r="N330" s="20">
        <v>0.10215</v>
      </c>
      <c r="O330" s="20">
        <v>0.98636693760000016</v>
      </c>
      <c r="P330">
        <v>3</v>
      </c>
      <c r="Q330">
        <v>2.9591008128000005</v>
      </c>
    </row>
    <row r="331" spans="1:17" x14ac:dyDescent="0.3">
      <c r="A331" t="s">
        <v>26</v>
      </c>
      <c r="B331" t="s">
        <v>51</v>
      </c>
      <c r="C331" t="s">
        <v>8</v>
      </c>
      <c r="D331" t="s">
        <v>27</v>
      </c>
      <c r="E331" t="s">
        <v>21</v>
      </c>
      <c r="F331" t="s">
        <v>13</v>
      </c>
      <c r="G331" s="20">
        <v>19</v>
      </c>
      <c r="H331" s="14">
        <v>30.570999999999998</v>
      </c>
      <c r="I331" t="s">
        <v>30</v>
      </c>
      <c r="J331" t="s">
        <v>15</v>
      </c>
      <c r="K331" t="s">
        <v>25</v>
      </c>
      <c r="L331" t="s">
        <v>17</v>
      </c>
      <c r="M331" s="20">
        <v>30.577536000000002</v>
      </c>
      <c r="N331" s="20">
        <v>0.16664000000000001</v>
      </c>
      <c r="O331" s="20">
        <v>5.0954405990400007</v>
      </c>
      <c r="P331">
        <v>3</v>
      </c>
      <c r="Q331">
        <v>15.286321797120003</v>
      </c>
    </row>
    <row r="332" spans="1:17" x14ac:dyDescent="0.3">
      <c r="A332" t="s">
        <v>39</v>
      </c>
      <c r="B332" t="s">
        <v>9</v>
      </c>
      <c r="C332" t="s">
        <v>46</v>
      </c>
      <c r="D332" t="s">
        <v>27</v>
      </c>
      <c r="E332" t="s">
        <v>12</v>
      </c>
      <c r="F332" t="s">
        <v>22</v>
      </c>
      <c r="G332" s="20">
        <v>2</v>
      </c>
      <c r="H332" s="14">
        <v>3.218</v>
      </c>
      <c r="I332" t="s">
        <v>49</v>
      </c>
      <c r="J332" t="s">
        <v>42</v>
      </c>
      <c r="K332" t="s">
        <v>25</v>
      </c>
      <c r="L332" t="s">
        <v>17</v>
      </c>
      <c r="M332" s="20">
        <v>3.2186880000000002</v>
      </c>
      <c r="N332" s="20">
        <v>0.10215</v>
      </c>
      <c r="O332" s="20">
        <v>0.32878897920000005</v>
      </c>
      <c r="P332">
        <v>2</v>
      </c>
      <c r="Q332">
        <v>0.65757795840000011</v>
      </c>
    </row>
    <row r="333" spans="1:17" x14ac:dyDescent="0.3">
      <c r="A333" t="s">
        <v>26</v>
      </c>
      <c r="B333" t="s">
        <v>9</v>
      </c>
      <c r="C333" t="s">
        <v>59</v>
      </c>
      <c r="D333" t="s">
        <v>41</v>
      </c>
      <c r="E333" t="s">
        <v>28</v>
      </c>
      <c r="F333" t="s">
        <v>36</v>
      </c>
      <c r="G333" s="20">
        <v>4</v>
      </c>
      <c r="H333" s="14">
        <v>6.4359999999999999</v>
      </c>
      <c r="I333" t="s">
        <v>75</v>
      </c>
      <c r="J333" t="s">
        <v>15</v>
      </c>
      <c r="K333" t="s">
        <v>25</v>
      </c>
      <c r="L333" t="s">
        <v>17</v>
      </c>
      <c r="M333" s="20">
        <v>6.4373760000000004</v>
      </c>
      <c r="N333" s="20">
        <v>5.2670000000000002E-2</v>
      </c>
      <c r="O333" s="20">
        <v>0.33905659392000004</v>
      </c>
      <c r="P333">
        <v>3</v>
      </c>
      <c r="Q333">
        <v>1.0171697817600001</v>
      </c>
    </row>
    <row r="334" spans="1:17" x14ac:dyDescent="0.3">
      <c r="A334" t="s">
        <v>32</v>
      </c>
      <c r="B334" t="s">
        <v>9</v>
      </c>
      <c r="C334" t="s">
        <v>8</v>
      </c>
      <c r="D334" t="s">
        <v>27</v>
      </c>
      <c r="E334" t="s">
        <v>28</v>
      </c>
      <c r="F334" t="s">
        <v>66</v>
      </c>
      <c r="G334" s="20">
        <v>30</v>
      </c>
      <c r="H334" s="14">
        <v>48.269999999999996</v>
      </c>
      <c r="I334" t="s">
        <v>30</v>
      </c>
      <c r="J334" t="s">
        <v>38</v>
      </c>
      <c r="K334" t="s">
        <v>25</v>
      </c>
      <c r="L334" t="s">
        <v>43</v>
      </c>
      <c r="M334" s="20">
        <v>48.280320000000003</v>
      </c>
      <c r="N334" s="20">
        <v>0.16664000000000001</v>
      </c>
      <c r="O334" s="20">
        <v>8.0454325248000007</v>
      </c>
      <c r="P334">
        <v>5</v>
      </c>
      <c r="Q334">
        <v>40.227162624000002</v>
      </c>
    </row>
    <row r="335" spans="1:17" x14ac:dyDescent="0.3">
      <c r="A335" t="s">
        <v>7</v>
      </c>
      <c r="B335" t="s">
        <v>9</v>
      </c>
      <c r="C335" t="s">
        <v>69</v>
      </c>
      <c r="D335" t="s">
        <v>41</v>
      </c>
      <c r="E335" t="s">
        <v>28</v>
      </c>
      <c r="F335" t="s">
        <v>29</v>
      </c>
      <c r="G335" s="20">
        <v>23</v>
      </c>
      <c r="H335" s="14">
        <v>37.006999999999998</v>
      </c>
      <c r="I335" t="s">
        <v>52</v>
      </c>
      <c r="J335" t="s">
        <v>38</v>
      </c>
      <c r="K335" t="s">
        <v>25</v>
      </c>
      <c r="L335" t="s">
        <v>17</v>
      </c>
      <c r="M335" s="20">
        <v>37.014912000000002</v>
      </c>
      <c r="N335" s="20">
        <v>3.5459999999999998E-2</v>
      </c>
      <c r="O335" s="20">
        <v>1.3125487795199999</v>
      </c>
      <c r="P335">
        <v>1</v>
      </c>
      <c r="Q335">
        <v>1.3125487795199999</v>
      </c>
    </row>
    <row r="336" spans="1:17" x14ac:dyDescent="0.3">
      <c r="A336" t="s">
        <v>39</v>
      </c>
      <c r="B336" t="s">
        <v>9</v>
      </c>
      <c r="C336" t="s">
        <v>50</v>
      </c>
      <c r="D336" t="s">
        <v>41</v>
      </c>
      <c r="E336" t="s">
        <v>12</v>
      </c>
      <c r="F336" t="s">
        <v>13</v>
      </c>
      <c r="G336" s="20">
        <v>13</v>
      </c>
      <c r="H336" s="14">
        <v>20.917000000000002</v>
      </c>
      <c r="I336" t="s">
        <v>30</v>
      </c>
      <c r="J336" t="s">
        <v>38</v>
      </c>
      <c r="K336" t="s">
        <v>25</v>
      </c>
      <c r="L336" t="s">
        <v>17</v>
      </c>
      <c r="M336" s="20">
        <v>20.921472000000001</v>
      </c>
      <c r="N336" s="20">
        <v>0.16664000000000001</v>
      </c>
      <c r="O336" s="20">
        <v>3.4863540940800006</v>
      </c>
      <c r="P336">
        <v>2</v>
      </c>
      <c r="Q336">
        <v>6.9727081881600013</v>
      </c>
    </row>
    <row r="337" spans="1:17" x14ac:dyDescent="0.3">
      <c r="A337" t="s">
        <v>32</v>
      </c>
      <c r="B337" t="s">
        <v>9</v>
      </c>
      <c r="C337" t="s">
        <v>69</v>
      </c>
      <c r="D337" t="s">
        <v>11</v>
      </c>
      <c r="E337" t="s">
        <v>12</v>
      </c>
      <c r="F337" t="s">
        <v>22</v>
      </c>
      <c r="G337" s="20">
        <v>16</v>
      </c>
      <c r="H337" s="14">
        <v>25.744</v>
      </c>
      <c r="I337" t="s">
        <v>37</v>
      </c>
      <c r="J337" t="s">
        <v>31</v>
      </c>
      <c r="K337" t="s">
        <v>25</v>
      </c>
      <c r="L337" t="s">
        <v>17</v>
      </c>
      <c r="M337" s="20">
        <v>25.749504000000002</v>
      </c>
      <c r="N337" s="20">
        <v>0.16664000000000001</v>
      </c>
      <c r="O337" s="20">
        <v>4.2908973465600004</v>
      </c>
      <c r="P337">
        <v>5</v>
      </c>
      <c r="Q337">
        <v>21.454486732800003</v>
      </c>
    </row>
    <row r="338" spans="1:17" x14ac:dyDescent="0.3">
      <c r="A338" t="s">
        <v>7</v>
      </c>
      <c r="B338" t="s">
        <v>9</v>
      </c>
      <c r="C338" t="s">
        <v>10</v>
      </c>
      <c r="D338" t="s">
        <v>27</v>
      </c>
      <c r="E338" t="s">
        <v>28</v>
      </c>
      <c r="F338" t="s">
        <v>29</v>
      </c>
      <c r="G338" s="20">
        <v>10</v>
      </c>
      <c r="H338" s="14">
        <v>16.09</v>
      </c>
      <c r="I338" t="s">
        <v>52</v>
      </c>
      <c r="J338" t="s">
        <v>31</v>
      </c>
      <c r="K338" t="s">
        <v>25</v>
      </c>
      <c r="L338" t="s">
        <v>17</v>
      </c>
      <c r="M338" s="20">
        <v>16.093440000000001</v>
      </c>
      <c r="N338" s="20">
        <v>3.5459999999999998E-2</v>
      </c>
      <c r="O338" s="20">
        <v>0.57067338239999998</v>
      </c>
      <c r="P338">
        <v>1</v>
      </c>
      <c r="Q338">
        <v>0.57067338239999998</v>
      </c>
    </row>
    <row r="339" spans="1:17" x14ac:dyDescent="0.3">
      <c r="A339" t="s">
        <v>18</v>
      </c>
      <c r="B339" t="s">
        <v>9</v>
      </c>
      <c r="C339" t="s">
        <v>61</v>
      </c>
      <c r="D339" t="s">
        <v>41</v>
      </c>
      <c r="E339" t="s">
        <v>21</v>
      </c>
      <c r="F339" t="s">
        <v>22</v>
      </c>
      <c r="G339" s="20">
        <v>5</v>
      </c>
      <c r="H339" s="14">
        <v>8.0449999999999999</v>
      </c>
      <c r="I339" t="s">
        <v>54</v>
      </c>
      <c r="J339" t="s">
        <v>42</v>
      </c>
      <c r="K339" t="s">
        <v>25</v>
      </c>
      <c r="L339" t="s">
        <v>43</v>
      </c>
      <c r="M339" s="20">
        <v>8.0467200000000005</v>
      </c>
      <c r="N339" s="20">
        <v>2.1999999999999999E-2</v>
      </c>
      <c r="O339" s="20">
        <v>0.17702783999999999</v>
      </c>
      <c r="P339">
        <v>4</v>
      </c>
      <c r="Q339">
        <v>0.70811135999999997</v>
      </c>
    </row>
    <row r="340" spans="1:17" x14ac:dyDescent="0.3">
      <c r="A340" t="s">
        <v>39</v>
      </c>
      <c r="B340" t="s">
        <v>9</v>
      </c>
      <c r="C340" t="s">
        <v>56</v>
      </c>
      <c r="D340" t="s">
        <v>41</v>
      </c>
      <c r="E340" t="s">
        <v>12</v>
      </c>
      <c r="F340" t="s">
        <v>36</v>
      </c>
      <c r="G340" s="20">
        <v>1.2</v>
      </c>
      <c r="H340" s="14">
        <v>1.9307999999999998</v>
      </c>
      <c r="I340" t="s">
        <v>23</v>
      </c>
      <c r="J340" t="s">
        <v>31</v>
      </c>
      <c r="K340" t="s">
        <v>25</v>
      </c>
      <c r="L340" t="s">
        <v>17</v>
      </c>
      <c r="M340" s="20">
        <v>1.9312128</v>
      </c>
      <c r="N340" s="20">
        <v>0</v>
      </c>
      <c r="O340" s="20">
        <v>0</v>
      </c>
      <c r="P340">
        <v>2</v>
      </c>
      <c r="Q340">
        <v>0</v>
      </c>
    </row>
    <row r="341" spans="1:17" x14ac:dyDescent="0.3">
      <c r="A341" t="s">
        <v>39</v>
      </c>
      <c r="B341" t="s">
        <v>9</v>
      </c>
      <c r="C341" t="s">
        <v>50</v>
      </c>
      <c r="D341" t="s">
        <v>41</v>
      </c>
      <c r="E341" t="s">
        <v>28</v>
      </c>
      <c r="F341" t="s">
        <v>36</v>
      </c>
      <c r="G341" s="20">
        <v>1</v>
      </c>
      <c r="H341" s="14">
        <v>1.609</v>
      </c>
      <c r="I341" t="s">
        <v>23</v>
      </c>
      <c r="J341" t="s">
        <v>15</v>
      </c>
      <c r="K341" t="s">
        <v>25</v>
      </c>
      <c r="L341" t="s">
        <v>17</v>
      </c>
      <c r="M341" s="20">
        <v>1.6093440000000001</v>
      </c>
      <c r="N341" s="20">
        <v>0</v>
      </c>
      <c r="O341" s="20">
        <v>0</v>
      </c>
      <c r="P341">
        <v>2</v>
      </c>
      <c r="Q341">
        <v>0</v>
      </c>
    </row>
    <row r="342" spans="1:17" x14ac:dyDescent="0.3">
      <c r="A342" t="s">
        <v>39</v>
      </c>
      <c r="B342" t="s">
        <v>9</v>
      </c>
      <c r="C342" t="s">
        <v>50</v>
      </c>
      <c r="D342" t="s">
        <v>41</v>
      </c>
      <c r="E342" t="s">
        <v>28</v>
      </c>
      <c r="F342" t="s">
        <v>22</v>
      </c>
      <c r="G342" s="20">
        <v>9.4</v>
      </c>
      <c r="H342" s="14">
        <v>15.124600000000001</v>
      </c>
      <c r="I342" t="s">
        <v>30</v>
      </c>
      <c r="J342" t="s">
        <v>24</v>
      </c>
      <c r="K342" t="s">
        <v>25</v>
      </c>
      <c r="L342" t="s">
        <v>17</v>
      </c>
      <c r="M342" s="20">
        <v>15.127833600000002</v>
      </c>
      <c r="N342" s="20">
        <v>0.16664000000000001</v>
      </c>
      <c r="O342" s="20">
        <v>2.5209021911040006</v>
      </c>
      <c r="P342">
        <v>2</v>
      </c>
      <c r="Q342">
        <v>5.0418043822080012</v>
      </c>
    </row>
    <row r="343" spans="1:17" x14ac:dyDescent="0.3">
      <c r="A343" t="s">
        <v>7</v>
      </c>
      <c r="B343" t="s">
        <v>9</v>
      </c>
      <c r="C343" t="s">
        <v>8</v>
      </c>
      <c r="D343" t="s">
        <v>11</v>
      </c>
      <c r="E343" t="s">
        <v>21</v>
      </c>
      <c r="F343" t="s">
        <v>22</v>
      </c>
      <c r="G343" s="20">
        <v>6</v>
      </c>
      <c r="H343" s="14">
        <v>9.6539999999999999</v>
      </c>
      <c r="I343" t="s">
        <v>30</v>
      </c>
      <c r="J343" t="s">
        <v>42</v>
      </c>
      <c r="K343" t="s">
        <v>25</v>
      </c>
      <c r="L343" t="s">
        <v>17</v>
      </c>
      <c r="M343" s="20">
        <v>9.6560640000000006</v>
      </c>
      <c r="N343" s="20">
        <v>0.16664000000000001</v>
      </c>
      <c r="O343" s="20">
        <v>1.6090865049600003</v>
      </c>
      <c r="P343">
        <v>1</v>
      </c>
      <c r="Q343">
        <v>1.6090865049600003</v>
      </c>
    </row>
    <row r="344" spans="1:17" x14ac:dyDescent="0.3">
      <c r="A344" t="s">
        <v>39</v>
      </c>
      <c r="B344" t="s">
        <v>9</v>
      </c>
      <c r="C344" t="s">
        <v>50</v>
      </c>
      <c r="D344" t="s">
        <v>41</v>
      </c>
      <c r="E344" t="s">
        <v>28</v>
      </c>
      <c r="F344" t="s">
        <v>36</v>
      </c>
      <c r="G344" s="20">
        <v>1.3</v>
      </c>
      <c r="H344" s="14">
        <v>2.0916999999999999</v>
      </c>
      <c r="I344" t="s">
        <v>23</v>
      </c>
      <c r="J344" t="s">
        <v>31</v>
      </c>
      <c r="K344" t="s">
        <v>25</v>
      </c>
      <c r="L344" t="s">
        <v>17</v>
      </c>
      <c r="M344" s="20">
        <v>2.0921472000000003</v>
      </c>
      <c r="N344" s="20">
        <v>0</v>
      </c>
      <c r="O344" s="20">
        <v>0</v>
      </c>
      <c r="P344">
        <v>2</v>
      </c>
      <c r="Q344">
        <v>0</v>
      </c>
    </row>
    <row r="345" spans="1:17" x14ac:dyDescent="0.3">
      <c r="A345" t="s">
        <v>18</v>
      </c>
      <c r="B345" t="s">
        <v>9</v>
      </c>
      <c r="C345" t="s">
        <v>61</v>
      </c>
      <c r="D345" t="s">
        <v>11</v>
      </c>
      <c r="E345" t="s">
        <v>21</v>
      </c>
      <c r="F345" t="s">
        <v>36</v>
      </c>
      <c r="G345" s="20">
        <v>1.5</v>
      </c>
      <c r="H345" s="14">
        <v>2.4135</v>
      </c>
      <c r="I345" t="s">
        <v>23</v>
      </c>
      <c r="J345" t="s">
        <v>42</v>
      </c>
      <c r="K345" t="s">
        <v>25</v>
      </c>
      <c r="L345" t="s">
        <v>17</v>
      </c>
      <c r="M345" s="20">
        <v>2.4140160000000002</v>
      </c>
      <c r="N345" s="20">
        <v>0</v>
      </c>
      <c r="O345" s="20">
        <v>0</v>
      </c>
      <c r="P345">
        <v>4</v>
      </c>
      <c r="Q345">
        <v>0</v>
      </c>
    </row>
    <row r="346" spans="1:17" x14ac:dyDescent="0.3">
      <c r="A346" t="s">
        <v>39</v>
      </c>
      <c r="B346" t="s">
        <v>9</v>
      </c>
      <c r="C346" t="s">
        <v>48</v>
      </c>
      <c r="D346" t="s">
        <v>27</v>
      </c>
      <c r="E346" t="s">
        <v>28</v>
      </c>
      <c r="F346" t="s">
        <v>29</v>
      </c>
      <c r="G346" s="20">
        <v>11</v>
      </c>
      <c r="H346" s="14">
        <v>17.698999999999998</v>
      </c>
      <c r="I346" t="s">
        <v>30</v>
      </c>
      <c r="J346" t="s">
        <v>31</v>
      </c>
      <c r="K346" t="s">
        <v>25</v>
      </c>
      <c r="L346" t="s">
        <v>17</v>
      </c>
      <c r="M346" s="20">
        <v>17.702784000000001</v>
      </c>
      <c r="N346" s="20">
        <v>0.16664000000000001</v>
      </c>
      <c r="O346" s="20">
        <v>2.9499919257600005</v>
      </c>
      <c r="P346">
        <v>2</v>
      </c>
      <c r="Q346">
        <v>5.8999838515200009</v>
      </c>
    </row>
    <row r="347" spans="1:17" x14ac:dyDescent="0.3">
      <c r="A347" t="s">
        <v>26</v>
      </c>
      <c r="B347" t="s">
        <v>9</v>
      </c>
      <c r="C347" t="s">
        <v>10</v>
      </c>
      <c r="D347" t="s">
        <v>11</v>
      </c>
      <c r="E347" t="s">
        <v>12</v>
      </c>
      <c r="F347" t="s">
        <v>44</v>
      </c>
      <c r="G347" s="20">
        <v>1</v>
      </c>
      <c r="H347" s="14">
        <v>1.609</v>
      </c>
      <c r="I347" t="s">
        <v>49</v>
      </c>
      <c r="J347" t="s">
        <v>24</v>
      </c>
      <c r="K347" t="s">
        <v>25</v>
      </c>
      <c r="L347" t="s">
        <v>43</v>
      </c>
      <c r="M347" s="20">
        <v>1.6093440000000001</v>
      </c>
      <c r="N347" s="20">
        <v>0.10215</v>
      </c>
      <c r="O347" s="20">
        <v>0.16439448960000003</v>
      </c>
      <c r="P347">
        <v>3</v>
      </c>
      <c r="Q347">
        <v>0.49318346880000008</v>
      </c>
    </row>
    <row r="348" spans="1:17" x14ac:dyDescent="0.3">
      <c r="A348" t="s">
        <v>39</v>
      </c>
      <c r="B348" t="s">
        <v>9</v>
      </c>
      <c r="C348" t="s">
        <v>48</v>
      </c>
      <c r="D348" t="s">
        <v>27</v>
      </c>
      <c r="E348" t="s">
        <v>28</v>
      </c>
      <c r="F348" t="s">
        <v>22</v>
      </c>
      <c r="G348" s="20">
        <v>20</v>
      </c>
      <c r="H348" s="14">
        <v>32.18</v>
      </c>
      <c r="I348" t="s">
        <v>30</v>
      </c>
      <c r="J348" t="s">
        <v>31</v>
      </c>
      <c r="K348" t="s">
        <v>25</v>
      </c>
      <c r="L348" t="s">
        <v>17</v>
      </c>
      <c r="M348" s="20">
        <v>32.186880000000002</v>
      </c>
      <c r="N348" s="20">
        <v>0.16664000000000001</v>
      </c>
      <c r="O348" s="20">
        <v>5.3636216832000008</v>
      </c>
      <c r="P348">
        <v>2</v>
      </c>
      <c r="Q348">
        <v>10.727243366400002</v>
      </c>
    </row>
    <row r="349" spans="1:17" x14ac:dyDescent="0.3">
      <c r="A349" t="s">
        <v>26</v>
      </c>
      <c r="B349" t="s">
        <v>9</v>
      </c>
      <c r="C349" t="s">
        <v>59</v>
      </c>
      <c r="D349" t="s">
        <v>41</v>
      </c>
      <c r="E349" t="s">
        <v>21</v>
      </c>
      <c r="F349" t="s">
        <v>13</v>
      </c>
      <c r="G349" s="20">
        <v>11</v>
      </c>
      <c r="H349" s="14">
        <v>17.698999999999998</v>
      </c>
      <c r="I349" t="s">
        <v>37</v>
      </c>
      <c r="J349" t="s">
        <v>31</v>
      </c>
      <c r="K349" t="s">
        <v>25</v>
      </c>
      <c r="L349" t="s">
        <v>17</v>
      </c>
      <c r="M349" s="20">
        <v>17.702784000000001</v>
      </c>
      <c r="N349" s="20">
        <v>0.16664000000000001</v>
      </c>
      <c r="O349" s="20">
        <v>2.9499919257600005</v>
      </c>
      <c r="P349">
        <v>3</v>
      </c>
      <c r="Q349">
        <v>8.849975777280001</v>
      </c>
    </row>
    <row r="350" spans="1:17" x14ac:dyDescent="0.3">
      <c r="A350" t="s">
        <v>7</v>
      </c>
      <c r="B350" t="s">
        <v>9</v>
      </c>
      <c r="C350" t="s">
        <v>10</v>
      </c>
      <c r="D350" t="s">
        <v>27</v>
      </c>
      <c r="E350" t="s">
        <v>21</v>
      </c>
      <c r="F350" t="s">
        <v>66</v>
      </c>
      <c r="G350" s="20">
        <v>90.971400000000003</v>
      </c>
      <c r="H350" s="14" t="s">
        <v>8</v>
      </c>
      <c r="I350" t="s">
        <v>52</v>
      </c>
      <c r="J350" t="s">
        <v>42</v>
      </c>
      <c r="K350" t="s">
        <v>25</v>
      </c>
      <c r="L350" t="s">
        <v>17</v>
      </c>
      <c r="M350" s="20">
        <v>146.40427676160002</v>
      </c>
      <c r="N350" s="20">
        <v>3.5459999999999998E-2</v>
      </c>
      <c r="O350" s="20">
        <v>5.1914956539663359</v>
      </c>
      <c r="P350">
        <v>1</v>
      </c>
      <c r="Q350">
        <v>5.1914956539663359</v>
      </c>
    </row>
    <row r="351" spans="1:17" x14ac:dyDescent="0.3">
      <c r="A351" t="s">
        <v>7</v>
      </c>
      <c r="B351" t="s">
        <v>9</v>
      </c>
      <c r="C351" t="s">
        <v>71</v>
      </c>
      <c r="D351" t="s">
        <v>11</v>
      </c>
      <c r="E351" t="s">
        <v>21</v>
      </c>
      <c r="F351" t="s">
        <v>66</v>
      </c>
      <c r="G351" s="20">
        <v>60</v>
      </c>
      <c r="H351" s="14">
        <v>96.539999999999992</v>
      </c>
      <c r="I351" t="s">
        <v>52</v>
      </c>
      <c r="J351" t="s">
        <v>24</v>
      </c>
      <c r="K351" t="s">
        <v>25</v>
      </c>
      <c r="L351" t="s">
        <v>17</v>
      </c>
      <c r="M351" s="20">
        <v>96.560640000000006</v>
      </c>
      <c r="N351" s="20">
        <v>3.5459999999999998E-2</v>
      </c>
      <c r="O351" s="20">
        <v>3.4240402944000001</v>
      </c>
      <c r="P351">
        <v>1</v>
      </c>
      <c r="Q351">
        <v>3.4240402944000001</v>
      </c>
    </row>
    <row r="352" spans="1:17" x14ac:dyDescent="0.3">
      <c r="A352" t="s">
        <v>39</v>
      </c>
      <c r="B352" t="s">
        <v>9</v>
      </c>
      <c r="C352" t="s">
        <v>48</v>
      </c>
      <c r="D352" t="s">
        <v>27</v>
      </c>
      <c r="E352" t="s">
        <v>12</v>
      </c>
      <c r="F352" t="s">
        <v>22</v>
      </c>
      <c r="G352" s="20">
        <v>14</v>
      </c>
      <c r="H352" s="14">
        <v>22.526</v>
      </c>
      <c r="I352" t="s">
        <v>30</v>
      </c>
      <c r="J352" t="s">
        <v>42</v>
      </c>
      <c r="K352" t="s">
        <v>25</v>
      </c>
      <c r="L352" t="s">
        <v>17</v>
      </c>
      <c r="M352" s="20">
        <v>22.530816000000002</v>
      </c>
      <c r="N352" s="20">
        <v>0.16664000000000001</v>
      </c>
      <c r="O352" s="20">
        <v>3.7545351782400003</v>
      </c>
      <c r="P352">
        <v>2</v>
      </c>
      <c r="Q352">
        <v>7.5090703564800005</v>
      </c>
    </row>
    <row r="353" spans="1:17" x14ac:dyDescent="0.3">
      <c r="A353" t="s">
        <v>39</v>
      </c>
      <c r="B353" t="s">
        <v>9</v>
      </c>
      <c r="C353" t="s">
        <v>48</v>
      </c>
      <c r="D353" t="s">
        <v>41</v>
      </c>
      <c r="E353" t="s">
        <v>28</v>
      </c>
      <c r="F353" t="s">
        <v>36</v>
      </c>
      <c r="G353" s="20">
        <v>4</v>
      </c>
      <c r="H353" s="14">
        <v>6.4359999999999999</v>
      </c>
      <c r="I353" t="s">
        <v>30</v>
      </c>
      <c r="J353" t="s">
        <v>31</v>
      </c>
      <c r="K353" t="s">
        <v>25</v>
      </c>
      <c r="L353" t="s">
        <v>17</v>
      </c>
      <c r="M353" s="20">
        <v>6.4373760000000004</v>
      </c>
      <c r="N353" s="20">
        <v>0.16664000000000001</v>
      </c>
      <c r="O353" s="20">
        <v>1.0727243366400001</v>
      </c>
      <c r="P353">
        <v>2</v>
      </c>
      <c r="Q353">
        <v>2.1454486732800002</v>
      </c>
    </row>
    <row r="354" spans="1:17" x14ac:dyDescent="0.3">
      <c r="A354" t="s">
        <v>32</v>
      </c>
      <c r="B354" t="s">
        <v>9</v>
      </c>
      <c r="C354" t="s">
        <v>69</v>
      </c>
      <c r="D354" t="s">
        <v>20</v>
      </c>
      <c r="E354" t="s">
        <v>35</v>
      </c>
      <c r="F354" t="s">
        <v>13</v>
      </c>
      <c r="G354" s="20">
        <v>2.5</v>
      </c>
      <c r="H354" s="14">
        <v>4.0225</v>
      </c>
      <c r="I354" s="2" t="s">
        <v>49</v>
      </c>
      <c r="J354" t="s">
        <v>42</v>
      </c>
      <c r="K354" t="s">
        <v>25</v>
      </c>
      <c r="L354" t="s">
        <v>17</v>
      </c>
      <c r="M354" s="20">
        <v>4.0233600000000003</v>
      </c>
      <c r="N354" s="20">
        <v>0.10215</v>
      </c>
      <c r="O354" s="20">
        <v>0.41098622400000007</v>
      </c>
      <c r="P354">
        <v>5</v>
      </c>
      <c r="Q354">
        <v>2.0549311200000004</v>
      </c>
    </row>
    <row r="355" spans="1:17" x14ac:dyDescent="0.3">
      <c r="A355" t="s">
        <v>39</v>
      </c>
      <c r="B355" t="s">
        <v>9</v>
      </c>
      <c r="C355" t="s">
        <v>50</v>
      </c>
      <c r="D355" t="s">
        <v>41</v>
      </c>
      <c r="E355" t="s">
        <v>12</v>
      </c>
      <c r="F355" t="s">
        <v>29</v>
      </c>
      <c r="G355" s="20">
        <v>41</v>
      </c>
      <c r="H355" s="14">
        <v>65.968999999999994</v>
      </c>
      <c r="I355" t="s">
        <v>37</v>
      </c>
      <c r="J355" t="s">
        <v>31</v>
      </c>
      <c r="K355" t="s">
        <v>25</v>
      </c>
      <c r="L355" t="s">
        <v>17</v>
      </c>
      <c r="M355" s="20">
        <v>65.983103999999997</v>
      </c>
      <c r="N355" s="20">
        <v>0.16664000000000001</v>
      </c>
      <c r="O355" s="20">
        <v>10.99542445056</v>
      </c>
      <c r="P355">
        <v>2</v>
      </c>
      <c r="Q355">
        <v>21.99084890112</v>
      </c>
    </row>
    <row r="356" spans="1:17" x14ac:dyDescent="0.3">
      <c r="A356" t="s">
        <v>26</v>
      </c>
      <c r="B356" t="s">
        <v>9</v>
      </c>
      <c r="C356" t="s">
        <v>10</v>
      </c>
      <c r="D356" t="s">
        <v>20</v>
      </c>
      <c r="E356" t="s">
        <v>35</v>
      </c>
      <c r="F356" t="s">
        <v>44</v>
      </c>
      <c r="G356" s="20">
        <v>0.7</v>
      </c>
      <c r="H356" s="14">
        <v>1.1262999999999999</v>
      </c>
      <c r="I356" t="s">
        <v>23</v>
      </c>
      <c r="J356" t="s">
        <v>42</v>
      </c>
      <c r="K356" t="s">
        <v>25</v>
      </c>
      <c r="L356" t="s">
        <v>17</v>
      </c>
      <c r="M356" s="20">
        <v>1.1265407999999999</v>
      </c>
      <c r="N356" s="20">
        <v>0</v>
      </c>
      <c r="O356" s="20">
        <v>0</v>
      </c>
      <c r="P356">
        <v>3</v>
      </c>
      <c r="Q356">
        <v>0</v>
      </c>
    </row>
    <row r="357" spans="1:17" x14ac:dyDescent="0.3">
      <c r="A357" t="s">
        <v>18</v>
      </c>
      <c r="B357" t="s">
        <v>9</v>
      </c>
      <c r="C357" t="s">
        <v>60</v>
      </c>
      <c r="D357" t="s">
        <v>11</v>
      </c>
      <c r="E357" t="s">
        <v>12</v>
      </c>
      <c r="F357" t="s">
        <v>44</v>
      </c>
      <c r="G357" s="20">
        <v>1</v>
      </c>
      <c r="H357" s="14">
        <v>1.609</v>
      </c>
      <c r="I357" t="s">
        <v>14</v>
      </c>
      <c r="J357" t="s">
        <v>15</v>
      </c>
      <c r="K357" t="s">
        <v>25</v>
      </c>
      <c r="L357" t="s">
        <v>17</v>
      </c>
      <c r="M357" s="20">
        <v>1.6093440000000001</v>
      </c>
      <c r="N357" s="20">
        <v>0</v>
      </c>
      <c r="O357" s="20">
        <v>0</v>
      </c>
      <c r="P357">
        <v>4</v>
      </c>
      <c r="Q357">
        <v>0</v>
      </c>
    </row>
    <row r="358" spans="1:17" x14ac:dyDescent="0.3">
      <c r="A358" t="s">
        <v>7</v>
      </c>
      <c r="B358" t="s">
        <v>9</v>
      </c>
      <c r="C358" t="s">
        <v>50</v>
      </c>
      <c r="D358" t="s">
        <v>11</v>
      </c>
      <c r="E358" t="s">
        <v>12</v>
      </c>
      <c r="F358" t="s">
        <v>44</v>
      </c>
      <c r="G358" s="20">
        <v>10</v>
      </c>
      <c r="H358" s="14">
        <v>16.09</v>
      </c>
      <c r="I358" t="s">
        <v>37</v>
      </c>
      <c r="J358" t="s">
        <v>31</v>
      </c>
      <c r="K358" t="s">
        <v>25</v>
      </c>
      <c r="L358" t="s">
        <v>17</v>
      </c>
      <c r="M358" s="20">
        <v>16.093440000000001</v>
      </c>
      <c r="N358" s="20">
        <v>0.16664000000000001</v>
      </c>
      <c r="O358" s="20">
        <v>2.6818108416000004</v>
      </c>
      <c r="P358">
        <v>1</v>
      </c>
      <c r="Q358">
        <v>2.6818108416000004</v>
      </c>
    </row>
    <row r="359" spans="1:17" x14ac:dyDescent="0.3">
      <c r="A359" t="s">
        <v>26</v>
      </c>
      <c r="B359" t="s">
        <v>9</v>
      </c>
      <c r="C359" t="s">
        <v>8</v>
      </c>
      <c r="D359" t="s">
        <v>11</v>
      </c>
      <c r="E359" t="s">
        <v>12</v>
      </c>
      <c r="F359" t="s">
        <v>22</v>
      </c>
      <c r="G359" s="20">
        <v>1.2</v>
      </c>
      <c r="H359" s="14">
        <v>1.9307999999999998</v>
      </c>
      <c r="I359" t="s">
        <v>23</v>
      </c>
      <c r="J359" t="s">
        <v>15</v>
      </c>
      <c r="K359" t="s">
        <v>25</v>
      </c>
      <c r="L359" t="s">
        <v>17</v>
      </c>
      <c r="M359" s="20">
        <v>1.9312128</v>
      </c>
      <c r="N359" s="20">
        <v>0</v>
      </c>
      <c r="O359" s="20">
        <v>0</v>
      </c>
      <c r="P359">
        <v>3</v>
      </c>
      <c r="Q359">
        <v>0</v>
      </c>
    </row>
    <row r="360" spans="1:17" x14ac:dyDescent="0.3">
      <c r="A360" t="s">
        <v>32</v>
      </c>
      <c r="B360" t="s">
        <v>9</v>
      </c>
      <c r="C360" t="s">
        <v>34</v>
      </c>
      <c r="D360" t="s">
        <v>11</v>
      </c>
      <c r="E360" t="s">
        <v>45</v>
      </c>
      <c r="F360" t="s">
        <v>36</v>
      </c>
      <c r="G360" s="20">
        <v>1.5</v>
      </c>
      <c r="H360" s="14">
        <v>2.4135</v>
      </c>
      <c r="I360" t="s">
        <v>54</v>
      </c>
      <c r="J360" t="s">
        <v>42</v>
      </c>
      <c r="K360" t="s">
        <v>25</v>
      </c>
      <c r="L360" t="s">
        <v>43</v>
      </c>
      <c r="M360" s="20">
        <v>2.4140160000000002</v>
      </c>
      <c r="N360" s="20">
        <v>2.1999999999999999E-2</v>
      </c>
      <c r="O360" s="20">
        <v>5.3108351999999998E-2</v>
      </c>
      <c r="P360">
        <v>5</v>
      </c>
      <c r="Q360">
        <v>0.26554175999999996</v>
      </c>
    </row>
    <row r="361" spans="1:17" x14ac:dyDescent="0.3">
      <c r="A361" t="s">
        <v>39</v>
      </c>
      <c r="B361" t="s">
        <v>9</v>
      </c>
      <c r="C361" t="s">
        <v>48</v>
      </c>
      <c r="D361" t="s">
        <v>41</v>
      </c>
      <c r="E361" t="s">
        <v>28</v>
      </c>
      <c r="F361" t="s">
        <v>36</v>
      </c>
      <c r="G361" s="20">
        <v>15</v>
      </c>
      <c r="H361" s="14">
        <v>24.134999999999998</v>
      </c>
      <c r="I361" t="s">
        <v>30</v>
      </c>
      <c r="J361" t="s">
        <v>31</v>
      </c>
      <c r="K361" t="s">
        <v>25</v>
      </c>
      <c r="L361" t="s">
        <v>17</v>
      </c>
      <c r="M361" s="20">
        <v>24.140160000000002</v>
      </c>
      <c r="N361" s="20">
        <v>0.16664000000000001</v>
      </c>
      <c r="O361" s="20">
        <v>4.0227162624000004</v>
      </c>
      <c r="P361">
        <v>2</v>
      </c>
      <c r="Q361">
        <v>8.0454325248000007</v>
      </c>
    </row>
    <row r="362" spans="1:17" x14ac:dyDescent="0.3">
      <c r="A362" t="s">
        <v>39</v>
      </c>
      <c r="B362" t="s">
        <v>9</v>
      </c>
      <c r="C362" t="s">
        <v>50</v>
      </c>
      <c r="D362" t="s">
        <v>27</v>
      </c>
      <c r="E362" t="s">
        <v>28</v>
      </c>
      <c r="F362" t="s">
        <v>13</v>
      </c>
      <c r="G362" s="20">
        <v>16</v>
      </c>
      <c r="H362" s="14">
        <v>25.744</v>
      </c>
      <c r="I362" t="s">
        <v>37</v>
      </c>
      <c r="J362" t="s">
        <v>24</v>
      </c>
      <c r="K362" t="s">
        <v>25</v>
      </c>
      <c r="L362" t="s">
        <v>17</v>
      </c>
      <c r="M362" s="20">
        <v>25.749504000000002</v>
      </c>
      <c r="N362" s="20">
        <v>0.16664000000000001</v>
      </c>
      <c r="O362" s="20">
        <v>4.2908973465600004</v>
      </c>
      <c r="P362">
        <v>2</v>
      </c>
      <c r="Q362">
        <v>8.5817946931200009</v>
      </c>
    </row>
    <row r="363" spans="1:17" x14ac:dyDescent="0.3">
      <c r="A363" t="s">
        <v>32</v>
      </c>
      <c r="B363" t="s">
        <v>9</v>
      </c>
      <c r="C363" t="s">
        <v>8</v>
      </c>
      <c r="D363" t="s">
        <v>11</v>
      </c>
      <c r="E363" t="s">
        <v>12</v>
      </c>
      <c r="F363" t="s">
        <v>44</v>
      </c>
      <c r="G363" s="20">
        <v>2</v>
      </c>
      <c r="H363" s="14">
        <v>3.218</v>
      </c>
      <c r="I363" t="s">
        <v>14</v>
      </c>
      <c r="J363" t="s">
        <v>38</v>
      </c>
      <c r="K363" t="s">
        <v>25</v>
      </c>
      <c r="L363" t="s">
        <v>17</v>
      </c>
      <c r="M363" s="20">
        <v>3.2186880000000002</v>
      </c>
      <c r="N363" s="20">
        <v>0</v>
      </c>
      <c r="O363" s="20">
        <v>0</v>
      </c>
      <c r="P363">
        <v>5</v>
      </c>
      <c r="Q363">
        <v>0</v>
      </c>
    </row>
    <row r="364" spans="1:17" x14ac:dyDescent="0.3">
      <c r="A364" t="s">
        <v>39</v>
      </c>
      <c r="B364" t="s">
        <v>9</v>
      </c>
      <c r="C364" t="s">
        <v>50</v>
      </c>
      <c r="D364" t="s">
        <v>27</v>
      </c>
      <c r="E364" t="s">
        <v>21</v>
      </c>
      <c r="F364" t="s">
        <v>22</v>
      </c>
      <c r="G364" s="20">
        <v>15</v>
      </c>
      <c r="H364" s="14">
        <v>24.134999999999998</v>
      </c>
      <c r="I364" t="s">
        <v>30</v>
      </c>
      <c r="J364" t="s">
        <v>38</v>
      </c>
      <c r="K364" t="s">
        <v>25</v>
      </c>
      <c r="L364" t="s">
        <v>17</v>
      </c>
      <c r="M364" s="20">
        <v>24.140160000000002</v>
      </c>
      <c r="N364" s="20">
        <v>0.16664000000000001</v>
      </c>
      <c r="O364" s="20">
        <v>4.0227162624000004</v>
      </c>
      <c r="P364">
        <v>2</v>
      </c>
      <c r="Q364">
        <v>8.0454325248000007</v>
      </c>
    </row>
    <row r="365" spans="1:17" x14ac:dyDescent="0.3">
      <c r="A365" t="s">
        <v>39</v>
      </c>
      <c r="B365" t="s">
        <v>9</v>
      </c>
      <c r="C365" t="s">
        <v>50</v>
      </c>
      <c r="D365" t="s">
        <v>41</v>
      </c>
      <c r="E365" t="s">
        <v>12</v>
      </c>
      <c r="F365" t="s">
        <v>44</v>
      </c>
      <c r="G365" s="20">
        <v>3</v>
      </c>
      <c r="H365" s="14">
        <v>4.827</v>
      </c>
      <c r="I365" t="s">
        <v>30</v>
      </c>
      <c r="J365" t="s">
        <v>42</v>
      </c>
      <c r="K365" t="s">
        <v>25</v>
      </c>
      <c r="L365" t="s">
        <v>17</v>
      </c>
      <c r="M365" s="20">
        <v>4.8280320000000003</v>
      </c>
      <c r="N365" s="20">
        <v>0.16664000000000001</v>
      </c>
      <c r="O365" s="20">
        <v>0.80454325248000014</v>
      </c>
      <c r="P365">
        <v>2</v>
      </c>
      <c r="Q365">
        <v>1.6090865049600003</v>
      </c>
    </row>
    <row r="366" spans="1:17" x14ac:dyDescent="0.3">
      <c r="A366" t="s">
        <v>39</v>
      </c>
      <c r="B366" t="s">
        <v>9</v>
      </c>
      <c r="C366" t="s">
        <v>10</v>
      </c>
      <c r="D366" t="s">
        <v>11</v>
      </c>
      <c r="E366" t="s">
        <v>12</v>
      </c>
      <c r="F366" t="s">
        <v>66</v>
      </c>
      <c r="G366" s="20">
        <v>15.5</v>
      </c>
      <c r="H366" s="14">
        <v>24.939499999999999</v>
      </c>
      <c r="I366" t="s">
        <v>49</v>
      </c>
      <c r="J366" t="s">
        <v>42</v>
      </c>
      <c r="K366" t="s">
        <v>25</v>
      </c>
      <c r="L366" t="s">
        <v>17</v>
      </c>
      <c r="M366" s="20">
        <v>24.944832000000002</v>
      </c>
      <c r="N366" s="20">
        <v>0.10215</v>
      </c>
      <c r="O366" s="20">
        <v>2.5481145888000003</v>
      </c>
      <c r="P366">
        <v>2</v>
      </c>
      <c r="Q366">
        <v>5.0962291776000006</v>
      </c>
    </row>
    <row r="367" spans="1:17" x14ac:dyDescent="0.3">
      <c r="A367" t="s">
        <v>26</v>
      </c>
      <c r="B367" t="s">
        <v>9</v>
      </c>
      <c r="C367" t="s">
        <v>56</v>
      </c>
      <c r="D367" t="s">
        <v>11</v>
      </c>
      <c r="E367" t="s">
        <v>21</v>
      </c>
      <c r="F367" t="s">
        <v>36</v>
      </c>
      <c r="G367" s="20">
        <v>1</v>
      </c>
      <c r="H367" s="14">
        <v>1.609</v>
      </c>
      <c r="I367" t="s">
        <v>23</v>
      </c>
      <c r="J367" t="s">
        <v>24</v>
      </c>
      <c r="K367" t="s">
        <v>25</v>
      </c>
      <c r="L367" t="s">
        <v>17</v>
      </c>
      <c r="M367" s="20">
        <v>1.6093440000000001</v>
      </c>
      <c r="N367" s="20">
        <v>0</v>
      </c>
      <c r="O367" s="20">
        <v>0</v>
      </c>
      <c r="P367">
        <v>3</v>
      </c>
      <c r="Q367">
        <v>0</v>
      </c>
    </row>
    <row r="368" spans="1:17" x14ac:dyDescent="0.3">
      <c r="A368" t="s">
        <v>39</v>
      </c>
      <c r="B368" t="s">
        <v>9</v>
      </c>
      <c r="C368" t="s">
        <v>50</v>
      </c>
      <c r="D368" t="s">
        <v>41</v>
      </c>
      <c r="E368" t="s">
        <v>28</v>
      </c>
      <c r="F368" t="s">
        <v>29</v>
      </c>
      <c r="G368" s="20">
        <v>16</v>
      </c>
      <c r="H368" s="14">
        <v>25.744</v>
      </c>
      <c r="I368" t="s">
        <v>37</v>
      </c>
      <c r="J368" t="s">
        <v>42</v>
      </c>
      <c r="K368" t="s">
        <v>25</v>
      </c>
      <c r="L368" t="s">
        <v>43</v>
      </c>
      <c r="M368" s="20">
        <v>25.749504000000002</v>
      </c>
      <c r="N368" s="20">
        <v>0.16664000000000001</v>
      </c>
      <c r="O368" s="20">
        <v>4.2908973465600004</v>
      </c>
      <c r="P368">
        <v>2</v>
      </c>
      <c r="Q368">
        <v>8.5817946931200009</v>
      </c>
    </row>
    <row r="369" spans="1:17" x14ac:dyDescent="0.3">
      <c r="A369" t="s">
        <v>32</v>
      </c>
      <c r="B369" t="s">
        <v>9</v>
      </c>
      <c r="C369" t="s">
        <v>97</v>
      </c>
      <c r="D369" t="s">
        <v>41</v>
      </c>
      <c r="E369" t="s">
        <v>12</v>
      </c>
      <c r="F369" t="s">
        <v>36</v>
      </c>
      <c r="G369" s="20">
        <v>1.4</v>
      </c>
      <c r="H369" s="14">
        <v>2.2525999999999997</v>
      </c>
      <c r="I369" t="s">
        <v>23</v>
      </c>
      <c r="J369" t="s">
        <v>31</v>
      </c>
      <c r="K369" t="s">
        <v>25</v>
      </c>
      <c r="L369" t="s">
        <v>17</v>
      </c>
      <c r="M369" s="20">
        <v>2.2530815999999998</v>
      </c>
      <c r="N369" s="20">
        <v>0</v>
      </c>
      <c r="O369" s="20">
        <v>0</v>
      </c>
      <c r="P369">
        <v>5</v>
      </c>
      <c r="Q369">
        <v>0</v>
      </c>
    </row>
    <row r="370" spans="1:17" x14ac:dyDescent="0.3">
      <c r="A370" t="s">
        <v>26</v>
      </c>
      <c r="B370" t="s">
        <v>9</v>
      </c>
      <c r="C370" t="s">
        <v>60</v>
      </c>
      <c r="D370" t="s">
        <v>41</v>
      </c>
      <c r="E370" t="s">
        <v>28</v>
      </c>
      <c r="F370" t="s">
        <v>13</v>
      </c>
      <c r="G370" s="20">
        <v>17</v>
      </c>
      <c r="H370" s="14">
        <v>27.353000000000002</v>
      </c>
      <c r="I370" t="s">
        <v>30</v>
      </c>
      <c r="J370" t="s">
        <v>15</v>
      </c>
      <c r="K370" t="s">
        <v>25</v>
      </c>
      <c r="L370" t="s">
        <v>17</v>
      </c>
      <c r="M370" s="20">
        <v>27.358848000000002</v>
      </c>
      <c r="N370" s="20">
        <v>0.16664000000000001</v>
      </c>
      <c r="O370" s="20">
        <v>4.5590784307200005</v>
      </c>
      <c r="P370">
        <v>3</v>
      </c>
      <c r="Q370">
        <v>13.677235292160002</v>
      </c>
    </row>
    <row r="371" spans="1:17" x14ac:dyDescent="0.3">
      <c r="A371" t="s">
        <v>18</v>
      </c>
      <c r="B371" t="s">
        <v>9</v>
      </c>
      <c r="C371" t="s">
        <v>76</v>
      </c>
      <c r="D371" t="s">
        <v>20</v>
      </c>
      <c r="E371" t="s">
        <v>35</v>
      </c>
      <c r="F371" t="s">
        <v>29</v>
      </c>
      <c r="G371" s="20">
        <v>25</v>
      </c>
      <c r="H371" s="14">
        <v>40.225000000000001</v>
      </c>
      <c r="I371" t="s">
        <v>52</v>
      </c>
      <c r="J371" t="s">
        <v>38</v>
      </c>
      <c r="K371" t="s">
        <v>25</v>
      </c>
      <c r="L371" t="s">
        <v>43</v>
      </c>
      <c r="M371" s="20">
        <v>40.233600000000003</v>
      </c>
      <c r="N371" s="20">
        <v>3.5459999999999998E-2</v>
      </c>
      <c r="O371" s="20">
        <v>1.4266834560000001</v>
      </c>
      <c r="P371">
        <v>4</v>
      </c>
      <c r="Q371">
        <v>5.7067338240000005</v>
      </c>
    </row>
    <row r="372" spans="1:17" x14ac:dyDescent="0.3">
      <c r="A372" t="s">
        <v>39</v>
      </c>
      <c r="B372" t="s">
        <v>9</v>
      </c>
      <c r="C372" t="s">
        <v>50</v>
      </c>
      <c r="D372" t="s">
        <v>41</v>
      </c>
      <c r="E372" t="s">
        <v>28</v>
      </c>
      <c r="F372" t="s">
        <v>13</v>
      </c>
      <c r="G372" s="20">
        <v>23</v>
      </c>
      <c r="H372" s="14">
        <v>37.006999999999998</v>
      </c>
      <c r="I372" t="s">
        <v>37</v>
      </c>
      <c r="J372" t="s">
        <v>31</v>
      </c>
      <c r="K372" t="s">
        <v>25</v>
      </c>
      <c r="L372" t="s">
        <v>17</v>
      </c>
      <c r="M372" s="20">
        <v>37.014912000000002</v>
      </c>
      <c r="N372" s="20">
        <v>0.16664000000000001</v>
      </c>
      <c r="O372" s="20">
        <v>6.168164935680001</v>
      </c>
      <c r="P372">
        <v>2</v>
      </c>
      <c r="Q372">
        <v>12.336329871360002</v>
      </c>
    </row>
    <row r="373" spans="1:17" x14ac:dyDescent="0.3">
      <c r="A373" t="s">
        <v>32</v>
      </c>
      <c r="B373" t="s">
        <v>51</v>
      </c>
      <c r="C373" t="s">
        <v>8</v>
      </c>
      <c r="D373" t="s">
        <v>11</v>
      </c>
      <c r="E373" t="s">
        <v>12</v>
      </c>
      <c r="F373" t="s">
        <v>44</v>
      </c>
      <c r="G373" s="20">
        <v>0.8</v>
      </c>
      <c r="H373" s="14">
        <v>1.2872000000000001</v>
      </c>
      <c r="I373" t="s">
        <v>23</v>
      </c>
      <c r="J373" t="s">
        <v>24</v>
      </c>
      <c r="K373" t="s">
        <v>25</v>
      </c>
      <c r="L373" t="s">
        <v>17</v>
      </c>
      <c r="M373" s="20">
        <v>1.2874752000000003</v>
      </c>
      <c r="N373" s="20">
        <v>0</v>
      </c>
      <c r="O373" s="20">
        <v>0</v>
      </c>
      <c r="P373">
        <v>5</v>
      </c>
      <c r="Q373">
        <v>0</v>
      </c>
    </row>
    <row r="374" spans="1:17" x14ac:dyDescent="0.3">
      <c r="A374" t="s">
        <v>7</v>
      </c>
      <c r="B374" t="s">
        <v>9</v>
      </c>
      <c r="C374" t="s">
        <v>48</v>
      </c>
      <c r="D374" t="s">
        <v>11</v>
      </c>
      <c r="E374" t="s">
        <v>35</v>
      </c>
      <c r="F374" t="s">
        <v>66</v>
      </c>
      <c r="G374" s="20">
        <v>35</v>
      </c>
      <c r="H374" s="14">
        <v>56.314999999999998</v>
      </c>
      <c r="I374" t="s">
        <v>30</v>
      </c>
      <c r="J374" t="s">
        <v>15</v>
      </c>
      <c r="K374" t="s">
        <v>25</v>
      </c>
      <c r="L374" t="s">
        <v>17</v>
      </c>
      <c r="M374" s="20">
        <v>56.327040000000004</v>
      </c>
      <c r="N374" s="20">
        <v>0.16664000000000001</v>
      </c>
      <c r="O374" s="20">
        <v>9.3863379456000011</v>
      </c>
      <c r="P374">
        <v>1</v>
      </c>
      <c r="Q374">
        <v>9.3863379456000011</v>
      </c>
    </row>
    <row r="375" spans="1:17" x14ac:dyDescent="0.3">
      <c r="A375" t="s">
        <v>39</v>
      </c>
      <c r="B375" t="s">
        <v>9</v>
      </c>
      <c r="C375" t="s">
        <v>50</v>
      </c>
      <c r="D375" t="s">
        <v>27</v>
      </c>
      <c r="E375" t="s">
        <v>12</v>
      </c>
      <c r="F375" t="s">
        <v>44</v>
      </c>
      <c r="G375" s="20">
        <v>2.5</v>
      </c>
      <c r="H375" s="14">
        <v>4.0225</v>
      </c>
      <c r="I375" t="s">
        <v>14</v>
      </c>
      <c r="J375" t="s">
        <v>42</v>
      </c>
      <c r="K375" t="s">
        <v>25</v>
      </c>
      <c r="L375" t="s">
        <v>17</v>
      </c>
      <c r="M375" s="20">
        <v>4.0233600000000003</v>
      </c>
      <c r="N375" s="20">
        <v>0</v>
      </c>
      <c r="O375" s="20">
        <v>0</v>
      </c>
      <c r="P375">
        <v>2</v>
      </c>
      <c r="Q375">
        <v>0</v>
      </c>
    </row>
    <row r="376" spans="1:17" x14ac:dyDescent="0.3">
      <c r="A376" t="s">
        <v>39</v>
      </c>
      <c r="B376" t="s">
        <v>9</v>
      </c>
      <c r="C376" t="s">
        <v>10</v>
      </c>
      <c r="D376" t="s">
        <v>27</v>
      </c>
      <c r="E376" t="s">
        <v>28</v>
      </c>
      <c r="F376" t="s">
        <v>44</v>
      </c>
      <c r="G376" s="20">
        <v>6</v>
      </c>
      <c r="H376" s="14">
        <v>9.6539999999999999</v>
      </c>
      <c r="I376" t="s">
        <v>30</v>
      </c>
      <c r="J376" t="s">
        <v>38</v>
      </c>
      <c r="K376" t="s">
        <v>25</v>
      </c>
      <c r="L376" t="s">
        <v>17</v>
      </c>
      <c r="M376" s="20">
        <v>9.6560640000000006</v>
      </c>
      <c r="N376" s="20">
        <v>0.16664000000000001</v>
      </c>
      <c r="O376" s="20">
        <v>1.6090865049600003</v>
      </c>
      <c r="P376">
        <v>2</v>
      </c>
      <c r="Q376">
        <v>3.2181730099200005</v>
      </c>
    </row>
    <row r="377" spans="1:17" x14ac:dyDescent="0.3">
      <c r="A377" t="s">
        <v>39</v>
      </c>
      <c r="B377" t="s">
        <v>51</v>
      </c>
      <c r="C377" t="s">
        <v>8</v>
      </c>
      <c r="D377" t="s">
        <v>41</v>
      </c>
      <c r="E377" t="s">
        <v>28</v>
      </c>
      <c r="F377" t="s">
        <v>36</v>
      </c>
      <c r="G377" s="20">
        <v>2</v>
      </c>
      <c r="H377" s="14">
        <v>3.218</v>
      </c>
      <c r="I377" t="s">
        <v>30</v>
      </c>
      <c r="J377" t="s">
        <v>42</v>
      </c>
      <c r="K377" t="s">
        <v>25</v>
      </c>
      <c r="L377" t="s">
        <v>17</v>
      </c>
      <c r="M377" s="20">
        <v>3.2186880000000002</v>
      </c>
      <c r="N377" s="20">
        <v>0.16664000000000001</v>
      </c>
      <c r="O377" s="20">
        <v>0.53636216832000005</v>
      </c>
      <c r="P377">
        <v>2</v>
      </c>
      <c r="Q377">
        <v>1.0727243366400001</v>
      </c>
    </row>
    <row r="378" spans="1:17" x14ac:dyDescent="0.3">
      <c r="A378" t="s">
        <v>26</v>
      </c>
      <c r="B378" t="s">
        <v>9</v>
      </c>
      <c r="C378" t="s">
        <v>10</v>
      </c>
      <c r="D378" t="s">
        <v>41</v>
      </c>
      <c r="E378" t="s">
        <v>21</v>
      </c>
      <c r="F378" t="s">
        <v>44</v>
      </c>
      <c r="G378" s="20">
        <v>8</v>
      </c>
      <c r="H378" s="14">
        <v>12.872</v>
      </c>
      <c r="I378" t="s">
        <v>30</v>
      </c>
      <c r="J378" t="s">
        <v>15</v>
      </c>
      <c r="K378" t="s">
        <v>25</v>
      </c>
      <c r="L378" t="s">
        <v>17</v>
      </c>
      <c r="M378" s="20">
        <v>12.874752000000001</v>
      </c>
      <c r="N378" s="20">
        <v>0.16664000000000001</v>
      </c>
      <c r="O378" s="20">
        <v>2.1454486732800002</v>
      </c>
      <c r="P378">
        <v>3</v>
      </c>
      <c r="Q378">
        <v>6.4363460198400002</v>
      </c>
    </row>
    <row r="379" spans="1:17" x14ac:dyDescent="0.3">
      <c r="A379" t="s">
        <v>26</v>
      </c>
      <c r="B379" t="s">
        <v>9</v>
      </c>
      <c r="C379" t="s">
        <v>50</v>
      </c>
      <c r="D379" t="s">
        <v>41</v>
      </c>
      <c r="E379" t="s">
        <v>12</v>
      </c>
      <c r="F379" t="s">
        <v>44</v>
      </c>
      <c r="G379" s="20">
        <v>4.5</v>
      </c>
      <c r="H379" s="14">
        <v>7.2404999999999999</v>
      </c>
      <c r="I379" t="s">
        <v>30</v>
      </c>
      <c r="J379" t="s">
        <v>15</v>
      </c>
      <c r="K379" t="s">
        <v>25</v>
      </c>
      <c r="L379" t="s">
        <v>17</v>
      </c>
      <c r="M379" s="20">
        <v>7.2420480000000005</v>
      </c>
      <c r="N379" s="20">
        <v>0.16664000000000001</v>
      </c>
      <c r="O379" s="20">
        <v>1.2068148787200002</v>
      </c>
      <c r="P379">
        <v>3</v>
      </c>
      <c r="Q379">
        <v>3.6204446361600002</v>
      </c>
    </row>
    <row r="380" spans="1:17" x14ac:dyDescent="0.3">
      <c r="A380" t="s">
        <v>18</v>
      </c>
      <c r="B380" t="s">
        <v>9</v>
      </c>
      <c r="C380" t="s">
        <v>60</v>
      </c>
      <c r="D380" t="s">
        <v>11</v>
      </c>
      <c r="E380" t="s">
        <v>21</v>
      </c>
      <c r="F380" t="s">
        <v>44</v>
      </c>
      <c r="G380" s="20">
        <v>2</v>
      </c>
      <c r="H380" s="14">
        <v>3.218</v>
      </c>
      <c r="I380" t="s">
        <v>14</v>
      </c>
      <c r="J380" t="s">
        <v>15</v>
      </c>
      <c r="K380" t="s">
        <v>25</v>
      </c>
      <c r="L380" t="s">
        <v>43</v>
      </c>
      <c r="M380" s="20">
        <v>3.2186880000000002</v>
      </c>
      <c r="N380" s="20">
        <v>0</v>
      </c>
      <c r="O380" s="20">
        <v>0</v>
      </c>
      <c r="P380">
        <v>4</v>
      </c>
      <c r="Q380">
        <v>0</v>
      </c>
    </row>
    <row r="381" spans="1:17" x14ac:dyDescent="0.3">
      <c r="A381" t="s">
        <v>7</v>
      </c>
      <c r="B381" t="s">
        <v>51</v>
      </c>
      <c r="C381" t="s">
        <v>8</v>
      </c>
      <c r="D381" t="s">
        <v>27</v>
      </c>
      <c r="E381" t="s">
        <v>28</v>
      </c>
      <c r="F381" t="s">
        <v>36</v>
      </c>
      <c r="G381" s="20">
        <v>2.1</v>
      </c>
      <c r="H381" s="14">
        <v>3.3789000000000002</v>
      </c>
      <c r="I381" t="s">
        <v>14</v>
      </c>
      <c r="J381" t="s">
        <v>15</v>
      </c>
      <c r="K381" t="s">
        <v>25</v>
      </c>
      <c r="L381" t="s">
        <v>17</v>
      </c>
      <c r="M381" s="20">
        <v>3.3796224000000006</v>
      </c>
      <c r="N381" s="20">
        <v>0</v>
      </c>
      <c r="O381" s="20">
        <v>0</v>
      </c>
      <c r="P381">
        <v>1</v>
      </c>
      <c r="Q381">
        <v>0</v>
      </c>
    </row>
    <row r="382" spans="1:17" x14ac:dyDescent="0.3">
      <c r="A382" t="s">
        <v>32</v>
      </c>
      <c r="B382" t="s">
        <v>57</v>
      </c>
      <c r="C382" t="s">
        <v>8</v>
      </c>
      <c r="D382" t="s">
        <v>41</v>
      </c>
      <c r="E382" t="s">
        <v>33</v>
      </c>
      <c r="F382" t="s">
        <v>36</v>
      </c>
      <c r="G382" s="20">
        <v>4</v>
      </c>
      <c r="H382" s="14">
        <v>6.4359999999999999</v>
      </c>
      <c r="I382" t="s">
        <v>37</v>
      </c>
      <c r="J382" t="s">
        <v>15</v>
      </c>
      <c r="K382" t="s">
        <v>25</v>
      </c>
      <c r="L382" t="s">
        <v>17</v>
      </c>
      <c r="M382" s="20">
        <v>6.4373760000000004</v>
      </c>
      <c r="N382" s="20">
        <v>0.16664000000000001</v>
      </c>
      <c r="O382" s="20">
        <v>1.0727243366400001</v>
      </c>
      <c r="P382">
        <v>5</v>
      </c>
      <c r="Q382">
        <v>5.3636216832000008</v>
      </c>
    </row>
    <row r="383" spans="1:17" x14ac:dyDescent="0.3">
      <c r="A383" t="s">
        <v>32</v>
      </c>
      <c r="B383" t="s">
        <v>9</v>
      </c>
      <c r="C383" t="s">
        <v>40</v>
      </c>
      <c r="D383" t="s">
        <v>11</v>
      </c>
      <c r="E383" t="s">
        <v>12</v>
      </c>
      <c r="F383" t="s">
        <v>36</v>
      </c>
      <c r="G383" s="20">
        <v>4</v>
      </c>
      <c r="H383" s="14">
        <v>6.4359999999999999</v>
      </c>
      <c r="I383" t="s">
        <v>54</v>
      </c>
      <c r="J383" t="s">
        <v>15</v>
      </c>
      <c r="K383" t="s">
        <v>25</v>
      </c>
      <c r="L383" t="s">
        <v>17</v>
      </c>
      <c r="M383" s="20">
        <v>6.4373760000000004</v>
      </c>
      <c r="N383" s="20">
        <v>2.1999999999999999E-2</v>
      </c>
      <c r="O383" s="20">
        <v>0.14162227199999999</v>
      </c>
      <c r="P383">
        <v>5</v>
      </c>
      <c r="Q383">
        <v>0.70811135999999997</v>
      </c>
    </row>
    <row r="384" spans="1:17" x14ac:dyDescent="0.3">
      <c r="A384" t="s">
        <v>18</v>
      </c>
      <c r="B384" t="s">
        <v>9</v>
      </c>
      <c r="C384" t="s">
        <v>61</v>
      </c>
      <c r="D384" t="s">
        <v>20</v>
      </c>
      <c r="E384" t="s">
        <v>35</v>
      </c>
      <c r="F384" t="s">
        <v>36</v>
      </c>
      <c r="G384" s="20">
        <v>1.5</v>
      </c>
      <c r="H384" s="14">
        <v>2.4135</v>
      </c>
      <c r="I384" t="s">
        <v>23</v>
      </c>
      <c r="J384" t="s">
        <v>31</v>
      </c>
      <c r="K384" t="s">
        <v>25</v>
      </c>
      <c r="L384" t="s">
        <v>43</v>
      </c>
      <c r="M384" s="20">
        <v>2.4140160000000002</v>
      </c>
      <c r="N384" s="20">
        <v>0</v>
      </c>
      <c r="O384" s="20">
        <v>0</v>
      </c>
      <c r="P384">
        <v>4</v>
      </c>
      <c r="Q384">
        <v>0</v>
      </c>
    </row>
    <row r="385" spans="1:17" x14ac:dyDescent="0.3">
      <c r="A385" t="s">
        <v>39</v>
      </c>
      <c r="B385" t="s">
        <v>9</v>
      </c>
      <c r="C385" t="s">
        <v>50</v>
      </c>
      <c r="D385" t="s">
        <v>11</v>
      </c>
      <c r="E385" t="s">
        <v>12</v>
      </c>
      <c r="F385" t="s">
        <v>29</v>
      </c>
      <c r="G385" s="20">
        <v>22</v>
      </c>
      <c r="H385" s="14">
        <v>35.397999999999996</v>
      </c>
      <c r="I385" t="s">
        <v>30</v>
      </c>
      <c r="J385" t="s">
        <v>31</v>
      </c>
      <c r="K385" t="s">
        <v>25</v>
      </c>
      <c r="L385" t="s">
        <v>17</v>
      </c>
      <c r="M385" s="20">
        <v>35.405568000000002</v>
      </c>
      <c r="N385" s="20">
        <v>0.16664000000000001</v>
      </c>
      <c r="O385" s="20">
        <v>5.8999838515200009</v>
      </c>
      <c r="P385">
        <v>2</v>
      </c>
      <c r="Q385">
        <v>11.799967703040002</v>
      </c>
    </row>
    <row r="386" spans="1:17" x14ac:dyDescent="0.3">
      <c r="A386" t="s">
        <v>39</v>
      </c>
      <c r="B386" t="s">
        <v>9</v>
      </c>
      <c r="C386" t="s">
        <v>67</v>
      </c>
      <c r="D386" t="s">
        <v>11</v>
      </c>
      <c r="E386" t="s">
        <v>21</v>
      </c>
      <c r="F386" t="s">
        <v>13</v>
      </c>
      <c r="G386" s="20">
        <v>2</v>
      </c>
      <c r="H386" s="14">
        <v>3.218</v>
      </c>
      <c r="I386" s="2" t="s">
        <v>49</v>
      </c>
      <c r="J386" t="s">
        <v>31</v>
      </c>
      <c r="K386" t="s">
        <v>25</v>
      </c>
      <c r="L386" t="s">
        <v>43</v>
      </c>
      <c r="M386" s="20">
        <v>3.2186880000000002</v>
      </c>
      <c r="N386" s="20">
        <v>0.10215</v>
      </c>
      <c r="O386" s="20">
        <v>0.32878897920000005</v>
      </c>
      <c r="P386">
        <v>2</v>
      </c>
      <c r="Q386">
        <v>0.65757795840000011</v>
      </c>
    </row>
    <row r="387" spans="1:17" x14ac:dyDescent="0.3">
      <c r="A387" t="s">
        <v>7</v>
      </c>
      <c r="B387" t="s">
        <v>9</v>
      </c>
      <c r="C387" t="s">
        <v>48</v>
      </c>
      <c r="D387" t="s">
        <v>11</v>
      </c>
      <c r="E387" t="s">
        <v>12</v>
      </c>
      <c r="F387" t="s">
        <v>29</v>
      </c>
      <c r="G387" s="20">
        <v>5</v>
      </c>
      <c r="H387" s="14">
        <v>8.0449999999999999</v>
      </c>
      <c r="I387" t="s">
        <v>49</v>
      </c>
      <c r="J387" t="s">
        <v>42</v>
      </c>
      <c r="K387" t="s">
        <v>25</v>
      </c>
      <c r="L387" t="s">
        <v>17</v>
      </c>
      <c r="M387" s="20">
        <v>8.0467200000000005</v>
      </c>
      <c r="N387" s="20">
        <v>0.10215</v>
      </c>
      <c r="O387" s="20">
        <v>0.82197244800000013</v>
      </c>
      <c r="P387">
        <v>1</v>
      </c>
      <c r="Q387">
        <v>0.82197244800000013</v>
      </c>
    </row>
    <row r="388" spans="1:17" x14ac:dyDescent="0.3">
      <c r="A388" t="s">
        <v>39</v>
      </c>
      <c r="B388" t="s">
        <v>9</v>
      </c>
      <c r="C388" t="s">
        <v>61</v>
      </c>
      <c r="D388" t="s">
        <v>11</v>
      </c>
      <c r="E388" t="s">
        <v>21</v>
      </c>
      <c r="F388" t="s">
        <v>66</v>
      </c>
      <c r="G388" s="20">
        <v>76</v>
      </c>
      <c r="H388" s="14">
        <v>122.28399999999999</v>
      </c>
      <c r="I388" t="s">
        <v>37</v>
      </c>
      <c r="J388" t="s">
        <v>42</v>
      </c>
      <c r="K388" t="s">
        <v>25</v>
      </c>
      <c r="L388" t="s">
        <v>43</v>
      </c>
      <c r="M388" s="20">
        <v>122.31014400000001</v>
      </c>
      <c r="N388" s="20">
        <v>0.16664000000000001</v>
      </c>
      <c r="O388" s="20">
        <v>20.381762396160003</v>
      </c>
      <c r="P388">
        <v>2</v>
      </c>
      <c r="Q388">
        <v>40.763524792320005</v>
      </c>
    </row>
    <row r="389" spans="1:17" x14ac:dyDescent="0.3">
      <c r="A389" t="s">
        <v>7</v>
      </c>
      <c r="B389" t="s">
        <v>9</v>
      </c>
      <c r="C389" t="s">
        <v>50</v>
      </c>
      <c r="D389" t="s">
        <v>27</v>
      </c>
      <c r="E389" t="s">
        <v>28</v>
      </c>
      <c r="F389" t="s">
        <v>36</v>
      </c>
      <c r="G389" s="20">
        <v>3</v>
      </c>
      <c r="H389" s="14">
        <v>4.827</v>
      </c>
      <c r="I389" t="s">
        <v>30</v>
      </c>
      <c r="J389" t="s">
        <v>38</v>
      </c>
      <c r="K389" t="s">
        <v>25</v>
      </c>
      <c r="L389" t="s">
        <v>17</v>
      </c>
      <c r="M389" s="20">
        <v>4.8280320000000003</v>
      </c>
      <c r="N389" s="20">
        <v>0.16664000000000001</v>
      </c>
      <c r="O389" s="20">
        <v>0.80454325248000014</v>
      </c>
      <c r="P389">
        <v>1</v>
      </c>
      <c r="Q389">
        <v>0.80454325248000014</v>
      </c>
    </row>
    <row r="390" spans="1:17" x14ac:dyDescent="0.3">
      <c r="A390" t="s">
        <v>39</v>
      </c>
      <c r="B390" t="s">
        <v>51</v>
      </c>
      <c r="C390" t="s">
        <v>8</v>
      </c>
      <c r="D390" t="s">
        <v>11</v>
      </c>
      <c r="E390" t="s">
        <v>21</v>
      </c>
      <c r="F390" t="s">
        <v>13</v>
      </c>
      <c r="G390" s="20">
        <v>17</v>
      </c>
      <c r="H390" s="14">
        <v>27.353000000000002</v>
      </c>
      <c r="I390" t="s">
        <v>30</v>
      </c>
      <c r="J390" t="s">
        <v>31</v>
      </c>
      <c r="K390" t="s">
        <v>25</v>
      </c>
      <c r="L390" t="s">
        <v>43</v>
      </c>
      <c r="M390" s="20">
        <v>27.358848000000002</v>
      </c>
      <c r="N390" s="20">
        <v>0.16664000000000001</v>
      </c>
      <c r="O390" s="20">
        <v>4.5590784307200005</v>
      </c>
      <c r="P390">
        <v>2</v>
      </c>
      <c r="Q390">
        <v>9.118156861440001</v>
      </c>
    </row>
    <row r="391" spans="1:17" x14ac:dyDescent="0.3">
      <c r="A391" t="s">
        <v>32</v>
      </c>
      <c r="B391" t="s">
        <v>9</v>
      </c>
      <c r="C391" t="s">
        <v>40</v>
      </c>
      <c r="D391" t="s">
        <v>11</v>
      </c>
      <c r="E391" t="s">
        <v>21</v>
      </c>
      <c r="F391" t="s">
        <v>22</v>
      </c>
      <c r="G391" s="20">
        <v>4.3</v>
      </c>
      <c r="H391" s="14">
        <v>6.9186999999999994</v>
      </c>
      <c r="I391" t="s">
        <v>49</v>
      </c>
      <c r="J391" t="s">
        <v>31</v>
      </c>
      <c r="K391" t="s">
        <v>25</v>
      </c>
      <c r="L391" t="s">
        <v>82</v>
      </c>
      <c r="M391" s="20">
        <v>6.9201791999999998</v>
      </c>
      <c r="N391" s="20">
        <v>0.10215</v>
      </c>
      <c r="O391" s="20">
        <v>0.70689630528000003</v>
      </c>
      <c r="P391">
        <v>5</v>
      </c>
      <c r="Q391">
        <v>3.5344815264</v>
      </c>
    </row>
    <row r="392" spans="1:17" x14ac:dyDescent="0.3">
      <c r="A392" t="s">
        <v>7</v>
      </c>
      <c r="B392" t="s">
        <v>9</v>
      </c>
      <c r="C392" t="s">
        <v>10</v>
      </c>
      <c r="D392" t="s">
        <v>27</v>
      </c>
      <c r="E392" t="s">
        <v>45</v>
      </c>
      <c r="F392" t="s">
        <v>22</v>
      </c>
      <c r="G392" s="20">
        <v>31</v>
      </c>
      <c r="H392" s="14">
        <v>49.878999999999998</v>
      </c>
      <c r="I392" t="s">
        <v>30</v>
      </c>
      <c r="J392" t="s">
        <v>42</v>
      </c>
      <c r="K392" t="s">
        <v>25</v>
      </c>
      <c r="L392" t="s">
        <v>17</v>
      </c>
      <c r="M392" s="20">
        <v>49.889664000000003</v>
      </c>
      <c r="N392" s="20">
        <v>0.16664000000000001</v>
      </c>
      <c r="O392" s="20">
        <v>8.3136136089600008</v>
      </c>
      <c r="P392">
        <v>1</v>
      </c>
      <c r="Q392">
        <v>8.3136136089600008</v>
      </c>
    </row>
    <row r="393" spans="1:17" x14ac:dyDescent="0.3">
      <c r="A393" t="s">
        <v>39</v>
      </c>
      <c r="B393" t="s">
        <v>9</v>
      </c>
      <c r="C393" t="s">
        <v>50</v>
      </c>
      <c r="D393" t="s">
        <v>41</v>
      </c>
      <c r="E393" t="s">
        <v>12</v>
      </c>
      <c r="F393" t="s">
        <v>22</v>
      </c>
      <c r="G393" s="20">
        <v>1.6</v>
      </c>
      <c r="H393" s="14">
        <v>2.5744000000000002</v>
      </c>
      <c r="I393" t="s">
        <v>23</v>
      </c>
      <c r="J393" t="s">
        <v>31</v>
      </c>
      <c r="K393" t="s">
        <v>25</v>
      </c>
      <c r="L393" t="s">
        <v>17</v>
      </c>
      <c r="M393" s="20">
        <v>2.5749504000000005</v>
      </c>
      <c r="N393" s="20">
        <v>0</v>
      </c>
      <c r="O393" s="20">
        <v>0</v>
      </c>
      <c r="P393">
        <v>2</v>
      </c>
      <c r="Q393">
        <v>0</v>
      </c>
    </row>
    <row r="394" spans="1:17" x14ac:dyDescent="0.3">
      <c r="A394" t="s">
        <v>32</v>
      </c>
      <c r="B394" t="s">
        <v>9</v>
      </c>
      <c r="C394" t="s">
        <v>34</v>
      </c>
      <c r="D394" t="s">
        <v>41</v>
      </c>
      <c r="E394" t="s">
        <v>35</v>
      </c>
      <c r="F394" t="s">
        <v>29</v>
      </c>
      <c r="G394" s="20">
        <v>10</v>
      </c>
      <c r="H394" s="14">
        <v>16.09</v>
      </c>
      <c r="I394" t="s">
        <v>52</v>
      </c>
      <c r="J394" t="s">
        <v>15</v>
      </c>
      <c r="K394" t="s">
        <v>25</v>
      </c>
      <c r="L394" t="s">
        <v>43</v>
      </c>
      <c r="M394" s="20">
        <v>16.093440000000001</v>
      </c>
      <c r="N394" s="20">
        <v>3.5459999999999998E-2</v>
      </c>
      <c r="O394" s="20">
        <v>0.57067338239999998</v>
      </c>
      <c r="P394">
        <v>5</v>
      </c>
      <c r="Q394">
        <v>2.8533669119999998</v>
      </c>
    </row>
    <row r="395" spans="1:17" x14ac:dyDescent="0.3">
      <c r="A395" t="s">
        <v>7</v>
      </c>
      <c r="B395" t="s">
        <v>9</v>
      </c>
      <c r="C395" t="s">
        <v>98</v>
      </c>
      <c r="D395" t="s">
        <v>11</v>
      </c>
      <c r="E395" t="s">
        <v>21</v>
      </c>
      <c r="F395" t="s">
        <v>13</v>
      </c>
      <c r="G395" s="20">
        <v>11</v>
      </c>
      <c r="H395" s="14">
        <v>17.698999999999998</v>
      </c>
      <c r="I395" t="s">
        <v>30</v>
      </c>
      <c r="J395" t="s">
        <v>38</v>
      </c>
      <c r="K395" t="s">
        <v>25</v>
      </c>
      <c r="L395" t="s">
        <v>17</v>
      </c>
      <c r="M395" s="20">
        <v>17.702784000000001</v>
      </c>
      <c r="N395" s="20">
        <v>0.16664000000000001</v>
      </c>
      <c r="O395" s="20">
        <v>2.9499919257600005</v>
      </c>
      <c r="P395">
        <v>1</v>
      </c>
      <c r="Q395">
        <v>2.9499919257600005</v>
      </c>
    </row>
    <row r="396" spans="1:17" x14ac:dyDescent="0.3">
      <c r="A396" t="s">
        <v>32</v>
      </c>
      <c r="B396" t="s">
        <v>9</v>
      </c>
      <c r="C396" t="s">
        <v>34</v>
      </c>
      <c r="D396" t="s">
        <v>41</v>
      </c>
      <c r="E396" t="s">
        <v>12</v>
      </c>
      <c r="F396" t="s">
        <v>36</v>
      </c>
      <c r="G396" s="20">
        <v>14</v>
      </c>
      <c r="H396" s="14">
        <v>22.526</v>
      </c>
      <c r="I396" t="s">
        <v>30</v>
      </c>
      <c r="J396" t="s">
        <v>24</v>
      </c>
      <c r="K396" t="s">
        <v>25</v>
      </c>
      <c r="L396" t="s">
        <v>17</v>
      </c>
      <c r="M396" s="20">
        <v>22.530816000000002</v>
      </c>
      <c r="N396" s="20">
        <v>0.16664000000000001</v>
      </c>
      <c r="O396" s="20">
        <v>3.7545351782400003</v>
      </c>
      <c r="P396">
        <v>5</v>
      </c>
      <c r="Q396">
        <v>18.772675891200002</v>
      </c>
    </row>
    <row r="397" spans="1:17" x14ac:dyDescent="0.3">
      <c r="A397" t="s">
        <v>32</v>
      </c>
      <c r="B397" t="s">
        <v>55</v>
      </c>
      <c r="C397" t="s">
        <v>8</v>
      </c>
      <c r="D397" t="s">
        <v>20</v>
      </c>
      <c r="E397" t="s">
        <v>45</v>
      </c>
      <c r="F397" t="s">
        <v>22</v>
      </c>
      <c r="G397" s="20">
        <v>1.4</v>
      </c>
      <c r="H397" s="14">
        <v>2.2525999999999997</v>
      </c>
      <c r="I397" t="s">
        <v>23</v>
      </c>
      <c r="J397" t="s">
        <v>31</v>
      </c>
      <c r="K397" t="s">
        <v>25</v>
      </c>
      <c r="L397" t="s">
        <v>43</v>
      </c>
      <c r="M397" s="20">
        <v>2.2530815999999998</v>
      </c>
      <c r="N397" s="20">
        <v>0</v>
      </c>
      <c r="O397" s="20">
        <v>0</v>
      </c>
      <c r="P397">
        <v>5</v>
      </c>
      <c r="Q397">
        <v>0</v>
      </c>
    </row>
    <row r="398" spans="1:17" x14ac:dyDescent="0.3">
      <c r="A398" t="s">
        <v>39</v>
      </c>
      <c r="B398" t="s">
        <v>9</v>
      </c>
      <c r="C398" t="s">
        <v>48</v>
      </c>
      <c r="D398" t="s">
        <v>41</v>
      </c>
      <c r="E398" t="s">
        <v>21</v>
      </c>
      <c r="F398" t="s">
        <v>13</v>
      </c>
      <c r="G398" s="20">
        <v>3.1</v>
      </c>
      <c r="H398" s="14">
        <v>4.9878999999999998</v>
      </c>
      <c r="I398" t="s">
        <v>52</v>
      </c>
      <c r="J398" t="s">
        <v>15</v>
      </c>
      <c r="K398" t="s">
        <v>25</v>
      </c>
      <c r="L398" t="s">
        <v>17</v>
      </c>
      <c r="M398" s="20">
        <v>4.9889664000000007</v>
      </c>
      <c r="N398" s="20">
        <v>3.5459999999999998E-2</v>
      </c>
      <c r="O398" s="20">
        <v>0.17690874854400002</v>
      </c>
      <c r="P398">
        <v>2</v>
      </c>
      <c r="Q398">
        <v>0.35381749708800003</v>
      </c>
    </row>
    <row r="399" spans="1:17" x14ac:dyDescent="0.3">
      <c r="A399" t="s">
        <v>7</v>
      </c>
      <c r="B399" t="s">
        <v>9</v>
      </c>
      <c r="C399" t="s">
        <v>10</v>
      </c>
      <c r="D399" t="s">
        <v>41</v>
      </c>
      <c r="E399" t="s">
        <v>28</v>
      </c>
      <c r="F399" t="s">
        <v>22</v>
      </c>
      <c r="G399" s="20">
        <v>9</v>
      </c>
      <c r="H399" s="14">
        <v>14.481</v>
      </c>
      <c r="I399" t="s">
        <v>30</v>
      </c>
      <c r="J399" t="s">
        <v>15</v>
      </c>
      <c r="K399" t="s">
        <v>25</v>
      </c>
      <c r="L399" t="s">
        <v>17</v>
      </c>
      <c r="M399" s="20">
        <v>14.484096000000001</v>
      </c>
      <c r="N399" s="20">
        <v>0.16664000000000001</v>
      </c>
      <c r="O399" s="20">
        <v>2.4136297574400003</v>
      </c>
      <c r="P399">
        <v>1</v>
      </c>
      <c r="Q399">
        <v>2.4136297574400003</v>
      </c>
    </row>
    <row r="400" spans="1:17" x14ac:dyDescent="0.3">
      <c r="A400" t="s">
        <v>39</v>
      </c>
      <c r="B400" t="s">
        <v>9</v>
      </c>
      <c r="C400" t="s">
        <v>48</v>
      </c>
      <c r="D400" t="s">
        <v>27</v>
      </c>
      <c r="E400" t="s">
        <v>28</v>
      </c>
      <c r="F400" t="s">
        <v>66</v>
      </c>
      <c r="G400" s="20">
        <v>35</v>
      </c>
      <c r="H400" s="14">
        <v>56.314999999999998</v>
      </c>
      <c r="I400" t="s">
        <v>30</v>
      </c>
      <c r="J400" t="s">
        <v>15</v>
      </c>
      <c r="K400" t="s">
        <v>25</v>
      </c>
      <c r="L400" t="s">
        <v>17</v>
      </c>
      <c r="M400" s="20">
        <v>56.327040000000004</v>
      </c>
      <c r="N400" s="20">
        <v>0.16664000000000001</v>
      </c>
      <c r="O400" s="20">
        <v>9.3863379456000011</v>
      </c>
      <c r="P400">
        <v>2</v>
      </c>
      <c r="Q400">
        <v>18.772675891200002</v>
      </c>
    </row>
    <row r="401" spans="1:17" x14ac:dyDescent="0.3">
      <c r="A401" t="s">
        <v>39</v>
      </c>
      <c r="B401" t="s">
        <v>9</v>
      </c>
      <c r="C401" t="s">
        <v>48</v>
      </c>
      <c r="D401" t="s">
        <v>41</v>
      </c>
      <c r="E401" t="s">
        <v>21</v>
      </c>
      <c r="F401" t="s">
        <v>22</v>
      </c>
      <c r="G401" s="20">
        <v>3.5</v>
      </c>
      <c r="H401" s="14">
        <v>5.6315</v>
      </c>
      <c r="I401" t="s">
        <v>52</v>
      </c>
      <c r="J401" t="s">
        <v>42</v>
      </c>
      <c r="K401" t="s">
        <v>25</v>
      </c>
      <c r="L401" t="s">
        <v>17</v>
      </c>
      <c r="M401" s="20">
        <v>5.6327040000000004</v>
      </c>
      <c r="N401" s="20">
        <v>3.5459999999999998E-2</v>
      </c>
      <c r="O401" s="20">
        <v>0.19973568384000001</v>
      </c>
      <c r="P401">
        <v>2</v>
      </c>
      <c r="Q401">
        <v>0.39947136768000002</v>
      </c>
    </row>
    <row r="402" spans="1:17" x14ac:dyDescent="0.3">
      <c r="A402" t="s">
        <v>7</v>
      </c>
      <c r="B402" t="s">
        <v>9</v>
      </c>
      <c r="C402" t="s">
        <v>48</v>
      </c>
      <c r="D402" t="s">
        <v>20</v>
      </c>
      <c r="E402" t="s">
        <v>21</v>
      </c>
      <c r="F402" t="s">
        <v>13</v>
      </c>
      <c r="G402" s="20">
        <v>7</v>
      </c>
      <c r="H402" s="14">
        <v>11.263</v>
      </c>
      <c r="I402" t="s">
        <v>52</v>
      </c>
      <c r="J402" t="s">
        <v>15</v>
      </c>
      <c r="K402" t="s">
        <v>25</v>
      </c>
      <c r="L402" t="s">
        <v>17</v>
      </c>
      <c r="M402" s="20">
        <v>11.265408000000001</v>
      </c>
      <c r="N402" s="20">
        <v>3.5459999999999998E-2</v>
      </c>
      <c r="O402" s="20">
        <v>0.39947136768000002</v>
      </c>
      <c r="P402">
        <v>1</v>
      </c>
      <c r="Q402">
        <v>0.39947136768000002</v>
      </c>
    </row>
    <row r="403" spans="1:17" x14ac:dyDescent="0.3">
      <c r="A403" t="s">
        <v>7</v>
      </c>
      <c r="B403" t="s">
        <v>9</v>
      </c>
      <c r="C403" t="s">
        <v>8</v>
      </c>
      <c r="D403" t="s">
        <v>47</v>
      </c>
      <c r="E403" t="s">
        <v>12</v>
      </c>
      <c r="F403" t="s">
        <v>36</v>
      </c>
      <c r="G403" s="20">
        <v>5</v>
      </c>
      <c r="H403" s="14">
        <v>8.0449999999999999</v>
      </c>
      <c r="I403" t="s">
        <v>30</v>
      </c>
      <c r="J403" t="s">
        <v>15</v>
      </c>
      <c r="K403" t="s">
        <v>25</v>
      </c>
      <c r="L403" t="s">
        <v>17</v>
      </c>
      <c r="M403" s="20">
        <v>8.0467200000000005</v>
      </c>
      <c r="N403" s="20">
        <v>0.16664000000000001</v>
      </c>
      <c r="O403" s="20">
        <v>1.3409054208000002</v>
      </c>
      <c r="P403">
        <v>1</v>
      </c>
      <c r="Q403">
        <v>1.3409054208000002</v>
      </c>
    </row>
    <row r="404" spans="1:17" x14ac:dyDescent="0.3">
      <c r="A404" t="s">
        <v>39</v>
      </c>
      <c r="B404" t="s">
        <v>9</v>
      </c>
      <c r="C404" t="s">
        <v>10</v>
      </c>
      <c r="D404" t="s">
        <v>11</v>
      </c>
      <c r="E404" t="s">
        <v>21</v>
      </c>
      <c r="F404" t="s">
        <v>44</v>
      </c>
      <c r="G404" s="20">
        <v>2</v>
      </c>
      <c r="H404" s="14">
        <v>3.218</v>
      </c>
      <c r="I404" t="s">
        <v>30</v>
      </c>
      <c r="J404" t="s">
        <v>31</v>
      </c>
      <c r="K404" t="s">
        <v>25</v>
      </c>
      <c r="L404" t="s">
        <v>17</v>
      </c>
      <c r="M404" s="20">
        <v>3.2186880000000002</v>
      </c>
      <c r="N404" s="20">
        <v>0.16664000000000001</v>
      </c>
      <c r="O404" s="20">
        <v>0.53636216832000005</v>
      </c>
      <c r="P404">
        <v>2</v>
      </c>
      <c r="Q404">
        <v>1.0727243366400001</v>
      </c>
    </row>
    <row r="405" spans="1:17" x14ac:dyDescent="0.3">
      <c r="A405" t="s">
        <v>39</v>
      </c>
      <c r="B405" t="s">
        <v>9</v>
      </c>
      <c r="C405" t="s">
        <v>40</v>
      </c>
      <c r="D405" t="s">
        <v>20</v>
      </c>
      <c r="E405" t="s">
        <v>45</v>
      </c>
      <c r="F405" t="s">
        <v>29</v>
      </c>
      <c r="G405" s="20">
        <v>20</v>
      </c>
      <c r="H405" s="14">
        <v>32.18</v>
      </c>
      <c r="I405" t="s">
        <v>52</v>
      </c>
      <c r="J405" t="s">
        <v>38</v>
      </c>
      <c r="K405" t="s">
        <v>25</v>
      </c>
      <c r="L405" t="s">
        <v>17</v>
      </c>
      <c r="M405" s="20">
        <v>32.186880000000002</v>
      </c>
      <c r="N405" s="20">
        <v>3.5459999999999998E-2</v>
      </c>
      <c r="O405" s="20">
        <v>1.1413467648</v>
      </c>
      <c r="P405">
        <v>2</v>
      </c>
      <c r="Q405">
        <v>2.2826935295999999</v>
      </c>
    </row>
    <row r="406" spans="1:17" x14ac:dyDescent="0.3">
      <c r="A406" t="s">
        <v>32</v>
      </c>
      <c r="B406" t="s">
        <v>51</v>
      </c>
      <c r="C406" t="s">
        <v>8</v>
      </c>
      <c r="D406" t="s">
        <v>27</v>
      </c>
      <c r="E406" t="s">
        <v>28</v>
      </c>
      <c r="F406" t="s">
        <v>22</v>
      </c>
      <c r="G406" s="20">
        <v>17</v>
      </c>
      <c r="H406" s="14">
        <v>27.353000000000002</v>
      </c>
      <c r="I406" t="s">
        <v>30</v>
      </c>
      <c r="J406" t="s">
        <v>15</v>
      </c>
      <c r="K406" t="s">
        <v>25</v>
      </c>
      <c r="L406" t="s">
        <v>17</v>
      </c>
      <c r="M406" s="20">
        <v>27.358848000000002</v>
      </c>
      <c r="N406" s="20">
        <v>0.16664000000000001</v>
      </c>
      <c r="O406" s="20">
        <v>4.5590784307200005</v>
      </c>
      <c r="P406">
        <v>5</v>
      </c>
      <c r="Q406">
        <v>22.795392153600002</v>
      </c>
    </row>
    <row r="407" spans="1:17" x14ac:dyDescent="0.3">
      <c r="A407" t="s">
        <v>26</v>
      </c>
      <c r="B407" t="s">
        <v>51</v>
      </c>
      <c r="C407" t="s">
        <v>8</v>
      </c>
      <c r="D407" t="s">
        <v>11</v>
      </c>
      <c r="E407" t="s">
        <v>21</v>
      </c>
      <c r="F407" t="s">
        <v>13</v>
      </c>
      <c r="G407" s="20">
        <v>3.8</v>
      </c>
      <c r="H407" s="14">
        <v>6.1141999999999994</v>
      </c>
      <c r="I407" t="s">
        <v>49</v>
      </c>
      <c r="J407" t="s">
        <v>42</v>
      </c>
      <c r="K407" t="s">
        <v>25</v>
      </c>
      <c r="L407" t="s">
        <v>17</v>
      </c>
      <c r="M407" s="20">
        <v>6.1155071999999997</v>
      </c>
      <c r="N407" s="20">
        <v>0.10215</v>
      </c>
      <c r="O407" s="20">
        <v>0.62469906048000001</v>
      </c>
      <c r="P407">
        <v>3</v>
      </c>
      <c r="Q407">
        <v>1.87409718144</v>
      </c>
    </row>
    <row r="408" spans="1:17" x14ac:dyDescent="0.3">
      <c r="A408" t="s">
        <v>18</v>
      </c>
      <c r="B408" t="s">
        <v>9</v>
      </c>
      <c r="C408" t="s">
        <v>77</v>
      </c>
      <c r="D408" t="s">
        <v>27</v>
      </c>
      <c r="E408" t="s">
        <v>64</v>
      </c>
      <c r="F408" t="s">
        <v>44</v>
      </c>
      <c r="G408" s="20">
        <v>2</v>
      </c>
      <c r="H408" s="14">
        <v>3.218</v>
      </c>
      <c r="I408" t="s">
        <v>54</v>
      </c>
      <c r="J408" t="s">
        <v>38</v>
      </c>
      <c r="K408" t="s">
        <v>25</v>
      </c>
      <c r="L408" t="s">
        <v>17</v>
      </c>
      <c r="M408" s="20">
        <v>3.2186880000000002</v>
      </c>
      <c r="N408" s="20">
        <v>2.1999999999999999E-2</v>
      </c>
      <c r="O408" s="20">
        <v>7.0811135999999997E-2</v>
      </c>
      <c r="P408">
        <v>4</v>
      </c>
      <c r="Q408">
        <v>0.28324454399999999</v>
      </c>
    </row>
    <row r="409" spans="1:17" x14ac:dyDescent="0.3">
      <c r="A409" t="s">
        <v>32</v>
      </c>
      <c r="B409" t="s">
        <v>9</v>
      </c>
      <c r="C409" t="s">
        <v>92</v>
      </c>
      <c r="D409" t="s">
        <v>11</v>
      </c>
      <c r="E409" t="s">
        <v>12</v>
      </c>
      <c r="F409" t="s">
        <v>22</v>
      </c>
      <c r="G409" s="20">
        <v>5</v>
      </c>
      <c r="H409" s="14">
        <v>8.0449999999999999</v>
      </c>
      <c r="I409" t="s">
        <v>54</v>
      </c>
      <c r="J409" t="s">
        <v>15</v>
      </c>
      <c r="K409" t="s">
        <v>25</v>
      </c>
      <c r="L409" t="s">
        <v>43</v>
      </c>
      <c r="M409" s="20">
        <v>8.0467200000000005</v>
      </c>
      <c r="N409" s="20">
        <v>2.1999999999999999E-2</v>
      </c>
      <c r="O409" s="20">
        <v>0.17702783999999999</v>
      </c>
      <c r="P409">
        <v>5</v>
      </c>
      <c r="Q409">
        <v>0.88513920000000001</v>
      </c>
    </row>
    <row r="410" spans="1:17" x14ac:dyDescent="0.3">
      <c r="A410" t="s">
        <v>26</v>
      </c>
      <c r="B410" t="s">
        <v>9</v>
      </c>
      <c r="C410" t="s">
        <v>56</v>
      </c>
      <c r="D410" t="s">
        <v>41</v>
      </c>
      <c r="E410" t="s">
        <v>45</v>
      </c>
      <c r="F410" t="s">
        <v>22</v>
      </c>
      <c r="G410" s="20">
        <v>11</v>
      </c>
      <c r="H410" s="14">
        <v>17.698999999999998</v>
      </c>
      <c r="I410" t="s">
        <v>30</v>
      </c>
      <c r="J410" t="s">
        <v>15</v>
      </c>
      <c r="K410" t="s">
        <v>25</v>
      </c>
      <c r="L410" t="s">
        <v>17</v>
      </c>
      <c r="M410" s="20">
        <v>17.702784000000001</v>
      </c>
      <c r="N410" s="20">
        <v>0.16664000000000001</v>
      </c>
      <c r="O410" s="20">
        <v>2.9499919257600005</v>
      </c>
      <c r="P410">
        <v>3</v>
      </c>
      <c r="Q410">
        <v>8.849975777280001</v>
      </c>
    </row>
    <row r="411" spans="1:17" x14ac:dyDescent="0.3">
      <c r="A411" t="s">
        <v>26</v>
      </c>
      <c r="B411" t="s">
        <v>9</v>
      </c>
      <c r="C411" t="s">
        <v>95</v>
      </c>
      <c r="D411" t="s">
        <v>41</v>
      </c>
      <c r="E411" t="s">
        <v>12</v>
      </c>
      <c r="F411" t="s">
        <v>29</v>
      </c>
      <c r="G411" s="20">
        <v>30</v>
      </c>
      <c r="H411" s="14">
        <v>48.269999999999996</v>
      </c>
      <c r="I411" t="s">
        <v>30</v>
      </c>
      <c r="J411" t="s">
        <v>38</v>
      </c>
      <c r="K411" t="s">
        <v>25</v>
      </c>
      <c r="L411" t="s">
        <v>17</v>
      </c>
      <c r="M411" s="20">
        <v>48.280320000000003</v>
      </c>
      <c r="N411" s="20">
        <v>0.16664000000000001</v>
      </c>
      <c r="O411" s="20">
        <v>8.0454325248000007</v>
      </c>
      <c r="P411">
        <v>3</v>
      </c>
      <c r="Q411">
        <v>24.136297574400004</v>
      </c>
    </row>
    <row r="412" spans="1:17" x14ac:dyDescent="0.3">
      <c r="A412" t="s">
        <v>26</v>
      </c>
      <c r="B412" t="s">
        <v>9</v>
      </c>
      <c r="C412" t="s">
        <v>59</v>
      </c>
      <c r="D412" t="s">
        <v>11</v>
      </c>
      <c r="E412" t="s">
        <v>21</v>
      </c>
      <c r="F412" t="s">
        <v>22</v>
      </c>
      <c r="G412" s="20">
        <v>3</v>
      </c>
      <c r="H412" s="14">
        <v>4.827</v>
      </c>
      <c r="I412" t="s">
        <v>49</v>
      </c>
      <c r="J412" t="s">
        <v>42</v>
      </c>
      <c r="K412" t="s">
        <v>25</v>
      </c>
      <c r="L412" t="s">
        <v>17</v>
      </c>
      <c r="M412" s="20">
        <v>4.8280320000000003</v>
      </c>
      <c r="N412" s="20">
        <v>0.10215</v>
      </c>
      <c r="O412" s="20">
        <v>0.49318346880000008</v>
      </c>
      <c r="P412">
        <v>3</v>
      </c>
      <c r="Q412">
        <v>1.4795504064000002</v>
      </c>
    </row>
    <row r="413" spans="1:17" x14ac:dyDescent="0.3">
      <c r="A413" t="s">
        <v>26</v>
      </c>
      <c r="B413" t="s">
        <v>9</v>
      </c>
      <c r="C413" t="s">
        <v>10</v>
      </c>
      <c r="D413" t="s">
        <v>41</v>
      </c>
      <c r="E413" t="s">
        <v>28</v>
      </c>
      <c r="F413" t="s">
        <v>22</v>
      </c>
      <c r="G413" s="20">
        <v>18</v>
      </c>
      <c r="H413" s="14">
        <v>28.962</v>
      </c>
      <c r="I413" t="s">
        <v>30</v>
      </c>
      <c r="J413" t="s">
        <v>15</v>
      </c>
      <c r="K413" t="s">
        <v>25</v>
      </c>
      <c r="L413" t="s">
        <v>17</v>
      </c>
      <c r="M413" s="20">
        <v>28.968192000000002</v>
      </c>
      <c r="N413" s="20">
        <v>0.16664000000000001</v>
      </c>
      <c r="O413" s="20">
        <v>4.8272595148800006</v>
      </c>
      <c r="P413">
        <v>3</v>
      </c>
      <c r="Q413">
        <v>14.481778544640001</v>
      </c>
    </row>
    <row r="414" spans="1:17" x14ac:dyDescent="0.3">
      <c r="A414" t="s">
        <v>18</v>
      </c>
      <c r="B414" t="s">
        <v>9</v>
      </c>
      <c r="C414" t="s">
        <v>56</v>
      </c>
      <c r="D414" t="s">
        <v>11</v>
      </c>
      <c r="E414" t="s">
        <v>35</v>
      </c>
      <c r="F414" t="s">
        <v>36</v>
      </c>
      <c r="G414" s="20">
        <v>2</v>
      </c>
      <c r="H414" s="14">
        <v>3.218</v>
      </c>
      <c r="I414" t="s">
        <v>30</v>
      </c>
      <c r="J414" t="s">
        <v>38</v>
      </c>
      <c r="K414" t="s">
        <v>25</v>
      </c>
      <c r="L414" t="s">
        <v>43</v>
      </c>
      <c r="M414" s="20">
        <v>3.2186880000000002</v>
      </c>
      <c r="N414" s="20">
        <v>0.16664000000000001</v>
      </c>
      <c r="O414" s="20">
        <v>0.53636216832000005</v>
      </c>
      <c r="P414">
        <v>4</v>
      </c>
      <c r="Q414">
        <v>2.1454486732800002</v>
      </c>
    </row>
    <row r="415" spans="1:17" x14ac:dyDescent="0.3">
      <c r="A415" t="s">
        <v>39</v>
      </c>
      <c r="B415" t="s">
        <v>9</v>
      </c>
      <c r="C415" t="s">
        <v>10</v>
      </c>
      <c r="D415" t="s">
        <v>11</v>
      </c>
      <c r="E415" t="s">
        <v>21</v>
      </c>
      <c r="F415" t="s">
        <v>13</v>
      </c>
      <c r="G415" s="20">
        <v>3</v>
      </c>
      <c r="H415" s="14">
        <v>4.827</v>
      </c>
      <c r="I415" t="s">
        <v>23</v>
      </c>
      <c r="J415" t="s">
        <v>42</v>
      </c>
      <c r="K415" t="s">
        <v>25</v>
      </c>
      <c r="L415" t="s">
        <v>17</v>
      </c>
      <c r="M415" s="20">
        <v>4.8280320000000003</v>
      </c>
      <c r="N415" s="20">
        <v>0</v>
      </c>
      <c r="O415" s="20">
        <v>0</v>
      </c>
      <c r="P415">
        <v>2</v>
      </c>
      <c r="Q415">
        <v>0</v>
      </c>
    </row>
    <row r="416" spans="1:17" x14ac:dyDescent="0.3">
      <c r="A416" t="s">
        <v>39</v>
      </c>
      <c r="B416" t="s">
        <v>9</v>
      </c>
      <c r="C416" t="s">
        <v>59</v>
      </c>
      <c r="D416" t="s">
        <v>11</v>
      </c>
      <c r="E416" t="s">
        <v>21</v>
      </c>
      <c r="F416" t="s">
        <v>22</v>
      </c>
      <c r="G416" s="20">
        <v>1.8</v>
      </c>
      <c r="H416" s="14">
        <v>2.8961999999999999</v>
      </c>
      <c r="I416" t="s">
        <v>23</v>
      </c>
      <c r="J416" t="s">
        <v>42</v>
      </c>
      <c r="K416" t="s">
        <v>25</v>
      </c>
      <c r="L416" t="s">
        <v>17</v>
      </c>
      <c r="M416" s="20">
        <v>2.8968192000000004</v>
      </c>
      <c r="N416" s="20">
        <v>0</v>
      </c>
      <c r="O416" s="20">
        <v>0</v>
      </c>
      <c r="P416">
        <v>2</v>
      </c>
      <c r="Q416">
        <v>0</v>
      </c>
    </row>
    <row r="417" spans="1:17" x14ac:dyDescent="0.3">
      <c r="A417" t="s">
        <v>32</v>
      </c>
      <c r="B417" t="s">
        <v>9</v>
      </c>
      <c r="C417" t="s">
        <v>8</v>
      </c>
      <c r="D417" t="s">
        <v>41</v>
      </c>
      <c r="E417" t="s">
        <v>35</v>
      </c>
      <c r="F417" t="s">
        <v>36</v>
      </c>
      <c r="G417" s="20">
        <v>9</v>
      </c>
      <c r="H417" s="14">
        <v>14.481</v>
      </c>
      <c r="I417" t="s">
        <v>37</v>
      </c>
      <c r="J417" t="s">
        <v>15</v>
      </c>
      <c r="K417" t="s">
        <v>25</v>
      </c>
      <c r="L417" t="s">
        <v>17</v>
      </c>
      <c r="M417" s="20">
        <v>14.484096000000001</v>
      </c>
      <c r="N417" s="20">
        <v>0.16664000000000001</v>
      </c>
      <c r="O417" s="20">
        <v>2.4136297574400003</v>
      </c>
      <c r="P417">
        <v>5</v>
      </c>
      <c r="Q417">
        <v>12.068148787200002</v>
      </c>
    </row>
    <row r="418" spans="1:17" x14ac:dyDescent="0.3">
      <c r="A418" t="s">
        <v>32</v>
      </c>
      <c r="B418" t="s">
        <v>9</v>
      </c>
      <c r="C418" t="s">
        <v>56</v>
      </c>
      <c r="D418" t="s">
        <v>20</v>
      </c>
      <c r="E418" t="s">
        <v>12</v>
      </c>
      <c r="F418" t="s">
        <v>44</v>
      </c>
      <c r="G418" s="20">
        <v>1.1000000000000001</v>
      </c>
      <c r="H418" s="14">
        <v>1.7699</v>
      </c>
      <c r="I418" t="s">
        <v>23</v>
      </c>
      <c r="J418" t="s">
        <v>31</v>
      </c>
      <c r="K418" t="s">
        <v>25</v>
      </c>
      <c r="L418" t="s">
        <v>43</v>
      </c>
      <c r="M418" s="20">
        <v>1.7702784000000003</v>
      </c>
      <c r="N418" s="20">
        <v>0</v>
      </c>
      <c r="O418" s="20">
        <v>0</v>
      </c>
      <c r="P418">
        <v>5</v>
      </c>
      <c r="Q418">
        <v>0</v>
      </c>
    </row>
    <row r="419" spans="1:17" x14ac:dyDescent="0.3">
      <c r="A419" t="s">
        <v>39</v>
      </c>
      <c r="B419" t="s">
        <v>9</v>
      </c>
      <c r="C419" t="s">
        <v>10</v>
      </c>
      <c r="D419" t="s">
        <v>27</v>
      </c>
      <c r="E419" t="s">
        <v>28</v>
      </c>
      <c r="F419" t="s">
        <v>13</v>
      </c>
      <c r="G419" s="20">
        <v>2.1</v>
      </c>
      <c r="H419" s="14">
        <v>3.3789000000000002</v>
      </c>
      <c r="I419" t="s">
        <v>23</v>
      </c>
      <c r="J419" t="s">
        <v>31</v>
      </c>
      <c r="K419" t="s">
        <v>25</v>
      </c>
      <c r="L419" t="s">
        <v>17</v>
      </c>
      <c r="M419" s="20">
        <v>3.3796224000000006</v>
      </c>
      <c r="N419" s="20">
        <v>0</v>
      </c>
      <c r="O419" s="20">
        <v>0</v>
      </c>
      <c r="P419">
        <v>2</v>
      </c>
      <c r="Q419">
        <v>0</v>
      </c>
    </row>
    <row r="420" spans="1:17" x14ac:dyDescent="0.3">
      <c r="A420" t="s">
        <v>39</v>
      </c>
      <c r="B420" t="s">
        <v>9</v>
      </c>
      <c r="C420" t="s">
        <v>50</v>
      </c>
      <c r="D420" t="s">
        <v>11</v>
      </c>
      <c r="E420" t="s">
        <v>21</v>
      </c>
      <c r="F420" t="s">
        <v>13</v>
      </c>
      <c r="G420" s="20">
        <v>5</v>
      </c>
      <c r="H420" s="14">
        <v>8.0449999999999999</v>
      </c>
      <c r="I420" t="s">
        <v>52</v>
      </c>
      <c r="J420" t="s">
        <v>53</v>
      </c>
      <c r="K420" t="s">
        <v>25</v>
      </c>
      <c r="L420" t="s">
        <v>17</v>
      </c>
      <c r="M420" s="20">
        <v>8.0467200000000005</v>
      </c>
      <c r="N420" s="20">
        <v>3.5459999999999998E-2</v>
      </c>
      <c r="O420" s="20">
        <v>0.28533669119999999</v>
      </c>
      <c r="P420">
        <v>2</v>
      </c>
      <c r="Q420">
        <v>0.57067338239999998</v>
      </c>
    </row>
    <row r="421" spans="1:17" x14ac:dyDescent="0.3">
      <c r="A421" t="s">
        <v>39</v>
      </c>
      <c r="B421" t="s">
        <v>9</v>
      </c>
      <c r="C421" t="s">
        <v>48</v>
      </c>
      <c r="D421" t="s">
        <v>11</v>
      </c>
      <c r="E421" t="s">
        <v>12</v>
      </c>
      <c r="F421" t="s">
        <v>22</v>
      </c>
      <c r="G421" s="20">
        <v>8</v>
      </c>
      <c r="H421" s="14">
        <v>12.872</v>
      </c>
      <c r="I421" t="s">
        <v>30</v>
      </c>
      <c r="J421" t="s">
        <v>42</v>
      </c>
      <c r="K421" t="s">
        <v>25</v>
      </c>
      <c r="L421" t="s">
        <v>17</v>
      </c>
      <c r="M421" s="20">
        <v>12.874752000000001</v>
      </c>
      <c r="N421" s="20">
        <v>0.16664000000000001</v>
      </c>
      <c r="O421" s="20">
        <v>2.1454486732800002</v>
      </c>
      <c r="P421">
        <v>2</v>
      </c>
      <c r="Q421">
        <v>4.2908973465600004</v>
      </c>
    </row>
    <row r="422" spans="1:17" x14ac:dyDescent="0.3">
      <c r="A422" t="s">
        <v>32</v>
      </c>
      <c r="B422" t="s">
        <v>9</v>
      </c>
      <c r="C422" t="s">
        <v>70</v>
      </c>
      <c r="D422" t="s">
        <v>41</v>
      </c>
      <c r="E422" t="s">
        <v>28</v>
      </c>
      <c r="F422" t="s">
        <v>62</v>
      </c>
      <c r="G422" s="20">
        <v>1.4</v>
      </c>
      <c r="H422" s="14">
        <v>2.2525999999999997</v>
      </c>
      <c r="I422" t="s">
        <v>14</v>
      </c>
      <c r="J422" t="s">
        <v>31</v>
      </c>
      <c r="K422" t="s">
        <v>25</v>
      </c>
      <c r="L422" t="s">
        <v>82</v>
      </c>
      <c r="M422" s="20">
        <v>2.2530815999999998</v>
      </c>
      <c r="N422" s="20">
        <v>0</v>
      </c>
      <c r="O422" s="20">
        <v>0</v>
      </c>
      <c r="P422">
        <v>5</v>
      </c>
      <c r="Q422">
        <v>0</v>
      </c>
    </row>
    <row r="423" spans="1:17" x14ac:dyDescent="0.3">
      <c r="A423" t="s">
        <v>32</v>
      </c>
      <c r="B423" t="s">
        <v>9</v>
      </c>
      <c r="C423" t="s">
        <v>46</v>
      </c>
      <c r="D423" t="s">
        <v>20</v>
      </c>
      <c r="E423" t="s">
        <v>45</v>
      </c>
      <c r="F423" t="s">
        <v>36</v>
      </c>
      <c r="G423" s="20">
        <v>2.5</v>
      </c>
      <c r="H423" s="14">
        <v>4.0225</v>
      </c>
      <c r="I423" t="s">
        <v>14</v>
      </c>
      <c r="J423" t="s">
        <v>42</v>
      </c>
      <c r="K423" t="s">
        <v>25</v>
      </c>
      <c r="L423" t="s">
        <v>43</v>
      </c>
      <c r="M423" s="20">
        <v>4.0233600000000003</v>
      </c>
      <c r="N423" s="20">
        <v>0</v>
      </c>
      <c r="O423" s="20">
        <v>0</v>
      </c>
      <c r="P423">
        <v>5</v>
      </c>
      <c r="Q423">
        <v>0</v>
      </c>
    </row>
    <row r="424" spans="1:17" x14ac:dyDescent="0.3">
      <c r="A424" t="s">
        <v>7</v>
      </c>
      <c r="B424" t="s">
        <v>9</v>
      </c>
      <c r="C424" t="s">
        <v>10</v>
      </c>
      <c r="D424" t="s">
        <v>41</v>
      </c>
      <c r="E424" t="s">
        <v>12</v>
      </c>
      <c r="F424" t="s">
        <v>66</v>
      </c>
      <c r="G424" s="20">
        <v>30</v>
      </c>
      <c r="H424" s="14">
        <v>48.269999999999996</v>
      </c>
      <c r="I424" t="s">
        <v>52</v>
      </c>
      <c r="J424" t="s">
        <v>42</v>
      </c>
      <c r="K424" t="s">
        <v>25</v>
      </c>
      <c r="L424" t="s">
        <v>17</v>
      </c>
      <c r="M424" s="20">
        <v>48.280320000000003</v>
      </c>
      <c r="N424" s="20">
        <v>3.5459999999999998E-2</v>
      </c>
      <c r="O424" s="20">
        <v>1.7120201472000001</v>
      </c>
      <c r="P424">
        <v>1</v>
      </c>
      <c r="Q424">
        <v>1.7120201472000001</v>
      </c>
    </row>
    <row r="425" spans="1:17" x14ac:dyDescent="0.3">
      <c r="A425" t="s">
        <v>26</v>
      </c>
      <c r="B425" t="s">
        <v>9</v>
      </c>
      <c r="C425" t="s">
        <v>56</v>
      </c>
      <c r="D425" t="s">
        <v>11</v>
      </c>
      <c r="E425" t="s">
        <v>21</v>
      </c>
      <c r="F425" t="s">
        <v>22</v>
      </c>
      <c r="G425" s="20">
        <v>8</v>
      </c>
      <c r="H425" s="14">
        <v>12.872</v>
      </c>
      <c r="I425" t="s">
        <v>30</v>
      </c>
      <c r="J425" t="s">
        <v>24</v>
      </c>
      <c r="K425" t="s">
        <v>25</v>
      </c>
      <c r="L425" t="s">
        <v>17</v>
      </c>
      <c r="M425" s="20">
        <v>12.874752000000001</v>
      </c>
      <c r="N425" s="20">
        <v>0.16664000000000001</v>
      </c>
      <c r="O425" s="20">
        <v>2.1454486732800002</v>
      </c>
      <c r="P425">
        <v>3</v>
      </c>
      <c r="Q425">
        <v>6.4363460198400002</v>
      </c>
    </row>
    <row r="426" spans="1:17" x14ac:dyDescent="0.3">
      <c r="A426" t="s">
        <v>32</v>
      </c>
      <c r="B426" t="s">
        <v>9</v>
      </c>
      <c r="C426" t="s">
        <v>61</v>
      </c>
      <c r="D426" t="s">
        <v>41</v>
      </c>
      <c r="E426" t="s">
        <v>45</v>
      </c>
      <c r="F426" t="s">
        <v>66</v>
      </c>
      <c r="G426" s="20">
        <v>30</v>
      </c>
      <c r="H426" s="14">
        <v>48.269999999999996</v>
      </c>
      <c r="I426" t="s">
        <v>52</v>
      </c>
      <c r="J426" t="s">
        <v>38</v>
      </c>
      <c r="K426" t="s">
        <v>25</v>
      </c>
      <c r="L426" t="s">
        <v>17</v>
      </c>
      <c r="M426" s="20">
        <v>48.280320000000003</v>
      </c>
      <c r="N426" s="20">
        <v>3.5459999999999998E-2</v>
      </c>
      <c r="O426" s="20">
        <v>1.7120201472000001</v>
      </c>
      <c r="P426">
        <v>5</v>
      </c>
      <c r="Q426">
        <v>8.5601007360000008</v>
      </c>
    </row>
    <row r="427" spans="1:17" x14ac:dyDescent="0.3">
      <c r="A427" t="s">
        <v>32</v>
      </c>
      <c r="B427" t="s">
        <v>9</v>
      </c>
      <c r="C427" t="s">
        <v>40</v>
      </c>
      <c r="D427" t="s">
        <v>41</v>
      </c>
      <c r="E427" t="s">
        <v>21</v>
      </c>
      <c r="F427" t="s">
        <v>22</v>
      </c>
      <c r="G427" s="20">
        <v>13</v>
      </c>
      <c r="H427" s="14">
        <v>20.917000000000002</v>
      </c>
      <c r="I427" t="s">
        <v>30</v>
      </c>
      <c r="J427" t="s">
        <v>31</v>
      </c>
      <c r="K427" t="s">
        <v>25</v>
      </c>
      <c r="L427" t="s">
        <v>43</v>
      </c>
      <c r="M427" s="20">
        <v>20.921472000000001</v>
      </c>
      <c r="N427" s="20">
        <v>0.16664000000000001</v>
      </c>
      <c r="O427" s="20">
        <v>3.4863540940800006</v>
      </c>
      <c r="P427">
        <v>5</v>
      </c>
      <c r="Q427">
        <v>17.431770470400004</v>
      </c>
    </row>
    <row r="428" spans="1:17" x14ac:dyDescent="0.3">
      <c r="A428" t="s">
        <v>18</v>
      </c>
      <c r="B428" t="s">
        <v>9</v>
      </c>
      <c r="C428" t="s">
        <v>61</v>
      </c>
      <c r="D428" t="s">
        <v>20</v>
      </c>
      <c r="E428" t="s">
        <v>21</v>
      </c>
      <c r="F428" t="s">
        <v>36</v>
      </c>
      <c r="G428" s="20">
        <v>2</v>
      </c>
      <c r="H428" s="14">
        <v>3.218</v>
      </c>
      <c r="I428" t="s">
        <v>23</v>
      </c>
      <c r="J428" t="s">
        <v>31</v>
      </c>
      <c r="K428" t="s">
        <v>25</v>
      </c>
      <c r="L428" t="s">
        <v>43</v>
      </c>
      <c r="M428" s="20">
        <v>3.2186880000000002</v>
      </c>
      <c r="N428" s="20">
        <v>0</v>
      </c>
      <c r="O428" s="20">
        <v>0</v>
      </c>
      <c r="P428">
        <v>4</v>
      </c>
      <c r="Q428">
        <v>0</v>
      </c>
    </row>
    <row r="429" spans="1:17" x14ac:dyDescent="0.3">
      <c r="A429" t="s">
        <v>39</v>
      </c>
      <c r="B429" t="s">
        <v>9</v>
      </c>
      <c r="C429" t="s">
        <v>48</v>
      </c>
      <c r="D429" t="s">
        <v>41</v>
      </c>
      <c r="E429" t="s">
        <v>12</v>
      </c>
      <c r="F429" t="s">
        <v>29</v>
      </c>
      <c r="G429" s="20">
        <v>21</v>
      </c>
      <c r="H429" s="14">
        <v>33.789000000000001</v>
      </c>
      <c r="I429" t="s">
        <v>52</v>
      </c>
      <c r="J429" t="s">
        <v>31</v>
      </c>
      <c r="K429" t="s">
        <v>25</v>
      </c>
      <c r="L429" t="s">
        <v>17</v>
      </c>
      <c r="M429" s="20">
        <v>33.796224000000002</v>
      </c>
      <c r="N429" s="20">
        <v>3.5459999999999998E-2</v>
      </c>
      <c r="O429" s="20">
        <v>1.19841410304</v>
      </c>
      <c r="P429">
        <v>2</v>
      </c>
      <c r="Q429">
        <v>2.3968282060799999</v>
      </c>
    </row>
    <row r="430" spans="1:17" x14ac:dyDescent="0.3">
      <c r="A430" t="s">
        <v>26</v>
      </c>
      <c r="B430" t="s">
        <v>51</v>
      </c>
      <c r="C430" t="s">
        <v>8</v>
      </c>
      <c r="D430" t="s">
        <v>11</v>
      </c>
      <c r="E430" t="s">
        <v>21</v>
      </c>
      <c r="F430" t="s">
        <v>44</v>
      </c>
      <c r="G430" s="20">
        <v>2.2000000000000002</v>
      </c>
      <c r="H430" s="14">
        <v>3.5398000000000001</v>
      </c>
      <c r="I430" t="s">
        <v>14</v>
      </c>
      <c r="J430" t="s">
        <v>42</v>
      </c>
      <c r="K430" t="s">
        <v>25</v>
      </c>
      <c r="L430" t="s">
        <v>17</v>
      </c>
      <c r="M430" s="20">
        <v>3.5405568000000005</v>
      </c>
      <c r="N430" s="20">
        <v>0</v>
      </c>
      <c r="O430" s="20">
        <v>0</v>
      </c>
      <c r="P430">
        <v>3</v>
      </c>
      <c r="Q430">
        <v>0</v>
      </c>
    </row>
    <row r="431" spans="1:17" x14ac:dyDescent="0.3">
      <c r="A431" t="s">
        <v>18</v>
      </c>
      <c r="B431" t="s">
        <v>9</v>
      </c>
      <c r="C431" t="s">
        <v>34</v>
      </c>
      <c r="D431" t="s">
        <v>11</v>
      </c>
      <c r="E431" t="s">
        <v>45</v>
      </c>
      <c r="F431" t="s">
        <v>44</v>
      </c>
      <c r="G431" s="20">
        <v>1.7</v>
      </c>
      <c r="H431" s="14">
        <v>2.7353000000000001</v>
      </c>
      <c r="I431" t="s">
        <v>14</v>
      </c>
      <c r="J431" t="s">
        <v>42</v>
      </c>
      <c r="K431" t="s">
        <v>25</v>
      </c>
      <c r="L431" t="s">
        <v>43</v>
      </c>
      <c r="M431" s="20">
        <v>2.7358848</v>
      </c>
      <c r="N431" s="20">
        <v>0</v>
      </c>
      <c r="O431" s="20">
        <v>0</v>
      </c>
      <c r="P431">
        <v>4</v>
      </c>
      <c r="Q431">
        <v>0</v>
      </c>
    </row>
    <row r="432" spans="1:17" x14ac:dyDescent="0.3">
      <c r="A432" t="s">
        <v>39</v>
      </c>
      <c r="B432" t="s">
        <v>9</v>
      </c>
      <c r="C432" t="s">
        <v>48</v>
      </c>
      <c r="D432" t="s">
        <v>11</v>
      </c>
      <c r="E432" t="s">
        <v>21</v>
      </c>
      <c r="F432" t="s">
        <v>36</v>
      </c>
      <c r="G432" s="20">
        <v>5</v>
      </c>
      <c r="H432" s="14">
        <v>8.0449999999999999</v>
      </c>
      <c r="I432" t="s">
        <v>52</v>
      </c>
      <c r="J432" t="s">
        <v>24</v>
      </c>
      <c r="K432" t="s">
        <v>25</v>
      </c>
      <c r="L432" t="s">
        <v>17</v>
      </c>
      <c r="M432" s="20">
        <v>8.0467200000000005</v>
      </c>
      <c r="N432" s="20">
        <v>3.5459999999999998E-2</v>
      </c>
      <c r="O432" s="20">
        <v>0.28533669119999999</v>
      </c>
      <c r="P432">
        <v>2</v>
      </c>
      <c r="Q432">
        <v>0.57067338239999998</v>
      </c>
    </row>
    <row r="433" spans="1:17" x14ac:dyDescent="0.3">
      <c r="A433" t="s">
        <v>32</v>
      </c>
      <c r="B433" t="s">
        <v>9</v>
      </c>
      <c r="C433" t="s">
        <v>56</v>
      </c>
      <c r="D433" t="s">
        <v>27</v>
      </c>
      <c r="E433" t="s">
        <v>21</v>
      </c>
      <c r="F433" t="s">
        <v>62</v>
      </c>
      <c r="G433" s="20">
        <v>0.5</v>
      </c>
      <c r="H433" s="14">
        <v>0.80449999999999999</v>
      </c>
      <c r="I433" t="s">
        <v>23</v>
      </c>
      <c r="J433" t="s">
        <v>15</v>
      </c>
      <c r="K433" t="s">
        <v>25</v>
      </c>
      <c r="L433" t="s">
        <v>43</v>
      </c>
      <c r="M433" s="20">
        <v>0.80467200000000005</v>
      </c>
      <c r="N433" s="20">
        <v>0</v>
      </c>
      <c r="O433" s="20">
        <v>0</v>
      </c>
      <c r="P433">
        <v>5</v>
      </c>
      <c r="Q433">
        <v>0</v>
      </c>
    </row>
    <row r="434" spans="1:17" x14ac:dyDescent="0.3">
      <c r="A434" t="s">
        <v>32</v>
      </c>
      <c r="B434" t="s">
        <v>9</v>
      </c>
      <c r="C434" t="s">
        <v>65</v>
      </c>
      <c r="D434" t="s">
        <v>20</v>
      </c>
      <c r="E434" t="s">
        <v>33</v>
      </c>
      <c r="F434" t="s">
        <v>44</v>
      </c>
      <c r="G434" s="20">
        <v>1.3</v>
      </c>
      <c r="H434" s="14">
        <v>2.0916999999999999</v>
      </c>
      <c r="I434" t="s">
        <v>14</v>
      </c>
      <c r="J434" t="s">
        <v>38</v>
      </c>
      <c r="K434" t="s">
        <v>25</v>
      </c>
      <c r="L434" t="s">
        <v>17</v>
      </c>
      <c r="M434" s="20">
        <v>2.0921472000000003</v>
      </c>
      <c r="N434" s="20">
        <v>0</v>
      </c>
      <c r="O434" s="20">
        <v>0</v>
      </c>
      <c r="P434">
        <v>5</v>
      </c>
      <c r="Q434">
        <v>0</v>
      </c>
    </row>
    <row r="435" spans="1:17" x14ac:dyDescent="0.3">
      <c r="A435" t="s">
        <v>39</v>
      </c>
      <c r="B435" t="s">
        <v>9</v>
      </c>
      <c r="C435" t="s">
        <v>79</v>
      </c>
      <c r="D435" t="s">
        <v>20</v>
      </c>
      <c r="E435" t="s">
        <v>45</v>
      </c>
      <c r="F435" t="s">
        <v>66</v>
      </c>
      <c r="G435" s="20">
        <v>161</v>
      </c>
      <c r="H435" s="14">
        <v>259.04899999999998</v>
      </c>
      <c r="I435" t="s">
        <v>23</v>
      </c>
      <c r="J435" t="s">
        <v>31</v>
      </c>
      <c r="K435" t="s">
        <v>25</v>
      </c>
      <c r="L435" t="s">
        <v>43</v>
      </c>
      <c r="M435" s="20">
        <v>259.10438400000004</v>
      </c>
      <c r="N435" s="20">
        <v>0</v>
      </c>
      <c r="O435" s="20">
        <v>0</v>
      </c>
      <c r="P435">
        <v>2</v>
      </c>
      <c r="Q435">
        <v>0</v>
      </c>
    </row>
    <row r="436" spans="1:17" x14ac:dyDescent="0.3">
      <c r="A436" t="s">
        <v>7</v>
      </c>
      <c r="B436" t="s">
        <v>9</v>
      </c>
      <c r="C436" t="s">
        <v>50</v>
      </c>
      <c r="D436" t="s">
        <v>11</v>
      </c>
      <c r="E436" t="s">
        <v>12</v>
      </c>
      <c r="F436" t="s">
        <v>29</v>
      </c>
      <c r="G436" s="20">
        <v>19</v>
      </c>
      <c r="H436" s="14">
        <v>30.570999999999998</v>
      </c>
      <c r="I436" t="s">
        <v>23</v>
      </c>
      <c r="J436" t="s">
        <v>42</v>
      </c>
      <c r="K436" t="s">
        <v>25</v>
      </c>
      <c r="L436" t="s">
        <v>17</v>
      </c>
      <c r="M436" s="20">
        <v>30.577536000000002</v>
      </c>
      <c r="N436" s="20">
        <v>0</v>
      </c>
      <c r="O436" s="20">
        <v>0</v>
      </c>
      <c r="P436">
        <v>1</v>
      </c>
      <c r="Q436">
        <v>0</v>
      </c>
    </row>
    <row r="437" spans="1:17" x14ac:dyDescent="0.3">
      <c r="A437" t="s">
        <v>32</v>
      </c>
      <c r="B437" t="s">
        <v>9</v>
      </c>
      <c r="C437" t="s">
        <v>40</v>
      </c>
      <c r="D437" t="s">
        <v>11</v>
      </c>
      <c r="E437" t="s">
        <v>35</v>
      </c>
      <c r="F437" t="s">
        <v>44</v>
      </c>
      <c r="G437" s="20">
        <v>2</v>
      </c>
      <c r="H437" s="14">
        <v>3.218</v>
      </c>
      <c r="I437" t="s">
        <v>14</v>
      </c>
      <c r="J437" t="s">
        <v>42</v>
      </c>
      <c r="K437" t="s">
        <v>25</v>
      </c>
      <c r="L437" t="s">
        <v>43</v>
      </c>
      <c r="M437" s="20">
        <v>3.2186880000000002</v>
      </c>
      <c r="N437" s="20">
        <v>0</v>
      </c>
      <c r="O437" s="20">
        <v>0</v>
      </c>
      <c r="P437">
        <v>5</v>
      </c>
      <c r="Q437">
        <v>0</v>
      </c>
    </row>
    <row r="438" spans="1:17" x14ac:dyDescent="0.3">
      <c r="A438" t="s">
        <v>32</v>
      </c>
      <c r="B438" t="s">
        <v>9</v>
      </c>
      <c r="C438" t="s">
        <v>34</v>
      </c>
      <c r="D438" t="s">
        <v>20</v>
      </c>
      <c r="E438" t="s">
        <v>35</v>
      </c>
      <c r="F438" t="s">
        <v>22</v>
      </c>
      <c r="G438" s="20">
        <v>6.5</v>
      </c>
      <c r="H438" s="14">
        <v>10.458500000000001</v>
      </c>
      <c r="I438" t="s">
        <v>30</v>
      </c>
      <c r="J438" t="s">
        <v>42</v>
      </c>
      <c r="K438" t="s">
        <v>25</v>
      </c>
      <c r="L438" t="s">
        <v>17</v>
      </c>
      <c r="M438" s="20">
        <v>10.460736000000001</v>
      </c>
      <c r="N438" s="20">
        <v>0.16664000000000001</v>
      </c>
      <c r="O438" s="20">
        <v>1.7431770470400003</v>
      </c>
      <c r="P438">
        <v>5</v>
      </c>
      <c r="Q438">
        <v>8.7158852352000018</v>
      </c>
    </row>
    <row r="439" spans="1:17" x14ac:dyDescent="0.3">
      <c r="A439" t="s">
        <v>7</v>
      </c>
      <c r="B439" t="s">
        <v>51</v>
      </c>
      <c r="C439" t="s">
        <v>8</v>
      </c>
      <c r="D439" t="s">
        <v>41</v>
      </c>
      <c r="E439" t="s">
        <v>28</v>
      </c>
      <c r="F439" t="s">
        <v>62</v>
      </c>
      <c r="G439" s="20">
        <v>1.5</v>
      </c>
      <c r="H439" s="14">
        <v>2.4135</v>
      </c>
      <c r="I439" t="s">
        <v>14</v>
      </c>
      <c r="J439" t="s">
        <v>15</v>
      </c>
      <c r="K439" t="s">
        <v>25</v>
      </c>
      <c r="L439" t="s">
        <v>17</v>
      </c>
      <c r="M439" s="20">
        <v>2.4140160000000002</v>
      </c>
      <c r="N439" s="20">
        <v>0</v>
      </c>
      <c r="O439" s="20">
        <v>0</v>
      </c>
      <c r="P439">
        <v>1</v>
      </c>
      <c r="Q439">
        <v>0</v>
      </c>
    </row>
    <row r="440" spans="1:17" x14ac:dyDescent="0.3">
      <c r="A440" t="s">
        <v>39</v>
      </c>
      <c r="B440" t="s">
        <v>9</v>
      </c>
      <c r="C440" t="s">
        <v>60</v>
      </c>
      <c r="D440" t="s">
        <v>11</v>
      </c>
      <c r="E440" t="s">
        <v>45</v>
      </c>
      <c r="F440" t="s">
        <v>36</v>
      </c>
      <c r="G440" s="20">
        <v>8</v>
      </c>
      <c r="H440" s="14">
        <v>12.872</v>
      </c>
      <c r="I440" t="s">
        <v>75</v>
      </c>
      <c r="J440" t="s">
        <v>42</v>
      </c>
      <c r="K440" t="s">
        <v>25</v>
      </c>
      <c r="L440" t="s">
        <v>17</v>
      </c>
      <c r="M440" s="20">
        <v>12.874752000000001</v>
      </c>
      <c r="N440" s="20">
        <v>5.2670000000000002E-2</v>
      </c>
      <c r="O440" s="20">
        <v>0.67811318784000008</v>
      </c>
      <c r="P440">
        <v>2</v>
      </c>
      <c r="Q440">
        <v>1.3562263756800002</v>
      </c>
    </row>
    <row r="441" spans="1:17" x14ac:dyDescent="0.3">
      <c r="A441" t="s">
        <v>18</v>
      </c>
      <c r="B441" t="s">
        <v>57</v>
      </c>
      <c r="C441" t="s">
        <v>8</v>
      </c>
      <c r="D441" t="s">
        <v>41</v>
      </c>
      <c r="E441" t="s">
        <v>21</v>
      </c>
      <c r="F441" t="s">
        <v>36</v>
      </c>
      <c r="G441" s="20">
        <v>10</v>
      </c>
      <c r="H441" s="14">
        <v>16.09</v>
      </c>
      <c r="I441" t="s">
        <v>30</v>
      </c>
      <c r="J441" t="s">
        <v>15</v>
      </c>
      <c r="K441" t="s">
        <v>25</v>
      </c>
      <c r="L441" t="s">
        <v>17</v>
      </c>
      <c r="M441" s="20">
        <v>16.093440000000001</v>
      </c>
      <c r="N441" s="20">
        <v>0.16664000000000001</v>
      </c>
      <c r="O441" s="20">
        <v>2.6818108416000004</v>
      </c>
      <c r="P441">
        <v>4</v>
      </c>
      <c r="Q441">
        <v>10.727243366400002</v>
      </c>
    </row>
    <row r="442" spans="1:17" x14ac:dyDescent="0.3">
      <c r="A442" t="s">
        <v>32</v>
      </c>
      <c r="B442" t="s">
        <v>9</v>
      </c>
      <c r="C442" t="s">
        <v>69</v>
      </c>
      <c r="D442" t="s">
        <v>27</v>
      </c>
      <c r="E442" t="s">
        <v>21</v>
      </c>
      <c r="F442" t="s">
        <v>44</v>
      </c>
      <c r="G442" s="20">
        <v>3</v>
      </c>
      <c r="H442" s="14">
        <v>4.827</v>
      </c>
      <c r="I442" t="s">
        <v>30</v>
      </c>
      <c r="J442" t="s">
        <v>42</v>
      </c>
      <c r="K442" t="s">
        <v>25</v>
      </c>
      <c r="L442" t="s">
        <v>17</v>
      </c>
      <c r="M442" s="20">
        <v>4.8280320000000003</v>
      </c>
      <c r="N442" s="20">
        <v>0.16664000000000001</v>
      </c>
      <c r="O442" s="20">
        <v>0.80454325248000014</v>
      </c>
      <c r="P442">
        <v>5</v>
      </c>
      <c r="Q442">
        <v>4.0227162624000004</v>
      </c>
    </row>
    <row r="443" spans="1:17" x14ac:dyDescent="0.3">
      <c r="A443" t="s">
        <v>26</v>
      </c>
      <c r="B443" t="s">
        <v>9</v>
      </c>
      <c r="C443" t="s">
        <v>50</v>
      </c>
      <c r="D443" t="s">
        <v>41</v>
      </c>
      <c r="E443" t="s">
        <v>21</v>
      </c>
      <c r="F443" t="s">
        <v>44</v>
      </c>
      <c r="G443" s="20">
        <v>2</v>
      </c>
      <c r="H443" s="14">
        <v>3.218</v>
      </c>
      <c r="I443" t="s">
        <v>54</v>
      </c>
      <c r="J443" t="s">
        <v>31</v>
      </c>
      <c r="K443" t="s">
        <v>25</v>
      </c>
      <c r="L443" t="s">
        <v>17</v>
      </c>
      <c r="M443" s="20">
        <v>3.2186880000000002</v>
      </c>
      <c r="N443" s="20">
        <v>2.1999999999999999E-2</v>
      </c>
      <c r="O443" s="20">
        <v>7.0811135999999997E-2</v>
      </c>
      <c r="P443">
        <v>3</v>
      </c>
      <c r="Q443">
        <v>0.21243340799999999</v>
      </c>
    </row>
    <row r="444" spans="1:17" x14ac:dyDescent="0.3">
      <c r="A444" t="s">
        <v>26</v>
      </c>
      <c r="B444" t="s">
        <v>9</v>
      </c>
      <c r="C444" t="s">
        <v>74</v>
      </c>
      <c r="D444" t="s">
        <v>11</v>
      </c>
      <c r="E444" t="s">
        <v>21</v>
      </c>
      <c r="F444" t="s">
        <v>36</v>
      </c>
      <c r="G444" s="20">
        <v>2</v>
      </c>
      <c r="H444" s="14">
        <v>3.218</v>
      </c>
      <c r="I444" t="s">
        <v>23</v>
      </c>
      <c r="J444" t="s">
        <v>31</v>
      </c>
      <c r="K444" t="s">
        <v>25</v>
      </c>
      <c r="L444" t="s">
        <v>17</v>
      </c>
      <c r="M444" s="20">
        <v>3.2186880000000002</v>
      </c>
      <c r="N444" s="20">
        <v>0</v>
      </c>
      <c r="O444" s="20">
        <v>0</v>
      </c>
      <c r="P444">
        <v>3</v>
      </c>
      <c r="Q444">
        <v>0</v>
      </c>
    </row>
    <row r="445" spans="1:17" x14ac:dyDescent="0.3">
      <c r="A445" t="s">
        <v>26</v>
      </c>
      <c r="B445" t="s">
        <v>9</v>
      </c>
      <c r="C445" t="s">
        <v>8</v>
      </c>
      <c r="D445" t="s">
        <v>41</v>
      </c>
      <c r="E445" t="s">
        <v>12</v>
      </c>
      <c r="F445" t="s">
        <v>36</v>
      </c>
      <c r="G445" s="20">
        <v>12</v>
      </c>
      <c r="H445" s="14">
        <v>19.308</v>
      </c>
      <c r="I445" t="s">
        <v>52</v>
      </c>
      <c r="J445" t="s">
        <v>24</v>
      </c>
      <c r="K445" t="s">
        <v>25</v>
      </c>
      <c r="L445" t="s">
        <v>17</v>
      </c>
      <c r="M445" s="20">
        <v>19.312128000000001</v>
      </c>
      <c r="N445" s="20">
        <v>3.5459999999999998E-2</v>
      </c>
      <c r="O445" s="20">
        <v>0.68480805888000007</v>
      </c>
      <c r="P445">
        <v>3</v>
      </c>
      <c r="Q445">
        <v>2.0544241766400004</v>
      </c>
    </row>
    <row r="446" spans="1:17" x14ac:dyDescent="0.3">
      <c r="A446" t="s">
        <v>39</v>
      </c>
      <c r="B446" t="s">
        <v>9</v>
      </c>
      <c r="C446" t="s">
        <v>48</v>
      </c>
      <c r="D446" t="s">
        <v>11</v>
      </c>
      <c r="E446" t="s">
        <v>21</v>
      </c>
      <c r="F446" t="s">
        <v>44</v>
      </c>
      <c r="G446" s="20">
        <v>2.9</v>
      </c>
      <c r="H446" s="14">
        <v>4.6661000000000001</v>
      </c>
      <c r="I446" t="s">
        <v>30</v>
      </c>
      <c r="J446" t="s">
        <v>42</v>
      </c>
      <c r="K446" t="s">
        <v>25</v>
      </c>
      <c r="L446" t="s">
        <v>17</v>
      </c>
      <c r="M446" s="20">
        <v>4.6670976</v>
      </c>
      <c r="N446" s="20">
        <v>0.16664000000000001</v>
      </c>
      <c r="O446" s="20">
        <v>0.77772514406400006</v>
      </c>
      <c r="P446">
        <v>2</v>
      </c>
      <c r="Q446">
        <v>1.5554502881280001</v>
      </c>
    </row>
    <row r="447" spans="1:17" x14ac:dyDescent="0.3">
      <c r="A447" t="s">
        <v>18</v>
      </c>
      <c r="B447" t="s">
        <v>9</v>
      </c>
      <c r="C447" t="s">
        <v>94</v>
      </c>
      <c r="D447" t="s">
        <v>41</v>
      </c>
      <c r="E447" t="s">
        <v>21</v>
      </c>
      <c r="F447" t="s">
        <v>22</v>
      </c>
      <c r="G447" s="20">
        <v>15</v>
      </c>
      <c r="H447" s="14">
        <v>24.134999999999998</v>
      </c>
      <c r="I447" t="s">
        <v>37</v>
      </c>
      <c r="J447" t="s">
        <v>38</v>
      </c>
      <c r="K447" t="s">
        <v>25</v>
      </c>
      <c r="L447" t="s">
        <v>17</v>
      </c>
      <c r="M447" s="20">
        <v>24.140160000000002</v>
      </c>
      <c r="N447" s="20">
        <v>0.16664000000000001</v>
      </c>
      <c r="O447" s="20">
        <v>4.0227162624000004</v>
      </c>
      <c r="P447">
        <v>4</v>
      </c>
      <c r="Q447">
        <v>16.090865049600001</v>
      </c>
    </row>
    <row r="448" spans="1:17" x14ac:dyDescent="0.3">
      <c r="A448" t="s">
        <v>7</v>
      </c>
      <c r="B448" t="s">
        <v>9</v>
      </c>
      <c r="C448" t="s">
        <v>10</v>
      </c>
      <c r="D448" t="s">
        <v>27</v>
      </c>
      <c r="E448" t="s">
        <v>12</v>
      </c>
      <c r="F448" t="s">
        <v>36</v>
      </c>
      <c r="G448" s="20">
        <v>13</v>
      </c>
      <c r="H448" s="14">
        <v>20.917000000000002</v>
      </c>
      <c r="I448" t="s">
        <v>30</v>
      </c>
      <c r="J448" t="s">
        <v>15</v>
      </c>
      <c r="K448" t="s">
        <v>25</v>
      </c>
      <c r="L448" t="s">
        <v>17</v>
      </c>
      <c r="M448" s="20">
        <v>20.921472000000001</v>
      </c>
      <c r="N448" s="20">
        <v>0.16664000000000001</v>
      </c>
      <c r="O448" s="20">
        <v>3.4863540940800006</v>
      </c>
      <c r="P448">
        <v>1</v>
      </c>
      <c r="Q448">
        <v>3.4863540940800006</v>
      </c>
    </row>
    <row r="449" spans="1:17" x14ac:dyDescent="0.3">
      <c r="A449" t="s">
        <v>39</v>
      </c>
      <c r="B449" t="s">
        <v>9</v>
      </c>
      <c r="C449" t="s">
        <v>10</v>
      </c>
      <c r="D449" t="s">
        <v>27</v>
      </c>
      <c r="E449" t="s">
        <v>12</v>
      </c>
      <c r="F449" t="s">
        <v>44</v>
      </c>
      <c r="G449" s="20">
        <v>1</v>
      </c>
      <c r="H449" s="14">
        <v>1.609</v>
      </c>
      <c r="I449" t="s">
        <v>23</v>
      </c>
      <c r="J449" t="s">
        <v>31</v>
      </c>
      <c r="K449" t="s">
        <v>25</v>
      </c>
      <c r="L449" t="s">
        <v>17</v>
      </c>
      <c r="M449" s="20">
        <v>1.6093440000000001</v>
      </c>
      <c r="N449" s="20">
        <v>0</v>
      </c>
      <c r="O449" s="20">
        <v>0</v>
      </c>
      <c r="P449">
        <v>2</v>
      </c>
      <c r="Q449">
        <v>0</v>
      </c>
    </row>
    <row r="450" spans="1:17" x14ac:dyDescent="0.3">
      <c r="A450" t="s">
        <v>26</v>
      </c>
      <c r="B450" t="s">
        <v>9</v>
      </c>
      <c r="C450" t="s">
        <v>8</v>
      </c>
      <c r="D450" t="s">
        <v>27</v>
      </c>
      <c r="E450" t="s">
        <v>21</v>
      </c>
      <c r="F450" t="s">
        <v>22</v>
      </c>
      <c r="G450" s="20">
        <v>2.5</v>
      </c>
      <c r="H450" s="14">
        <v>4.0225</v>
      </c>
      <c r="I450" t="s">
        <v>52</v>
      </c>
      <c r="J450" t="s">
        <v>38</v>
      </c>
      <c r="K450" t="s">
        <v>25</v>
      </c>
      <c r="L450" t="s">
        <v>43</v>
      </c>
      <c r="M450" s="20">
        <v>4.0233600000000003</v>
      </c>
      <c r="N450" s="20">
        <v>3.5459999999999998E-2</v>
      </c>
      <c r="O450" s="20">
        <v>0.1426683456</v>
      </c>
      <c r="P450">
        <v>3</v>
      </c>
      <c r="Q450">
        <v>0.42800503680000002</v>
      </c>
    </row>
    <row r="451" spans="1:17" x14ac:dyDescent="0.3">
      <c r="A451" t="s">
        <v>32</v>
      </c>
      <c r="B451" t="s">
        <v>9</v>
      </c>
      <c r="C451" t="s">
        <v>40</v>
      </c>
      <c r="D451" t="s">
        <v>41</v>
      </c>
      <c r="E451" t="s">
        <v>35</v>
      </c>
      <c r="F451" t="s">
        <v>29</v>
      </c>
      <c r="G451" s="20">
        <v>11</v>
      </c>
      <c r="H451" s="14">
        <v>17.698999999999998</v>
      </c>
      <c r="I451" t="s">
        <v>14</v>
      </c>
      <c r="J451" t="s">
        <v>15</v>
      </c>
      <c r="K451" t="s">
        <v>25</v>
      </c>
      <c r="L451" t="s">
        <v>43</v>
      </c>
      <c r="M451" s="20">
        <v>17.702784000000001</v>
      </c>
      <c r="N451" s="20">
        <v>0</v>
      </c>
      <c r="O451" s="20">
        <v>0</v>
      </c>
      <c r="P451">
        <v>5</v>
      </c>
      <c r="Q451">
        <v>0</v>
      </c>
    </row>
    <row r="452" spans="1:17" x14ac:dyDescent="0.3">
      <c r="A452" t="s">
        <v>32</v>
      </c>
      <c r="B452" t="s">
        <v>9</v>
      </c>
      <c r="C452" t="s">
        <v>40</v>
      </c>
      <c r="D452" t="s">
        <v>11</v>
      </c>
      <c r="E452" t="s">
        <v>35</v>
      </c>
      <c r="F452" t="s">
        <v>36</v>
      </c>
      <c r="G452" s="20">
        <v>6</v>
      </c>
      <c r="H452" s="14">
        <v>9.6539999999999999</v>
      </c>
      <c r="I452" t="s">
        <v>37</v>
      </c>
      <c r="J452" t="s">
        <v>15</v>
      </c>
      <c r="K452" t="s">
        <v>25</v>
      </c>
      <c r="L452" t="s">
        <v>43</v>
      </c>
      <c r="M452" s="20">
        <v>9.6560640000000006</v>
      </c>
      <c r="N452" s="20">
        <v>0.16664000000000001</v>
      </c>
      <c r="O452" s="20">
        <v>1.6090865049600003</v>
      </c>
      <c r="P452">
        <v>5</v>
      </c>
      <c r="Q452">
        <v>8.0454325248000007</v>
      </c>
    </row>
    <row r="453" spans="1:17" x14ac:dyDescent="0.3">
      <c r="A453" t="s">
        <v>18</v>
      </c>
      <c r="B453" t="s">
        <v>9</v>
      </c>
      <c r="C453" t="s">
        <v>40</v>
      </c>
      <c r="D453" t="s">
        <v>20</v>
      </c>
      <c r="E453" t="s">
        <v>33</v>
      </c>
      <c r="F453" t="s">
        <v>29</v>
      </c>
      <c r="G453" s="20">
        <v>40</v>
      </c>
      <c r="H453" s="14">
        <v>64.36</v>
      </c>
      <c r="I453" t="s">
        <v>30</v>
      </c>
      <c r="J453" t="s">
        <v>42</v>
      </c>
      <c r="K453" t="s">
        <v>25</v>
      </c>
      <c r="L453" t="s">
        <v>43</v>
      </c>
      <c r="M453" s="20">
        <v>64.373760000000004</v>
      </c>
      <c r="N453" s="20">
        <v>0.16664000000000001</v>
      </c>
      <c r="O453" s="20">
        <v>10.727243366400002</v>
      </c>
      <c r="P453">
        <v>4</v>
      </c>
      <c r="Q453">
        <v>42.908973465600006</v>
      </c>
    </row>
    <row r="454" spans="1:17" x14ac:dyDescent="0.3">
      <c r="A454" t="s">
        <v>18</v>
      </c>
      <c r="B454" t="s">
        <v>9</v>
      </c>
      <c r="C454" t="s">
        <v>34</v>
      </c>
      <c r="D454" t="s">
        <v>11</v>
      </c>
      <c r="E454" t="s">
        <v>21</v>
      </c>
      <c r="F454" t="s">
        <v>22</v>
      </c>
      <c r="G454" s="20">
        <v>8</v>
      </c>
      <c r="H454" s="14">
        <v>12.872</v>
      </c>
      <c r="I454" t="s">
        <v>14</v>
      </c>
      <c r="J454" t="s">
        <v>31</v>
      </c>
      <c r="K454" t="s">
        <v>25</v>
      </c>
      <c r="L454" t="s">
        <v>17</v>
      </c>
      <c r="M454" s="20">
        <v>12.874752000000001</v>
      </c>
      <c r="N454" s="20">
        <v>0</v>
      </c>
      <c r="O454" s="20">
        <v>0</v>
      </c>
      <c r="P454">
        <v>4</v>
      </c>
      <c r="Q454">
        <v>0</v>
      </c>
    </row>
    <row r="455" spans="1:17" x14ac:dyDescent="0.3">
      <c r="A455" t="s">
        <v>32</v>
      </c>
      <c r="B455" t="s">
        <v>9</v>
      </c>
      <c r="C455" t="s">
        <v>34</v>
      </c>
      <c r="D455" t="s">
        <v>27</v>
      </c>
      <c r="E455" t="s">
        <v>33</v>
      </c>
      <c r="F455" t="s">
        <v>44</v>
      </c>
      <c r="G455" s="20">
        <v>1.5</v>
      </c>
      <c r="H455" s="14">
        <v>2.4135</v>
      </c>
      <c r="I455" t="s">
        <v>14</v>
      </c>
      <c r="J455" t="s">
        <v>42</v>
      </c>
      <c r="K455" t="s">
        <v>25</v>
      </c>
      <c r="L455" t="s">
        <v>43</v>
      </c>
      <c r="M455" s="20">
        <v>2.4140160000000002</v>
      </c>
      <c r="N455" s="20">
        <v>0</v>
      </c>
      <c r="O455" s="20">
        <v>0</v>
      </c>
      <c r="P455">
        <v>5</v>
      </c>
      <c r="Q455">
        <v>0</v>
      </c>
    </row>
    <row r="456" spans="1:17" x14ac:dyDescent="0.3">
      <c r="A456" t="s">
        <v>32</v>
      </c>
      <c r="B456" t="s">
        <v>9</v>
      </c>
      <c r="C456" t="s">
        <v>34</v>
      </c>
      <c r="D456" t="s">
        <v>27</v>
      </c>
      <c r="E456" t="s">
        <v>35</v>
      </c>
      <c r="F456" t="s">
        <v>36</v>
      </c>
      <c r="G456" s="20">
        <v>1.2</v>
      </c>
      <c r="H456" s="14">
        <v>1.9307999999999998</v>
      </c>
      <c r="I456" t="s">
        <v>23</v>
      </c>
      <c r="J456" t="s">
        <v>31</v>
      </c>
      <c r="K456" t="s">
        <v>25</v>
      </c>
      <c r="L456" t="s">
        <v>43</v>
      </c>
      <c r="M456" s="20">
        <v>1.9312128</v>
      </c>
      <c r="N456" s="20">
        <v>0</v>
      </c>
      <c r="O456" s="20">
        <v>0</v>
      </c>
      <c r="P456">
        <v>5</v>
      </c>
      <c r="Q456">
        <v>0</v>
      </c>
    </row>
    <row r="457" spans="1:17" x14ac:dyDescent="0.3">
      <c r="A457" t="s">
        <v>32</v>
      </c>
      <c r="B457" t="s">
        <v>9</v>
      </c>
      <c r="C457" t="s">
        <v>40</v>
      </c>
      <c r="D457" t="s">
        <v>11</v>
      </c>
      <c r="E457" t="s">
        <v>21</v>
      </c>
      <c r="F457" t="s">
        <v>22</v>
      </c>
      <c r="G457" s="20">
        <v>2</v>
      </c>
      <c r="H457" s="14">
        <v>3.218</v>
      </c>
      <c r="I457" t="s">
        <v>49</v>
      </c>
      <c r="J457" t="s">
        <v>31</v>
      </c>
      <c r="K457" t="s">
        <v>25</v>
      </c>
      <c r="L457" t="s">
        <v>17</v>
      </c>
      <c r="M457" s="20">
        <v>3.2186880000000002</v>
      </c>
      <c r="N457" s="20">
        <v>0.10215</v>
      </c>
      <c r="O457" s="20">
        <v>0.32878897920000005</v>
      </c>
      <c r="P457">
        <v>5</v>
      </c>
      <c r="Q457">
        <v>1.6439448960000003</v>
      </c>
    </row>
    <row r="458" spans="1:17" x14ac:dyDescent="0.3">
      <c r="A458" t="s">
        <v>26</v>
      </c>
      <c r="B458" t="s">
        <v>9</v>
      </c>
      <c r="C458" t="s">
        <v>40</v>
      </c>
      <c r="D458" t="s">
        <v>11</v>
      </c>
      <c r="E458" t="s">
        <v>21</v>
      </c>
      <c r="F458" t="s">
        <v>44</v>
      </c>
      <c r="G458" s="20">
        <v>2.2000000000000002</v>
      </c>
      <c r="H458" s="14">
        <v>3.5398000000000001</v>
      </c>
      <c r="I458" t="s">
        <v>14</v>
      </c>
      <c r="J458" t="s">
        <v>31</v>
      </c>
      <c r="K458" t="s">
        <v>25</v>
      </c>
      <c r="L458" t="s">
        <v>43</v>
      </c>
      <c r="M458" s="20">
        <v>3.5405568000000005</v>
      </c>
      <c r="N458" s="20">
        <v>0</v>
      </c>
      <c r="O458" s="20">
        <v>0</v>
      </c>
      <c r="P458">
        <v>3</v>
      </c>
      <c r="Q458">
        <v>0</v>
      </c>
    </row>
    <row r="459" spans="1:17" x14ac:dyDescent="0.3">
      <c r="A459" t="s">
        <v>32</v>
      </c>
      <c r="B459" t="s">
        <v>9</v>
      </c>
      <c r="C459" t="s">
        <v>65</v>
      </c>
      <c r="D459" t="s">
        <v>41</v>
      </c>
      <c r="E459" t="s">
        <v>28</v>
      </c>
      <c r="F459" t="s">
        <v>36</v>
      </c>
      <c r="G459" s="20">
        <v>13</v>
      </c>
      <c r="H459" s="14">
        <v>20.917000000000002</v>
      </c>
      <c r="I459" t="s">
        <v>37</v>
      </c>
      <c r="J459" t="s">
        <v>42</v>
      </c>
      <c r="K459" t="s">
        <v>25</v>
      </c>
      <c r="L459" t="s">
        <v>17</v>
      </c>
      <c r="M459" s="20">
        <v>20.921472000000001</v>
      </c>
      <c r="N459" s="20">
        <v>0.16664000000000001</v>
      </c>
      <c r="O459" s="20">
        <v>3.4863540940800006</v>
      </c>
      <c r="P459">
        <v>5</v>
      </c>
      <c r="Q459">
        <v>17.431770470400004</v>
      </c>
    </row>
    <row r="460" spans="1:17" x14ac:dyDescent="0.3">
      <c r="A460" t="s">
        <v>18</v>
      </c>
      <c r="B460" t="s">
        <v>9</v>
      </c>
      <c r="C460" t="s">
        <v>10</v>
      </c>
      <c r="D460" t="s">
        <v>41</v>
      </c>
      <c r="E460" t="s">
        <v>35</v>
      </c>
      <c r="F460" t="s">
        <v>13</v>
      </c>
      <c r="G460" s="20">
        <v>20</v>
      </c>
      <c r="H460" s="14">
        <v>32.18</v>
      </c>
      <c r="I460" t="s">
        <v>30</v>
      </c>
      <c r="J460" t="s">
        <v>53</v>
      </c>
      <c r="K460" t="s">
        <v>25</v>
      </c>
      <c r="L460" t="s">
        <v>43</v>
      </c>
      <c r="M460" s="20">
        <v>32.186880000000002</v>
      </c>
      <c r="N460" s="20">
        <v>0.16664000000000001</v>
      </c>
      <c r="O460" s="20">
        <v>5.3636216832000008</v>
      </c>
      <c r="P460">
        <v>4</v>
      </c>
      <c r="Q460">
        <v>21.454486732800003</v>
      </c>
    </row>
    <row r="461" spans="1:17" x14ac:dyDescent="0.3">
      <c r="A461" t="s">
        <v>39</v>
      </c>
      <c r="B461" t="s">
        <v>51</v>
      </c>
      <c r="C461" t="s">
        <v>8</v>
      </c>
      <c r="D461" t="s">
        <v>11</v>
      </c>
      <c r="E461" t="s">
        <v>64</v>
      </c>
      <c r="F461" t="s">
        <v>44</v>
      </c>
      <c r="G461" s="20">
        <v>1.7</v>
      </c>
      <c r="H461" s="14">
        <v>2.7353000000000001</v>
      </c>
      <c r="I461" t="s">
        <v>14</v>
      </c>
      <c r="J461" t="s">
        <v>15</v>
      </c>
      <c r="K461" t="s">
        <v>25</v>
      </c>
      <c r="L461" t="s">
        <v>43</v>
      </c>
      <c r="M461" s="20">
        <v>2.7358848</v>
      </c>
      <c r="N461" s="20">
        <v>0</v>
      </c>
      <c r="O461" s="20">
        <v>0</v>
      </c>
      <c r="P461">
        <v>2</v>
      </c>
      <c r="Q461">
        <v>0</v>
      </c>
    </row>
    <row r="462" spans="1:17" x14ac:dyDescent="0.3">
      <c r="A462" t="s">
        <v>18</v>
      </c>
      <c r="B462" t="s">
        <v>9</v>
      </c>
      <c r="C462" t="s">
        <v>40</v>
      </c>
      <c r="D462" t="s">
        <v>20</v>
      </c>
      <c r="E462" t="s">
        <v>45</v>
      </c>
      <c r="F462" t="s">
        <v>36</v>
      </c>
      <c r="G462" s="20">
        <v>1.5</v>
      </c>
      <c r="H462" s="14">
        <v>2.4135</v>
      </c>
      <c r="I462" t="s">
        <v>23</v>
      </c>
      <c r="J462" t="s">
        <v>42</v>
      </c>
      <c r="K462" t="s">
        <v>25</v>
      </c>
      <c r="L462" t="s">
        <v>43</v>
      </c>
      <c r="M462" s="20">
        <v>2.4140160000000002</v>
      </c>
      <c r="N462" s="20">
        <v>0</v>
      </c>
      <c r="O462" s="20">
        <v>0</v>
      </c>
      <c r="P462">
        <v>4</v>
      </c>
      <c r="Q462">
        <v>0</v>
      </c>
    </row>
    <row r="463" spans="1:17" x14ac:dyDescent="0.3">
      <c r="A463" t="s">
        <v>32</v>
      </c>
      <c r="B463" t="s">
        <v>9</v>
      </c>
      <c r="C463" t="s">
        <v>8</v>
      </c>
      <c r="D463" t="s">
        <v>11</v>
      </c>
      <c r="E463" t="s">
        <v>35</v>
      </c>
      <c r="F463" t="s">
        <v>44</v>
      </c>
      <c r="G463" s="20">
        <v>1</v>
      </c>
      <c r="H463" s="14">
        <v>1.609</v>
      </c>
      <c r="I463" s="2" t="s">
        <v>49</v>
      </c>
      <c r="J463" t="s">
        <v>31</v>
      </c>
      <c r="K463" t="s">
        <v>25</v>
      </c>
      <c r="L463" t="s">
        <v>43</v>
      </c>
      <c r="M463" s="20">
        <v>1.6093440000000001</v>
      </c>
      <c r="N463" s="20">
        <v>0.10215</v>
      </c>
      <c r="O463" s="20">
        <v>0.16439448960000003</v>
      </c>
      <c r="P463">
        <v>5</v>
      </c>
      <c r="Q463">
        <v>0.82197244800000013</v>
      </c>
    </row>
    <row r="464" spans="1:17" x14ac:dyDescent="0.3">
      <c r="A464" t="s">
        <v>32</v>
      </c>
      <c r="B464" t="s">
        <v>9</v>
      </c>
      <c r="C464" t="s">
        <v>8</v>
      </c>
      <c r="D464" t="s">
        <v>11</v>
      </c>
      <c r="E464" t="s">
        <v>21</v>
      </c>
      <c r="F464" t="s">
        <v>36</v>
      </c>
      <c r="G464" s="20">
        <v>3</v>
      </c>
      <c r="H464" s="14">
        <v>4.827</v>
      </c>
      <c r="I464" t="s">
        <v>54</v>
      </c>
      <c r="J464" t="s">
        <v>38</v>
      </c>
      <c r="K464" t="s">
        <v>25</v>
      </c>
      <c r="L464" t="s">
        <v>17</v>
      </c>
      <c r="M464" s="20">
        <v>4.8280320000000003</v>
      </c>
      <c r="N464" s="20">
        <v>2.1999999999999999E-2</v>
      </c>
      <c r="O464" s="20">
        <v>0.106216704</v>
      </c>
      <c r="P464">
        <v>5</v>
      </c>
      <c r="Q464">
        <v>0.53108351999999992</v>
      </c>
    </row>
    <row r="465" spans="1:17" x14ac:dyDescent="0.3">
      <c r="A465" t="s">
        <v>32</v>
      </c>
      <c r="B465" t="s">
        <v>9</v>
      </c>
      <c r="C465" t="s">
        <v>40</v>
      </c>
      <c r="D465" t="s">
        <v>11</v>
      </c>
      <c r="E465" t="s">
        <v>12</v>
      </c>
      <c r="F465" t="s">
        <v>22</v>
      </c>
      <c r="G465" s="20">
        <v>2.5</v>
      </c>
      <c r="H465" s="14">
        <v>4.0225</v>
      </c>
      <c r="I465" t="s">
        <v>23</v>
      </c>
      <c r="J465" t="s">
        <v>42</v>
      </c>
      <c r="K465" t="s">
        <v>25</v>
      </c>
      <c r="L465" t="s">
        <v>43</v>
      </c>
      <c r="M465" s="20">
        <v>4.0233600000000003</v>
      </c>
      <c r="N465" s="20">
        <v>0</v>
      </c>
      <c r="O465" s="20">
        <v>0</v>
      </c>
      <c r="P465">
        <v>5</v>
      </c>
      <c r="Q465">
        <v>0</v>
      </c>
    </row>
    <row r="466" spans="1:17" x14ac:dyDescent="0.3">
      <c r="A466" t="s">
        <v>32</v>
      </c>
      <c r="B466" t="s">
        <v>9</v>
      </c>
      <c r="C466" t="s">
        <v>34</v>
      </c>
      <c r="D466" t="s">
        <v>41</v>
      </c>
      <c r="E466" t="s">
        <v>45</v>
      </c>
      <c r="F466" t="s">
        <v>22</v>
      </c>
      <c r="G466" s="20">
        <v>7</v>
      </c>
      <c r="H466" s="14">
        <v>11.263</v>
      </c>
      <c r="I466" t="s">
        <v>14</v>
      </c>
      <c r="J466" t="s">
        <v>42</v>
      </c>
      <c r="K466" t="s">
        <v>25</v>
      </c>
      <c r="L466" t="s">
        <v>43</v>
      </c>
      <c r="M466" s="20">
        <v>11.265408000000001</v>
      </c>
      <c r="N466" s="20">
        <v>0</v>
      </c>
      <c r="O466" s="20">
        <v>0</v>
      </c>
      <c r="P466">
        <v>5</v>
      </c>
      <c r="Q466">
        <v>0</v>
      </c>
    </row>
    <row r="467" spans="1:17" x14ac:dyDescent="0.3">
      <c r="A467" t="s">
        <v>32</v>
      </c>
      <c r="B467" t="s">
        <v>9</v>
      </c>
      <c r="C467" t="s">
        <v>34</v>
      </c>
      <c r="D467" t="s">
        <v>20</v>
      </c>
      <c r="E467" t="s">
        <v>21</v>
      </c>
      <c r="F467" t="s">
        <v>36</v>
      </c>
      <c r="G467" s="20">
        <v>2</v>
      </c>
      <c r="H467" s="14">
        <v>3.218</v>
      </c>
      <c r="I467" t="s">
        <v>14</v>
      </c>
      <c r="J467" t="s">
        <v>31</v>
      </c>
      <c r="K467" t="s">
        <v>25</v>
      </c>
      <c r="L467" t="s">
        <v>43</v>
      </c>
      <c r="M467" s="20">
        <v>3.2186880000000002</v>
      </c>
      <c r="N467" s="20">
        <v>0</v>
      </c>
      <c r="O467" s="20">
        <v>0</v>
      </c>
      <c r="P467">
        <v>5</v>
      </c>
      <c r="Q467">
        <v>0</v>
      </c>
    </row>
    <row r="468" spans="1:17" x14ac:dyDescent="0.3">
      <c r="A468" t="s">
        <v>26</v>
      </c>
      <c r="B468" t="s">
        <v>9</v>
      </c>
      <c r="C468" t="s">
        <v>40</v>
      </c>
      <c r="D468" t="s">
        <v>20</v>
      </c>
      <c r="E468" t="s">
        <v>35</v>
      </c>
      <c r="F468" t="s">
        <v>66</v>
      </c>
      <c r="G468" s="20">
        <v>32</v>
      </c>
      <c r="H468" s="14">
        <v>51.488</v>
      </c>
      <c r="I468" t="s">
        <v>30</v>
      </c>
      <c r="J468" t="s">
        <v>42</v>
      </c>
      <c r="K468" t="s">
        <v>25</v>
      </c>
      <c r="L468" t="s">
        <v>17</v>
      </c>
      <c r="M468" s="20">
        <v>51.499008000000003</v>
      </c>
      <c r="N468" s="20">
        <v>0.16664000000000001</v>
      </c>
      <c r="O468" s="20">
        <v>8.5817946931200009</v>
      </c>
      <c r="P468">
        <v>3</v>
      </c>
      <c r="Q468">
        <v>25.745384079360001</v>
      </c>
    </row>
    <row r="469" spans="1:17" x14ac:dyDescent="0.3">
      <c r="A469" t="s">
        <v>26</v>
      </c>
      <c r="B469" t="s">
        <v>9</v>
      </c>
      <c r="C469" t="s">
        <v>40</v>
      </c>
      <c r="D469" t="s">
        <v>11</v>
      </c>
      <c r="E469" t="s">
        <v>21</v>
      </c>
      <c r="F469" t="s">
        <v>22</v>
      </c>
      <c r="G469" s="20">
        <v>8</v>
      </c>
      <c r="H469" s="14">
        <v>12.872</v>
      </c>
      <c r="I469" t="s">
        <v>30</v>
      </c>
      <c r="J469" t="s">
        <v>15</v>
      </c>
      <c r="K469" t="s">
        <v>25</v>
      </c>
      <c r="L469" t="s">
        <v>43</v>
      </c>
      <c r="M469" s="20">
        <v>12.874752000000001</v>
      </c>
      <c r="N469" s="20">
        <v>0.16664000000000001</v>
      </c>
      <c r="O469" s="20">
        <v>2.1454486732800002</v>
      </c>
      <c r="P469">
        <v>3</v>
      </c>
      <c r="Q469">
        <v>6.4363460198400002</v>
      </c>
    </row>
    <row r="470" spans="1:17" x14ac:dyDescent="0.3">
      <c r="A470" t="s">
        <v>39</v>
      </c>
      <c r="B470" t="s">
        <v>51</v>
      </c>
      <c r="C470" t="s">
        <v>8</v>
      </c>
      <c r="D470" t="s">
        <v>27</v>
      </c>
      <c r="E470" t="s">
        <v>28</v>
      </c>
      <c r="F470" t="s">
        <v>22</v>
      </c>
      <c r="G470" s="20">
        <v>15</v>
      </c>
      <c r="H470" s="14">
        <v>24.134999999999998</v>
      </c>
      <c r="I470" t="s">
        <v>30</v>
      </c>
      <c r="J470" t="s">
        <v>15</v>
      </c>
      <c r="K470" t="s">
        <v>25</v>
      </c>
      <c r="L470" t="s">
        <v>17</v>
      </c>
      <c r="M470" s="20">
        <v>24.140160000000002</v>
      </c>
      <c r="N470" s="20">
        <v>0.16664000000000001</v>
      </c>
      <c r="O470" s="20">
        <v>4.0227162624000004</v>
      </c>
      <c r="P470">
        <v>2</v>
      </c>
      <c r="Q470">
        <v>8.0454325248000007</v>
      </c>
    </row>
    <row r="471" spans="1:17" x14ac:dyDescent="0.3">
      <c r="A471" t="s">
        <v>32</v>
      </c>
      <c r="B471" t="s">
        <v>9</v>
      </c>
      <c r="C471" t="s">
        <v>8</v>
      </c>
      <c r="D471" t="s">
        <v>41</v>
      </c>
      <c r="E471" t="s">
        <v>12</v>
      </c>
      <c r="F471" t="s">
        <v>22</v>
      </c>
      <c r="G471" s="20">
        <v>5</v>
      </c>
      <c r="H471" s="14">
        <v>8.0449999999999999</v>
      </c>
      <c r="I471" t="s">
        <v>37</v>
      </c>
      <c r="J471" t="s">
        <v>15</v>
      </c>
      <c r="K471" t="s">
        <v>25</v>
      </c>
      <c r="L471" t="s">
        <v>43</v>
      </c>
      <c r="M471" s="20">
        <v>8.0467200000000005</v>
      </c>
      <c r="N471" s="20">
        <v>0.16664000000000001</v>
      </c>
      <c r="O471" s="20">
        <v>1.3409054208000002</v>
      </c>
      <c r="P471">
        <v>5</v>
      </c>
      <c r="Q471">
        <v>6.7045271040000012</v>
      </c>
    </row>
    <row r="472" spans="1:17" x14ac:dyDescent="0.3">
      <c r="A472" t="s">
        <v>32</v>
      </c>
      <c r="B472" t="s">
        <v>9</v>
      </c>
      <c r="C472" t="s">
        <v>84</v>
      </c>
      <c r="D472" t="s">
        <v>20</v>
      </c>
      <c r="E472" t="s">
        <v>45</v>
      </c>
      <c r="F472" t="s">
        <v>44</v>
      </c>
      <c r="G472" s="20">
        <v>2.5</v>
      </c>
      <c r="H472" s="14">
        <v>4.0225</v>
      </c>
      <c r="I472" t="s">
        <v>14</v>
      </c>
      <c r="J472" t="s">
        <v>38</v>
      </c>
      <c r="K472" t="s">
        <v>25</v>
      </c>
      <c r="L472" t="s">
        <v>43</v>
      </c>
      <c r="M472" s="20">
        <v>4.0233600000000003</v>
      </c>
      <c r="N472" s="20">
        <v>0</v>
      </c>
      <c r="O472" s="20">
        <v>0</v>
      </c>
      <c r="P472">
        <v>5</v>
      </c>
      <c r="Q472">
        <v>0</v>
      </c>
    </row>
    <row r="473" spans="1:17" x14ac:dyDescent="0.3">
      <c r="A473" t="s">
        <v>26</v>
      </c>
      <c r="B473" t="s">
        <v>9</v>
      </c>
      <c r="C473" t="s">
        <v>68</v>
      </c>
      <c r="D473" t="s">
        <v>27</v>
      </c>
      <c r="E473" t="s">
        <v>28</v>
      </c>
      <c r="F473" t="s">
        <v>22</v>
      </c>
      <c r="G473" s="20">
        <v>15</v>
      </c>
      <c r="H473" s="14">
        <v>24.134999999999998</v>
      </c>
      <c r="I473" t="s">
        <v>30</v>
      </c>
      <c r="J473" t="s">
        <v>42</v>
      </c>
      <c r="K473" t="s">
        <v>25</v>
      </c>
      <c r="L473" t="s">
        <v>43</v>
      </c>
      <c r="M473" s="20">
        <v>24.140160000000002</v>
      </c>
      <c r="N473" s="20">
        <v>0.16664000000000001</v>
      </c>
      <c r="O473" s="20">
        <v>4.0227162624000004</v>
      </c>
      <c r="P473">
        <v>3</v>
      </c>
      <c r="Q473">
        <v>12.068148787200002</v>
      </c>
    </row>
    <row r="474" spans="1:17" x14ac:dyDescent="0.3">
      <c r="A474" t="s">
        <v>26</v>
      </c>
      <c r="B474" t="s">
        <v>9</v>
      </c>
      <c r="C474" t="s">
        <v>40</v>
      </c>
      <c r="D474" t="s">
        <v>27</v>
      </c>
      <c r="E474" t="s">
        <v>28</v>
      </c>
      <c r="F474" t="s">
        <v>13</v>
      </c>
      <c r="G474" s="20">
        <v>32</v>
      </c>
      <c r="H474" s="14">
        <v>51.488</v>
      </c>
      <c r="I474" t="s">
        <v>30</v>
      </c>
      <c r="J474" t="s">
        <v>42</v>
      </c>
      <c r="K474" t="s">
        <v>25</v>
      </c>
      <c r="L474" t="s">
        <v>43</v>
      </c>
      <c r="M474" s="20">
        <v>51.499008000000003</v>
      </c>
      <c r="N474" s="20">
        <v>0.16664000000000001</v>
      </c>
      <c r="O474" s="20">
        <v>8.5817946931200009</v>
      </c>
      <c r="P474">
        <v>3</v>
      </c>
      <c r="Q474">
        <v>25.745384079360001</v>
      </c>
    </row>
    <row r="475" spans="1:17" x14ac:dyDescent="0.3">
      <c r="A475" t="s">
        <v>18</v>
      </c>
      <c r="B475" t="s">
        <v>9</v>
      </c>
      <c r="C475" t="s">
        <v>40</v>
      </c>
      <c r="D475" t="s">
        <v>11</v>
      </c>
      <c r="E475" t="s">
        <v>45</v>
      </c>
      <c r="F475" t="s">
        <v>66</v>
      </c>
      <c r="G475" s="20">
        <v>4</v>
      </c>
      <c r="H475" s="14">
        <v>6.4359999999999999</v>
      </c>
      <c r="I475" t="s">
        <v>49</v>
      </c>
      <c r="J475" t="s">
        <v>42</v>
      </c>
      <c r="K475" t="s">
        <v>25</v>
      </c>
      <c r="L475" t="s">
        <v>43</v>
      </c>
      <c r="M475" s="20">
        <v>6.4373760000000004</v>
      </c>
      <c r="N475" s="20">
        <v>0.10215</v>
      </c>
      <c r="O475" s="20">
        <v>0.65757795840000011</v>
      </c>
      <c r="P475">
        <v>4</v>
      </c>
      <c r="Q475">
        <v>2.6303118336000004</v>
      </c>
    </row>
    <row r="476" spans="1:17" x14ac:dyDescent="0.3">
      <c r="A476" t="s">
        <v>32</v>
      </c>
      <c r="B476" t="s">
        <v>9</v>
      </c>
      <c r="C476" t="s">
        <v>84</v>
      </c>
      <c r="D476" t="s">
        <v>11</v>
      </c>
      <c r="E476" t="s">
        <v>21</v>
      </c>
      <c r="F476" t="s">
        <v>22</v>
      </c>
      <c r="G476" s="20">
        <v>2</v>
      </c>
      <c r="H476" s="14">
        <v>3.218</v>
      </c>
      <c r="I476" t="s">
        <v>23</v>
      </c>
      <c r="J476" t="s">
        <v>24</v>
      </c>
      <c r="K476" t="s">
        <v>25</v>
      </c>
      <c r="L476" t="s">
        <v>43</v>
      </c>
      <c r="M476" s="20">
        <v>3.2186880000000002</v>
      </c>
      <c r="N476" s="20">
        <v>0</v>
      </c>
      <c r="O476" s="20">
        <v>0</v>
      </c>
      <c r="P476">
        <v>5</v>
      </c>
      <c r="Q476">
        <v>0</v>
      </c>
    </row>
    <row r="477" spans="1:17" x14ac:dyDescent="0.3">
      <c r="A477" t="s">
        <v>18</v>
      </c>
      <c r="B477" t="s">
        <v>9</v>
      </c>
      <c r="C477" t="s">
        <v>84</v>
      </c>
      <c r="D477" t="s">
        <v>11</v>
      </c>
      <c r="E477" t="s">
        <v>21</v>
      </c>
      <c r="F477" t="s">
        <v>22</v>
      </c>
      <c r="G477" s="20">
        <v>2</v>
      </c>
      <c r="H477" s="14">
        <v>3.218</v>
      </c>
      <c r="I477" t="s">
        <v>23</v>
      </c>
      <c r="J477" t="s">
        <v>42</v>
      </c>
      <c r="K477" t="s">
        <v>25</v>
      </c>
      <c r="L477" t="s">
        <v>43</v>
      </c>
      <c r="M477" s="20">
        <v>3.2186880000000002</v>
      </c>
      <c r="N477" s="20">
        <v>0</v>
      </c>
      <c r="O477" s="20">
        <v>0</v>
      </c>
      <c r="P477">
        <v>4</v>
      </c>
      <c r="Q477">
        <v>0</v>
      </c>
    </row>
    <row r="478" spans="1:17" x14ac:dyDescent="0.3">
      <c r="A478" t="s">
        <v>32</v>
      </c>
      <c r="B478" t="s">
        <v>9</v>
      </c>
      <c r="C478" t="s">
        <v>34</v>
      </c>
      <c r="D478" t="s">
        <v>20</v>
      </c>
      <c r="E478" t="s">
        <v>33</v>
      </c>
      <c r="F478" t="s">
        <v>36</v>
      </c>
      <c r="G478" s="20">
        <v>2</v>
      </c>
      <c r="H478" s="14">
        <v>3.218</v>
      </c>
      <c r="I478" t="s">
        <v>23</v>
      </c>
      <c r="J478" t="s">
        <v>24</v>
      </c>
      <c r="K478" t="s">
        <v>25</v>
      </c>
      <c r="L478" t="s">
        <v>43</v>
      </c>
      <c r="M478" s="20">
        <v>3.2186880000000002</v>
      </c>
      <c r="N478" s="20">
        <v>0</v>
      </c>
      <c r="O478" s="20">
        <v>0</v>
      </c>
      <c r="P478">
        <v>5</v>
      </c>
      <c r="Q478">
        <v>0</v>
      </c>
    </row>
    <row r="479" spans="1:17" x14ac:dyDescent="0.3">
      <c r="A479" t="s">
        <v>18</v>
      </c>
      <c r="B479" t="s">
        <v>9</v>
      </c>
      <c r="C479" t="s">
        <v>40</v>
      </c>
      <c r="D479" t="s">
        <v>11</v>
      </c>
      <c r="E479" t="s">
        <v>12</v>
      </c>
      <c r="F479" t="s">
        <v>44</v>
      </c>
      <c r="G479" s="20">
        <v>1</v>
      </c>
      <c r="H479" s="14">
        <v>1.609</v>
      </c>
      <c r="I479" s="2" t="s">
        <v>49</v>
      </c>
      <c r="J479" t="s">
        <v>31</v>
      </c>
      <c r="K479" t="s">
        <v>25</v>
      </c>
      <c r="L479" t="s">
        <v>43</v>
      </c>
      <c r="M479" s="20">
        <v>1.6093440000000001</v>
      </c>
      <c r="N479" s="20">
        <v>0.10215</v>
      </c>
      <c r="O479" s="20">
        <v>0.16439448960000003</v>
      </c>
      <c r="P479">
        <v>4</v>
      </c>
      <c r="Q479">
        <v>0.65757795840000011</v>
      </c>
    </row>
    <row r="480" spans="1:17" x14ac:dyDescent="0.3">
      <c r="A480" t="s">
        <v>32</v>
      </c>
      <c r="B480" t="s">
        <v>9</v>
      </c>
      <c r="C480" t="s">
        <v>8</v>
      </c>
      <c r="D480" t="s">
        <v>11</v>
      </c>
      <c r="E480" t="s">
        <v>12</v>
      </c>
      <c r="F480" t="s">
        <v>62</v>
      </c>
      <c r="G480" s="20">
        <v>0.4</v>
      </c>
      <c r="H480" s="14">
        <v>0.64360000000000006</v>
      </c>
      <c r="I480" t="s">
        <v>23</v>
      </c>
      <c r="J480" t="s">
        <v>42</v>
      </c>
      <c r="K480" t="s">
        <v>25</v>
      </c>
      <c r="L480" t="s">
        <v>43</v>
      </c>
      <c r="M480" s="20">
        <v>0.64373760000000013</v>
      </c>
      <c r="N480" s="20">
        <v>0</v>
      </c>
      <c r="O480" s="20">
        <v>0</v>
      </c>
      <c r="P480">
        <v>5</v>
      </c>
      <c r="Q480">
        <v>0</v>
      </c>
    </row>
    <row r="481" spans="1:17" x14ac:dyDescent="0.3">
      <c r="A481" t="s">
        <v>26</v>
      </c>
      <c r="B481" t="s">
        <v>9</v>
      </c>
      <c r="C481" t="s">
        <v>48</v>
      </c>
      <c r="D481" t="s">
        <v>47</v>
      </c>
      <c r="E481" t="s">
        <v>64</v>
      </c>
      <c r="F481" t="s">
        <v>29</v>
      </c>
      <c r="G481" s="20">
        <v>41</v>
      </c>
      <c r="H481" s="14">
        <v>65.968999999999994</v>
      </c>
      <c r="I481" t="s">
        <v>75</v>
      </c>
      <c r="J481" t="s">
        <v>31</v>
      </c>
      <c r="K481" t="s">
        <v>25</v>
      </c>
      <c r="L481" t="s">
        <v>43</v>
      </c>
      <c r="M481" s="20">
        <v>65.983103999999997</v>
      </c>
      <c r="N481" s="20">
        <v>5.2670000000000002E-2</v>
      </c>
      <c r="O481" s="20">
        <v>3.4753300876800002</v>
      </c>
      <c r="P481">
        <v>3</v>
      </c>
      <c r="Q481">
        <v>10.425990263040001</v>
      </c>
    </row>
    <row r="482" spans="1:17" x14ac:dyDescent="0.3">
      <c r="A482" t="s">
        <v>26</v>
      </c>
      <c r="B482" t="s">
        <v>9</v>
      </c>
      <c r="C482" t="s">
        <v>79</v>
      </c>
      <c r="D482" t="s">
        <v>47</v>
      </c>
      <c r="E482" t="s">
        <v>21</v>
      </c>
      <c r="F482" t="s">
        <v>62</v>
      </c>
      <c r="G482" s="20">
        <v>1</v>
      </c>
      <c r="H482" s="14">
        <v>1.609</v>
      </c>
      <c r="I482" t="s">
        <v>23</v>
      </c>
      <c r="J482" t="s">
        <v>42</v>
      </c>
      <c r="K482" t="s">
        <v>25</v>
      </c>
      <c r="L482" t="s">
        <v>43</v>
      </c>
      <c r="M482" s="20">
        <v>1.6093440000000001</v>
      </c>
      <c r="N482" s="20">
        <v>0</v>
      </c>
      <c r="O482" s="20">
        <v>0</v>
      </c>
      <c r="P482">
        <v>3</v>
      </c>
      <c r="Q482">
        <v>0</v>
      </c>
    </row>
    <row r="483" spans="1:17" x14ac:dyDescent="0.3">
      <c r="A483" t="s">
        <v>39</v>
      </c>
      <c r="B483" t="s">
        <v>9</v>
      </c>
      <c r="C483" t="s">
        <v>84</v>
      </c>
      <c r="D483" t="s">
        <v>27</v>
      </c>
      <c r="E483" t="s">
        <v>28</v>
      </c>
      <c r="F483" t="s">
        <v>29</v>
      </c>
      <c r="G483" s="20">
        <v>60</v>
      </c>
      <c r="H483" s="14">
        <v>96.539999999999992</v>
      </c>
      <c r="I483" t="s">
        <v>30</v>
      </c>
      <c r="J483" t="s">
        <v>15</v>
      </c>
      <c r="K483" t="s">
        <v>25</v>
      </c>
      <c r="L483" t="s">
        <v>43</v>
      </c>
      <c r="M483" s="20">
        <v>96.560640000000006</v>
      </c>
      <c r="N483" s="20">
        <v>0.16664000000000001</v>
      </c>
      <c r="O483" s="20">
        <v>16.090865049600001</v>
      </c>
      <c r="P483">
        <v>2</v>
      </c>
      <c r="Q483">
        <v>32.181730099200003</v>
      </c>
    </row>
    <row r="484" spans="1:17" x14ac:dyDescent="0.3">
      <c r="A484" t="s">
        <v>32</v>
      </c>
      <c r="B484" t="s">
        <v>9</v>
      </c>
      <c r="C484" t="s">
        <v>101</v>
      </c>
      <c r="D484" t="s">
        <v>11</v>
      </c>
      <c r="E484" t="s">
        <v>12</v>
      </c>
      <c r="F484" t="s">
        <v>13</v>
      </c>
      <c r="G484" s="20">
        <v>14</v>
      </c>
      <c r="H484" s="14">
        <v>22.526</v>
      </c>
      <c r="I484" t="s">
        <v>52</v>
      </c>
      <c r="J484" t="s">
        <v>31</v>
      </c>
      <c r="K484" t="s">
        <v>25</v>
      </c>
      <c r="L484" t="s">
        <v>43</v>
      </c>
      <c r="M484" s="20">
        <v>22.530816000000002</v>
      </c>
      <c r="N484" s="20">
        <v>3.5459999999999998E-2</v>
      </c>
      <c r="O484" s="20">
        <v>0.79894273536000004</v>
      </c>
      <c r="P484">
        <v>5</v>
      </c>
      <c r="Q484">
        <v>3.9947136768</v>
      </c>
    </row>
    <row r="485" spans="1:17" x14ac:dyDescent="0.3">
      <c r="A485" t="s">
        <v>32</v>
      </c>
      <c r="B485" t="s">
        <v>9</v>
      </c>
      <c r="C485" t="s">
        <v>40</v>
      </c>
      <c r="D485" t="s">
        <v>11</v>
      </c>
      <c r="E485" t="s">
        <v>35</v>
      </c>
      <c r="F485" t="s">
        <v>44</v>
      </c>
      <c r="G485" s="20">
        <v>1</v>
      </c>
      <c r="H485" s="14">
        <v>1.609</v>
      </c>
      <c r="I485" t="s">
        <v>23</v>
      </c>
      <c r="J485" t="s">
        <v>31</v>
      </c>
      <c r="K485" t="s">
        <v>25</v>
      </c>
      <c r="L485" t="s">
        <v>43</v>
      </c>
      <c r="M485" s="20">
        <v>1.6093440000000001</v>
      </c>
      <c r="N485" s="20">
        <v>0</v>
      </c>
      <c r="O485" s="20">
        <v>0</v>
      </c>
      <c r="P485">
        <v>5</v>
      </c>
      <c r="Q485">
        <v>0</v>
      </c>
    </row>
    <row r="486" spans="1:17" x14ac:dyDescent="0.3">
      <c r="A486" t="s">
        <v>32</v>
      </c>
      <c r="B486" t="s">
        <v>9</v>
      </c>
      <c r="C486" t="s">
        <v>40</v>
      </c>
      <c r="D486" t="s">
        <v>20</v>
      </c>
      <c r="E486" t="s">
        <v>45</v>
      </c>
      <c r="F486" t="s">
        <v>44</v>
      </c>
      <c r="G486" s="20">
        <v>2.2000000000000002</v>
      </c>
      <c r="H486" s="14">
        <v>3.5398000000000001</v>
      </c>
      <c r="I486" t="s">
        <v>14</v>
      </c>
      <c r="J486" t="s">
        <v>31</v>
      </c>
      <c r="K486" t="s">
        <v>25</v>
      </c>
      <c r="L486" t="s">
        <v>43</v>
      </c>
      <c r="M486" s="20">
        <v>3.5405568000000005</v>
      </c>
      <c r="N486" s="20">
        <v>0</v>
      </c>
      <c r="O486" s="20">
        <v>0</v>
      </c>
      <c r="P486">
        <v>5</v>
      </c>
      <c r="Q486">
        <v>0</v>
      </c>
    </row>
    <row r="487" spans="1:17" x14ac:dyDescent="0.3">
      <c r="A487" t="s">
        <v>18</v>
      </c>
      <c r="B487" t="s">
        <v>9</v>
      </c>
      <c r="C487" t="s">
        <v>40</v>
      </c>
      <c r="D487" t="s">
        <v>11</v>
      </c>
      <c r="E487" t="s">
        <v>35</v>
      </c>
      <c r="F487" t="s">
        <v>44</v>
      </c>
      <c r="G487" s="20">
        <v>2</v>
      </c>
      <c r="H487" s="14">
        <v>3.218</v>
      </c>
      <c r="I487" t="s">
        <v>14</v>
      </c>
      <c r="J487" t="s">
        <v>31</v>
      </c>
      <c r="K487" t="s">
        <v>25</v>
      </c>
      <c r="L487" t="s">
        <v>43</v>
      </c>
      <c r="M487" s="20">
        <v>3.2186880000000002</v>
      </c>
      <c r="N487" s="20">
        <v>0</v>
      </c>
      <c r="O487" s="20">
        <v>0</v>
      </c>
      <c r="P487">
        <v>4</v>
      </c>
      <c r="Q487">
        <v>0</v>
      </c>
    </row>
    <row r="488" spans="1:17" x14ac:dyDescent="0.3">
      <c r="A488" t="s">
        <v>18</v>
      </c>
      <c r="B488" t="s">
        <v>9</v>
      </c>
      <c r="C488" t="s">
        <v>68</v>
      </c>
      <c r="D488" t="s">
        <v>41</v>
      </c>
      <c r="E488" t="s">
        <v>21</v>
      </c>
      <c r="F488" t="s">
        <v>44</v>
      </c>
      <c r="G488" s="20">
        <v>2</v>
      </c>
      <c r="H488" s="14">
        <v>3.218</v>
      </c>
      <c r="I488" t="s">
        <v>14</v>
      </c>
      <c r="J488" t="s">
        <v>15</v>
      </c>
      <c r="K488" t="s">
        <v>25</v>
      </c>
      <c r="L488" t="s">
        <v>43</v>
      </c>
      <c r="M488" s="20">
        <v>3.2186880000000002</v>
      </c>
      <c r="N488" s="20">
        <v>0</v>
      </c>
      <c r="O488" s="20">
        <v>0</v>
      </c>
      <c r="P488">
        <v>4</v>
      </c>
      <c r="Q488">
        <v>0</v>
      </c>
    </row>
    <row r="489" spans="1:17" x14ac:dyDescent="0.3">
      <c r="A489" t="s">
        <v>26</v>
      </c>
      <c r="B489" t="s">
        <v>9</v>
      </c>
      <c r="C489" t="s">
        <v>79</v>
      </c>
      <c r="D489" t="s">
        <v>20</v>
      </c>
      <c r="E489" t="s">
        <v>21</v>
      </c>
      <c r="F489" t="s">
        <v>36</v>
      </c>
      <c r="G489" s="20">
        <v>1</v>
      </c>
      <c r="H489" s="14">
        <v>1.609</v>
      </c>
      <c r="I489" t="s">
        <v>23</v>
      </c>
      <c r="J489" t="s">
        <v>31</v>
      </c>
      <c r="K489" t="s">
        <v>25</v>
      </c>
      <c r="L489" t="s">
        <v>43</v>
      </c>
      <c r="M489" s="20">
        <v>1.6093440000000001</v>
      </c>
      <c r="N489" s="20">
        <v>0</v>
      </c>
      <c r="O489" s="20">
        <v>0</v>
      </c>
      <c r="P489">
        <v>3</v>
      </c>
      <c r="Q489">
        <v>0</v>
      </c>
    </row>
    <row r="490" spans="1:17" x14ac:dyDescent="0.3">
      <c r="A490" t="s">
        <v>32</v>
      </c>
      <c r="B490" t="s">
        <v>9</v>
      </c>
      <c r="C490" t="s">
        <v>34</v>
      </c>
      <c r="D490" t="s">
        <v>20</v>
      </c>
      <c r="E490" t="s">
        <v>12</v>
      </c>
      <c r="F490" t="s">
        <v>22</v>
      </c>
      <c r="G490" s="20">
        <v>1.6</v>
      </c>
      <c r="H490" s="14">
        <v>2.5744000000000002</v>
      </c>
      <c r="I490" s="2" t="s">
        <v>49</v>
      </c>
      <c r="J490" t="s">
        <v>31</v>
      </c>
      <c r="K490" t="s">
        <v>25</v>
      </c>
      <c r="L490" t="s">
        <v>43</v>
      </c>
      <c r="M490" s="20">
        <v>2.5749504000000005</v>
      </c>
      <c r="N490" s="20">
        <v>0.10215</v>
      </c>
      <c r="O490" s="20">
        <v>0.26303118336000009</v>
      </c>
      <c r="P490">
        <v>5</v>
      </c>
      <c r="Q490">
        <v>1.3151559168000004</v>
      </c>
    </row>
    <row r="491" spans="1:17" x14ac:dyDescent="0.3">
      <c r="A491" t="s">
        <v>26</v>
      </c>
      <c r="B491" t="s">
        <v>9</v>
      </c>
      <c r="C491" t="s">
        <v>40</v>
      </c>
      <c r="D491" t="s">
        <v>20</v>
      </c>
      <c r="E491" t="s">
        <v>45</v>
      </c>
      <c r="F491" t="s">
        <v>44</v>
      </c>
      <c r="G491" s="20">
        <v>1.8</v>
      </c>
      <c r="H491" s="14">
        <v>2.8961999999999999</v>
      </c>
      <c r="I491" t="s">
        <v>14</v>
      </c>
      <c r="J491" t="s">
        <v>42</v>
      </c>
      <c r="K491" t="s">
        <v>25</v>
      </c>
      <c r="L491" t="s">
        <v>43</v>
      </c>
      <c r="M491" s="20">
        <v>2.8968192000000004</v>
      </c>
      <c r="N491" s="20">
        <v>0</v>
      </c>
      <c r="O491" s="20">
        <v>0</v>
      </c>
      <c r="P491">
        <v>3</v>
      </c>
      <c r="Q491">
        <v>0</v>
      </c>
    </row>
    <row r="492" spans="1:17" x14ac:dyDescent="0.3">
      <c r="A492" t="s">
        <v>18</v>
      </c>
      <c r="B492" t="s">
        <v>9</v>
      </c>
      <c r="C492" t="s">
        <v>79</v>
      </c>
      <c r="D492" t="s">
        <v>41</v>
      </c>
      <c r="E492" t="s">
        <v>12</v>
      </c>
      <c r="F492" t="s">
        <v>8</v>
      </c>
      <c r="G492" s="20">
        <v>20.819700000000001</v>
      </c>
      <c r="H492" s="14" t="s">
        <v>8</v>
      </c>
      <c r="I492" s="2" t="s">
        <v>30</v>
      </c>
      <c r="J492" t="s">
        <v>15</v>
      </c>
      <c r="K492" t="s">
        <v>25</v>
      </c>
      <c r="L492" t="s">
        <v>43</v>
      </c>
      <c r="M492" s="20">
        <v>33.506059276800002</v>
      </c>
      <c r="N492" s="20">
        <v>0.16664000000000001</v>
      </c>
      <c r="O492" s="20">
        <v>5.5834497178859523</v>
      </c>
      <c r="P492">
        <v>4</v>
      </c>
      <c r="Q492">
        <v>22.333798871543809</v>
      </c>
    </row>
    <row r="493" spans="1:17" x14ac:dyDescent="0.3">
      <c r="A493" t="s">
        <v>26</v>
      </c>
      <c r="B493" t="s">
        <v>9</v>
      </c>
      <c r="C493" t="s">
        <v>8</v>
      </c>
      <c r="D493" t="s">
        <v>20</v>
      </c>
      <c r="E493" t="s">
        <v>21</v>
      </c>
      <c r="F493" t="s">
        <v>36</v>
      </c>
      <c r="G493" s="20">
        <v>2</v>
      </c>
      <c r="H493" s="14">
        <v>3.218</v>
      </c>
      <c r="I493" t="s">
        <v>14</v>
      </c>
      <c r="J493" t="s">
        <v>42</v>
      </c>
      <c r="K493" t="s">
        <v>25</v>
      </c>
      <c r="L493" t="s">
        <v>43</v>
      </c>
      <c r="M493" s="20">
        <v>3.2186880000000002</v>
      </c>
      <c r="N493" s="20">
        <v>0</v>
      </c>
      <c r="O493" s="20">
        <v>0</v>
      </c>
      <c r="P493">
        <v>3</v>
      </c>
      <c r="Q493">
        <v>0</v>
      </c>
    </row>
    <row r="494" spans="1:17" x14ac:dyDescent="0.3">
      <c r="A494" t="s">
        <v>26</v>
      </c>
      <c r="B494" t="s">
        <v>9</v>
      </c>
      <c r="C494" t="s">
        <v>70</v>
      </c>
      <c r="D494" t="s">
        <v>41</v>
      </c>
      <c r="E494" t="s">
        <v>35</v>
      </c>
      <c r="F494" t="s">
        <v>29</v>
      </c>
      <c r="G494" s="20">
        <v>3</v>
      </c>
      <c r="H494" s="14">
        <v>4.827</v>
      </c>
      <c r="I494" t="s">
        <v>49</v>
      </c>
      <c r="J494" t="s">
        <v>31</v>
      </c>
      <c r="K494" t="s">
        <v>25</v>
      </c>
      <c r="L494" t="s">
        <v>17</v>
      </c>
      <c r="M494" s="20">
        <v>4.8280320000000003</v>
      </c>
      <c r="N494" s="20">
        <v>0.10215</v>
      </c>
      <c r="O494" s="20">
        <v>0.49318346880000008</v>
      </c>
      <c r="P494">
        <v>3</v>
      </c>
      <c r="Q494">
        <v>1.4795504064000002</v>
      </c>
    </row>
    <row r="495" spans="1:17" x14ac:dyDescent="0.3">
      <c r="A495" t="s">
        <v>7</v>
      </c>
      <c r="B495" t="s">
        <v>9</v>
      </c>
      <c r="C495" t="s">
        <v>85</v>
      </c>
      <c r="D495" t="s">
        <v>20</v>
      </c>
      <c r="E495" t="s">
        <v>21</v>
      </c>
      <c r="F495" t="s">
        <v>36</v>
      </c>
      <c r="G495" s="20">
        <v>1.5</v>
      </c>
      <c r="H495" s="14">
        <v>2.4135</v>
      </c>
      <c r="I495" t="s">
        <v>23</v>
      </c>
      <c r="J495" t="s">
        <v>31</v>
      </c>
      <c r="K495" t="s">
        <v>25</v>
      </c>
      <c r="L495" t="s">
        <v>17</v>
      </c>
      <c r="M495" s="20">
        <v>2.4140160000000002</v>
      </c>
      <c r="N495" s="20">
        <v>0</v>
      </c>
      <c r="O495" s="20">
        <v>0</v>
      </c>
      <c r="P495">
        <v>1</v>
      </c>
      <c r="Q495">
        <v>0</v>
      </c>
    </row>
    <row r="496" spans="1:17" x14ac:dyDescent="0.3">
      <c r="A496" t="s">
        <v>32</v>
      </c>
      <c r="B496" t="s">
        <v>9</v>
      </c>
      <c r="C496" t="s">
        <v>68</v>
      </c>
      <c r="D496" t="s">
        <v>41</v>
      </c>
      <c r="E496" t="s">
        <v>35</v>
      </c>
      <c r="F496" t="s">
        <v>36</v>
      </c>
      <c r="G496" s="20">
        <v>4</v>
      </c>
      <c r="H496" s="14">
        <v>6.4359999999999999</v>
      </c>
      <c r="I496" t="s">
        <v>30</v>
      </c>
      <c r="J496" t="s">
        <v>15</v>
      </c>
      <c r="K496" t="s">
        <v>25</v>
      </c>
      <c r="L496" t="s">
        <v>43</v>
      </c>
      <c r="M496" s="20">
        <v>6.4373760000000004</v>
      </c>
      <c r="N496" s="20">
        <v>0.16664000000000001</v>
      </c>
      <c r="O496" s="20">
        <v>1.0727243366400001</v>
      </c>
      <c r="P496">
        <v>5</v>
      </c>
      <c r="Q496">
        <v>5.3636216832000008</v>
      </c>
    </row>
    <row r="497" spans="1:17" x14ac:dyDescent="0.3">
      <c r="A497" t="s">
        <v>18</v>
      </c>
      <c r="B497" t="s">
        <v>9</v>
      </c>
      <c r="C497" t="s">
        <v>40</v>
      </c>
      <c r="D497" t="s">
        <v>27</v>
      </c>
      <c r="E497" t="s">
        <v>35</v>
      </c>
      <c r="F497" t="s">
        <v>29</v>
      </c>
      <c r="G497" s="20">
        <v>32</v>
      </c>
      <c r="H497" s="14">
        <v>51.488</v>
      </c>
      <c r="I497" t="s">
        <v>30</v>
      </c>
      <c r="J497" t="s">
        <v>15</v>
      </c>
      <c r="K497" t="s">
        <v>25</v>
      </c>
      <c r="L497" t="s">
        <v>43</v>
      </c>
      <c r="M497" s="20">
        <v>51.499008000000003</v>
      </c>
      <c r="N497" s="20">
        <v>0.16664000000000001</v>
      </c>
      <c r="O497" s="20">
        <v>8.5817946931200009</v>
      </c>
      <c r="P497">
        <v>4</v>
      </c>
      <c r="Q497">
        <v>34.327178772480003</v>
      </c>
    </row>
    <row r="498" spans="1:17" x14ac:dyDescent="0.3">
      <c r="A498" t="s">
        <v>32</v>
      </c>
      <c r="B498" t="s">
        <v>9</v>
      </c>
      <c r="C498" t="s">
        <v>84</v>
      </c>
      <c r="D498" t="s">
        <v>27</v>
      </c>
      <c r="E498" t="s">
        <v>28</v>
      </c>
      <c r="F498" t="s">
        <v>66</v>
      </c>
      <c r="G498" s="20">
        <v>25</v>
      </c>
      <c r="H498" s="14">
        <v>40.225000000000001</v>
      </c>
      <c r="I498" t="s">
        <v>52</v>
      </c>
      <c r="J498" t="s">
        <v>42</v>
      </c>
      <c r="K498" t="s">
        <v>25</v>
      </c>
      <c r="L498" t="s">
        <v>17</v>
      </c>
      <c r="M498" s="20">
        <v>40.233600000000003</v>
      </c>
      <c r="N498" s="20">
        <v>3.5459999999999998E-2</v>
      </c>
      <c r="O498" s="20">
        <v>1.4266834560000001</v>
      </c>
      <c r="P498">
        <v>5</v>
      </c>
      <c r="Q498">
        <v>7.1334172800000006</v>
      </c>
    </row>
    <row r="499" spans="1:17" x14ac:dyDescent="0.3">
      <c r="A499" t="s">
        <v>32</v>
      </c>
      <c r="B499" t="s">
        <v>9</v>
      </c>
      <c r="C499" t="s">
        <v>40</v>
      </c>
      <c r="D499" t="s">
        <v>41</v>
      </c>
      <c r="E499" t="s">
        <v>12</v>
      </c>
      <c r="F499" t="s">
        <v>44</v>
      </c>
      <c r="G499" s="20">
        <v>8</v>
      </c>
      <c r="H499" s="14">
        <v>12.872</v>
      </c>
      <c r="I499" t="s">
        <v>37</v>
      </c>
      <c r="J499" t="s">
        <v>42</v>
      </c>
      <c r="K499" t="s">
        <v>25</v>
      </c>
      <c r="L499" t="s">
        <v>17</v>
      </c>
      <c r="M499" s="20">
        <v>12.874752000000001</v>
      </c>
      <c r="N499" s="20">
        <v>0.16664000000000001</v>
      </c>
      <c r="O499" s="20">
        <v>2.1454486732800002</v>
      </c>
      <c r="P499">
        <v>5</v>
      </c>
      <c r="Q499">
        <v>10.727243366400002</v>
      </c>
    </row>
    <row r="500" spans="1:17" x14ac:dyDescent="0.3">
      <c r="A500" t="s">
        <v>7</v>
      </c>
      <c r="B500" t="s">
        <v>9</v>
      </c>
      <c r="C500" t="s">
        <v>76</v>
      </c>
      <c r="D500" t="s">
        <v>41</v>
      </c>
      <c r="E500" t="s">
        <v>35</v>
      </c>
      <c r="F500" t="s">
        <v>66</v>
      </c>
      <c r="G500" s="20">
        <v>2.5</v>
      </c>
      <c r="H500" s="14">
        <v>4.0225</v>
      </c>
      <c r="I500" t="s">
        <v>49</v>
      </c>
      <c r="J500" t="s">
        <v>31</v>
      </c>
      <c r="K500" t="s">
        <v>25</v>
      </c>
      <c r="L500" t="s">
        <v>43</v>
      </c>
      <c r="M500" s="20">
        <v>4.0233600000000003</v>
      </c>
      <c r="N500" s="20">
        <v>0.10215</v>
      </c>
      <c r="O500" s="20">
        <v>0.41098622400000007</v>
      </c>
      <c r="P500">
        <v>1</v>
      </c>
      <c r="Q500">
        <v>0.41098622400000007</v>
      </c>
    </row>
    <row r="501" spans="1:17" x14ac:dyDescent="0.3">
      <c r="A501" t="s">
        <v>32</v>
      </c>
      <c r="B501" t="s">
        <v>9</v>
      </c>
      <c r="C501" t="s">
        <v>84</v>
      </c>
      <c r="D501" t="s">
        <v>11</v>
      </c>
      <c r="E501" t="s">
        <v>45</v>
      </c>
      <c r="F501" t="s">
        <v>36</v>
      </c>
      <c r="G501" s="20">
        <v>1.1000000000000001</v>
      </c>
      <c r="H501" s="14">
        <v>1.7699</v>
      </c>
      <c r="I501" t="s">
        <v>23</v>
      </c>
      <c r="J501" t="s">
        <v>31</v>
      </c>
      <c r="K501" t="s">
        <v>25</v>
      </c>
      <c r="L501" t="s">
        <v>43</v>
      </c>
      <c r="M501" s="20">
        <v>1.7702784000000003</v>
      </c>
      <c r="N501" s="20">
        <v>0</v>
      </c>
      <c r="O501" s="20">
        <v>0</v>
      </c>
      <c r="P501">
        <v>5</v>
      </c>
      <c r="Q501">
        <v>0</v>
      </c>
    </row>
    <row r="502" spans="1:17" x14ac:dyDescent="0.3">
      <c r="A502" t="s">
        <v>32</v>
      </c>
      <c r="B502" t="s">
        <v>9</v>
      </c>
      <c r="C502" t="s">
        <v>40</v>
      </c>
      <c r="D502" t="s">
        <v>41</v>
      </c>
      <c r="E502" t="s">
        <v>35</v>
      </c>
      <c r="F502" t="s">
        <v>36</v>
      </c>
      <c r="G502" s="20">
        <v>1.4432</v>
      </c>
      <c r="H502" s="14" t="s">
        <v>8</v>
      </c>
      <c r="I502" t="s">
        <v>23</v>
      </c>
      <c r="J502" t="s">
        <v>42</v>
      </c>
      <c r="K502" t="s">
        <v>25</v>
      </c>
      <c r="L502" t="s">
        <v>43</v>
      </c>
      <c r="M502" s="20">
        <v>2.3226052608000001</v>
      </c>
      <c r="N502" s="20">
        <v>0</v>
      </c>
      <c r="O502" s="20">
        <v>0</v>
      </c>
      <c r="P502">
        <v>5</v>
      </c>
      <c r="Q502">
        <v>0</v>
      </c>
    </row>
    <row r="503" spans="1:17" x14ac:dyDescent="0.3">
      <c r="A503" t="s">
        <v>39</v>
      </c>
      <c r="B503" t="s">
        <v>9</v>
      </c>
      <c r="C503" t="s">
        <v>84</v>
      </c>
      <c r="D503" t="s">
        <v>27</v>
      </c>
      <c r="E503" t="s">
        <v>28</v>
      </c>
      <c r="F503" t="s">
        <v>13</v>
      </c>
      <c r="G503" s="20">
        <v>17</v>
      </c>
      <c r="H503" s="14">
        <v>27.353000000000002</v>
      </c>
      <c r="I503" t="s">
        <v>52</v>
      </c>
      <c r="J503" t="s">
        <v>15</v>
      </c>
      <c r="K503" t="s">
        <v>25</v>
      </c>
      <c r="L503" t="s">
        <v>43</v>
      </c>
      <c r="M503" s="20">
        <v>27.358848000000002</v>
      </c>
      <c r="N503" s="20">
        <v>3.5459999999999998E-2</v>
      </c>
      <c r="O503" s="20">
        <v>0.97014475008000001</v>
      </c>
      <c r="P503">
        <v>2</v>
      </c>
      <c r="Q503">
        <v>1.94028950016</v>
      </c>
    </row>
    <row r="504" spans="1:17" x14ac:dyDescent="0.3">
      <c r="A504" t="s">
        <v>32</v>
      </c>
      <c r="B504" t="s">
        <v>9</v>
      </c>
      <c r="C504" t="s">
        <v>8</v>
      </c>
      <c r="D504" t="s">
        <v>27</v>
      </c>
      <c r="E504" t="s">
        <v>12</v>
      </c>
      <c r="F504" t="s">
        <v>22</v>
      </c>
      <c r="G504" s="20">
        <v>11</v>
      </c>
      <c r="H504" s="14">
        <v>17.698999999999998</v>
      </c>
      <c r="I504" t="s">
        <v>14</v>
      </c>
      <c r="J504" t="s">
        <v>42</v>
      </c>
      <c r="K504" t="s">
        <v>25</v>
      </c>
      <c r="L504" t="s">
        <v>43</v>
      </c>
      <c r="M504" s="20">
        <v>17.702784000000001</v>
      </c>
      <c r="N504" s="20">
        <v>0</v>
      </c>
      <c r="O504" s="20">
        <v>0</v>
      </c>
      <c r="P504">
        <v>5</v>
      </c>
      <c r="Q504">
        <v>0</v>
      </c>
    </row>
    <row r="505" spans="1:17" x14ac:dyDescent="0.3">
      <c r="A505" t="s">
        <v>39</v>
      </c>
      <c r="B505" t="s">
        <v>9</v>
      </c>
      <c r="C505" t="s">
        <v>79</v>
      </c>
      <c r="D505" t="s">
        <v>72</v>
      </c>
      <c r="E505" t="s">
        <v>35</v>
      </c>
      <c r="F505" t="s">
        <v>29</v>
      </c>
      <c r="G505" s="20">
        <v>50</v>
      </c>
      <c r="H505" s="14">
        <v>80.45</v>
      </c>
      <c r="I505" t="s">
        <v>37</v>
      </c>
      <c r="J505" t="s">
        <v>15</v>
      </c>
      <c r="K505" t="s">
        <v>25</v>
      </c>
      <c r="L505" t="s">
        <v>43</v>
      </c>
      <c r="M505" s="20">
        <v>80.467200000000005</v>
      </c>
      <c r="N505" s="20">
        <v>0.16664000000000001</v>
      </c>
      <c r="O505" s="20">
        <v>13.409054208000002</v>
      </c>
      <c r="P505">
        <v>2</v>
      </c>
      <c r="Q505">
        <v>26.818108416000005</v>
      </c>
    </row>
    <row r="506" spans="1:17" x14ac:dyDescent="0.3">
      <c r="A506" t="s">
        <v>18</v>
      </c>
      <c r="B506" t="s">
        <v>9</v>
      </c>
      <c r="C506" t="s">
        <v>40</v>
      </c>
      <c r="D506" t="s">
        <v>20</v>
      </c>
      <c r="E506" t="s">
        <v>45</v>
      </c>
      <c r="F506" t="s">
        <v>13</v>
      </c>
      <c r="G506" s="20">
        <v>1.7</v>
      </c>
      <c r="H506" s="14">
        <v>2.7353000000000001</v>
      </c>
      <c r="I506" t="s">
        <v>49</v>
      </c>
      <c r="J506" t="s">
        <v>42</v>
      </c>
      <c r="K506" t="s">
        <v>25</v>
      </c>
      <c r="L506" t="s">
        <v>43</v>
      </c>
      <c r="M506" s="20">
        <v>2.7358848</v>
      </c>
      <c r="N506" s="20">
        <v>0.10215</v>
      </c>
      <c r="O506" s="20">
        <v>0.27947063232000002</v>
      </c>
      <c r="P506">
        <v>4</v>
      </c>
      <c r="Q506">
        <v>1.1178825292800001</v>
      </c>
    </row>
    <row r="507" spans="1:17" x14ac:dyDescent="0.3">
      <c r="A507" t="s">
        <v>39</v>
      </c>
      <c r="B507" t="s">
        <v>9</v>
      </c>
      <c r="C507" t="s">
        <v>68</v>
      </c>
      <c r="D507" t="s">
        <v>41</v>
      </c>
      <c r="E507" t="s">
        <v>21</v>
      </c>
      <c r="F507" t="s">
        <v>13</v>
      </c>
      <c r="G507" s="20">
        <v>12.4</v>
      </c>
      <c r="H507" s="14">
        <v>19.951599999999999</v>
      </c>
      <c r="I507" t="s">
        <v>30</v>
      </c>
      <c r="J507" t="s">
        <v>31</v>
      </c>
      <c r="K507" t="s">
        <v>25</v>
      </c>
      <c r="L507" t="s">
        <v>17</v>
      </c>
      <c r="M507" s="20">
        <v>19.955865600000003</v>
      </c>
      <c r="N507" s="20">
        <v>0.16664000000000001</v>
      </c>
      <c r="O507" s="20">
        <v>3.3254454435840008</v>
      </c>
      <c r="P507">
        <v>2</v>
      </c>
      <c r="Q507">
        <v>6.6508908871680017</v>
      </c>
    </row>
    <row r="508" spans="1:17" x14ac:dyDescent="0.3">
      <c r="A508" t="s">
        <v>39</v>
      </c>
      <c r="B508" t="s">
        <v>9</v>
      </c>
      <c r="C508" t="s">
        <v>48</v>
      </c>
      <c r="D508" t="s">
        <v>11</v>
      </c>
      <c r="E508" t="s">
        <v>12</v>
      </c>
      <c r="F508" t="s">
        <v>66</v>
      </c>
      <c r="G508" s="20">
        <v>30</v>
      </c>
      <c r="H508" s="14">
        <v>48.269999999999996</v>
      </c>
      <c r="I508" t="s">
        <v>52</v>
      </c>
      <c r="J508" t="s">
        <v>15</v>
      </c>
      <c r="K508" t="s">
        <v>25</v>
      </c>
      <c r="L508" t="s">
        <v>17</v>
      </c>
      <c r="M508" s="20">
        <v>48.280320000000003</v>
      </c>
      <c r="N508" s="20">
        <v>3.5459999999999998E-2</v>
      </c>
      <c r="O508" s="20">
        <v>1.7120201472000001</v>
      </c>
      <c r="P508">
        <v>2</v>
      </c>
      <c r="Q508">
        <v>3.4240402944000001</v>
      </c>
    </row>
    <row r="509" spans="1:17" x14ac:dyDescent="0.3">
      <c r="A509" t="s">
        <v>32</v>
      </c>
      <c r="B509" t="s">
        <v>9</v>
      </c>
      <c r="C509" t="s">
        <v>40</v>
      </c>
      <c r="D509" t="s">
        <v>41</v>
      </c>
      <c r="E509" t="s">
        <v>45</v>
      </c>
      <c r="F509" t="s">
        <v>22</v>
      </c>
      <c r="G509" s="20">
        <v>12</v>
      </c>
      <c r="H509" s="14">
        <v>19.308</v>
      </c>
      <c r="I509" t="s">
        <v>37</v>
      </c>
      <c r="J509" t="s">
        <v>15</v>
      </c>
      <c r="K509" t="s">
        <v>25</v>
      </c>
      <c r="L509" t="s">
        <v>43</v>
      </c>
      <c r="M509" s="20">
        <v>19.312128000000001</v>
      </c>
      <c r="N509" s="20">
        <v>0.16664000000000001</v>
      </c>
      <c r="O509" s="20">
        <v>3.2181730099200005</v>
      </c>
      <c r="P509">
        <v>5</v>
      </c>
      <c r="Q509">
        <v>16.090865049600001</v>
      </c>
    </row>
    <row r="510" spans="1:17" x14ac:dyDescent="0.3">
      <c r="A510" t="s">
        <v>32</v>
      </c>
      <c r="B510" t="s">
        <v>9</v>
      </c>
      <c r="C510" t="s">
        <v>40</v>
      </c>
      <c r="D510" t="s">
        <v>20</v>
      </c>
      <c r="E510" t="s">
        <v>12</v>
      </c>
      <c r="F510" t="s">
        <v>29</v>
      </c>
      <c r="G510" s="20">
        <v>14</v>
      </c>
      <c r="H510" s="14">
        <v>22.526</v>
      </c>
      <c r="I510" t="s">
        <v>54</v>
      </c>
      <c r="J510" t="s">
        <v>42</v>
      </c>
      <c r="K510" t="s">
        <v>25</v>
      </c>
      <c r="L510" t="s">
        <v>43</v>
      </c>
      <c r="M510" s="20">
        <v>22.530816000000002</v>
      </c>
      <c r="N510" s="20">
        <v>2.1999999999999999E-2</v>
      </c>
      <c r="O510" s="20">
        <v>0.49567795199999998</v>
      </c>
      <c r="P510">
        <v>5</v>
      </c>
      <c r="Q510">
        <v>2.4783897599999998</v>
      </c>
    </row>
    <row r="511" spans="1:17" x14ac:dyDescent="0.3">
      <c r="A511" t="s">
        <v>32</v>
      </c>
      <c r="B511" t="s">
        <v>9</v>
      </c>
      <c r="C511" t="s">
        <v>8</v>
      </c>
      <c r="D511" t="s">
        <v>20</v>
      </c>
      <c r="E511" t="s">
        <v>21</v>
      </c>
      <c r="F511" t="s">
        <v>36</v>
      </c>
      <c r="G511" s="20">
        <v>1.5</v>
      </c>
      <c r="H511" s="14">
        <v>2.4135</v>
      </c>
      <c r="I511" t="s">
        <v>23</v>
      </c>
      <c r="J511" t="s">
        <v>42</v>
      </c>
      <c r="K511" t="s">
        <v>25</v>
      </c>
      <c r="L511" t="s">
        <v>43</v>
      </c>
      <c r="M511" s="20">
        <v>2.4140160000000002</v>
      </c>
      <c r="N511" s="20">
        <v>0</v>
      </c>
      <c r="O511" s="20">
        <v>0</v>
      </c>
      <c r="P511">
        <v>5</v>
      </c>
      <c r="Q511">
        <v>0</v>
      </c>
    </row>
    <row r="512" spans="1:17" x14ac:dyDescent="0.3">
      <c r="A512" t="s">
        <v>32</v>
      </c>
      <c r="B512" t="s">
        <v>9</v>
      </c>
      <c r="C512" t="s">
        <v>40</v>
      </c>
      <c r="D512" t="s">
        <v>41</v>
      </c>
      <c r="E512" t="s">
        <v>35</v>
      </c>
      <c r="F512" t="s">
        <v>44</v>
      </c>
      <c r="G512" s="20">
        <v>1.6</v>
      </c>
      <c r="H512" s="14">
        <v>2.5744000000000002</v>
      </c>
      <c r="I512" t="s">
        <v>14</v>
      </c>
      <c r="J512" t="s">
        <v>15</v>
      </c>
      <c r="K512" t="s">
        <v>25</v>
      </c>
      <c r="L512" t="s">
        <v>43</v>
      </c>
      <c r="M512" s="20">
        <v>2.5749504000000005</v>
      </c>
      <c r="N512" s="20">
        <v>0</v>
      </c>
      <c r="O512" s="20">
        <v>0</v>
      </c>
      <c r="P512">
        <v>5</v>
      </c>
      <c r="Q512">
        <v>0</v>
      </c>
    </row>
    <row r="513" spans="1:17" x14ac:dyDescent="0.3">
      <c r="A513" t="s">
        <v>32</v>
      </c>
      <c r="B513" t="s">
        <v>9</v>
      </c>
      <c r="C513" t="s">
        <v>84</v>
      </c>
      <c r="D513" t="s">
        <v>20</v>
      </c>
      <c r="E513" t="s">
        <v>35</v>
      </c>
      <c r="F513" t="s">
        <v>13</v>
      </c>
      <c r="G513" s="20">
        <v>15</v>
      </c>
      <c r="H513" s="14">
        <v>24.134999999999998</v>
      </c>
      <c r="I513" t="s">
        <v>30</v>
      </c>
      <c r="J513" t="s">
        <v>15</v>
      </c>
      <c r="K513" t="s">
        <v>25</v>
      </c>
      <c r="L513" t="s">
        <v>17</v>
      </c>
      <c r="M513" s="20">
        <v>24.140160000000002</v>
      </c>
      <c r="N513" s="20">
        <v>0.16664000000000001</v>
      </c>
      <c r="O513" s="20">
        <v>4.0227162624000004</v>
      </c>
      <c r="P513">
        <v>5</v>
      </c>
      <c r="Q513">
        <v>20.113581312000001</v>
      </c>
    </row>
    <row r="514" spans="1:17" x14ac:dyDescent="0.3">
      <c r="A514" t="s">
        <v>39</v>
      </c>
      <c r="B514" t="s">
        <v>9</v>
      </c>
      <c r="C514" t="s">
        <v>40</v>
      </c>
      <c r="D514" t="s">
        <v>41</v>
      </c>
      <c r="E514" t="s">
        <v>12</v>
      </c>
      <c r="F514" t="s">
        <v>22</v>
      </c>
      <c r="G514" s="20">
        <v>2</v>
      </c>
      <c r="H514" s="14">
        <v>3.218</v>
      </c>
      <c r="I514" t="s">
        <v>23</v>
      </c>
      <c r="J514" t="s">
        <v>31</v>
      </c>
      <c r="K514" t="s">
        <v>25</v>
      </c>
      <c r="L514" t="s">
        <v>17</v>
      </c>
      <c r="M514" s="20">
        <v>3.2186880000000002</v>
      </c>
      <c r="N514" s="20">
        <v>0</v>
      </c>
      <c r="O514" s="20">
        <v>0</v>
      </c>
      <c r="P514">
        <v>2</v>
      </c>
      <c r="Q514">
        <v>0</v>
      </c>
    </row>
    <row r="515" spans="1:17" x14ac:dyDescent="0.3">
      <c r="A515" t="s">
        <v>26</v>
      </c>
      <c r="B515" t="s">
        <v>9</v>
      </c>
      <c r="C515" t="s">
        <v>79</v>
      </c>
      <c r="D515" t="s">
        <v>41</v>
      </c>
      <c r="E515" t="s">
        <v>35</v>
      </c>
      <c r="F515" t="s">
        <v>66</v>
      </c>
      <c r="G515" s="20">
        <v>20</v>
      </c>
      <c r="H515" s="14">
        <v>32.18</v>
      </c>
      <c r="I515" t="s">
        <v>30</v>
      </c>
      <c r="J515" t="s">
        <v>38</v>
      </c>
      <c r="K515" t="s">
        <v>25</v>
      </c>
      <c r="L515" t="s">
        <v>43</v>
      </c>
      <c r="M515" s="20">
        <v>32.186880000000002</v>
      </c>
      <c r="N515" s="20">
        <v>0.16664000000000001</v>
      </c>
      <c r="O515" s="20">
        <v>5.3636216832000008</v>
      </c>
      <c r="P515">
        <v>3</v>
      </c>
      <c r="Q515">
        <v>16.090865049600001</v>
      </c>
    </row>
    <row r="516" spans="1:17" x14ac:dyDescent="0.3">
      <c r="A516" t="s">
        <v>26</v>
      </c>
      <c r="B516" t="s">
        <v>9</v>
      </c>
      <c r="C516" t="s">
        <v>79</v>
      </c>
      <c r="D516" t="s">
        <v>72</v>
      </c>
      <c r="E516" t="s">
        <v>45</v>
      </c>
      <c r="F516" t="s">
        <v>13</v>
      </c>
      <c r="G516" s="20">
        <v>50</v>
      </c>
      <c r="H516" s="14">
        <v>80.45</v>
      </c>
      <c r="I516" t="s">
        <v>37</v>
      </c>
      <c r="J516" t="s">
        <v>15</v>
      </c>
      <c r="K516" t="s">
        <v>25</v>
      </c>
      <c r="L516" t="s">
        <v>43</v>
      </c>
      <c r="M516" s="20">
        <v>80.467200000000005</v>
      </c>
      <c r="N516" s="20">
        <v>0.16664000000000001</v>
      </c>
      <c r="O516" s="20">
        <v>13.409054208000002</v>
      </c>
      <c r="P516">
        <v>3</v>
      </c>
      <c r="Q516">
        <v>40.227162624000009</v>
      </c>
    </row>
    <row r="517" spans="1:17" x14ac:dyDescent="0.3">
      <c r="A517" t="s">
        <v>26</v>
      </c>
      <c r="B517" t="s">
        <v>9</v>
      </c>
      <c r="C517" t="s">
        <v>40</v>
      </c>
      <c r="D517" t="s">
        <v>20</v>
      </c>
      <c r="E517" t="s">
        <v>45</v>
      </c>
      <c r="F517" t="s">
        <v>66</v>
      </c>
      <c r="G517" s="20">
        <v>80</v>
      </c>
      <c r="H517" s="14">
        <v>128.72</v>
      </c>
      <c r="I517" t="s">
        <v>52</v>
      </c>
      <c r="J517" t="s">
        <v>42</v>
      </c>
      <c r="K517" t="s">
        <v>25</v>
      </c>
      <c r="L517" t="s">
        <v>43</v>
      </c>
      <c r="M517" s="20">
        <v>128.74752000000001</v>
      </c>
      <c r="N517" s="20">
        <v>3.5459999999999998E-2</v>
      </c>
      <c r="O517" s="20">
        <v>4.5653870591999999</v>
      </c>
      <c r="P517">
        <v>3</v>
      </c>
      <c r="Q517">
        <v>13.696161177600001</v>
      </c>
    </row>
    <row r="518" spans="1:17" x14ac:dyDescent="0.3">
      <c r="A518" t="s">
        <v>26</v>
      </c>
      <c r="B518" t="s">
        <v>51</v>
      </c>
      <c r="C518" t="s">
        <v>8</v>
      </c>
      <c r="D518" t="s">
        <v>27</v>
      </c>
      <c r="E518" t="s">
        <v>35</v>
      </c>
      <c r="F518" t="s">
        <v>36</v>
      </c>
      <c r="G518" s="20">
        <v>1</v>
      </c>
      <c r="H518" s="14">
        <v>1.609</v>
      </c>
      <c r="I518" t="s">
        <v>23</v>
      </c>
      <c r="J518" t="s">
        <v>42</v>
      </c>
      <c r="K518" t="s">
        <v>25</v>
      </c>
      <c r="L518" t="s">
        <v>43</v>
      </c>
      <c r="M518" s="20">
        <v>1.6093440000000001</v>
      </c>
      <c r="N518" s="20">
        <v>0</v>
      </c>
      <c r="O518" s="20">
        <v>0</v>
      </c>
      <c r="P518">
        <v>3</v>
      </c>
      <c r="Q518">
        <v>0</v>
      </c>
    </row>
    <row r="519" spans="1:17" x14ac:dyDescent="0.3">
      <c r="A519" t="s">
        <v>7</v>
      </c>
      <c r="B519" t="s">
        <v>9</v>
      </c>
      <c r="C519" t="s">
        <v>40</v>
      </c>
      <c r="D519" t="s">
        <v>20</v>
      </c>
      <c r="E519" t="s">
        <v>12</v>
      </c>
      <c r="F519" t="s">
        <v>22</v>
      </c>
      <c r="G519" s="20">
        <v>7</v>
      </c>
      <c r="H519" s="14">
        <v>11.263</v>
      </c>
      <c r="I519" t="s">
        <v>54</v>
      </c>
      <c r="J519" t="s">
        <v>42</v>
      </c>
      <c r="K519" t="s">
        <v>25</v>
      </c>
      <c r="L519" t="s">
        <v>43</v>
      </c>
      <c r="M519" s="20">
        <v>11.265408000000001</v>
      </c>
      <c r="N519" s="20">
        <v>2.1999999999999999E-2</v>
      </c>
      <c r="O519" s="20">
        <v>0.24783897599999999</v>
      </c>
      <c r="P519">
        <v>1</v>
      </c>
      <c r="Q519">
        <v>0.24783897599999999</v>
      </c>
    </row>
    <row r="520" spans="1:17" x14ac:dyDescent="0.3">
      <c r="A520" t="s">
        <v>32</v>
      </c>
      <c r="B520" t="s">
        <v>9</v>
      </c>
      <c r="C520" t="s">
        <v>34</v>
      </c>
      <c r="D520" t="s">
        <v>11</v>
      </c>
      <c r="E520" t="s">
        <v>21</v>
      </c>
      <c r="F520" t="s">
        <v>22</v>
      </c>
      <c r="G520" s="20">
        <v>6</v>
      </c>
      <c r="H520" s="14">
        <v>9.6539999999999999</v>
      </c>
      <c r="I520" t="s">
        <v>14</v>
      </c>
      <c r="J520" t="s">
        <v>42</v>
      </c>
      <c r="K520" t="s">
        <v>25</v>
      </c>
      <c r="L520" t="s">
        <v>17</v>
      </c>
      <c r="M520" s="20">
        <v>9.6560640000000006</v>
      </c>
      <c r="N520" s="20">
        <v>0</v>
      </c>
      <c r="O520" s="20">
        <v>0</v>
      </c>
      <c r="P520">
        <v>5</v>
      </c>
      <c r="Q520">
        <v>0</v>
      </c>
    </row>
    <row r="521" spans="1:17" x14ac:dyDescent="0.3">
      <c r="A521" t="s">
        <v>39</v>
      </c>
      <c r="B521" t="s">
        <v>9</v>
      </c>
      <c r="C521" t="s">
        <v>8</v>
      </c>
      <c r="D521" t="s">
        <v>41</v>
      </c>
      <c r="E521" t="s">
        <v>45</v>
      </c>
      <c r="F521" t="s">
        <v>36</v>
      </c>
      <c r="G521" s="20">
        <v>1.3</v>
      </c>
      <c r="H521" s="14">
        <v>2.0916999999999999</v>
      </c>
      <c r="I521" s="2" t="s">
        <v>49</v>
      </c>
      <c r="J521" t="s">
        <v>42</v>
      </c>
      <c r="K521" t="s">
        <v>25</v>
      </c>
      <c r="L521" t="s">
        <v>17</v>
      </c>
      <c r="M521" s="20">
        <v>2.0921472000000003</v>
      </c>
      <c r="N521" s="20">
        <v>0.10215</v>
      </c>
      <c r="O521" s="20">
        <v>0.21371283648000003</v>
      </c>
      <c r="P521">
        <v>2</v>
      </c>
      <c r="Q521">
        <v>0.42742567296000006</v>
      </c>
    </row>
    <row r="522" spans="1:17" x14ac:dyDescent="0.3">
      <c r="A522" t="s">
        <v>32</v>
      </c>
      <c r="B522" t="s">
        <v>9</v>
      </c>
      <c r="C522" t="s">
        <v>34</v>
      </c>
      <c r="D522" t="s">
        <v>20</v>
      </c>
      <c r="E522" t="s">
        <v>45</v>
      </c>
      <c r="F522" t="s">
        <v>44</v>
      </c>
      <c r="G522" s="20">
        <v>4</v>
      </c>
      <c r="H522" s="14">
        <v>6.4359999999999999</v>
      </c>
      <c r="I522" t="s">
        <v>14</v>
      </c>
      <c r="J522" t="s">
        <v>38</v>
      </c>
      <c r="K522" t="s">
        <v>25</v>
      </c>
      <c r="L522" t="s">
        <v>43</v>
      </c>
      <c r="M522" s="20">
        <v>6.4373760000000004</v>
      </c>
      <c r="N522" s="20">
        <v>0</v>
      </c>
      <c r="O522" s="20">
        <v>0</v>
      </c>
      <c r="P522">
        <v>5</v>
      </c>
      <c r="Q522">
        <v>0</v>
      </c>
    </row>
    <row r="523" spans="1:17" x14ac:dyDescent="0.3">
      <c r="A523" t="s">
        <v>32</v>
      </c>
      <c r="B523" t="s">
        <v>9</v>
      </c>
      <c r="C523" t="s">
        <v>40</v>
      </c>
      <c r="D523" t="s">
        <v>11</v>
      </c>
      <c r="E523" t="s">
        <v>21</v>
      </c>
      <c r="F523" t="s">
        <v>36</v>
      </c>
      <c r="G523" s="20">
        <v>3</v>
      </c>
      <c r="H523" s="14">
        <v>4.827</v>
      </c>
      <c r="I523" t="s">
        <v>54</v>
      </c>
      <c r="J523" t="s">
        <v>15</v>
      </c>
      <c r="K523" t="s">
        <v>25</v>
      </c>
      <c r="L523" t="s">
        <v>43</v>
      </c>
      <c r="M523" s="20">
        <v>4.8280320000000003</v>
      </c>
      <c r="N523" s="20">
        <v>2.1999999999999999E-2</v>
      </c>
      <c r="O523" s="20">
        <v>0.106216704</v>
      </c>
      <c r="P523">
        <v>5</v>
      </c>
      <c r="Q523">
        <v>0.53108351999999992</v>
      </c>
    </row>
    <row r="524" spans="1:17" x14ac:dyDescent="0.3">
      <c r="A524" t="s">
        <v>32</v>
      </c>
      <c r="B524" t="s">
        <v>9</v>
      </c>
      <c r="C524" t="s">
        <v>40</v>
      </c>
      <c r="D524" t="s">
        <v>11</v>
      </c>
      <c r="E524" t="s">
        <v>12</v>
      </c>
      <c r="F524" t="s">
        <v>22</v>
      </c>
      <c r="G524" s="20">
        <v>2</v>
      </c>
      <c r="H524" s="14">
        <v>3.218</v>
      </c>
      <c r="I524" t="s">
        <v>23</v>
      </c>
      <c r="J524" t="s">
        <v>31</v>
      </c>
      <c r="K524" t="s">
        <v>25</v>
      </c>
      <c r="L524" t="s">
        <v>43</v>
      </c>
      <c r="M524" s="20">
        <v>3.2186880000000002</v>
      </c>
      <c r="N524" s="20">
        <v>0</v>
      </c>
      <c r="O524" s="20">
        <v>0</v>
      </c>
      <c r="P524">
        <v>5</v>
      </c>
      <c r="Q524">
        <v>0</v>
      </c>
    </row>
    <row r="525" spans="1:17" x14ac:dyDescent="0.3">
      <c r="A525" t="s">
        <v>26</v>
      </c>
      <c r="B525" t="s">
        <v>9</v>
      </c>
      <c r="C525" t="s">
        <v>76</v>
      </c>
      <c r="D525" t="s">
        <v>20</v>
      </c>
      <c r="E525" t="s">
        <v>35</v>
      </c>
      <c r="F525" t="s">
        <v>66</v>
      </c>
      <c r="G525" s="20">
        <v>14</v>
      </c>
      <c r="H525" s="14">
        <v>22.526</v>
      </c>
      <c r="I525" t="s">
        <v>30</v>
      </c>
      <c r="J525" t="s">
        <v>15</v>
      </c>
      <c r="K525" t="s">
        <v>25</v>
      </c>
      <c r="L525" t="s">
        <v>43</v>
      </c>
      <c r="M525" s="20">
        <v>22.530816000000002</v>
      </c>
      <c r="N525" s="20">
        <v>0.16664000000000001</v>
      </c>
      <c r="O525" s="20">
        <v>3.7545351782400003</v>
      </c>
      <c r="P525">
        <v>3</v>
      </c>
      <c r="Q525">
        <v>11.26360553472</v>
      </c>
    </row>
    <row r="526" spans="1:17" x14ac:dyDescent="0.3">
      <c r="A526" t="s">
        <v>32</v>
      </c>
      <c r="B526" t="s">
        <v>9</v>
      </c>
      <c r="C526" t="s">
        <v>34</v>
      </c>
      <c r="D526" t="s">
        <v>47</v>
      </c>
      <c r="E526" t="s">
        <v>33</v>
      </c>
      <c r="F526" t="s">
        <v>44</v>
      </c>
      <c r="G526" s="20">
        <v>1.3</v>
      </c>
      <c r="H526" s="14">
        <v>2.0916999999999999</v>
      </c>
      <c r="I526" t="s">
        <v>14</v>
      </c>
      <c r="J526" t="s">
        <v>24</v>
      </c>
      <c r="K526" t="s">
        <v>25</v>
      </c>
      <c r="L526" t="s">
        <v>43</v>
      </c>
      <c r="M526" s="20">
        <v>2.0921472000000003</v>
      </c>
      <c r="N526" s="20">
        <v>0</v>
      </c>
      <c r="O526" s="20">
        <v>0</v>
      </c>
      <c r="P526">
        <v>5</v>
      </c>
      <c r="Q526">
        <v>0</v>
      </c>
    </row>
    <row r="527" spans="1:17" x14ac:dyDescent="0.3">
      <c r="A527" t="s">
        <v>26</v>
      </c>
      <c r="B527" t="s">
        <v>9</v>
      </c>
      <c r="C527" t="s">
        <v>40</v>
      </c>
      <c r="D527" t="s">
        <v>11</v>
      </c>
      <c r="E527" t="s">
        <v>35</v>
      </c>
      <c r="F527" t="s">
        <v>44</v>
      </c>
      <c r="G527" s="20">
        <v>2</v>
      </c>
      <c r="H527" s="14">
        <v>3.218</v>
      </c>
      <c r="I527" t="s">
        <v>14</v>
      </c>
      <c r="J527" t="s">
        <v>31</v>
      </c>
      <c r="K527" t="s">
        <v>25</v>
      </c>
      <c r="L527" t="s">
        <v>43</v>
      </c>
      <c r="M527" s="20">
        <v>3.2186880000000002</v>
      </c>
      <c r="N527" s="20">
        <v>0</v>
      </c>
      <c r="O527" s="20">
        <v>0</v>
      </c>
      <c r="P527">
        <v>3</v>
      </c>
      <c r="Q527">
        <v>0</v>
      </c>
    </row>
    <row r="528" spans="1:17" x14ac:dyDescent="0.3">
      <c r="A528" t="s">
        <v>32</v>
      </c>
      <c r="B528" t="s">
        <v>9</v>
      </c>
      <c r="C528" t="s">
        <v>40</v>
      </c>
      <c r="D528" t="s">
        <v>20</v>
      </c>
      <c r="E528" t="s">
        <v>35</v>
      </c>
      <c r="F528" t="s">
        <v>44</v>
      </c>
      <c r="G528" s="20">
        <v>1.1000000000000001</v>
      </c>
      <c r="H528" s="14">
        <v>1.7699</v>
      </c>
      <c r="I528" t="s">
        <v>23</v>
      </c>
      <c r="J528" t="s">
        <v>42</v>
      </c>
      <c r="K528" t="s">
        <v>25</v>
      </c>
      <c r="L528" t="s">
        <v>43</v>
      </c>
      <c r="M528" s="20">
        <v>1.7702784000000003</v>
      </c>
      <c r="N528" s="20">
        <v>0</v>
      </c>
      <c r="O528" s="20">
        <v>0</v>
      </c>
      <c r="P528">
        <v>5</v>
      </c>
      <c r="Q528">
        <v>0</v>
      </c>
    </row>
    <row r="529" spans="1:17" x14ac:dyDescent="0.3">
      <c r="A529" t="s">
        <v>18</v>
      </c>
      <c r="B529" t="s">
        <v>9</v>
      </c>
      <c r="C529" t="s">
        <v>101</v>
      </c>
      <c r="D529" t="s">
        <v>20</v>
      </c>
      <c r="E529" t="s">
        <v>45</v>
      </c>
      <c r="F529" t="s">
        <v>44</v>
      </c>
      <c r="G529" s="20">
        <v>1</v>
      </c>
      <c r="H529" s="14">
        <v>1.609</v>
      </c>
      <c r="I529" t="s">
        <v>54</v>
      </c>
      <c r="J529" t="s">
        <v>42</v>
      </c>
      <c r="K529" t="s">
        <v>25</v>
      </c>
      <c r="L529" t="s">
        <v>43</v>
      </c>
      <c r="M529" s="20">
        <v>1.6093440000000001</v>
      </c>
      <c r="N529" s="20">
        <v>2.1999999999999999E-2</v>
      </c>
      <c r="O529" s="20">
        <v>3.5405567999999998E-2</v>
      </c>
      <c r="P529">
        <v>4</v>
      </c>
      <c r="Q529">
        <v>0.14162227199999999</v>
      </c>
    </row>
    <row r="530" spans="1:17" x14ac:dyDescent="0.3">
      <c r="A530" t="s">
        <v>32</v>
      </c>
      <c r="B530" t="s">
        <v>9</v>
      </c>
      <c r="C530" t="s">
        <v>40</v>
      </c>
      <c r="D530" t="s">
        <v>41</v>
      </c>
      <c r="E530" t="s">
        <v>45</v>
      </c>
      <c r="F530" t="s">
        <v>29</v>
      </c>
      <c r="G530" s="20">
        <v>16</v>
      </c>
      <c r="H530" s="14">
        <v>25.744</v>
      </c>
      <c r="I530" t="s">
        <v>30</v>
      </c>
      <c r="J530" t="s">
        <v>53</v>
      </c>
      <c r="K530" t="s">
        <v>25</v>
      </c>
      <c r="L530" t="s">
        <v>43</v>
      </c>
      <c r="M530" s="20">
        <v>25.749504000000002</v>
      </c>
      <c r="N530" s="20">
        <v>0.16664000000000001</v>
      </c>
      <c r="O530" s="20">
        <v>4.2908973465600004</v>
      </c>
      <c r="P530">
        <v>5</v>
      </c>
      <c r="Q530">
        <v>21.454486732800003</v>
      </c>
    </row>
    <row r="531" spans="1:17" x14ac:dyDescent="0.3">
      <c r="A531" t="s">
        <v>32</v>
      </c>
      <c r="B531" t="s">
        <v>9</v>
      </c>
      <c r="C531" t="s">
        <v>40</v>
      </c>
      <c r="D531" t="s">
        <v>41</v>
      </c>
      <c r="E531" t="s">
        <v>35</v>
      </c>
      <c r="F531" t="s">
        <v>44</v>
      </c>
      <c r="G531" s="20">
        <v>2.1</v>
      </c>
      <c r="H531" s="14">
        <v>3.3789000000000002</v>
      </c>
      <c r="I531" t="s">
        <v>14</v>
      </c>
      <c r="J531" t="s">
        <v>24</v>
      </c>
      <c r="K531" t="s">
        <v>25</v>
      </c>
      <c r="L531" t="s">
        <v>43</v>
      </c>
      <c r="M531" s="20">
        <v>3.3796224000000006</v>
      </c>
      <c r="N531" s="20">
        <v>0</v>
      </c>
      <c r="O531" s="20">
        <v>0</v>
      </c>
      <c r="P531">
        <v>5</v>
      </c>
      <c r="Q531">
        <v>0</v>
      </c>
    </row>
    <row r="532" spans="1:17" x14ac:dyDescent="0.3">
      <c r="A532" t="s">
        <v>7</v>
      </c>
      <c r="B532" t="s">
        <v>9</v>
      </c>
      <c r="C532" t="s">
        <v>40</v>
      </c>
      <c r="D532" t="s">
        <v>47</v>
      </c>
      <c r="E532" t="s">
        <v>35</v>
      </c>
      <c r="F532" t="s">
        <v>8</v>
      </c>
      <c r="G532" s="20">
        <v>63</v>
      </c>
      <c r="H532" s="14">
        <v>101.367</v>
      </c>
      <c r="I532" t="s">
        <v>30</v>
      </c>
      <c r="J532" t="s">
        <v>31</v>
      </c>
      <c r="K532" t="s">
        <v>25</v>
      </c>
      <c r="L532" t="s">
        <v>43</v>
      </c>
      <c r="M532" s="20">
        <v>101.38867200000001</v>
      </c>
      <c r="N532" s="20">
        <v>0.16664000000000001</v>
      </c>
      <c r="O532" s="20">
        <v>16.895408302080003</v>
      </c>
      <c r="P532">
        <v>1</v>
      </c>
      <c r="Q532">
        <v>16.895408302080003</v>
      </c>
    </row>
    <row r="533" spans="1:17" x14ac:dyDescent="0.3">
      <c r="A533" t="s">
        <v>18</v>
      </c>
      <c r="B533" t="s">
        <v>9</v>
      </c>
      <c r="C533" t="s">
        <v>79</v>
      </c>
      <c r="D533" t="s">
        <v>20</v>
      </c>
      <c r="E533" t="s">
        <v>35</v>
      </c>
      <c r="F533" t="s">
        <v>44</v>
      </c>
      <c r="G533" s="20">
        <v>1</v>
      </c>
      <c r="H533" s="14">
        <v>1.609</v>
      </c>
      <c r="I533" t="s">
        <v>23</v>
      </c>
      <c r="J533" t="s">
        <v>42</v>
      </c>
      <c r="K533" t="s">
        <v>25</v>
      </c>
      <c r="L533" t="s">
        <v>43</v>
      </c>
      <c r="M533" s="20">
        <v>1.6093440000000001</v>
      </c>
      <c r="N533" s="20">
        <v>0</v>
      </c>
      <c r="O533" s="20">
        <v>0</v>
      </c>
      <c r="P533">
        <v>4</v>
      </c>
      <c r="Q533">
        <v>0</v>
      </c>
    </row>
    <row r="534" spans="1:17" x14ac:dyDescent="0.3">
      <c r="A534" t="s">
        <v>32</v>
      </c>
      <c r="B534" t="s">
        <v>9</v>
      </c>
      <c r="C534" t="s">
        <v>40</v>
      </c>
      <c r="D534" t="s">
        <v>11</v>
      </c>
      <c r="E534" t="s">
        <v>35</v>
      </c>
      <c r="F534" t="s">
        <v>62</v>
      </c>
      <c r="G534" s="20">
        <v>0.3</v>
      </c>
      <c r="H534" s="14">
        <v>0.48269999999999996</v>
      </c>
      <c r="I534" t="s">
        <v>23</v>
      </c>
      <c r="J534" t="s">
        <v>15</v>
      </c>
      <c r="K534" t="s">
        <v>25</v>
      </c>
      <c r="L534" t="s">
        <v>43</v>
      </c>
      <c r="M534" s="20">
        <v>0.48280319999999999</v>
      </c>
      <c r="N534" s="20">
        <v>0</v>
      </c>
      <c r="O534" s="20">
        <v>0</v>
      </c>
      <c r="P534">
        <v>5</v>
      </c>
      <c r="Q534">
        <v>0</v>
      </c>
    </row>
    <row r="535" spans="1:17" x14ac:dyDescent="0.3">
      <c r="A535" t="s">
        <v>7</v>
      </c>
      <c r="B535" t="s">
        <v>9</v>
      </c>
      <c r="C535" t="s">
        <v>10</v>
      </c>
      <c r="D535" t="s">
        <v>20</v>
      </c>
      <c r="E535" t="s">
        <v>28</v>
      </c>
      <c r="F535" t="s">
        <v>66</v>
      </c>
      <c r="G535" s="20">
        <v>110</v>
      </c>
      <c r="H535" s="14">
        <v>176.99</v>
      </c>
      <c r="I535" t="s">
        <v>52</v>
      </c>
      <c r="J535" t="s">
        <v>31</v>
      </c>
      <c r="K535" t="s">
        <v>25</v>
      </c>
      <c r="L535" t="s">
        <v>17</v>
      </c>
      <c r="M535" s="20">
        <v>177.02784000000003</v>
      </c>
      <c r="N535" s="20">
        <v>3.5459999999999998E-2</v>
      </c>
      <c r="O535" s="20">
        <v>6.2774072064000004</v>
      </c>
      <c r="P535">
        <v>1</v>
      </c>
      <c r="Q535">
        <v>6.2774072064000004</v>
      </c>
    </row>
    <row r="536" spans="1:17" x14ac:dyDescent="0.3">
      <c r="A536" t="s">
        <v>32</v>
      </c>
      <c r="B536" t="s">
        <v>9</v>
      </c>
      <c r="C536" t="s">
        <v>40</v>
      </c>
      <c r="D536" t="s">
        <v>11</v>
      </c>
      <c r="E536" t="s">
        <v>12</v>
      </c>
      <c r="F536" t="s">
        <v>66</v>
      </c>
      <c r="G536" s="20">
        <v>37</v>
      </c>
      <c r="H536" s="14">
        <v>59.533000000000001</v>
      </c>
      <c r="I536" t="s">
        <v>52</v>
      </c>
      <c r="J536" t="s">
        <v>24</v>
      </c>
      <c r="K536" t="s">
        <v>25</v>
      </c>
      <c r="L536" t="s">
        <v>17</v>
      </c>
      <c r="M536" s="20">
        <v>59.545728000000004</v>
      </c>
      <c r="N536" s="20">
        <v>3.5459999999999998E-2</v>
      </c>
      <c r="O536" s="20">
        <v>2.11149151488</v>
      </c>
      <c r="P536">
        <v>5</v>
      </c>
      <c r="Q536">
        <v>10.557457574400001</v>
      </c>
    </row>
    <row r="537" spans="1:17" x14ac:dyDescent="0.3">
      <c r="A537" t="s">
        <v>32</v>
      </c>
      <c r="B537" t="s">
        <v>9</v>
      </c>
      <c r="C537" t="s">
        <v>67</v>
      </c>
      <c r="D537" t="s">
        <v>11</v>
      </c>
      <c r="E537" t="s">
        <v>12</v>
      </c>
      <c r="F537" t="s">
        <v>44</v>
      </c>
      <c r="G537" s="20">
        <v>2</v>
      </c>
      <c r="H537" s="14">
        <v>3.218</v>
      </c>
      <c r="I537" t="s">
        <v>14</v>
      </c>
      <c r="J537" t="s">
        <v>42</v>
      </c>
      <c r="K537" t="s">
        <v>25</v>
      </c>
      <c r="L537" t="s">
        <v>17</v>
      </c>
      <c r="M537" s="20">
        <v>3.2186880000000002</v>
      </c>
      <c r="N537" s="20">
        <v>0</v>
      </c>
      <c r="O537" s="20">
        <v>0</v>
      </c>
      <c r="P537">
        <v>5</v>
      </c>
      <c r="Q537">
        <v>0</v>
      </c>
    </row>
    <row r="538" spans="1:17" x14ac:dyDescent="0.3">
      <c r="A538" t="s">
        <v>39</v>
      </c>
      <c r="B538" t="s">
        <v>9</v>
      </c>
      <c r="C538" t="s">
        <v>76</v>
      </c>
      <c r="D538" t="s">
        <v>41</v>
      </c>
      <c r="E538" t="s">
        <v>12</v>
      </c>
      <c r="F538" t="s">
        <v>13</v>
      </c>
      <c r="G538" s="20">
        <v>10</v>
      </c>
      <c r="H538" s="14">
        <v>16.09</v>
      </c>
      <c r="I538" t="s">
        <v>30</v>
      </c>
      <c r="J538" t="s">
        <v>42</v>
      </c>
      <c r="K538" t="s">
        <v>25</v>
      </c>
      <c r="L538" t="s">
        <v>17</v>
      </c>
      <c r="M538" s="20">
        <v>16.093440000000001</v>
      </c>
      <c r="N538" s="20">
        <v>0.16664000000000001</v>
      </c>
      <c r="O538" s="20">
        <v>2.6818108416000004</v>
      </c>
      <c r="P538">
        <v>2</v>
      </c>
      <c r="Q538">
        <v>5.3636216832000008</v>
      </c>
    </row>
    <row r="539" spans="1:17" x14ac:dyDescent="0.3">
      <c r="A539" t="s">
        <v>32</v>
      </c>
      <c r="B539" t="s">
        <v>9</v>
      </c>
      <c r="C539" t="s">
        <v>10</v>
      </c>
      <c r="D539" t="s">
        <v>11</v>
      </c>
      <c r="E539" t="s">
        <v>12</v>
      </c>
      <c r="F539" t="s">
        <v>22</v>
      </c>
      <c r="G539" s="20">
        <v>16</v>
      </c>
      <c r="H539" s="14">
        <v>25.744</v>
      </c>
      <c r="I539" t="s">
        <v>37</v>
      </c>
      <c r="J539" t="s">
        <v>31</v>
      </c>
      <c r="K539" t="s">
        <v>25</v>
      </c>
      <c r="L539" t="s">
        <v>17</v>
      </c>
      <c r="M539" s="20">
        <v>25.749504000000002</v>
      </c>
      <c r="N539" s="20">
        <v>0.16664000000000001</v>
      </c>
      <c r="O539" s="20">
        <v>4.2908973465600004</v>
      </c>
      <c r="P539">
        <v>5</v>
      </c>
      <c r="Q539">
        <v>21.454486732800003</v>
      </c>
    </row>
    <row r="540" spans="1:17" x14ac:dyDescent="0.3">
      <c r="A540" t="s">
        <v>39</v>
      </c>
      <c r="B540" t="s">
        <v>9</v>
      </c>
      <c r="C540" t="s">
        <v>10</v>
      </c>
      <c r="D540" t="s">
        <v>11</v>
      </c>
      <c r="E540" t="s">
        <v>35</v>
      </c>
      <c r="F540" t="s">
        <v>66</v>
      </c>
      <c r="G540" s="20">
        <v>25</v>
      </c>
      <c r="H540" s="14">
        <v>40.225000000000001</v>
      </c>
      <c r="I540" t="s">
        <v>52</v>
      </c>
      <c r="J540" t="s">
        <v>15</v>
      </c>
      <c r="K540" t="s">
        <v>25</v>
      </c>
      <c r="L540" t="s">
        <v>17</v>
      </c>
      <c r="M540" s="20">
        <v>40.233600000000003</v>
      </c>
      <c r="N540" s="20">
        <v>3.5459999999999998E-2</v>
      </c>
      <c r="O540" s="20">
        <v>1.4266834560000001</v>
      </c>
      <c r="P540">
        <v>2</v>
      </c>
      <c r="Q540">
        <v>2.8533669120000003</v>
      </c>
    </row>
    <row r="541" spans="1:17" x14ac:dyDescent="0.3">
      <c r="A541" t="s">
        <v>32</v>
      </c>
      <c r="B541" t="s">
        <v>9</v>
      </c>
      <c r="C541" t="s">
        <v>40</v>
      </c>
      <c r="D541" t="s">
        <v>11</v>
      </c>
      <c r="E541" t="s">
        <v>45</v>
      </c>
      <c r="F541" t="s">
        <v>22</v>
      </c>
      <c r="G541" s="20">
        <v>3.3</v>
      </c>
      <c r="H541" s="14">
        <v>5.3096999999999994</v>
      </c>
      <c r="I541" t="s">
        <v>49</v>
      </c>
      <c r="J541" t="s">
        <v>15</v>
      </c>
      <c r="K541" t="s">
        <v>25</v>
      </c>
      <c r="L541" t="s">
        <v>17</v>
      </c>
      <c r="M541" s="20">
        <v>5.3108351999999996</v>
      </c>
      <c r="N541" s="20">
        <v>0.10215</v>
      </c>
      <c r="O541" s="20">
        <v>0.54250181568</v>
      </c>
      <c r="P541">
        <v>5</v>
      </c>
      <c r="Q541">
        <v>2.7125090784000001</v>
      </c>
    </row>
    <row r="542" spans="1:17" x14ac:dyDescent="0.3">
      <c r="A542" t="s">
        <v>18</v>
      </c>
      <c r="B542" t="s">
        <v>9</v>
      </c>
      <c r="C542" t="s">
        <v>40</v>
      </c>
      <c r="D542" t="s">
        <v>11</v>
      </c>
      <c r="E542" t="s">
        <v>35</v>
      </c>
      <c r="F542" t="s">
        <v>44</v>
      </c>
      <c r="G542" s="20">
        <v>2</v>
      </c>
      <c r="H542" s="14">
        <v>3.218</v>
      </c>
      <c r="I542" t="s">
        <v>23</v>
      </c>
      <c r="J542" t="s">
        <v>42</v>
      </c>
      <c r="K542" t="s">
        <v>25</v>
      </c>
      <c r="L542" t="s">
        <v>17</v>
      </c>
      <c r="M542" s="20">
        <v>3.2186880000000002</v>
      </c>
      <c r="N542" s="20">
        <v>0</v>
      </c>
      <c r="O542" s="20">
        <v>0</v>
      </c>
      <c r="P542">
        <v>4</v>
      </c>
      <c r="Q542">
        <v>0</v>
      </c>
    </row>
    <row r="543" spans="1:17" x14ac:dyDescent="0.3">
      <c r="A543" t="s">
        <v>32</v>
      </c>
      <c r="B543" t="s">
        <v>9</v>
      </c>
      <c r="C543" t="s">
        <v>10</v>
      </c>
      <c r="D543" t="s">
        <v>41</v>
      </c>
      <c r="E543" t="s">
        <v>28</v>
      </c>
      <c r="F543" t="s">
        <v>22</v>
      </c>
      <c r="G543" s="20">
        <v>15</v>
      </c>
      <c r="H543" s="14">
        <v>24.134999999999998</v>
      </c>
      <c r="I543" t="s">
        <v>30</v>
      </c>
      <c r="J543" t="s">
        <v>38</v>
      </c>
      <c r="K543" t="s">
        <v>25</v>
      </c>
      <c r="L543" t="s">
        <v>17</v>
      </c>
      <c r="M543" s="20">
        <v>24.140160000000002</v>
      </c>
      <c r="N543" s="20">
        <v>0.16664000000000001</v>
      </c>
      <c r="O543" s="20">
        <v>4.0227162624000004</v>
      </c>
      <c r="P543">
        <v>5</v>
      </c>
      <c r="Q543">
        <v>20.113581312000001</v>
      </c>
    </row>
    <row r="544" spans="1:17" x14ac:dyDescent="0.3">
      <c r="A544" t="s">
        <v>32</v>
      </c>
      <c r="B544" t="s">
        <v>9</v>
      </c>
      <c r="C544" t="s">
        <v>10</v>
      </c>
      <c r="D544" t="s">
        <v>20</v>
      </c>
      <c r="E544" t="s">
        <v>21</v>
      </c>
      <c r="F544" t="s">
        <v>36</v>
      </c>
      <c r="G544" s="20">
        <v>10</v>
      </c>
      <c r="H544" s="14">
        <v>16.09</v>
      </c>
      <c r="I544" t="s">
        <v>30</v>
      </c>
      <c r="J544" t="s">
        <v>42</v>
      </c>
      <c r="K544" t="s">
        <v>25</v>
      </c>
      <c r="L544" t="s">
        <v>17</v>
      </c>
      <c r="M544" s="20">
        <v>16.093440000000001</v>
      </c>
      <c r="N544" s="20">
        <v>0.16664000000000001</v>
      </c>
      <c r="O544" s="20">
        <v>2.6818108416000004</v>
      </c>
      <c r="P544">
        <v>5</v>
      </c>
      <c r="Q544">
        <v>13.409054208000002</v>
      </c>
    </row>
    <row r="545" spans="1:17" x14ac:dyDescent="0.3">
      <c r="A545" t="s">
        <v>32</v>
      </c>
      <c r="B545" t="s">
        <v>9</v>
      </c>
      <c r="C545" t="s">
        <v>40</v>
      </c>
      <c r="D545" t="s">
        <v>41</v>
      </c>
      <c r="E545" t="s">
        <v>21</v>
      </c>
      <c r="F545" t="s">
        <v>36</v>
      </c>
      <c r="G545" s="20">
        <v>1.2</v>
      </c>
      <c r="H545" s="14">
        <v>1.9307999999999998</v>
      </c>
      <c r="I545" t="s">
        <v>23</v>
      </c>
      <c r="J545" t="s">
        <v>31</v>
      </c>
      <c r="K545" t="s">
        <v>25</v>
      </c>
      <c r="L545" t="s">
        <v>43</v>
      </c>
      <c r="M545" s="20">
        <v>1.9312128</v>
      </c>
      <c r="N545" s="20">
        <v>0</v>
      </c>
      <c r="O545" s="20">
        <v>0</v>
      </c>
      <c r="P545">
        <v>5</v>
      </c>
      <c r="Q545">
        <v>0</v>
      </c>
    </row>
    <row r="546" spans="1:17" x14ac:dyDescent="0.3">
      <c r="A546" t="s">
        <v>32</v>
      </c>
      <c r="B546" t="s">
        <v>51</v>
      </c>
      <c r="C546" t="s">
        <v>8</v>
      </c>
      <c r="D546" t="s">
        <v>27</v>
      </c>
      <c r="E546" t="s">
        <v>28</v>
      </c>
      <c r="F546" t="s">
        <v>44</v>
      </c>
      <c r="G546" s="20">
        <v>4</v>
      </c>
      <c r="H546" s="14">
        <v>6.4359999999999999</v>
      </c>
      <c r="I546" t="s">
        <v>14</v>
      </c>
      <c r="J546" t="s">
        <v>42</v>
      </c>
      <c r="K546" t="s">
        <v>25</v>
      </c>
      <c r="L546" t="s">
        <v>17</v>
      </c>
      <c r="M546" s="20">
        <v>6.4373760000000004</v>
      </c>
      <c r="N546" s="20">
        <v>0</v>
      </c>
      <c r="O546" s="20">
        <v>0</v>
      </c>
      <c r="P546">
        <v>5</v>
      </c>
      <c r="Q546">
        <v>0</v>
      </c>
    </row>
    <row r="547" spans="1:17" x14ac:dyDescent="0.3">
      <c r="A547" t="s">
        <v>32</v>
      </c>
      <c r="B547" t="s">
        <v>9</v>
      </c>
      <c r="C547" t="s">
        <v>40</v>
      </c>
      <c r="D547" t="s">
        <v>20</v>
      </c>
      <c r="E547" t="s">
        <v>45</v>
      </c>
      <c r="F547" t="s">
        <v>44</v>
      </c>
      <c r="G547" s="20">
        <v>2</v>
      </c>
      <c r="H547" s="14">
        <v>3.218</v>
      </c>
      <c r="I547" t="s">
        <v>14</v>
      </c>
      <c r="J547" t="s">
        <v>15</v>
      </c>
      <c r="K547" t="s">
        <v>25</v>
      </c>
      <c r="L547" t="s">
        <v>43</v>
      </c>
      <c r="M547" s="20">
        <v>3.2186880000000002</v>
      </c>
      <c r="N547" s="20">
        <v>0</v>
      </c>
      <c r="O547" s="20">
        <v>0</v>
      </c>
      <c r="P547">
        <v>5</v>
      </c>
      <c r="Q547">
        <v>0</v>
      </c>
    </row>
    <row r="548" spans="1:17" x14ac:dyDescent="0.3">
      <c r="A548" t="s">
        <v>7</v>
      </c>
      <c r="B548" t="s">
        <v>9</v>
      </c>
      <c r="C548" t="s">
        <v>76</v>
      </c>
      <c r="D548" t="s">
        <v>20</v>
      </c>
      <c r="E548" t="s">
        <v>64</v>
      </c>
      <c r="F548" t="s">
        <v>29</v>
      </c>
      <c r="G548" s="20">
        <v>35</v>
      </c>
      <c r="H548" s="14">
        <v>56.314999999999998</v>
      </c>
      <c r="I548" t="s">
        <v>30</v>
      </c>
      <c r="J548" t="s">
        <v>31</v>
      </c>
      <c r="K548" t="s">
        <v>25</v>
      </c>
      <c r="L548" t="s">
        <v>43</v>
      </c>
      <c r="M548" s="20">
        <v>56.327040000000004</v>
      </c>
      <c r="N548" s="20">
        <v>0.16664000000000001</v>
      </c>
      <c r="O548" s="20">
        <v>9.3863379456000011</v>
      </c>
      <c r="P548">
        <v>1</v>
      </c>
      <c r="Q548">
        <v>9.3863379456000011</v>
      </c>
    </row>
    <row r="549" spans="1:17" x14ac:dyDescent="0.3">
      <c r="A549" t="s">
        <v>18</v>
      </c>
      <c r="B549" t="s">
        <v>9</v>
      </c>
      <c r="C549" t="s">
        <v>40</v>
      </c>
      <c r="D549" t="s">
        <v>20</v>
      </c>
      <c r="E549" t="s">
        <v>45</v>
      </c>
      <c r="F549" t="s">
        <v>44</v>
      </c>
      <c r="G549" s="20">
        <v>2.5</v>
      </c>
      <c r="H549" s="14">
        <v>4.0225</v>
      </c>
      <c r="I549" t="s">
        <v>14</v>
      </c>
      <c r="J549" t="s">
        <v>42</v>
      </c>
      <c r="K549" t="s">
        <v>25</v>
      </c>
      <c r="L549" t="s">
        <v>43</v>
      </c>
      <c r="M549" s="20">
        <v>4.0233600000000003</v>
      </c>
      <c r="N549" s="20">
        <v>0</v>
      </c>
      <c r="O549" s="20">
        <v>0</v>
      </c>
      <c r="P549">
        <v>4</v>
      </c>
      <c r="Q549">
        <v>0</v>
      </c>
    </row>
    <row r="550" spans="1:17" x14ac:dyDescent="0.3">
      <c r="A550" t="s">
        <v>18</v>
      </c>
      <c r="B550" t="s">
        <v>9</v>
      </c>
      <c r="C550" t="s">
        <v>56</v>
      </c>
      <c r="D550" t="s">
        <v>41</v>
      </c>
      <c r="E550" t="s">
        <v>21</v>
      </c>
      <c r="F550" t="s">
        <v>44</v>
      </c>
      <c r="G550" s="20">
        <v>1.4</v>
      </c>
      <c r="H550" s="14">
        <v>2.2525999999999997</v>
      </c>
      <c r="I550" t="s">
        <v>14</v>
      </c>
      <c r="J550" t="s">
        <v>31</v>
      </c>
      <c r="K550" t="s">
        <v>25</v>
      </c>
      <c r="L550" t="s">
        <v>43</v>
      </c>
      <c r="M550" s="20">
        <v>2.2530815999999998</v>
      </c>
      <c r="N550" s="20">
        <v>0</v>
      </c>
      <c r="O550" s="20">
        <v>0</v>
      </c>
      <c r="P550">
        <v>4</v>
      </c>
      <c r="Q550">
        <v>0</v>
      </c>
    </row>
    <row r="551" spans="1:17" x14ac:dyDescent="0.3">
      <c r="A551" t="s">
        <v>39</v>
      </c>
      <c r="B551" t="s">
        <v>9</v>
      </c>
      <c r="C551" t="s">
        <v>10</v>
      </c>
      <c r="D551" t="s">
        <v>27</v>
      </c>
      <c r="E551" t="s">
        <v>28</v>
      </c>
      <c r="F551" t="s">
        <v>29</v>
      </c>
      <c r="G551" s="20">
        <v>20</v>
      </c>
      <c r="H551" s="14">
        <v>32.18</v>
      </c>
      <c r="I551" t="s">
        <v>52</v>
      </c>
      <c r="J551" t="s">
        <v>38</v>
      </c>
      <c r="K551" t="s">
        <v>25</v>
      </c>
      <c r="L551" t="s">
        <v>17</v>
      </c>
      <c r="M551" s="20">
        <v>32.186880000000002</v>
      </c>
      <c r="N551" s="20">
        <v>3.5459999999999998E-2</v>
      </c>
      <c r="O551" s="20">
        <v>1.1413467648</v>
      </c>
      <c r="P551">
        <v>2</v>
      </c>
      <c r="Q551">
        <v>2.2826935295999999</v>
      </c>
    </row>
    <row r="552" spans="1:17" x14ac:dyDescent="0.3">
      <c r="A552" t="s">
        <v>18</v>
      </c>
      <c r="B552" t="s">
        <v>9</v>
      </c>
      <c r="C552" t="s">
        <v>40</v>
      </c>
      <c r="D552" t="s">
        <v>20</v>
      </c>
      <c r="E552" t="s">
        <v>12</v>
      </c>
      <c r="F552" t="s">
        <v>36</v>
      </c>
      <c r="G552" s="20">
        <v>2.5</v>
      </c>
      <c r="H552" s="14">
        <v>4.0225</v>
      </c>
      <c r="I552" t="s">
        <v>49</v>
      </c>
      <c r="J552" t="s">
        <v>24</v>
      </c>
      <c r="K552" t="s">
        <v>25</v>
      </c>
      <c r="L552" t="s">
        <v>17</v>
      </c>
      <c r="M552" s="20">
        <v>4.0233600000000003</v>
      </c>
      <c r="N552" s="20">
        <v>0.10215</v>
      </c>
      <c r="O552" s="20">
        <v>0.41098622400000007</v>
      </c>
      <c r="P552">
        <v>4</v>
      </c>
      <c r="Q552">
        <v>1.6439448960000003</v>
      </c>
    </row>
    <row r="553" spans="1:17" x14ac:dyDescent="0.3">
      <c r="A553" t="s">
        <v>32</v>
      </c>
      <c r="B553" t="s">
        <v>9</v>
      </c>
      <c r="C553" t="s">
        <v>8</v>
      </c>
      <c r="D553" t="s">
        <v>20</v>
      </c>
      <c r="E553" t="s">
        <v>35</v>
      </c>
      <c r="F553" t="s">
        <v>44</v>
      </c>
      <c r="G553" s="20">
        <v>3.3</v>
      </c>
      <c r="H553" s="14">
        <v>5.3096999999999994</v>
      </c>
      <c r="I553" t="s">
        <v>14</v>
      </c>
      <c r="J553" t="s">
        <v>15</v>
      </c>
      <c r="K553" t="s">
        <v>25</v>
      </c>
      <c r="L553" t="s">
        <v>43</v>
      </c>
      <c r="M553" s="20">
        <v>5.3108351999999996</v>
      </c>
      <c r="N553" s="20">
        <v>0</v>
      </c>
      <c r="O553" s="20">
        <v>0</v>
      </c>
      <c r="P553">
        <v>5</v>
      </c>
      <c r="Q553">
        <v>0</v>
      </c>
    </row>
    <row r="554" spans="1:17" x14ac:dyDescent="0.3">
      <c r="A554" t="s">
        <v>26</v>
      </c>
      <c r="B554" t="s">
        <v>9</v>
      </c>
      <c r="C554" t="s">
        <v>68</v>
      </c>
      <c r="D554" t="s">
        <v>11</v>
      </c>
      <c r="E554" t="s">
        <v>21</v>
      </c>
      <c r="F554" t="s">
        <v>36</v>
      </c>
      <c r="G554" s="20">
        <v>2</v>
      </c>
      <c r="H554" s="14">
        <v>3.218</v>
      </c>
      <c r="I554" t="s">
        <v>49</v>
      </c>
      <c r="J554" t="s">
        <v>31</v>
      </c>
      <c r="K554" t="s">
        <v>25</v>
      </c>
      <c r="L554" t="s">
        <v>17</v>
      </c>
      <c r="M554" s="20">
        <v>3.2186880000000002</v>
      </c>
      <c r="N554" s="20">
        <v>0.10215</v>
      </c>
      <c r="O554" s="20">
        <v>0.32878897920000005</v>
      </c>
      <c r="P554">
        <v>3</v>
      </c>
      <c r="Q554">
        <v>0.98636693760000016</v>
      </c>
    </row>
    <row r="555" spans="1:17" x14ac:dyDescent="0.3">
      <c r="A555" t="s">
        <v>18</v>
      </c>
      <c r="B555" t="s">
        <v>9</v>
      </c>
      <c r="C555" t="s">
        <v>40</v>
      </c>
      <c r="D555" t="s">
        <v>41</v>
      </c>
      <c r="E555" t="s">
        <v>12</v>
      </c>
      <c r="F555" t="s">
        <v>13</v>
      </c>
      <c r="G555" s="20">
        <v>17</v>
      </c>
      <c r="H555" s="14">
        <v>27.353000000000002</v>
      </c>
      <c r="I555" t="s">
        <v>30</v>
      </c>
      <c r="J555" t="s">
        <v>15</v>
      </c>
      <c r="K555" t="s">
        <v>25</v>
      </c>
      <c r="L555" t="s">
        <v>43</v>
      </c>
      <c r="M555" s="20">
        <v>27.358848000000002</v>
      </c>
      <c r="N555" s="20">
        <v>0.16664000000000001</v>
      </c>
      <c r="O555" s="20">
        <v>4.5590784307200005</v>
      </c>
      <c r="P555">
        <v>4</v>
      </c>
      <c r="Q555">
        <v>18.236313722880002</v>
      </c>
    </row>
    <row r="556" spans="1:17" x14ac:dyDescent="0.3">
      <c r="A556" t="s">
        <v>32</v>
      </c>
      <c r="B556" t="s">
        <v>55</v>
      </c>
      <c r="C556" t="s">
        <v>8</v>
      </c>
      <c r="D556" t="s">
        <v>41</v>
      </c>
      <c r="E556" t="s">
        <v>45</v>
      </c>
      <c r="F556" t="s">
        <v>36</v>
      </c>
      <c r="G556" s="20">
        <v>2</v>
      </c>
      <c r="H556" s="14">
        <v>3.218</v>
      </c>
      <c r="I556" t="s">
        <v>14</v>
      </c>
      <c r="J556" t="s">
        <v>42</v>
      </c>
      <c r="K556" t="s">
        <v>25</v>
      </c>
      <c r="L556" t="s">
        <v>43</v>
      </c>
      <c r="M556" s="20">
        <v>3.2186880000000002</v>
      </c>
      <c r="N556" s="20">
        <v>0</v>
      </c>
      <c r="O556" s="20">
        <v>0</v>
      </c>
      <c r="P556">
        <v>5</v>
      </c>
      <c r="Q556">
        <v>0</v>
      </c>
    </row>
    <row r="557" spans="1:17" x14ac:dyDescent="0.3">
      <c r="A557" t="s">
        <v>7</v>
      </c>
      <c r="B557" t="s">
        <v>9</v>
      </c>
      <c r="C557" t="s">
        <v>10</v>
      </c>
      <c r="D557" t="s">
        <v>41</v>
      </c>
      <c r="E557" t="s">
        <v>12</v>
      </c>
      <c r="F557" t="s">
        <v>29</v>
      </c>
      <c r="G557" s="20">
        <v>5</v>
      </c>
      <c r="H557" s="14">
        <v>8.0449999999999999</v>
      </c>
      <c r="I557" s="2" t="s">
        <v>30</v>
      </c>
      <c r="J557" t="s">
        <v>31</v>
      </c>
      <c r="K557" t="s">
        <v>25</v>
      </c>
      <c r="L557" t="s">
        <v>17</v>
      </c>
      <c r="M557" s="20">
        <v>8.0467200000000005</v>
      </c>
      <c r="N557" s="20">
        <v>0.16664000000000001</v>
      </c>
      <c r="O557" s="20">
        <v>1.3409054208000002</v>
      </c>
      <c r="P557">
        <v>1</v>
      </c>
      <c r="Q557">
        <v>1.3409054208000002</v>
      </c>
    </row>
    <row r="558" spans="1:17" x14ac:dyDescent="0.3">
      <c r="A558" t="s">
        <v>18</v>
      </c>
      <c r="B558" t="s">
        <v>9</v>
      </c>
      <c r="C558" t="s">
        <v>34</v>
      </c>
      <c r="D558" t="s">
        <v>47</v>
      </c>
      <c r="E558" t="s">
        <v>35</v>
      </c>
      <c r="F558" t="s">
        <v>44</v>
      </c>
      <c r="G558" s="20">
        <v>1</v>
      </c>
      <c r="H558" s="14">
        <v>1.609</v>
      </c>
      <c r="I558" t="s">
        <v>23</v>
      </c>
      <c r="J558" t="s">
        <v>42</v>
      </c>
      <c r="K558" t="s">
        <v>25</v>
      </c>
      <c r="L558" t="s">
        <v>43</v>
      </c>
      <c r="M558" s="20">
        <v>1.6093440000000001</v>
      </c>
      <c r="N558" s="20">
        <v>0</v>
      </c>
      <c r="O558" s="20">
        <v>0</v>
      </c>
      <c r="P558">
        <v>4</v>
      </c>
      <c r="Q558">
        <v>0</v>
      </c>
    </row>
    <row r="559" spans="1:17" x14ac:dyDescent="0.3">
      <c r="A559" t="s">
        <v>7</v>
      </c>
      <c r="B559" t="s">
        <v>9</v>
      </c>
      <c r="C559" t="s">
        <v>48</v>
      </c>
      <c r="D559" t="s">
        <v>11</v>
      </c>
      <c r="E559" t="s">
        <v>21</v>
      </c>
      <c r="F559" t="s">
        <v>22</v>
      </c>
      <c r="G559" s="20">
        <v>2</v>
      </c>
      <c r="H559" s="14">
        <v>3.218</v>
      </c>
      <c r="I559" t="s">
        <v>23</v>
      </c>
      <c r="J559" t="s">
        <v>31</v>
      </c>
      <c r="K559" t="s">
        <v>25</v>
      </c>
      <c r="L559" t="s">
        <v>17</v>
      </c>
      <c r="M559" s="20">
        <v>3.2186880000000002</v>
      </c>
      <c r="N559" s="20">
        <v>0</v>
      </c>
      <c r="O559" s="20">
        <v>0</v>
      </c>
      <c r="P559">
        <v>1</v>
      </c>
      <c r="Q559">
        <v>0</v>
      </c>
    </row>
    <row r="560" spans="1:17" x14ac:dyDescent="0.3">
      <c r="A560" t="s">
        <v>18</v>
      </c>
      <c r="B560" t="s">
        <v>9</v>
      </c>
      <c r="C560" t="s">
        <v>10</v>
      </c>
      <c r="D560" t="s">
        <v>41</v>
      </c>
      <c r="E560" t="s">
        <v>12</v>
      </c>
      <c r="F560" t="s">
        <v>66</v>
      </c>
      <c r="G560" s="20">
        <v>45</v>
      </c>
      <c r="H560" s="14">
        <v>72.405000000000001</v>
      </c>
      <c r="I560" t="s">
        <v>30</v>
      </c>
      <c r="J560" t="s">
        <v>15</v>
      </c>
      <c r="K560" t="s">
        <v>25</v>
      </c>
      <c r="L560" t="s">
        <v>17</v>
      </c>
      <c r="M560" s="20">
        <v>72.420479999999998</v>
      </c>
      <c r="N560" s="20">
        <v>0.16664000000000001</v>
      </c>
      <c r="O560" s="20">
        <v>12.0681487872</v>
      </c>
      <c r="P560">
        <v>4</v>
      </c>
      <c r="Q560">
        <v>48.272595148800001</v>
      </c>
    </row>
    <row r="561" spans="1:17" x14ac:dyDescent="0.3">
      <c r="A561" t="s">
        <v>32</v>
      </c>
      <c r="B561" t="s">
        <v>9</v>
      </c>
      <c r="C561" t="s">
        <v>40</v>
      </c>
      <c r="D561" t="s">
        <v>11</v>
      </c>
      <c r="E561" t="s">
        <v>35</v>
      </c>
      <c r="F561" t="s">
        <v>22</v>
      </c>
      <c r="G561" s="20">
        <v>6</v>
      </c>
      <c r="H561" s="14">
        <v>9.6539999999999999</v>
      </c>
      <c r="I561" s="2" t="s">
        <v>88</v>
      </c>
      <c r="J561" t="s">
        <v>15</v>
      </c>
      <c r="K561" t="s">
        <v>25</v>
      </c>
      <c r="L561" t="s">
        <v>43</v>
      </c>
      <c r="M561" s="20">
        <v>9.6560640000000006</v>
      </c>
      <c r="N561" s="20">
        <v>5.2670000000000002E-2</v>
      </c>
      <c r="O561" s="20">
        <v>0.50858489088000003</v>
      </c>
      <c r="P561">
        <v>5</v>
      </c>
      <c r="Q561">
        <v>2.5429244544</v>
      </c>
    </row>
    <row r="562" spans="1:17" x14ac:dyDescent="0.3">
      <c r="A562" t="s">
        <v>32</v>
      </c>
      <c r="B562" t="s">
        <v>9</v>
      </c>
      <c r="C562" t="s">
        <v>40</v>
      </c>
      <c r="D562" t="s">
        <v>11</v>
      </c>
      <c r="E562" t="s">
        <v>35</v>
      </c>
      <c r="F562" t="s">
        <v>36</v>
      </c>
      <c r="G562" s="20">
        <v>1.5</v>
      </c>
      <c r="H562" s="14">
        <v>2.4135</v>
      </c>
      <c r="I562" t="s">
        <v>23</v>
      </c>
      <c r="J562" t="s">
        <v>31</v>
      </c>
      <c r="K562" t="s">
        <v>25</v>
      </c>
      <c r="L562" t="s">
        <v>43</v>
      </c>
      <c r="M562" s="20">
        <v>2.4140160000000002</v>
      </c>
      <c r="N562" s="20">
        <v>0</v>
      </c>
      <c r="O562" s="20">
        <v>0</v>
      </c>
      <c r="P562">
        <v>5</v>
      </c>
      <c r="Q562">
        <v>0</v>
      </c>
    </row>
    <row r="563" spans="1:17" x14ac:dyDescent="0.3">
      <c r="A563" t="s">
        <v>18</v>
      </c>
      <c r="B563" t="s">
        <v>9</v>
      </c>
      <c r="C563" t="s">
        <v>60</v>
      </c>
      <c r="D563" t="s">
        <v>11</v>
      </c>
      <c r="E563" t="s">
        <v>35</v>
      </c>
      <c r="F563" t="s">
        <v>22</v>
      </c>
      <c r="G563" s="20">
        <v>13</v>
      </c>
      <c r="H563" s="14">
        <v>20.917000000000002</v>
      </c>
      <c r="I563" t="s">
        <v>30</v>
      </c>
      <c r="J563" t="s">
        <v>15</v>
      </c>
      <c r="K563" t="s">
        <v>25</v>
      </c>
      <c r="L563" t="s">
        <v>17</v>
      </c>
      <c r="M563" s="20">
        <v>20.921472000000001</v>
      </c>
      <c r="N563" s="20">
        <v>0.16664000000000001</v>
      </c>
      <c r="O563" s="20">
        <v>3.4863540940800006</v>
      </c>
      <c r="P563">
        <v>4</v>
      </c>
      <c r="Q563">
        <v>13.945416376320003</v>
      </c>
    </row>
    <row r="564" spans="1:17" x14ac:dyDescent="0.3">
      <c r="A564" t="s">
        <v>26</v>
      </c>
      <c r="B564" t="s">
        <v>9</v>
      </c>
      <c r="C564" t="s">
        <v>34</v>
      </c>
      <c r="D564" t="s">
        <v>20</v>
      </c>
      <c r="E564" t="s">
        <v>21</v>
      </c>
      <c r="F564" t="s">
        <v>44</v>
      </c>
      <c r="G564" s="20">
        <v>4</v>
      </c>
      <c r="H564" s="14">
        <v>6.4359999999999999</v>
      </c>
      <c r="I564" t="s">
        <v>30</v>
      </c>
      <c r="J564" t="s">
        <v>31</v>
      </c>
      <c r="K564" t="s">
        <v>25</v>
      </c>
      <c r="L564" t="s">
        <v>43</v>
      </c>
      <c r="M564" s="20">
        <v>6.4373760000000004</v>
      </c>
      <c r="N564" s="20">
        <v>0.16664000000000001</v>
      </c>
      <c r="O564" s="20">
        <v>1.0727243366400001</v>
      </c>
      <c r="P564">
        <v>3</v>
      </c>
      <c r="Q564">
        <v>3.2181730099200001</v>
      </c>
    </row>
    <row r="565" spans="1:17" x14ac:dyDescent="0.3">
      <c r="A565" t="s">
        <v>18</v>
      </c>
      <c r="B565" t="s">
        <v>9</v>
      </c>
      <c r="C565" t="s">
        <v>40</v>
      </c>
      <c r="D565" t="s">
        <v>8</v>
      </c>
      <c r="E565" t="s">
        <v>28</v>
      </c>
      <c r="F565" t="s">
        <v>29</v>
      </c>
      <c r="G565" s="20">
        <v>32</v>
      </c>
      <c r="H565" s="14">
        <v>51.488</v>
      </c>
      <c r="I565" t="s">
        <v>52</v>
      </c>
      <c r="J565" t="s">
        <v>31</v>
      </c>
      <c r="K565" t="s">
        <v>25</v>
      </c>
      <c r="L565" t="s">
        <v>43</v>
      </c>
      <c r="M565" s="20">
        <v>51.499008000000003</v>
      </c>
      <c r="N565" s="20">
        <v>3.5459999999999998E-2</v>
      </c>
      <c r="O565" s="20">
        <v>1.82615482368</v>
      </c>
      <c r="P565">
        <v>4</v>
      </c>
      <c r="Q565">
        <v>7.3046192947200002</v>
      </c>
    </row>
    <row r="566" spans="1:17" x14ac:dyDescent="0.3">
      <c r="A566" t="s">
        <v>39</v>
      </c>
      <c r="B566" t="s">
        <v>9</v>
      </c>
      <c r="C566" t="s">
        <v>65</v>
      </c>
      <c r="D566" t="s">
        <v>11</v>
      </c>
      <c r="E566" t="s">
        <v>28</v>
      </c>
      <c r="F566" t="s">
        <v>36</v>
      </c>
      <c r="G566" s="20">
        <v>6.4</v>
      </c>
      <c r="H566" s="14">
        <v>10.297600000000001</v>
      </c>
      <c r="I566" t="s">
        <v>14</v>
      </c>
      <c r="J566" t="s">
        <v>15</v>
      </c>
      <c r="K566" t="s">
        <v>25</v>
      </c>
      <c r="L566" t="s">
        <v>17</v>
      </c>
      <c r="M566" s="20">
        <v>10.299801600000002</v>
      </c>
      <c r="N566" s="20">
        <v>0</v>
      </c>
      <c r="O566" s="20">
        <v>0</v>
      </c>
      <c r="P566">
        <v>2</v>
      </c>
      <c r="Q566">
        <v>0</v>
      </c>
    </row>
    <row r="567" spans="1:17" x14ac:dyDescent="0.3">
      <c r="A567" t="s">
        <v>32</v>
      </c>
      <c r="B567" t="s">
        <v>9</v>
      </c>
      <c r="C567" t="s">
        <v>40</v>
      </c>
      <c r="D567" t="s">
        <v>11</v>
      </c>
      <c r="E567" t="s">
        <v>21</v>
      </c>
      <c r="F567" t="s">
        <v>22</v>
      </c>
      <c r="G567" s="20">
        <v>6</v>
      </c>
      <c r="H567" s="14">
        <v>9.6539999999999999</v>
      </c>
      <c r="I567" t="s">
        <v>14</v>
      </c>
      <c r="J567" t="s">
        <v>42</v>
      </c>
      <c r="K567" t="s">
        <v>25</v>
      </c>
      <c r="L567" t="s">
        <v>17</v>
      </c>
      <c r="M567" s="20">
        <v>9.6560640000000006</v>
      </c>
      <c r="N567" s="20">
        <v>0</v>
      </c>
      <c r="O567" s="20">
        <v>0</v>
      </c>
      <c r="P567">
        <v>5</v>
      </c>
      <c r="Q567">
        <v>0</v>
      </c>
    </row>
    <row r="568" spans="1:17" x14ac:dyDescent="0.3">
      <c r="A568" t="s">
        <v>39</v>
      </c>
      <c r="B568" t="s">
        <v>9</v>
      </c>
      <c r="C568" t="s">
        <v>50</v>
      </c>
      <c r="D568" t="s">
        <v>41</v>
      </c>
      <c r="E568" t="s">
        <v>28</v>
      </c>
      <c r="F568" t="s">
        <v>66</v>
      </c>
      <c r="G568" s="20">
        <v>50</v>
      </c>
      <c r="H568" s="14">
        <v>80.45</v>
      </c>
      <c r="I568" t="s">
        <v>30</v>
      </c>
      <c r="J568" t="s">
        <v>42</v>
      </c>
      <c r="K568" t="s">
        <v>25</v>
      </c>
      <c r="L568" t="s">
        <v>17</v>
      </c>
      <c r="M568" s="20">
        <v>80.467200000000005</v>
      </c>
      <c r="N568" s="20">
        <v>0.16664000000000001</v>
      </c>
      <c r="O568" s="20">
        <v>13.409054208000002</v>
      </c>
      <c r="P568">
        <v>2</v>
      </c>
      <c r="Q568">
        <v>26.818108416000005</v>
      </c>
    </row>
    <row r="569" spans="1:17" x14ac:dyDescent="0.3">
      <c r="A569" t="s">
        <v>32</v>
      </c>
      <c r="B569" t="s">
        <v>9</v>
      </c>
      <c r="C569" t="s">
        <v>40</v>
      </c>
      <c r="D569" t="s">
        <v>41</v>
      </c>
      <c r="E569" t="s">
        <v>45</v>
      </c>
      <c r="F569" t="s">
        <v>36</v>
      </c>
      <c r="G569" s="20">
        <v>8</v>
      </c>
      <c r="H569" s="14">
        <v>12.872</v>
      </c>
      <c r="I569" t="s">
        <v>37</v>
      </c>
      <c r="J569" t="s">
        <v>38</v>
      </c>
      <c r="K569" t="s">
        <v>25</v>
      </c>
      <c r="L569" t="s">
        <v>43</v>
      </c>
      <c r="M569" s="20">
        <v>12.874752000000001</v>
      </c>
      <c r="N569" s="20">
        <v>0.16664000000000001</v>
      </c>
      <c r="O569" s="20">
        <v>2.1454486732800002</v>
      </c>
      <c r="P569">
        <v>5</v>
      </c>
      <c r="Q569">
        <v>10.727243366400002</v>
      </c>
    </row>
    <row r="570" spans="1:17" x14ac:dyDescent="0.3">
      <c r="A570" t="s">
        <v>18</v>
      </c>
      <c r="B570" t="s">
        <v>9</v>
      </c>
      <c r="C570" t="s">
        <v>40</v>
      </c>
      <c r="D570" t="s">
        <v>20</v>
      </c>
      <c r="E570" t="s">
        <v>28</v>
      </c>
      <c r="F570" t="s">
        <v>36</v>
      </c>
      <c r="G570" s="20">
        <v>5</v>
      </c>
      <c r="H570" s="14">
        <v>8.0449999999999999</v>
      </c>
      <c r="I570" s="2" t="s">
        <v>87</v>
      </c>
      <c r="J570" t="s">
        <v>15</v>
      </c>
      <c r="K570" t="s">
        <v>25</v>
      </c>
      <c r="L570" t="s">
        <v>43</v>
      </c>
      <c r="M570" s="20">
        <v>8.0467200000000005</v>
      </c>
      <c r="N570" s="20">
        <v>0.11366999999999999</v>
      </c>
      <c r="O570" s="20">
        <v>0.91467066240000006</v>
      </c>
      <c r="P570">
        <v>4</v>
      </c>
      <c r="Q570">
        <v>3.6586826496000002</v>
      </c>
    </row>
    <row r="571" spans="1:17" x14ac:dyDescent="0.3">
      <c r="A571" t="s">
        <v>32</v>
      </c>
      <c r="B571" t="s">
        <v>9</v>
      </c>
      <c r="C571" t="s">
        <v>40</v>
      </c>
      <c r="D571" t="s">
        <v>20</v>
      </c>
      <c r="E571" t="s">
        <v>45</v>
      </c>
      <c r="F571" t="s">
        <v>29</v>
      </c>
      <c r="G571" s="20">
        <v>29</v>
      </c>
      <c r="H571" s="14">
        <v>46.661000000000001</v>
      </c>
      <c r="I571" t="s">
        <v>30</v>
      </c>
      <c r="J571" t="s">
        <v>31</v>
      </c>
      <c r="K571" t="s">
        <v>25</v>
      </c>
      <c r="L571" t="s">
        <v>17</v>
      </c>
      <c r="M571" s="20">
        <v>46.670976000000003</v>
      </c>
      <c r="N571" s="20">
        <v>0.16664000000000001</v>
      </c>
      <c r="O571" s="20">
        <v>7.7772514406400006</v>
      </c>
      <c r="P571">
        <v>5</v>
      </c>
      <c r="Q571">
        <v>38.886257203200003</v>
      </c>
    </row>
    <row r="572" spans="1:17" x14ac:dyDescent="0.3">
      <c r="A572" t="s">
        <v>32</v>
      </c>
      <c r="B572" t="s">
        <v>9</v>
      </c>
      <c r="C572" t="s">
        <v>40</v>
      </c>
      <c r="D572" t="s">
        <v>20</v>
      </c>
      <c r="E572" t="s">
        <v>35</v>
      </c>
      <c r="F572" t="s">
        <v>13</v>
      </c>
      <c r="G572" s="20">
        <v>6</v>
      </c>
      <c r="H572" s="14">
        <v>9.6539999999999999</v>
      </c>
      <c r="I572" t="s">
        <v>14</v>
      </c>
      <c r="J572" t="s">
        <v>42</v>
      </c>
      <c r="K572" t="s">
        <v>25</v>
      </c>
      <c r="L572" t="s">
        <v>43</v>
      </c>
      <c r="M572" s="20">
        <v>9.6560640000000006</v>
      </c>
      <c r="N572" s="20">
        <v>0</v>
      </c>
      <c r="O572" s="20">
        <v>0</v>
      </c>
      <c r="P572">
        <v>5</v>
      </c>
      <c r="Q572">
        <v>0</v>
      </c>
    </row>
    <row r="573" spans="1:17" x14ac:dyDescent="0.3">
      <c r="A573" t="s">
        <v>32</v>
      </c>
      <c r="B573" t="s">
        <v>9</v>
      </c>
      <c r="C573" t="s">
        <v>40</v>
      </c>
      <c r="D573" t="s">
        <v>20</v>
      </c>
      <c r="E573" t="s">
        <v>45</v>
      </c>
      <c r="F573" t="s">
        <v>62</v>
      </c>
      <c r="G573" s="20">
        <v>0.5</v>
      </c>
      <c r="H573" s="14">
        <v>0.80449999999999999</v>
      </c>
      <c r="I573" t="s">
        <v>23</v>
      </c>
      <c r="J573" t="s">
        <v>31</v>
      </c>
      <c r="K573" t="s">
        <v>25</v>
      </c>
      <c r="L573" t="s">
        <v>43</v>
      </c>
      <c r="M573" s="20">
        <v>0.80467200000000005</v>
      </c>
      <c r="N573" s="20">
        <v>0</v>
      </c>
      <c r="O573" s="20">
        <v>0</v>
      </c>
      <c r="P573">
        <v>5</v>
      </c>
      <c r="Q573">
        <v>0</v>
      </c>
    </row>
    <row r="574" spans="1:17" x14ac:dyDescent="0.3">
      <c r="A574" t="s">
        <v>32</v>
      </c>
      <c r="B574" t="s">
        <v>9</v>
      </c>
      <c r="C574" t="s">
        <v>40</v>
      </c>
      <c r="D574" t="s">
        <v>20</v>
      </c>
      <c r="E574" t="s">
        <v>35</v>
      </c>
      <c r="F574" t="s">
        <v>62</v>
      </c>
      <c r="G574" s="20">
        <v>1.1000000000000001</v>
      </c>
      <c r="H574" s="14">
        <v>1.7699</v>
      </c>
      <c r="I574" t="s">
        <v>54</v>
      </c>
      <c r="J574" t="s">
        <v>31</v>
      </c>
      <c r="K574" t="s">
        <v>25</v>
      </c>
      <c r="L574" t="s">
        <v>43</v>
      </c>
      <c r="M574" s="20">
        <v>1.7702784000000003</v>
      </c>
      <c r="N574" s="20">
        <v>2.1999999999999999E-2</v>
      </c>
      <c r="O574" s="20">
        <v>3.8946124800000002E-2</v>
      </c>
      <c r="P574">
        <v>5</v>
      </c>
      <c r="Q574">
        <v>0.19473062400000002</v>
      </c>
    </row>
    <row r="575" spans="1:17" x14ac:dyDescent="0.3">
      <c r="A575" t="s">
        <v>26</v>
      </c>
      <c r="B575" t="s">
        <v>9</v>
      </c>
      <c r="C575" t="s">
        <v>56</v>
      </c>
      <c r="D575" t="s">
        <v>11</v>
      </c>
      <c r="E575" t="s">
        <v>21</v>
      </c>
      <c r="F575" t="s">
        <v>36</v>
      </c>
      <c r="G575" s="20">
        <v>2</v>
      </c>
      <c r="H575" s="14">
        <v>3.218</v>
      </c>
      <c r="I575" t="s">
        <v>54</v>
      </c>
      <c r="J575" t="s">
        <v>31</v>
      </c>
      <c r="K575" t="s">
        <v>25</v>
      </c>
      <c r="L575" t="s">
        <v>17</v>
      </c>
      <c r="M575" s="20">
        <v>3.2186880000000002</v>
      </c>
      <c r="N575" s="20">
        <v>2.1999999999999999E-2</v>
      </c>
      <c r="O575" s="20">
        <v>7.0811135999999997E-2</v>
      </c>
      <c r="P575">
        <v>3</v>
      </c>
      <c r="Q575">
        <v>0.21243340799999999</v>
      </c>
    </row>
    <row r="576" spans="1:17" x14ac:dyDescent="0.3">
      <c r="A576" t="s">
        <v>18</v>
      </c>
      <c r="B576" t="s">
        <v>9</v>
      </c>
      <c r="C576" t="s">
        <v>40</v>
      </c>
      <c r="D576" t="s">
        <v>41</v>
      </c>
      <c r="E576" t="s">
        <v>45</v>
      </c>
      <c r="F576" t="s">
        <v>22</v>
      </c>
      <c r="G576" s="20">
        <v>15</v>
      </c>
      <c r="H576" s="14">
        <v>24.134999999999998</v>
      </c>
      <c r="I576" t="s">
        <v>30</v>
      </c>
      <c r="J576" t="s">
        <v>53</v>
      </c>
      <c r="K576" t="s">
        <v>25</v>
      </c>
      <c r="L576" t="s">
        <v>43</v>
      </c>
      <c r="M576" s="20">
        <v>24.140160000000002</v>
      </c>
      <c r="N576" s="20">
        <v>0.16664000000000001</v>
      </c>
      <c r="O576" s="20">
        <v>4.0227162624000004</v>
      </c>
      <c r="P576">
        <v>4</v>
      </c>
      <c r="Q576">
        <v>16.090865049600001</v>
      </c>
    </row>
    <row r="577" spans="1:17" x14ac:dyDescent="0.3">
      <c r="A577" t="s">
        <v>7</v>
      </c>
      <c r="B577" t="s">
        <v>9</v>
      </c>
      <c r="C577" t="s">
        <v>59</v>
      </c>
      <c r="D577" t="s">
        <v>20</v>
      </c>
      <c r="E577" t="s">
        <v>35</v>
      </c>
      <c r="F577" t="s">
        <v>29</v>
      </c>
      <c r="G577" s="20">
        <v>12</v>
      </c>
      <c r="H577" s="14">
        <v>19.308</v>
      </c>
      <c r="I577" t="s">
        <v>52</v>
      </c>
      <c r="J577" t="s">
        <v>31</v>
      </c>
      <c r="K577" t="s">
        <v>25</v>
      </c>
      <c r="L577" t="s">
        <v>43</v>
      </c>
      <c r="M577" s="20">
        <v>19.312128000000001</v>
      </c>
      <c r="N577" s="20">
        <v>3.5459999999999998E-2</v>
      </c>
      <c r="O577" s="20">
        <v>0.68480805888000007</v>
      </c>
      <c r="P577">
        <v>1</v>
      </c>
      <c r="Q577">
        <v>0.68480805888000007</v>
      </c>
    </row>
    <row r="578" spans="1:17" x14ac:dyDescent="0.3">
      <c r="A578" t="s">
        <v>26</v>
      </c>
      <c r="B578" t="s">
        <v>9</v>
      </c>
      <c r="C578" t="s">
        <v>70</v>
      </c>
      <c r="D578" t="s">
        <v>41</v>
      </c>
      <c r="E578" t="s">
        <v>12</v>
      </c>
      <c r="F578" t="s">
        <v>29</v>
      </c>
      <c r="G578" s="20">
        <v>36</v>
      </c>
      <c r="H578" s="14">
        <v>57.923999999999999</v>
      </c>
      <c r="I578" t="s">
        <v>30</v>
      </c>
      <c r="J578" t="s">
        <v>31</v>
      </c>
      <c r="K578" t="s">
        <v>25</v>
      </c>
      <c r="L578" t="s">
        <v>17</v>
      </c>
      <c r="M578" s="20">
        <v>57.936384000000004</v>
      </c>
      <c r="N578" s="20">
        <v>0.16664000000000001</v>
      </c>
      <c r="O578" s="20">
        <v>9.6545190297600012</v>
      </c>
      <c r="P578">
        <v>3</v>
      </c>
      <c r="Q578">
        <v>28.963557089280002</v>
      </c>
    </row>
    <row r="579" spans="1:17" x14ac:dyDescent="0.3">
      <c r="A579" t="s">
        <v>32</v>
      </c>
      <c r="B579" t="s">
        <v>9</v>
      </c>
      <c r="C579" t="s">
        <v>46</v>
      </c>
      <c r="D579" t="s">
        <v>41</v>
      </c>
      <c r="E579" t="s">
        <v>35</v>
      </c>
      <c r="F579" t="s">
        <v>44</v>
      </c>
      <c r="G579" s="20">
        <v>3</v>
      </c>
      <c r="H579" s="14">
        <v>4.827</v>
      </c>
      <c r="I579" t="s">
        <v>14</v>
      </c>
      <c r="J579" t="s">
        <v>42</v>
      </c>
      <c r="K579" t="s">
        <v>25</v>
      </c>
      <c r="L579" t="s">
        <v>43</v>
      </c>
      <c r="M579" s="20">
        <v>4.8280320000000003</v>
      </c>
      <c r="N579" s="20">
        <v>0</v>
      </c>
      <c r="O579" s="20">
        <v>0</v>
      </c>
      <c r="P579">
        <v>5</v>
      </c>
      <c r="Q579">
        <v>0</v>
      </c>
    </row>
    <row r="580" spans="1:17" x14ac:dyDescent="0.3">
      <c r="A580" t="s">
        <v>39</v>
      </c>
      <c r="B580" t="s">
        <v>9</v>
      </c>
      <c r="C580" t="s">
        <v>71</v>
      </c>
      <c r="D580" t="s">
        <v>27</v>
      </c>
      <c r="E580" t="s">
        <v>64</v>
      </c>
      <c r="F580" t="s">
        <v>66</v>
      </c>
      <c r="G580" s="20">
        <v>45</v>
      </c>
      <c r="H580" s="14">
        <v>72.405000000000001</v>
      </c>
      <c r="I580" t="s">
        <v>30</v>
      </c>
      <c r="J580" t="s">
        <v>31</v>
      </c>
      <c r="K580" t="s">
        <v>25</v>
      </c>
      <c r="L580" t="s">
        <v>17</v>
      </c>
      <c r="M580" s="20">
        <v>72.420479999999998</v>
      </c>
      <c r="N580" s="20">
        <v>0.16664000000000001</v>
      </c>
      <c r="O580" s="20">
        <v>12.0681487872</v>
      </c>
      <c r="P580">
        <v>2</v>
      </c>
      <c r="Q580">
        <v>24.1362975744</v>
      </c>
    </row>
    <row r="581" spans="1:17" x14ac:dyDescent="0.3">
      <c r="A581" t="s">
        <v>26</v>
      </c>
      <c r="B581" t="s">
        <v>9</v>
      </c>
      <c r="C581" t="s">
        <v>80</v>
      </c>
      <c r="D581" t="s">
        <v>27</v>
      </c>
      <c r="E581" t="s">
        <v>45</v>
      </c>
      <c r="F581" t="s">
        <v>29</v>
      </c>
      <c r="G581" s="20">
        <v>38</v>
      </c>
      <c r="H581" s="14">
        <v>61.141999999999996</v>
      </c>
      <c r="I581" t="s">
        <v>37</v>
      </c>
      <c r="J581" t="s">
        <v>15</v>
      </c>
      <c r="K581" t="s">
        <v>25</v>
      </c>
      <c r="L581" t="s">
        <v>17</v>
      </c>
      <c r="M581" s="20">
        <v>61.155072000000004</v>
      </c>
      <c r="N581" s="20">
        <v>0.16664000000000001</v>
      </c>
      <c r="O581" s="20">
        <v>10.190881198080001</v>
      </c>
      <c r="P581">
        <v>3</v>
      </c>
      <c r="Q581">
        <v>30.572643594240006</v>
      </c>
    </row>
    <row r="582" spans="1:17" x14ac:dyDescent="0.3">
      <c r="A582" t="s">
        <v>18</v>
      </c>
      <c r="B582" t="s">
        <v>9</v>
      </c>
      <c r="C582" t="s">
        <v>78</v>
      </c>
      <c r="D582" t="s">
        <v>41</v>
      </c>
      <c r="E582" t="s">
        <v>12</v>
      </c>
      <c r="F582" t="s">
        <v>36</v>
      </c>
      <c r="G582" s="20">
        <v>15</v>
      </c>
      <c r="H582" s="14">
        <v>24.134999999999998</v>
      </c>
      <c r="I582" t="s">
        <v>88</v>
      </c>
      <c r="J582" t="s">
        <v>15</v>
      </c>
      <c r="K582" t="s">
        <v>25</v>
      </c>
      <c r="L582" t="s">
        <v>17</v>
      </c>
      <c r="M582" s="20">
        <v>24.140160000000002</v>
      </c>
      <c r="N582" s="20">
        <v>5.2670000000000002E-2</v>
      </c>
      <c r="O582" s="20">
        <v>1.2714622272</v>
      </c>
      <c r="P582">
        <v>4</v>
      </c>
      <c r="Q582">
        <v>5.0858489088000001</v>
      </c>
    </row>
    <row r="583" spans="1:17" x14ac:dyDescent="0.3">
      <c r="A583" t="s">
        <v>7</v>
      </c>
      <c r="B583" t="s">
        <v>9</v>
      </c>
      <c r="C583" t="s">
        <v>10</v>
      </c>
      <c r="D583" t="s">
        <v>11</v>
      </c>
      <c r="E583" t="s">
        <v>28</v>
      </c>
      <c r="F583" t="s">
        <v>22</v>
      </c>
      <c r="G583" s="20">
        <v>18</v>
      </c>
      <c r="H583" s="14">
        <v>28.962</v>
      </c>
      <c r="I583" t="s">
        <v>52</v>
      </c>
      <c r="J583" t="s">
        <v>31</v>
      </c>
      <c r="K583" t="s">
        <v>25</v>
      </c>
      <c r="L583" t="s">
        <v>17</v>
      </c>
      <c r="M583" s="20">
        <v>28.968192000000002</v>
      </c>
      <c r="N583" s="20">
        <v>3.5459999999999998E-2</v>
      </c>
      <c r="O583" s="20">
        <v>1.02721208832</v>
      </c>
      <c r="P583">
        <v>1</v>
      </c>
      <c r="Q583">
        <v>1.02721208832</v>
      </c>
    </row>
    <row r="584" spans="1:17" x14ac:dyDescent="0.3">
      <c r="A584" t="s">
        <v>26</v>
      </c>
      <c r="B584" t="s">
        <v>9</v>
      </c>
      <c r="C584" t="s">
        <v>78</v>
      </c>
      <c r="D584" t="s">
        <v>27</v>
      </c>
      <c r="E584" t="s">
        <v>12</v>
      </c>
      <c r="F584" t="s">
        <v>13</v>
      </c>
      <c r="G584" s="20">
        <v>15</v>
      </c>
      <c r="H584" s="14">
        <v>24.134999999999998</v>
      </c>
      <c r="I584" t="s">
        <v>37</v>
      </c>
      <c r="J584" t="s">
        <v>38</v>
      </c>
      <c r="K584" t="s">
        <v>25</v>
      </c>
      <c r="L584" t="s">
        <v>17</v>
      </c>
      <c r="M584" s="20">
        <v>24.140160000000002</v>
      </c>
      <c r="N584" s="20">
        <v>0.16664000000000001</v>
      </c>
      <c r="O584" s="20">
        <v>4.0227162624000004</v>
      </c>
      <c r="P584">
        <v>3</v>
      </c>
      <c r="Q584">
        <v>12.068148787200002</v>
      </c>
    </row>
    <row r="585" spans="1:17" x14ac:dyDescent="0.3">
      <c r="A585" t="s">
        <v>26</v>
      </c>
      <c r="B585" t="s">
        <v>9</v>
      </c>
      <c r="C585" t="s">
        <v>10</v>
      </c>
      <c r="D585" t="s">
        <v>11</v>
      </c>
      <c r="E585" t="s">
        <v>12</v>
      </c>
      <c r="F585" t="s">
        <v>36</v>
      </c>
      <c r="G585" s="20">
        <v>3</v>
      </c>
      <c r="H585" s="14">
        <v>4.827</v>
      </c>
      <c r="I585" t="s">
        <v>14</v>
      </c>
      <c r="J585" t="s">
        <v>42</v>
      </c>
      <c r="K585" t="s">
        <v>25</v>
      </c>
      <c r="L585" t="s">
        <v>17</v>
      </c>
      <c r="M585" s="20">
        <v>4.8280320000000003</v>
      </c>
      <c r="N585" s="20">
        <v>0</v>
      </c>
      <c r="O585" s="20">
        <v>0</v>
      </c>
      <c r="P585">
        <v>3</v>
      </c>
      <c r="Q585">
        <v>0</v>
      </c>
    </row>
    <row r="586" spans="1:17" x14ac:dyDescent="0.3">
      <c r="A586" t="s">
        <v>39</v>
      </c>
      <c r="B586" t="s">
        <v>9</v>
      </c>
      <c r="C586" t="s">
        <v>10</v>
      </c>
      <c r="D586" t="s">
        <v>41</v>
      </c>
      <c r="E586" t="s">
        <v>12</v>
      </c>
      <c r="F586" t="s">
        <v>36</v>
      </c>
      <c r="G586" s="20">
        <v>2</v>
      </c>
      <c r="H586" s="14">
        <v>3.218</v>
      </c>
      <c r="I586" t="s">
        <v>23</v>
      </c>
      <c r="J586" t="s">
        <v>15</v>
      </c>
      <c r="K586" t="s">
        <v>25</v>
      </c>
      <c r="L586" t="s">
        <v>17</v>
      </c>
      <c r="M586" s="20">
        <v>3.2186880000000002</v>
      </c>
      <c r="N586" s="20">
        <v>0</v>
      </c>
      <c r="O586" s="20">
        <v>0</v>
      </c>
      <c r="P586">
        <v>2</v>
      </c>
      <c r="Q586">
        <v>0</v>
      </c>
    </row>
    <row r="587" spans="1:17" x14ac:dyDescent="0.3">
      <c r="A587" t="s">
        <v>7</v>
      </c>
      <c r="B587" t="s">
        <v>9</v>
      </c>
      <c r="C587" t="s">
        <v>10</v>
      </c>
      <c r="D587" t="s">
        <v>41</v>
      </c>
      <c r="E587" t="s">
        <v>12</v>
      </c>
      <c r="F587" t="s">
        <v>22</v>
      </c>
      <c r="G587" s="20">
        <v>8</v>
      </c>
      <c r="H587" s="14">
        <v>12.872</v>
      </c>
      <c r="I587" t="s">
        <v>49</v>
      </c>
      <c r="J587" t="s">
        <v>42</v>
      </c>
      <c r="K587" t="s">
        <v>25</v>
      </c>
      <c r="L587" t="s">
        <v>17</v>
      </c>
      <c r="M587" s="20">
        <v>12.874752000000001</v>
      </c>
      <c r="N587" s="20">
        <v>0.10215</v>
      </c>
      <c r="O587" s="20">
        <v>1.3151559168000002</v>
      </c>
      <c r="P587">
        <v>1</v>
      </c>
      <c r="Q587">
        <v>1.3151559168000002</v>
      </c>
    </row>
    <row r="588" spans="1:17" x14ac:dyDescent="0.3">
      <c r="A588" t="s">
        <v>32</v>
      </c>
      <c r="B588" t="s">
        <v>9</v>
      </c>
      <c r="C588" t="s">
        <v>71</v>
      </c>
      <c r="D588" t="s">
        <v>27</v>
      </c>
      <c r="E588" t="s">
        <v>12</v>
      </c>
      <c r="F588" t="s">
        <v>13</v>
      </c>
      <c r="G588" s="20">
        <v>30</v>
      </c>
      <c r="H588" s="14">
        <v>48.269999999999996</v>
      </c>
      <c r="I588" t="s">
        <v>30</v>
      </c>
      <c r="J588" t="s">
        <v>15</v>
      </c>
      <c r="K588" t="s">
        <v>25</v>
      </c>
      <c r="L588" t="s">
        <v>17</v>
      </c>
      <c r="M588" s="20">
        <v>48.280320000000003</v>
      </c>
      <c r="N588" s="20">
        <v>0.16664000000000001</v>
      </c>
      <c r="O588" s="20">
        <v>8.0454325248000007</v>
      </c>
      <c r="P588">
        <v>5</v>
      </c>
      <c r="Q588">
        <v>40.227162624000002</v>
      </c>
    </row>
    <row r="589" spans="1:17" x14ac:dyDescent="0.3">
      <c r="A589" t="s">
        <v>7</v>
      </c>
      <c r="B589" t="s">
        <v>9</v>
      </c>
      <c r="C589" t="s">
        <v>78</v>
      </c>
      <c r="D589" t="s">
        <v>41</v>
      </c>
      <c r="E589" t="s">
        <v>21</v>
      </c>
      <c r="F589" t="s">
        <v>29</v>
      </c>
      <c r="G589" s="20">
        <v>30</v>
      </c>
      <c r="H589" s="14">
        <v>48.269999999999996</v>
      </c>
      <c r="I589" t="s">
        <v>30</v>
      </c>
      <c r="J589" t="s">
        <v>38</v>
      </c>
      <c r="K589" t="s">
        <v>25</v>
      </c>
      <c r="L589" t="s">
        <v>17</v>
      </c>
      <c r="M589" s="20">
        <v>48.280320000000003</v>
      </c>
      <c r="N589" s="20">
        <v>0.16664000000000001</v>
      </c>
      <c r="O589" s="20">
        <v>8.0454325248000007</v>
      </c>
      <c r="P589">
        <v>1</v>
      </c>
      <c r="Q589">
        <v>8.0454325248000007</v>
      </c>
    </row>
    <row r="590" spans="1:17" x14ac:dyDescent="0.3">
      <c r="A590" t="s">
        <v>32</v>
      </c>
      <c r="B590" t="s">
        <v>9</v>
      </c>
      <c r="C590" t="s">
        <v>80</v>
      </c>
      <c r="D590" t="s">
        <v>11</v>
      </c>
      <c r="E590" t="s">
        <v>21</v>
      </c>
      <c r="F590" t="s">
        <v>13</v>
      </c>
      <c r="G590" s="20">
        <v>13</v>
      </c>
      <c r="H590" s="14">
        <v>20.917000000000002</v>
      </c>
      <c r="I590" t="s">
        <v>30</v>
      </c>
      <c r="J590" t="s">
        <v>31</v>
      </c>
      <c r="K590" t="s">
        <v>25</v>
      </c>
      <c r="L590" t="s">
        <v>17</v>
      </c>
      <c r="M590" s="20">
        <v>20.921472000000001</v>
      </c>
      <c r="N590" s="20">
        <v>0.16664000000000001</v>
      </c>
      <c r="O590" s="20">
        <v>3.4863540940800006</v>
      </c>
      <c r="P590">
        <v>5</v>
      </c>
      <c r="Q590">
        <v>17.431770470400004</v>
      </c>
    </row>
    <row r="591" spans="1:17" x14ac:dyDescent="0.3">
      <c r="A591" t="s">
        <v>32</v>
      </c>
      <c r="B591" t="s">
        <v>9</v>
      </c>
      <c r="C591" t="s">
        <v>78</v>
      </c>
      <c r="D591" t="s">
        <v>27</v>
      </c>
      <c r="E591" t="s">
        <v>21</v>
      </c>
      <c r="F591" t="s">
        <v>36</v>
      </c>
      <c r="G591" s="20">
        <v>7</v>
      </c>
      <c r="H591" s="14">
        <v>11.263</v>
      </c>
      <c r="I591" t="s">
        <v>30</v>
      </c>
      <c r="J591" t="s">
        <v>31</v>
      </c>
      <c r="K591" t="s">
        <v>25</v>
      </c>
      <c r="L591" t="s">
        <v>17</v>
      </c>
      <c r="M591" s="20">
        <v>11.265408000000001</v>
      </c>
      <c r="N591" s="20">
        <v>0.16664000000000001</v>
      </c>
      <c r="O591" s="20">
        <v>1.8772675891200001</v>
      </c>
      <c r="P591">
        <v>5</v>
      </c>
      <c r="Q591">
        <v>9.3863379456000011</v>
      </c>
    </row>
    <row r="592" spans="1:17" x14ac:dyDescent="0.3">
      <c r="A592" t="s">
        <v>7</v>
      </c>
      <c r="B592" t="s">
        <v>9</v>
      </c>
      <c r="C592" t="s">
        <v>8</v>
      </c>
      <c r="D592" t="s">
        <v>11</v>
      </c>
      <c r="E592" t="s">
        <v>21</v>
      </c>
      <c r="F592" t="s">
        <v>29</v>
      </c>
      <c r="G592" s="20">
        <v>23</v>
      </c>
      <c r="H592" s="14">
        <v>37.006999999999998</v>
      </c>
      <c r="I592" t="s">
        <v>30</v>
      </c>
      <c r="J592" t="s">
        <v>38</v>
      </c>
      <c r="K592" t="s">
        <v>25</v>
      </c>
      <c r="L592" t="s">
        <v>17</v>
      </c>
      <c r="M592" s="20">
        <v>37.014912000000002</v>
      </c>
      <c r="N592" s="20">
        <v>0.16664000000000001</v>
      </c>
      <c r="O592" s="20">
        <v>6.168164935680001</v>
      </c>
      <c r="P592">
        <v>1</v>
      </c>
      <c r="Q592">
        <v>6.168164935680001</v>
      </c>
    </row>
    <row r="593" spans="1:17" x14ac:dyDescent="0.3">
      <c r="A593" t="s">
        <v>32</v>
      </c>
      <c r="B593" t="s">
        <v>9</v>
      </c>
      <c r="C593" t="s">
        <v>80</v>
      </c>
      <c r="D593" t="s">
        <v>41</v>
      </c>
      <c r="E593" t="s">
        <v>12</v>
      </c>
      <c r="F593" t="s">
        <v>36</v>
      </c>
      <c r="G593" s="20">
        <v>2</v>
      </c>
      <c r="H593" s="14">
        <v>3.218</v>
      </c>
      <c r="I593" t="s">
        <v>23</v>
      </c>
      <c r="J593" t="s">
        <v>31</v>
      </c>
      <c r="K593" t="s">
        <v>25</v>
      </c>
      <c r="L593" t="s">
        <v>17</v>
      </c>
      <c r="M593" s="20">
        <v>3.2186880000000002</v>
      </c>
      <c r="N593" s="20">
        <v>0</v>
      </c>
      <c r="O593" s="20">
        <v>0</v>
      </c>
      <c r="P593">
        <v>5</v>
      </c>
      <c r="Q593">
        <v>0</v>
      </c>
    </row>
    <row r="594" spans="1:17" x14ac:dyDescent="0.3">
      <c r="A594" t="s">
        <v>39</v>
      </c>
      <c r="B594" t="s">
        <v>9</v>
      </c>
      <c r="C594" t="s">
        <v>10</v>
      </c>
      <c r="D594" t="s">
        <v>27</v>
      </c>
      <c r="E594" t="s">
        <v>12</v>
      </c>
      <c r="F594" t="s">
        <v>13</v>
      </c>
      <c r="G594" s="20">
        <v>12</v>
      </c>
      <c r="H594" s="14">
        <v>19.308</v>
      </c>
      <c r="I594" t="s">
        <v>30</v>
      </c>
      <c r="J594" t="s">
        <v>38</v>
      </c>
      <c r="K594" t="s">
        <v>25</v>
      </c>
      <c r="L594" t="s">
        <v>17</v>
      </c>
      <c r="M594" s="20">
        <v>19.312128000000001</v>
      </c>
      <c r="N594" s="20">
        <v>0.16664000000000001</v>
      </c>
      <c r="O594" s="20">
        <v>3.2181730099200005</v>
      </c>
      <c r="P594">
        <v>2</v>
      </c>
      <c r="Q594">
        <v>6.4363460198400011</v>
      </c>
    </row>
    <row r="595" spans="1:17" x14ac:dyDescent="0.3">
      <c r="A595" t="s">
        <v>18</v>
      </c>
      <c r="B595" t="s">
        <v>9</v>
      </c>
      <c r="C595" t="s">
        <v>80</v>
      </c>
      <c r="D595" t="s">
        <v>27</v>
      </c>
      <c r="E595" t="s">
        <v>21</v>
      </c>
      <c r="F595" t="s">
        <v>62</v>
      </c>
      <c r="G595" s="20">
        <v>1</v>
      </c>
      <c r="H595" s="14">
        <v>1.609</v>
      </c>
      <c r="I595" t="s">
        <v>23</v>
      </c>
      <c r="J595" t="s">
        <v>38</v>
      </c>
      <c r="K595" t="s">
        <v>25</v>
      </c>
      <c r="L595" t="s">
        <v>17</v>
      </c>
      <c r="M595" s="20">
        <v>1.6093440000000001</v>
      </c>
      <c r="N595" s="20">
        <v>0</v>
      </c>
      <c r="O595" s="20">
        <v>0</v>
      </c>
      <c r="P595">
        <v>4</v>
      </c>
      <c r="Q595">
        <v>0</v>
      </c>
    </row>
    <row r="596" spans="1:17" x14ac:dyDescent="0.3">
      <c r="A596" t="s">
        <v>18</v>
      </c>
      <c r="B596" t="s">
        <v>9</v>
      </c>
      <c r="C596" t="s">
        <v>60</v>
      </c>
      <c r="D596" t="s">
        <v>20</v>
      </c>
      <c r="E596" t="s">
        <v>45</v>
      </c>
      <c r="F596" t="s">
        <v>29</v>
      </c>
      <c r="G596" s="20">
        <v>11</v>
      </c>
      <c r="H596" s="14">
        <v>17.698999999999998</v>
      </c>
      <c r="I596" t="s">
        <v>52</v>
      </c>
      <c r="J596" t="s">
        <v>15</v>
      </c>
      <c r="K596" t="s">
        <v>25</v>
      </c>
      <c r="L596" t="s">
        <v>17</v>
      </c>
      <c r="M596" s="20">
        <v>17.702784000000001</v>
      </c>
      <c r="N596" s="20">
        <v>3.5459999999999998E-2</v>
      </c>
      <c r="O596" s="20">
        <v>0.62774072063999997</v>
      </c>
      <c r="P596">
        <v>4</v>
      </c>
      <c r="Q596">
        <v>2.5109628825599999</v>
      </c>
    </row>
    <row r="597" spans="1:17" x14ac:dyDescent="0.3">
      <c r="A597" t="s">
        <v>18</v>
      </c>
      <c r="B597" t="s">
        <v>9</v>
      </c>
      <c r="C597" t="s">
        <v>78</v>
      </c>
      <c r="D597" t="s">
        <v>72</v>
      </c>
      <c r="E597" t="s">
        <v>12</v>
      </c>
      <c r="F597" t="s">
        <v>44</v>
      </c>
      <c r="G597" s="20">
        <v>6</v>
      </c>
      <c r="H597" s="14">
        <v>9.6539999999999999</v>
      </c>
      <c r="I597" s="2" t="s">
        <v>30</v>
      </c>
      <c r="J597" t="s">
        <v>38</v>
      </c>
      <c r="K597" t="s">
        <v>25</v>
      </c>
      <c r="L597" t="s">
        <v>17</v>
      </c>
      <c r="M597" s="20">
        <v>9.6560640000000006</v>
      </c>
      <c r="N597" s="20">
        <v>0.16664000000000001</v>
      </c>
      <c r="O597" s="20">
        <v>1.6090865049600003</v>
      </c>
      <c r="P597">
        <v>4</v>
      </c>
      <c r="Q597">
        <v>6.4363460198400011</v>
      </c>
    </row>
    <row r="598" spans="1:17" x14ac:dyDescent="0.3">
      <c r="A598" t="s">
        <v>18</v>
      </c>
      <c r="B598" t="s">
        <v>9</v>
      </c>
      <c r="C598" t="s">
        <v>8</v>
      </c>
      <c r="D598" t="s">
        <v>27</v>
      </c>
      <c r="E598" t="s">
        <v>35</v>
      </c>
      <c r="F598" t="s">
        <v>29</v>
      </c>
      <c r="G598" s="20">
        <v>28</v>
      </c>
      <c r="H598" s="14">
        <v>45.052</v>
      </c>
      <c r="I598" t="s">
        <v>30</v>
      </c>
      <c r="J598" t="s">
        <v>38</v>
      </c>
      <c r="K598" t="s">
        <v>25</v>
      </c>
      <c r="L598" t="s">
        <v>17</v>
      </c>
      <c r="M598" s="20">
        <v>45.061632000000003</v>
      </c>
      <c r="N598" s="20">
        <v>0.16664000000000001</v>
      </c>
      <c r="O598" s="20">
        <v>7.5090703564800005</v>
      </c>
      <c r="P598">
        <v>4</v>
      </c>
      <c r="Q598">
        <v>30.036281425920002</v>
      </c>
    </row>
    <row r="599" spans="1:17" x14ac:dyDescent="0.3">
      <c r="A599" t="s">
        <v>7</v>
      </c>
      <c r="B599" t="s">
        <v>9</v>
      </c>
      <c r="C599" t="s">
        <v>10</v>
      </c>
      <c r="D599" t="s">
        <v>20</v>
      </c>
      <c r="E599" t="s">
        <v>35</v>
      </c>
      <c r="F599" t="s">
        <v>22</v>
      </c>
      <c r="G599" s="20">
        <v>15</v>
      </c>
      <c r="H599" s="14">
        <v>24.134999999999998</v>
      </c>
      <c r="I599" t="s">
        <v>30</v>
      </c>
      <c r="J599" t="s">
        <v>15</v>
      </c>
      <c r="K599" t="s">
        <v>25</v>
      </c>
      <c r="L599" t="s">
        <v>17</v>
      </c>
      <c r="M599" s="20">
        <v>24.140160000000002</v>
      </c>
      <c r="N599" s="20">
        <v>0.16664000000000001</v>
      </c>
      <c r="O599" s="20">
        <v>4.0227162624000004</v>
      </c>
      <c r="P599">
        <v>1</v>
      </c>
      <c r="Q599">
        <v>4.0227162624000004</v>
      </c>
    </row>
    <row r="600" spans="1:17" x14ac:dyDescent="0.3">
      <c r="A600" t="s">
        <v>18</v>
      </c>
      <c r="B600" t="s">
        <v>9</v>
      </c>
      <c r="C600" t="s">
        <v>78</v>
      </c>
      <c r="D600" t="s">
        <v>27</v>
      </c>
      <c r="E600" t="s">
        <v>35</v>
      </c>
      <c r="F600" t="s">
        <v>36</v>
      </c>
      <c r="G600" s="20">
        <v>6</v>
      </c>
      <c r="H600" s="14">
        <v>9.6539999999999999</v>
      </c>
      <c r="I600" t="s">
        <v>30</v>
      </c>
      <c r="J600" t="s">
        <v>38</v>
      </c>
      <c r="K600" t="s">
        <v>25</v>
      </c>
      <c r="L600" t="s">
        <v>17</v>
      </c>
      <c r="M600" s="20">
        <v>9.6560640000000006</v>
      </c>
      <c r="N600" s="20">
        <v>0.16664000000000001</v>
      </c>
      <c r="O600" s="20">
        <v>1.6090865049600003</v>
      </c>
      <c r="P600">
        <v>4</v>
      </c>
      <c r="Q600">
        <v>6.4363460198400011</v>
      </c>
    </row>
    <row r="601" spans="1:17" x14ac:dyDescent="0.3">
      <c r="A601" t="s">
        <v>39</v>
      </c>
      <c r="B601" t="s">
        <v>9</v>
      </c>
      <c r="C601" t="s">
        <v>76</v>
      </c>
      <c r="D601" t="s">
        <v>20</v>
      </c>
      <c r="E601" t="s">
        <v>21</v>
      </c>
      <c r="F601" t="s">
        <v>66</v>
      </c>
      <c r="G601" s="20">
        <v>102</v>
      </c>
      <c r="H601" s="14">
        <v>164.11799999999999</v>
      </c>
      <c r="I601" t="s">
        <v>52</v>
      </c>
      <c r="J601" t="s">
        <v>53</v>
      </c>
      <c r="K601" t="s">
        <v>25</v>
      </c>
      <c r="L601" t="s">
        <v>43</v>
      </c>
      <c r="M601" s="20">
        <v>164.15308800000003</v>
      </c>
      <c r="N601" s="20">
        <v>3.5459999999999998E-2</v>
      </c>
      <c r="O601" s="20">
        <v>5.8208685004800005</v>
      </c>
      <c r="P601">
        <v>2</v>
      </c>
      <c r="Q601">
        <v>11.641737000960001</v>
      </c>
    </row>
    <row r="602" spans="1:17" x14ac:dyDescent="0.3">
      <c r="A602" t="s">
        <v>7</v>
      </c>
      <c r="B602" t="s">
        <v>9</v>
      </c>
      <c r="C602" t="s">
        <v>10</v>
      </c>
      <c r="D602" t="s">
        <v>41</v>
      </c>
      <c r="E602" t="s">
        <v>28</v>
      </c>
      <c r="F602" t="s">
        <v>44</v>
      </c>
      <c r="G602" s="20">
        <v>3</v>
      </c>
      <c r="H602" s="14">
        <v>4.827</v>
      </c>
      <c r="I602" t="s">
        <v>14</v>
      </c>
      <c r="J602" t="s">
        <v>42</v>
      </c>
      <c r="K602" t="s">
        <v>25</v>
      </c>
      <c r="L602" t="s">
        <v>17</v>
      </c>
      <c r="M602" s="20">
        <v>4.8280320000000003</v>
      </c>
      <c r="N602" s="20">
        <v>0</v>
      </c>
      <c r="O602" s="20">
        <v>0</v>
      </c>
      <c r="P602">
        <v>1</v>
      </c>
      <c r="Q602">
        <v>0</v>
      </c>
    </row>
    <row r="603" spans="1:17" x14ac:dyDescent="0.3">
      <c r="A603" t="s">
        <v>32</v>
      </c>
      <c r="B603" t="s">
        <v>9</v>
      </c>
      <c r="C603" t="s">
        <v>8</v>
      </c>
      <c r="D603" t="s">
        <v>72</v>
      </c>
      <c r="E603" t="s">
        <v>64</v>
      </c>
      <c r="F603" t="s">
        <v>36</v>
      </c>
      <c r="G603" s="20">
        <v>2</v>
      </c>
      <c r="H603" s="14">
        <v>3.218</v>
      </c>
      <c r="I603" t="s">
        <v>23</v>
      </c>
      <c r="J603" t="s">
        <v>53</v>
      </c>
      <c r="K603" t="s">
        <v>25</v>
      </c>
      <c r="L603" t="s">
        <v>17</v>
      </c>
      <c r="M603" s="20">
        <v>3.2186880000000002</v>
      </c>
      <c r="N603" s="20">
        <v>0</v>
      </c>
      <c r="O603" s="20">
        <v>0</v>
      </c>
      <c r="P603">
        <v>5</v>
      </c>
      <c r="Q603">
        <v>0</v>
      </c>
    </row>
    <row r="604" spans="1:17" x14ac:dyDescent="0.3">
      <c r="A604" t="s">
        <v>7</v>
      </c>
      <c r="B604" t="s">
        <v>9</v>
      </c>
      <c r="C604" t="s">
        <v>10</v>
      </c>
      <c r="D604" t="s">
        <v>11</v>
      </c>
      <c r="E604" t="s">
        <v>28</v>
      </c>
      <c r="F604" t="s">
        <v>13</v>
      </c>
      <c r="G604" s="20">
        <v>4</v>
      </c>
      <c r="H604" s="14">
        <v>6.4359999999999999</v>
      </c>
      <c r="I604" t="s">
        <v>49</v>
      </c>
      <c r="J604" t="s">
        <v>42</v>
      </c>
      <c r="K604" t="s">
        <v>25</v>
      </c>
      <c r="L604" t="s">
        <v>17</v>
      </c>
      <c r="M604" s="20">
        <v>6.4373760000000004</v>
      </c>
      <c r="N604" s="20">
        <v>0.10215</v>
      </c>
      <c r="O604" s="20">
        <v>0.65757795840000011</v>
      </c>
      <c r="P604">
        <v>1</v>
      </c>
      <c r="Q604">
        <v>0.65757795840000011</v>
      </c>
    </row>
    <row r="605" spans="1:17" x14ac:dyDescent="0.3">
      <c r="A605" t="s">
        <v>39</v>
      </c>
      <c r="B605" t="s">
        <v>9</v>
      </c>
      <c r="C605" t="s">
        <v>80</v>
      </c>
      <c r="D605" t="s">
        <v>41</v>
      </c>
      <c r="E605" t="s">
        <v>12</v>
      </c>
      <c r="F605" t="s">
        <v>22</v>
      </c>
      <c r="G605" s="20">
        <v>11</v>
      </c>
      <c r="H605" s="14">
        <v>17.698999999999998</v>
      </c>
      <c r="I605" t="s">
        <v>30</v>
      </c>
      <c r="J605" t="s">
        <v>38</v>
      </c>
      <c r="K605" t="s">
        <v>25</v>
      </c>
      <c r="L605" t="s">
        <v>17</v>
      </c>
      <c r="M605" s="20">
        <v>17.702784000000001</v>
      </c>
      <c r="N605" s="20">
        <v>0.16664000000000001</v>
      </c>
      <c r="O605" s="20">
        <v>2.9499919257600005</v>
      </c>
      <c r="P605">
        <v>2</v>
      </c>
      <c r="Q605">
        <v>5.8999838515200009</v>
      </c>
    </row>
    <row r="606" spans="1:17" x14ac:dyDescent="0.3">
      <c r="A606" t="s">
        <v>32</v>
      </c>
      <c r="B606" t="s">
        <v>51</v>
      </c>
      <c r="C606" t="s">
        <v>8</v>
      </c>
      <c r="D606" t="s">
        <v>47</v>
      </c>
      <c r="E606" t="s">
        <v>33</v>
      </c>
      <c r="F606" t="s">
        <v>44</v>
      </c>
      <c r="G606" s="20">
        <v>1.5</v>
      </c>
      <c r="H606" s="14">
        <v>2.4135</v>
      </c>
      <c r="I606" t="s">
        <v>54</v>
      </c>
      <c r="J606" t="s">
        <v>38</v>
      </c>
      <c r="K606" t="s">
        <v>25</v>
      </c>
      <c r="L606" t="s">
        <v>17</v>
      </c>
      <c r="M606" s="20">
        <v>2.4140160000000002</v>
      </c>
      <c r="N606" s="20">
        <v>2.1999999999999999E-2</v>
      </c>
      <c r="O606" s="20">
        <v>5.3108351999999998E-2</v>
      </c>
      <c r="P606">
        <v>5</v>
      </c>
      <c r="Q606">
        <v>0.26554175999999996</v>
      </c>
    </row>
    <row r="607" spans="1:17" x14ac:dyDescent="0.3">
      <c r="A607" t="s">
        <v>39</v>
      </c>
      <c r="B607" t="s">
        <v>9</v>
      </c>
      <c r="C607" t="s">
        <v>10</v>
      </c>
      <c r="D607" t="s">
        <v>11</v>
      </c>
      <c r="E607" t="s">
        <v>45</v>
      </c>
      <c r="F607" t="s">
        <v>13</v>
      </c>
      <c r="G607" s="20">
        <v>13.5</v>
      </c>
      <c r="H607" s="14">
        <v>21.721499999999999</v>
      </c>
      <c r="I607" t="s">
        <v>14</v>
      </c>
      <c r="J607" t="s">
        <v>42</v>
      </c>
      <c r="K607" t="s">
        <v>25</v>
      </c>
      <c r="L607" t="s">
        <v>17</v>
      </c>
      <c r="M607" s="20">
        <v>21.726144000000001</v>
      </c>
      <c r="N607" s="20">
        <v>0</v>
      </c>
      <c r="O607" s="20">
        <v>0</v>
      </c>
      <c r="P607">
        <v>2</v>
      </c>
      <c r="Q607">
        <v>0</v>
      </c>
    </row>
    <row r="608" spans="1:17" x14ac:dyDescent="0.3">
      <c r="A608" t="s">
        <v>32</v>
      </c>
      <c r="B608" t="s">
        <v>9</v>
      </c>
      <c r="C608" t="s">
        <v>83</v>
      </c>
      <c r="D608" t="s">
        <v>47</v>
      </c>
      <c r="E608" t="s">
        <v>33</v>
      </c>
      <c r="F608" t="s">
        <v>22</v>
      </c>
      <c r="G608" s="20">
        <v>2.5</v>
      </c>
      <c r="H608" s="14">
        <v>4.0225</v>
      </c>
      <c r="I608" t="s">
        <v>49</v>
      </c>
      <c r="J608" t="s">
        <v>42</v>
      </c>
      <c r="K608" t="s">
        <v>25</v>
      </c>
      <c r="L608" t="s">
        <v>17</v>
      </c>
      <c r="M608" s="20">
        <v>4.0233600000000003</v>
      </c>
      <c r="N608" s="20">
        <v>0.10215</v>
      </c>
      <c r="O608" s="20">
        <v>0.41098622400000007</v>
      </c>
      <c r="P608">
        <v>5</v>
      </c>
      <c r="Q608">
        <v>2.0549311200000004</v>
      </c>
    </row>
    <row r="609" spans="1:17" x14ac:dyDescent="0.3">
      <c r="A609" t="s">
        <v>26</v>
      </c>
      <c r="B609" t="s">
        <v>9</v>
      </c>
      <c r="C609" t="s">
        <v>78</v>
      </c>
      <c r="D609" t="s">
        <v>41</v>
      </c>
      <c r="E609" t="s">
        <v>21</v>
      </c>
      <c r="F609" t="s">
        <v>22</v>
      </c>
      <c r="G609" s="20">
        <v>25</v>
      </c>
      <c r="H609" s="14">
        <v>40.225000000000001</v>
      </c>
      <c r="I609" t="s">
        <v>37</v>
      </c>
      <c r="J609" t="s">
        <v>15</v>
      </c>
      <c r="K609" t="s">
        <v>25</v>
      </c>
      <c r="L609" t="s">
        <v>17</v>
      </c>
      <c r="M609" s="20">
        <v>40.233600000000003</v>
      </c>
      <c r="N609" s="20">
        <v>0.16664000000000001</v>
      </c>
      <c r="O609" s="20">
        <v>6.7045271040000012</v>
      </c>
      <c r="P609">
        <v>3</v>
      </c>
      <c r="Q609">
        <v>20.113581312000004</v>
      </c>
    </row>
    <row r="610" spans="1:17" x14ac:dyDescent="0.3">
      <c r="A610" t="s">
        <v>7</v>
      </c>
      <c r="B610" t="s">
        <v>9</v>
      </c>
      <c r="C610" t="s">
        <v>10</v>
      </c>
      <c r="D610" t="s">
        <v>11</v>
      </c>
      <c r="E610" t="s">
        <v>12</v>
      </c>
      <c r="F610" t="s">
        <v>22</v>
      </c>
      <c r="G610" s="20">
        <v>15</v>
      </c>
      <c r="H610" s="14">
        <v>24.134999999999998</v>
      </c>
      <c r="I610" t="s">
        <v>30</v>
      </c>
      <c r="J610" t="s">
        <v>31</v>
      </c>
      <c r="K610" t="s">
        <v>25</v>
      </c>
      <c r="L610" t="s">
        <v>17</v>
      </c>
      <c r="M610" s="20">
        <v>24.140160000000002</v>
      </c>
      <c r="N610" s="20">
        <v>0.16664000000000001</v>
      </c>
      <c r="O610" s="20">
        <v>4.0227162624000004</v>
      </c>
      <c r="P610">
        <v>1</v>
      </c>
      <c r="Q610">
        <v>4.0227162624000004</v>
      </c>
    </row>
    <row r="611" spans="1:17" x14ac:dyDescent="0.3">
      <c r="A611" t="s">
        <v>32</v>
      </c>
      <c r="B611" t="s">
        <v>9</v>
      </c>
      <c r="C611" t="s">
        <v>80</v>
      </c>
      <c r="D611" t="s">
        <v>11</v>
      </c>
      <c r="E611" t="s">
        <v>21</v>
      </c>
      <c r="F611" t="s">
        <v>36</v>
      </c>
      <c r="G611" s="20">
        <v>6</v>
      </c>
      <c r="H611" s="14">
        <v>9.6539999999999999</v>
      </c>
      <c r="I611" t="s">
        <v>30</v>
      </c>
      <c r="J611" t="s">
        <v>31</v>
      </c>
      <c r="K611" t="s">
        <v>25</v>
      </c>
      <c r="L611" t="s">
        <v>17</v>
      </c>
      <c r="M611" s="20">
        <v>9.6560640000000006</v>
      </c>
      <c r="N611" s="20">
        <v>0.16664000000000001</v>
      </c>
      <c r="O611" s="20">
        <v>1.6090865049600003</v>
      </c>
      <c r="P611">
        <v>5</v>
      </c>
      <c r="Q611">
        <v>8.0454325248000007</v>
      </c>
    </row>
    <row r="612" spans="1:17" x14ac:dyDescent="0.3">
      <c r="A612" t="s">
        <v>39</v>
      </c>
      <c r="B612" t="s">
        <v>51</v>
      </c>
      <c r="C612" t="s">
        <v>8</v>
      </c>
      <c r="D612" t="s">
        <v>41</v>
      </c>
      <c r="E612" t="s">
        <v>12</v>
      </c>
      <c r="F612" t="s">
        <v>13</v>
      </c>
      <c r="G612" s="20">
        <v>10</v>
      </c>
      <c r="H612" s="14">
        <v>16.09</v>
      </c>
      <c r="I612" t="s">
        <v>30</v>
      </c>
      <c r="J612" t="s">
        <v>42</v>
      </c>
      <c r="K612" t="s">
        <v>25</v>
      </c>
      <c r="L612" t="s">
        <v>17</v>
      </c>
      <c r="M612" s="20">
        <v>16.093440000000001</v>
      </c>
      <c r="N612" s="20">
        <v>0.16664000000000001</v>
      </c>
      <c r="O612" s="20">
        <v>2.6818108416000004</v>
      </c>
      <c r="P612">
        <v>2</v>
      </c>
      <c r="Q612">
        <v>5.3636216832000008</v>
      </c>
    </row>
    <row r="613" spans="1:17" x14ac:dyDescent="0.3">
      <c r="A613" t="s">
        <v>32</v>
      </c>
      <c r="B613" t="s">
        <v>9</v>
      </c>
      <c r="C613" t="s">
        <v>78</v>
      </c>
      <c r="D613" t="s">
        <v>27</v>
      </c>
      <c r="E613" t="s">
        <v>35</v>
      </c>
      <c r="F613" t="s">
        <v>22</v>
      </c>
      <c r="G613" s="20">
        <v>18</v>
      </c>
      <c r="H613" s="14">
        <v>28.962</v>
      </c>
      <c r="I613" t="s">
        <v>88</v>
      </c>
      <c r="J613" t="s">
        <v>42</v>
      </c>
      <c r="K613" t="s">
        <v>25</v>
      </c>
      <c r="L613" t="s">
        <v>8</v>
      </c>
      <c r="M613" s="20">
        <v>28.968192000000002</v>
      </c>
      <c r="N613" s="20">
        <v>5.2670000000000002E-2</v>
      </c>
      <c r="O613" s="20">
        <v>1.5257546726400002</v>
      </c>
      <c r="P613">
        <v>5</v>
      </c>
      <c r="Q613">
        <v>7.6287733632000005</v>
      </c>
    </row>
    <row r="614" spans="1:17" x14ac:dyDescent="0.3">
      <c r="A614" t="s">
        <v>7</v>
      </c>
      <c r="B614" t="s">
        <v>9</v>
      </c>
      <c r="C614" t="s">
        <v>10</v>
      </c>
      <c r="D614" t="s">
        <v>11</v>
      </c>
      <c r="E614" t="s">
        <v>21</v>
      </c>
      <c r="F614" t="s">
        <v>66</v>
      </c>
      <c r="G614" s="20">
        <v>3.4</v>
      </c>
      <c r="H614" s="14">
        <v>5.4706000000000001</v>
      </c>
      <c r="I614" t="s">
        <v>49</v>
      </c>
      <c r="J614" t="s">
        <v>42</v>
      </c>
      <c r="K614" t="s">
        <v>25</v>
      </c>
      <c r="L614" t="s">
        <v>17</v>
      </c>
      <c r="M614" s="20">
        <v>5.4717696</v>
      </c>
      <c r="N614" s="20">
        <v>0.10215</v>
      </c>
      <c r="O614" s="20">
        <v>0.55894126464000005</v>
      </c>
      <c r="P614">
        <v>1</v>
      </c>
      <c r="Q614">
        <v>0.55894126464000005</v>
      </c>
    </row>
    <row r="615" spans="1:17" x14ac:dyDescent="0.3">
      <c r="A615" t="s">
        <v>7</v>
      </c>
      <c r="B615" t="s">
        <v>9</v>
      </c>
      <c r="C615" t="s">
        <v>10</v>
      </c>
      <c r="D615" t="s">
        <v>41</v>
      </c>
      <c r="E615" t="s">
        <v>21</v>
      </c>
      <c r="F615" t="s">
        <v>44</v>
      </c>
      <c r="G615" s="20">
        <v>5</v>
      </c>
      <c r="H615" s="14">
        <v>8.0449999999999999</v>
      </c>
      <c r="I615" t="s">
        <v>37</v>
      </c>
      <c r="J615" t="s">
        <v>38</v>
      </c>
      <c r="K615" t="s">
        <v>25</v>
      </c>
      <c r="L615" t="s">
        <v>17</v>
      </c>
      <c r="M615" s="20">
        <v>8.0467200000000005</v>
      </c>
      <c r="N615" s="20">
        <v>0.16664000000000001</v>
      </c>
      <c r="O615" s="20">
        <v>1.3409054208000002</v>
      </c>
      <c r="P615">
        <v>1</v>
      </c>
      <c r="Q615">
        <v>1.3409054208000002</v>
      </c>
    </row>
    <row r="616" spans="1:17" x14ac:dyDescent="0.3">
      <c r="A616" t="s">
        <v>32</v>
      </c>
      <c r="B616" t="s">
        <v>9</v>
      </c>
      <c r="C616" t="s">
        <v>8</v>
      </c>
      <c r="D616" t="s">
        <v>72</v>
      </c>
      <c r="E616" t="s">
        <v>64</v>
      </c>
      <c r="F616" t="s">
        <v>44</v>
      </c>
      <c r="G616" s="20">
        <v>1</v>
      </c>
      <c r="H616" s="14">
        <v>1.609</v>
      </c>
      <c r="I616" t="s">
        <v>23</v>
      </c>
      <c r="J616" t="s">
        <v>15</v>
      </c>
      <c r="K616" t="s">
        <v>25</v>
      </c>
      <c r="L616" t="s">
        <v>17</v>
      </c>
      <c r="M616" s="20">
        <v>1.6093440000000001</v>
      </c>
      <c r="N616" s="20">
        <v>0</v>
      </c>
      <c r="O616" s="20">
        <v>0</v>
      </c>
      <c r="P616">
        <v>5</v>
      </c>
      <c r="Q616">
        <v>0</v>
      </c>
    </row>
    <row r="617" spans="1:17" x14ac:dyDescent="0.3">
      <c r="A617" t="s">
        <v>26</v>
      </c>
      <c r="B617" t="s">
        <v>9</v>
      </c>
      <c r="C617" t="s">
        <v>80</v>
      </c>
      <c r="D617" t="s">
        <v>41</v>
      </c>
      <c r="E617" t="s">
        <v>21</v>
      </c>
      <c r="F617" t="s">
        <v>36</v>
      </c>
      <c r="G617" s="20">
        <v>6</v>
      </c>
      <c r="H617" s="14">
        <v>9.6539999999999999</v>
      </c>
      <c r="I617" t="s">
        <v>49</v>
      </c>
      <c r="J617" t="s">
        <v>42</v>
      </c>
      <c r="K617" t="s">
        <v>25</v>
      </c>
      <c r="L617" t="s">
        <v>17</v>
      </c>
      <c r="M617" s="20">
        <v>9.6560640000000006</v>
      </c>
      <c r="N617" s="20">
        <v>0.10215</v>
      </c>
      <c r="O617" s="20">
        <v>0.98636693760000016</v>
      </c>
      <c r="P617">
        <v>3</v>
      </c>
      <c r="Q617">
        <v>2.9591008128000005</v>
      </c>
    </row>
    <row r="618" spans="1:17" x14ac:dyDescent="0.3">
      <c r="A618" t="s">
        <v>39</v>
      </c>
      <c r="B618" t="s">
        <v>9</v>
      </c>
      <c r="C618" t="s">
        <v>10</v>
      </c>
      <c r="D618" t="s">
        <v>41</v>
      </c>
      <c r="E618" t="s">
        <v>12</v>
      </c>
      <c r="F618" t="s">
        <v>29</v>
      </c>
      <c r="G618" s="20">
        <v>25</v>
      </c>
      <c r="H618" s="14">
        <v>40.225000000000001</v>
      </c>
      <c r="I618" t="s">
        <v>30</v>
      </c>
      <c r="J618" t="s">
        <v>38</v>
      </c>
      <c r="K618" t="s">
        <v>25</v>
      </c>
      <c r="L618" t="s">
        <v>17</v>
      </c>
      <c r="M618" s="20">
        <v>40.233600000000003</v>
      </c>
      <c r="N618" s="20">
        <v>0.16664000000000001</v>
      </c>
      <c r="O618" s="20">
        <v>6.7045271040000012</v>
      </c>
      <c r="P618">
        <v>2</v>
      </c>
      <c r="Q618">
        <v>13.409054208000002</v>
      </c>
    </row>
    <row r="619" spans="1:17" x14ac:dyDescent="0.3">
      <c r="A619" t="s">
        <v>39</v>
      </c>
      <c r="B619" t="s">
        <v>9</v>
      </c>
      <c r="C619" t="s">
        <v>78</v>
      </c>
      <c r="D619" t="s">
        <v>41</v>
      </c>
      <c r="E619" t="s">
        <v>12</v>
      </c>
      <c r="F619" t="s">
        <v>44</v>
      </c>
      <c r="G619" s="20">
        <v>6</v>
      </c>
      <c r="H619" s="14">
        <v>9.6539999999999999</v>
      </c>
      <c r="I619" t="s">
        <v>30</v>
      </c>
      <c r="J619" t="s">
        <v>15</v>
      </c>
      <c r="K619" t="s">
        <v>25</v>
      </c>
      <c r="L619" t="s">
        <v>17</v>
      </c>
      <c r="M619" s="20">
        <v>9.6560640000000006</v>
      </c>
      <c r="N619" s="20">
        <v>0.16664000000000001</v>
      </c>
      <c r="O619" s="20">
        <v>1.6090865049600003</v>
      </c>
      <c r="P619">
        <v>2</v>
      </c>
      <c r="Q619">
        <v>3.2181730099200005</v>
      </c>
    </row>
    <row r="620" spans="1:17" x14ac:dyDescent="0.3">
      <c r="A620" t="s">
        <v>32</v>
      </c>
      <c r="B620" t="s">
        <v>9</v>
      </c>
      <c r="C620" t="s">
        <v>8</v>
      </c>
      <c r="D620" t="s">
        <v>72</v>
      </c>
      <c r="E620" t="s">
        <v>64</v>
      </c>
      <c r="F620" t="s">
        <v>36</v>
      </c>
      <c r="G620" s="20">
        <v>3.7</v>
      </c>
      <c r="H620" s="14">
        <v>5.9533000000000005</v>
      </c>
      <c r="I620" t="s">
        <v>30</v>
      </c>
      <c r="J620" t="s">
        <v>15</v>
      </c>
      <c r="K620" t="s">
        <v>25</v>
      </c>
      <c r="L620" t="s">
        <v>17</v>
      </c>
      <c r="M620" s="20">
        <v>5.9545728000000011</v>
      </c>
      <c r="N620" s="20">
        <v>0.16664000000000001</v>
      </c>
      <c r="O620" s="20">
        <v>0.99227001139200022</v>
      </c>
      <c r="P620">
        <v>5</v>
      </c>
      <c r="Q620">
        <v>4.9613500569600006</v>
      </c>
    </row>
    <row r="621" spans="1:17" x14ac:dyDescent="0.3">
      <c r="A621" t="s">
        <v>18</v>
      </c>
      <c r="B621" t="s">
        <v>9</v>
      </c>
      <c r="C621" t="s">
        <v>80</v>
      </c>
      <c r="D621" t="s">
        <v>41</v>
      </c>
      <c r="E621" t="s">
        <v>33</v>
      </c>
      <c r="F621" t="s">
        <v>66</v>
      </c>
      <c r="G621" s="20">
        <v>45</v>
      </c>
      <c r="H621" s="14">
        <v>72.405000000000001</v>
      </c>
      <c r="I621" t="s">
        <v>30</v>
      </c>
      <c r="J621" t="s">
        <v>42</v>
      </c>
      <c r="K621" t="s">
        <v>25</v>
      </c>
      <c r="L621" t="s">
        <v>17</v>
      </c>
      <c r="M621" s="20">
        <v>72.420479999999998</v>
      </c>
      <c r="N621" s="20">
        <v>0.16664000000000001</v>
      </c>
      <c r="O621" s="20">
        <v>12.0681487872</v>
      </c>
      <c r="P621">
        <v>4</v>
      </c>
      <c r="Q621">
        <v>48.272595148800001</v>
      </c>
    </row>
    <row r="622" spans="1:17" x14ac:dyDescent="0.3">
      <c r="A622" t="s">
        <v>32</v>
      </c>
      <c r="B622" t="s">
        <v>9</v>
      </c>
      <c r="C622" t="s">
        <v>80</v>
      </c>
      <c r="D622" t="s">
        <v>27</v>
      </c>
      <c r="E622" t="s">
        <v>35</v>
      </c>
      <c r="F622" t="s">
        <v>36</v>
      </c>
      <c r="G622" s="20">
        <v>7</v>
      </c>
      <c r="H622" s="14">
        <v>11.263</v>
      </c>
      <c r="I622" t="s">
        <v>30</v>
      </c>
      <c r="J622" t="s">
        <v>42</v>
      </c>
      <c r="K622" t="s">
        <v>25</v>
      </c>
      <c r="L622" t="s">
        <v>17</v>
      </c>
      <c r="M622" s="20">
        <v>11.265408000000001</v>
      </c>
      <c r="N622" s="20">
        <v>0.16664000000000001</v>
      </c>
      <c r="O622" s="20">
        <v>1.8772675891200001</v>
      </c>
      <c r="P622">
        <v>5</v>
      </c>
      <c r="Q622">
        <v>9.3863379456000011</v>
      </c>
    </row>
    <row r="623" spans="1:17" x14ac:dyDescent="0.3">
      <c r="A623" t="s">
        <v>32</v>
      </c>
      <c r="B623" t="s">
        <v>9</v>
      </c>
      <c r="C623" t="s">
        <v>78</v>
      </c>
      <c r="D623" t="s">
        <v>41</v>
      </c>
      <c r="E623" t="s">
        <v>12</v>
      </c>
      <c r="F623" t="s">
        <v>44</v>
      </c>
      <c r="G623" s="20">
        <v>1</v>
      </c>
      <c r="H623" s="14">
        <v>1.609</v>
      </c>
      <c r="I623" t="s">
        <v>23</v>
      </c>
      <c r="J623" t="s">
        <v>15</v>
      </c>
      <c r="K623" t="s">
        <v>25</v>
      </c>
      <c r="L623" t="s">
        <v>17</v>
      </c>
      <c r="M623" s="20">
        <v>1.6093440000000001</v>
      </c>
      <c r="N623" s="20">
        <v>0</v>
      </c>
      <c r="O623" s="20">
        <v>0</v>
      </c>
      <c r="P623">
        <v>5</v>
      </c>
      <c r="Q623">
        <v>0</v>
      </c>
    </row>
    <row r="624" spans="1:17" x14ac:dyDescent="0.3">
      <c r="A624" t="s">
        <v>32</v>
      </c>
      <c r="B624" t="s">
        <v>9</v>
      </c>
      <c r="C624" t="s">
        <v>70</v>
      </c>
      <c r="D624" t="s">
        <v>47</v>
      </c>
      <c r="E624" t="s">
        <v>45</v>
      </c>
      <c r="F624" t="s">
        <v>44</v>
      </c>
      <c r="G624" s="20">
        <v>3</v>
      </c>
      <c r="H624" s="14">
        <v>4.827</v>
      </c>
      <c r="I624" t="s">
        <v>54</v>
      </c>
      <c r="J624" t="s">
        <v>15</v>
      </c>
      <c r="K624" t="s">
        <v>25</v>
      </c>
      <c r="L624" t="s">
        <v>43</v>
      </c>
      <c r="M624" s="20">
        <v>4.8280320000000003</v>
      </c>
      <c r="N624" s="20">
        <v>2.1999999999999999E-2</v>
      </c>
      <c r="O624" s="20">
        <v>0.106216704</v>
      </c>
      <c r="P624">
        <v>5</v>
      </c>
      <c r="Q624">
        <v>0.53108351999999992</v>
      </c>
    </row>
    <row r="625" spans="1:17" x14ac:dyDescent="0.3">
      <c r="A625" t="s">
        <v>32</v>
      </c>
      <c r="B625" t="s">
        <v>9</v>
      </c>
      <c r="C625" t="s">
        <v>90</v>
      </c>
      <c r="D625" t="s">
        <v>27</v>
      </c>
      <c r="E625" t="s">
        <v>33</v>
      </c>
      <c r="F625" t="s">
        <v>36</v>
      </c>
      <c r="G625" s="20">
        <v>5</v>
      </c>
      <c r="H625" s="14">
        <v>8.0449999999999999</v>
      </c>
      <c r="I625" t="s">
        <v>30</v>
      </c>
      <c r="J625" t="s">
        <v>38</v>
      </c>
      <c r="K625" t="s">
        <v>25</v>
      </c>
      <c r="L625" t="s">
        <v>17</v>
      </c>
      <c r="M625" s="20">
        <v>8.0467200000000005</v>
      </c>
      <c r="N625" s="20">
        <v>0.16664000000000001</v>
      </c>
      <c r="O625" s="20">
        <v>1.3409054208000002</v>
      </c>
      <c r="P625">
        <v>5</v>
      </c>
      <c r="Q625">
        <v>6.7045271040000012</v>
      </c>
    </row>
    <row r="626" spans="1:17" x14ac:dyDescent="0.3">
      <c r="A626" t="s">
        <v>7</v>
      </c>
      <c r="B626" t="s">
        <v>9</v>
      </c>
      <c r="C626" t="s">
        <v>10</v>
      </c>
      <c r="D626" t="s">
        <v>20</v>
      </c>
      <c r="E626" t="s">
        <v>35</v>
      </c>
      <c r="F626" t="s">
        <v>36</v>
      </c>
      <c r="G626" s="20">
        <v>3.5</v>
      </c>
      <c r="H626" s="14">
        <v>5.6315</v>
      </c>
      <c r="I626" t="s">
        <v>87</v>
      </c>
      <c r="J626" t="s">
        <v>42</v>
      </c>
      <c r="K626" t="s">
        <v>25</v>
      </c>
      <c r="L626" t="s">
        <v>17</v>
      </c>
      <c r="M626" s="20">
        <v>5.6327040000000004</v>
      </c>
      <c r="N626" s="20">
        <v>0.11366999999999999</v>
      </c>
      <c r="O626" s="20">
        <v>0.64026946368000004</v>
      </c>
      <c r="P626">
        <v>1</v>
      </c>
      <c r="Q626">
        <v>0.64026946368000004</v>
      </c>
    </row>
    <row r="627" spans="1:17" x14ac:dyDescent="0.3">
      <c r="A627" t="s">
        <v>32</v>
      </c>
      <c r="B627" t="s">
        <v>9</v>
      </c>
      <c r="C627" t="s">
        <v>90</v>
      </c>
      <c r="D627" t="s">
        <v>20</v>
      </c>
      <c r="E627" t="s">
        <v>33</v>
      </c>
      <c r="F627" t="s">
        <v>66</v>
      </c>
      <c r="G627" s="20">
        <v>2.5</v>
      </c>
      <c r="H627" s="14">
        <v>4.0225</v>
      </c>
      <c r="I627" t="s">
        <v>23</v>
      </c>
      <c r="J627" t="s">
        <v>31</v>
      </c>
      <c r="K627" t="s">
        <v>25</v>
      </c>
      <c r="L627" t="s">
        <v>17</v>
      </c>
      <c r="M627" s="20">
        <v>4.0233600000000003</v>
      </c>
      <c r="N627" s="20">
        <v>0</v>
      </c>
      <c r="O627" s="20">
        <v>0</v>
      </c>
      <c r="P627">
        <v>5</v>
      </c>
      <c r="Q627">
        <v>0</v>
      </c>
    </row>
    <row r="628" spans="1:17" x14ac:dyDescent="0.3">
      <c r="A628" t="s">
        <v>7</v>
      </c>
      <c r="B628" t="s">
        <v>9</v>
      </c>
      <c r="C628" t="s">
        <v>10</v>
      </c>
      <c r="D628" t="s">
        <v>41</v>
      </c>
      <c r="E628" t="s">
        <v>12</v>
      </c>
      <c r="F628" t="s">
        <v>44</v>
      </c>
      <c r="G628" s="20">
        <v>3.2</v>
      </c>
      <c r="H628" s="14">
        <v>5.1488000000000005</v>
      </c>
      <c r="I628" t="s">
        <v>30</v>
      </c>
      <c r="J628" t="s">
        <v>53</v>
      </c>
      <c r="K628" t="s">
        <v>25</v>
      </c>
      <c r="L628" t="s">
        <v>17</v>
      </c>
      <c r="M628" s="20">
        <v>5.1499008000000011</v>
      </c>
      <c r="N628" s="20">
        <v>0.16664000000000001</v>
      </c>
      <c r="O628" s="20">
        <v>0.85817946931200018</v>
      </c>
      <c r="P628">
        <v>1</v>
      </c>
      <c r="Q628">
        <v>0.85817946931200018</v>
      </c>
    </row>
    <row r="629" spans="1:17" x14ac:dyDescent="0.3">
      <c r="A629" t="s">
        <v>7</v>
      </c>
      <c r="B629" t="s">
        <v>9</v>
      </c>
      <c r="C629" t="s">
        <v>10</v>
      </c>
      <c r="D629" t="s">
        <v>41</v>
      </c>
      <c r="E629" t="s">
        <v>45</v>
      </c>
      <c r="F629" t="s">
        <v>62</v>
      </c>
      <c r="G629" s="20">
        <v>4.4000000000000004</v>
      </c>
      <c r="H629" s="14">
        <v>7.0796000000000001</v>
      </c>
      <c r="I629" t="s">
        <v>37</v>
      </c>
      <c r="J629" t="s">
        <v>31</v>
      </c>
      <c r="K629" t="s">
        <v>25</v>
      </c>
      <c r="L629" t="s">
        <v>17</v>
      </c>
      <c r="M629" s="20">
        <v>7.081113600000001</v>
      </c>
      <c r="N629" s="20">
        <v>0.16664000000000001</v>
      </c>
      <c r="O629" s="20">
        <v>1.1799967703040002</v>
      </c>
      <c r="P629">
        <v>1</v>
      </c>
      <c r="Q629">
        <v>1.1799967703040002</v>
      </c>
    </row>
    <row r="630" spans="1:17" x14ac:dyDescent="0.3">
      <c r="A630" t="s">
        <v>32</v>
      </c>
      <c r="B630" t="s">
        <v>51</v>
      </c>
      <c r="C630" t="s">
        <v>8</v>
      </c>
      <c r="D630" t="s">
        <v>27</v>
      </c>
      <c r="E630" t="s">
        <v>12</v>
      </c>
      <c r="F630" t="s">
        <v>66</v>
      </c>
      <c r="G630" s="20">
        <v>3</v>
      </c>
      <c r="H630" s="14">
        <v>4.827</v>
      </c>
      <c r="I630" t="s">
        <v>49</v>
      </c>
      <c r="J630" t="s">
        <v>53</v>
      </c>
      <c r="K630" t="s">
        <v>25</v>
      </c>
      <c r="L630" t="s">
        <v>17</v>
      </c>
      <c r="M630" s="20">
        <v>4.8280320000000003</v>
      </c>
      <c r="N630" s="20">
        <v>0.10215</v>
      </c>
      <c r="O630" s="20">
        <v>0.49318346880000008</v>
      </c>
      <c r="P630">
        <v>5</v>
      </c>
      <c r="Q630">
        <v>2.4659173440000002</v>
      </c>
    </row>
    <row r="631" spans="1:17" x14ac:dyDescent="0.3">
      <c r="A631" t="s">
        <v>32</v>
      </c>
      <c r="B631" t="s">
        <v>57</v>
      </c>
      <c r="C631" t="s">
        <v>8</v>
      </c>
      <c r="D631" t="s">
        <v>27</v>
      </c>
      <c r="E631" t="s">
        <v>64</v>
      </c>
      <c r="F631" t="s">
        <v>36</v>
      </c>
      <c r="G631" s="20">
        <v>1</v>
      </c>
      <c r="H631" s="14">
        <v>1.609</v>
      </c>
      <c r="I631" t="s">
        <v>23</v>
      </c>
      <c r="J631" t="s">
        <v>31</v>
      </c>
      <c r="K631" t="s">
        <v>25</v>
      </c>
      <c r="L631" t="s">
        <v>17</v>
      </c>
      <c r="M631" s="20">
        <v>1.6093440000000001</v>
      </c>
      <c r="N631" s="20">
        <v>0</v>
      </c>
      <c r="O631" s="20">
        <v>0</v>
      </c>
      <c r="P631">
        <v>5</v>
      </c>
      <c r="Q631">
        <v>0</v>
      </c>
    </row>
    <row r="632" spans="1:17" x14ac:dyDescent="0.3">
      <c r="A632" t="s">
        <v>26</v>
      </c>
      <c r="B632" t="s">
        <v>9</v>
      </c>
      <c r="C632" t="s">
        <v>10</v>
      </c>
      <c r="D632" t="s">
        <v>11</v>
      </c>
      <c r="E632" t="s">
        <v>35</v>
      </c>
      <c r="F632" t="s">
        <v>13</v>
      </c>
      <c r="G632" s="20">
        <v>22</v>
      </c>
      <c r="H632" s="14">
        <v>35.397999999999996</v>
      </c>
      <c r="I632" t="s">
        <v>30</v>
      </c>
      <c r="J632" t="s">
        <v>42</v>
      </c>
      <c r="K632" t="s">
        <v>25</v>
      </c>
      <c r="L632" t="s">
        <v>17</v>
      </c>
      <c r="M632" s="20">
        <v>35.405568000000002</v>
      </c>
      <c r="N632" s="20">
        <v>0.16664000000000001</v>
      </c>
      <c r="O632" s="20">
        <v>5.8999838515200009</v>
      </c>
      <c r="P632">
        <v>3</v>
      </c>
      <c r="Q632">
        <v>17.699951554560002</v>
      </c>
    </row>
    <row r="633" spans="1:17" x14ac:dyDescent="0.3">
      <c r="A633" t="s">
        <v>32</v>
      </c>
      <c r="B633" t="s">
        <v>9</v>
      </c>
      <c r="C633" t="s">
        <v>103</v>
      </c>
      <c r="D633" t="s">
        <v>27</v>
      </c>
      <c r="E633" t="s">
        <v>28</v>
      </c>
      <c r="F633" t="s">
        <v>44</v>
      </c>
      <c r="G633" s="20">
        <v>2</v>
      </c>
      <c r="H633" s="14">
        <v>3.218</v>
      </c>
      <c r="I633" t="s">
        <v>30</v>
      </c>
      <c r="J633" t="s">
        <v>15</v>
      </c>
      <c r="K633" t="s">
        <v>25</v>
      </c>
      <c r="L633" t="s">
        <v>17</v>
      </c>
      <c r="M633" s="20">
        <v>3.2186880000000002</v>
      </c>
      <c r="N633" s="20">
        <v>0.16664000000000001</v>
      </c>
      <c r="O633" s="20">
        <v>0.53636216832000005</v>
      </c>
      <c r="P633">
        <v>5</v>
      </c>
      <c r="Q633">
        <v>2.6818108416000004</v>
      </c>
    </row>
    <row r="634" spans="1:17" x14ac:dyDescent="0.3">
      <c r="A634" t="s">
        <v>32</v>
      </c>
      <c r="B634" t="s">
        <v>9</v>
      </c>
      <c r="C634" t="s">
        <v>70</v>
      </c>
      <c r="D634" t="s">
        <v>20</v>
      </c>
      <c r="E634" t="s">
        <v>33</v>
      </c>
      <c r="F634" t="s">
        <v>13</v>
      </c>
      <c r="G634" s="20">
        <v>25</v>
      </c>
      <c r="H634" s="14">
        <v>40.225000000000001</v>
      </c>
      <c r="I634" t="s">
        <v>30</v>
      </c>
      <c r="J634" t="s">
        <v>42</v>
      </c>
      <c r="K634" t="s">
        <v>25</v>
      </c>
      <c r="L634" t="s">
        <v>17</v>
      </c>
      <c r="M634" s="20">
        <v>40.233600000000003</v>
      </c>
      <c r="N634" s="20">
        <v>0.16664000000000001</v>
      </c>
      <c r="O634" s="20">
        <v>6.7045271040000012</v>
      </c>
      <c r="P634">
        <v>5</v>
      </c>
      <c r="Q634">
        <v>33.522635520000009</v>
      </c>
    </row>
    <row r="635" spans="1:17" x14ac:dyDescent="0.3">
      <c r="A635" t="s">
        <v>18</v>
      </c>
      <c r="B635" t="s">
        <v>9</v>
      </c>
      <c r="C635" t="s">
        <v>59</v>
      </c>
      <c r="D635" t="s">
        <v>11</v>
      </c>
      <c r="E635" t="s">
        <v>12</v>
      </c>
      <c r="F635" t="s">
        <v>22</v>
      </c>
      <c r="G635" s="20">
        <v>13</v>
      </c>
      <c r="H635" s="14">
        <v>20.917000000000002</v>
      </c>
      <c r="I635" t="s">
        <v>30</v>
      </c>
      <c r="J635" t="s">
        <v>42</v>
      </c>
      <c r="K635" t="s">
        <v>25</v>
      </c>
      <c r="L635" t="s">
        <v>43</v>
      </c>
      <c r="M635" s="20">
        <v>20.921472000000001</v>
      </c>
      <c r="N635" s="20">
        <v>0.16664000000000001</v>
      </c>
      <c r="O635" s="20">
        <v>3.4863540940800006</v>
      </c>
      <c r="P635">
        <v>4</v>
      </c>
      <c r="Q635">
        <v>13.945416376320003</v>
      </c>
    </row>
    <row r="636" spans="1:17" x14ac:dyDescent="0.3">
      <c r="A636" t="s">
        <v>39</v>
      </c>
      <c r="B636" t="s">
        <v>9</v>
      </c>
      <c r="C636" t="s">
        <v>8</v>
      </c>
      <c r="D636" t="s">
        <v>27</v>
      </c>
      <c r="E636" t="s">
        <v>28</v>
      </c>
      <c r="F636" t="s">
        <v>29</v>
      </c>
      <c r="G636" s="20">
        <v>25</v>
      </c>
      <c r="H636" s="14">
        <v>40.225000000000001</v>
      </c>
      <c r="I636" t="s">
        <v>75</v>
      </c>
      <c r="J636" t="s">
        <v>15</v>
      </c>
      <c r="K636" t="s">
        <v>25</v>
      </c>
      <c r="L636" t="s">
        <v>17</v>
      </c>
      <c r="M636" s="20">
        <v>40.233600000000003</v>
      </c>
      <c r="N636" s="20">
        <v>5.2670000000000002E-2</v>
      </c>
      <c r="O636" s="20">
        <v>2.1191037120000003</v>
      </c>
      <c r="P636">
        <v>2</v>
      </c>
      <c r="Q636">
        <v>4.2382074240000005</v>
      </c>
    </row>
    <row r="637" spans="1:17" x14ac:dyDescent="0.3">
      <c r="A637" t="s">
        <v>32</v>
      </c>
      <c r="B637" t="s">
        <v>9</v>
      </c>
      <c r="C637" t="s">
        <v>103</v>
      </c>
      <c r="D637" t="s">
        <v>27</v>
      </c>
      <c r="E637" t="s">
        <v>28</v>
      </c>
      <c r="F637" t="s">
        <v>36</v>
      </c>
      <c r="G637" s="20">
        <v>4</v>
      </c>
      <c r="H637" s="14">
        <v>6.4359999999999999</v>
      </c>
      <c r="I637" t="s">
        <v>14</v>
      </c>
      <c r="J637" t="s">
        <v>31</v>
      </c>
      <c r="K637" t="s">
        <v>25</v>
      </c>
      <c r="L637" t="s">
        <v>17</v>
      </c>
      <c r="M637" s="20">
        <v>6.4373760000000004</v>
      </c>
      <c r="N637" s="20">
        <v>0</v>
      </c>
      <c r="O637" s="20">
        <v>0</v>
      </c>
      <c r="P637">
        <v>5</v>
      </c>
      <c r="Q637">
        <v>0</v>
      </c>
    </row>
    <row r="638" spans="1:17" x14ac:dyDescent="0.3">
      <c r="A638" t="s">
        <v>7</v>
      </c>
      <c r="B638" t="s">
        <v>9</v>
      </c>
      <c r="C638" t="s">
        <v>10</v>
      </c>
      <c r="D638" t="s">
        <v>11</v>
      </c>
      <c r="E638" t="s">
        <v>35</v>
      </c>
      <c r="F638" t="s">
        <v>44</v>
      </c>
      <c r="G638" s="20">
        <v>2.5</v>
      </c>
      <c r="H638" s="14">
        <v>4.0225</v>
      </c>
      <c r="I638" t="s">
        <v>30</v>
      </c>
      <c r="J638" t="s">
        <v>42</v>
      </c>
      <c r="K638" t="s">
        <v>25</v>
      </c>
      <c r="L638" t="s">
        <v>17</v>
      </c>
      <c r="M638" s="20">
        <v>4.0233600000000003</v>
      </c>
      <c r="N638" s="20">
        <v>0.16664000000000001</v>
      </c>
      <c r="O638" s="20">
        <v>0.6704527104000001</v>
      </c>
      <c r="P638">
        <v>1</v>
      </c>
      <c r="Q638">
        <v>0.6704527104000001</v>
      </c>
    </row>
    <row r="639" spans="1:17" x14ac:dyDescent="0.3">
      <c r="A639" t="s">
        <v>39</v>
      </c>
      <c r="B639" t="s">
        <v>9</v>
      </c>
      <c r="C639" t="s">
        <v>10</v>
      </c>
      <c r="D639" t="s">
        <v>27</v>
      </c>
      <c r="E639" t="s">
        <v>45</v>
      </c>
      <c r="F639" t="s">
        <v>44</v>
      </c>
      <c r="G639" s="20">
        <v>2.5</v>
      </c>
      <c r="H639" s="14">
        <v>4.0225</v>
      </c>
      <c r="I639" t="s">
        <v>37</v>
      </c>
      <c r="J639" t="s">
        <v>38</v>
      </c>
      <c r="K639" t="s">
        <v>25</v>
      </c>
      <c r="L639" t="s">
        <v>17</v>
      </c>
      <c r="M639" s="20">
        <v>4.0233600000000003</v>
      </c>
      <c r="N639" s="20">
        <v>0.16664000000000001</v>
      </c>
      <c r="O639" s="20">
        <v>0.6704527104000001</v>
      </c>
      <c r="P639">
        <v>2</v>
      </c>
      <c r="Q639">
        <v>1.3409054208000002</v>
      </c>
    </row>
    <row r="640" spans="1:17" x14ac:dyDescent="0.3">
      <c r="A640" t="s">
        <v>18</v>
      </c>
      <c r="B640" t="s">
        <v>9</v>
      </c>
      <c r="C640" t="s">
        <v>78</v>
      </c>
      <c r="D640" t="s">
        <v>27</v>
      </c>
      <c r="E640" t="s">
        <v>28</v>
      </c>
      <c r="F640" t="s">
        <v>22</v>
      </c>
      <c r="G640" s="20">
        <v>15</v>
      </c>
      <c r="H640" s="14">
        <v>24.134999999999998</v>
      </c>
      <c r="I640" t="s">
        <v>30</v>
      </c>
      <c r="J640" t="s">
        <v>15</v>
      </c>
      <c r="K640" t="s">
        <v>25</v>
      </c>
      <c r="L640" t="s">
        <v>17</v>
      </c>
      <c r="M640" s="20">
        <v>24.140160000000002</v>
      </c>
      <c r="N640" s="20">
        <v>0.16664000000000001</v>
      </c>
      <c r="O640" s="20">
        <v>4.0227162624000004</v>
      </c>
      <c r="P640">
        <v>4</v>
      </c>
      <c r="Q640">
        <v>16.090865049600001</v>
      </c>
    </row>
    <row r="641" spans="1:17" x14ac:dyDescent="0.3">
      <c r="A641" t="s">
        <v>7</v>
      </c>
      <c r="B641" t="s">
        <v>9</v>
      </c>
      <c r="C641" t="s">
        <v>10</v>
      </c>
      <c r="D641" t="s">
        <v>27</v>
      </c>
      <c r="E641" t="s">
        <v>21</v>
      </c>
      <c r="F641" t="s">
        <v>13</v>
      </c>
      <c r="G641" s="20">
        <v>16</v>
      </c>
      <c r="H641" s="14">
        <v>25.744</v>
      </c>
      <c r="I641" t="s">
        <v>30</v>
      </c>
      <c r="J641" t="s">
        <v>15</v>
      </c>
      <c r="K641" t="s">
        <v>25</v>
      </c>
      <c r="L641" t="s">
        <v>17</v>
      </c>
      <c r="M641" s="20">
        <v>25.749504000000002</v>
      </c>
      <c r="N641" s="20">
        <v>0.16664000000000001</v>
      </c>
      <c r="O641" s="20">
        <v>4.2908973465600004</v>
      </c>
      <c r="P641">
        <v>1</v>
      </c>
      <c r="Q641">
        <v>4.2908973465600004</v>
      </c>
    </row>
    <row r="642" spans="1:17" x14ac:dyDescent="0.3">
      <c r="A642" t="s">
        <v>7</v>
      </c>
      <c r="B642" t="s">
        <v>9</v>
      </c>
      <c r="C642" t="s">
        <v>10</v>
      </c>
      <c r="D642" t="s">
        <v>41</v>
      </c>
      <c r="E642" t="s">
        <v>28</v>
      </c>
      <c r="F642" t="s">
        <v>44</v>
      </c>
      <c r="G642" s="20">
        <v>3</v>
      </c>
      <c r="H642" s="14">
        <v>4.827</v>
      </c>
      <c r="I642" t="s">
        <v>30</v>
      </c>
      <c r="J642" t="s">
        <v>15</v>
      </c>
      <c r="K642" t="s">
        <v>25</v>
      </c>
      <c r="L642" t="s">
        <v>17</v>
      </c>
      <c r="M642" s="20">
        <v>4.8280320000000003</v>
      </c>
      <c r="N642" s="20">
        <v>0.16664000000000001</v>
      </c>
      <c r="O642" s="20">
        <v>0.80454325248000014</v>
      </c>
      <c r="P642">
        <v>1</v>
      </c>
      <c r="Q642">
        <v>0.80454325248000014</v>
      </c>
    </row>
    <row r="643" spans="1:17" x14ac:dyDescent="0.3">
      <c r="A643" t="s">
        <v>32</v>
      </c>
      <c r="B643" t="s">
        <v>9</v>
      </c>
      <c r="C643" t="s">
        <v>104</v>
      </c>
      <c r="D643" t="s">
        <v>27</v>
      </c>
      <c r="E643" t="s">
        <v>64</v>
      </c>
      <c r="F643" t="s">
        <v>44</v>
      </c>
      <c r="G643" s="20">
        <v>2</v>
      </c>
      <c r="H643" s="14">
        <v>3.218</v>
      </c>
      <c r="I643" s="2" t="s">
        <v>49</v>
      </c>
      <c r="J643" t="s">
        <v>42</v>
      </c>
      <c r="K643" t="s">
        <v>25</v>
      </c>
      <c r="L643" t="s">
        <v>17</v>
      </c>
      <c r="M643" s="20">
        <v>3.2186880000000002</v>
      </c>
      <c r="N643" s="20">
        <v>0.10215</v>
      </c>
      <c r="O643" s="20">
        <v>0.32878897920000005</v>
      </c>
      <c r="P643">
        <v>5</v>
      </c>
      <c r="Q643">
        <v>1.6439448960000003</v>
      </c>
    </row>
    <row r="644" spans="1:17" x14ac:dyDescent="0.3">
      <c r="A644" t="s">
        <v>32</v>
      </c>
      <c r="B644" t="s">
        <v>9</v>
      </c>
      <c r="C644" t="s">
        <v>78</v>
      </c>
      <c r="D644" t="s">
        <v>72</v>
      </c>
      <c r="E644" t="s">
        <v>35</v>
      </c>
      <c r="F644" t="s">
        <v>36</v>
      </c>
      <c r="G644" s="20">
        <v>18</v>
      </c>
      <c r="H644" s="14">
        <v>28.962</v>
      </c>
      <c r="I644" t="s">
        <v>30</v>
      </c>
      <c r="J644" t="s">
        <v>38</v>
      </c>
      <c r="K644" t="s">
        <v>25</v>
      </c>
      <c r="L644" t="s">
        <v>17</v>
      </c>
      <c r="M644" s="20">
        <v>28.968192000000002</v>
      </c>
      <c r="N644" s="20">
        <v>0.16664000000000001</v>
      </c>
      <c r="O644" s="20">
        <v>4.8272595148800006</v>
      </c>
      <c r="P644">
        <v>5</v>
      </c>
      <c r="Q644">
        <v>24.136297574400004</v>
      </c>
    </row>
    <row r="645" spans="1:17" x14ac:dyDescent="0.3">
      <c r="A645" t="s">
        <v>26</v>
      </c>
      <c r="B645" t="s">
        <v>9</v>
      </c>
      <c r="C645" t="s">
        <v>10</v>
      </c>
      <c r="D645" t="s">
        <v>41</v>
      </c>
      <c r="E645" t="s">
        <v>12</v>
      </c>
      <c r="F645" t="s">
        <v>36</v>
      </c>
      <c r="G645" s="20">
        <v>2.5</v>
      </c>
      <c r="H645" s="14">
        <v>4.0225</v>
      </c>
      <c r="I645" t="s">
        <v>14</v>
      </c>
      <c r="J645" t="s">
        <v>38</v>
      </c>
      <c r="K645" t="s">
        <v>25</v>
      </c>
      <c r="L645" t="s">
        <v>17</v>
      </c>
      <c r="M645" s="20">
        <v>4.0233600000000003</v>
      </c>
      <c r="N645" s="20">
        <v>0</v>
      </c>
      <c r="O645" s="20">
        <v>0</v>
      </c>
      <c r="P645">
        <v>3</v>
      </c>
      <c r="Q645">
        <v>0</v>
      </c>
    </row>
    <row r="646" spans="1:17" x14ac:dyDescent="0.3">
      <c r="A646" t="s">
        <v>26</v>
      </c>
      <c r="B646" t="s">
        <v>9</v>
      </c>
      <c r="C646" t="s">
        <v>78</v>
      </c>
      <c r="D646" t="s">
        <v>27</v>
      </c>
      <c r="E646" t="s">
        <v>28</v>
      </c>
      <c r="F646" t="s">
        <v>22</v>
      </c>
      <c r="G646" s="20">
        <v>4</v>
      </c>
      <c r="H646" s="14">
        <v>6.4359999999999999</v>
      </c>
      <c r="I646" t="s">
        <v>49</v>
      </c>
      <c r="J646" t="s">
        <v>15</v>
      </c>
      <c r="K646" t="s">
        <v>25</v>
      </c>
      <c r="L646" t="s">
        <v>17</v>
      </c>
      <c r="M646" s="20">
        <v>6.4373760000000004</v>
      </c>
      <c r="N646" s="20">
        <v>0.10215</v>
      </c>
      <c r="O646" s="20">
        <v>0.65757795840000011</v>
      </c>
      <c r="P646">
        <v>3</v>
      </c>
      <c r="Q646">
        <v>1.9727338752000003</v>
      </c>
    </row>
    <row r="647" spans="1:17" x14ac:dyDescent="0.3">
      <c r="A647" t="s">
        <v>32</v>
      </c>
      <c r="B647" t="s">
        <v>9</v>
      </c>
      <c r="C647" t="s">
        <v>105</v>
      </c>
      <c r="D647" t="s">
        <v>72</v>
      </c>
      <c r="E647" t="s">
        <v>64</v>
      </c>
      <c r="F647" t="s">
        <v>62</v>
      </c>
      <c r="G647" s="20">
        <v>1.5</v>
      </c>
      <c r="H647" s="14">
        <v>2.4135</v>
      </c>
      <c r="I647" t="s">
        <v>14</v>
      </c>
      <c r="J647" t="s">
        <v>15</v>
      </c>
      <c r="K647" t="s">
        <v>25</v>
      </c>
      <c r="L647" t="s">
        <v>43</v>
      </c>
      <c r="M647" s="20">
        <v>2.4140160000000002</v>
      </c>
      <c r="N647" s="20">
        <v>0</v>
      </c>
      <c r="O647" s="20">
        <v>0</v>
      </c>
      <c r="P647">
        <v>5</v>
      </c>
      <c r="Q647">
        <v>0</v>
      </c>
    </row>
    <row r="648" spans="1:17" x14ac:dyDescent="0.3">
      <c r="A648" t="s">
        <v>32</v>
      </c>
      <c r="B648" t="s">
        <v>9</v>
      </c>
      <c r="C648" t="s">
        <v>8</v>
      </c>
      <c r="D648" t="s">
        <v>41</v>
      </c>
      <c r="E648" t="s">
        <v>64</v>
      </c>
      <c r="F648" t="s">
        <v>13</v>
      </c>
      <c r="G648" s="20">
        <v>18.916599999999999</v>
      </c>
      <c r="H648" s="14" t="s">
        <v>8</v>
      </c>
      <c r="I648" t="s">
        <v>30</v>
      </c>
      <c r="J648" t="s">
        <v>15</v>
      </c>
      <c r="K648" t="s">
        <v>25</v>
      </c>
      <c r="L648" t="s">
        <v>17</v>
      </c>
      <c r="M648" s="20">
        <v>30.443316710400001</v>
      </c>
      <c r="N648" s="20">
        <v>0.16664000000000001</v>
      </c>
      <c r="O648" s="20">
        <v>5.0730742966210567</v>
      </c>
      <c r="P648">
        <v>5</v>
      </c>
      <c r="Q648">
        <v>25.365371483105285</v>
      </c>
    </row>
    <row r="649" spans="1:17" x14ac:dyDescent="0.3">
      <c r="A649" t="s">
        <v>32</v>
      </c>
      <c r="B649" t="s">
        <v>51</v>
      </c>
      <c r="C649" t="s">
        <v>8</v>
      </c>
      <c r="D649" t="s">
        <v>72</v>
      </c>
      <c r="E649" t="s">
        <v>64</v>
      </c>
      <c r="F649" t="s">
        <v>13</v>
      </c>
      <c r="G649" s="20">
        <v>3</v>
      </c>
      <c r="H649" s="14">
        <v>4.827</v>
      </c>
      <c r="I649" t="s">
        <v>23</v>
      </c>
      <c r="J649" t="s">
        <v>38</v>
      </c>
      <c r="K649" t="s">
        <v>25</v>
      </c>
      <c r="L649" t="s">
        <v>17</v>
      </c>
      <c r="M649" s="20">
        <v>4.8280320000000003</v>
      </c>
      <c r="N649" s="20">
        <v>0</v>
      </c>
      <c r="O649" s="20">
        <v>0</v>
      </c>
      <c r="P649">
        <v>5</v>
      </c>
      <c r="Q649">
        <v>0</v>
      </c>
    </row>
    <row r="650" spans="1:17" x14ac:dyDescent="0.3">
      <c r="A650" t="s">
        <v>32</v>
      </c>
      <c r="B650" t="s">
        <v>9</v>
      </c>
      <c r="C650" t="s">
        <v>78</v>
      </c>
      <c r="D650" t="s">
        <v>27</v>
      </c>
      <c r="E650" t="s">
        <v>35</v>
      </c>
      <c r="F650" t="s">
        <v>22</v>
      </c>
      <c r="G650" s="20">
        <v>12.335100000000001</v>
      </c>
      <c r="H650" s="14" t="s">
        <v>8</v>
      </c>
      <c r="I650" t="s">
        <v>30</v>
      </c>
      <c r="J650" t="s">
        <v>42</v>
      </c>
      <c r="K650" t="s">
        <v>25</v>
      </c>
      <c r="L650" t="s">
        <v>17</v>
      </c>
      <c r="M650" s="20">
        <v>19.851419174400004</v>
      </c>
      <c r="N650" s="20">
        <v>0.16664000000000001</v>
      </c>
      <c r="O650" s="20">
        <v>3.3080404912220169</v>
      </c>
      <c r="P650">
        <v>5</v>
      </c>
      <c r="Q650">
        <v>16.540202456110084</v>
      </c>
    </row>
    <row r="651" spans="1:17" x14ac:dyDescent="0.3">
      <c r="A651" t="s">
        <v>32</v>
      </c>
      <c r="B651" t="s">
        <v>55</v>
      </c>
      <c r="C651" t="s">
        <v>8</v>
      </c>
      <c r="D651" t="s">
        <v>27</v>
      </c>
      <c r="E651" t="s">
        <v>28</v>
      </c>
      <c r="F651" t="s">
        <v>13</v>
      </c>
      <c r="G651" s="20">
        <v>19</v>
      </c>
      <c r="H651" s="14">
        <v>30.570999999999998</v>
      </c>
      <c r="I651" t="s">
        <v>30</v>
      </c>
      <c r="J651" t="s">
        <v>15</v>
      </c>
      <c r="K651" t="s">
        <v>25</v>
      </c>
      <c r="L651" t="s">
        <v>17</v>
      </c>
      <c r="M651" s="20">
        <v>30.577536000000002</v>
      </c>
      <c r="N651" s="20">
        <v>0.16664000000000001</v>
      </c>
      <c r="O651" s="20">
        <v>5.0954405990400007</v>
      </c>
      <c r="P651">
        <v>5</v>
      </c>
      <c r="Q651">
        <v>25.477202995200003</v>
      </c>
    </row>
    <row r="652" spans="1:17" x14ac:dyDescent="0.3">
      <c r="A652" t="s">
        <v>39</v>
      </c>
      <c r="B652" t="s">
        <v>9</v>
      </c>
      <c r="C652" t="s">
        <v>10</v>
      </c>
      <c r="D652" t="s">
        <v>11</v>
      </c>
      <c r="E652" t="s">
        <v>28</v>
      </c>
      <c r="F652" t="s">
        <v>22</v>
      </c>
      <c r="G652" s="20">
        <v>4</v>
      </c>
      <c r="H652" s="14">
        <v>6.4359999999999999</v>
      </c>
      <c r="I652" t="s">
        <v>14</v>
      </c>
      <c r="J652" t="s">
        <v>15</v>
      </c>
      <c r="K652" t="s">
        <v>25</v>
      </c>
      <c r="L652" t="s">
        <v>17</v>
      </c>
      <c r="M652" s="20">
        <v>6.4373760000000004</v>
      </c>
      <c r="N652" s="20">
        <v>0</v>
      </c>
      <c r="O652" s="20">
        <v>0</v>
      </c>
      <c r="P652">
        <v>2</v>
      </c>
      <c r="Q652">
        <v>0</v>
      </c>
    </row>
    <row r="653" spans="1:17" x14ac:dyDescent="0.3">
      <c r="A653" t="s">
        <v>32</v>
      </c>
      <c r="B653" t="s">
        <v>9</v>
      </c>
      <c r="C653" t="s">
        <v>78</v>
      </c>
      <c r="D653" t="s">
        <v>27</v>
      </c>
      <c r="E653" t="s">
        <v>21</v>
      </c>
      <c r="F653" t="s">
        <v>36</v>
      </c>
      <c r="G653" s="20">
        <v>5</v>
      </c>
      <c r="H653" s="14">
        <v>8.0449999999999999</v>
      </c>
      <c r="I653" t="s">
        <v>37</v>
      </c>
      <c r="J653" t="s">
        <v>38</v>
      </c>
      <c r="K653" t="s">
        <v>25</v>
      </c>
      <c r="L653" t="s">
        <v>17</v>
      </c>
      <c r="M653" s="20">
        <v>8.0467200000000005</v>
      </c>
      <c r="N653" s="20">
        <v>0.16664000000000001</v>
      </c>
      <c r="O653" s="20">
        <v>1.3409054208000002</v>
      </c>
      <c r="P653">
        <v>5</v>
      </c>
      <c r="Q653">
        <v>6.7045271040000012</v>
      </c>
    </row>
    <row r="654" spans="1:17" x14ac:dyDescent="0.3">
      <c r="A654" t="s">
        <v>32</v>
      </c>
      <c r="B654" t="s">
        <v>51</v>
      </c>
      <c r="C654" t="s">
        <v>8</v>
      </c>
      <c r="D654" t="s">
        <v>41</v>
      </c>
      <c r="E654" t="s">
        <v>28</v>
      </c>
      <c r="F654" t="s">
        <v>13</v>
      </c>
      <c r="G654" s="20">
        <v>2.5</v>
      </c>
      <c r="H654" s="14">
        <v>4.0225</v>
      </c>
      <c r="I654" t="s">
        <v>49</v>
      </c>
      <c r="J654" t="s">
        <v>42</v>
      </c>
      <c r="K654" t="s">
        <v>25</v>
      </c>
      <c r="L654" t="s">
        <v>17</v>
      </c>
      <c r="M654" s="20">
        <v>4.0233600000000003</v>
      </c>
      <c r="N654" s="20">
        <v>0.10215</v>
      </c>
      <c r="O654" s="20">
        <v>0.41098622400000007</v>
      </c>
      <c r="P654">
        <v>5</v>
      </c>
      <c r="Q654">
        <v>2.0549311200000004</v>
      </c>
    </row>
    <row r="655" spans="1:17" x14ac:dyDescent="0.3">
      <c r="A655" t="s">
        <v>18</v>
      </c>
      <c r="B655" t="s">
        <v>9</v>
      </c>
      <c r="C655" t="s">
        <v>103</v>
      </c>
      <c r="D655" t="s">
        <v>27</v>
      </c>
      <c r="E655" t="s">
        <v>28</v>
      </c>
      <c r="F655" t="s">
        <v>36</v>
      </c>
      <c r="G655" s="20">
        <v>2.6</v>
      </c>
      <c r="H655" s="14">
        <v>4.1833999999999998</v>
      </c>
      <c r="I655" t="s">
        <v>14</v>
      </c>
      <c r="J655" t="s">
        <v>31</v>
      </c>
      <c r="K655" t="s">
        <v>25</v>
      </c>
      <c r="L655" t="s">
        <v>17</v>
      </c>
      <c r="M655" s="20">
        <v>4.1842944000000006</v>
      </c>
      <c r="N655" s="20">
        <v>0</v>
      </c>
      <c r="O655" s="20">
        <v>0</v>
      </c>
      <c r="P655">
        <v>4</v>
      </c>
      <c r="Q655">
        <v>0</v>
      </c>
    </row>
    <row r="656" spans="1:17" x14ac:dyDescent="0.3">
      <c r="A656" t="s">
        <v>32</v>
      </c>
      <c r="B656" t="s">
        <v>9</v>
      </c>
      <c r="C656" t="s">
        <v>8</v>
      </c>
      <c r="D656" t="s">
        <v>72</v>
      </c>
      <c r="E656" t="s">
        <v>64</v>
      </c>
      <c r="F656" t="s">
        <v>44</v>
      </c>
      <c r="G656" s="20">
        <v>3</v>
      </c>
      <c r="H656" s="14">
        <v>4.827</v>
      </c>
      <c r="I656" t="s">
        <v>30</v>
      </c>
      <c r="J656" t="s">
        <v>38</v>
      </c>
      <c r="K656" t="s">
        <v>25</v>
      </c>
      <c r="L656" t="s">
        <v>17</v>
      </c>
      <c r="M656" s="20">
        <v>4.8280320000000003</v>
      </c>
      <c r="N656" s="20">
        <v>0.16664000000000001</v>
      </c>
      <c r="O656" s="20">
        <v>0.80454325248000014</v>
      </c>
      <c r="P656">
        <v>5</v>
      </c>
      <c r="Q656">
        <v>4.0227162624000004</v>
      </c>
    </row>
    <row r="657" spans="1:17" x14ac:dyDescent="0.3">
      <c r="A657" t="s">
        <v>32</v>
      </c>
      <c r="B657" t="s">
        <v>9</v>
      </c>
      <c r="C657" t="s">
        <v>8</v>
      </c>
      <c r="D657" t="s">
        <v>20</v>
      </c>
      <c r="E657" t="s">
        <v>35</v>
      </c>
      <c r="F657" t="s">
        <v>62</v>
      </c>
      <c r="G657" s="20">
        <v>1.5</v>
      </c>
      <c r="H657" s="14">
        <v>2.4135</v>
      </c>
      <c r="I657" t="s">
        <v>54</v>
      </c>
      <c r="J657" t="s">
        <v>31</v>
      </c>
      <c r="K657" t="s">
        <v>25</v>
      </c>
      <c r="L657" t="s">
        <v>43</v>
      </c>
      <c r="M657" s="20">
        <v>2.4140160000000002</v>
      </c>
      <c r="N657" s="20">
        <v>2.1999999999999999E-2</v>
      </c>
      <c r="O657" s="20">
        <v>5.3108351999999998E-2</v>
      </c>
      <c r="P657">
        <v>5</v>
      </c>
      <c r="Q657">
        <v>0.26554175999999996</v>
      </c>
    </row>
    <row r="658" spans="1:17" x14ac:dyDescent="0.3">
      <c r="A658" t="s">
        <v>32</v>
      </c>
      <c r="B658" t="s">
        <v>9</v>
      </c>
      <c r="C658" t="s">
        <v>77</v>
      </c>
      <c r="D658" t="s">
        <v>27</v>
      </c>
      <c r="E658" t="s">
        <v>64</v>
      </c>
      <c r="F658" t="s">
        <v>29</v>
      </c>
      <c r="G658" s="20">
        <v>25</v>
      </c>
      <c r="H658" s="14">
        <v>40.225000000000001</v>
      </c>
      <c r="I658" t="s">
        <v>30</v>
      </c>
      <c r="J658" t="s">
        <v>15</v>
      </c>
      <c r="K658" t="s">
        <v>25</v>
      </c>
      <c r="L658" t="s">
        <v>17</v>
      </c>
      <c r="M658" s="20">
        <v>40.233600000000003</v>
      </c>
      <c r="N658" s="20">
        <v>0.16664000000000001</v>
      </c>
      <c r="O658" s="20">
        <v>6.7045271040000012</v>
      </c>
      <c r="P658">
        <v>5</v>
      </c>
      <c r="Q658">
        <v>33.522635520000009</v>
      </c>
    </row>
    <row r="659" spans="1:17" x14ac:dyDescent="0.3">
      <c r="A659" t="s">
        <v>32</v>
      </c>
      <c r="B659" t="s">
        <v>9</v>
      </c>
      <c r="C659" t="s">
        <v>78</v>
      </c>
      <c r="D659" t="s">
        <v>41</v>
      </c>
      <c r="E659" t="s">
        <v>28</v>
      </c>
      <c r="F659" t="s">
        <v>36</v>
      </c>
      <c r="G659" s="20">
        <v>1.5</v>
      </c>
      <c r="H659" s="14">
        <v>2.4135</v>
      </c>
      <c r="I659" t="s">
        <v>23</v>
      </c>
      <c r="J659" t="s">
        <v>15</v>
      </c>
      <c r="K659" t="s">
        <v>25</v>
      </c>
      <c r="L659" t="s">
        <v>17</v>
      </c>
      <c r="M659" s="20">
        <v>2.4140160000000002</v>
      </c>
      <c r="N659" s="20">
        <v>0</v>
      </c>
      <c r="O659" s="20">
        <v>0</v>
      </c>
      <c r="P659">
        <v>5</v>
      </c>
      <c r="Q659">
        <v>0</v>
      </c>
    </row>
    <row r="660" spans="1:17" x14ac:dyDescent="0.3">
      <c r="A660" t="s">
        <v>39</v>
      </c>
      <c r="B660" t="s">
        <v>9</v>
      </c>
      <c r="C660" t="s">
        <v>78</v>
      </c>
      <c r="D660" t="s">
        <v>41</v>
      </c>
      <c r="E660" t="s">
        <v>12</v>
      </c>
      <c r="F660" t="s">
        <v>44</v>
      </c>
      <c r="G660" s="20">
        <v>0.25</v>
      </c>
      <c r="H660" s="14">
        <v>0.40225</v>
      </c>
      <c r="I660" t="s">
        <v>23</v>
      </c>
      <c r="J660" t="s">
        <v>15</v>
      </c>
      <c r="K660" t="s">
        <v>25</v>
      </c>
      <c r="L660" t="s">
        <v>17</v>
      </c>
      <c r="M660" s="20">
        <v>0.40233600000000003</v>
      </c>
      <c r="N660" s="20">
        <v>0</v>
      </c>
      <c r="O660" s="20">
        <v>0</v>
      </c>
      <c r="P660">
        <v>2</v>
      </c>
      <c r="Q660">
        <v>0</v>
      </c>
    </row>
    <row r="661" spans="1:17" x14ac:dyDescent="0.3">
      <c r="A661" t="s">
        <v>18</v>
      </c>
      <c r="B661" t="s">
        <v>9</v>
      </c>
      <c r="C661" t="s">
        <v>80</v>
      </c>
      <c r="D661" t="s">
        <v>27</v>
      </c>
      <c r="E661" t="s">
        <v>12</v>
      </c>
      <c r="F661" t="s">
        <v>36</v>
      </c>
      <c r="G661" s="20">
        <v>7</v>
      </c>
      <c r="H661" s="14">
        <v>11.263</v>
      </c>
      <c r="I661" t="s">
        <v>30</v>
      </c>
      <c r="J661" t="s">
        <v>31</v>
      </c>
      <c r="K661" t="s">
        <v>25</v>
      </c>
      <c r="L661" t="s">
        <v>17</v>
      </c>
      <c r="M661" s="20">
        <v>11.265408000000001</v>
      </c>
      <c r="N661" s="20">
        <v>0.16664000000000001</v>
      </c>
      <c r="O661" s="20">
        <v>1.8772675891200001</v>
      </c>
      <c r="P661">
        <v>4</v>
      </c>
      <c r="Q661">
        <v>7.5090703564800005</v>
      </c>
    </row>
    <row r="662" spans="1:17" x14ac:dyDescent="0.3">
      <c r="A662" t="s">
        <v>39</v>
      </c>
      <c r="B662" t="s">
        <v>9</v>
      </c>
      <c r="C662" t="s">
        <v>10</v>
      </c>
      <c r="D662" t="s">
        <v>11</v>
      </c>
      <c r="E662" t="s">
        <v>35</v>
      </c>
      <c r="F662" t="s">
        <v>13</v>
      </c>
      <c r="G662" s="20">
        <v>8</v>
      </c>
      <c r="H662" s="14">
        <v>12.872</v>
      </c>
      <c r="I662" t="s">
        <v>30</v>
      </c>
      <c r="J662" t="s">
        <v>15</v>
      </c>
      <c r="K662" t="s">
        <v>25</v>
      </c>
      <c r="L662" t="s">
        <v>17</v>
      </c>
      <c r="M662" s="20">
        <v>12.874752000000001</v>
      </c>
      <c r="N662" s="20">
        <v>0.16664000000000001</v>
      </c>
      <c r="O662" s="20">
        <v>2.1454486732800002</v>
      </c>
      <c r="P662">
        <v>2</v>
      </c>
      <c r="Q662">
        <v>4.2908973465600004</v>
      </c>
    </row>
    <row r="663" spans="1:17" x14ac:dyDescent="0.3">
      <c r="A663" t="s">
        <v>32</v>
      </c>
      <c r="B663" t="s">
        <v>9</v>
      </c>
      <c r="C663" t="s">
        <v>70</v>
      </c>
      <c r="D663" t="s">
        <v>27</v>
      </c>
      <c r="E663" t="s">
        <v>28</v>
      </c>
      <c r="F663" t="s">
        <v>36</v>
      </c>
      <c r="G663" s="20">
        <v>3</v>
      </c>
      <c r="H663" s="14">
        <v>4.827</v>
      </c>
      <c r="I663" t="s">
        <v>14</v>
      </c>
      <c r="J663" t="s">
        <v>31</v>
      </c>
      <c r="K663" t="s">
        <v>25</v>
      </c>
      <c r="L663" t="s">
        <v>17</v>
      </c>
      <c r="M663" s="20">
        <v>4.8280320000000003</v>
      </c>
      <c r="N663" s="20">
        <v>0</v>
      </c>
      <c r="O663" s="20">
        <v>0</v>
      </c>
      <c r="P663">
        <v>5</v>
      </c>
      <c r="Q663">
        <v>0</v>
      </c>
    </row>
    <row r="664" spans="1:17" x14ac:dyDescent="0.3">
      <c r="A664" t="s">
        <v>32</v>
      </c>
      <c r="B664" t="s">
        <v>9</v>
      </c>
      <c r="C664" t="s">
        <v>8</v>
      </c>
      <c r="D664" t="s">
        <v>41</v>
      </c>
      <c r="E664" t="s">
        <v>35</v>
      </c>
      <c r="F664" t="s">
        <v>62</v>
      </c>
      <c r="G664" s="20">
        <v>1</v>
      </c>
      <c r="H664" s="14">
        <v>1.609</v>
      </c>
      <c r="I664" t="s">
        <v>30</v>
      </c>
      <c r="J664" t="s">
        <v>15</v>
      </c>
      <c r="K664" t="s">
        <v>25</v>
      </c>
      <c r="L664" t="s">
        <v>17</v>
      </c>
      <c r="M664" s="20">
        <v>1.6093440000000001</v>
      </c>
      <c r="N664" s="20">
        <v>0.16664000000000001</v>
      </c>
      <c r="O664" s="20">
        <v>0.26818108416000003</v>
      </c>
      <c r="P664">
        <v>5</v>
      </c>
      <c r="Q664">
        <v>1.3409054208000002</v>
      </c>
    </row>
    <row r="665" spans="1:17" x14ac:dyDescent="0.3">
      <c r="A665" t="s">
        <v>7</v>
      </c>
      <c r="B665" t="s">
        <v>9</v>
      </c>
      <c r="C665" t="s">
        <v>10</v>
      </c>
      <c r="D665" t="s">
        <v>11</v>
      </c>
      <c r="E665" t="s">
        <v>21</v>
      </c>
      <c r="F665" t="s">
        <v>13</v>
      </c>
      <c r="G665" s="20">
        <v>3</v>
      </c>
      <c r="H665" s="14">
        <v>4.827</v>
      </c>
      <c r="I665" t="s">
        <v>23</v>
      </c>
      <c r="J665" t="s">
        <v>42</v>
      </c>
      <c r="K665" t="s">
        <v>25</v>
      </c>
      <c r="L665" t="s">
        <v>17</v>
      </c>
      <c r="M665" s="20">
        <v>4.8280320000000003</v>
      </c>
      <c r="N665" s="20">
        <v>0</v>
      </c>
      <c r="O665" s="20">
        <v>0</v>
      </c>
      <c r="P665">
        <v>1</v>
      </c>
      <c r="Q665">
        <v>0</v>
      </c>
    </row>
    <row r="666" spans="1:17" x14ac:dyDescent="0.3">
      <c r="A666" t="s">
        <v>32</v>
      </c>
      <c r="B666" t="s">
        <v>9</v>
      </c>
      <c r="C666" t="s">
        <v>104</v>
      </c>
      <c r="D666" t="s">
        <v>27</v>
      </c>
      <c r="E666" t="s">
        <v>64</v>
      </c>
      <c r="F666" t="s">
        <v>22</v>
      </c>
      <c r="G666" s="20">
        <v>12</v>
      </c>
      <c r="H666" s="14">
        <v>19.308</v>
      </c>
      <c r="I666" t="s">
        <v>30</v>
      </c>
      <c r="J666" t="s">
        <v>38</v>
      </c>
      <c r="K666" t="s">
        <v>25</v>
      </c>
      <c r="L666" t="s">
        <v>17</v>
      </c>
      <c r="M666" s="20">
        <v>19.312128000000001</v>
      </c>
      <c r="N666" s="20">
        <v>0.16664000000000001</v>
      </c>
      <c r="O666" s="20">
        <v>3.2181730099200005</v>
      </c>
      <c r="P666">
        <v>5</v>
      </c>
      <c r="Q666">
        <v>16.090865049600001</v>
      </c>
    </row>
    <row r="667" spans="1:17" x14ac:dyDescent="0.3">
      <c r="A667" t="s">
        <v>39</v>
      </c>
      <c r="B667" t="s">
        <v>9</v>
      </c>
      <c r="C667" t="s">
        <v>80</v>
      </c>
      <c r="D667" t="s">
        <v>27</v>
      </c>
      <c r="E667" t="s">
        <v>21</v>
      </c>
      <c r="F667" t="s">
        <v>22</v>
      </c>
      <c r="G667" s="20">
        <v>24</v>
      </c>
      <c r="H667" s="14">
        <v>38.616</v>
      </c>
      <c r="I667" t="s">
        <v>30</v>
      </c>
      <c r="J667" t="s">
        <v>42</v>
      </c>
      <c r="K667" t="s">
        <v>25</v>
      </c>
      <c r="L667" t="s">
        <v>17</v>
      </c>
      <c r="M667" s="20">
        <v>38.624256000000003</v>
      </c>
      <c r="N667" s="20">
        <v>0.16664000000000001</v>
      </c>
      <c r="O667" s="20">
        <v>6.4363460198400011</v>
      </c>
      <c r="P667">
        <v>2</v>
      </c>
      <c r="Q667">
        <v>12.872692039680002</v>
      </c>
    </row>
    <row r="668" spans="1:17" x14ac:dyDescent="0.3">
      <c r="A668" t="s">
        <v>7</v>
      </c>
      <c r="B668" t="s">
        <v>9</v>
      </c>
      <c r="C668" t="s">
        <v>8</v>
      </c>
      <c r="D668" t="s">
        <v>41</v>
      </c>
      <c r="E668" t="s">
        <v>28</v>
      </c>
      <c r="F668" t="s">
        <v>22</v>
      </c>
      <c r="G668" s="20">
        <v>15</v>
      </c>
      <c r="H668" s="14">
        <v>24.134999999999998</v>
      </c>
      <c r="I668" t="s">
        <v>37</v>
      </c>
      <c r="J668" t="s">
        <v>31</v>
      </c>
      <c r="K668" t="s">
        <v>25</v>
      </c>
      <c r="L668" t="s">
        <v>17</v>
      </c>
      <c r="M668" s="20">
        <v>24.140160000000002</v>
      </c>
      <c r="N668" s="20">
        <v>0.16664000000000001</v>
      </c>
      <c r="O668" s="20">
        <v>4.0227162624000004</v>
      </c>
      <c r="P668">
        <v>1</v>
      </c>
      <c r="Q668">
        <v>4.0227162624000004</v>
      </c>
    </row>
    <row r="669" spans="1:17" x14ac:dyDescent="0.3">
      <c r="A669" t="s">
        <v>39</v>
      </c>
      <c r="B669" t="s">
        <v>9</v>
      </c>
      <c r="C669" t="s">
        <v>8</v>
      </c>
      <c r="D669" t="s">
        <v>11</v>
      </c>
      <c r="E669" t="s">
        <v>12</v>
      </c>
      <c r="F669" t="s">
        <v>22</v>
      </c>
      <c r="G669" s="20">
        <v>3</v>
      </c>
      <c r="H669" s="14">
        <v>4.827</v>
      </c>
      <c r="I669" t="s">
        <v>54</v>
      </c>
      <c r="J669" t="s">
        <v>15</v>
      </c>
      <c r="K669" t="s">
        <v>25</v>
      </c>
      <c r="L669" t="s">
        <v>17</v>
      </c>
      <c r="M669" s="20">
        <v>4.8280320000000003</v>
      </c>
      <c r="N669" s="20">
        <v>2.1999999999999999E-2</v>
      </c>
      <c r="O669" s="20">
        <v>0.106216704</v>
      </c>
      <c r="P669">
        <v>2</v>
      </c>
      <c r="Q669">
        <v>0.21243340799999999</v>
      </c>
    </row>
    <row r="670" spans="1:17" x14ac:dyDescent="0.3">
      <c r="A670" t="s">
        <v>32</v>
      </c>
      <c r="B670" t="s">
        <v>9</v>
      </c>
      <c r="C670" t="s">
        <v>8</v>
      </c>
      <c r="D670" t="s">
        <v>27</v>
      </c>
      <c r="E670" t="s">
        <v>64</v>
      </c>
      <c r="F670" t="s">
        <v>44</v>
      </c>
      <c r="G670" s="20">
        <v>2</v>
      </c>
      <c r="H670" s="14">
        <v>3.218</v>
      </c>
      <c r="I670" t="s">
        <v>54</v>
      </c>
      <c r="J670" t="s">
        <v>38</v>
      </c>
      <c r="K670" t="s">
        <v>25</v>
      </c>
      <c r="L670" t="s">
        <v>17</v>
      </c>
      <c r="M670" s="20">
        <v>3.2186880000000002</v>
      </c>
      <c r="N670" s="20">
        <v>2.1999999999999999E-2</v>
      </c>
      <c r="O670" s="20">
        <v>7.0811135999999997E-2</v>
      </c>
      <c r="P670">
        <v>5</v>
      </c>
      <c r="Q670">
        <v>0.35405567999999998</v>
      </c>
    </row>
    <row r="671" spans="1:17" x14ac:dyDescent="0.3">
      <c r="A671" t="s">
        <v>7</v>
      </c>
      <c r="B671" t="s">
        <v>9</v>
      </c>
      <c r="C671" t="s">
        <v>10</v>
      </c>
      <c r="D671" t="s">
        <v>20</v>
      </c>
      <c r="E671" t="s">
        <v>35</v>
      </c>
      <c r="F671" t="s">
        <v>44</v>
      </c>
      <c r="G671" s="20">
        <v>2</v>
      </c>
      <c r="H671" s="14">
        <v>3.218</v>
      </c>
      <c r="I671" t="s">
        <v>54</v>
      </c>
      <c r="J671" t="s">
        <v>42</v>
      </c>
      <c r="K671" t="s">
        <v>25</v>
      </c>
      <c r="L671" t="s">
        <v>17</v>
      </c>
      <c r="M671" s="20">
        <v>3.2186880000000002</v>
      </c>
      <c r="N671" s="20">
        <v>2.1999999999999999E-2</v>
      </c>
      <c r="O671" s="20">
        <v>7.0811135999999997E-2</v>
      </c>
      <c r="P671">
        <v>1</v>
      </c>
      <c r="Q671">
        <v>7.0811135999999997E-2</v>
      </c>
    </row>
    <row r="672" spans="1:17" x14ac:dyDescent="0.3">
      <c r="A672" t="s">
        <v>32</v>
      </c>
      <c r="B672" t="s">
        <v>9</v>
      </c>
      <c r="C672" t="s">
        <v>80</v>
      </c>
      <c r="D672" t="s">
        <v>11</v>
      </c>
      <c r="E672" t="s">
        <v>21</v>
      </c>
      <c r="F672" t="s">
        <v>29</v>
      </c>
      <c r="G672" s="20">
        <v>3</v>
      </c>
      <c r="H672" s="14">
        <v>4.827</v>
      </c>
      <c r="I672" t="s">
        <v>49</v>
      </c>
      <c r="J672" t="s">
        <v>15</v>
      </c>
      <c r="K672" t="s">
        <v>25</v>
      </c>
      <c r="L672" t="s">
        <v>17</v>
      </c>
      <c r="M672" s="20">
        <v>4.8280320000000003</v>
      </c>
      <c r="N672" s="20">
        <v>0.10215</v>
      </c>
      <c r="O672" s="20">
        <v>0.49318346880000008</v>
      </c>
      <c r="P672">
        <v>5</v>
      </c>
      <c r="Q672">
        <v>2.4659173440000002</v>
      </c>
    </row>
    <row r="673" spans="1:17" x14ac:dyDescent="0.3">
      <c r="A673" t="s">
        <v>18</v>
      </c>
      <c r="B673" t="s">
        <v>9</v>
      </c>
      <c r="C673" t="s">
        <v>93</v>
      </c>
      <c r="D673" t="s">
        <v>20</v>
      </c>
      <c r="E673" t="s">
        <v>35</v>
      </c>
      <c r="F673" t="s">
        <v>29</v>
      </c>
      <c r="G673" s="20">
        <v>2.5</v>
      </c>
      <c r="H673" s="14">
        <v>4.0225</v>
      </c>
      <c r="I673" t="s">
        <v>23</v>
      </c>
      <c r="J673" t="s">
        <v>38</v>
      </c>
      <c r="K673" t="s">
        <v>25</v>
      </c>
      <c r="L673" t="s">
        <v>17</v>
      </c>
      <c r="M673" s="20">
        <v>4.0233600000000003</v>
      </c>
      <c r="N673" s="20">
        <v>0</v>
      </c>
      <c r="O673" s="20">
        <v>0</v>
      </c>
      <c r="P673">
        <v>4</v>
      </c>
      <c r="Q673">
        <v>0</v>
      </c>
    </row>
    <row r="674" spans="1:17" x14ac:dyDescent="0.3">
      <c r="A674" t="s">
        <v>26</v>
      </c>
      <c r="B674" t="s">
        <v>9</v>
      </c>
      <c r="C674" t="s">
        <v>8</v>
      </c>
      <c r="D674" t="s">
        <v>11</v>
      </c>
      <c r="E674" t="s">
        <v>21</v>
      </c>
      <c r="F674" t="s">
        <v>36</v>
      </c>
      <c r="G674" s="20">
        <v>1.1000000000000001</v>
      </c>
      <c r="H674" s="14">
        <v>1.7699</v>
      </c>
      <c r="I674" t="s">
        <v>23</v>
      </c>
      <c r="J674" t="s">
        <v>24</v>
      </c>
      <c r="K674" t="s">
        <v>25</v>
      </c>
      <c r="L674" t="s">
        <v>17</v>
      </c>
      <c r="M674" s="20">
        <v>1.7702784000000003</v>
      </c>
      <c r="N674" s="20">
        <v>0</v>
      </c>
      <c r="O674" s="20">
        <v>0</v>
      </c>
      <c r="P674">
        <v>3</v>
      </c>
      <c r="Q674">
        <v>0</v>
      </c>
    </row>
    <row r="675" spans="1:17" x14ac:dyDescent="0.3">
      <c r="A675" t="s">
        <v>26</v>
      </c>
      <c r="B675" t="s">
        <v>9</v>
      </c>
      <c r="C675" t="s">
        <v>78</v>
      </c>
      <c r="D675" t="s">
        <v>27</v>
      </c>
      <c r="E675" t="s">
        <v>28</v>
      </c>
      <c r="F675" t="s">
        <v>29</v>
      </c>
      <c r="G675" s="20">
        <v>27</v>
      </c>
      <c r="H675" s="14">
        <v>43.442999999999998</v>
      </c>
      <c r="I675" t="s">
        <v>75</v>
      </c>
      <c r="J675" t="s">
        <v>42</v>
      </c>
      <c r="K675" t="s">
        <v>25</v>
      </c>
      <c r="L675" t="s">
        <v>17</v>
      </c>
      <c r="M675" s="20">
        <v>43.452288000000003</v>
      </c>
      <c r="N675" s="20">
        <v>5.2670000000000002E-2</v>
      </c>
      <c r="O675" s="20">
        <v>2.2886320089600001</v>
      </c>
      <c r="P675">
        <v>3</v>
      </c>
      <c r="Q675">
        <v>6.8658960268799998</v>
      </c>
    </row>
    <row r="676" spans="1:17" x14ac:dyDescent="0.3">
      <c r="A676" t="s">
        <v>26</v>
      </c>
      <c r="B676" t="s">
        <v>9</v>
      </c>
      <c r="C676" t="s">
        <v>97</v>
      </c>
      <c r="D676" t="s">
        <v>11</v>
      </c>
      <c r="E676" t="s">
        <v>21</v>
      </c>
      <c r="F676" t="s">
        <v>36</v>
      </c>
      <c r="G676" s="20">
        <v>1.3</v>
      </c>
      <c r="H676" s="14">
        <v>2.0916999999999999</v>
      </c>
      <c r="I676" t="s">
        <v>23</v>
      </c>
      <c r="J676" t="s">
        <v>15</v>
      </c>
      <c r="K676" t="s">
        <v>25</v>
      </c>
      <c r="L676" t="s">
        <v>17</v>
      </c>
      <c r="M676" s="20">
        <v>2.0921472000000003</v>
      </c>
      <c r="N676" s="20">
        <v>0</v>
      </c>
      <c r="O676" s="20">
        <v>0</v>
      </c>
      <c r="P676">
        <v>3</v>
      </c>
      <c r="Q676">
        <v>0</v>
      </c>
    </row>
    <row r="677" spans="1:17" x14ac:dyDescent="0.3">
      <c r="A677" t="s">
        <v>26</v>
      </c>
      <c r="B677" t="s">
        <v>9</v>
      </c>
      <c r="C677" t="s">
        <v>67</v>
      </c>
      <c r="D677" t="s">
        <v>41</v>
      </c>
      <c r="E677" t="s">
        <v>21</v>
      </c>
      <c r="F677" t="s">
        <v>44</v>
      </c>
      <c r="G677" s="20">
        <v>2.5</v>
      </c>
      <c r="H677" s="14">
        <v>4.0225</v>
      </c>
      <c r="I677" t="s">
        <v>37</v>
      </c>
      <c r="J677" t="s">
        <v>24</v>
      </c>
      <c r="K677" t="s">
        <v>25</v>
      </c>
      <c r="L677" t="s">
        <v>17</v>
      </c>
      <c r="M677" s="20">
        <v>4.0233600000000003</v>
      </c>
      <c r="N677" s="20">
        <v>0.16664000000000001</v>
      </c>
      <c r="O677" s="20">
        <v>0.6704527104000001</v>
      </c>
      <c r="P677">
        <v>3</v>
      </c>
      <c r="Q677">
        <v>2.0113581312000002</v>
      </c>
    </row>
    <row r="678" spans="1:17" x14ac:dyDescent="0.3">
      <c r="A678" t="s">
        <v>32</v>
      </c>
      <c r="B678" t="s">
        <v>9</v>
      </c>
      <c r="C678" t="s">
        <v>48</v>
      </c>
      <c r="D678" t="s">
        <v>11</v>
      </c>
      <c r="E678" t="s">
        <v>28</v>
      </c>
      <c r="F678" t="s">
        <v>13</v>
      </c>
      <c r="G678" s="20">
        <v>3</v>
      </c>
      <c r="H678" s="14">
        <v>4.827</v>
      </c>
      <c r="I678" t="s">
        <v>14</v>
      </c>
      <c r="J678" t="s">
        <v>15</v>
      </c>
      <c r="K678" t="s">
        <v>25</v>
      </c>
      <c r="L678" t="s">
        <v>17</v>
      </c>
      <c r="M678" s="20">
        <v>4.8280320000000003</v>
      </c>
      <c r="N678" s="20">
        <v>0</v>
      </c>
      <c r="O678" s="20">
        <v>0</v>
      </c>
      <c r="P678">
        <v>5</v>
      </c>
      <c r="Q678">
        <v>0</v>
      </c>
    </row>
    <row r="679" spans="1:17" x14ac:dyDescent="0.3">
      <c r="A679" t="s">
        <v>32</v>
      </c>
      <c r="B679" t="s">
        <v>81</v>
      </c>
      <c r="C679" t="s">
        <v>8</v>
      </c>
      <c r="D679" t="s">
        <v>72</v>
      </c>
      <c r="E679" t="s">
        <v>33</v>
      </c>
      <c r="F679" t="s">
        <v>36</v>
      </c>
      <c r="G679" s="20">
        <v>4</v>
      </c>
      <c r="H679" s="14">
        <v>6.4359999999999999</v>
      </c>
      <c r="I679" t="s">
        <v>30</v>
      </c>
      <c r="J679" t="s">
        <v>42</v>
      </c>
      <c r="K679" t="s">
        <v>25</v>
      </c>
      <c r="L679" t="s">
        <v>43</v>
      </c>
      <c r="M679" s="20">
        <v>6.4373760000000004</v>
      </c>
      <c r="N679" s="20">
        <v>0.16664000000000001</v>
      </c>
      <c r="O679" s="20">
        <v>1.0727243366400001</v>
      </c>
      <c r="P679">
        <v>5</v>
      </c>
      <c r="Q679">
        <v>5.3636216832000008</v>
      </c>
    </row>
    <row r="680" spans="1:17" x14ac:dyDescent="0.3">
      <c r="A680" t="s">
        <v>26</v>
      </c>
      <c r="B680" t="s">
        <v>9</v>
      </c>
      <c r="C680" t="s">
        <v>50</v>
      </c>
      <c r="D680" t="s">
        <v>41</v>
      </c>
      <c r="E680" t="s">
        <v>35</v>
      </c>
      <c r="F680" t="s">
        <v>22</v>
      </c>
      <c r="G680" s="20">
        <v>2.5</v>
      </c>
      <c r="H680" s="14">
        <v>4.0225</v>
      </c>
      <c r="I680" t="s">
        <v>23</v>
      </c>
      <c r="J680" t="s">
        <v>15</v>
      </c>
      <c r="K680" t="s">
        <v>25</v>
      </c>
      <c r="L680" t="s">
        <v>17</v>
      </c>
      <c r="M680" s="20">
        <v>4.0233600000000003</v>
      </c>
      <c r="N680" s="20">
        <v>0</v>
      </c>
      <c r="O680" s="20">
        <v>0</v>
      </c>
      <c r="P680">
        <v>3</v>
      </c>
      <c r="Q680">
        <v>0</v>
      </c>
    </row>
    <row r="681" spans="1:17" x14ac:dyDescent="0.3">
      <c r="A681" t="s">
        <v>7</v>
      </c>
      <c r="B681" t="s">
        <v>9</v>
      </c>
      <c r="C681" t="s">
        <v>10</v>
      </c>
      <c r="D681" t="s">
        <v>11</v>
      </c>
      <c r="E681" t="s">
        <v>21</v>
      </c>
      <c r="F681" t="s">
        <v>29</v>
      </c>
      <c r="G681" s="20">
        <v>12</v>
      </c>
      <c r="H681" s="14">
        <v>19.308</v>
      </c>
      <c r="I681" t="s">
        <v>52</v>
      </c>
      <c r="J681" t="s">
        <v>31</v>
      </c>
      <c r="K681" t="s">
        <v>25</v>
      </c>
      <c r="L681" t="s">
        <v>17</v>
      </c>
      <c r="M681" s="20">
        <v>19.312128000000001</v>
      </c>
      <c r="N681" s="20">
        <v>3.5459999999999998E-2</v>
      </c>
      <c r="O681" s="20">
        <v>0.68480805888000007</v>
      </c>
      <c r="P681">
        <v>1</v>
      </c>
      <c r="Q681">
        <v>0.68480805888000007</v>
      </c>
    </row>
    <row r="682" spans="1:17" x14ac:dyDescent="0.3">
      <c r="A682" t="s">
        <v>32</v>
      </c>
      <c r="B682" t="s">
        <v>9</v>
      </c>
      <c r="C682" t="s">
        <v>76</v>
      </c>
      <c r="D682" t="s">
        <v>41</v>
      </c>
      <c r="E682" t="s">
        <v>28</v>
      </c>
      <c r="F682" t="s">
        <v>66</v>
      </c>
      <c r="G682" s="20">
        <v>25</v>
      </c>
      <c r="H682" s="14">
        <v>40.225000000000001</v>
      </c>
      <c r="I682" t="s">
        <v>49</v>
      </c>
      <c r="J682" t="s">
        <v>38</v>
      </c>
      <c r="K682" t="s">
        <v>25</v>
      </c>
      <c r="L682" t="s">
        <v>43</v>
      </c>
      <c r="M682" s="20">
        <v>40.233600000000003</v>
      </c>
      <c r="N682" s="20">
        <v>0.10215</v>
      </c>
      <c r="O682" s="20">
        <v>4.1098622400000009</v>
      </c>
      <c r="P682">
        <v>5</v>
      </c>
      <c r="Q682">
        <v>20.549311200000005</v>
      </c>
    </row>
    <row r="683" spans="1:17" x14ac:dyDescent="0.3">
      <c r="A683" t="s">
        <v>26</v>
      </c>
      <c r="B683" t="s">
        <v>9</v>
      </c>
      <c r="C683" t="s">
        <v>59</v>
      </c>
      <c r="D683" t="s">
        <v>11</v>
      </c>
      <c r="E683" t="s">
        <v>35</v>
      </c>
      <c r="F683" t="s">
        <v>29</v>
      </c>
      <c r="G683" s="20">
        <v>15</v>
      </c>
      <c r="H683" s="14">
        <v>24.134999999999998</v>
      </c>
      <c r="I683" t="s">
        <v>30</v>
      </c>
      <c r="J683" t="s">
        <v>42</v>
      </c>
      <c r="K683" t="s">
        <v>25</v>
      </c>
      <c r="L683" t="s">
        <v>17</v>
      </c>
      <c r="M683" s="20">
        <v>24.140160000000002</v>
      </c>
      <c r="N683" s="20">
        <v>0.16664000000000001</v>
      </c>
      <c r="O683" s="20">
        <v>4.0227162624000004</v>
      </c>
      <c r="P683">
        <v>3</v>
      </c>
      <c r="Q683">
        <v>12.068148787200002</v>
      </c>
    </row>
    <row r="684" spans="1:17" x14ac:dyDescent="0.3">
      <c r="A684" t="s">
        <v>39</v>
      </c>
      <c r="B684" t="s">
        <v>9</v>
      </c>
      <c r="C684" t="s">
        <v>68</v>
      </c>
      <c r="D684" t="s">
        <v>47</v>
      </c>
      <c r="E684" t="s">
        <v>12</v>
      </c>
      <c r="F684" t="s">
        <v>36</v>
      </c>
      <c r="G684" s="20">
        <v>1</v>
      </c>
      <c r="H684" s="14">
        <v>1.609</v>
      </c>
      <c r="I684" t="s">
        <v>23</v>
      </c>
      <c r="J684" t="s">
        <v>15</v>
      </c>
      <c r="K684" t="s">
        <v>25</v>
      </c>
      <c r="L684" t="s">
        <v>43</v>
      </c>
      <c r="M684" s="20">
        <v>1.6093440000000001</v>
      </c>
      <c r="N684" s="20">
        <v>0</v>
      </c>
      <c r="O684" s="20">
        <v>0</v>
      </c>
      <c r="P684">
        <v>2</v>
      </c>
      <c r="Q684">
        <v>0</v>
      </c>
    </row>
    <row r="685" spans="1:17" x14ac:dyDescent="0.3">
      <c r="A685" t="s">
        <v>32</v>
      </c>
      <c r="B685" t="s">
        <v>51</v>
      </c>
      <c r="C685" t="s">
        <v>8</v>
      </c>
      <c r="D685" t="s">
        <v>72</v>
      </c>
      <c r="E685" t="s">
        <v>64</v>
      </c>
      <c r="F685" t="s">
        <v>62</v>
      </c>
      <c r="G685" s="20">
        <v>0.78749999999999998</v>
      </c>
      <c r="H685" s="14" t="s">
        <v>8</v>
      </c>
      <c r="I685" t="s">
        <v>54</v>
      </c>
      <c r="J685" t="s">
        <v>15</v>
      </c>
      <c r="K685" t="s">
        <v>25</v>
      </c>
      <c r="L685" t="s">
        <v>17</v>
      </c>
      <c r="M685" s="20">
        <v>1.2673584</v>
      </c>
      <c r="N685" s="20">
        <v>2.1999999999999999E-2</v>
      </c>
      <c r="O685" s="20">
        <v>2.7881884799999999E-2</v>
      </c>
      <c r="P685">
        <v>5</v>
      </c>
      <c r="Q685">
        <v>0.139409424</v>
      </c>
    </row>
    <row r="686" spans="1:17" x14ac:dyDescent="0.3">
      <c r="A686" t="s">
        <v>32</v>
      </c>
      <c r="B686" t="s">
        <v>9</v>
      </c>
      <c r="C686" t="s">
        <v>70</v>
      </c>
      <c r="D686" t="s">
        <v>72</v>
      </c>
      <c r="E686" t="s">
        <v>45</v>
      </c>
      <c r="F686" t="s">
        <v>36</v>
      </c>
      <c r="G686" s="20">
        <v>8</v>
      </c>
      <c r="H686" s="14">
        <v>12.872</v>
      </c>
      <c r="I686" t="s">
        <v>30</v>
      </c>
      <c r="J686" t="s">
        <v>38</v>
      </c>
      <c r="K686" t="s">
        <v>25</v>
      </c>
      <c r="L686" t="s">
        <v>17</v>
      </c>
      <c r="M686" s="20">
        <v>12.874752000000001</v>
      </c>
      <c r="N686" s="20">
        <v>0.16664000000000001</v>
      </c>
      <c r="O686" s="20">
        <v>2.1454486732800002</v>
      </c>
      <c r="P686">
        <v>5</v>
      </c>
      <c r="Q686">
        <v>10.727243366400002</v>
      </c>
    </row>
    <row r="687" spans="1:17" x14ac:dyDescent="0.3">
      <c r="A687" t="s">
        <v>32</v>
      </c>
      <c r="B687" t="s">
        <v>9</v>
      </c>
      <c r="C687" t="s">
        <v>40</v>
      </c>
      <c r="D687" t="s">
        <v>41</v>
      </c>
      <c r="E687" t="s">
        <v>28</v>
      </c>
      <c r="F687" t="s">
        <v>13</v>
      </c>
      <c r="G687" s="20">
        <v>21</v>
      </c>
      <c r="H687" s="14">
        <v>33.789000000000001</v>
      </c>
      <c r="I687" t="s">
        <v>30</v>
      </c>
      <c r="J687" t="s">
        <v>42</v>
      </c>
      <c r="K687" t="s">
        <v>25</v>
      </c>
      <c r="L687" t="s">
        <v>17</v>
      </c>
      <c r="M687" s="20">
        <v>33.796224000000002</v>
      </c>
      <c r="N687" s="20">
        <v>0.16664000000000001</v>
      </c>
      <c r="O687" s="20">
        <v>5.6318027673600008</v>
      </c>
      <c r="P687">
        <v>5</v>
      </c>
      <c r="Q687">
        <v>28.159013836800003</v>
      </c>
    </row>
    <row r="688" spans="1:17" x14ac:dyDescent="0.3">
      <c r="A688" t="s">
        <v>32</v>
      </c>
      <c r="B688" t="s">
        <v>9</v>
      </c>
      <c r="C688" t="s">
        <v>67</v>
      </c>
      <c r="D688" t="s">
        <v>27</v>
      </c>
      <c r="E688" t="s">
        <v>28</v>
      </c>
      <c r="F688" t="s">
        <v>22</v>
      </c>
      <c r="G688" s="20">
        <v>17</v>
      </c>
      <c r="H688" s="14">
        <v>27.353000000000002</v>
      </c>
      <c r="I688" t="s">
        <v>75</v>
      </c>
      <c r="J688" t="s">
        <v>38</v>
      </c>
      <c r="K688" t="s">
        <v>25</v>
      </c>
      <c r="L688" t="s">
        <v>17</v>
      </c>
      <c r="M688" s="20">
        <v>27.358848000000002</v>
      </c>
      <c r="N688" s="20">
        <v>5.2670000000000002E-2</v>
      </c>
      <c r="O688" s="20">
        <v>1.4409905241600001</v>
      </c>
      <c r="P688">
        <v>5</v>
      </c>
      <c r="Q688">
        <v>7.2049526208000003</v>
      </c>
    </row>
    <row r="689" spans="1:17" x14ac:dyDescent="0.3">
      <c r="A689" t="s">
        <v>7</v>
      </c>
      <c r="B689" t="s">
        <v>9</v>
      </c>
      <c r="C689" t="s">
        <v>71</v>
      </c>
      <c r="D689" t="s">
        <v>41</v>
      </c>
      <c r="E689" t="s">
        <v>28</v>
      </c>
      <c r="F689" t="s">
        <v>62</v>
      </c>
      <c r="G689" s="20">
        <v>0.5</v>
      </c>
      <c r="H689" s="14">
        <v>0.80449999999999999</v>
      </c>
      <c r="I689" t="s">
        <v>49</v>
      </c>
      <c r="J689" t="s">
        <v>31</v>
      </c>
      <c r="K689" t="s">
        <v>25</v>
      </c>
      <c r="L689" t="s">
        <v>17</v>
      </c>
      <c r="M689" s="20">
        <v>0.80467200000000005</v>
      </c>
      <c r="N689" s="20">
        <v>0.10215</v>
      </c>
      <c r="O689" s="20">
        <v>8.2197244800000013E-2</v>
      </c>
      <c r="P689">
        <v>1</v>
      </c>
      <c r="Q689">
        <v>8.2197244800000013E-2</v>
      </c>
    </row>
    <row r="690" spans="1:17" x14ac:dyDescent="0.3">
      <c r="A690" t="s">
        <v>32</v>
      </c>
      <c r="B690" t="s">
        <v>9</v>
      </c>
      <c r="C690" t="s">
        <v>34</v>
      </c>
      <c r="D690" t="s">
        <v>20</v>
      </c>
      <c r="E690" t="s">
        <v>45</v>
      </c>
      <c r="F690" t="s">
        <v>22</v>
      </c>
      <c r="G690" s="20">
        <v>2.5</v>
      </c>
      <c r="H690" s="14">
        <v>4.0225</v>
      </c>
      <c r="I690" t="s">
        <v>23</v>
      </c>
      <c r="J690" t="s">
        <v>31</v>
      </c>
      <c r="K690" t="s">
        <v>25</v>
      </c>
      <c r="L690" t="s">
        <v>43</v>
      </c>
      <c r="M690" s="20">
        <v>4.0233600000000003</v>
      </c>
      <c r="N690" s="20">
        <v>0</v>
      </c>
      <c r="O690" s="20">
        <v>0</v>
      </c>
      <c r="P690">
        <v>5</v>
      </c>
      <c r="Q690">
        <v>0</v>
      </c>
    </row>
    <row r="691" spans="1:17" x14ac:dyDescent="0.3">
      <c r="A691" t="s">
        <v>32</v>
      </c>
      <c r="B691" t="s">
        <v>9</v>
      </c>
      <c r="C691" t="s">
        <v>10</v>
      </c>
      <c r="D691" t="s">
        <v>41</v>
      </c>
      <c r="E691" t="s">
        <v>28</v>
      </c>
      <c r="F691" t="s">
        <v>44</v>
      </c>
      <c r="G691" s="20">
        <v>2</v>
      </c>
      <c r="H691" s="14">
        <v>3.218</v>
      </c>
      <c r="I691" t="s">
        <v>30</v>
      </c>
      <c r="J691" t="s">
        <v>42</v>
      </c>
      <c r="K691" t="s">
        <v>25</v>
      </c>
      <c r="L691" t="s">
        <v>17</v>
      </c>
      <c r="M691" s="20">
        <v>3.2186880000000002</v>
      </c>
      <c r="N691" s="20">
        <v>0.16664000000000001</v>
      </c>
      <c r="O691" s="20">
        <v>0.53636216832000005</v>
      </c>
      <c r="P691">
        <v>5</v>
      </c>
      <c r="Q691">
        <v>2.6818108416000004</v>
      </c>
    </row>
    <row r="692" spans="1:17" x14ac:dyDescent="0.3">
      <c r="A692" t="s">
        <v>32</v>
      </c>
      <c r="B692" t="s">
        <v>9</v>
      </c>
      <c r="C692" t="s">
        <v>104</v>
      </c>
      <c r="D692" t="s">
        <v>41</v>
      </c>
      <c r="E692" t="s">
        <v>28</v>
      </c>
      <c r="F692" t="s">
        <v>36</v>
      </c>
      <c r="G692" s="20">
        <v>1.1000000000000001</v>
      </c>
      <c r="H692" s="14">
        <v>1.7699</v>
      </c>
      <c r="I692" t="s">
        <v>23</v>
      </c>
      <c r="J692" t="s">
        <v>38</v>
      </c>
      <c r="K692" t="s">
        <v>25</v>
      </c>
      <c r="L692" t="s">
        <v>17</v>
      </c>
      <c r="M692" s="20">
        <v>1.7702784000000003</v>
      </c>
      <c r="N692" s="20">
        <v>0</v>
      </c>
      <c r="O692" s="20">
        <v>0</v>
      </c>
      <c r="P692">
        <v>5</v>
      </c>
      <c r="Q692">
        <v>0</v>
      </c>
    </row>
    <row r="693" spans="1:17" x14ac:dyDescent="0.3">
      <c r="A693" t="s">
        <v>32</v>
      </c>
      <c r="B693" t="s">
        <v>9</v>
      </c>
      <c r="C693" t="s">
        <v>8</v>
      </c>
      <c r="D693" t="s">
        <v>47</v>
      </c>
      <c r="E693" t="s">
        <v>33</v>
      </c>
      <c r="F693" t="s">
        <v>36</v>
      </c>
      <c r="G693" s="20">
        <v>2.5</v>
      </c>
      <c r="H693" s="14">
        <v>4.0225</v>
      </c>
      <c r="I693" t="s">
        <v>23</v>
      </c>
      <c r="J693" t="s">
        <v>38</v>
      </c>
      <c r="K693" t="s">
        <v>25</v>
      </c>
      <c r="L693" t="s">
        <v>17</v>
      </c>
      <c r="M693" s="20">
        <v>4.0233600000000003</v>
      </c>
      <c r="N693" s="20">
        <v>0</v>
      </c>
      <c r="O693" s="20">
        <v>0</v>
      </c>
      <c r="P693">
        <v>5</v>
      </c>
      <c r="Q693">
        <v>0</v>
      </c>
    </row>
    <row r="694" spans="1:17" x14ac:dyDescent="0.3">
      <c r="A694" t="s">
        <v>26</v>
      </c>
      <c r="B694" t="s">
        <v>9</v>
      </c>
      <c r="C694" t="s">
        <v>40</v>
      </c>
      <c r="D694" t="s">
        <v>47</v>
      </c>
      <c r="E694" t="s">
        <v>45</v>
      </c>
      <c r="F694" t="s">
        <v>44</v>
      </c>
      <c r="G694" s="20">
        <v>1</v>
      </c>
      <c r="H694" s="14">
        <v>1.609</v>
      </c>
      <c r="I694" t="s">
        <v>23</v>
      </c>
      <c r="J694" t="s">
        <v>31</v>
      </c>
      <c r="K694" t="s">
        <v>25</v>
      </c>
      <c r="L694" t="s">
        <v>43</v>
      </c>
      <c r="M694" s="20">
        <v>1.6093440000000001</v>
      </c>
      <c r="N694" s="20">
        <v>0</v>
      </c>
      <c r="O694" s="20">
        <v>0</v>
      </c>
      <c r="P694">
        <v>3</v>
      </c>
      <c r="Q694">
        <v>0</v>
      </c>
    </row>
    <row r="695" spans="1:17" x14ac:dyDescent="0.3">
      <c r="A695" t="s">
        <v>26</v>
      </c>
      <c r="B695" t="s">
        <v>9</v>
      </c>
      <c r="C695" t="s">
        <v>67</v>
      </c>
      <c r="D695" t="s">
        <v>11</v>
      </c>
      <c r="E695" t="s">
        <v>21</v>
      </c>
      <c r="F695" t="s">
        <v>29</v>
      </c>
      <c r="G695" s="20">
        <v>2.2000000000000002</v>
      </c>
      <c r="H695" s="14">
        <v>3.5398000000000001</v>
      </c>
      <c r="I695" t="s">
        <v>23</v>
      </c>
      <c r="J695" t="s">
        <v>15</v>
      </c>
      <c r="K695" t="s">
        <v>25</v>
      </c>
      <c r="L695" t="s">
        <v>17</v>
      </c>
      <c r="M695" s="20">
        <v>3.5405568000000005</v>
      </c>
      <c r="N695" s="20">
        <v>0</v>
      </c>
      <c r="O695" s="20">
        <v>0</v>
      </c>
      <c r="P695">
        <v>3</v>
      </c>
      <c r="Q695">
        <v>0</v>
      </c>
    </row>
    <row r="696" spans="1:17" x14ac:dyDescent="0.3">
      <c r="A696" t="s">
        <v>7</v>
      </c>
      <c r="B696" t="s">
        <v>9</v>
      </c>
      <c r="C696" t="s">
        <v>8</v>
      </c>
      <c r="D696" t="s">
        <v>20</v>
      </c>
      <c r="E696" t="s">
        <v>35</v>
      </c>
      <c r="F696" t="s">
        <v>66</v>
      </c>
      <c r="G696" s="20">
        <v>150</v>
      </c>
      <c r="H696" s="14">
        <v>241.35</v>
      </c>
      <c r="I696" t="s">
        <v>52</v>
      </c>
      <c r="J696" t="s">
        <v>31</v>
      </c>
      <c r="K696" t="s">
        <v>25</v>
      </c>
      <c r="L696" t="s">
        <v>43</v>
      </c>
      <c r="M696" s="20">
        <v>241.40160000000003</v>
      </c>
      <c r="N696" s="20">
        <v>3.5459999999999998E-2</v>
      </c>
      <c r="O696" s="20">
        <v>8.5601007360000008</v>
      </c>
      <c r="P696">
        <v>1</v>
      </c>
      <c r="Q696">
        <v>8.5601007360000008</v>
      </c>
    </row>
    <row r="697" spans="1:17" x14ac:dyDescent="0.3">
      <c r="A697" t="s">
        <v>26</v>
      </c>
      <c r="B697" t="s">
        <v>9</v>
      </c>
      <c r="C697" t="s">
        <v>56</v>
      </c>
      <c r="D697" t="s">
        <v>41</v>
      </c>
      <c r="E697" t="s">
        <v>28</v>
      </c>
      <c r="F697" t="s">
        <v>29</v>
      </c>
      <c r="G697" s="20">
        <v>20</v>
      </c>
      <c r="H697" s="14">
        <v>32.18</v>
      </c>
      <c r="I697" t="s">
        <v>30</v>
      </c>
      <c r="J697" t="s">
        <v>24</v>
      </c>
      <c r="K697" t="s">
        <v>25</v>
      </c>
      <c r="L697" t="s">
        <v>17</v>
      </c>
      <c r="M697" s="20">
        <v>32.186880000000002</v>
      </c>
      <c r="N697" s="20">
        <v>0.16664000000000001</v>
      </c>
      <c r="O697" s="20">
        <v>5.3636216832000008</v>
      </c>
      <c r="P697">
        <v>3</v>
      </c>
      <c r="Q697">
        <v>16.090865049600001</v>
      </c>
    </row>
    <row r="698" spans="1:17" x14ac:dyDescent="0.3">
      <c r="A698" t="s">
        <v>18</v>
      </c>
      <c r="B698" t="s">
        <v>9</v>
      </c>
      <c r="C698" t="s">
        <v>34</v>
      </c>
      <c r="D698" t="s">
        <v>20</v>
      </c>
      <c r="E698" t="s">
        <v>45</v>
      </c>
      <c r="F698" t="s">
        <v>13</v>
      </c>
      <c r="G698" s="20">
        <v>15</v>
      </c>
      <c r="H698" s="14">
        <v>24.134999999999998</v>
      </c>
      <c r="I698" t="s">
        <v>52</v>
      </c>
      <c r="J698" t="s">
        <v>42</v>
      </c>
      <c r="K698" t="s">
        <v>25</v>
      </c>
      <c r="L698" t="s">
        <v>43</v>
      </c>
      <c r="M698" s="20">
        <v>24.140160000000002</v>
      </c>
      <c r="N698" s="20">
        <v>3.5459999999999998E-2</v>
      </c>
      <c r="O698" s="20">
        <v>0.85601007360000003</v>
      </c>
      <c r="P698">
        <v>4</v>
      </c>
      <c r="Q698">
        <v>3.4240402944000001</v>
      </c>
    </row>
    <row r="699" spans="1:17" x14ac:dyDescent="0.3">
      <c r="A699" t="s">
        <v>26</v>
      </c>
      <c r="B699" t="s">
        <v>9</v>
      </c>
      <c r="C699" t="s">
        <v>56</v>
      </c>
      <c r="D699" t="s">
        <v>20</v>
      </c>
      <c r="E699" t="s">
        <v>33</v>
      </c>
      <c r="F699" t="s">
        <v>44</v>
      </c>
      <c r="G699" s="20">
        <v>110</v>
      </c>
      <c r="H699" s="14">
        <v>176.99</v>
      </c>
      <c r="I699" t="s">
        <v>52</v>
      </c>
      <c r="J699" t="s">
        <v>31</v>
      </c>
      <c r="K699" t="s">
        <v>25</v>
      </c>
      <c r="L699" t="s">
        <v>43</v>
      </c>
      <c r="M699" s="20">
        <v>177.02784000000003</v>
      </c>
      <c r="N699" s="20">
        <v>3.5459999999999998E-2</v>
      </c>
      <c r="O699" s="20">
        <v>6.2774072064000004</v>
      </c>
      <c r="P699">
        <v>3</v>
      </c>
      <c r="Q699">
        <v>18.832221619200002</v>
      </c>
    </row>
    <row r="700" spans="1:17" x14ac:dyDescent="0.3">
      <c r="A700" t="s">
        <v>39</v>
      </c>
      <c r="B700" t="s">
        <v>9</v>
      </c>
      <c r="C700" t="s">
        <v>56</v>
      </c>
      <c r="D700" t="s">
        <v>20</v>
      </c>
      <c r="E700" t="s">
        <v>12</v>
      </c>
      <c r="F700" t="s">
        <v>66</v>
      </c>
      <c r="G700" s="20">
        <v>20</v>
      </c>
      <c r="H700" s="14">
        <v>32.18</v>
      </c>
      <c r="I700" t="s">
        <v>30</v>
      </c>
      <c r="J700" t="s">
        <v>42</v>
      </c>
      <c r="K700" t="s">
        <v>25</v>
      </c>
      <c r="L700" t="s">
        <v>43</v>
      </c>
      <c r="M700" s="20">
        <v>32.186880000000002</v>
      </c>
      <c r="N700" s="20">
        <v>0.16664000000000001</v>
      </c>
      <c r="O700" s="20">
        <v>5.3636216832000008</v>
      </c>
      <c r="P700">
        <v>2</v>
      </c>
      <c r="Q700">
        <v>10.727243366400002</v>
      </c>
    </row>
    <row r="701" spans="1:17" x14ac:dyDescent="0.3">
      <c r="A701" t="s">
        <v>26</v>
      </c>
      <c r="B701" t="s">
        <v>9</v>
      </c>
      <c r="C701" t="s">
        <v>60</v>
      </c>
      <c r="D701" t="s">
        <v>20</v>
      </c>
      <c r="E701" t="s">
        <v>21</v>
      </c>
      <c r="F701" t="s">
        <v>66</v>
      </c>
      <c r="G701" s="20">
        <v>40</v>
      </c>
      <c r="H701" s="14">
        <v>64.36</v>
      </c>
      <c r="I701" t="s">
        <v>52</v>
      </c>
      <c r="J701" t="s">
        <v>31</v>
      </c>
      <c r="K701" t="s">
        <v>25</v>
      </c>
      <c r="L701" t="s">
        <v>17</v>
      </c>
      <c r="M701" s="20">
        <v>64.373760000000004</v>
      </c>
      <c r="N701" s="20">
        <v>3.5459999999999998E-2</v>
      </c>
      <c r="O701" s="20">
        <v>2.2826935295999999</v>
      </c>
      <c r="P701">
        <v>3</v>
      </c>
      <c r="Q701">
        <v>6.8480805888000003</v>
      </c>
    </row>
    <row r="702" spans="1:17" x14ac:dyDescent="0.3">
      <c r="A702" t="s">
        <v>18</v>
      </c>
      <c r="B702" t="s">
        <v>9</v>
      </c>
      <c r="C702" t="s">
        <v>60</v>
      </c>
      <c r="D702" t="s">
        <v>41</v>
      </c>
      <c r="E702" t="s">
        <v>45</v>
      </c>
      <c r="F702" t="s">
        <v>36</v>
      </c>
      <c r="G702" s="20">
        <v>1.3</v>
      </c>
      <c r="H702" s="14">
        <v>2.0916999999999999</v>
      </c>
      <c r="I702" t="s">
        <v>23</v>
      </c>
      <c r="J702" t="s">
        <v>31</v>
      </c>
      <c r="K702" t="s">
        <v>25</v>
      </c>
      <c r="L702" t="s">
        <v>43</v>
      </c>
      <c r="M702" s="20">
        <v>2.0921472000000003</v>
      </c>
      <c r="N702" s="20">
        <v>0</v>
      </c>
      <c r="O702" s="20">
        <v>0</v>
      </c>
      <c r="P702">
        <v>4</v>
      </c>
      <c r="Q702">
        <v>0</v>
      </c>
    </row>
    <row r="703" spans="1:17" x14ac:dyDescent="0.3">
      <c r="A703" t="s">
        <v>18</v>
      </c>
      <c r="B703" t="s">
        <v>9</v>
      </c>
      <c r="C703" t="s">
        <v>56</v>
      </c>
      <c r="D703" t="s">
        <v>41</v>
      </c>
      <c r="E703" t="s">
        <v>12</v>
      </c>
      <c r="F703" t="s">
        <v>22</v>
      </c>
      <c r="G703" s="20">
        <v>4.1500000000000004</v>
      </c>
      <c r="H703" s="14" t="s">
        <v>8</v>
      </c>
      <c r="I703" t="s">
        <v>49</v>
      </c>
      <c r="J703" t="s">
        <v>42</v>
      </c>
      <c r="K703" t="s">
        <v>25</v>
      </c>
      <c r="L703" t="s">
        <v>43</v>
      </c>
      <c r="M703" s="20">
        <v>6.678777600000001</v>
      </c>
      <c r="N703" s="20">
        <v>0.10215</v>
      </c>
      <c r="O703" s="20">
        <v>0.68223713184000012</v>
      </c>
      <c r="P703">
        <v>4</v>
      </c>
      <c r="Q703">
        <v>2.7289485273600005</v>
      </c>
    </row>
    <row r="704" spans="1:17" x14ac:dyDescent="0.3">
      <c r="A704" t="s">
        <v>18</v>
      </c>
      <c r="B704" t="s">
        <v>9</v>
      </c>
      <c r="C704" t="s">
        <v>71</v>
      </c>
      <c r="D704" t="s">
        <v>11</v>
      </c>
      <c r="E704" t="s">
        <v>21</v>
      </c>
      <c r="F704" t="s">
        <v>13</v>
      </c>
      <c r="G704" s="20">
        <v>2</v>
      </c>
      <c r="H704" s="14">
        <v>3.218</v>
      </c>
      <c r="I704" t="s">
        <v>23</v>
      </c>
      <c r="J704" t="s">
        <v>42</v>
      </c>
      <c r="K704" t="s">
        <v>25</v>
      </c>
      <c r="L704" t="s">
        <v>43</v>
      </c>
      <c r="M704" s="20">
        <v>3.2186880000000002</v>
      </c>
      <c r="N704" s="20">
        <v>0</v>
      </c>
      <c r="O704" s="20">
        <v>0</v>
      </c>
      <c r="P704">
        <v>4</v>
      </c>
      <c r="Q704">
        <v>0</v>
      </c>
    </row>
    <row r="705" spans="1:17" x14ac:dyDescent="0.3">
      <c r="A705" t="s">
        <v>32</v>
      </c>
      <c r="B705" t="s">
        <v>9</v>
      </c>
      <c r="C705" t="s">
        <v>8</v>
      </c>
      <c r="D705" t="s">
        <v>20</v>
      </c>
      <c r="E705" t="s">
        <v>21</v>
      </c>
      <c r="F705" t="s">
        <v>62</v>
      </c>
      <c r="G705" s="20">
        <v>0.7</v>
      </c>
      <c r="H705" s="14">
        <v>1.1262999999999999</v>
      </c>
      <c r="I705" t="s">
        <v>14</v>
      </c>
      <c r="J705" t="s">
        <v>42</v>
      </c>
      <c r="K705" t="s">
        <v>25</v>
      </c>
      <c r="L705" t="s">
        <v>43</v>
      </c>
      <c r="M705" s="20">
        <v>1.1265407999999999</v>
      </c>
      <c r="N705" s="20">
        <v>0</v>
      </c>
      <c r="O705" s="20">
        <v>0</v>
      </c>
      <c r="P705">
        <v>5</v>
      </c>
      <c r="Q705">
        <v>0</v>
      </c>
    </row>
    <row r="706" spans="1:17" x14ac:dyDescent="0.3">
      <c r="A706" t="s">
        <v>39</v>
      </c>
      <c r="B706" t="s">
        <v>9</v>
      </c>
      <c r="C706" t="s">
        <v>56</v>
      </c>
      <c r="D706" t="s">
        <v>27</v>
      </c>
      <c r="E706" t="s">
        <v>35</v>
      </c>
      <c r="F706" t="s">
        <v>66</v>
      </c>
      <c r="G706" s="20">
        <v>168</v>
      </c>
      <c r="H706" s="14">
        <v>270.31200000000001</v>
      </c>
      <c r="I706" t="s">
        <v>52</v>
      </c>
      <c r="J706" t="s">
        <v>38</v>
      </c>
      <c r="K706" t="s">
        <v>25</v>
      </c>
      <c r="L706" t="s">
        <v>43</v>
      </c>
      <c r="M706" s="20">
        <v>270.36979200000002</v>
      </c>
      <c r="N706" s="20">
        <v>3.5459999999999998E-2</v>
      </c>
      <c r="O706" s="20">
        <v>9.5873128243199996</v>
      </c>
      <c r="P706">
        <v>2</v>
      </c>
      <c r="Q706">
        <v>19.174625648639999</v>
      </c>
    </row>
    <row r="707" spans="1:17" x14ac:dyDescent="0.3">
      <c r="A707" t="s">
        <v>18</v>
      </c>
      <c r="B707" t="s">
        <v>9</v>
      </c>
      <c r="C707" t="s">
        <v>56</v>
      </c>
      <c r="D707" t="s">
        <v>11</v>
      </c>
      <c r="E707" t="s">
        <v>35</v>
      </c>
      <c r="F707" t="s">
        <v>44</v>
      </c>
      <c r="G707" s="20">
        <v>1</v>
      </c>
      <c r="H707" s="14">
        <v>1.609</v>
      </c>
      <c r="I707" t="s">
        <v>23</v>
      </c>
      <c r="J707" t="s">
        <v>42</v>
      </c>
      <c r="K707" t="s">
        <v>25</v>
      </c>
      <c r="L707" t="s">
        <v>43</v>
      </c>
      <c r="M707" s="20">
        <v>1.6093440000000001</v>
      </c>
      <c r="N707" s="20">
        <v>0</v>
      </c>
      <c r="O707" s="20">
        <v>0</v>
      </c>
      <c r="P707">
        <v>4</v>
      </c>
      <c r="Q707">
        <v>0</v>
      </c>
    </row>
    <row r="708" spans="1:17" x14ac:dyDescent="0.3">
      <c r="A708" t="s">
        <v>39</v>
      </c>
      <c r="B708" t="s">
        <v>9</v>
      </c>
      <c r="C708" t="s">
        <v>8</v>
      </c>
      <c r="D708" t="s">
        <v>47</v>
      </c>
      <c r="E708" t="s">
        <v>45</v>
      </c>
      <c r="F708" t="s">
        <v>22</v>
      </c>
      <c r="G708" s="20">
        <v>2</v>
      </c>
      <c r="H708" s="14">
        <v>3.218</v>
      </c>
      <c r="I708" t="s">
        <v>23</v>
      </c>
      <c r="J708" t="s">
        <v>15</v>
      </c>
      <c r="K708" t="s">
        <v>25</v>
      </c>
      <c r="L708" t="s">
        <v>43</v>
      </c>
      <c r="M708" s="20">
        <v>3.2186880000000002</v>
      </c>
      <c r="N708" s="20">
        <v>0</v>
      </c>
      <c r="O708" s="20">
        <v>0</v>
      </c>
      <c r="P708">
        <v>2</v>
      </c>
      <c r="Q708">
        <v>0</v>
      </c>
    </row>
    <row r="709" spans="1:17" x14ac:dyDescent="0.3">
      <c r="A709" t="s">
        <v>18</v>
      </c>
      <c r="B709" t="s">
        <v>9</v>
      </c>
      <c r="C709" t="s">
        <v>8</v>
      </c>
      <c r="D709" t="s">
        <v>27</v>
      </c>
      <c r="E709" t="s">
        <v>35</v>
      </c>
      <c r="F709" t="s">
        <v>13</v>
      </c>
      <c r="G709" s="20">
        <v>12</v>
      </c>
      <c r="H709" s="14">
        <v>19.308</v>
      </c>
      <c r="I709" t="s">
        <v>30</v>
      </c>
      <c r="J709" t="s">
        <v>15</v>
      </c>
      <c r="K709" t="s">
        <v>25</v>
      </c>
      <c r="L709" t="s">
        <v>43</v>
      </c>
      <c r="M709" s="20">
        <v>19.312128000000001</v>
      </c>
      <c r="N709" s="20">
        <v>0.16664000000000001</v>
      </c>
      <c r="O709" s="20">
        <v>3.2181730099200005</v>
      </c>
      <c r="P709">
        <v>4</v>
      </c>
      <c r="Q709">
        <v>12.872692039680002</v>
      </c>
    </row>
    <row r="710" spans="1:17" x14ac:dyDescent="0.3">
      <c r="A710" t="s">
        <v>39</v>
      </c>
      <c r="B710" t="s">
        <v>9</v>
      </c>
      <c r="C710" t="s">
        <v>91</v>
      </c>
      <c r="D710" t="s">
        <v>20</v>
      </c>
      <c r="E710" t="s">
        <v>12</v>
      </c>
      <c r="F710" t="s">
        <v>29</v>
      </c>
      <c r="G710" s="20">
        <v>30</v>
      </c>
      <c r="H710" s="14">
        <v>48.269999999999996</v>
      </c>
      <c r="I710" t="s">
        <v>52</v>
      </c>
      <c r="J710" t="s">
        <v>42</v>
      </c>
      <c r="K710" t="s">
        <v>25</v>
      </c>
      <c r="L710" t="s">
        <v>43</v>
      </c>
      <c r="M710" s="20">
        <v>48.280320000000003</v>
      </c>
      <c r="N710" s="20">
        <v>3.5459999999999998E-2</v>
      </c>
      <c r="O710" s="20">
        <v>1.7120201472000001</v>
      </c>
      <c r="P710">
        <v>2</v>
      </c>
      <c r="Q710">
        <v>3.4240402944000001</v>
      </c>
    </row>
    <row r="711" spans="1:17" x14ac:dyDescent="0.3">
      <c r="A711" t="s">
        <v>39</v>
      </c>
      <c r="B711" t="s">
        <v>9</v>
      </c>
      <c r="C711" t="s">
        <v>56</v>
      </c>
      <c r="D711" t="s">
        <v>20</v>
      </c>
      <c r="E711" t="s">
        <v>45</v>
      </c>
      <c r="F711" t="s">
        <v>66</v>
      </c>
      <c r="G711" s="20">
        <v>80</v>
      </c>
      <c r="H711" s="14">
        <v>128.72</v>
      </c>
      <c r="I711" t="s">
        <v>52</v>
      </c>
      <c r="J711" t="s">
        <v>42</v>
      </c>
      <c r="K711" t="s">
        <v>25</v>
      </c>
      <c r="L711" t="s">
        <v>43</v>
      </c>
      <c r="M711" s="20">
        <v>128.74752000000001</v>
      </c>
      <c r="N711" s="20">
        <v>3.5459999999999998E-2</v>
      </c>
      <c r="O711" s="20">
        <v>4.5653870591999999</v>
      </c>
      <c r="P711">
        <v>2</v>
      </c>
      <c r="Q711">
        <v>9.1307741183999998</v>
      </c>
    </row>
    <row r="712" spans="1:17" x14ac:dyDescent="0.3">
      <c r="A712" t="s">
        <v>7</v>
      </c>
      <c r="B712" t="s">
        <v>9</v>
      </c>
      <c r="C712" t="s">
        <v>91</v>
      </c>
      <c r="D712" t="s">
        <v>11</v>
      </c>
      <c r="E712" t="s">
        <v>12</v>
      </c>
      <c r="F712" t="s">
        <v>22</v>
      </c>
      <c r="G712" s="20">
        <v>1.5</v>
      </c>
      <c r="H712" s="14">
        <v>2.4135</v>
      </c>
      <c r="I712" t="s">
        <v>23</v>
      </c>
      <c r="J712" t="s">
        <v>24</v>
      </c>
      <c r="K712" t="s">
        <v>25</v>
      </c>
      <c r="L712" t="s">
        <v>17</v>
      </c>
      <c r="M712" s="20">
        <v>2.4140160000000002</v>
      </c>
      <c r="N712" s="20">
        <v>0</v>
      </c>
      <c r="O712" s="20">
        <v>0</v>
      </c>
      <c r="P712">
        <v>1</v>
      </c>
      <c r="Q712">
        <v>0</v>
      </c>
    </row>
    <row r="713" spans="1:17" x14ac:dyDescent="0.3">
      <c r="A713" t="s">
        <v>26</v>
      </c>
      <c r="B713" t="s">
        <v>51</v>
      </c>
      <c r="C713" t="s">
        <v>8</v>
      </c>
      <c r="D713" t="s">
        <v>20</v>
      </c>
      <c r="E713" t="s">
        <v>45</v>
      </c>
      <c r="F713" t="s">
        <v>44</v>
      </c>
      <c r="G713" s="20">
        <v>1</v>
      </c>
      <c r="H713" s="14">
        <v>1.609</v>
      </c>
      <c r="I713" t="s">
        <v>23</v>
      </c>
      <c r="J713" t="s">
        <v>38</v>
      </c>
      <c r="K713" t="s">
        <v>25</v>
      </c>
      <c r="L713" t="s">
        <v>43</v>
      </c>
      <c r="M713" s="20">
        <v>1.6093440000000001</v>
      </c>
      <c r="N713" s="20">
        <v>0</v>
      </c>
      <c r="O713" s="20">
        <v>0</v>
      </c>
      <c r="P713">
        <v>3</v>
      </c>
      <c r="Q713">
        <v>0</v>
      </c>
    </row>
    <row r="714" spans="1:17" x14ac:dyDescent="0.3">
      <c r="A714" t="s">
        <v>32</v>
      </c>
      <c r="B714" t="s">
        <v>9</v>
      </c>
      <c r="C714" t="s">
        <v>106</v>
      </c>
      <c r="D714" t="s">
        <v>11</v>
      </c>
      <c r="E714" t="s">
        <v>21</v>
      </c>
      <c r="F714" t="s">
        <v>62</v>
      </c>
      <c r="G714" s="20">
        <v>2.1</v>
      </c>
      <c r="H714" s="14" t="s">
        <v>8</v>
      </c>
      <c r="I714" t="s">
        <v>14</v>
      </c>
      <c r="J714" t="s">
        <v>31</v>
      </c>
      <c r="K714" t="s">
        <v>25</v>
      </c>
      <c r="L714" t="s">
        <v>43</v>
      </c>
      <c r="M714" s="20">
        <v>3.3796224000000006</v>
      </c>
      <c r="N714" s="20">
        <v>0</v>
      </c>
      <c r="O714" s="20">
        <v>0</v>
      </c>
      <c r="P714">
        <v>5</v>
      </c>
      <c r="Q714">
        <v>0</v>
      </c>
    </row>
    <row r="715" spans="1:17" x14ac:dyDescent="0.3">
      <c r="A715" t="s">
        <v>39</v>
      </c>
      <c r="B715" t="s">
        <v>9</v>
      </c>
      <c r="C715" t="s">
        <v>56</v>
      </c>
      <c r="D715" t="s">
        <v>11</v>
      </c>
      <c r="E715" t="s">
        <v>21</v>
      </c>
      <c r="F715" t="s">
        <v>22</v>
      </c>
      <c r="G715" s="20">
        <v>2</v>
      </c>
      <c r="H715" s="14">
        <v>3.218</v>
      </c>
      <c r="I715" t="s">
        <v>23</v>
      </c>
      <c r="J715" t="s">
        <v>31</v>
      </c>
      <c r="K715" t="s">
        <v>25</v>
      </c>
      <c r="L715" t="s">
        <v>17</v>
      </c>
      <c r="M715" s="20">
        <v>3.2186880000000002</v>
      </c>
      <c r="N715" s="20">
        <v>0</v>
      </c>
      <c r="O715" s="20">
        <v>0</v>
      </c>
      <c r="P715">
        <v>2</v>
      </c>
      <c r="Q715">
        <v>0</v>
      </c>
    </row>
    <row r="716" spans="1:17" x14ac:dyDescent="0.3">
      <c r="A716" t="s">
        <v>26</v>
      </c>
      <c r="B716" t="s">
        <v>51</v>
      </c>
      <c r="C716" t="s">
        <v>8</v>
      </c>
      <c r="D716" t="s">
        <v>27</v>
      </c>
      <c r="E716" t="s">
        <v>12</v>
      </c>
      <c r="F716" t="s">
        <v>13</v>
      </c>
      <c r="G716" s="20">
        <v>22</v>
      </c>
      <c r="H716" s="14">
        <v>35.397999999999996</v>
      </c>
      <c r="I716" t="s">
        <v>30</v>
      </c>
      <c r="J716" t="s">
        <v>15</v>
      </c>
      <c r="K716" t="s">
        <v>25</v>
      </c>
      <c r="L716" t="s">
        <v>17</v>
      </c>
      <c r="M716" s="20">
        <v>35.405568000000002</v>
      </c>
      <c r="N716" s="20">
        <v>0.16664000000000001</v>
      </c>
      <c r="O716" s="20">
        <v>5.8999838515200009</v>
      </c>
      <c r="P716">
        <v>3</v>
      </c>
      <c r="Q716">
        <v>17.699951554560002</v>
      </c>
    </row>
    <row r="717" spans="1:17" x14ac:dyDescent="0.3">
      <c r="A717" t="s">
        <v>32</v>
      </c>
      <c r="B717" t="s">
        <v>9</v>
      </c>
      <c r="C717" t="s">
        <v>60</v>
      </c>
      <c r="D717" t="s">
        <v>41</v>
      </c>
      <c r="E717" t="s">
        <v>21</v>
      </c>
      <c r="F717" t="s">
        <v>44</v>
      </c>
      <c r="G717" s="20">
        <v>0.5</v>
      </c>
      <c r="H717" s="14">
        <v>0.80449999999999999</v>
      </c>
      <c r="I717" t="s">
        <v>23</v>
      </c>
      <c r="J717" t="s">
        <v>15</v>
      </c>
      <c r="K717" t="s">
        <v>25</v>
      </c>
      <c r="L717" t="s">
        <v>43</v>
      </c>
      <c r="M717" s="20">
        <v>0.80467200000000005</v>
      </c>
      <c r="N717" s="20">
        <v>0</v>
      </c>
      <c r="O717" s="20">
        <v>0</v>
      </c>
      <c r="P717">
        <v>5</v>
      </c>
      <c r="Q717">
        <v>0</v>
      </c>
    </row>
    <row r="718" spans="1:17" x14ac:dyDescent="0.3">
      <c r="A718" t="s">
        <v>7</v>
      </c>
      <c r="B718" t="s">
        <v>9</v>
      </c>
      <c r="C718" t="s">
        <v>56</v>
      </c>
      <c r="D718" t="s">
        <v>47</v>
      </c>
      <c r="E718" t="s">
        <v>12</v>
      </c>
      <c r="F718" t="s">
        <v>66</v>
      </c>
      <c r="G718" s="20">
        <v>32</v>
      </c>
      <c r="H718" s="14">
        <v>51.488</v>
      </c>
      <c r="I718" t="s">
        <v>52</v>
      </c>
      <c r="J718" t="s">
        <v>31</v>
      </c>
      <c r="K718" t="s">
        <v>25</v>
      </c>
      <c r="L718" t="s">
        <v>43</v>
      </c>
      <c r="M718" s="20">
        <v>51.499008000000003</v>
      </c>
      <c r="N718" s="20">
        <v>3.5459999999999998E-2</v>
      </c>
      <c r="O718" s="20">
        <v>1.82615482368</v>
      </c>
      <c r="P718">
        <v>1</v>
      </c>
      <c r="Q718">
        <v>1.82615482368</v>
      </c>
    </row>
    <row r="719" spans="1:17" x14ac:dyDescent="0.3">
      <c r="A719" t="s">
        <v>26</v>
      </c>
      <c r="B719" t="s">
        <v>9</v>
      </c>
      <c r="C719" t="s">
        <v>61</v>
      </c>
      <c r="D719" t="s">
        <v>27</v>
      </c>
      <c r="E719" t="s">
        <v>45</v>
      </c>
      <c r="F719" t="s">
        <v>66</v>
      </c>
      <c r="G719" s="20">
        <v>77</v>
      </c>
      <c r="H719" s="14">
        <v>123.893</v>
      </c>
      <c r="I719" t="s">
        <v>30</v>
      </c>
      <c r="J719" t="s">
        <v>31</v>
      </c>
      <c r="K719" t="s">
        <v>25</v>
      </c>
      <c r="L719" t="s">
        <v>43</v>
      </c>
      <c r="M719" s="20">
        <v>123.919488</v>
      </c>
      <c r="N719" s="20">
        <v>0.16664000000000001</v>
      </c>
      <c r="O719" s="20">
        <v>20.649943480320001</v>
      </c>
      <c r="P719">
        <v>3</v>
      </c>
      <c r="Q719">
        <v>61.94983044096</v>
      </c>
    </row>
    <row r="720" spans="1:17" x14ac:dyDescent="0.3">
      <c r="A720" t="s">
        <v>39</v>
      </c>
      <c r="B720" t="s">
        <v>9</v>
      </c>
      <c r="C720" t="s">
        <v>60</v>
      </c>
      <c r="D720" t="s">
        <v>41</v>
      </c>
      <c r="E720" t="s">
        <v>21</v>
      </c>
      <c r="F720" t="s">
        <v>22</v>
      </c>
      <c r="G720" s="20">
        <v>13</v>
      </c>
      <c r="H720" s="14">
        <v>20.917000000000002</v>
      </c>
      <c r="I720" t="s">
        <v>30</v>
      </c>
      <c r="J720" t="s">
        <v>31</v>
      </c>
      <c r="K720" t="s">
        <v>25</v>
      </c>
      <c r="L720" t="s">
        <v>43</v>
      </c>
      <c r="M720" s="20">
        <v>20.921472000000001</v>
      </c>
      <c r="N720" s="20">
        <v>0.16664000000000001</v>
      </c>
      <c r="O720" s="20">
        <v>3.4863540940800006</v>
      </c>
      <c r="P720">
        <v>2</v>
      </c>
      <c r="Q720">
        <v>6.9727081881600013</v>
      </c>
    </row>
    <row r="721" spans="1:17" x14ac:dyDescent="0.3">
      <c r="A721" t="s">
        <v>32</v>
      </c>
      <c r="B721" t="s">
        <v>51</v>
      </c>
      <c r="C721" t="s">
        <v>8</v>
      </c>
      <c r="D721" t="s">
        <v>41</v>
      </c>
      <c r="E721" t="s">
        <v>12</v>
      </c>
      <c r="F721" t="s">
        <v>36</v>
      </c>
      <c r="G721" s="20">
        <v>3</v>
      </c>
      <c r="H721" s="14">
        <v>4.827</v>
      </c>
      <c r="I721" t="s">
        <v>37</v>
      </c>
      <c r="J721" t="s">
        <v>15</v>
      </c>
      <c r="K721" t="s">
        <v>25</v>
      </c>
      <c r="L721" t="s">
        <v>17</v>
      </c>
      <c r="M721" s="20">
        <v>4.8280320000000003</v>
      </c>
      <c r="N721" s="20">
        <v>0.16664000000000001</v>
      </c>
      <c r="O721" s="20">
        <v>0.80454325248000014</v>
      </c>
      <c r="P721">
        <v>5</v>
      </c>
      <c r="Q721">
        <v>4.0227162624000004</v>
      </c>
    </row>
    <row r="722" spans="1:17" x14ac:dyDescent="0.3">
      <c r="A722" t="s">
        <v>26</v>
      </c>
      <c r="B722" t="s">
        <v>9</v>
      </c>
      <c r="C722" t="s">
        <v>89</v>
      </c>
      <c r="D722" t="s">
        <v>11</v>
      </c>
      <c r="E722" t="s">
        <v>33</v>
      </c>
      <c r="F722" t="s">
        <v>44</v>
      </c>
      <c r="G722" s="20">
        <v>1</v>
      </c>
      <c r="H722" s="14">
        <v>1.609</v>
      </c>
      <c r="I722" t="s">
        <v>23</v>
      </c>
      <c r="J722" t="s">
        <v>38</v>
      </c>
      <c r="K722" t="s">
        <v>25</v>
      </c>
      <c r="L722" t="s">
        <v>43</v>
      </c>
      <c r="M722" s="20">
        <v>1.6093440000000001</v>
      </c>
      <c r="N722" s="20">
        <v>0</v>
      </c>
      <c r="O722" s="20">
        <v>0</v>
      </c>
      <c r="P722">
        <v>3</v>
      </c>
      <c r="Q722">
        <v>0</v>
      </c>
    </row>
    <row r="723" spans="1:17" x14ac:dyDescent="0.3">
      <c r="A723" t="s">
        <v>26</v>
      </c>
      <c r="B723" t="s">
        <v>9</v>
      </c>
      <c r="C723" t="s">
        <v>60</v>
      </c>
      <c r="D723" t="s">
        <v>41</v>
      </c>
      <c r="E723" t="s">
        <v>12</v>
      </c>
      <c r="F723" t="s">
        <v>29</v>
      </c>
      <c r="G723" s="20">
        <v>20</v>
      </c>
      <c r="H723" s="14">
        <v>32.18</v>
      </c>
      <c r="I723" t="s">
        <v>37</v>
      </c>
      <c r="J723" t="s">
        <v>31</v>
      </c>
      <c r="K723" t="s">
        <v>25</v>
      </c>
      <c r="L723" t="s">
        <v>17</v>
      </c>
      <c r="M723" s="20">
        <v>32.186880000000002</v>
      </c>
      <c r="N723" s="20">
        <v>0.16664000000000001</v>
      </c>
      <c r="O723" s="20">
        <v>5.3636216832000008</v>
      </c>
      <c r="P723">
        <v>3</v>
      </c>
      <c r="Q723">
        <v>16.090865049600001</v>
      </c>
    </row>
    <row r="724" spans="1:17" x14ac:dyDescent="0.3">
      <c r="A724" t="s">
        <v>26</v>
      </c>
      <c r="B724" t="s">
        <v>9</v>
      </c>
      <c r="C724" t="s">
        <v>56</v>
      </c>
      <c r="D724" t="s">
        <v>27</v>
      </c>
      <c r="E724" t="s">
        <v>28</v>
      </c>
      <c r="F724" t="s">
        <v>36</v>
      </c>
      <c r="G724" s="20">
        <v>2.2999999999999998</v>
      </c>
      <c r="H724" s="14">
        <v>3.7006999999999999</v>
      </c>
      <c r="I724" t="s">
        <v>52</v>
      </c>
      <c r="J724" t="s">
        <v>31</v>
      </c>
      <c r="K724" t="s">
        <v>25</v>
      </c>
      <c r="L724" t="s">
        <v>43</v>
      </c>
      <c r="M724" s="20">
        <v>3.7014912</v>
      </c>
      <c r="N724" s="20">
        <v>3.5459999999999998E-2</v>
      </c>
      <c r="O724" s="20">
        <v>0.131254877952</v>
      </c>
      <c r="P724">
        <v>3</v>
      </c>
      <c r="Q724">
        <v>0.39376463385600002</v>
      </c>
    </row>
    <row r="725" spans="1:17" x14ac:dyDescent="0.3">
      <c r="A725" t="s">
        <v>32</v>
      </c>
      <c r="B725" t="s">
        <v>57</v>
      </c>
      <c r="C725" t="s">
        <v>8</v>
      </c>
      <c r="D725" t="s">
        <v>41</v>
      </c>
      <c r="E725" t="s">
        <v>28</v>
      </c>
      <c r="F725" t="s">
        <v>36</v>
      </c>
      <c r="G725" s="20">
        <v>4</v>
      </c>
      <c r="H725" s="14">
        <v>6.4359999999999999</v>
      </c>
      <c r="I725" t="s">
        <v>30</v>
      </c>
      <c r="J725" t="s">
        <v>15</v>
      </c>
      <c r="K725" t="s">
        <v>25</v>
      </c>
      <c r="L725" t="s">
        <v>17</v>
      </c>
      <c r="M725" s="20">
        <v>6.4373760000000004</v>
      </c>
      <c r="N725" s="20">
        <v>0.16664000000000001</v>
      </c>
      <c r="O725" s="20">
        <v>1.0727243366400001</v>
      </c>
      <c r="P725">
        <v>5</v>
      </c>
      <c r="Q725">
        <v>5.3636216832000008</v>
      </c>
    </row>
    <row r="726" spans="1:17" x14ac:dyDescent="0.3">
      <c r="A726" t="s">
        <v>39</v>
      </c>
      <c r="B726" t="s">
        <v>9</v>
      </c>
      <c r="C726" t="s">
        <v>8</v>
      </c>
      <c r="D726" t="s">
        <v>20</v>
      </c>
      <c r="E726" t="s">
        <v>12</v>
      </c>
      <c r="F726" t="s">
        <v>13</v>
      </c>
      <c r="G726" s="20">
        <v>17.569199999999999</v>
      </c>
      <c r="H726" s="14" t="s">
        <v>8</v>
      </c>
      <c r="I726" t="s">
        <v>30</v>
      </c>
      <c r="J726" t="s">
        <v>38</v>
      </c>
      <c r="K726" t="s">
        <v>25</v>
      </c>
      <c r="L726" t="s">
        <v>43</v>
      </c>
      <c r="M726" s="20">
        <v>28.274886604799999</v>
      </c>
      <c r="N726" s="20">
        <v>0.16664000000000001</v>
      </c>
      <c r="O726" s="20">
        <v>4.7117271038238719</v>
      </c>
      <c r="P726">
        <v>2</v>
      </c>
      <c r="Q726">
        <v>9.4234542076477439</v>
      </c>
    </row>
    <row r="727" spans="1:17" x14ac:dyDescent="0.3">
      <c r="A727" t="s">
        <v>18</v>
      </c>
      <c r="B727" t="s">
        <v>9</v>
      </c>
      <c r="C727" t="s">
        <v>56</v>
      </c>
      <c r="D727" t="s">
        <v>20</v>
      </c>
      <c r="E727" t="s">
        <v>35</v>
      </c>
      <c r="F727" t="s">
        <v>66</v>
      </c>
      <c r="G727" s="20">
        <v>100</v>
      </c>
      <c r="H727" s="14">
        <v>160.9</v>
      </c>
      <c r="I727" t="s">
        <v>52</v>
      </c>
      <c r="J727" t="s">
        <v>31</v>
      </c>
      <c r="K727" t="s">
        <v>25</v>
      </c>
      <c r="L727" t="s">
        <v>43</v>
      </c>
      <c r="M727" s="20">
        <v>160.93440000000001</v>
      </c>
      <c r="N727" s="20">
        <v>3.5459999999999998E-2</v>
      </c>
      <c r="O727" s="20">
        <v>5.7067338240000005</v>
      </c>
      <c r="P727">
        <v>4</v>
      </c>
      <c r="Q727">
        <v>22.826935296000002</v>
      </c>
    </row>
    <row r="728" spans="1:17" x14ac:dyDescent="0.3">
      <c r="A728" t="s">
        <v>18</v>
      </c>
      <c r="B728" t="s">
        <v>9</v>
      </c>
      <c r="C728" t="s">
        <v>56</v>
      </c>
      <c r="D728" t="s">
        <v>41</v>
      </c>
      <c r="E728" t="s">
        <v>12</v>
      </c>
      <c r="F728" t="s">
        <v>44</v>
      </c>
      <c r="G728" s="20">
        <v>3</v>
      </c>
      <c r="H728" s="14">
        <v>4.827</v>
      </c>
      <c r="I728" t="s">
        <v>54</v>
      </c>
      <c r="J728" t="s">
        <v>42</v>
      </c>
      <c r="K728" t="s">
        <v>25</v>
      </c>
      <c r="L728" t="s">
        <v>43</v>
      </c>
      <c r="M728" s="20">
        <v>4.8280320000000003</v>
      </c>
      <c r="N728" s="20">
        <v>2.1999999999999999E-2</v>
      </c>
      <c r="O728" s="20">
        <v>0.106216704</v>
      </c>
      <c r="P728">
        <v>4</v>
      </c>
      <c r="Q728">
        <v>0.42486681599999998</v>
      </c>
    </row>
    <row r="729" spans="1:17" x14ac:dyDescent="0.3">
      <c r="A729" t="s">
        <v>26</v>
      </c>
      <c r="B729" t="s">
        <v>9</v>
      </c>
      <c r="C729" t="s">
        <v>8</v>
      </c>
      <c r="D729" t="s">
        <v>11</v>
      </c>
      <c r="E729" t="s">
        <v>45</v>
      </c>
      <c r="F729" t="s">
        <v>66</v>
      </c>
      <c r="G729" s="20">
        <v>80</v>
      </c>
      <c r="H729" s="14">
        <v>128.72</v>
      </c>
      <c r="I729" t="s">
        <v>52</v>
      </c>
      <c r="J729" t="s">
        <v>31</v>
      </c>
      <c r="K729" t="s">
        <v>25</v>
      </c>
      <c r="L729" t="s">
        <v>43</v>
      </c>
      <c r="M729" s="20">
        <v>128.74752000000001</v>
      </c>
      <c r="N729" s="20">
        <v>3.5459999999999998E-2</v>
      </c>
      <c r="O729" s="20">
        <v>4.5653870591999999</v>
      </c>
      <c r="P729">
        <v>3</v>
      </c>
      <c r="Q729">
        <v>13.696161177600001</v>
      </c>
    </row>
    <row r="730" spans="1:17" x14ac:dyDescent="0.3">
      <c r="A730" t="s">
        <v>26</v>
      </c>
      <c r="B730" t="s">
        <v>9</v>
      </c>
      <c r="C730" t="s">
        <v>60</v>
      </c>
      <c r="D730" t="s">
        <v>11</v>
      </c>
      <c r="E730" t="s">
        <v>21</v>
      </c>
      <c r="F730" t="s">
        <v>44</v>
      </c>
      <c r="G730" s="20">
        <v>3</v>
      </c>
      <c r="H730" s="14">
        <v>4.827</v>
      </c>
      <c r="I730" t="s">
        <v>37</v>
      </c>
      <c r="J730" t="s">
        <v>15</v>
      </c>
      <c r="K730" t="s">
        <v>25</v>
      </c>
      <c r="L730" t="s">
        <v>43</v>
      </c>
      <c r="M730" s="20">
        <v>4.8280320000000003</v>
      </c>
      <c r="N730" s="20">
        <v>0.16664000000000001</v>
      </c>
      <c r="O730" s="20">
        <v>0.80454325248000014</v>
      </c>
      <c r="P730">
        <v>3</v>
      </c>
      <c r="Q730">
        <v>2.4136297574400003</v>
      </c>
    </row>
    <row r="731" spans="1:17" x14ac:dyDescent="0.3">
      <c r="A731" t="s">
        <v>39</v>
      </c>
      <c r="B731" t="s">
        <v>9</v>
      </c>
      <c r="C731" t="s">
        <v>56</v>
      </c>
      <c r="D731" t="s">
        <v>27</v>
      </c>
      <c r="E731" t="s">
        <v>45</v>
      </c>
      <c r="F731" t="s">
        <v>29</v>
      </c>
      <c r="G731" s="20">
        <v>30</v>
      </c>
      <c r="H731" s="14">
        <v>48.269999999999996</v>
      </c>
      <c r="I731" t="s">
        <v>30</v>
      </c>
      <c r="J731" t="s">
        <v>31</v>
      </c>
      <c r="K731" t="s">
        <v>25</v>
      </c>
      <c r="L731" t="s">
        <v>43</v>
      </c>
      <c r="M731" s="20">
        <v>48.280320000000003</v>
      </c>
      <c r="N731" s="20">
        <v>0.16664000000000001</v>
      </c>
      <c r="O731" s="20">
        <v>8.0454325248000007</v>
      </c>
      <c r="P731">
        <v>2</v>
      </c>
      <c r="Q731">
        <v>16.090865049600001</v>
      </c>
    </row>
    <row r="732" spans="1:17" x14ac:dyDescent="0.3">
      <c r="A732" t="s">
        <v>32</v>
      </c>
      <c r="B732" t="s">
        <v>9</v>
      </c>
      <c r="C732" t="s">
        <v>91</v>
      </c>
      <c r="D732" t="s">
        <v>41</v>
      </c>
      <c r="E732" t="s">
        <v>21</v>
      </c>
      <c r="F732" t="s">
        <v>36</v>
      </c>
      <c r="G732" s="20">
        <v>1.5</v>
      </c>
      <c r="H732" s="14">
        <v>2.4135</v>
      </c>
      <c r="I732" t="s">
        <v>23</v>
      </c>
      <c r="J732" t="s">
        <v>42</v>
      </c>
      <c r="K732" t="s">
        <v>25</v>
      </c>
      <c r="L732" t="s">
        <v>43</v>
      </c>
      <c r="M732" s="20">
        <v>2.4140160000000002</v>
      </c>
      <c r="N732" s="20">
        <v>0</v>
      </c>
      <c r="O732" s="20">
        <v>0</v>
      </c>
      <c r="P732">
        <v>5</v>
      </c>
      <c r="Q732">
        <v>0</v>
      </c>
    </row>
    <row r="733" spans="1:17" x14ac:dyDescent="0.3">
      <c r="A733" t="s">
        <v>26</v>
      </c>
      <c r="B733" t="s">
        <v>9</v>
      </c>
      <c r="C733" t="s">
        <v>56</v>
      </c>
      <c r="D733" t="s">
        <v>27</v>
      </c>
      <c r="E733" t="s">
        <v>45</v>
      </c>
      <c r="F733" t="s">
        <v>22</v>
      </c>
      <c r="G733" s="20">
        <v>20</v>
      </c>
      <c r="H733" s="14">
        <v>32.18</v>
      </c>
      <c r="I733" t="s">
        <v>30</v>
      </c>
      <c r="J733" t="s">
        <v>42</v>
      </c>
      <c r="K733" t="s">
        <v>25</v>
      </c>
      <c r="L733" t="s">
        <v>43</v>
      </c>
      <c r="M733" s="20">
        <v>32.186880000000002</v>
      </c>
      <c r="N733" s="20">
        <v>0.16664000000000001</v>
      </c>
      <c r="O733" s="20">
        <v>5.3636216832000008</v>
      </c>
      <c r="P733">
        <v>3</v>
      </c>
      <c r="Q733">
        <v>16.090865049600001</v>
      </c>
    </row>
    <row r="734" spans="1:17" x14ac:dyDescent="0.3">
      <c r="A734" t="s">
        <v>26</v>
      </c>
      <c r="B734" t="s">
        <v>9</v>
      </c>
      <c r="C734" t="s">
        <v>60</v>
      </c>
      <c r="D734" t="s">
        <v>20</v>
      </c>
      <c r="E734" t="s">
        <v>35</v>
      </c>
      <c r="F734" t="s">
        <v>44</v>
      </c>
      <c r="G734" s="20">
        <v>1.3</v>
      </c>
      <c r="H734" s="14">
        <v>2.0916999999999999</v>
      </c>
      <c r="I734" t="s">
        <v>14</v>
      </c>
      <c r="J734" t="s">
        <v>31</v>
      </c>
      <c r="K734" t="s">
        <v>25</v>
      </c>
      <c r="L734" t="s">
        <v>17</v>
      </c>
      <c r="M734" s="20">
        <v>2.0921472000000003</v>
      </c>
      <c r="N734" s="20">
        <v>0</v>
      </c>
      <c r="O734" s="20">
        <v>0</v>
      </c>
      <c r="P734">
        <v>3</v>
      </c>
      <c r="Q734">
        <v>0</v>
      </c>
    </row>
    <row r="735" spans="1:17" x14ac:dyDescent="0.3">
      <c r="A735" t="s">
        <v>39</v>
      </c>
      <c r="B735" t="s">
        <v>57</v>
      </c>
      <c r="C735" t="s">
        <v>8</v>
      </c>
      <c r="D735" t="s">
        <v>11</v>
      </c>
      <c r="E735" t="s">
        <v>12</v>
      </c>
      <c r="F735" t="s">
        <v>13</v>
      </c>
      <c r="G735" s="20">
        <v>10</v>
      </c>
      <c r="H735" s="14">
        <v>16.09</v>
      </c>
      <c r="I735" t="s">
        <v>49</v>
      </c>
      <c r="J735" t="s">
        <v>42</v>
      </c>
      <c r="K735" t="s">
        <v>25</v>
      </c>
      <c r="L735" t="s">
        <v>43</v>
      </c>
      <c r="M735" s="20">
        <v>16.093440000000001</v>
      </c>
      <c r="N735" s="20">
        <v>0.10215</v>
      </c>
      <c r="O735" s="20">
        <v>1.6439448960000003</v>
      </c>
      <c r="P735">
        <v>2</v>
      </c>
      <c r="Q735">
        <v>3.2878897920000005</v>
      </c>
    </row>
    <row r="736" spans="1:17" x14ac:dyDescent="0.3">
      <c r="A736" t="s">
        <v>18</v>
      </c>
      <c r="B736" t="s">
        <v>9</v>
      </c>
      <c r="C736" t="s">
        <v>61</v>
      </c>
      <c r="D736" t="s">
        <v>20</v>
      </c>
      <c r="E736" t="s">
        <v>45</v>
      </c>
      <c r="F736" t="s">
        <v>62</v>
      </c>
      <c r="G736" s="20">
        <v>1</v>
      </c>
      <c r="H736" s="14">
        <v>1.609</v>
      </c>
      <c r="I736" t="s">
        <v>23</v>
      </c>
      <c r="J736" t="s">
        <v>15</v>
      </c>
      <c r="K736" t="s">
        <v>25</v>
      </c>
      <c r="L736" t="s">
        <v>43</v>
      </c>
      <c r="M736" s="20">
        <v>1.6093440000000001</v>
      </c>
      <c r="N736" s="20">
        <v>0</v>
      </c>
      <c r="O736" s="20">
        <v>0</v>
      </c>
      <c r="P736">
        <v>4</v>
      </c>
      <c r="Q736">
        <v>0</v>
      </c>
    </row>
    <row r="737" spans="1:17" x14ac:dyDescent="0.3">
      <c r="A737" t="s">
        <v>18</v>
      </c>
      <c r="B737" t="s">
        <v>9</v>
      </c>
      <c r="C737" t="s">
        <v>56</v>
      </c>
      <c r="D737" t="s">
        <v>27</v>
      </c>
      <c r="E737" t="s">
        <v>21</v>
      </c>
      <c r="F737" t="s">
        <v>22</v>
      </c>
      <c r="G737" s="20">
        <v>8.1</v>
      </c>
      <c r="H737" s="14">
        <v>13.0329</v>
      </c>
      <c r="I737" t="s">
        <v>30</v>
      </c>
      <c r="J737" t="s">
        <v>42</v>
      </c>
      <c r="K737" t="s">
        <v>25</v>
      </c>
      <c r="L737" t="s">
        <v>43</v>
      </c>
      <c r="M737" s="20">
        <v>13.035686399999999</v>
      </c>
      <c r="N737" s="20">
        <v>0.16664000000000001</v>
      </c>
      <c r="O737" s="20">
        <v>2.172266781696</v>
      </c>
      <c r="P737">
        <v>4</v>
      </c>
      <c r="Q737">
        <v>8.6890671267839998</v>
      </c>
    </row>
    <row r="738" spans="1:17" x14ac:dyDescent="0.3">
      <c r="A738" t="s">
        <v>26</v>
      </c>
      <c r="B738" t="s">
        <v>9</v>
      </c>
      <c r="C738" t="s">
        <v>56</v>
      </c>
      <c r="D738" t="s">
        <v>47</v>
      </c>
      <c r="E738" t="s">
        <v>64</v>
      </c>
      <c r="F738" t="s">
        <v>66</v>
      </c>
      <c r="G738" s="20">
        <v>63</v>
      </c>
      <c r="H738" s="14">
        <v>101.367</v>
      </c>
      <c r="I738" t="s">
        <v>30</v>
      </c>
      <c r="J738" t="s">
        <v>15</v>
      </c>
      <c r="K738" t="s">
        <v>25</v>
      </c>
      <c r="L738" t="s">
        <v>43</v>
      </c>
      <c r="M738" s="20">
        <v>101.38867200000001</v>
      </c>
      <c r="N738" s="20">
        <v>0.16664000000000001</v>
      </c>
      <c r="O738" s="20">
        <v>16.895408302080003</v>
      </c>
      <c r="P738">
        <v>3</v>
      </c>
      <c r="Q738">
        <v>50.686224906240014</v>
      </c>
    </row>
    <row r="739" spans="1:17" x14ac:dyDescent="0.3">
      <c r="A739" t="s">
        <v>18</v>
      </c>
      <c r="B739" t="s">
        <v>9</v>
      </c>
      <c r="C739" t="s">
        <v>56</v>
      </c>
      <c r="D739" t="s">
        <v>72</v>
      </c>
      <c r="E739" t="s">
        <v>45</v>
      </c>
      <c r="F739" t="s">
        <v>36</v>
      </c>
      <c r="G739" s="20">
        <v>12</v>
      </c>
      <c r="H739" s="14">
        <v>19.308</v>
      </c>
      <c r="I739" t="s">
        <v>30</v>
      </c>
      <c r="J739" t="s">
        <v>15</v>
      </c>
      <c r="K739" t="s">
        <v>25</v>
      </c>
      <c r="L739" t="s">
        <v>43</v>
      </c>
      <c r="M739" s="20">
        <v>19.312128000000001</v>
      </c>
      <c r="N739" s="20">
        <v>0.16664000000000001</v>
      </c>
      <c r="O739" s="20">
        <v>3.2181730099200005</v>
      </c>
      <c r="P739">
        <v>4</v>
      </c>
      <c r="Q739">
        <v>12.872692039680002</v>
      </c>
    </row>
    <row r="740" spans="1:17" x14ac:dyDescent="0.3">
      <c r="A740" t="s">
        <v>26</v>
      </c>
      <c r="B740" t="s">
        <v>9</v>
      </c>
      <c r="C740" t="s">
        <v>56</v>
      </c>
      <c r="D740" t="s">
        <v>11</v>
      </c>
      <c r="E740" t="s">
        <v>12</v>
      </c>
      <c r="F740" t="s">
        <v>36</v>
      </c>
      <c r="G740" s="20">
        <v>10</v>
      </c>
      <c r="H740" s="14">
        <v>16.09</v>
      </c>
      <c r="I740" t="s">
        <v>75</v>
      </c>
      <c r="J740" t="s">
        <v>42</v>
      </c>
      <c r="K740" t="s">
        <v>25</v>
      </c>
      <c r="L740" t="s">
        <v>43</v>
      </c>
      <c r="M740" s="20">
        <v>16.093440000000001</v>
      </c>
      <c r="N740" s="20">
        <v>5.2670000000000002E-2</v>
      </c>
      <c r="O740" s="20">
        <v>0.84764148480000012</v>
      </c>
      <c r="P740">
        <v>3</v>
      </c>
      <c r="Q740">
        <v>2.5429244544000005</v>
      </c>
    </row>
    <row r="741" spans="1:17" x14ac:dyDescent="0.3">
      <c r="A741" t="s">
        <v>7</v>
      </c>
      <c r="B741" t="s">
        <v>9</v>
      </c>
      <c r="C741" t="s">
        <v>56</v>
      </c>
      <c r="D741" t="s">
        <v>20</v>
      </c>
      <c r="E741" t="s">
        <v>28</v>
      </c>
      <c r="F741" t="s">
        <v>66</v>
      </c>
      <c r="G741" s="20">
        <v>78.2</v>
      </c>
      <c r="H741" s="14">
        <v>125.82380000000001</v>
      </c>
      <c r="I741" t="s">
        <v>52</v>
      </c>
      <c r="J741" t="s">
        <v>42</v>
      </c>
      <c r="K741" t="s">
        <v>25</v>
      </c>
      <c r="L741" t="s">
        <v>43</v>
      </c>
      <c r="M741" s="20">
        <v>125.85070080000001</v>
      </c>
      <c r="N741" s="20">
        <v>3.5459999999999998E-2</v>
      </c>
      <c r="O741" s="20">
        <v>4.4626658503680003</v>
      </c>
      <c r="P741">
        <v>1</v>
      </c>
      <c r="Q741">
        <v>4.4626658503680003</v>
      </c>
    </row>
    <row r="742" spans="1:17" x14ac:dyDescent="0.3">
      <c r="A742" t="s">
        <v>26</v>
      </c>
      <c r="B742" t="s">
        <v>9</v>
      </c>
      <c r="C742" t="s">
        <v>91</v>
      </c>
      <c r="D742" t="s">
        <v>20</v>
      </c>
      <c r="E742" t="s">
        <v>64</v>
      </c>
      <c r="F742" t="s">
        <v>36</v>
      </c>
      <c r="G742" s="20">
        <v>3</v>
      </c>
      <c r="H742" s="14">
        <v>4.827</v>
      </c>
      <c r="I742" t="s">
        <v>30</v>
      </c>
      <c r="J742" t="s">
        <v>31</v>
      </c>
      <c r="K742" t="s">
        <v>25</v>
      </c>
      <c r="L742" t="s">
        <v>43</v>
      </c>
      <c r="M742" s="20">
        <v>4.8280320000000003</v>
      </c>
      <c r="N742" s="20">
        <v>0.16664000000000001</v>
      </c>
      <c r="O742" s="20">
        <v>0.80454325248000014</v>
      </c>
      <c r="P742">
        <v>3</v>
      </c>
      <c r="Q742">
        <v>2.4136297574400003</v>
      </c>
    </row>
    <row r="743" spans="1:17" x14ac:dyDescent="0.3">
      <c r="A743" t="s">
        <v>39</v>
      </c>
      <c r="B743" t="s">
        <v>9</v>
      </c>
      <c r="C743" t="s">
        <v>71</v>
      </c>
      <c r="D743" t="s">
        <v>41</v>
      </c>
      <c r="E743" t="s">
        <v>21</v>
      </c>
      <c r="F743" t="s">
        <v>36</v>
      </c>
      <c r="G743" s="20">
        <v>12</v>
      </c>
      <c r="H743" s="14">
        <v>19.308</v>
      </c>
      <c r="I743" t="s">
        <v>30</v>
      </c>
      <c r="J743" t="s">
        <v>15</v>
      </c>
      <c r="K743" t="s">
        <v>25</v>
      </c>
      <c r="L743" t="s">
        <v>43</v>
      </c>
      <c r="M743" s="20">
        <v>19.312128000000001</v>
      </c>
      <c r="N743" s="20">
        <v>0.16664000000000001</v>
      </c>
      <c r="O743" s="20">
        <v>3.2181730099200005</v>
      </c>
      <c r="P743">
        <v>2</v>
      </c>
      <c r="Q743">
        <v>6.4363460198400011</v>
      </c>
    </row>
    <row r="744" spans="1:17" x14ac:dyDescent="0.3">
      <c r="A744" t="s">
        <v>18</v>
      </c>
      <c r="B744" t="s">
        <v>9</v>
      </c>
      <c r="C744" t="s">
        <v>56</v>
      </c>
      <c r="D744" t="s">
        <v>27</v>
      </c>
      <c r="E744" t="s">
        <v>45</v>
      </c>
      <c r="F744" t="s">
        <v>13</v>
      </c>
      <c r="G744" s="20">
        <v>32</v>
      </c>
      <c r="H744" s="14">
        <v>51.488</v>
      </c>
      <c r="I744" t="s">
        <v>30</v>
      </c>
      <c r="J744" t="s">
        <v>31</v>
      </c>
      <c r="K744" t="s">
        <v>25</v>
      </c>
      <c r="L744" t="s">
        <v>43</v>
      </c>
      <c r="M744" s="20">
        <v>51.499008000000003</v>
      </c>
      <c r="N744" s="20">
        <v>0.16664000000000001</v>
      </c>
      <c r="O744" s="20">
        <v>8.5817946931200009</v>
      </c>
      <c r="P744">
        <v>4</v>
      </c>
      <c r="Q744">
        <v>34.327178772480003</v>
      </c>
    </row>
    <row r="745" spans="1:17" x14ac:dyDescent="0.3">
      <c r="A745" t="s">
        <v>26</v>
      </c>
      <c r="B745" t="s">
        <v>9</v>
      </c>
      <c r="C745" t="s">
        <v>56</v>
      </c>
      <c r="D745" t="s">
        <v>72</v>
      </c>
      <c r="E745" t="s">
        <v>45</v>
      </c>
      <c r="F745" t="s">
        <v>66</v>
      </c>
      <c r="G745" s="20">
        <v>120</v>
      </c>
      <c r="H745" s="14">
        <v>193.07999999999998</v>
      </c>
      <c r="I745" t="s">
        <v>30</v>
      </c>
      <c r="J745" t="s">
        <v>15</v>
      </c>
      <c r="K745" t="s">
        <v>25</v>
      </c>
      <c r="L745" t="s">
        <v>43</v>
      </c>
      <c r="M745" s="20">
        <v>193.12128000000001</v>
      </c>
      <c r="N745" s="20">
        <v>0.16664000000000001</v>
      </c>
      <c r="O745" s="20">
        <v>32.181730099200003</v>
      </c>
      <c r="P745">
        <v>3</v>
      </c>
      <c r="Q745">
        <v>96.545190297600016</v>
      </c>
    </row>
    <row r="746" spans="1:17" x14ac:dyDescent="0.3">
      <c r="A746" t="s">
        <v>32</v>
      </c>
      <c r="B746" t="s">
        <v>9</v>
      </c>
      <c r="C746" t="s">
        <v>56</v>
      </c>
      <c r="D746" t="s">
        <v>11</v>
      </c>
      <c r="E746" t="s">
        <v>35</v>
      </c>
      <c r="F746" t="s">
        <v>13</v>
      </c>
      <c r="G746" s="20">
        <v>16</v>
      </c>
      <c r="H746" s="14">
        <v>25.744</v>
      </c>
      <c r="I746" t="s">
        <v>30</v>
      </c>
      <c r="J746" t="s">
        <v>31</v>
      </c>
      <c r="K746" t="s">
        <v>25</v>
      </c>
      <c r="L746" t="s">
        <v>17</v>
      </c>
      <c r="M746" s="20">
        <v>25.749504000000002</v>
      </c>
      <c r="N746" s="20">
        <v>0.16664000000000001</v>
      </c>
      <c r="O746" s="20">
        <v>4.2908973465600004</v>
      </c>
      <c r="P746">
        <v>5</v>
      </c>
      <c r="Q746">
        <v>21.454486732800003</v>
      </c>
    </row>
    <row r="747" spans="1:17" x14ac:dyDescent="0.3">
      <c r="A747" t="s">
        <v>39</v>
      </c>
      <c r="B747" t="s">
        <v>9</v>
      </c>
      <c r="C747" t="s">
        <v>71</v>
      </c>
      <c r="D747" t="s">
        <v>20</v>
      </c>
      <c r="E747" t="s">
        <v>35</v>
      </c>
      <c r="F747" t="s">
        <v>29</v>
      </c>
      <c r="G747" s="20">
        <v>3</v>
      </c>
      <c r="H747" s="14">
        <v>4.827</v>
      </c>
      <c r="I747" t="s">
        <v>49</v>
      </c>
      <c r="J747" t="s">
        <v>42</v>
      </c>
      <c r="K747" t="s">
        <v>25</v>
      </c>
      <c r="L747" t="s">
        <v>17</v>
      </c>
      <c r="M747" s="20">
        <v>4.8280320000000003</v>
      </c>
      <c r="N747" s="20">
        <v>0.10215</v>
      </c>
      <c r="O747" s="20">
        <v>0.49318346880000008</v>
      </c>
      <c r="P747">
        <v>2</v>
      </c>
      <c r="Q747">
        <v>0.98636693760000016</v>
      </c>
    </row>
    <row r="748" spans="1:17" x14ac:dyDescent="0.3">
      <c r="A748" t="s">
        <v>39</v>
      </c>
      <c r="B748" t="s">
        <v>51</v>
      </c>
      <c r="C748" t="s">
        <v>8</v>
      </c>
      <c r="D748" t="s">
        <v>47</v>
      </c>
      <c r="E748" t="s">
        <v>12</v>
      </c>
      <c r="F748" t="s">
        <v>22</v>
      </c>
      <c r="G748" s="20">
        <v>14</v>
      </c>
      <c r="H748" s="14">
        <v>22.526</v>
      </c>
      <c r="I748" t="s">
        <v>30</v>
      </c>
      <c r="J748" t="s">
        <v>42</v>
      </c>
      <c r="K748" t="s">
        <v>25</v>
      </c>
      <c r="L748" t="s">
        <v>43</v>
      </c>
      <c r="M748" s="20">
        <v>22.530816000000002</v>
      </c>
      <c r="N748" s="20">
        <v>0.16664000000000001</v>
      </c>
      <c r="O748" s="20">
        <v>3.7545351782400003</v>
      </c>
      <c r="P748">
        <v>2</v>
      </c>
      <c r="Q748">
        <v>7.5090703564800005</v>
      </c>
    </row>
    <row r="749" spans="1:17" x14ac:dyDescent="0.3">
      <c r="A749" t="s">
        <v>18</v>
      </c>
      <c r="B749" t="s">
        <v>9</v>
      </c>
      <c r="C749" t="s">
        <v>60</v>
      </c>
      <c r="D749" t="s">
        <v>27</v>
      </c>
      <c r="E749" t="s">
        <v>64</v>
      </c>
      <c r="F749" t="s">
        <v>66</v>
      </c>
      <c r="G749" s="20">
        <v>34</v>
      </c>
      <c r="H749" s="14">
        <v>54.706000000000003</v>
      </c>
      <c r="I749" t="s">
        <v>14</v>
      </c>
      <c r="J749" t="s">
        <v>42</v>
      </c>
      <c r="K749" t="s">
        <v>25</v>
      </c>
      <c r="L749" t="s">
        <v>43</v>
      </c>
      <c r="M749" s="20">
        <v>54.717696000000004</v>
      </c>
      <c r="N749" s="20">
        <v>0</v>
      </c>
      <c r="O749" s="20">
        <v>0</v>
      </c>
      <c r="P749">
        <v>4</v>
      </c>
      <c r="Q749">
        <v>0</v>
      </c>
    </row>
    <row r="750" spans="1:17" x14ac:dyDescent="0.3">
      <c r="A750" t="s">
        <v>26</v>
      </c>
      <c r="B750" t="s">
        <v>9</v>
      </c>
      <c r="C750" t="s">
        <v>56</v>
      </c>
      <c r="D750" t="s">
        <v>47</v>
      </c>
      <c r="E750" t="s">
        <v>45</v>
      </c>
      <c r="F750" t="s">
        <v>62</v>
      </c>
      <c r="G750" s="20">
        <v>1</v>
      </c>
      <c r="H750" s="14">
        <v>1.609</v>
      </c>
      <c r="I750" t="s">
        <v>23</v>
      </c>
      <c r="J750" t="s">
        <v>15</v>
      </c>
      <c r="K750" t="s">
        <v>25</v>
      </c>
      <c r="L750" t="s">
        <v>43</v>
      </c>
      <c r="M750" s="20">
        <v>1.6093440000000001</v>
      </c>
      <c r="N750" s="20">
        <v>0</v>
      </c>
      <c r="O750" s="20">
        <v>0</v>
      </c>
      <c r="P750">
        <v>3</v>
      </c>
      <c r="Q750">
        <v>0</v>
      </c>
    </row>
    <row r="751" spans="1:17" x14ac:dyDescent="0.3">
      <c r="A751" t="s">
        <v>7</v>
      </c>
      <c r="B751" t="s">
        <v>51</v>
      </c>
      <c r="C751" t="s">
        <v>8</v>
      </c>
      <c r="D751" t="s">
        <v>27</v>
      </c>
      <c r="E751" t="s">
        <v>33</v>
      </c>
      <c r="F751" t="s">
        <v>66</v>
      </c>
      <c r="G751" s="20">
        <v>85</v>
      </c>
      <c r="H751" s="14">
        <v>136.76499999999999</v>
      </c>
      <c r="I751" t="s">
        <v>30</v>
      </c>
      <c r="J751" t="s">
        <v>42</v>
      </c>
      <c r="K751" t="s">
        <v>25</v>
      </c>
      <c r="L751" t="s">
        <v>43</v>
      </c>
      <c r="M751" s="20">
        <v>136.79424</v>
      </c>
      <c r="N751" s="20">
        <v>0.16664000000000001</v>
      </c>
      <c r="O751" s="20">
        <v>22.795392153600002</v>
      </c>
      <c r="P751">
        <v>1</v>
      </c>
      <c r="Q751">
        <v>22.795392153600002</v>
      </c>
    </row>
    <row r="752" spans="1:17" x14ac:dyDescent="0.3">
      <c r="A752" t="s">
        <v>39</v>
      </c>
      <c r="B752" t="s">
        <v>9</v>
      </c>
      <c r="C752" t="s">
        <v>60</v>
      </c>
      <c r="D752" t="s">
        <v>20</v>
      </c>
      <c r="E752" t="s">
        <v>45</v>
      </c>
      <c r="F752" t="s">
        <v>66</v>
      </c>
      <c r="G752" s="20">
        <v>211</v>
      </c>
      <c r="H752" s="14">
        <v>339.49900000000002</v>
      </c>
      <c r="I752" t="s">
        <v>52</v>
      </c>
      <c r="J752" t="s">
        <v>15</v>
      </c>
      <c r="K752" t="s">
        <v>25</v>
      </c>
      <c r="L752" t="s">
        <v>43</v>
      </c>
      <c r="M752" s="20">
        <v>339.57158400000003</v>
      </c>
      <c r="N752" s="20">
        <v>3.5459999999999998E-2</v>
      </c>
      <c r="O752" s="20">
        <v>12.041208368640001</v>
      </c>
      <c r="P752">
        <v>2</v>
      </c>
      <c r="Q752">
        <v>24.082416737280003</v>
      </c>
    </row>
    <row r="753" spans="1:17" x14ac:dyDescent="0.3">
      <c r="A753" t="s">
        <v>26</v>
      </c>
      <c r="B753" t="s">
        <v>9</v>
      </c>
      <c r="C753" t="s">
        <v>60</v>
      </c>
      <c r="D753" t="s">
        <v>47</v>
      </c>
      <c r="E753" t="s">
        <v>12</v>
      </c>
      <c r="F753" t="s">
        <v>44</v>
      </c>
      <c r="G753" s="20">
        <v>1</v>
      </c>
      <c r="H753" s="14">
        <v>1.609</v>
      </c>
      <c r="I753" t="s">
        <v>23</v>
      </c>
      <c r="J753" t="s">
        <v>15</v>
      </c>
      <c r="K753" t="s">
        <v>25</v>
      </c>
      <c r="L753" t="s">
        <v>43</v>
      </c>
      <c r="M753" s="20">
        <v>1.6093440000000001</v>
      </c>
      <c r="N753" s="20">
        <v>0</v>
      </c>
      <c r="O753" s="20">
        <v>0</v>
      </c>
      <c r="P753">
        <v>3</v>
      </c>
      <c r="Q753">
        <v>0</v>
      </c>
    </row>
    <row r="754" spans="1:17" x14ac:dyDescent="0.3">
      <c r="A754" t="s">
        <v>26</v>
      </c>
      <c r="B754" t="s">
        <v>9</v>
      </c>
      <c r="C754" t="s">
        <v>56</v>
      </c>
      <c r="D754" t="s">
        <v>72</v>
      </c>
      <c r="E754" t="s">
        <v>12</v>
      </c>
      <c r="F754" t="s">
        <v>29</v>
      </c>
      <c r="G754" s="20">
        <v>2</v>
      </c>
      <c r="H754" s="14">
        <v>3.218</v>
      </c>
      <c r="I754" t="s">
        <v>23</v>
      </c>
      <c r="J754" t="s">
        <v>42</v>
      </c>
      <c r="K754" t="s">
        <v>25</v>
      </c>
      <c r="L754" t="s">
        <v>43</v>
      </c>
      <c r="M754" s="20">
        <v>3.2186880000000002</v>
      </c>
      <c r="N754" s="20">
        <v>0</v>
      </c>
      <c r="O754" s="20">
        <v>0</v>
      </c>
      <c r="P754">
        <v>3</v>
      </c>
      <c r="Q754">
        <v>0</v>
      </c>
    </row>
    <row r="755" spans="1:17" x14ac:dyDescent="0.3">
      <c r="A755" t="s">
        <v>26</v>
      </c>
      <c r="B755" t="s">
        <v>9</v>
      </c>
      <c r="C755" t="s">
        <v>8</v>
      </c>
      <c r="D755" t="s">
        <v>11</v>
      </c>
      <c r="E755" t="s">
        <v>21</v>
      </c>
      <c r="F755" t="s">
        <v>36</v>
      </c>
      <c r="G755" s="20">
        <v>2</v>
      </c>
      <c r="H755" s="14">
        <v>3.218</v>
      </c>
      <c r="I755" t="s">
        <v>23</v>
      </c>
      <c r="J755" t="s">
        <v>38</v>
      </c>
      <c r="K755" t="s">
        <v>25</v>
      </c>
      <c r="L755" t="s">
        <v>43</v>
      </c>
      <c r="M755" s="20">
        <v>3.2186880000000002</v>
      </c>
      <c r="N755" s="20">
        <v>0</v>
      </c>
      <c r="O755" s="20">
        <v>0</v>
      </c>
      <c r="P755">
        <v>3</v>
      </c>
      <c r="Q755">
        <v>0</v>
      </c>
    </row>
    <row r="756" spans="1:17" x14ac:dyDescent="0.3">
      <c r="A756" t="s">
        <v>26</v>
      </c>
      <c r="B756" t="s">
        <v>9</v>
      </c>
      <c r="C756" t="s">
        <v>56</v>
      </c>
      <c r="D756" t="s">
        <v>11</v>
      </c>
      <c r="E756" t="s">
        <v>12</v>
      </c>
      <c r="F756" t="s">
        <v>66</v>
      </c>
      <c r="G756" s="20">
        <v>71.031800000000004</v>
      </c>
      <c r="H756" s="14" t="s">
        <v>8</v>
      </c>
      <c r="I756" t="s">
        <v>52</v>
      </c>
      <c r="J756" t="s">
        <v>31</v>
      </c>
      <c r="K756" t="s">
        <v>25</v>
      </c>
      <c r="L756" t="s">
        <v>17</v>
      </c>
      <c r="M756" s="20">
        <v>114.31460113920001</v>
      </c>
      <c r="N756" s="20">
        <v>3.5459999999999998E-2</v>
      </c>
      <c r="O756" s="20">
        <v>4.0535957563960325</v>
      </c>
      <c r="P756">
        <v>3</v>
      </c>
      <c r="Q756">
        <v>12.160787269188098</v>
      </c>
    </row>
    <row r="757" spans="1:17" x14ac:dyDescent="0.3">
      <c r="A757" t="s">
        <v>26</v>
      </c>
      <c r="B757" t="s">
        <v>9</v>
      </c>
      <c r="C757" t="s">
        <v>8</v>
      </c>
      <c r="D757" t="s">
        <v>27</v>
      </c>
      <c r="E757" t="s">
        <v>33</v>
      </c>
      <c r="F757" t="s">
        <v>66</v>
      </c>
      <c r="G757" s="20">
        <v>64.765299999999996</v>
      </c>
      <c r="H757" s="14" t="s">
        <v>8</v>
      </c>
      <c r="I757" t="s">
        <v>52</v>
      </c>
      <c r="J757" t="s">
        <v>15</v>
      </c>
      <c r="K757" t="s">
        <v>25</v>
      </c>
      <c r="L757" t="s">
        <v>43</v>
      </c>
      <c r="M757" s="20">
        <v>104.2296469632</v>
      </c>
      <c r="N757" s="20">
        <v>3.5459999999999998E-2</v>
      </c>
      <c r="O757" s="20">
        <v>3.6959832813150717</v>
      </c>
      <c r="P757">
        <v>3</v>
      </c>
      <c r="Q757">
        <v>11.087949843945214</v>
      </c>
    </row>
    <row r="758" spans="1:17" x14ac:dyDescent="0.3">
      <c r="A758" t="s">
        <v>32</v>
      </c>
      <c r="B758" t="s">
        <v>9</v>
      </c>
      <c r="C758" t="s">
        <v>60</v>
      </c>
      <c r="D758" t="s">
        <v>41</v>
      </c>
      <c r="E758" t="s">
        <v>33</v>
      </c>
      <c r="F758" t="s">
        <v>22</v>
      </c>
      <c r="G758" s="20">
        <v>7</v>
      </c>
      <c r="H758" s="14">
        <v>11.263</v>
      </c>
      <c r="I758" t="s">
        <v>37</v>
      </c>
      <c r="J758" t="s">
        <v>42</v>
      </c>
      <c r="K758" t="s">
        <v>25</v>
      </c>
      <c r="L758" t="s">
        <v>43</v>
      </c>
      <c r="M758" s="20">
        <v>11.265408000000001</v>
      </c>
      <c r="N758" s="20">
        <v>0.16664000000000001</v>
      </c>
      <c r="O758" s="20">
        <v>1.8772675891200001</v>
      </c>
      <c r="P758">
        <v>5</v>
      </c>
      <c r="Q758">
        <v>9.3863379456000011</v>
      </c>
    </row>
    <row r="759" spans="1:17" x14ac:dyDescent="0.3">
      <c r="A759" t="s">
        <v>39</v>
      </c>
      <c r="B759" t="s">
        <v>9</v>
      </c>
      <c r="C759" t="s">
        <v>56</v>
      </c>
      <c r="D759" t="s">
        <v>20</v>
      </c>
      <c r="E759" t="s">
        <v>64</v>
      </c>
      <c r="F759" t="s">
        <v>44</v>
      </c>
      <c r="G759" s="20">
        <v>3.3</v>
      </c>
      <c r="H759" s="14">
        <v>5.3096999999999994</v>
      </c>
      <c r="I759" t="s">
        <v>14</v>
      </c>
      <c r="J759" t="s">
        <v>42</v>
      </c>
      <c r="K759" t="s">
        <v>25</v>
      </c>
      <c r="L759" t="s">
        <v>43</v>
      </c>
      <c r="M759" s="20">
        <v>5.3108351999999996</v>
      </c>
      <c r="N759" s="20">
        <v>0</v>
      </c>
      <c r="O759" s="20">
        <v>0</v>
      </c>
      <c r="P759">
        <v>2</v>
      </c>
      <c r="Q759">
        <v>0</v>
      </c>
    </row>
    <row r="760" spans="1:17" x14ac:dyDescent="0.3">
      <c r="A760" t="s">
        <v>39</v>
      </c>
      <c r="B760" t="s">
        <v>9</v>
      </c>
      <c r="C760" t="s">
        <v>56</v>
      </c>
      <c r="D760" t="s">
        <v>27</v>
      </c>
      <c r="E760" t="s">
        <v>35</v>
      </c>
      <c r="F760" t="s">
        <v>66</v>
      </c>
      <c r="G760" s="20">
        <v>90</v>
      </c>
      <c r="H760" s="14">
        <v>144.81</v>
      </c>
      <c r="I760" t="s">
        <v>52</v>
      </c>
      <c r="J760" t="s">
        <v>42</v>
      </c>
      <c r="K760" t="s">
        <v>25</v>
      </c>
      <c r="L760" t="s">
        <v>43</v>
      </c>
      <c r="M760" s="20">
        <v>144.84096</v>
      </c>
      <c r="N760" s="20">
        <v>3.5459999999999998E-2</v>
      </c>
      <c r="O760" s="20">
        <v>5.1360604415999997</v>
      </c>
      <c r="P760">
        <v>2</v>
      </c>
      <c r="Q760">
        <v>10.272120883199999</v>
      </c>
    </row>
    <row r="761" spans="1:17" x14ac:dyDescent="0.3">
      <c r="A761" t="s">
        <v>32</v>
      </c>
      <c r="B761" t="s">
        <v>9</v>
      </c>
      <c r="C761" t="s">
        <v>60</v>
      </c>
      <c r="D761" t="s">
        <v>20</v>
      </c>
      <c r="E761" t="s">
        <v>33</v>
      </c>
      <c r="F761" t="s">
        <v>36</v>
      </c>
      <c r="G761" s="20">
        <v>1.25</v>
      </c>
      <c r="H761" s="14">
        <v>2.01125</v>
      </c>
      <c r="I761" t="s">
        <v>23</v>
      </c>
      <c r="J761" t="s">
        <v>15</v>
      </c>
      <c r="K761" t="s">
        <v>25</v>
      </c>
      <c r="L761" t="s">
        <v>43</v>
      </c>
      <c r="M761" s="20">
        <v>2.0116800000000001</v>
      </c>
      <c r="N761" s="20">
        <v>0</v>
      </c>
      <c r="O761" s="20">
        <v>0</v>
      </c>
      <c r="P761">
        <v>5</v>
      </c>
      <c r="Q761">
        <v>0</v>
      </c>
    </row>
    <row r="762" spans="1:17" x14ac:dyDescent="0.3">
      <c r="A762" t="s">
        <v>26</v>
      </c>
      <c r="B762" t="s">
        <v>9</v>
      </c>
      <c r="C762" t="s">
        <v>56</v>
      </c>
      <c r="D762" t="s">
        <v>11</v>
      </c>
      <c r="E762" t="s">
        <v>35</v>
      </c>
      <c r="F762" t="s">
        <v>66</v>
      </c>
      <c r="G762" s="20">
        <v>150</v>
      </c>
      <c r="H762" s="14">
        <v>241.35</v>
      </c>
      <c r="I762" t="s">
        <v>52</v>
      </c>
      <c r="J762" t="s">
        <v>31</v>
      </c>
      <c r="K762" t="s">
        <v>25</v>
      </c>
      <c r="L762" t="s">
        <v>43</v>
      </c>
      <c r="M762" s="20">
        <v>241.40160000000003</v>
      </c>
      <c r="N762" s="20">
        <v>3.5459999999999998E-2</v>
      </c>
      <c r="O762" s="20">
        <v>8.5601007360000008</v>
      </c>
      <c r="P762">
        <v>3</v>
      </c>
      <c r="Q762">
        <v>25.680302208000001</v>
      </c>
    </row>
    <row r="763" spans="1:17" x14ac:dyDescent="0.3">
      <c r="A763" t="s">
        <v>39</v>
      </c>
      <c r="B763" t="s">
        <v>9</v>
      </c>
      <c r="C763" t="s">
        <v>56</v>
      </c>
      <c r="D763" t="s">
        <v>20</v>
      </c>
      <c r="E763" t="s">
        <v>64</v>
      </c>
      <c r="F763" t="s">
        <v>36</v>
      </c>
      <c r="G763" s="20">
        <v>9</v>
      </c>
      <c r="H763" s="14">
        <v>14.481</v>
      </c>
      <c r="I763" t="s">
        <v>30</v>
      </c>
      <c r="J763" t="s">
        <v>42</v>
      </c>
      <c r="K763" t="s">
        <v>25</v>
      </c>
      <c r="L763" t="s">
        <v>43</v>
      </c>
      <c r="M763" s="20">
        <v>14.484096000000001</v>
      </c>
      <c r="N763" s="20">
        <v>0.16664000000000001</v>
      </c>
      <c r="O763" s="20">
        <v>2.4136297574400003</v>
      </c>
      <c r="P763">
        <v>2</v>
      </c>
      <c r="Q763">
        <v>4.8272595148800006</v>
      </c>
    </row>
    <row r="764" spans="1:17" x14ac:dyDescent="0.3">
      <c r="A764" t="s">
        <v>32</v>
      </c>
      <c r="B764" t="s">
        <v>51</v>
      </c>
      <c r="C764" t="s">
        <v>8</v>
      </c>
      <c r="D764" t="s">
        <v>11</v>
      </c>
      <c r="E764" t="s">
        <v>12</v>
      </c>
      <c r="F764" t="s">
        <v>44</v>
      </c>
      <c r="G764" s="20">
        <v>1</v>
      </c>
      <c r="H764" s="14">
        <v>1.609</v>
      </c>
      <c r="I764" t="s">
        <v>23</v>
      </c>
      <c r="J764" t="s">
        <v>15</v>
      </c>
      <c r="K764" t="s">
        <v>25</v>
      </c>
      <c r="L764" t="s">
        <v>43</v>
      </c>
      <c r="M764" s="20">
        <v>1.6093440000000001</v>
      </c>
      <c r="N764" s="20">
        <v>0</v>
      </c>
      <c r="O764" s="20">
        <v>0</v>
      </c>
      <c r="P764">
        <v>5</v>
      </c>
      <c r="Q764">
        <v>0</v>
      </c>
    </row>
    <row r="765" spans="1:17" x14ac:dyDescent="0.3">
      <c r="A765" t="s">
        <v>18</v>
      </c>
      <c r="B765" t="s">
        <v>9</v>
      </c>
      <c r="C765" t="s">
        <v>56</v>
      </c>
      <c r="D765" t="s">
        <v>11</v>
      </c>
      <c r="E765" t="s">
        <v>45</v>
      </c>
      <c r="F765" t="s">
        <v>36</v>
      </c>
      <c r="G765" s="20">
        <v>1.6</v>
      </c>
      <c r="H765" s="14">
        <v>2.5744000000000002</v>
      </c>
      <c r="I765" t="s">
        <v>23</v>
      </c>
      <c r="J765" t="s">
        <v>15</v>
      </c>
      <c r="K765" t="s">
        <v>25</v>
      </c>
      <c r="L765" t="s">
        <v>43</v>
      </c>
      <c r="M765" s="20">
        <v>2.5749504000000005</v>
      </c>
      <c r="N765" s="20">
        <v>0</v>
      </c>
      <c r="O765" s="20">
        <v>0</v>
      </c>
      <c r="P765">
        <v>4</v>
      </c>
      <c r="Q765">
        <v>0</v>
      </c>
    </row>
    <row r="766" spans="1:17" x14ac:dyDescent="0.3">
      <c r="A766" t="s">
        <v>18</v>
      </c>
      <c r="B766" t="s">
        <v>9</v>
      </c>
      <c r="C766" t="s">
        <v>56</v>
      </c>
      <c r="D766" t="s">
        <v>11</v>
      </c>
      <c r="E766" t="s">
        <v>12</v>
      </c>
      <c r="F766" t="s">
        <v>22</v>
      </c>
      <c r="G766" s="20">
        <v>13</v>
      </c>
      <c r="H766" s="14">
        <v>20.917000000000002</v>
      </c>
      <c r="I766" t="s">
        <v>37</v>
      </c>
      <c r="J766" t="s">
        <v>15</v>
      </c>
      <c r="K766" t="s">
        <v>25</v>
      </c>
      <c r="L766" t="s">
        <v>43</v>
      </c>
      <c r="M766" s="20">
        <v>20.921472000000001</v>
      </c>
      <c r="N766" s="20">
        <v>0.16664000000000001</v>
      </c>
      <c r="O766" s="20">
        <v>3.4863540940800006</v>
      </c>
      <c r="P766">
        <v>4</v>
      </c>
      <c r="Q766">
        <v>13.945416376320003</v>
      </c>
    </row>
    <row r="767" spans="1:17" x14ac:dyDescent="0.3">
      <c r="A767" t="s">
        <v>32</v>
      </c>
      <c r="B767" t="s">
        <v>9</v>
      </c>
      <c r="C767" t="s">
        <v>34</v>
      </c>
      <c r="D767" t="s">
        <v>41</v>
      </c>
      <c r="E767" t="s">
        <v>12</v>
      </c>
      <c r="F767" t="s">
        <v>66</v>
      </c>
      <c r="G767" s="20">
        <v>14.7</v>
      </c>
      <c r="H767" s="14">
        <v>23.6523</v>
      </c>
      <c r="I767" t="s">
        <v>52</v>
      </c>
      <c r="J767" t="s">
        <v>31</v>
      </c>
      <c r="K767" t="s">
        <v>25</v>
      </c>
      <c r="L767" t="s">
        <v>43</v>
      </c>
      <c r="M767" s="20">
        <v>23.657356799999999</v>
      </c>
      <c r="N767" s="20">
        <v>3.5459999999999998E-2</v>
      </c>
      <c r="O767" s="20">
        <v>0.83888987212799992</v>
      </c>
      <c r="P767">
        <v>5</v>
      </c>
      <c r="Q767">
        <v>4.1944493606399993</v>
      </c>
    </row>
    <row r="768" spans="1:17" x14ac:dyDescent="0.3">
      <c r="A768" t="s">
        <v>7</v>
      </c>
      <c r="B768" t="s">
        <v>9</v>
      </c>
      <c r="C768" t="s">
        <v>69</v>
      </c>
      <c r="D768" t="s">
        <v>41</v>
      </c>
      <c r="E768" t="s">
        <v>28</v>
      </c>
      <c r="F768" t="s">
        <v>13</v>
      </c>
      <c r="G768" s="20">
        <v>23</v>
      </c>
      <c r="H768" s="14">
        <v>37.006999999999998</v>
      </c>
      <c r="I768" t="s">
        <v>52</v>
      </c>
      <c r="J768" t="s">
        <v>38</v>
      </c>
      <c r="K768" t="s">
        <v>25</v>
      </c>
      <c r="L768" t="s">
        <v>17</v>
      </c>
      <c r="M768" s="20">
        <v>37.014912000000002</v>
      </c>
      <c r="N768" s="20">
        <v>3.5459999999999998E-2</v>
      </c>
      <c r="O768" s="20">
        <v>1.3125487795199999</v>
      </c>
      <c r="P768">
        <v>1</v>
      </c>
      <c r="Q768">
        <v>1.3125487795199999</v>
      </c>
    </row>
    <row r="769" spans="1:17" x14ac:dyDescent="0.3">
      <c r="A769" t="s">
        <v>7</v>
      </c>
      <c r="B769" t="s">
        <v>51</v>
      </c>
      <c r="C769" t="s">
        <v>8</v>
      </c>
      <c r="D769" t="s">
        <v>11</v>
      </c>
      <c r="E769" t="s">
        <v>21</v>
      </c>
      <c r="F769" t="s">
        <v>66</v>
      </c>
      <c r="G769" s="20">
        <v>150</v>
      </c>
      <c r="H769" s="14">
        <v>241.35</v>
      </c>
      <c r="I769" t="s">
        <v>52</v>
      </c>
      <c r="J769" t="s">
        <v>15</v>
      </c>
      <c r="K769" t="s">
        <v>25</v>
      </c>
      <c r="L769" t="s">
        <v>43</v>
      </c>
      <c r="M769" s="20">
        <v>241.40160000000003</v>
      </c>
      <c r="N769" s="20">
        <v>3.5459999999999998E-2</v>
      </c>
      <c r="O769" s="20">
        <v>8.5601007360000008</v>
      </c>
      <c r="P769">
        <v>1</v>
      </c>
      <c r="Q769">
        <v>8.5601007360000008</v>
      </c>
    </row>
    <row r="770" spans="1:17" x14ac:dyDescent="0.3">
      <c r="A770" t="s">
        <v>32</v>
      </c>
      <c r="B770" t="s">
        <v>57</v>
      </c>
      <c r="C770" t="s">
        <v>8</v>
      </c>
      <c r="D770" t="s">
        <v>20</v>
      </c>
      <c r="E770" t="s">
        <v>12</v>
      </c>
      <c r="F770" t="s">
        <v>36</v>
      </c>
      <c r="G770" s="20">
        <v>3</v>
      </c>
      <c r="H770" s="14">
        <v>4.827</v>
      </c>
      <c r="I770" t="s">
        <v>30</v>
      </c>
      <c r="J770" t="s">
        <v>42</v>
      </c>
      <c r="K770" t="s">
        <v>25</v>
      </c>
      <c r="L770" t="s">
        <v>43</v>
      </c>
      <c r="M770" s="20">
        <v>4.8280320000000003</v>
      </c>
      <c r="N770" s="20">
        <v>0.16664000000000001</v>
      </c>
      <c r="O770" s="20">
        <v>0.80454325248000014</v>
      </c>
      <c r="P770">
        <v>5</v>
      </c>
      <c r="Q770">
        <v>4.0227162624000004</v>
      </c>
    </row>
    <row r="771" spans="1:17" x14ac:dyDescent="0.3">
      <c r="A771" t="s">
        <v>39</v>
      </c>
      <c r="B771" t="s">
        <v>9</v>
      </c>
      <c r="C771" t="s">
        <v>61</v>
      </c>
      <c r="D771" t="s">
        <v>47</v>
      </c>
      <c r="E771" t="s">
        <v>45</v>
      </c>
      <c r="F771" t="s">
        <v>66</v>
      </c>
      <c r="G771" s="20">
        <v>515</v>
      </c>
      <c r="H771" s="14">
        <v>828.63499999999999</v>
      </c>
      <c r="I771" s="2" t="s">
        <v>132</v>
      </c>
      <c r="J771" t="s">
        <v>42</v>
      </c>
      <c r="K771" t="s">
        <v>25</v>
      </c>
      <c r="L771" t="s">
        <v>43</v>
      </c>
      <c r="M771" s="20">
        <v>828.81216000000006</v>
      </c>
      <c r="N771" s="20">
        <v>0.25900000000000001</v>
      </c>
      <c r="O771" s="20">
        <v>214.66234944000001</v>
      </c>
      <c r="P771">
        <v>2</v>
      </c>
      <c r="Q771">
        <v>429.32469888000003</v>
      </c>
    </row>
    <row r="772" spans="1:17" x14ac:dyDescent="0.3">
      <c r="A772" t="s">
        <v>32</v>
      </c>
      <c r="B772" t="s">
        <v>9</v>
      </c>
      <c r="C772" t="s">
        <v>93</v>
      </c>
      <c r="D772" t="s">
        <v>20</v>
      </c>
      <c r="E772" t="s">
        <v>28</v>
      </c>
      <c r="F772" t="s">
        <v>66</v>
      </c>
      <c r="G772" s="20">
        <v>21.6</v>
      </c>
      <c r="H772" s="14" t="s">
        <v>8</v>
      </c>
      <c r="I772" t="s">
        <v>49</v>
      </c>
      <c r="J772" t="s">
        <v>15</v>
      </c>
      <c r="K772" t="s">
        <v>25</v>
      </c>
      <c r="L772" t="s">
        <v>43</v>
      </c>
      <c r="M772" s="20">
        <v>34.761830400000008</v>
      </c>
      <c r="N772" s="20">
        <v>0.10215</v>
      </c>
      <c r="O772" s="20">
        <v>3.5509209753600008</v>
      </c>
      <c r="P772">
        <v>5</v>
      </c>
      <c r="Q772">
        <v>17.754604876800006</v>
      </c>
    </row>
    <row r="773" spans="1:17" x14ac:dyDescent="0.3">
      <c r="A773" t="s">
        <v>7</v>
      </c>
      <c r="B773" t="s">
        <v>57</v>
      </c>
      <c r="C773" t="s">
        <v>8</v>
      </c>
      <c r="D773" t="s">
        <v>20</v>
      </c>
      <c r="E773" t="s">
        <v>45</v>
      </c>
      <c r="F773" t="s">
        <v>66</v>
      </c>
      <c r="G773" s="20">
        <v>250</v>
      </c>
      <c r="H773" s="14">
        <v>402.25</v>
      </c>
      <c r="I773" t="s">
        <v>52</v>
      </c>
      <c r="J773" t="s">
        <v>42</v>
      </c>
      <c r="K773" t="s">
        <v>25</v>
      </c>
      <c r="L773" t="s">
        <v>43</v>
      </c>
      <c r="M773" s="20">
        <v>402.33600000000001</v>
      </c>
      <c r="N773" s="20">
        <v>3.5459999999999998E-2</v>
      </c>
      <c r="O773" s="20">
        <v>14.266834559999999</v>
      </c>
      <c r="P773">
        <v>1</v>
      </c>
      <c r="Q773">
        <v>14.266834559999999</v>
      </c>
    </row>
    <row r="774" spans="1:17" x14ac:dyDescent="0.3">
      <c r="A774" t="s">
        <v>7</v>
      </c>
      <c r="B774" t="s">
        <v>9</v>
      </c>
      <c r="C774" t="s">
        <v>91</v>
      </c>
      <c r="D774" t="s">
        <v>47</v>
      </c>
      <c r="E774" t="s">
        <v>12</v>
      </c>
      <c r="F774" t="s">
        <v>44</v>
      </c>
      <c r="G774" s="20">
        <v>3</v>
      </c>
      <c r="H774" s="14">
        <v>4.827</v>
      </c>
      <c r="I774" t="s">
        <v>87</v>
      </c>
      <c r="J774" t="s">
        <v>42</v>
      </c>
      <c r="K774" t="s">
        <v>25</v>
      </c>
      <c r="L774" t="s">
        <v>43</v>
      </c>
      <c r="M774" s="20">
        <v>4.8280320000000003</v>
      </c>
      <c r="N774" s="20">
        <v>0.11366999999999999</v>
      </c>
      <c r="O774" s="20">
        <v>0.54880239744000003</v>
      </c>
      <c r="P774">
        <v>1</v>
      </c>
      <c r="Q774">
        <v>0.54880239744000003</v>
      </c>
    </row>
    <row r="775" spans="1:17" x14ac:dyDescent="0.3">
      <c r="A775" t="s">
        <v>7</v>
      </c>
      <c r="B775" t="s">
        <v>9</v>
      </c>
      <c r="C775" t="s">
        <v>61</v>
      </c>
      <c r="D775" t="s">
        <v>20</v>
      </c>
      <c r="E775" t="s">
        <v>45</v>
      </c>
      <c r="F775" t="s">
        <v>44</v>
      </c>
      <c r="G775" s="22">
        <v>5</v>
      </c>
      <c r="H775" s="14" t="s">
        <v>8</v>
      </c>
      <c r="I775" t="s">
        <v>37</v>
      </c>
      <c r="J775" t="s">
        <v>31</v>
      </c>
      <c r="K775" t="s">
        <v>25</v>
      </c>
      <c r="L775" t="s">
        <v>43</v>
      </c>
      <c r="M775" s="20">
        <v>8.0467200000000005</v>
      </c>
      <c r="N775" s="20">
        <v>0.16664000000000001</v>
      </c>
      <c r="O775" s="20">
        <v>1.3409054208000002</v>
      </c>
      <c r="P775">
        <v>1</v>
      </c>
      <c r="Q775">
        <v>1.3409054208000002</v>
      </c>
    </row>
    <row r="776" spans="1:17" x14ac:dyDescent="0.3">
      <c r="A776" t="s">
        <v>39</v>
      </c>
      <c r="B776" t="s">
        <v>9</v>
      </c>
      <c r="C776" t="s">
        <v>56</v>
      </c>
      <c r="D776" t="s">
        <v>41</v>
      </c>
      <c r="E776" t="s">
        <v>33</v>
      </c>
      <c r="F776" t="s">
        <v>66</v>
      </c>
      <c r="G776" s="20">
        <v>160</v>
      </c>
      <c r="H776" s="14">
        <v>257.44</v>
      </c>
      <c r="I776" t="s">
        <v>52</v>
      </c>
      <c r="J776" t="s">
        <v>42</v>
      </c>
      <c r="K776" t="s">
        <v>25</v>
      </c>
      <c r="L776" t="s">
        <v>43</v>
      </c>
      <c r="M776" s="20">
        <v>257.49504000000002</v>
      </c>
      <c r="N776" s="20">
        <v>3.5459999999999998E-2</v>
      </c>
      <c r="O776" s="20">
        <v>9.1307741183999998</v>
      </c>
      <c r="P776">
        <v>2</v>
      </c>
      <c r="Q776">
        <v>18.2615482368</v>
      </c>
    </row>
    <row r="777" spans="1:17" x14ac:dyDescent="0.3">
      <c r="A777" t="s">
        <v>18</v>
      </c>
      <c r="B777" t="s">
        <v>9</v>
      </c>
      <c r="C777" t="s">
        <v>94</v>
      </c>
      <c r="D777" t="s">
        <v>20</v>
      </c>
      <c r="E777" t="s">
        <v>45</v>
      </c>
      <c r="F777" t="s">
        <v>36</v>
      </c>
      <c r="G777" s="20">
        <v>2</v>
      </c>
      <c r="H777" s="14">
        <v>3.218</v>
      </c>
      <c r="I777" t="s">
        <v>14</v>
      </c>
      <c r="J777" t="s">
        <v>31</v>
      </c>
      <c r="K777" t="s">
        <v>25</v>
      </c>
      <c r="L777" t="s">
        <v>43</v>
      </c>
      <c r="M777" s="20">
        <v>3.2186880000000002</v>
      </c>
      <c r="N777" s="20">
        <v>0</v>
      </c>
      <c r="O777" s="20">
        <v>0</v>
      </c>
      <c r="P777">
        <v>4</v>
      </c>
      <c r="Q777">
        <v>0</v>
      </c>
    </row>
    <row r="778" spans="1:17" x14ac:dyDescent="0.3">
      <c r="A778" t="s">
        <v>7</v>
      </c>
      <c r="B778" t="s">
        <v>9</v>
      </c>
      <c r="C778" t="s">
        <v>71</v>
      </c>
      <c r="D778" t="s">
        <v>11</v>
      </c>
      <c r="E778" t="s">
        <v>21</v>
      </c>
      <c r="F778" t="s">
        <v>13</v>
      </c>
      <c r="G778" s="20">
        <v>7</v>
      </c>
      <c r="H778" s="14">
        <v>11.263</v>
      </c>
      <c r="I778" t="s">
        <v>87</v>
      </c>
      <c r="J778" t="s">
        <v>38</v>
      </c>
      <c r="K778" t="s">
        <v>25</v>
      </c>
      <c r="L778" t="s">
        <v>17</v>
      </c>
      <c r="M778" s="20">
        <v>11.265408000000001</v>
      </c>
      <c r="N778" s="20">
        <v>0.11366999999999999</v>
      </c>
      <c r="O778" s="20">
        <v>1.2805389273600001</v>
      </c>
      <c r="P778">
        <v>1</v>
      </c>
      <c r="Q778">
        <v>1.2805389273600001</v>
      </c>
    </row>
    <row r="779" spans="1:17" x14ac:dyDescent="0.3">
      <c r="A779" t="s">
        <v>18</v>
      </c>
      <c r="B779" t="s">
        <v>9</v>
      </c>
      <c r="C779" t="s">
        <v>56</v>
      </c>
      <c r="D779" t="s">
        <v>41</v>
      </c>
      <c r="E779" t="s">
        <v>28</v>
      </c>
      <c r="F779" t="s">
        <v>36</v>
      </c>
      <c r="G779" s="20">
        <v>2</v>
      </c>
      <c r="H779" s="14">
        <v>3.218</v>
      </c>
      <c r="I779" t="s">
        <v>23</v>
      </c>
      <c r="J779" t="s">
        <v>42</v>
      </c>
      <c r="K779" t="s">
        <v>25</v>
      </c>
      <c r="L779" t="s">
        <v>43</v>
      </c>
      <c r="M779" s="20">
        <v>3.2186880000000002</v>
      </c>
      <c r="N779" s="20">
        <v>0</v>
      </c>
      <c r="O779" s="20">
        <v>0</v>
      </c>
      <c r="P779">
        <v>4</v>
      </c>
      <c r="Q779">
        <v>0</v>
      </c>
    </row>
    <row r="780" spans="1:17" x14ac:dyDescent="0.3">
      <c r="A780" t="s">
        <v>18</v>
      </c>
      <c r="B780" t="s">
        <v>9</v>
      </c>
      <c r="C780" t="s">
        <v>61</v>
      </c>
      <c r="D780" t="s">
        <v>27</v>
      </c>
      <c r="E780" t="s">
        <v>28</v>
      </c>
      <c r="F780" t="s">
        <v>44</v>
      </c>
      <c r="G780" s="20">
        <v>1.8</v>
      </c>
      <c r="H780" s="14">
        <v>2.8961999999999999</v>
      </c>
      <c r="I780" t="s">
        <v>54</v>
      </c>
      <c r="J780" t="s">
        <v>15</v>
      </c>
      <c r="K780" t="s">
        <v>25</v>
      </c>
      <c r="L780" t="s">
        <v>43</v>
      </c>
      <c r="M780" s="20">
        <v>2.8968192000000004</v>
      </c>
      <c r="N780" s="20">
        <v>2.1999999999999999E-2</v>
      </c>
      <c r="O780" s="20">
        <v>6.3730022400000003E-2</v>
      </c>
      <c r="P780">
        <v>4</v>
      </c>
      <c r="Q780">
        <v>0.25492008960000001</v>
      </c>
    </row>
    <row r="781" spans="1:17" x14ac:dyDescent="0.3">
      <c r="A781" t="s">
        <v>26</v>
      </c>
      <c r="B781" t="s">
        <v>9</v>
      </c>
      <c r="C781" t="s">
        <v>56</v>
      </c>
      <c r="D781" t="s">
        <v>20</v>
      </c>
      <c r="E781" t="s">
        <v>35</v>
      </c>
      <c r="F781" t="s">
        <v>44</v>
      </c>
      <c r="G781" s="20">
        <v>2</v>
      </c>
      <c r="H781" s="14">
        <v>3.218</v>
      </c>
      <c r="I781" t="s">
        <v>37</v>
      </c>
      <c r="J781" t="s">
        <v>38</v>
      </c>
      <c r="K781" t="s">
        <v>25</v>
      </c>
      <c r="L781" t="s">
        <v>43</v>
      </c>
      <c r="M781" s="20">
        <v>3.2186880000000002</v>
      </c>
      <c r="N781" s="20">
        <v>0.16664000000000001</v>
      </c>
      <c r="O781" s="20">
        <v>0.53636216832000005</v>
      </c>
      <c r="P781">
        <v>3</v>
      </c>
      <c r="Q781">
        <v>1.6090865049600001</v>
      </c>
    </row>
    <row r="782" spans="1:17" x14ac:dyDescent="0.3">
      <c r="A782" t="s">
        <v>7</v>
      </c>
      <c r="B782" t="s">
        <v>9</v>
      </c>
      <c r="C782" t="s">
        <v>60</v>
      </c>
      <c r="D782" t="s">
        <v>11</v>
      </c>
      <c r="E782" t="s">
        <v>21</v>
      </c>
      <c r="F782" t="s">
        <v>66</v>
      </c>
      <c r="G782" s="20">
        <v>104</v>
      </c>
      <c r="H782" s="14">
        <v>167.33600000000001</v>
      </c>
      <c r="I782" t="s">
        <v>30</v>
      </c>
      <c r="J782" t="s">
        <v>15</v>
      </c>
      <c r="K782" t="s">
        <v>25</v>
      </c>
      <c r="L782" t="s">
        <v>43</v>
      </c>
      <c r="M782" s="20">
        <v>167.37177600000001</v>
      </c>
      <c r="N782" s="20">
        <v>0.16664000000000001</v>
      </c>
      <c r="O782" s="20">
        <v>27.890832752640005</v>
      </c>
      <c r="P782">
        <v>1</v>
      </c>
      <c r="Q782">
        <v>27.890832752640005</v>
      </c>
    </row>
    <row r="783" spans="1:17" x14ac:dyDescent="0.3">
      <c r="A783" t="s">
        <v>26</v>
      </c>
      <c r="B783" t="s">
        <v>9</v>
      </c>
      <c r="C783" t="s">
        <v>71</v>
      </c>
      <c r="D783" t="s">
        <v>11</v>
      </c>
      <c r="E783" t="s">
        <v>21</v>
      </c>
      <c r="F783" t="s">
        <v>36</v>
      </c>
      <c r="G783" s="20">
        <v>1.4432</v>
      </c>
      <c r="H783" s="14" t="s">
        <v>8</v>
      </c>
      <c r="I783" t="s">
        <v>23</v>
      </c>
      <c r="J783" t="s">
        <v>42</v>
      </c>
      <c r="K783" t="s">
        <v>25</v>
      </c>
      <c r="L783" t="s">
        <v>17</v>
      </c>
      <c r="M783" s="20">
        <v>2.3226052608000001</v>
      </c>
      <c r="N783" s="20">
        <v>0</v>
      </c>
      <c r="O783" s="20">
        <v>0</v>
      </c>
      <c r="P783">
        <v>3</v>
      </c>
      <c r="Q783">
        <v>0</v>
      </c>
    </row>
    <row r="784" spans="1:17" x14ac:dyDescent="0.3">
      <c r="A784" t="s">
        <v>26</v>
      </c>
      <c r="B784" t="s">
        <v>9</v>
      </c>
      <c r="C784" t="s">
        <v>56</v>
      </c>
      <c r="D784" t="s">
        <v>41</v>
      </c>
      <c r="E784" t="s">
        <v>21</v>
      </c>
      <c r="F784" t="s">
        <v>36</v>
      </c>
      <c r="G784" s="20">
        <v>7.5</v>
      </c>
      <c r="H784" s="14">
        <v>12.067499999999999</v>
      </c>
      <c r="I784" t="s">
        <v>14</v>
      </c>
      <c r="J784" t="s">
        <v>15</v>
      </c>
      <c r="K784" t="s">
        <v>25</v>
      </c>
      <c r="L784" t="s">
        <v>17</v>
      </c>
      <c r="M784" s="20">
        <v>12.070080000000001</v>
      </c>
      <c r="N784" s="20">
        <v>0</v>
      </c>
      <c r="O784" s="20">
        <v>0</v>
      </c>
      <c r="P784">
        <v>3</v>
      </c>
      <c r="Q784">
        <v>0</v>
      </c>
    </row>
    <row r="785" spans="1:17" x14ac:dyDescent="0.3">
      <c r="A785" t="s">
        <v>7</v>
      </c>
      <c r="B785" t="s">
        <v>9</v>
      </c>
      <c r="C785" t="s">
        <v>48</v>
      </c>
      <c r="D785" t="s">
        <v>41</v>
      </c>
      <c r="E785" t="s">
        <v>28</v>
      </c>
      <c r="F785" t="s">
        <v>22</v>
      </c>
      <c r="G785" s="20">
        <v>2</v>
      </c>
      <c r="H785" s="14">
        <v>3.218</v>
      </c>
      <c r="I785" t="s">
        <v>37</v>
      </c>
      <c r="J785" t="s">
        <v>38</v>
      </c>
      <c r="K785" t="s">
        <v>25</v>
      </c>
      <c r="L785" t="s">
        <v>17</v>
      </c>
      <c r="M785" s="20">
        <v>3.2186880000000002</v>
      </c>
      <c r="N785" s="20">
        <v>0.16664000000000001</v>
      </c>
      <c r="O785" s="20">
        <v>0.53636216832000005</v>
      </c>
      <c r="P785">
        <v>1</v>
      </c>
      <c r="Q785">
        <v>0.53636216832000005</v>
      </c>
    </row>
    <row r="786" spans="1:17" x14ac:dyDescent="0.3">
      <c r="A786" t="s">
        <v>39</v>
      </c>
      <c r="B786" t="s">
        <v>9</v>
      </c>
      <c r="C786" t="s">
        <v>60</v>
      </c>
      <c r="D786" t="s">
        <v>20</v>
      </c>
      <c r="E786" t="s">
        <v>12</v>
      </c>
      <c r="F786" t="s">
        <v>44</v>
      </c>
      <c r="G786" s="20">
        <v>3</v>
      </c>
      <c r="H786" s="14">
        <v>4.827</v>
      </c>
      <c r="I786" s="2" t="s">
        <v>87</v>
      </c>
      <c r="J786" t="s">
        <v>42</v>
      </c>
      <c r="K786" t="s">
        <v>25</v>
      </c>
      <c r="L786" t="s">
        <v>43</v>
      </c>
      <c r="M786" s="20">
        <v>4.8280320000000003</v>
      </c>
      <c r="N786" s="20">
        <v>0.11366999999999999</v>
      </c>
      <c r="O786" s="20">
        <v>0.54880239744000003</v>
      </c>
      <c r="P786">
        <v>2</v>
      </c>
      <c r="Q786">
        <v>1.0976047948800001</v>
      </c>
    </row>
    <row r="787" spans="1:17" x14ac:dyDescent="0.3">
      <c r="A787" t="s">
        <v>32</v>
      </c>
      <c r="B787" t="s">
        <v>9</v>
      </c>
      <c r="C787" t="s">
        <v>8</v>
      </c>
      <c r="D787" t="s">
        <v>20</v>
      </c>
      <c r="E787" t="s">
        <v>35</v>
      </c>
      <c r="F787" t="s">
        <v>22</v>
      </c>
      <c r="G787" s="20">
        <v>1.4</v>
      </c>
      <c r="H787" s="14">
        <v>2.2525999999999997</v>
      </c>
      <c r="I787" t="s">
        <v>23</v>
      </c>
      <c r="J787" t="s">
        <v>31</v>
      </c>
      <c r="K787" t="s">
        <v>25</v>
      </c>
      <c r="L787" t="s">
        <v>43</v>
      </c>
      <c r="M787" s="20">
        <v>2.2530815999999998</v>
      </c>
      <c r="N787" s="20">
        <v>0</v>
      </c>
      <c r="O787" s="20">
        <v>0</v>
      </c>
      <c r="P787">
        <v>5</v>
      </c>
      <c r="Q787">
        <v>0</v>
      </c>
    </row>
    <row r="788" spans="1:17" x14ac:dyDescent="0.3">
      <c r="A788" t="s">
        <v>18</v>
      </c>
      <c r="B788" t="s">
        <v>9</v>
      </c>
      <c r="C788" t="s">
        <v>56</v>
      </c>
      <c r="D788" t="s">
        <v>11</v>
      </c>
      <c r="E788" t="s">
        <v>35</v>
      </c>
      <c r="F788" t="s">
        <v>36</v>
      </c>
      <c r="G788" s="20">
        <v>2.4</v>
      </c>
      <c r="H788" s="14">
        <v>3.8615999999999997</v>
      </c>
      <c r="I788" t="s">
        <v>54</v>
      </c>
      <c r="J788" t="s">
        <v>42</v>
      </c>
      <c r="K788" t="s">
        <v>25</v>
      </c>
      <c r="L788" t="s">
        <v>43</v>
      </c>
      <c r="M788" s="20">
        <v>3.8624255999999999</v>
      </c>
      <c r="N788" s="20">
        <v>2.1999999999999999E-2</v>
      </c>
      <c r="O788" s="20">
        <v>8.4973363199999999E-2</v>
      </c>
      <c r="P788">
        <v>4</v>
      </c>
      <c r="Q788">
        <v>0.3398934528</v>
      </c>
    </row>
    <row r="789" spans="1:17" x14ac:dyDescent="0.3">
      <c r="A789" t="s">
        <v>39</v>
      </c>
      <c r="B789" t="s">
        <v>9</v>
      </c>
      <c r="C789" t="s">
        <v>56</v>
      </c>
      <c r="D789" t="s">
        <v>20</v>
      </c>
      <c r="E789" t="s">
        <v>28</v>
      </c>
      <c r="F789" t="s">
        <v>44</v>
      </c>
      <c r="G789" s="20">
        <v>1.5</v>
      </c>
      <c r="H789" s="14">
        <v>2.4135</v>
      </c>
      <c r="I789" t="s">
        <v>54</v>
      </c>
      <c r="J789" t="s">
        <v>15</v>
      </c>
      <c r="K789" t="s">
        <v>25</v>
      </c>
      <c r="L789" t="s">
        <v>43</v>
      </c>
      <c r="M789" s="20">
        <v>2.4140160000000002</v>
      </c>
      <c r="N789" s="20">
        <v>2.1999999999999999E-2</v>
      </c>
      <c r="O789" s="20">
        <v>5.3108351999999998E-2</v>
      </c>
      <c r="P789">
        <v>2</v>
      </c>
      <c r="Q789">
        <v>0.106216704</v>
      </c>
    </row>
    <row r="790" spans="1:17" x14ac:dyDescent="0.3">
      <c r="A790" t="s">
        <v>26</v>
      </c>
      <c r="B790" t="s">
        <v>9</v>
      </c>
      <c r="C790" t="s">
        <v>56</v>
      </c>
      <c r="D790" t="s">
        <v>27</v>
      </c>
      <c r="E790" t="s">
        <v>12</v>
      </c>
      <c r="F790" t="s">
        <v>44</v>
      </c>
      <c r="G790" s="20">
        <v>3.75</v>
      </c>
      <c r="H790" s="14">
        <v>6.0337499999999995</v>
      </c>
      <c r="I790" t="s">
        <v>54</v>
      </c>
      <c r="J790" t="s">
        <v>15</v>
      </c>
      <c r="K790" t="s">
        <v>25</v>
      </c>
      <c r="L790" t="s">
        <v>43</v>
      </c>
      <c r="M790" s="20">
        <v>6.0350400000000004</v>
      </c>
      <c r="N790" s="20">
        <v>2.1999999999999999E-2</v>
      </c>
      <c r="O790" s="20">
        <v>0.13277088000000001</v>
      </c>
      <c r="P790">
        <v>3</v>
      </c>
      <c r="Q790">
        <v>0.39831264</v>
      </c>
    </row>
    <row r="791" spans="1:17" x14ac:dyDescent="0.3">
      <c r="A791" t="s">
        <v>7</v>
      </c>
      <c r="B791" t="s">
        <v>9</v>
      </c>
      <c r="C791" t="s">
        <v>10</v>
      </c>
      <c r="D791" t="s">
        <v>27</v>
      </c>
      <c r="E791" t="s">
        <v>21</v>
      </c>
      <c r="F791" t="s">
        <v>13</v>
      </c>
      <c r="G791" s="20">
        <v>2.5</v>
      </c>
      <c r="H791" s="14">
        <v>4.0225</v>
      </c>
      <c r="I791" t="s">
        <v>49</v>
      </c>
      <c r="J791" t="s">
        <v>38</v>
      </c>
      <c r="K791" t="s">
        <v>25</v>
      </c>
      <c r="L791" t="s">
        <v>17</v>
      </c>
      <c r="M791" s="20">
        <v>4.0233600000000003</v>
      </c>
      <c r="N791" s="20">
        <v>0.10215</v>
      </c>
      <c r="O791" s="20">
        <v>0.41098622400000007</v>
      </c>
      <c r="P791">
        <v>1</v>
      </c>
      <c r="Q791">
        <v>0.41098622400000007</v>
      </c>
    </row>
    <row r="792" spans="1:17" x14ac:dyDescent="0.3">
      <c r="A792" t="s">
        <v>18</v>
      </c>
      <c r="B792" t="s">
        <v>9</v>
      </c>
      <c r="C792" t="s">
        <v>60</v>
      </c>
      <c r="D792" t="s">
        <v>11</v>
      </c>
      <c r="E792" t="s">
        <v>12</v>
      </c>
      <c r="F792" t="s">
        <v>29</v>
      </c>
      <c r="G792" s="20">
        <v>9</v>
      </c>
      <c r="H792" s="14">
        <v>14.481</v>
      </c>
      <c r="I792" t="s">
        <v>52</v>
      </c>
      <c r="J792" t="s">
        <v>42</v>
      </c>
      <c r="K792" t="s">
        <v>25</v>
      </c>
      <c r="L792" t="s">
        <v>43</v>
      </c>
      <c r="M792" s="20">
        <v>14.484096000000001</v>
      </c>
      <c r="N792" s="20">
        <v>3.5459999999999998E-2</v>
      </c>
      <c r="O792" s="20">
        <v>0.51360604416</v>
      </c>
      <c r="P792">
        <v>4</v>
      </c>
      <c r="Q792">
        <v>2.05442417664</v>
      </c>
    </row>
    <row r="793" spans="1:17" x14ac:dyDescent="0.3">
      <c r="A793" t="s">
        <v>32</v>
      </c>
      <c r="B793" t="s">
        <v>9</v>
      </c>
      <c r="C793" t="s">
        <v>89</v>
      </c>
      <c r="D793" t="s">
        <v>11</v>
      </c>
      <c r="E793" t="s">
        <v>45</v>
      </c>
      <c r="F793" t="s">
        <v>62</v>
      </c>
      <c r="G793" s="20">
        <v>0.2</v>
      </c>
      <c r="H793" s="14">
        <v>0.32180000000000003</v>
      </c>
      <c r="I793" t="s">
        <v>23</v>
      </c>
      <c r="J793" t="s">
        <v>38</v>
      </c>
      <c r="K793" t="s">
        <v>25</v>
      </c>
      <c r="L793" t="s">
        <v>43</v>
      </c>
      <c r="M793" s="20">
        <v>0.32186880000000007</v>
      </c>
      <c r="N793" s="20">
        <v>0</v>
      </c>
      <c r="O793" s="20">
        <v>0</v>
      </c>
      <c r="P793">
        <v>5</v>
      </c>
      <c r="Q793">
        <v>0</v>
      </c>
    </row>
    <row r="794" spans="1:17" x14ac:dyDescent="0.3">
      <c r="A794" t="s">
        <v>26</v>
      </c>
      <c r="B794" t="s">
        <v>9</v>
      </c>
      <c r="C794" t="s">
        <v>10</v>
      </c>
      <c r="D794" t="s">
        <v>41</v>
      </c>
      <c r="E794" t="s">
        <v>12</v>
      </c>
      <c r="F794" t="s">
        <v>36</v>
      </c>
      <c r="G794" s="20">
        <v>5</v>
      </c>
      <c r="H794" s="14">
        <v>8.0449999999999999</v>
      </c>
      <c r="I794" t="s">
        <v>37</v>
      </c>
      <c r="J794" t="s">
        <v>42</v>
      </c>
      <c r="K794" t="s">
        <v>25</v>
      </c>
      <c r="L794" t="s">
        <v>17</v>
      </c>
      <c r="M794" s="20">
        <v>8.0467200000000005</v>
      </c>
      <c r="N794" s="20">
        <v>0.16664000000000001</v>
      </c>
      <c r="O794" s="20">
        <v>1.3409054208000002</v>
      </c>
      <c r="P794">
        <v>3</v>
      </c>
      <c r="Q794">
        <v>4.0227162624000004</v>
      </c>
    </row>
    <row r="795" spans="1:17" x14ac:dyDescent="0.3">
      <c r="A795" t="s">
        <v>32</v>
      </c>
      <c r="B795" t="s">
        <v>9</v>
      </c>
      <c r="C795" t="s">
        <v>46</v>
      </c>
      <c r="D795" t="s">
        <v>20</v>
      </c>
      <c r="E795" t="s">
        <v>35</v>
      </c>
      <c r="F795" t="s">
        <v>44</v>
      </c>
      <c r="G795" s="20">
        <v>2.1</v>
      </c>
      <c r="H795" s="14">
        <v>3.3789000000000002</v>
      </c>
      <c r="I795" t="s">
        <v>14</v>
      </c>
      <c r="J795" t="s">
        <v>42</v>
      </c>
      <c r="K795" t="s">
        <v>25</v>
      </c>
      <c r="L795" t="s">
        <v>43</v>
      </c>
      <c r="M795" s="20">
        <v>3.3796224000000006</v>
      </c>
      <c r="N795" s="20">
        <v>0</v>
      </c>
      <c r="O795" s="20">
        <v>0</v>
      </c>
      <c r="P795">
        <v>5</v>
      </c>
      <c r="Q795">
        <v>0</v>
      </c>
    </row>
    <row r="796" spans="1:17" x14ac:dyDescent="0.3">
      <c r="A796" t="s">
        <v>32</v>
      </c>
      <c r="B796" t="s">
        <v>9</v>
      </c>
      <c r="C796" t="s">
        <v>56</v>
      </c>
      <c r="D796" t="s">
        <v>11</v>
      </c>
      <c r="E796" t="s">
        <v>21</v>
      </c>
      <c r="F796" t="s">
        <v>44</v>
      </c>
      <c r="G796" s="20">
        <v>1</v>
      </c>
      <c r="H796" s="14">
        <v>1.609</v>
      </c>
      <c r="I796" t="s">
        <v>23</v>
      </c>
      <c r="J796" t="s">
        <v>42</v>
      </c>
      <c r="K796" t="s">
        <v>25</v>
      </c>
      <c r="L796" t="s">
        <v>43</v>
      </c>
      <c r="M796" s="20">
        <v>1.6093440000000001</v>
      </c>
      <c r="N796" s="20">
        <v>0</v>
      </c>
      <c r="O796" s="20">
        <v>0</v>
      </c>
      <c r="P796">
        <v>5</v>
      </c>
      <c r="Q796">
        <v>0</v>
      </c>
    </row>
    <row r="797" spans="1:17" x14ac:dyDescent="0.3">
      <c r="A797" t="s">
        <v>18</v>
      </c>
      <c r="B797" t="s">
        <v>9</v>
      </c>
      <c r="C797" t="s">
        <v>8</v>
      </c>
      <c r="D797" t="s">
        <v>20</v>
      </c>
      <c r="E797" t="s">
        <v>45</v>
      </c>
      <c r="F797" t="s">
        <v>22</v>
      </c>
      <c r="G797" s="20">
        <v>1.5</v>
      </c>
      <c r="H797" s="14">
        <v>2.4135</v>
      </c>
      <c r="I797" t="s">
        <v>23</v>
      </c>
      <c r="J797" t="s">
        <v>38</v>
      </c>
      <c r="K797" t="s">
        <v>25</v>
      </c>
      <c r="L797" t="s">
        <v>43</v>
      </c>
      <c r="M797" s="20">
        <v>2.4140160000000002</v>
      </c>
      <c r="N797" s="20">
        <v>0</v>
      </c>
      <c r="O797" s="20">
        <v>0</v>
      </c>
      <c r="P797">
        <v>4</v>
      </c>
      <c r="Q797">
        <v>0</v>
      </c>
    </row>
    <row r="798" spans="1:17" x14ac:dyDescent="0.3">
      <c r="A798" t="s">
        <v>26</v>
      </c>
      <c r="B798" t="s">
        <v>9</v>
      </c>
      <c r="C798" t="s">
        <v>70</v>
      </c>
      <c r="D798" t="s">
        <v>20</v>
      </c>
      <c r="E798" t="s">
        <v>45</v>
      </c>
      <c r="F798" t="s">
        <v>66</v>
      </c>
      <c r="G798" s="20">
        <v>50</v>
      </c>
      <c r="H798" s="14">
        <v>80.45</v>
      </c>
      <c r="I798" t="s">
        <v>52</v>
      </c>
      <c r="J798" t="s">
        <v>42</v>
      </c>
      <c r="K798" t="s">
        <v>25</v>
      </c>
      <c r="L798" t="s">
        <v>43</v>
      </c>
      <c r="M798" s="20">
        <v>80.467200000000005</v>
      </c>
      <c r="N798" s="20">
        <v>3.5459999999999998E-2</v>
      </c>
      <c r="O798" s="20">
        <v>2.8533669120000003</v>
      </c>
      <c r="P798">
        <v>3</v>
      </c>
      <c r="Q798">
        <v>8.5601007360000008</v>
      </c>
    </row>
    <row r="799" spans="1:17" x14ac:dyDescent="0.3">
      <c r="A799" t="s">
        <v>26</v>
      </c>
      <c r="B799" t="s">
        <v>9</v>
      </c>
      <c r="C799" t="s">
        <v>60</v>
      </c>
      <c r="D799" t="s">
        <v>20</v>
      </c>
      <c r="E799" t="s">
        <v>12</v>
      </c>
      <c r="F799" t="s">
        <v>13</v>
      </c>
      <c r="G799" s="20">
        <v>2.2000000000000002</v>
      </c>
      <c r="H799" s="14">
        <v>3.5398000000000001</v>
      </c>
      <c r="I799" t="s">
        <v>49</v>
      </c>
      <c r="J799" t="s">
        <v>42</v>
      </c>
      <c r="K799" t="s">
        <v>25</v>
      </c>
      <c r="L799" t="s">
        <v>43</v>
      </c>
      <c r="M799" s="20">
        <v>3.5405568000000005</v>
      </c>
      <c r="N799" s="20">
        <v>0.10215</v>
      </c>
      <c r="O799" s="20">
        <v>0.36166787712000009</v>
      </c>
      <c r="P799">
        <v>3</v>
      </c>
      <c r="Q799">
        <v>1.0850036313600002</v>
      </c>
    </row>
    <row r="800" spans="1:17" x14ac:dyDescent="0.3">
      <c r="A800" t="s">
        <v>18</v>
      </c>
      <c r="B800" t="s">
        <v>9</v>
      </c>
      <c r="C800" t="s">
        <v>93</v>
      </c>
      <c r="D800" t="s">
        <v>11</v>
      </c>
      <c r="E800" t="s">
        <v>12</v>
      </c>
      <c r="F800" t="s">
        <v>36</v>
      </c>
      <c r="G800" s="20">
        <v>2.5</v>
      </c>
      <c r="H800" s="14">
        <v>4.0225</v>
      </c>
      <c r="I800" t="s">
        <v>23</v>
      </c>
      <c r="J800" t="s">
        <v>42</v>
      </c>
      <c r="K800" t="s">
        <v>25</v>
      </c>
      <c r="L800" t="s">
        <v>43</v>
      </c>
      <c r="M800" s="20">
        <v>4.0233600000000003</v>
      </c>
      <c r="N800" s="20">
        <v>0</v>
      </c>
      <c r="O800" s="20">
        <v>0</v>
      </c>
      <c r="P800">
        <v>4</v>
      </c>
      <c r="Q800">
        <v>0</v>
      </c>
    </row>
    <row r="801" spans="1:17" x14ac:dyDescent="0.3">
      <c r="A801" t="s">
        <v>18</v>
      </c>
      <c r="B801" t="s">
        <v>9</v>
      </c>
      <c r="C801" t="s">
        <v>60</v>
      </c>
      <c r="D801" t="s">
        <v>27</v>
      </c>
      <c r="E801" t="s">
        <v>35</v>
      </c>
      <c r="F801" t="s">
        <v>22</v>
      </c>
      <c r="G801" s="20">
        <v>17</v>
      </c>
      <c r="H801" s="14">
        <v>27.353000000000002</v>
      </c>
      <c r="I801" t="s">
        <v>52</v>
      </c>
      <c r="J801" t="s">
        <v>15</v>
      </c>
      <c r="K801" t="s">
        <v>25</v>
      </c>
      <c r="L801" t="s">
        <v>43</v>
      </c>
      <c r="M801" s="20">
        <v>27.358848000000002</v>
      </c>
      <c r="N801" s="20">
        <v>3.5459999999999998E-2</v>
      </c>
      <c r="O801" s="20">
        <v>0.97014475008000001</v>
      </c>
      <c r="P801">
        <v>4</v>
      </c>
      <c r="Q801">
        <v>3.88057900032</v>
      </c>
    </row>
    <row r="802" spans="1:17" x14ac:dyDescent="0.3">
      <c r="A802" t="s">
        <v>32</v>
      </c>
      <c r="B802" t="s">
        <v>9</v>
      </c>
      <c r="C802" t="s">
        <v>84</v>
      </c>
      <c r="D802" t="s">
        <v>20</v>
      </c>
      <c r="E802" t="s">
        <v>45</v>
      </c>
      <c r="F802" t="s">
        <v>44</v>
      </c>
      <c r="G802" s="20">
        <v>2.5</v>
      </c>
      <c r="H802" s="14">
        <v>4.0225</v>
      </c>
      <c r="I802" t="s">
        <v>14</v>
      </c>
      <c r="J802" t="s">
        <v>38</v>
      </c>
      <c r="K802" t="s">
        <v>25</v>
      </c>
      <c r="L802" t="s">
        <v>43</v>
      </c>
      <c r="M802" s="20">
        <v>4.0233600000000003</v>
      </c>
      <c r="N802" s="20">
        <v>0</v>
      </c>
      <c r="O802" s="20">
        <v>0</v>
      </c>
      <c r="P802">
        <v>5</v>
      </c>
      <c r="Q802">
        <v>0</v>
      </c>
    </row>
    <row r="803" spans="1:17" x14ac:dyDescent="0.3">
      <c r="A803" t="s">
        <v>26</v>
      </c>
      <c r="B803" t="s">
        <v>9</v>
      </c>
      <c r="C803" t="s">
        <v>60</v>
      </c>
      <c r="D803" t="s">
        <v>11</v>
      </c>
      <c r="E803" t="s">
        <v>12</v>
      </c>
      <c r="F803" t="s">
        <v>66</v>
      </c>
      <c r="G803" s="20">
        <v>150</v>
      </c>
      <c r="H803" s="14">
        <v>241.35</v>
      </c>
      <c r="I803" t="s">
        <v>52</v>
      </c>
      <c r="J803" t="s">
        <v>15</v>
      </c>
      <c r="K803" t="s">
        <v>25</v>
      </c>
      <c r="L803" t="s">
        <v>43</v>
      </c>
      <c r="M803" s="20">
        <v>241.40160000000003</v>
      </c>
      <c r="N803" s="20">
        <v>3.5459999999999998E-2</v>
      </c>
      <c r="O803" s="20">
        <v>8.5601007360000008</v>
      </c>
      <c r="P803">
        <v>3</v>
      </c>
      <c r="Q803">
        <v>25.680302208000001</v>
      </c>
    </row>
    <row r="804" spans="1:17" x14ac:dyDescent="0.3">
      <c r="A804" t="s">
        <v>18</v>
      </c>
      <c r="B804" t="s">
        <v>9</v>
      </c>
      <c r="C804" t="s">
        <v>56</v>
      </c>
      <c r="D804" t="s">
        <v>20</v>
      </c>
      <c r="E804" t="s">
        <v>45</v>
      </c>
      <c r="F804" t="s">
        <v>13</v>
      </c>
      <c r="G804" s="20">
        <v>1.8</v>
      </c>
      <c r="H804" s="14">
        <v>2.8961999999999999</v>
      </c>
      <c r="I804" t="s">
        <v>23</v>
      </c>
      <c r="J804" t="s">
        <v>31</v>
      </c>
      <c r="K804" t="s">
        <v>25</v>
      </c>
      <c r="L804" t="s">
        <v>43</v>
      </c>
      <c r="M804" s="20">
        <v>2.8968192000000004</v>
      </c>
      <c r="N804" s="20">
        <v>0</v>
      </c>
      <c r="O804" s="20">
        <v>0</v>
      </c>
      <c r="P804">
        <v>4</v>
      </c>
      <c r="Q804">
        <v>0</v>
      </c>
    </row>
    <row r="805" spans="1:17" x14ac:dyDescent="0.3">
      <c r="A805" t="s">
        <v>39</v>
      </c>
      <c r="B805" t="s">
        <v>9</v>
      </c>
      <c r="C805" t="s">
        <v>8</v>
      </c>
      <c r="D805" t="s">
        <v>47</v>
      </c>
      <c r="E805" t="s">
        <v>45</v>
      </c>
      <c r="F805" t="s">
        <v>66</v>
      </c>
      <c r="G805" s="20">
        <v>78</v>
      </c>
      <c r="H805" s="14">
        <v>125.502</v>
      </c>
      <c r="I805" t="s">
        <v>52</v>
      </c>
      <c r="J805" t="s">
        <v>38</v>
      </c>
      <c r="K805" t="s">
        <v>25</v>
      </c>
      <c r="L805" t="s">
        <v>43</v>
      </c>
      <c r="M805" s="20">
        <v>125.52883200000001</v>
      </c>
      <c r="N805" s="20">
        <v>3.5459999999999998E-2</v>
      </c>
      <c r="O805" s="20">
        <v>4.4512523827199999</v>
      </c>
      <c r="P805">
        <v>2</v>
      </c>
      <c r="Q805">
        <v>8.9025047654399998</v>
      </c>
    </row>
    <row r="806" spans="1:17" x14ac:dyDescent="0.3">
      <c r="A806" t="s">
        <v>32</v>
      </c>
      <c r="B806" t="s">
        <v>9</v>
      </c>
      <c r="C806" t="s">
        <v>10</v>
      </c>
      <c r="D806" t="s">
        <v>41</v>
      </c>
      <c r="E806" t="s">
        <v>35</v>
      </c>
      <c r="F806" t="s">
        <v>36</v>
      </c>
      <c r="G806" s="20">
        <v>5</v>
      </c>
      <c r="H806" s="14">
        <v>8.0449999999999999</v>
      </c>
      <c r="I806" t="s">
        <v>30</v>
      </c>
      <c r="J806" t="s">
        <v>15</v>
      </c>
      <c r="K806" t="s">
        <v>25</v>
      </c>
      <c r="L806" t="s">
        <v>17</v>
      </c>
      <c r="M806" s="20">
        <v>8.0467200000000005</v>
      </c>
      <c r="N806" s="20">
        <v>0.16664000000000001</v>
      </c>
      <c r="O806" s="20">
        <v>1.3409054208000002</v>
      </c>
      <c r="P806">
        <v>5</v>
      </c>
      <c r="Q806">
        <v>6.7045271040000012</v>
      </c>
    </row>
    <row r="807" spans="1:17" x14ac:dyDescent="0.3">
      <c r="A807" t="s">
        <v>18</v>
      </c>
      <c r="B807" t="s">
        <v>9</v>
      </c>
      <c r="C807" t="s">
        <v>71</v>
      </c>
      <c r="D807" t="s">
        <v>11</v>
      </c>
      <c r="E807" t="s">
        <v>28</v>
      </c>
      <c r="F807" t="s">
        <v>22</v>
      </c>
      <c r="G807" s="20">
        <v>3</v>
      </c>
      <c r="H807" s="14">
        <v>4.827</v>
      </c>
      <c r="I807" s="2" t="s">
        <v>49</v>
      </c>
      <c r="J807" t="s">
        <v>31</v>
      </c>
      <c r="K807" t="s">
        <v>25</v>
      </c>
      <c r="L807" t="s">
        <v>17</v>
      </c>
      <c r="M807" s="20">
        <v>4.8280320000000003</v>
      </c>
      <c r="N807" s="20">
        <v>0.10215</v>
      </c>
      <c r="O807" s="20">
        <v>0.49318346880000008</v>
      </c>
      <c r="P807">
        <v>4</v>
      </c>
      <c r="Q807">
        <v>1.9727338752000003</v>
      </c>
    </row>
    <row r="808" spans="1:17" x14ac:dyDescent="0.3">
      <c r="A808" t="s">
        <v>26</v>
      </c>
      <c r="B808" t="s">
        <v>9</v>
      </c>
      <c r="C808" t="s">
        <v>56</v>
      </c>
      <c r="D808" t="s">
        <v>20</v>
      </c>
      <c r="E808" t="s">
        <v>28</v>
      </c>
      <c r="F808" t="s">
        <v>22</v>
      </c>
      <c r="G808" s="20">
        <v>1.5</v>
      </c>
      <c r="H808" s="14">
        <v>2.4135</v>
      </c>
      <c r="I808" s="2" t="s">
        <v>49</v>
      </c>
      <c r="J808" t="s">
        <v>15</v>
      </c>
      <c r="K808" t="s">
        <v>25</v>
      </c>
      <c r="L808" t="s">
        <v>43</v>
      </c>
      <c r="M808" s="20">
        <v>2.4140160000000002</v>
      </c>
      <c r="N808" s="20">
        <v>0.10215</v>
      </c>
      <c r="O808" s="20">
        <v>0.24659173440000004</v>
      </c>
      <c r="P808">
        <v>3</v>
      </c>
      <c r="Q808">
        <v>0.73977520320000012</v>
      </c>
    </row>
    <row r="809" spans="1:17" x14ac:dyDescent="0.3">
      <c r="A809" t="s">
        <v>26</v>
      </c>
      <c r="B809" t="s">
        <v>9</v>
      </c>
      <c r="C809" t="s">
        <v>60</v>
      </c>
      <c r="D809" t="s">
        <v>27</v>
      </c>
      <c r="E809" t="s">
        <v>33</v>
      </c>
      <c r="F809" t="s">
        <v>66</v>
      </c>
      <c r="G809" s="20">
        <v>100</v>
      </c>
      <c r="H809" s="14">
        <v>160.9</v>
      </c>
      <c r="I809" t="s">
        <v>30</v>
      </c>
      <c r="J809" t="s">
        <v>15</v>
      </c>
      <c r="K809" t="s">
        <v>25</v>
      </c>
      <c r="L809" t="s">
        <v>43</v>
      </c>
      <c r="M809" s="20">
        <v>160.93440000000001</v>
      </c>
      <c r="N809" s="20">
        <v>0.16664000000000001</v>
      </c>
      <c r="O809" s="20">
        <v>26.818108416000005</v>
      </c>
      <c r="P809">
        <v>3</v>
      </c>
      <c r="Q809">
        <v>80.454325248000018</v>
      </c>
    </row>
    <row r="810" spans="1:17" x14ac:dyDescent="0.3">
      <c r="A810" t="s">
        <v>26</v>
      </c>
      <c r="B810" t="s">
        <v>9</v>
      </c>
      <c r="C810" t="s">
        <v>56</v>
      </c>
      <c r="D810" t="s">
        <v>20</v>
      </c>
      <c r="E810" t="s">
        <v>12</v>
      </c>
      <c r="F810" t="s">
        <v>66</v>
      </c>
      <c r="G810" s="20">
        <v>44</v>
      </c>
      <c r="H810" s="14">
        <v>70.795999999999992</v>
      </c>
      <c r="I810" t="s">
        <v>30</v>
      </c>
      <c r="J810" t="s">
        <v>38</v>
      </c>
      <c r="K810" t="s">
        <v>25</v>
      </c>
      <c r="L810" t="s">
        <v>43</v>
      </c>
      <c r="M810" s="20">
        <v>70.811136000000005</v>
      </c>
      <c r="N810" s="20">
        <v>0.16664000000000001</v>
      </c>
      <c r="O810" s="20">
        <v>11.799967703040002</v>
      </c>
      <c r="P810">
        <v>3</v>
      </c>
      <c r="Q810">
        <v>35.399903109120004</v>
      </c>
    </row>
    <row r="811" spans="1:17" x14ac:dyDescent="0.3">
      <c r="A811" t="s">
        <v>32</v>
      </c>
      <c r="B811" t="s">
        <v>51</v>
      </c>
      <c r="C811" t="s">
        <v>8</v>
      </c>
      <c r="D811" t="s">
        <v>11</v>
      </c>
      <c r="E811" t="s">
        <v>21</v>
      </c>
      <c r="F811" t="s">
        <v>36</v>
      </c>
      <c r="G811" s="20">
        <v>1.6356999999999999</v>
      </c>
      <c r="H811" s="14" t="s">
        <v>8</v>
      </c>
      <c r="I811" t="s">
        <v>23</v>
      </c>
      <c r="J811" t="s">
        <v>38</v>
      </c>
      <c r="K811" t="s">
        <v>25</v>
      </c>
      <c r="L811" t="s">
        <v>43</v>
      </c>
      <c r="M811" s="20">
        <v>2.6324039807999999</v>
      </c>
      <c r="N811" s="20">
        <v>0</v>
      </c>
      <c r="O811" s="20">
        <v>0</v>
      </c>
      <c r="P811">
        <v>5</v>
      </c>
      <c r="Q811">
        <v>0</v>
      </c>
    </row>
    <row r="812" spans="1:17" x14ac:dyDescent="0.3">
      <c r="A812" t="s">
        <v>18</v>
      </c>
      <c r="B812" t="s">
        <v>9</v>
      </c>
      <c r="C812" t="s">
        <v>10</v>
      </c>
      <c r="D812" t="s">
        <v>72</v>
      </c>
      <c r="E812" t="s">
        <v>45</v>
      </c>
      <c r="F812" t="s">
        <v>44</v>
      </c>
      <c r="G812" s="20">
        <v>3</v>
      </c>
      <c r="H812" s="14">
        <v>4.827</v>
      </c>
      <c r="I812" t="s">
        <v>30</v>
      </c>
      <c r="J812" t="s">
        <v>15</v>
      </c>
      <c r="K812" t="s">
        <v>25</v>
      </c>
      <c r="L812" t="s">
        <v>17</v>
      </c>
      <c r="M812" s="20">
        <v>4.8280320000000003</v>
      </c>
      <c r="N812" s="20">
        <v>0.16664000000000001</v>
      </c>
      <c r="O812" s="20">
        <v>0.80454325248000014</v>
      </c>
      <c r="P812">
        <v>4</v>
      </c>
      <c r="Q812">
        <v>3.2181730099200005</v>
      </c>
    </row>
    <row r="813" spans="1:17" x14ac:dyDescent="0.3">
      <c r="A813" t="s">
        <v>26</v>
      </c>
      <c r="B813" t="s">
        <v>9</v>
      </c>
      <c r="C813" t="s">
        <v>60</v>
      </c>
      <c r="D813" t="s">
        <v>11</v>
      </c>
      <c r="E813" t="s">
        <v>45</v>
      </c>
      <c r="F813" t="s">
        <v>22</v>
      </c>
      <c r="G813" s="20">
        <v>2.0062500000000001</v>
      </c>
      <c r="H813" s="14" t="s">
        <v>8</v>
      </c>
      <c r="I813" t="s">
        <v>23</v>
      </c>
      <c r="J813" t="s">
        <v>15</v>
      </c>
      <c r="K813" t="s">
        <v>25</v>
      </c>
      <c r="L813" t="s">
        <v>17</v>
      </c>
      <c r="M813" s="20">
        <v>3.2287464000000003</v>
      </c>
      <c r="N813" s="20">
        <v>0</v>
      </c>
      <c r="O813" s="20">
        <v>0</v>
      </c>
      <c r="P813">
        <v>3</v>
      </c>
      <c r="Q813">
        <v>0</v>
      </c>
    </row>
    <row r="814" spans="1:17" x14ac:dyDescent="0.3">
      <c r="A814" t="s">
        <v>39</v>
      </c>
      <c r="B814" t="s">
        <v>9</v>
      </c>
      <c r="C814" t="s">
        <v>93</v>
      </c>
      <c r="D814" t="s">
        <v>20</v>
      </c>
      <c r="E814" t="s">
        <v>35</v>
      </c>
      <c r="F814" t="s">
        <v>22</v>
      </c>
      <c r="G814" s="20">
        <v>15</v>
      </c>
      <c r="H814" s="14">
        <v>24.134999999999998</v>
      </c>
      <c r="I814" t="s">
        <v>30</v>
      </c>
      <c r="J814" t="s">
        <v>38</v>
      </c>
      <c r="K814" t="s">
        <v>25</v>
      </c>
      <c r="L814" t="s">
        <v>43</v>
      </c>
      <c r="M814" s="20">
        <v>24.140160000000002</v>
      </c>
      <c r="N814" s="20">
        <v>0.16664000000000001</v>
      </c>
      <c r="O814" s="20">
        <v>4.0227162624000004</v>
      </c>
      <c r="P814">
        <v>2</v>
      </c>
      <c r="Q814">
        <v>8.0454325248000007</v>
      </c>
    </row>
    <row r="815" spans="1:17" x14ac:dyDescent="0.3">
      <c r="A815" t="s">
        <v>18</v>
      </c>
      <c r="B815" t="s">
        <v>9</v>
      </c>
      <c r="C815" t="s">
        <v>60</v>
      </c>
      <c r="D815" t="s">
        <v>27</v>
      </c>
      <c r="E815" t="s">
        <v>45</v>
      </c>
      <c r="F815" t="s">
        <v>36</v>
      </c>
      <c r="G815" s="20">
        <v>12</v>
      </c>
      <c r="H815" s="14">
        <v>19.308</v>
      </c>
      <c r="I815" t="s">
        <v>52</v>
      </c>
      <c r="J815" t="s">
        <v>38</v>
      </c>
      <c r="K815" t="s">
        <v>25</v>
      </c>
      <c r="L815" t="s">
        <v>43</v>
      </c>
      <c r="M815" s="20">
        <v>19.312128000000001</v>
      </c>
      <c r="N815" s="20">
        <v>3.5459999999999998E-2</v>
      </c>
      <c r="O815" s="20">
        <v>0.68480805888000007</v>
      </c>
      <c r="P815">
        <v>4</v>
      </c>
      <c r="Q815">
        <v>2.7392322355200003</v>
      </c>
    </row>
    <row r="816" spans="1:17" x14ac:dyDescent="0.3">
      <c r="A816" t="s">
        <v>32</v>
      </c>
      <c r="B816" t="s">
        <v>51</v>
      </c>
      <c r="C816" t="s">
        <v>8</v>
      </c>
      <c r="D816" t="s">
        <v>11</v>
      </c>
      <c r="E816" t="s">
        <v>12</v>
      </c>
      <c r="F816" t="s">
        <v>44</v>
      </c>
      <c r="G816" s="20">
        <v>4</v>
      </c>
      <c r="H816" s="14">
        <v>6.4359999999999999</v>
      </c>
      <c r="I816" t="s">
        <v>37</v>
      </c>
      <c r="J816" t="s">
        <v>42</v>
      </c>
      <c r="K816" t="s">
        <v>25</v>
      </c>
      <c r="L816" t="s">
        <v>43</v>
      </c>
      <c r="M816" s="20">
        <v>6.4373760000000004</v>
      </c>
      <c r="N816" s="20">
        <v>0.16664000000000001</v>
      </c>
      <c r="O816" s="20">
        <v>1.0727243366400001</v>
      </c>
      <c r="P816">
        <v>5</v>
      </c>
      <c r="Q816">
        <v>5.3636216832000008</v>
      </c>
    </row>
    <row r="817" spans="1:17" x14ac:dyDescent="0.3">
      <c r="A817" t="s">
        <v>32</v>
      </c>
      <c r="B817" t="s">
        <v>9</v>
      </c>
      <c r="C817" t="s">
        <v>83</v>
      </c>
      <c r="D817" t="s">
        <v>72</v>
      </c>
      <c r="E817" t="s">
        <v>64</v>
      </c>
      <c r="F817" t="s">
        <v>62</v>
      </c>
      <c r="G817" s="20">
        <v>2</v>
      </c>
      <c r="H817" s="14">
        <v>3.218</v>
      </c>
      <c r="I817" t="s">
        <v>30</v>
      </c>
      <c r="J817" t="s">
        <v>38</v>
      </c>
      <c r="K817" t="s">
        <v>25</v>
      </c>
      <c r="L817" t="s">
        <v>17</v>
      </c>
      <c r="M817" s="20">
        <v>3.2186880000000002</v>
      </c>
      <c r="N817" s="20">
        <v>0.16664000000000001</v>
      </c>
      <c r="O817" s="20">
        <v>0.53636216832000005</v>
      </c>
      <c r="P817">
        <v>5</v>
      </c>
      <c r="Q817">
        <v>2.6818108416000004</v>
      </c>
    </row>
    <row r="818" spans="1:17" x14ac:dyDescent="0.3">
      <c r="A818" t="s">
        <v>18</v>
      </c>
      <c r="B818" t="s">
        <v>9</v>
      </c>
      <c r="C818" t="s">
        <v>8</v>
      </c>
      <c r="D818" t="s">
        <v>20</v>
      </c>
      <c r="E818" t="s">
        <v>12</v>
      </c>
      <c r="F818" t="s">
        <v>13</v>
      </c>
      <c r="G818" s="20">
        <v>15</v>
      </c>
      <c r="H818" s="14">
        <v>24.134999999999998</v>
      </c>
      <c r="I818" t="s">
        <v>52</v>
      </c>
      <c r="J818" t="s">
        <v>38</v>
      </c>
      <c r="K818" t="s">
        <v>25</v>
      </c>
      <c r="L818" t="s">
        <v>43</v>
      </c>
      <c r="M818" s="20">
        <v>24.140160000000002</v>
      </c>
      <c r="N818" s="20">
        <v>3.5459999999999998E-2</v>
      </c>
      <c r="O818" s="20">
        <v>0.85601007360000003</v>
      </c>
      <c r="P818">
        <v>4</v>
      </c>
      <c r="Q818">
        <v>3.4240402944000001</v>
      </c>
    </row>
    <row r="819" spans="1:17" x14ac:dyDescent="0.3">
      <c r="A819" t="s">
        <v>39</v>
      </c>
      <c r="B819" t="s">
        <v>9</v>
      </c>
      <c r="C819" t="s">
        <v>76</v>
      </c>
      <c r="D819" t="s">
        <v>27</v>
      </c>
      <c r="E819" t="s">
        <v>28</v>
      </c>
      <c r="F819" t="s">
        <v>66</v>
      </c>
      <c r="G819" s="20">
        <v>8</v>
      </c>
      <c r="H819" s="14">
        <v>12.872</v>
      </c>
      <c r="I819" t="s">
        <v>49</v>
      </c>
      <c r="J819" t="s">
        <v>38</v>
      </c>
      <c r="K819" t="s">
        <v>25</v>
      </c>
      <c r="L819" t="s">
        <v>43</v>
      </c>
      <c r="M819" s="20">
        <v>12.874752000000001</v>
      </c>
      <c r="N819" s="20">
        <v>0.10215</v>
      </c>
      <c r="O819" s="20">
        <v>1.3151559168000002</v>
      </c>
      <c r="P819">
        <v>2</v>
      </c>
      <c r="Q819">
        <v>2.6303118336000004</v>
      </c>
    </row>
    <row r="820" spans="1:17" x14ac:dyDescent="0.3">
      <c r="A820" t="s">
        <v>26</v>
      </c>
      <c r="B820" t="s">
        <v>9</v>
      </c>
      <c r="C820" t="s">
        <v>60</v>
      </c>
      <c r="D820" t="s">
        <v>20</v>
      </c>
      <c r="E820" t="s">
        <v>28</v>
      </c>
      <c r="F820" t="s">
        <v>44</v>
      </c>
      <c r="G820" s="20">
        <v>2</v>
      </c>
      <c r="H820" s="14">
        <v>3.218</v>
      </c>
      <c r="I820" t="s">
        <v>14</v>
      </c>
      <c r="J820" t="s">
        <v>15</v>
      </c>
      <c r="K820" t="s">
        <v>25</v>
      </c>
      <c r="L820" t="s">
        <v>43</v>
      </c>
      <c r="M820" s="20">
        <v>3.2186880000000002</v>
      </c>
      <c r="N820" s="20">
        <v>0</v>
      </c>
      <c r="O820" s="20">
        <v>0</v>
      </c>
      <c r="P820">
        <v>3</v>
      </c>
      <c r="Q820">
        <v>0</v>
      </c>
    </row>
    <row r="821" spans="1:17" x14ac:dyDescent="0.3">
      <c r="A821" t="s">
        <v>26</v>
      </c>
      <c r="B821" t="s">
        <v>9</v>
      </c>
      <c r="C821" t="s">
        <v>10</v>
      </c>
      <c r="D821" t="s">
        <v>11</v>
      </c>
      <c r="E821" t="s">
        <v>8</v>
      </c>
      <c r="F821" t="s">
        <v>44</v>
      </c>
      <c r="G821" s="20">
        <v>3</v>
      </c>
      <c r="H821" s="14">
        <v>4.827</v>
      </c>
      <c r="I821" t="s">
        <v>54</v>
      </c>
      <c r="J821" t="s">
        <v>15</v>
      </c>
      <c r="K821" t="s">
        <v>25</v>
      </c>
      <c r="L821" t="s">
        <v>17</v>
      </c>
      <c r="M821" s="20">
        <v>4.8280320000000003</v>
      </c>
      <c r="N821" s="20">
        <v>2.1999999999999999E-2</v>
      </c>
      <c r="O821" s="20">
        <v>0.106216704</v>
      </c>
      <c r="P821">
        <v>3</v>
      </c>
      <c r="Q821">
        <v>0.31865011199999999</v>
      </c>
    </row>
    <row r="822" spans="1:17" x14ac:dyDescent="0.3">
      <c r="A822" t="s">
        <v>26</v>
      </c>
      <c r="B822" t="s">
        <v>9</v>
      </c>
      <c r="C822" t="s">
        <v>71</v>
      </c>
      <c r="D822" t="s">
        <v>41</v>
      </c>
      <c r="E822" t="s">
        <v>12</v>
      </c>
      <c r="F822" t="s">
        <v>62</v>
      </c>
      <c r="G822" s="20">
        <v>2</v>
      </c>
      <c r="H822" s="14">
        <v>3.218</v>
      </c>
      <c r="I822" t="s">
        <v>30</v>
      </c>
      <c r="J822" t="s">
        <v>15</v>
      </c>
      <c r="K822" t="s">
        <v>25</v>
      </c>
      <c r="L822" t="s">
        <v>43</v>
      </c>
      <c r="M822" s="20">
        <v>3.2186880000000002</v>
      </c>
      <c r="N822" s="20">
        <v>0.16664000000000001</v>
      </c>
      <c r="O822" s="20">
        <v>0.53636216832000005</v>
      </c>
      <c r="P822">
        <v>3</v>
      </c>
      <c r="Q822">
        <v>1.6090865049600001</v>
      </c>
    </row>
    <row r="823" spans="1:17" x14ac:dyDescent="0.3">
      <c r="A823" t="s">
        <v>39</v>
      </c>
      <c r="B823" t="s">
        <v>9</v>
      </c>
      <c r="C823" t="s">
        <v>60</v>
      </c>
      <c r="D823" t="s">
        <v>41</v>
      </c>
      <c r="E823" t="s">
        <v>45</v>
      </c>
      <c r="F823" t="s">
        <v>66</v>
      </c>
      <c r="G823" s="20">
        <v>115</v>
      </c>
      <c r="H823" s="14">
        <v>185.035</v>
      </c>
      <c r="I823" t="s">
        <v>52</v>
      </c>
      <c r="J823" t="s">
        <v>42</v>
      </c>
      <c r="K823" t="s">
        <v>25</v>
      </c>
      <c r="L823" t="s">
        <v>43</v>
      </c>
      <c r="M823" s="20">
        <v>185.07456000000002</v>
      </c>
      <c r="N823" s="20">
        <v>3.5459999999999998E-2</v>
      </c>
      <c r="O823" s="20">
        <v>6.5627438976000008</v>
      </c>
      <c r="P823">
        <v>2</v>
      </c>
      <c r="Q823">
        <v>13.125487795200002</v>
      </c>
    </row>
    <row r="824" spans="1:17" x14ac:dyDescent="0.3">
      <c r="A824" t="s">
        <v>18</v>
      </c>
      <c r="B824" t="s">
        <v>51</v>
      </c>
      <c r="C824" t="s">
        <v>8</v>
      </c>
      <c r="D824" t="s">
        <v>11</v>
      </c>
      <c r="E824" t="s">
        <v>35</v>
      </c>
      <c r="F824" t="s">
        <v>22</v>
      </c>
      <c r="G824" s="20">
        <v>2</v>
      </c>
      <c r="H824" s="14">
        <v>3.218</v>
      </c>
      <c r="I824" t="s">
        <v>23</v>
      </c>
      <c r="J824" t="s">
        <v>42</v>
      </c>
      <c r="K824" t="s">
        <v>25</v>
      </c>
      <c r="L824" t="s">
        <v>43</v>
      </c>
      <c r="M824" s="20">
        <v>3.2186880000000002</v>
      </c>
      <c r="N824" s="20">
        <v>0</v>
      </c>
      <c r="O824" s="20">
        <v>0</v>
      </c>
      <c r="P824">
        <v>4</v>
      </c>
      <c r="Q824">
        <v>0</v>
      </c>
    </row>
    <row r="825" spans="1:17" x14ac:dyDescent="0.3">
      <c r="A825" t="s">
        <v>32</v>
      </c>
      <c r="B825" t="s">
        <v>9</v>
      </c>
      <c r="C825" t="s">
        <v>67</v>
      </c>
      <c r="D825" t="s">
        <v>11</v>
      </c>
      <c r="E825" t="s">
        <v>45</v>
      </c>
      <c r="F825" t="s">
        <v>36</v>
      </c>
      <c r="G825" s="20">
        <v>2.4</v>
      </c>
      <c r="H825" s="14">
        <v>3.8615999999999997</v>
      </c>
      <c r="I825" t="s">
        <v>14</v>
      </c>
      <c r="J825" t="s">
        <v>15</v>
      </c>
      <c r="K825" t="s">
        <v>25</v>
      </c>
      <c r="L825" t="s">
        <v>43</v>
      </c>
      <c r="M825" s="20">
        <v>3.8624255999999999</v>
      </c>
      <c r="N825" s="20">
        <v>0</v>
      </c>
      <c r="O825" s="20">
        <v>0</v>
      </c>
      <c r="P825">
        <v>5</v>
      </c>
      <c r="Q825">
        <v>0</v>
      </c>
    </row>
    <row r="826" spans="1:17" x14ac:dyDescent="0.3">
      <c r="A826" t="s">
        <v>26</v>
      </c>
      <c r="B826" t="s">
        <v>51</v>
      </c>
      <c r="C826" t="s">
        <v>8</v>
      </c>
      <c r="D826" t="s">
        <v>41</v>
      </c>
      <c r="E826" t="s">
        <v>45</v>
      </c>
      <c r="F826" t="s">
        <v>44</v>
      </c>
      <c r="G826" s="20">
        <v>0.8</v>
      </c>
      <c r="H826" s="14">
        <v>1.2872000000000001</v>
      </c>
      <c r="I826" t="s">
        <v>30</v>
      </c>
      <c r="J826" t="s">
        <v>42</v>
      </c>
      <c r="K826" t="s">
        <v>25</v>
      </c>
      <c r="L826" t="s">
        <v>17</v>
      </c>
      <c r="M826" s="20">
        <v>1.2874752000000003</v>
      </c>
      <c r="N826" s="20">
        <v>0.16664000000000001</v>
      </c>
      <c r="O826" s="20">
        <v>0.21454486732800004</v>
      </c>
      <c r="P826">
        <v>3</v>
      </c>
      <c r="Q826">
        <v>0.64363460198400013</v>
      </c>
    </row>
    <row r="827" spans="1:17" x14ac:dyDescent="0.3">
      <c r="A827" t="s">
        <v>39</v>
      </c>
      <c r="B827" t="s">
        <v>9</v>
      </c>
      <c r="C827" t="s">
        <v>70</v>
      </c>
      <c r="D827" t="s">
        <v>27</v>
      </c>
      <c r="E827" t="s">
        <v>35</v>
      </c>
      <c r="F827" t="s">
        <v>66</v>
      </c>
      <c r="G827" s="20">
        <v>44</v>
      </c>
      <c r="H827" s="14">
        <v>70.795999999999992</v>
      </c>
      <c r="I827" t="s">
        <v>37</v>
      </c>
      <c r="J827" t="s">
        <v>42</v>
      </c>
      <c r="K827" t="s">
        <v>25</v>
      </c>
      <c r="L827" t="s">
        <v>17</v>
      </c>
      <c r="M827" s="20">
        <v>70.811136000000005</v>
      </c>
      <c r="N827" s="20">
        <v>0.16664000000000001</v>
      </c>
      <c r="O827" s="20">
        <v>11.799967703040002</v>
      </c>
      <c r="P827">
        <v>2</v>
      </c>
      <c r="Q827">
        <v>23.599935406080004</v>
      </c>
    </row>
    <row r="828" spans="1:17" x14ac:dyDescent="0.3">
      <c r="A828" t="s">
        <v>18</v>
      </c>
      <c r="B828" t="s">
        <v>9</v>
      </c>
      <c r="C828" t="s">
        <v>61</v>
      </c>
      <c r="D828" t="s">
        <v>41</v>
      </c>
      <c r="E828" t="s">
        <v>35</v>
      </c>
      <c r="F828" t="s">
        <v>66</v>
      </c>
      <c r="G828" s="20">
        <v>12.4</v>
      </c>
      <c r="H828" s="14">
        <v>19.951599999999999</v>
      </c>
      <c r="I828" t="s">
        <v>14</v>
      </c>
      <c r="J828" t="s">
        <v>15</v>
      </c>
      <c r="K828" t="s">
        <v>25</v>
      </c>
      <c r="L828" t="s">
        <v>43</v>
      </c>
      <c r="M828" s="20">
        <v>19.955865600000003</v>
      </c>
      <c r="N828" s="20">
        <v>0</v>
      </c>
      <c r="O828" s="20">
        <v>0</v>
      </c>
      <c r="P828">
        <v>4</v>
      </c>
      <c r="Q828">
        <v>0</v>
      </c>
    </row>
    <row r="829" spans="1:17" x14ac:dyDescent="0.3">
      <c r="A829" t="s">
        <v>26</v>
      </c>
      <c r="B829" t="s">
        <v>9</v>
      </c>
      <c r="C829" t="s">
        <v>70</v>
      </c>
      <c r="D829" t="s">
        <v>27</v>
      </c>
      <c r="E829" t="s">
        <v>21</v>
      </c>
      <c r="F829" t="s">
        <v>36</v>
      </c>
      <c r="G829" s="20">
        <v>10</v>
      </c>
      <c r="H829" s="14">
        <v>16.09</v>
      </c>
      <c r="I829" t="s">
        <v>37</v>
      </c>
      <c r="J829" t="s">
        <v>42</v>
      </c>
      <c r="K829" t="s">
        <v>25</v>
      </c>
      <c r="L829" t="s">
        <v>17</v>
      </c>
      <c r="M829" s="20">
        <v>16.093440000000001</v>
      </c>
      <c r="N829" s="20">
        <v>0.16664000000000001</v>
      </c>
      <c r="O829" s="20">
        <v>2.6818108416000004</v>
      </c>
      <c r="P829">
        <v>3</v>
      </c>
      <c r="Q829">
        <v>8.0454325248000007</v>
      </c>
    </row>
    <row r="830" spans="1:17" x14ac:dyDescent="0.3">
      <c r="A830" t="s">
        <v>26</v>
      </c>
      <c r="B830" t="s">
        <v>9</v>
      </c>
      <c r="C830" t="s">
        <v>60</v>
      </c>
      <c r="D830" t="s">
        <v>11</v>
      </c>
      <c r="E830" t="s">
        <v>21</v>
      </c>
      <c r="F830" t="s">
        <v>66</v>
      </c>
      <c r="G830" s="20">
        <v>80</v>
      </c>
      <c r="H830" s="14">
        <v>128.72</v>
      </c>
      <c r="I830" t="s">
        <v>52</v>
      </c>
      <c r="J830" t="s">
        <v>38</v>
      </c>
      <c r="K830" t="s">
        <v>25</v>
      </c>
      <c r="L830" t="s">
        <v>43</v>
      </c>
      <c r="M830" s="20">
        <v>128.74752000000001</v>
      </c>
      <c r="N830" s="20">
        <v>3.5459999999999998E-2</v>
      </c>
      <c r="O830" s="20">
        <v>4.5653870591999999</v>
      </c>
      <c r="P830">
        <v>3</v>
      </c>
      <c r="Q830">
        <v>13.696161177600001</v>
      </c>
    </row>
    <row r="831" spans="1:17" x14ac:dyDescent="0.3">
      <c r="A831" t="s">
        <v>32</v>
      </c>
      <c r="B831" t="s">
        <v>9</v>
      </c>
      <c r="C831" t="s">
        <v>10</v>
      </c>
      <c r="D831" t="s">
        <v>72</v>
      </c>
      <c r="E831" t="s">
        <v>33</v>
      </c>
      <c r="F831" t="s">
        <v>44</v>
      </c>
      <c r="G831" s="20">
        <v>3</v>
      </c>
      <c r="H831" s="14">
        <v>4.827</v>
      </c>
      <c r="I831" t="s">
        <v>37</v>
      </c>
      <c r="J831" t="s">
        <v>42</v>
      </c>
      <c r="K831" t="s">
        <v>25</v>
      </c>
      <c r="L831" t="s">
        <v>17</v>
      </c>
      <c r="M831" s="20">
        <v>4.8280320000000003</v>
      </c>
      <c r="N831" s="20">
        <v>0.16664000000000001</v>
      </c>
      <c r="O831" s="20">
        <v>0.80454325248000014</v>
      </c>
      <c r="P831">
        <v>5</v>
      </c>
      <c r="Q831">
        <v>4.0227162624000004</v>
      </c>
    </row>
    <row r="832" spans="1:17" x14ac:dyDescent="0.3">
      <c r="A832" t="s">
        <v>32</v>
      </c>
      <c r="B832" t="s">
        <v>9</v>
      </c>
      <c r="C832" t="s">
        <v>71</v>
      </c>
      <c r="D832" t="s">
        <v>72</v>
      </c>
      <c r="E832" t="s">
        <v>64</v>
      </c>
      <c r="F832" t="s">
        <v>44</v>
      </c>
      <c r="G832" s="20">
        <v>12</v>
      </c>
      <c r="H832" s="14">
        <v>19.308</v>
      </c>
      <c r="I832" t="s">
        <v>30</v>
      </c>
      <c r="J832" t="s">
        <v>31</v>
      </c>
      <c r="K832" t="s">
        <v>25</v>
      </c>
      <c r="L832" t="s">
        <v>17</v>
      </c>
      <c r="M832" s="20">
        <v>19.312128000000001</v>
      </c>
      <c r="N832" s="20">
        <v>0.16664000000000001</v>
      </c>
      <c r="O832" s="20">
        <v>3.2181730099200005</v>
      </c>
      <c r="P832">
        <v>5</v>
      </c>
      <c r="Q832">
        <v>16.090865049600001</v>
      </c>
    </row>
    <row r="833" spans="1:17" x14ac:dyDescent="0.3">
      <c r="A833" t="s">
        <v>39</v>
      </c>
      <c r="B833" t="s">
        <v>9</v>
      </c>
      <c r="C833" t="s">
        <v>78</v>
      </c>
      <c r="D833" t="s">
        <v>27</v>
      </c>
      <c r="E833" t="s">
        <v>28</v>
      </c>
      <c r="F833" t="s">
        <v>36</v>
      </c>
      <c r="G833" s="20">
        <v>13</v>
      </c>
      <c r="H833" s="14">
        <v>20.917000000000002</v>
      </c>
      <c r="I833" t="s">
        <v>30</v>
      </c>
      <c r="J833" t="s">
        <v>38</v>
      </c>
      <c r="K833" t="s">
        <v>25</v>
      </c>
      <c r="L833" t="s">
        <v>17</v>
      </c>
      <c r="M833" s="20">
        <v>20.921472000000001</v>
      </c>
      <c r="N833" s="20">
        <v>0.16664000000000001</v>
      </c>
      <c r="O833" s="20">
        <v>3.4863540940800006</v>
      </c>
      <c r="P833">
        <v>2</v>
      </c>
      <c r="Q833">
        <v>6.9727081881600013</v>
      </c>
    </row>
    <row r="834" spans="1:17" x14ac:dyDescent="0.3">
      <c r="A834" t="s">
        <v>32</v>
      </c>
      <c r="B834" t="s">
        <v>9</v>
      </c>
      <c r="C834" t="s">
        <v>103</v>
      </c>
      <c r="D834" t="s">
        <v>27</v>
      </c>
      <c r="E834" t="s">
        <v>28</v>
      </c>
      <c r="F834" t="s">
        <v>36</v>
      </c>
      <c r="G834" s="20">
        <v>12</v>
      </c>
      <c r="H834" s="14">
        <v>19.308</v>
      </c>
      <c r="I834" t="s">
        <v>52</v>
      </c>
      <c r="J834" t="s">
        <v>42</v>
      </c>
      <c r="K834" t="s">
        <v>25</v>
      </c>
      <c r="L834" t="s">
        <v>17</v>
      </c>
      <c r="M834" s="20">
        <v>19.312128000000001</v>
      </c>
      <c r="N834" s="20">
        <v>3.5459999999999998E-2</v>
      </c>
      <c r="O834" s="20">
        <v>0.68480805888000007</v>
      </c>
      <c r="P834">
        <v>5</v>
      </c>
      <c r="Q834">
        <v>3.4240402944000001</v>
      </c>
    </row>
    <row r="835" spans="1:17" x14ac:dyDescent="0.3">
      <c r="A835" t="s">
        <v>18</v>
      </c>
      <c r="B835" t="s">
        <v>51</v>
      </c>
      <c r="C835" t="s">
        <v>8</v>
      </c>
      <c r="D835" t="s">
        <v>27</v>
      </c>
      <c r="E835" t="s">
        <v>45</v>
      </c>
      <c r="F835" t="s">
        <v>36</v>
      </c>
      <c r="G835" s="20">
        <v>5</v>
      </c>
      <c r="H835" s="14">
        <v>8.0449999999999999</v>
      </c>
      <c r="I835" t="s">
        <v>30</v>
      </c>
      <c r="J835" t="s">
        <v>15</v>
      </c>
      <c r="K835" t="s">
        <v>25</v>
      </c>
      <c r="L835" t="s">
        <v>43</v>
      </c>
      <c r="M835" s="20">
        <v>8.0467200000000005</v>
      </c>
      <c r="N835" s="20">
        <v>0.16664000000000001</v>
      </c>
      <c r="O835" s="20">
        <v>1.3409054208000002</v>
      </c>
      <c r="P835">
        <v>4</v>
      </c>
      <c r="Q835">
        <v>5.3636216832000008</v>
      </c>
    </row>
    <row r="836" spans="1:17" x14ac:dyDescent="0.3">
      <c r="A836" t="s">
        <v>39</v>
      </c>
      <c r="B836" t="s">
        <v>51</v>
      </c>
      <c r="C836" t="s">
        <v>8</v>
      </c>
      <c r="D836" t="s">
        <v>11</v>
      </c>
      <c r="E836" t="s">
        <v>12</v>
      </c>
      <c r="F836" t="s">
        <v>22</v>
      </c>
      <c r="G836" s="20">
        <v>13</v>
      </c>
      <c r="H836" s="14">
        <v>20.917000000000002</v>
      </c>
      <c r="I836" t="s">
        <v>14</v>
      </c>
      <c r="J836" t="s">
        <v>31</v>
      </c>
      <c r="K836" t="s">
        <v>25</v>
      </c>
      <c r="L836" t="s">
        <v>43</v>
      </c>
      <c r="M836" s="20">
        <v>20.921472000000001</v>
      </c>
      <c r="N836" s="20">
        <v>0</v>
      </c>
      <c r="O836" s="20">
        <v>0</v>
      </c>
      <c r="P836">
        <v>2</v>
      </c>
      <c r="Q836">
        <v>0</v>
      </c>
    </row>
    <row r="837" spans="1:17" x14ac:dyDescent="0.3">
      <c r="A837" t="s">
        <v>39</v>
      </c>
      <c r="B837" t="s">
        <v>9</v>
      </c>
      <c r="C837" t="s">
        <v>60</v>
      </c>
      <c r="D837" t="s">
        <v>20</v>
      </c>
      <c r="E837" t="s">
        <v>35</v>
      </c>
      <c r="F837" t="s">
        <v>66</v>
      </c>
      <c r="G837" s="20">
        <v>80</v>
      </c>
      <c r="H837" s="14">
        <v>128.72</v>
      </c>
      <c r="I837" t="s">
        <v>52</v>
      </c>
      <c r="J837" t="s">
        <v>15</v>
      </c>
      <c r="K837" t="s">
        <v>25</v>
      </c>
      <c r="L837" t="s">
        <v>43</v>
      </c>
      <c r="M837" s="20">
        <v>128.74752000000001</v>
      </c>
      <c r="N837" s="20">
        <v>3.5459999999999998E-2</v>
      </c>
      <c r="O837" s="20">
        <v>4.5653870591999999</v>
      </c>
      <c r="P837">
        <v>2</v>
      </c>
      <c r="Q837">
        <v>9.1307741183999998</v>
      </c>
    </row>
    <row r="838" spans="1:17" x14ac:dyDescent="0.3">
      <c r="A838" t="s">
        <v>32</v>
      </c>
      <c r="B838" t="s">
        <v>9</v>
      </c>
      <c r="C838" t="s">
        <v>103</v>
      </c>
      <c r="D838" t="s">
        <v>27</v>
      </c>
      <c r="E838" t="s">
        <v>28</v>
      </c>
      <c r="F838" t="s">
        <v>36</v>
      </c>
      <c r="G838" s="20">
        <v>2.2999999999999998</v>
      </c>
      <c r="H838" s="14">
        <v>3.7006999999999999</v>
      </c>
      <c r="I838" t="s">
        <v>14</v>
      </c>
      <c r="J838" t="s">
        <v>31</v>
      </c>
      <c r="K838" t="s">
        <v>25</v>
      </c>
      <c r="L838" t="s">
        <v>17</v>
      </c>
      <c r="M838" s="20">
        <v>3.7014912</v>
      </c>
      <c r="N838" s="20">
        <v>0</v>
      </c>
      <c r="O838" s="20">
        <v>0</v>
      </c>
      <c r="P838">
        <v>5</v>
      </c>
      <c r="Q838">
        <v>0</v>
      </c>
    </row>
    <row r="839" spans="1:17" x14ac:dyDescent="0.3">
      <c r="A839" t="s">
        <v>26</v>
      </c>
      <c r="B839" t="s">
        <v>9</v>
      </c>
      <c r="C839" t="s">
        <v>8</v>
      </c>
      <c r="D839" t="s">
        <v>20</v>
      </c>
      <c r="E839" t="s">
        <v>35</v>
      </c>
      <c r="F839" t="s">
        <v>29</v>
      </c>
      <c r="G839" s="20">
        <v>20</v>
      </c>
      <c r="H839" s="14">
        <v>32.18</v>
      </c>
      <c r="I839" t="s">
        <v>52</v>
      </c>
      <c r="J839" t="s">
        <v>15</v>
      </c>
      <c r="K839" t="s">
        <v>25</v>
      </c>
      <c r="L839" t="s">
        <v>43</v>
      </c>
      <c r="M839" s="20">
        <v>32.186880000000002</v>
      </c>
      <c r="N839" s="20">
        <v>3.5459999999999998E-2</v>
      </c>
      <c r="O839" s="20">
        <v>1.1413467648</v>
      </c>
      <c r="P839">
        <v>3</v>
      </c>
      <c r="Q839">
        <v>3.4240402944000001</v>
      </c>
    </row>
    <row r="840" spans="1:17" x14ac:dyDescent="0.3">
      <c r="A840" t="s">
        <v>39</v>
      </c>
      <c r="B840" t="s">
        <v>9</v>
      </c>
      <c r="C840" t="s">
        <v>56</v>
      </c>
      <c r="D840" t="s">
        <v>27</v>
      </c>
      <c r="E840" t="s">
        <v>28</v>
      </c>
      <c r="F840" t="s">
        <v>29</v>
      </c>
      <c r="G840" s="20">
        <v>16</v>
      </c>
      <c r="H840" s="14">
        <v>25.744</v>
      </c>
      <c r="I840" t="s">
        <v>37</v>
      </c>
      <c r="J840" t="s">
        <v>38</v>
      </c>
      <c r="K840" t="s">
        <v>25</v>
      </c>
      <c r="L840" t="s">
        <v>17</v>
      </c>
      <c r="M840" s="20">
        <v>25.749504000000002</v>
      </c>
      <c r="N840" s="20">
        <v>0.16664000000000001</v>
      </c>
      <c r="O840" s="20">
        <v>4.2908973465600004</v>
      </c>
      <c r="P840">
        <v>2</v>
      </c>
      <c r="Q840">
        <v>8.5817946931200009</v>
      </c>
    </row>
    <row r="841" spans="1:17" x14ac:dyDescent="0.3">
      <c r="A841" t="s">
        <v>39</v>
      </c>
      <c r="B841" t="s">
        <v>9</v>
      </c>
      <c r="C841" t="s">
        <v>56</v>
      </c>
      <c r="D841" t="s">
        <v>11</v>
      </c>
      <c r="E841" t="s">
        <v>12</v>
      </c>
      <c r="F841" t="s">
        <v>36</v>
      </c>
      <c r="G841" s="20">
        <v>1</v>
      </c>
      <c r="H841" s="14">
        <v>1.609</v>
      </c>
      <c r="I841" t="s">
        <v>23</v>
      </c>
      <c r="J841" t="s">
        <v>42</v>
      </c>
      <c r="K841" t="s">
        <v>25</v>
      </c>
      <c r="L841" t="s">
        <v>17</v>
      </c>
      <c r="M841" s="20">
        <v>1.6093440000000001</v>
      </c>
      <c r="N841" s="20">
        <v>0</v>
      </c>
      <c r="O841" s="20">
        <v>0</v>
      </c>
      <c r="P841">
        <v>2</v>
      </c>
      <c r="Q841">
        <v>0</v>
      </c>
    </row>
    <row r="842" spans="1:17" x14ac:dyDescent="0.3">
      <c r="A842" t="s">
        <v>39</v>
      </c>
      <c r="B842" t="s">
        <v>51</v>
      </c>
      <c r="C842" t="s">
        <v>8</v>
      </c>
      <c r="D842" t="s">
        <v>11</v>
      </c>
      <c r="E842" t="s">
        <v>21</v>
      </c>
      <c r="F842" t="s">
        <v>66</v>
      </c>
      <c r="G842" s="20">
        <v>45</v>
      </c>
      <c r="H842" s="14">
        <v>72.405000000000001</v>
      </c>
      <c r="I842" t="s">
        <v>52</v>
      </c>
      <c r="J842" t="s">
        <v>15</v>
      </c>
      <c r="K842" t="s">
        <v>25</v>
      </c>
      <c r="L842" t="s">
        <v>17</v>
      </c>
      <c r="M842" s="20">
        <v>72.420479999999998</v>
      </c>
      <c r="N842" s="20">
        <v>3.5459999999999998E-2</v>
      </c>
      <c r="O842" s="20">
        <v>2.5680302207999999</v>
      </c>
      <c r="P842">
        <v>2</v>
      </c>
      <c r="Q842">
        <v>5.1360604415999997</v>
      </c>
    </row>
    <row r="843" spans="1:17" x14ac:dyDescent="0.3">
      <c r="A843" t="s">
        <v>39</v>
      </c>
      <c r="B843" t="s">
        <v>51</v>
      </c>
      <c r="C843" t="s">
        <v>8</v>
      </c>
      <c r="D843" t="s">
        <v>41</v>
      </c>
      <c r="E843" t="s">
        <v>35</v>
      </c>
      <c r="F843" t="s">
        <v>66</v>
      </c>
      <c r="G843" s="20">
        <v>23</v>
      </c>
      <c r="H843" s="14">
        <v>37.006999999999998</v>
      </c>
      <c r="I843" t="s">
        <v>30</v>
      </c>
      <c r="J843" t="s">
        <v>42</v>
      </c>
      <c r="K843" t="s">
        <v>25</v>
      </c>
      <c r="L843" t="s">
        <v>17</v>
      </c>
      <c r="M843" s="20">
        <v>37.014912000000002</v>
      </c>
      <c r="N843" s="20">
        <v>0.16664000000000001</v>
      </c>
      <c r="O843" s="20">
        <v>6.168164935680001</v>
      </c>
      <c r="P843">
        <v>2</v>
      </c>
      <c r="Q843">
        <v>12.336329871360002</v>
      </c>
    </row>
    <row r="844" spans="1:17" x14ac:dyDescent="0.3">
      <c r="A844" t="s">
        <v>26</v>
      </c>
      <c r="B844" t="s">
        <v>9</v>
      </c>
      <c r="C844" t="s">
        <v>60</v>
      </c>
      <c r="D844" t="s">
        <v>27</v>
      </c>
      <c r="E844" t="s">
        <v>12</v>
      </c>
      <c r="F844" t="s">
        <v>36</v>
      </c>
      <c r="G844" s="20">
        <v>8</v>
      </c>
      <c r="H844" s="14">
        <v>12.872</v>
      </c>
      <c r="I844" t="s">
        <v>30</v>
      </c>
      <c r="J844" t="s">
        <v>38</v>
      </c>
      <c r="K844" t="s">
        <v>25</v>
      </c>
      <c r="L844" t="s">
        <v>43</v>
      </c>
      <c r="M844" s="20">
        <v>12.874752000000001</v>
      </c>
      <c r="N844" s="20">
        <v>0.16664000000000001</v>
      </c>
      <c r="O844" s="20">
        <v>2.1454486732800002</v>
      </c>
      <c r="P844">
        <v>3</v>
      </c>
      <c r="Q844">
        <v>6.4363460198400002</v>
      </c>
    </row>
    <row r="845" spans="1:17" x14ac:dyDescent="0.3">
      <c r="A845" t="s">
        <v>39</v>
      </c>
      <c r="B845" t="s">
        <v>9</v>
      </c>
      <c r="C845" t="s">
        <v>71</v>
      </c>
      <c r="D845" t="s">
        <v>11</v>
      </c>
      <c r="E845" t="s">
        <v>12</v>
      </c>
      <c r="F845" t="s">
        <v>13</v>
      </c>
      <c r="G845" s="20">
        <v>8</v>
      </c>
      <c r="H845" s="14">
        <v>12.872</v>
      </c>
      <c r="I845" t="s">
        <v>52</v>
      </c>
      <c r="J845" t="s">
        <v>24</v>
      </c>
      <c r="K845" t="s">
        <v>25</v>
      </c>
      <c r="L845" t="s">
        <v>43</v>
      </c>
      <c r="M845" s="20">
        <v>12.874752000000001</v>
      </c>
      <c r="N845" s="20">
        <v>3.5459999999999998E-2</v>
      </c>
      <c r="O845" s="20">
        <v>0.45653870592000001</v>
      </c>
      <c r="P845">
        <v>2</v>
      </c>
      <c r="Q845">
        <v>0.91307741184000002</v>
      </c>
    </row>
    <row r="846" spans="1:17" x14ac:dyDescent="0.3">
      <c r="A846" t="s">
        <v>32</v>
      </c>
      <c r="B846" t="s">
        <v>9</v>
      </c>
      <c r="C846" t="s">
        <v>71</v>
      </c>
      <c r="D846" t="s">
        <v>41</v>
      </c>
      <c r="E846" t="s">
        <v>12</v>
      </c>
      <c r="F846" t="s">
        <v>44</v>
      </c>
      <c r="G846" s="20">
        <v>4</v>
      </c>
      <c r="H846" s="14">
        <v>6.4359999999999999</v>
      </c>
      <c r="I846" t="s">
        <v>87</v>
      </c>
      <c r="J846" t="s">
        <v>31</v>
      </c>
      <c r="K846" t="s">
        <v>25</v>
      </c>
      <c r="L846" t="s">
        <v>17</v>
      </c>
      <c r="M846" s="20">
        <v>6.4373760000000004</v>
      </c>
      <c r="N846" s="20">
        <v>0.11366999999999999</v>
      </c>
      <c r="O846" s="20">
        <v>0.73173652992000005</v>
      </c>
      <c r="P846">
        <v>5</v>
      </c>
      <c r="Q846">
        <v>3.6586826496000002</v>
      </c>
    </row>
    <row r="847" spans="1:17" x14ac:dyDescent="0.3">
      <c r="A847" t="s">
        <v>39</v>
      </c>
      <c r="B847" t="s">
        <v>57</v>
      </c>
      <c r="C847" t="s">
        <v>8</v>
      </c>
      <c r="D847" t="s">
        <v>11</v>
      </c>
      <c r="E847" t="s">
        <v>21</v>
      </c>
      <c r="F847" t="s">
        <v>36</v>
      </c>
      <c r="G847" s="20">
        <v>11</v>
      </c>
      <c r="H847" s="14">
        <v>17.698999999999998</v>
      </c>
      <c r="I847" t="s">
        <v>30</v>
      </c>
      <c r="J847" t="s">
        <v>42</v>
      </c>
      <c r="K847" t="s">
        <v>25</v>
      </c>
      <c r="L847" t="s">
        <v>17</v>
      </c>
      <c r="M847" s="20">
        <v>17.702784000000001</v>
      </c>
      <c r="N847" s="20">
        <v>0.16664000000000001</v>
      </c>
      <c r="O847" s="20">
        <v>2.9499919257600005</v>
      </c>
      <c r="P847">
        <v>2</v>
      </c>
      <c r="Q847">
        <v>5.8999838515200009</v>
      </c>
    </row>
    <row r="848" spans="1:17" x14ac:dyDescent="0.3">
      <c r="A848" t="s">
        <v>32</v>
      </c>
      <c r="B848" t="s">
        <v>9</v>
      </c>
      <c r="C848" t="s">
        <v>48</v>
      </c>
      <c r="D848" t="s">
        <v>41</v>
      </c>
      <c r="E848" t="s">
        <v>28</v>
      </c>
      <c r="F848" t="s">
        <v>36</v>
      </c>
      <c r="G848" s="20">
        <v>3</v>
      </c>
      <c r="H848" s="14">
        <v>4.827</v>
      </c>
      <c r="I848" t="s">
        <v>14</v>
      </c>
      <c r="J848" t="s">
        <v>38</v>
      </c>
      <c r="K848" t="s">
        <v>25</v>
      </c>
      <c r="L848" t="s">
        <v>17</v>
      </c>
      <c r="M848" s="20">
        <v>4.8280320000000003</v>
      </c>
      <c r="N848" s="20">
        <v>0</v>
      </c>
      <c r="O848" s="20">
        <v>0</v>
      </c>
      <c r="P848">
        <v>5</v>
      </c>
      <c r="Q848">
        <v>0</v>
      </c>
    </row>
    <row r="849" spans="1:17" x14ac:dyDescent="0.3">
      <c r="A849" t="s">
        <v>39</v>
      </c>
      <c r="B849" t="s">
        <v>51</v>
      </c>
      <c r="C849" t="s">
        <v>8</v>
      </c>
      <c r="D849" t="s">
        <v>41</v>
      </c>
      <c r="E849" t="s">
        <v>21</v>
      </c>
      <c r="F849" t="s">
        <v>13</v>
      </c>
      <c r="G849" s="20">
        <v>22</v>
      </c>
      <c r="H849" s="14">
        <v>35.397999999999996</v>
      </c>
      <c r="I849" t="s">
        <v>30</v>
      </c>
      <c r="J849" t="s">
        <v>15</v>
      </c>
      <c r="K849" t="s">
        <v>25</v>
      </c>
      <c r="L849" t="s">
        <v>43</v>
      </c>
      <c r="M849" s="20">
        <v>35.405568000000002</v>
      </c>
      <c r="N849" s="20">
        <v>0.16664000000000001</v>
      </c>
      <c r="O849" s="20">
        <v>5.8999838515200009</v>
      </c>
      <c r="P849">
        <v>2</v>
      </c>
      <c r="Q849">
        <v>11.799967703040002</v>
      </c>
    </row>
    <row r="850" spans="1:17" x14ac:dyDescent="0.3">
      <c r="A850" t="s">
        <v>39</v>
      </c>
      <c r="B850" t="s">
        <v>9</v>
      </c>
      <c r="C850" t="s">
        <v>8</v>
      </c>
      <c r="D850" t="s">
        <v>11</v>
      </c>
      <c r="E850" t="s">
        <v>21</v>
      </c>
      <c r="F850" t="s">
        <v>13</v>
      </c>
      <c r="G850" s="20">
        <v>2.5</v>
      </c>
      <c r="H850" s="14">
        <v>4.0225</v>
      </c>
      <c r="I850" t="s">
        <v>23</v>
      </c>
      <c r="J850" t="s">
        <v>42</v>
      </c>
      <c r="K850" t="s">
        <v>25</v>
      </c>
      <c r="L850" t="s">
        <v>17</v>
      </c>
      <c r="M850" s="20">
        <v>4.0233600000000003</v>
      </c>
      <c r="N850" s="20">
        <v>0</v>
      </c>
      <c r="O850" s="20">
        <v>0</v>
      </c>
      <c r="P850">
        <v>2</v>
      </c>
      <c r="Q850">
        <v>0</v>
      </c>
    </row>
    <row r="851" spans="1:17" x14ac:dyDescent="0.3">
      <c r="A851" t="s">
        <v>18</v>
      </c>
      <c r="B851" t="s">
        <v>9</v>
      </c>
      <c r="C851" t="s">
        <v>84</v>
      </c>
      <c r="D851" t="s">
        <v>11</v>
      </c>
      <c r="E851" t="s">
        <v>45</v>
      </c>
      <c r="F851" t="s">
        <v>29</v>
      </c>
      <c r="G851" s="20">
        <v>30</v>
      </c>
      <c r="H851" s="14">
        <v>48.269999999999996</v>
      </c>
      <c r="I851" t="s">
        <v>52</v>
      </c>
      <c r="J851" t="s">
        <v>15</v>
      </c>
      <c r="K851" t="s">
        <v>25</v>
      </c>
      <c r="L851" t="s">
        <v>43</v>
      </c>
      <c r="M851" s="20">
        <v>48.280320000000003</v>
      </c>
      <c r="N851" s="20">
        <v>3.5459999999999998E-2</v>
      </c>
      <c r="O851" s="20">
        <v>1.7120201472000001</v>
      </c>
      <c r="P851">
        <v>4</v>
      </c>
      <c r="Q851">
        <v>6.8480805888000003</v>
      </c>
    </row>
    <row r="852" spans="1:17" x14ac:dyDescent="0.3">
      <c r="A852" t="s">
        <v>39</v>
      </c>
      <c r="B852" t="s">
        <v>57</v>
      </c>
      <c r="C852" t="s">
        <v>8</v>
      </c>
      <c r="D852" t="s">
        <v>27</v>
      </c>
      <c r="E852" t="s">
        <v>28</v>
      </c>
      <c r="F852" t="s">
        <v>22</v>
      </c>
      <c r="G852" s="20">
        <v>3</v>
      </c>
      <c r="H852" s="14">
        <v>4.827</v>
      </c>
      <c r="I852" t="s">
        <v>49</v>
      </c>
      <c r="J852" t="s">
        <v>15</v>
      </c>
      <c r="K852" t="s">
        <v>25</v>
      </c>
      <c r="L852" t="s">
        <v>17</v>
      </c>
      <c r="M852" s="20">
        <v>4.8280320000000003</v>
      </c>
      <c r="N852" s="20">
        <v>0.10215</v>
      </c>
      <c r="O852" s="20">
        <v>0.49318346880000008</v>
      </c>
      <c r="P852">
        <v>2</v>
      </c>
      <c r="Q852">
        <v>0.98636693760000016</v>
      </c>
    </row>
    <row r="853" spans="1:17" x14ac:dyDescent="0.3">
      <c r="A853" t="s">
        <v>7</v>
      </c>
      <c r="B853" t="s">
        <v>55</v>
      </c>
      <c r="C853" t="s">
        <v>8</v>
      </c>
      <c r="D853" t="s">
        <v>72</v>
      </c>
      <c r="E853" t="s">
        <v>28</v>
      </c>
      <c r="F853" t="s">
        <v>13</v>
      </c>
      <c r="G853" s="20">
        <v>28</v>
      </c>
      <c r="H853" s="14">
        <v>45.052</v>
      </c>
      <c r="I853" t="s">
        <v>37</v>
      </c>
      <c r="J853" t="s">
        <v>42</v>
      </c>
      <c r="K853" t="s">
        <v>25</v>
      </c>
      <c r="L853" t="s">
        <v>43</v>
      </c>
      <c r="M853" s="20">
        <v>45.061632000000003</v>
      </c>
      <c r="N853" s="20">
        <v>0.16664000000000001</v>
      </c>
      <c r="O853" s="20">
        <v>7.5090703564800005</v>
      </c>
      <c r="P853">
        <v>1</v>
      </c>
      <c r="Q853">
        <v>7.5090703564800005</v>
      </c>
    </row>
    <row r="854" spans="1:17" x14ac:dyDescent="0.3">
      <c r="A854" t="s">
        <v>32</v>
      </c>
      <c r="B854" t="s">
        <v>55</v>
      </c>
      <c r="C854" t="s">
        <v>8</v>
      </c>
      <c r="D854" t="s">
        <v>11</v>
      </c>
      <c r="E854" t="s">
        <v>45</v>
      </c>
      <c r="F854" t="s">
        <v>36</v>
      </c>
      <c r="G854" s="20">
        <v>10</v>
      </c>
      <c r="H854" s="14">
        <v>16.09</v>
      </c>
      <c r="I854" t="s">
        <v>37</v>
      </c>
      <c r="J854" t="s">
        <v>42</v>
      </c>
      <c r="K854" t="s">
        <v>25</v>
      </c>
      <c r="L854" t="s">
        <v>43</v>
      </c>
      <c r="M854" s="20">
        <v>16.093440000000001</v>
      </c>
      <c r="N854" s="20">
        <v>0.16664000000000001</v>
      </c>
      <c r="O854" s="20">
        <v>2.6818108416000004</v>
      </c>
      <c r="P854">
        <v>5</v>
      </c>
      <c r="Q854">
        <v>13.409054208000002</v>
      </c>
    </row>
    <row r="855" spans="1:17" x14ac:dyDescent="0.3">
      <c r="A855" t="s">
        <v>26</v>
      </c>
      <c r="B855" t="s">
        <v>9</v>
      </c>
      <c r="C855" t="s">
        <v>48</v>
      </c>
      <c r="D855" t="s">
        <v>41</v>
      </c>
      <c r="E855" t="s">
        <v>21</v>
      </c>
      <c r="F855" t="s">
        <v>44</v>
      </c>
      <c r="G855" s="20">
        <v>2</v>
      </c>
      <c r="H855" s="14">
        <v>3.218</v>
      </c>
      <c r="I855" t="s">
        <v>14</v>
      </c>
      <c r="J855" t="s">
        <v>42</v>
      </c>
      <c r="K855" t="s">
        <v>25</v>
      </c>
      <c r="L855" t="s">
        <v>17</v>
      </c>
      <c r="M855" s="20">
        <v>3.2186880000000002</v>
      </c>
      <c r="N855" s="20">
        <v>0</v>
      </c>
      <c r="O855" s="20">
        <v>0</v>
      </c>
      <c r="P855">
        <v>3</v>
      </c>
      <c r="Q855">
        <v>0</v>
      </c>
    </row>
    <row r="856" spans="1:17" x14ac:dyDescent="0.3">
      <c r="A856" t="s">
        <v>32</v>
      </c>
      <c r="B856" t="s">
        <v>55</v>
      </c>
      <c r="C856" t="s">
        <v>8</v>
      </c>
      <c r="D856" t="s">
        <v>11</v>
      </c>
      <c r="E856" t="s">
        <v>21</v>
      </c>
      <c r="F856" t="s">
        <v>36</v>
      </c>
      <c r="G856" s="20">
        <v>1.4896</v>
      </c>
      <c r="H856" s="14" t="s">
        <v>8</v>
      </c>
      <c r="I856" t="s">
        <v>23</v>
      </c>
      <c r="J856" t="s">
        <v>31</v>
      </c>
      <c r="K856" t="s">
        <v>25</v>
      </c>
      <c r="L856" t="s">
        <v>43</v>
      </c>
      <c r="M856" s="20">
        <v>2.3972788224000001</v>
      </c>
      <c r="N856" s="20">
        <v>0</v>
      </c>
      <c r="O856" s="20">
        <v>0</v>
      </c>
      <c r="P856">
        <v>5</v>
      </c>
      <c r="Q856">
        <v>0</v>
      </c>
    </row>
    <row r="857" spans="1:17" x14ac:dyDescent="0.3">
      <c r="A857" t="s">
        <v>26</v>
      </c>
      <c r="B857" t="s">
        <v>51</v>
      </c>
      <c r="C857" t="s">
        <v>8</v>
      </c>
      <c r="D857" t="s">
        <v>41</v>
      </c>
      <c r="E857" t="s">
        <v>28</v>
      </c>
      <c r="F857" t="s">
        <v>22</v>
      </c>
      <c r="G857" s="20">
        <v>10</v>
      </c>
      <c r="H857" s="14">
        <v>16.09</v>
      </c>
      <c r="I857" t="s">
        <v>30</v>
      </c>
      <c r="J857" t="s">
        <v>15</v>
      </c>
      <c r="K857" t="s">
        <v>25</v>
      </c>
      <c r="L857" t="s">
        <v>43</v>
      </c>
      <c r="M857" s="20">
        <v>16.093440000000001</v>
      </c>
      <c r="N857" s="20">
        <v>0.16664000000000001</v>
      </c>
      <c r="O857" s="20">
        <v>2.6818108416000004</v>
      </c>
      <c r="P857">
        <v>3</v>
      </c>
      <c r="Q857">
        <v>8.0454325248000007</v>
      </c>
    </row>
    <row r="858" spans="1:17" x14ac:dyDescent="0.3">
      <c r="A858" t="s">
        <v>7</v>
      </c>
      <c r="B858" t="s">
        <v>55</v>
      </c>
      <c r="C858" t="s">
        <v>8</v>
      </c>
      <c r="D858" t="s">
        <v>41</v>
      </c>
      <c r="E858" t="s">
        <v>35</v>
      </c>
      <c r="F858" t="s">
        <v>66</v>
      </c>
      <c r="G858" s="20">
        <v>12</v>
      </c>
      <c r="H858" s="14">
        <v>19.308</v>
      </c>
      <c r="I858" t="s">
        <v>14</v>
      </c>
      <c r="J858" t="s">
        <v>42</v>
      </c>
      <c r="K858" t="s">
        <v>25</v>
      </c>
      <c r="L858" t="s">
        <v>43</v>
      </c>
      <c r="M858" s="20">
        <v>19.312128000000001</v>
      </c>
      <c r="N858" s="20">
        <v>0</v>
      </c>
      <c r="O858" s="20">
        <v>0</v>
      </c>
      <c r="P858">
        <v>1</v>
      </c>
      <c r="Q858">
        <v>0</v>
      </c>
    </row>
    <row r="859" spans="1:17" x14ac:dyDescent="0.3">
      <c r="A859" t="s">
        <v>7</v>
      </c>
      <c r="B859" t="s">
        <v>55</v>
      </c>
      <c r="C859" t="s">
        <v>8</v>
      </c>
      <c r="D859" t="s">
        <v>11</v>
      </c>
      <c r="E859" t="s">
        <v>35</v>
      </c>
      <c r="F859" t="s">
        <v>22</v>
      </c>
      <c r="G859" s="20">
        <v>10</v>
      </c>
      <c r="H859" s="14">
        <v>16.09</v>
      </c>
      <c r="I859" t="s">
        <v>37</v>
      </c>
      <c r="J859" t="s">
        <v>42</v>
      </c>
      <c r="K859" t="s">
        <v>25</v>
      </c>
      <c r="L859" t="s">
        <v>43</v>
      </c>
      <c r="M859" s="20">
        <v>16.093440000000001</v>
      </c>
      <c r="N859" s="20">
        <v>0.16664000000000001</v>
      </c>
      <c r="O859" s="20">
        <v>2.6818108416000004</v>
      </c>
      <c r="P859">
        <v>1</v>
      </c>
      <c r="Q859">
        <v>2.6818108416000004</v>
      </c>
    </row>
    <row r="860" spans="1:17" x14ac:dyDescent="0.3">
      <c r="A860" t="s">
        <v>7</v>
      </c>
      <c r="B860" t="s">
        <v>55</v>
      </c>
      <c r="C860" t="s">
        <v>8</v>
      </c>
      <c r="D860" t="s">
        <v>27</v>
      </c>
      <c r="E860" t="s">
        <v>64</v>
      </c>
      <c r="F860" t="s">
        <v>36</v>
      </c>
      <c r="G860" s="20">
        <v>4.5</v>
      </c>
      <c r="H860" s="14">
        <v>7.2404999999999999</v>
      </c>
      <c r="I860" t="s">
        <v>30</v>
      </c>
      <c r="J860" t="s">
        <v>38</v>
      </c>
      <c r="K860" t="s">
        <v>25</v>
      </c>
      <c r="L860" t="s">
        <v>17</v>
      </c>
      <c r="M860" s="20">
        <v>7.2420480000000005</v>
      </c>
      <c r="N860" s="20">
        <v>0.16664000000000001</v>
      </c>
      <c r="O860" s="20">
        <v>1.2068148787200002</v>
      </c>
      <c r="P860">
        <v>1</v>
      </c>
      <c r="Q860">
        <v>1.2068148787200002</v>
      </c>
    </row>
    <row r="861" spans="1:17" x14ac:dyDescent="0.3">
      <c r="A861" t="s">
        <v>32</v>
      </c>
      <c r="B861" t="s">
        <v>51</v>
      </c>
      <c r="C861" t="s">
        <v>8</v>
      </c>
      <c r="D861" t="s">
        <v>11</v>
      </c>
      <c r="E861" t="s">
        <v>21</v>
      </c>
      <c r="F861" t="s">
        <v>44</v>
      </c>
      <c r="G861" s="20">
        <v>0.8</v>
      </c>
      <c r="H861" s="14">
        <v>1.2872000000000001</v>
      </c>
      <c r="I861" t="s">
        <v>23</v>
      </c>
      <c r="J861" t="s">
        <v>42</v>
      </c>
      <c r="K861" t="s">
        <v>25</v>
      </c>
      <c r="L861" t="s">
        <v>43</v>
      </c>
      <c r="M861" s="20">
        <v>1.2874752000000003</v>
      </c>
      <c r="N861" s="20">
        <v>0</v>
      </c>
      <c r="O861" s="20">
        <v>0</v>
      </c>
      <c r="P861">
        <v>5</v>
      </c>
      <c r="Q861">
        <v>0</v>
      </c>
    </row>
    <row r="862" spans="1:17" x14ac:dyDescent="0.3">
      <c r="A862" t="s">
        <v>32</v>
      </c>
      <c r="B862" t="s">
        <v>9</v>
      </c>
      <c r="C862" t="s">
        <v>84</v>
      </c>
      <c r="D862" t="s">
        <v>41</v>
      </c>
      <c r="E862" t="s">
        <v>21</v>
      </c>
      <c r="F862" t="s">
        <v>44</v>
      </c>
      <c r="G862" s="20">
        <v>1</v>
      </c>
      <c r="H862" s="14">
        <v>1.609</v>
      </c>
      <c r="I862" t="s">
        <v>23</v>
      </c>
      <c r="J862" t="s">
        <v>42</v>
      </c>
      <c r="K862" t="s">
        <v>25</v>
      </c>
      <c r="L862" t="s">
        <v>43</v>
      </c>
      <c r="M862" s="20">
        <v>1.6093440000000001</v>
      </c>
      <c r="N862" s="20">
        <v>0</v>
      </c>
      <c r="O862" s="20">
        <v>0</v>
      </c>
      <c r="P862">
        <v>5</v>
      </c>
      <c r="Q862">
        <v>0</v>
      </c>
    </row>
    <row r="863" spans="1:17" x14ac:dyDescent="0.3">
      <c r="A863" t="s">
        <v>7</v>
      </c>
      <c r="B863" t="s">
        <v>55</v>
      </c>
      <c r="C863" t="s">
        <v>8</v>
      </c>
      <c r="D863" t="s">
        <v>11</v>
      </c>
      <c r="E863" t="s">
        <v>21</v>
      </c>
      <c r="F863" t="s">
        <v>62</v>
      </c>
      <c r="G863" s="20">
        <v>1</v>
      </c>
      <c r="H863" s="14">
        <v>1.609</v>
      </c>
      <c r="I863" t="s">
        <v>23</v>
      </c>
      <c r="J863" t="s">
        <v>31</v>
      </c>
      <c r="K863" t="s">
        <v>25</v>
      </c>
      <c r="L863" t="s">
        <v>43</v>
      </c>
      <c r="M863" s="20">
        <v>1.6093440000000001</v>
      </c>
      <c r="N863" s="20">
        <v>0</v>
      </c>
      <c r="O863" s="20">
        <v>0</v>
      </c>
      <c r="P863">
        <v>1</v>
      </c>
      <c r="Q863">
        <v>0</v>
      </c>
    </row>
    <row r="864" spans="1:17" x14ac:dyDescent="0.3">
      <c r="A864" t="s">
        <v>32</v>
      </c>
      <c r="B864" t="s">
        <v>55</v>
      </c>
      <c r="C864" t="s">
        <v>8</v>
      </c>
      <c r="D864" t="s">
        <v>11</v>
      </c>
      <c r="E864" t="s">
        <v>28</v>
      </c>
      <c r="F864" t="s">
        <v>62</v>
      </c>
      <c r="G864" s="20">
        <v>1</v>
      </c>
      <c r="H864" s="14">
        <v>1.609</v>
      </c>
      <c r="I864" t="s">
        <v>23</v>
      </c>
      <c r="J864" t="s">
        <v>15</v>
      </c>
      <c r="K864" t="s">
        <v>25</v>
      </c>
      <c r="L864" t="s">
        <v>43</v>
      </c>
      <c r="M864" s="20">
        <v>1.6093440000000001</v>
      </c>
      <c r="N864" s="20">
        <v>0</v>
      </c>
      <c r="O864" s="20">
        <v>0</v>
      </c>
      <c r="P864">
        <v>5</v>
      </c>
      <c r="Q864">
        <v>0</v>
      </c>
    </row>
    <row r="865" spans="1:17" x14ac:dyDescent="0.3">
      <c r="A865" t="s">
        <v>26</v>
      </c>
      <c r="B865" t="s">
        <v>51</v>
      </c>
      <c r="C865" t="s">
        <v>8</v>
      </c>
      <c r="D865" t="s">
        <v>11</v>
      </c>
      <c r="E865" t="s">
        <v>21</v>
      </c>
      <c r="F865" t="s">
        <v>36</v>
      </c>
      <c r="G865" s="20">
        <v>1.5</v>
      </c>
      <c r="H865" s="14">
        <v>2.4135</v>
      </c>
      <c r="I865" t="s">
        <v>23</v>
      </c>
      <c r="J865" t="s">
        <v>24</v>
      </c>
      <c r="K865" t="s">
        <v>25</v>
      </c>
      <c r="L865" t="s">
        <v>17</v>
      </c>
      <c r="M865" s="20">
        <v>2.4140160000000002</v>
      </c>
      <c r="N865" s="20">
        <v>0</v>
      </c>
      <c r="O865" s="20">
        <v>0</v>
      </c>
      <c r="P865">
        <v>3</v>
      </c>
      <c r="Q865">
        <v>0</v>
      </c>
    </row>
    <row r="866" spans="1:17" x14ac:dyDescent="0.3">
      <c r="A866" t="s">
        <v>26</v>
      </c>
      <c r="B866" t="s">
        <v>55</v>
      </c>
      <c r="C866" t="s">
        <v>8</v>
      </c>
      <c r="D866" t="s">
        <v>20</v>
      </c>
      <c r="E866" t="s">
        <v>35</v>
      </c>
      <c r="F866" t="s">
        <v>44</v>
      </c>
      <c r="G866" s="20">
        <v>1</v>
      </c>
      <c r="H866" s="14">
        <v>1.609</v>
      </c>
      <c r="I866" t="s">
        <v>23</v>
      </c>
      <c r="J866" t="s">
        <v>42</v>
      </c>
      <c r="K866" t="s">
        <v>25</v>
      </c>
      <c r="L866" t="s">
        <v>43</v>
      </c>
      <c r="M866" s="20">
        <v>1.6093440000000001</v>
      </c>
      <c r="N866" s="20">
        <v>0</v>
      </c>
      <c r="O866" s="20">
        <v>0</v>
      </c>
      <c r="P866">
        <v>3</v>
      </c>
      <c r="Q866">
        <v>0</v>
      </c>
    </row>
    <row r="867" spans="1:17" x14ac:dyDescent="0.3">
      <c r="A867" t="s">
        <v>32</v>
      </c>
      <c r="B867" t="s">
        <v>51</v>
      </c>
      <c r="C867" t="s">
        <v>8</v>
      </c>
      <c r="D867" t="s">
        <v>27</v>
      </c>
      <c r="E867" t="s">
        <v>28</v>
      </c>
      <c r="F867" t="s">
        <v>44</v>
      </c>
      <c r="G867" s="20">
        <v>1</v>
      </c>
      <c r="H867" s="14">
        <v>1.609</v>
      </c>
      <c r="I867" t="s">
        <v>23</v>
      </c>
      <c r="J867" t="s">
        <v>42</v>
      </c>
      <c r="K867" t="s">
        <v>25</v>
      </c>
      <c r="L867" t="s">
        <v>43</v>
      </c>
      <c r="M867" s="20">
        <v>1.6093440000000001</v>
      </c>
      <c r="N867" s="20">
        <v>0</v>
      </c>
      <c r="O867" s="20">
        <v>0</v>
      </c>
      <c r="P867">
        <v>5</v>
      </c>
      <c r="Q867">
        <v>0</v>
      </c>
    </row>
    <row r="868" spans="1:17" x14ac:dyDescent="0.3">
      <c r="A868" t="s">
        <v>39</v>
      </c>
      <c r="B868" t="s">
        <v>51</v>
      </c>
      <c r="C868" t="s">
        <v>8</v>
      </c>
      <c r="D868" t="s">
        <v>11</v>
      </c>
      <c r="E868" t="s">
        <v>12</v>
      </c>
      <c r="F868" t="s">
        <v>29</v>
      </c>
      <c r="G868" s="20">
        <v>18</v>
      </c>
      <c r="H868" s="14">
        <v>28.962</v>
      </c>
      <c r="I868" t="s">
        <v>30</v>
      </c>
      <c r="J868" t="s">
        <v>38</v>
      </c>
      <c r="K868" t="s">
        <v>25</v>
      </c>
      <c r="L868" t="s">
        <v>17</v>
      </c>
      <c r="M868" s="20">
        <v>28.968192000000002</v>
      </c>
      <c r="N868" s="20">
        <v>0.16664000000000001</v>
      </c>
      <c r="O868" s="20">
        <v>4.8272595148800006</v>
      </c>
      <c r="P868">
        <v>2</v>
      </c>
      <c r="Q868">
        <v>9.6545190297600012</v>
      </c>
    </row>
    <row r="869" spans="1:17" x14ac:dyDescent="0.3">
      <c r="A869" t="s">
        <v>26</v>
      </c>
      <c r="B869" t="s">
        <v>57</v>
      </c>
      <c r="C869" t="s">
        <v>8</v>
      </c>
      <c r="D869" t="s">
        <v>11</v>
      </c>
      <c r="E869" t="s">
        <v>12</v>
      </c>
      <c r="F869" t="s">
        <v>66</v>
      </c>
      <c r="G869" s="20">
        <v>15</v>
      </c>
      <c r="H869" s="14">
        <v>24.134999999999998</v>
      </c>
      <c r="I869" t="s">
        <v>49</v>
      </c>
      <c r="J869" t="s">
        <v>42</v>
      </c>
      <c r="K869" t="s">
        <v>25</v>
      </c>
      <c r="L869" t="s">
        <v>17</v>
      </c>
      <c r="M869" s="20">
        <v>24.140160000000002</v>
      </c>
      <c r="N869" s="20">
        <v>0.10215</v>
      </c>
      <c r="O869" s="20">
        <v>2.4659173440000002</v>
      </c>
      <c r="P869">
        <v>3</v>
      </c>
      <c r="Q869">
        <v>7.3977520320000005</v>
      </c>
    </row>
    <row r="870" spans="1:17" x14ac:dyDescent="0.3">
      <c r="A870" t="s">
        <v>32</v>
      </c>
      <c r="B870" t="s">
        <v>51</v>
      </c>
      <c r="C870" t="s">
        <v>8</v>
      </c>
      <c r="D870" t="s">
        <v>11</v>
      </c>
      <c r="E870" t="s">
        <v>21</v>
      </c>
      <c r="F870" t="s">
        <v>44</v>
      </c>
      <c r="G870" s="20">
        <v>0.7</v>
      </c>
      <c r="H870" s="14">
        <v>1.1262999999999999</v>
      </c>
      <c r="I870" t="s">
        <v>23</v>
      </c>
      <c r="J870" t="s">
        <v>42</v>
      </c>
      <c r="K870" t="s">
        <v>25</v>
      </c>
      <c r="L870" t="s">
        <v>43</v>
      </c>
      <c r="M870" s="20">
        <v>1.1265407999999999</v>
      </c>
      <c r="N870" s="20">
        <v>0</v>
      </c>
      <c r="O870" s="20">
        <v>0</v>
      </c>
      <c r="P870">
        <v>5</v>
      </c>
      <c r="Q870">
        <v>0</v>
      </c>
    </row>
    <row r="871" spans="1:17" x14ac:dyDescent="0.3">
      <c r="A871" t="s">
        <v>18</v>
      </c>
      <c r="B871" t="s">
        <v>51</v>
      </c>
      <c r="C871" t="s">
        <v>8</v>
      </c>
      <c r="D871" t="s">
        <v>11</v>
      </c>
      <c r="E871" t="s">
        <v>21</v>
      </c>
      <c r="F871" t="s">
        <v>36</v>
      </c>
      <c r="G871" s="20">
        <v>4</v>
      </c>
      <c r="H871" s="14">
        <v>6.4359999999999999</v>
      </c>
      <c r="I871" t="s">
        <v>14</v>
      </c>
      <c r="J871" t="s">
        <v>15</v>
      </c>
      <c r="K871" t="s">
        <v>25</v>
      </c>
      <c r="L871" t="s">
        <v>43</v>
      </c>
      <c r="M871" s="20">
        <v>6.4373760000000004</v>
      </c>
      <c r="N871" s="20">
        <v>0</v>
      </c>
      <c r="O871" s="20">
        <v>0</v>
      </c>
      <c r="P871">
        <v>4</v>
      </c>
      <c r="Q871">
        <v>0</v>
      </c>
    </row>
    <row r="872" spans="1:17" x14ac:dyDescent="0.3">
      <c r="A872" t="s">
        <v>7</v>
      </c>
      <c r="B872" t="s">
        <v>51</v>
      </c>
      <c r="C872" t="s">
        <v>8</v>
      </c>
      <c r="D872" t="s">
        <v>20</v>
      </c>
      <c r="E872" t="s">
        <v>21</v>
      </c>
      <c r="F872" t="s">
        <v>66</v>
      </c>
      <c r="G872" s="20">
        <v>76</v>
      </c>
      <c r="H872" s="14">
        <v>122.28399999999999</v>
      </c>
      <c r="I872" t="s">
        <v>52</v>
      </c>
      <c r="J872" t="s">
        <v>31</v>
      </c>
      <c r="K872" t="s">
        <v>25</v>
      </c>
      <c r="L872" t="s">
        <v>43</v>
      </c>
      <c r="M872" s="20">
        <v>122.31014400000001</v>
      </c>
      <c r="N872" s="20">
        <v>3.5459999999999998E-2</v>
      </c>
      <c r="O872" s="20">
        <v>4.3371177062399999</v>
      </c>
      <c r="P872">
        <v>1</v>
      </c>
      <c r="Q872">
        <v>4.3371177062399999</v>
      </c>
    </row>
    <row r="873" spans="1:17" x14ac:dyDescent="0.3">
      <c r="A873" t="s">
        <v>39</v>
      </c>
      <c r="B873" t="s">
        <v>51</v>
      </c>
      <c r="C873" t="s">
        <v>8</v>
      </c>
      <c r="D873" t="s">
        <v>11</v>
      </c>
      <c r="E873" t="s">
        <v>21</v>
      </c>
      <c r="F873" t="s">
        <v>66</v>
      </c>
      <c r="G873" s="20">
        <v>150</v>
      </c>
      <c r="H873" s="14">
        <v>241.35</v>
      </c>
      <c r="I873" t="s">
        <v>52</v>
      </c>
      <c r="J873" t="s">
        <v>42</v>
      </c>
      <c r="K873" t="s">
        <v>25</v>
      </c>
      <c r="L873" t="s">
        <v>43</v>
      </c>
      <c r="M873" s="20">
        <v>241.40160000000003</v>
      </c>
      <c r="N873" s="20">
        <v>3.5459999999999998E-2</v>
      </c>
      <c r="O873" s="20">
        <v>8.5601007360000008</v>
      </c>
      <c r="P873">
        <v>2</v>
      </c>
      <c r="Q873">
        <v>17.120201472000002</v>
      </c>
    </row>
    <row r="874" spans="1:17" x14ac:dyDescent="0.3">
      <c r="A874" t="s">
        <v>39</v>
      </c>
      <c r="B874" t="s">
        <v>9</v>
      </c>
      <c r="C874" t="s">
        <v>60</v>
      </c>
      <c r="D874" t="s">
        <v>11</v>
      </c>
      <c r="E874" t="s">
        <v>12</v>
      </c>
      <c r="F874" t="s">
        <v>66</v>
      </c>
      <c r="G874" s="20">
        <v>56</v>
      </c>
      <c r="H874" s="14">
        <v>90.103999999999999</v>
      </c>
      <c r="I874" t="s">
        <v>52</v>
      </c>
      <c r="J874" t="s">
        <v>15</v>
      </c>
      <c r="K874" t="s">
        <v>25</v>
      </c>
      <c r="L874" t="s">
        <v>17</v>
      </c>
      <c r="M874" s="20">
        <v>90.123264000000006</v>
      </c>
      <c r="N874" s="20">
        <v>3.5459999999999998E-2</v>
      </c>
      <c r="O874" s="20">
        <v>3.1957709414400002</v>
      </c>
      <c r="P874">
        <v>2</v>
      </c>
      <c r="Q874">
        <v>6.3915418828800004</v>
      </c>
    </row>
    <row r="875" spans="1:17" x14ac:dyDescent="0.3">
      <c r="A875" t="s">
        <v>18</v>
      </c>
      <c r="B875" t="s">
        <v>55</v>
      </c>
      <c r="C875" t="s">
        <v>8</v>
      </c>
      <c r="D875" t="s">
        <v>11</v>
      </c>
      <c r="E875" t="s">
        <v>45</v>
      </c>
      <c r="F875" t="s">
        <v>44</v>
      </c>
      <c r="G875" s="20">
        <v>3</v>
      </c>
      <c r="H875" s="14">
        <v>4.827</v>
      </c>
      <c r="I875" t="s">
        <v>37</v>
      </c>
      <c r="J875" t="s">
        <v>31</v>
      </c>
      <c r="K875" t="s">
        <v>25</v>
      </c>
      <c r="L875" t="s">
        <v>43</v>
      </c>
      <c r="M875" s="20">
        <v>4.8280320000000003</v>
      </c>
      <c r="N875" s="20">
        <v>0.16664000000000001</v>
      </c>
      <c r="O875" s="20">
        <v>0.80454325248000014</v>
      </c>
      <c r="P875">
        <v>4</v>
      </c>
      <c r="Q875">
        <v>3.2181730099200005</v>
      </c>
    </row>
    <row r="876" spans="1:17" x14ac:dyDescent="0.3">
      <c r="A876" t="s">
        <v>32</v>
      </c>
      <c r="B876" t="s">
        <v>51</v>
      </c>
      <c r="C876" t="s">
        <v>8</v>
      </c>
      <c r="D876" t="s">
        <v>11</v>
      </c>
      <c r="E876" t="s">
        <v>21</v>
      </c>
      <c r="F876" t="s">
        <v>22</v>
      </c>
      <c r="G876" s="20">
        <v>1.3</v>
      </c>
      <c r="H876" s="14">
        <v>2.0916999999999999</v>
      </c>
      <c r="I876" t="s">
        <v>23</v>
      </c>
      <c r="J876" t="s">
        <v>31</v>
      </c>
      <c r="K876" t="s">
        <v>25</v>
      </c>
      <c r="L876" t="s">
        <v>17</v>
      </c>
      <c r="M876" s="20">
        <v>2.0921472000000003</v>
      </c>
      <c r="N876" s="20">
        <v>0</v>
      </c>
      <c r="O876" s="20">
        <v>0</v>
      </c>
      <c r="P876">
        <v>5</v>
      </c>
      <c r="Q876">
        <v>0</v>
      </c>
    </row>
    <row r="877" spans="1:17" x14ac:dyDescent="0.3">
      <c r="A877" t="s">
        <v>18</v>
      </c>
      <c r="B877" t="s">
        <v>9</v>
      </c>
      <c r="C877" t="s">
        <v>46</v>
      </c>
      <c r="D877" t="s">
        <v>20</v>
      </c>
      <c r="E877" t="s">
        <v>21</v>
      </c>
      <c r="F877" t="s">
        <v>44</v>
      </c>
      <c r="G877" s="20">
        <v>2.7</v>
      </c>
      <c r="H877" s="14">
        <v>4.3443000000000005</v>
      </c>
      <c r="I877" t="s">
        <v>14</v>
      </c>
      <c r="J877" t="s">
        <v>31</v>
      </c>
      <c r="K877" t="s">
        <v>25</v>
      </c>
      <c r="L877" t="s">
        <v>43</v>
      </c>
      <c r="M877" s="20">
        <v>4.345228800000001</v>
      </c>
      <c r="N877" s="20">
        <v>0</v>
      </c>
      <c r="O877" s="20">
        <v>0</v>
      </c>
      <c r="P877">
        <v>4</v>
      </c>
      <c r="Q877">
        <v>0</v>
      </c>
    </row>
    <row r="878" spans="1:17" x14ac:dyDescent="0.3">
      <c r="A878" t="s">
        <v>39</v>
      </c>
      <c r="B878" t="s">
        <v>51</v>
      </c>
      <c r="C878" t="s">
        <v>8</v>
      </c>
      <c r="D878" t="s">
        <v>41</v>
      </c>
      <c r="E878" t="s">
        <v>12</v>
      </c>
      <c r="F878" t="s">
        <v>66</v>
      </c>
      <c r="G878" s="20">
        <v>22</v>
      </c>
      <c r="H878" s="14">
        <v>35.397999999999996</v>
      </c>
      <c r="I878" t="s">
        <v>49</v>
      </c>
      <c r="J878" t="s">
        <v>15</v>
      </c>
      <c r="K878" t="s">
        <v>25</v>
      </c>
      <c r="L878" t="s">
        <v>17</v>
      </c>
      <c r="M878" s="20">
        <v>35.405568000000002</v>
      </c>
      <c r="N878" s="20">
        <v>0.10215</v>
      </c>
      <c r="O878" s="20">
        <v>3.6166787712000006</v>
      </c>
      <c r="P878">
        <v>2</v>
      </c>
      <c r="Q878">
        <v>7.2333575424000012</v>
      </c>
    </row>
    <row r="879" spans="1:17" x14ac:dyDescent="0.3">
      <c r="A879" t="s">
        <v>26</v>
      </c>
      <c r="B879" t="s">
        <v>55</v>
      </c>
      <c r="C879" t="s">
        <v>8</v>
      </c>
      <c r="D879" t="s">
        <v>20</v>
      </c>
      <c r="E879" t="s">
        <v>35</v>
      </c>
      <c r="F879" t="s">
        <v>44</v>
      </c>
      <c r="G879" s="20">
        <v>0.7</v>
      </c>
      <c r="H879" s="14">
        <v>1.1262999999999999</v>
      </c>
      <c r="I879" t="s">
        <v>23</v>
      </c>
      <c r="J879" t="s">
        <v>42</v>
      </c>
      <c r="K879" t="s">
        <v>25</v>
      </c>
      <c r="L879" t="s">
        <v>43</v>
      </c>
      <c r="M879" s="20">
        <v>1.1265407999999999</v>
      </c>
      <c r="N879" s="20">
        <v>0</v>
      </c>
      <c r="O879" s="20">
        <v>0</v>
      </c>
      <c r="P879">
        <v>3</v>
      </c>
      <c r="Q879">
        <v>0</v>
      </c>
    </row>
    <row r="880" spans="1:17" x14ac:dyDescent="0.3">
      <c r="A880" t="s">
        <v>7</v>
      </c>
      <c r="B880" t="s">
        <v>55</v>
      </c>
      <c r="C880" t="s">
        <v>8</v>
      </c>
      <c r="D880" t="s">
        <v>27</v>
      </c>
      <c r="E880" t="s">
        <v>21</v>
      </c>
      <c r="F880" t="s">
        <v>66</v>
      </c>
      <c r="G880" s="20">
        <v>24</v>
      </c>
      <c r="H880" s="14">
        <v>38.616</v>
      </c>
      <c r="I880" t="s">
        <v>30</v>
      </c>
      <c r="J880" t="s">
        <v>38</v>
      </c>
      <c r="K880" t="s">
        <v>25</v>
      </c>
      <c r="L880" t="s">
        <v>43</v>
      </c>
      <c r="M880" s="20">
        <v>38.624256000000003</v>
      </c>
      <c r="N880" s="20">
        <v>0.16664000000000001</v>
      </c>
      <c r="O880" s="20">
        <v>6.4363460198400011</v>
      </c>
      <c r="P880">
        <v>1</v>
      </c>
      <c r="Q880">
        <v>6.4363460198400011</v>
      </c>
    </row>
    <row r="881" spans="1:17" x14ac:dyDescent="0.3">
      <c r="A881" t="s">
        <v>26</v>
      </c>
      <c r="B881" t="s">
        <v>51</v>
      </c>
      <c r="C881" t="s">
        <v>8</v>
      </c>
      <c r="D881" t="s">
        <v>41</v>
      </c>
      <c r="E881" t="s">
        <v>35</v>
      </c>
      <c r="F881" t="s">
        <v>36</v>
      </c>
      <c r="G881" s="20">
        <v>2</v>
      </c>
      <c r="H881" s="14">
        <v>3.218</v>
      </c>
      <c r="I881" t="s">
        <v>14</v>
      </c>
      <c r="J881" t="s">
        <v>42</v>
      </c>
      <c r="K881" t="s">
        <v>25</v>
      </c>
      <c r="L881" t="s">
        <v>43</v>
      </c>
      <c r="M881" s="20">
        <v>3.2186880000000002</v>
      </c>
      <c r="N881" s="20">
        <v>0</v>
      </c>
      <c r="O881" s="20">
        <v>0</v>
      </c>
      <c r="P881">
        <v>3</v>
      </c>
      <c r="Q881">
        <v>0</v>
      </c>
    </row>
    <row r="882" spans="1:17" x14ac:dyDescent="0.3">
      <c r="A882" t="s">
        <v>26</v>
      </c>
      <c r="B882" t="s">
        <v>51</v>
      </c>
      <c r="C882" t="s">
        <v>8</v>
      </c>
      <c r="D882" t="s">
        <v>20</v>
      </c>
      <c r="E882" t="s">
        <v>35</v>
      </c>
      <c r="F882" t="s">
        <v>13</v>
      </c>
      <c r="G882" s="20">
        <v>20</v>
      </c>
      <c r="H882" s="14">
        <v>32.18</v>
      </c>
      <c r="I882" t="s">
        <v>30</v>
      </c>
      <c r="J882" t="s">
        <v>42</v>
      </c>
      <c r="K882" t="s">
        <v>25</v>
      </c>
      <c r="L882" t="s">
        <v>43</v>
      </c>
      <c r="M882" s="20">
        <v>32.186880000000002</v>
      </c>
      <c r="N882" s="20">
        <v>0.16664000000000001</v>
      </c>
      <c r="O882" s="20">
        <v>5.3636216832000008</v>
      </c>
      <c r="P882">
        <v>3</v>
      </c>
      <c r="Q882">
        <v>16.090865049600001</v>
      </c>
    </row>
    <row r="883" spans="1:17" x14ac:dyDescent="0.3">
      <c r="A883" t="s">
        <v>32</v>
      </c>
      <c r="B883" t="s">
        <v>55</v>
      </c>
      <c r="C883" t="s">
        <v>8</v>
      </c>
      <c r="D883" t="s">
        <v>27</v>
      </c>
      <c r="E883" t="s">
        <v>28</v>
      </c>
      <c r="F883" t="s">
        <v>44</v>
      </c>
      <c r="G883" s="20">
        <v>2</v>
      </c>
      <c r="H883" s="14">
        <v>3.218</v>
      </c>
      <c r="I883" t="s">
        <v>14</v>
      </c>
      <c r="J883" t="s">
        <v>31</v>
      </c>
      <c r="K883" t="s">
        <v>25</v>
      </c>
      <c r="L883" t="s">
        <v>43</v>
      </c>
      <c r="M883" s="20">
        <v>3.2186880000000002</v>
      </c>
      <c r="N883" s="20">
        <v>0</v>
      </c>
      <c r="O883" s="20">
        <v>0</v>
      </c>
      <c r="P883">
        <v>5</v>
      </c>
      <c r="Q883">
        <v>0</v>
      </c>
    </row>
    <row r="884" spans="1:17" x14ac:dyDescent="0.3">
      <c r="A884" t="s">
        <v>7</v>
      </c>
      <c r="B884" t="s">
        <v>9</v>
      </c>
      <c r="C884" t="s">
        <v>48</v>
      </c>
      <c r="D884" t="s">
        <v>41</v>
      </c>
      <c r="E884" t="s">
        <v>12</v>
      </c>
      <c r="F884" t="s">
        <v>13</v>
      </c>
      <c r="G884" s="20">
        <v>3</v>
      </c>
      <c r="H884" s="14">
        <v>4.827</v>
      </c>
      <c r="I884" t="s">
        <v>37</v>
      </c>
      <c r="J884" t="s">
        <v>31</v>
      </c>
      <c r="K884" t="s">
        <v>25</v>
      </c>
      <c r="L884" t="s">
        <v>17</v>
      </c>
      <c r="M884" s="20">
        <v>4.8280320000000003</v>
      </c>
      <c r="N884" s="20">
        <v>0.16664000000000001</v>
      </c>
      <c r="O884" s="20">
        <v>0.80454325248000014</v>
      </c>
      <c r="P884">
        <v>1</v>
      </c>
      <c r="Q884">
        <v>0.80454325248000014</v>
      </c>
    </row>
    <row r="885" spans="1:17" x14ac:dyDescent="0.3">
      <c r="A885" t="s">
        <v>32</v>
      </c>
      <c r="B885" t="s">
        <v>55</v>
      </c>
      <c r="C885" t="s">
        <v>8</v>
      </c>
      <c r="D885" t="s">
        <v>11</v>
      </c>
      <c r="E885" t="s">
        <v>12</v>
      </c>
      <c r="F885" t="s">
        <v>66</v>
      </c>
      <c r="G885" s="20">
        <v>46.3</v>
      </c>
      <c r="H885" s="14">
        <v>74.49669999999999</v>
      </c>
      <c r="I885" t="s">
        <v>88</v>
      </c>
      <c r="J885" t="s">
        <v>31</v>
      </c>
      <c r="K885" t="s">
        <v>25</v>
      </c>
      <c r="L885" t="s">
        <v>43</v>
      </c>
      <c r="M885" s="20">
        <v>74.512627199999997</v>
      </c>
      <c r="N885" s="20">
        <v>5.2670000000000002E-2</v>
      </c>
      <c r="O885" s="20">
        <v>3.924580074624</v>
      </c>
      <c r="P885">
        <v>5</v>
      </c>
      <c r="Q885">
        <v>19.62290037312</v>
      </c>
    </row>
    <row r="886" spans="1:17" x14ac:dyDescent="0.3">
      <c r="A886" t="s">
        <v>26</v>
      </c>
      <c r="B886" t="s">
        <v>9</v>
      </c>
      <c r="C886" t="s">
        <v>46</v>
      </c>
      <c r="D886" t="s">
        <v>11</v>
      </c>
      <c r="E886" t="s">
        <v>12</v>
      </c>
      <c r="F886" t="s">
        <v>36</v>
      </c>
      <c r="G886" s="20">
        <v>4</v>
      </c>
      <c r="H886" s="14">
        <v>6.4359999999999999</v>
      </c>
      <c r="I886" t="s">
        <v>52</v>
      </c>
      <c r="J886" t="s">
        <v>15</v>
      </c>
      <c r="K886" t="s">
        <v>25</v>
      </c>
      <c r="L886" t="s">
        <v>43</v>
      </c>
      <c r="M886" s="20">
        <v>6.4373760000000004</v>
      </c>
      <c r="N886" s="20">
        <v>3.5459999999999998E-2</v>
      </c>
      <c r="O886" s="20">
        <v>0.22826935296</v>
      </c>
      <c r="P886">
        <v>3</v>
      </c>
      <c r="Q886">
        <v>0.68480805888000007</v>
      </c>
    </row>
    <row r="887" spans="1:17" x14ac:dyDescent="0.3">
      <c r="A887" t="s">
        <v>18</v>
      </c>
      <c r="B887" t="s">
        <v>51</v>
      </c>
      <c r="C887" t="s">
        <v>8</v>
      </c>
      <c r="D887" t="s">
        <v>41</v>
      </c>
      <c r="E887" t="s">
        <v>45</v>
      </c>
      <c r="F887" t="s">
        <v>36</v>
      </c>
      <c r="G887" s="20">
        <v>3</v>
      </c>
      <c r="H887" s="14">
        <v>4.827</v>
      </c>
      <c r="I887" t="s">
        <v>49</v>
      </c>
      <c r="J887" t="s">
        <v>42</v>
      </c>
      <c r="K887" t="s">
        <v>25</v>
      </c>
      <c r="L887" t="s">
        <v>43</v>
      </c>
      <c r="M887" s="20">
        <v>4.8280320000000003</v>
      </c>
      <c r="N887" s="20">
        <v>0.10215</v>
      </c>
      <c r="O887" s="20">
        <v>0.49318346880000008</v>
      </c>
      <c r="P887">
        <v>4</v>
      </c>
      <c r="Q887">
        <v>1.9727338752000003</v>
      </c>
    </row>
    <row r="888" spans="1:17" x14ac:dyDescent="0.3">
      <c r="A888" t="s">
        <v>32</v>
      </c>
      <c r="B888" t="s">
        <v>51</v>
      </c>
      <c r="C888" t="s">
        <v>8</v>
      </c>
      <c r="D888" t="s">
        <v>20</v>
      </c>
      <c r="E888" t="s">
        <v>35</v>
      </c>
      <c r="F888" t="s">
        <v>44</v>
      </c>
      <c r="G888" s="20">
        <v>1.5</v>
      </c>
      <c r="H888" s="14">
        <v>2.4135</v>
      </c>
      <c r="I888" t="s">
        <v>23</v>
      </c>
      <c r="J888" t="s">
        <v>42</v>
      </c>
      <c r="K888" t="s">
        <v>25</v>
      </c>
      <c r="L888" t="s">
        <v>43</v>
      </c>
      <c r="M888" s="20">
        <v>2.4140160000000002</v>
      </c>
      <c r="N888" s="20">
        <v>0</v>
      </c>
      <c r="O888" s="20">
        <v>0</v>
      </c>
      <c r="P888">
        <v>5</v>
      </c>
      <c r="Q888">
        <v>0</v>
      </c>
    </row>
    <row r="889" spans="1:17" x14ac:dyDescent="0.3">
      <c r="A889" t="s">
        <v>39</v>
      </c>
      <c r="B889" t="s">
        <v>55</v>
      </c>
      <c r="C889" t="s">
        <v>8</v>
      </c>
      <c r="D889" t="s">
        <v>27</v>
      </c>
      <c r="E889" t="s">
        <v>28</v>
      </c>
      <c r="F889" t="s">
        <v>13</v>
      </c>
      <c r="G889" s="20">
        <v>35</v>
      </c>
      <c r="H889" s="14">
        <v>56.314999999999998</v>
      </c>
      <c r="I889" t="s">
        <v>30</v>
      </c>
      <c r="J889" t="s">
        <v>15</v>
      </c>
      <c r="K889" t="s">
        <v>25</v>
      </c>
      <c r="L889" t="s">
        <v>43</v>
      </c>
      <c r="M889" s="20">
        <v>56.327040000000004</v>
      </c>
      <c r="N889" s="20">
        <v>0.16664000000000001</v>
      </c>
      <c r="O889" s="20">
        <v>9.3863379456000011</v>
      </c>
      <c r="P889">
        <v>2</v>
      </c>
      <c r="Q889">
        <v>18.772675891200002</v>
      </c>
    </row>
    <row r="890" spans="1:17" x14ac:dyDescent="0.3">
      <c r="A890" t="s">
        <v>18</v>
      </c>
      <c r="B890" t="s">
        <v>51</v>
      </c>
      <c r="C890" t="s">
        <v>8</v>
      </c>
      <c r="D890" t="s">
        <v>11</v>
      </c>
      <c r="E890" t="s">
        <v>21</v>
      </c>
      <c r="F890" t="s">
        <v>62</v>
      </c>
      <c r="G890" s="20">
        <v>1</v>
      </c>
      <c r="H890" s="14">
        <v>1.609</v>
      </c>
      <c r="I890" t="s">
        <v>23</v>
      </c>
      <c r="J890" t="s">
        <v>24</v>
      </c>
      <c r="K890" t="s">
        <v>25</v>
      </c>
      <c r="L890" t="s">
        <v>43</v>
      </c>
      <c r="M890" s="20">
        <v>1.6093440000000001</v>
      </c>
      <c r="N890" s="20">
        <v>0</v>
      </c>
      <c r="O890" s="20">
        <v>0</v>
      </c>
      <c r="P890">
        <v>4</v>
      </c>
      <c r="Q890">
        <v>0</v>
      </c>
    </row>
    <row r="891" spans="1:17" x14ac:dyDescent="0.3">
      <c r="A891" t="s">
        <v>18</v>
      </c>
      <c r="B891" t="s">
        <v>51</v>
      </c>
      <c r="C891" t="s">
        <v>8</v>
      </c>
      <c r="D891" t="s">
        <v>11</v>
      </c>
      <c r="E891" t="s">
        <v>21</v>
      </c>
      <c r="F891" t="s">
        <v>44</v>
      </c>
      <c r="G891" s="20">
        <v>1</v>
      </c>
      <c r="H891" s="14">
        <v>1.609</v>
      </c>
      <c r="I891" s="2" t="s">
        <v>23</v>
      </c>
      <c r="J891" t="s">
        <v>15</v>
      </c>
      <c r="K891" t="s">
        <v>25</v>
      </c>
      <c r="L891" t="s">
        <v>43</v>
      </c>
      <c r="M891" s="20">
        <v>1.6093440000000001</v>
      </c>
      <c r="N891" s="20">
        <v>0</v>
      </c>
      <c r="O891" s="20">
        <v>0</v>
      </c>
      <c r="P891">
        <v>4</v>
      </c>
      <c r="Q891">
        <v>0</v>
      </c>
    </row>
    <row r="892" spans="1:17" x14ac:dyDescent="0.3">
      <c r="A892" t="s">
        <v>32</v>
      </c>
      <c r="B892" t="s">
        <v>51</v>
      </c>
      <c r="C892" t="s">
        <v>8</v>
      </c>
      <c r="D892" t="s">
        <v>20</v>
      </c>
      <c r="E892" t="s">
        <v>21</v>
      </c>
      <c r="F892" t="s">
        <v>13</v>
      </c>
      <c r="G892" s="20">
        <v>18</v>
      </c>
      <c r="H892" s="14">
        <v>28.962</v>
      </c>
      <c r="I892" t="s">
        <v>37</v>
      </c>
      <c r="J892" t="s">
        <v>31</v>
      </c>
      <c r="K892" t="s">
        <v>25</v>
      </c>
      <c r="L892" t="s">
        <v>17</v>
      </c>
      <c r="M892" s="20">
        <v>28.968192000000002</v>
      </c>
      <c r="N892" s="20">
        <v>0.16664000000000001</v>
      </c>
      <c r="O892" s="20">
        <v>4.8272595148800006</v>
      </c>
      <c r="P892">
        <v>5</v>
      </c>
      <c r="Q892">
        <v>24.136297574400004</v>
      </c>
    </row>
    <row r="893" spans="1:17" x14ac:dyDescent="0.3">
      <c r="A893" t="s">
        <v>26</v>
      </c>
      <c r="B893" t="s">
        <v>57</v>
      </c>
      <c r="C893" t="s">
        <v>8</v>
      </c>
      <c r="D893" t="s">
        <v>41</v>
      </c>
      <c r="E893" t="s">
        <v>35</v>
      </c>
      <c r="F893" t="s">
        <v>66</v>
      </c>
      <c r="G893" s="20">
        <v>70</v>
      </c>
      <c r="H893" s="14">
        <v>112.63</v>
      </c>
      <c r="I893" t="s">
        <v>75</v>
      </c>
      <c r="J893" t="s">
        <v>15</v>
      </c>
      <c r="K893" t="s">
        <v>25</v>
      </c>
      <c r="L893" t="s">
        <v>43</v>
      </c>
      <c r="M893" s="20">
        <v>112.65408000000001</v>
      </c>
      <c r="N893" s="20">
        <v>5.2670000000000002E-2</v>
      </c>
      <c r="O893" s="20">
        <v>5.9334903936000005</v>
      </c>
      <c r="P893">
        <v>3</v>
      </c>
      <c r="Q893">
        <v>17.800471180800002</v>
      </c>
    </row>
    <row r="894" spans="1:17" x14ac:dyDescent="0.3">
      <c r="A894" t="s">
        <v>18</v>
      </c>
      <c r="B894" t="s">
        <v>9</v>
      </c>
      <c r="C894" t="s">
        <v>56</v>
      </c>
      <c r="D894" t="s">
        <v>11</v>
      </c>
      <c r="E894" t="s">
        <v>28</v>
      </c>
      <c r="F894" t="s">
        <v>22</v>
      </c>
      <c r="G894" s="20">
        <v>2.0857000000000001</v>
      </c>
      <c r="H894" s="14" t="s">
        <v>8</v>
      </c>
      <c r="I894" t="s">
        <v>23</v>
      </c>
      <c r="J894" t="s">
        <v>42</v>
      </c>
      <c r="K894" t="s">
        <v>25</v>
      </c>
      <c r="L894" t="s">
        <v>43</v>
      </c>
      <c r="M894" s="20">
        <v>3.3566087808000002</v>
      </c>
      <c r="N894" s="20">
        <v>0</v>
      </c>
      <c r="O894" s="20">
        <v>0</v>
      </c>
      <c r="P894">
        <v>4</v>
      </c>
      <c r="Q894">
        <v>0</v>
      </c>
    </row>
    <row r="895" spans="1:17" x14ac:dyDescent="0.3">
      <c r="A895" t="s">
        <v>39</v>
      </c>
      <c r="B895" t="s">
        <v>51</v>
      </c>
      <c r="C895" t="s">
        <v>8</v>
      </c>
      <c r="D895" t="s">
        <v>11</v>
      </c>
      <c r="E895" t="s">
        <v>21</v>
      </c>
      <c r="F895" t="s">
        <v>44</v>
      </c>
      <c r="G895" s="20">
        <v>1</v>
      </c>
      <c r="H895" s="14">
        <v>1.609</v>
      </c>
      <c r="I895" t="s">
        <v>23</v>
      </c>
      <c r="J895" t="s">
        <v>15</v>
      </c>
      <c r="K895" t="s">
        <v>25</v>
      </c>
      <c r="L895" t="s">
        <v>43</v>
      </c>
      <c r="M895" s="20">
        <v>1.6093440000000001</v>
      </c>
      <c r="N895" s="20">
        <v>0</v>
      </c>
      <c r="O895" s="20">
        <v>0</v>
      </c>
      <c r="P895">
        <v>2</v>
      </c>
      <c r="Q895">
        <v>0</v>
      </c>
    </row>
    <row r="896" spans="1:17" x14ac:dyDescent="0.3">
      <c r="A896" t="s">
        <v>32</v>
      </c>
      <c r="B896" t="s">
        <v>55</v>
      </c>
      <c r="C896" t="s">
        <v>8</v>
      </c>
      <c r="D896" t="s">
        <v>11</v>
      </c>
      <c r="E896" t="s">
        <v>64</v>
      </c>
      <c r="F896" t="s">
        <v>13</v>
      </c>
      <c r="G896" s="20">
        <v>3</v>
      </c>
      <c r="H896" s="14">
        <v>4.827</v>
      </c>
      <c r="I896" t="s">
        <v>30</v>
      </c>
      <c r="J896" t="s">
        <v>15</v>
      </c>
      <c r="K896" t="s">
        <v>25</v>
      </c>
      <c r="L896" t="s">
        <v>17</v>
      </c>
      <c r="M896" s="20">
        <v>4.8280320000000003</v>
      </c>
      <c r="N896" s="20">
        <v>0.16664000000000001</v>
      </c>
      <c r="O896" s="20">
        <v>0.80454325248000014</v>
      </c>
      <c r="P896">
        <v>5</v>
      </c>
      <c r="Q896">
        <v>4.0227162624000004</v>
      </c>
    </row>
    <row r="897" spans="1:17" x14ac:dyDescent="0.3">
      <c r="A897" t="s">
        <v>7</v>
      </c>
      <c r="B897" t="s">
        <v>55</v>
      </c>
      <c r="C897" t="s">
        <v>8</v>
      </c>
      <c r="D897" t="s">
        <v>11</v>
      </c>
      <c r="E897" t="s">
        <v>28</v>
      </c>
      <c r="F897" t="s">
        <v>13</v>
      </c>
      <c r="G897" s="20">
        <v>30</v>
      </c>
      <c r="H897" s="14">
        <v>48.269999999999996</v>
      </c>
      <c r="I897" t="s">
        <v>30</v>
      </c>
      <c r="J897" t="s">
        <v>42</v>
      </c>
      <c r="K897" t="s">
        <v>25</v>
      </c>
      <c r="L897" t="s">
        <v>43</v>
      </c>
      <c r="M897" s="20">
        <v>48.280320000000003</v>
      </c>
      <c r="N897" s="20">
        <v>0.16664000000000001</v>
      </c>
      <c r="O897" s="20">
        <v>8.0454325248000007</v>
      </c>
      <c r="P897">
        <v>1</v>
      </c>
      <c r="Q897">
        <v>8.0454325248000007</v>
      </c>
    </row>
    <row r="898" spans="1:17" x14ac:dyDescent="0.3">
      <c r="A898" t="s">
        <v>26</v>
      </c>
      <c r="B898" t="s">
        <v>51</v>
      </c>
      <c r="C898" t="s">
        <v>8</v>
      </c>
      <c r="D898" t="s">
        <v>11</v>
      </c>
      <c r="E898" t="s">
        <v>12</v>
      </c>
      <c r="F898" t="s">
        <v>66</v>
      </c>
      <c r="G898" s="20">
        <v>54.1</v>
      </c>
      <c r="H898" s="14">
        <v>87.046900000000008</v>
      </c>
      <c r="I898" t="s">
        <v>30</v>
      </c>
      <c r="J898" t="s">
        <v>53</v>
      </c>
      <c r="K898" t="s">
        <v>25</v>
      </c>
      <c r="L898" t="s">
        <v>43</v>
      </c>
      <c r="M898" s="20">
        <v>87.065510400000008</v>
      </c>
      <c r="N898" s="20">
        <v>0.16664000000000001</v>
      </c>
      <c r="O898" s="20">
        <v>14.508596653056003</v>
      </c>
      <c r="P898">
        <v>3</v>
      </c>
      <c r="Q898">
        <v>43.525789959168009</v>
      </c>
    </row>
    <row r="899" spans="1:17" x14ac:dyDescent="0.3">
      <c r="A899" t="s">
        <v>26</v>
      </c>
      <c r="B899" t="s">
        <v>51</v>
      </c>
      <c r="C899" t="s">
        <v>8</v>
      </c>
      <c r="D899" t="s">
        <v>20</v>
      </c>
      <c r="E899" t="s">
        <v>45</v>
      </c>
      <c r="F899" t="s">
        <v>13</v>
      </c>
      <c r="G899" s="20">
        <v>5</v>
      </c>
      <c r="H899" s="14">
        <v>8.0449999999999999</v>
      </c>
      <c r="I899" t="s">
        <v>54</v>
      </c>
      <c r="J899" t="s">
        <v>42</v>
      </c>
      <c r="K899" t="s">
        <v>25</v>
      </c>
      <c r="L899" t="s">
        <v>43</v>
      </c>
      <c r="M899" s="20">
        <v>8.0467200000000005</v>
      </c>
      <c r="N899" s="20">
        <v>2.1999999999999999E-2</v>
      </c>
      <c r="O899" s="20">
        <v>0.17702783999999999</v>
      </c>
      <c r="P899">
        <v>3</v>
      </c>
      <c r="Q899">
        <v>0.53108351999999992</v>
      </c>
    </row>
    <row r="900" spans="1:17" x14ac:dyDescent="0.3">
      <c r="A900" t="s">
        <v>32</v>
      </c>
      <c r="B900" t="s">
        <v>9</v>
      </c>
      <c r="C900" t="s">
        <v>78</v>
      </c>
      <c r="D900" t="s">
        <v>72</v>
      </c>
      <c r="E900" t="s">
        <v>21</v>
      </c>
      <c r="F900" t="s">
        <v>62</v>
      </c>
      <c r="G900" s="20">
        <v>5</v>
      </c>
      <c r="H900" s="14">
        <v>8.0449999999999999</v>
      </c>
      <c r="I900" t="s">
        <v>30</v>
      </c>
      <c r="J900" t="s">
        <v>15</v>
      </c>
      <c r="K900" t="s">
        <v>25</v>
      </c>
      <c r="L900" t="s">
        <v>17</v>
      </c>
      <c r="M900" s="20">
        <v>8.0467200000000005</v>
      </c>
      <c r="N900" s="20">
        <v>0.16664000000000001</v>
      </c>
      <c r="O900" s="20">
        <v>1.3409054208000002</v>
      </c>
      <c r="P900">
        <v>5</v>
      </c>
      <c r="Q900">
        <v>6.7045271040000012</v>
      </c>
    </row>
    <row r="901" spans="1:17" x14ac:dyDescent="0.3">
      <c r="A901" t="s">
        <v>32</v>
      </c>
      <c r="B901" t="s">
        <v>9</v>
      </c>
      <c r="C901" t="s">
        <v>83</v>
      </c>
      <c r="D901" t="s">
        <v>72</v>
      </c>
      <c r="E901" t="s">
        <v>64</v>
      </c>
      <c r="F901" t="s">
        <v>22</v>
      </c>
      <c r="G901" s="20">
        <v>13</v>
      </c>
      <c r="H901" s="14">
        <v>20.917000000000002</v>
      </c>
      <c r="I901" t="s">
        <v>37</v>
      </c>
      <c r="J901" t="s">
        <v>15</v>
      </c>
      <c r="K901" t="s">
        <v>25</v>
      </c>
      <c r="L901" t="s">
        <v>17</v>
      </c>
      <c r="M901" s="20">
        <v>20.921472000000001</v>
      </c>
      <c r="N901" s="20">
        <v>0.16664000000000001</v>
      </c>
      <c r="O901" s="20">
        <v>3.4863540940800006</v>
      </c>
      <c r="P901">
        <v>5</v>
      </c>
      <c r="Q901">
        <v>17.431770470400004</v>
      </c>
    </row>
    <row r="902" spans="1:17" x14ac:dyDescent="0.3">
      <c r="A902" t="s">
        <v>26</v>
      </c>
      <c r="B902" t="s">
        <v>9</v>
      </c>
      <c r="C902" t="s">
        <v>40</v>
      </c>
      <c r="D902" t="s">
        <v>11</v>
      </c>
      <c r="E902" t="s">
        <v>12</v>
      </c>
      <c r="F902" t="s">
        <v>29</v>
      </c>
      <c r="G902" s="20">
        <v>13</v>
      </c>
      <c r="H902" s="14">
        <v>20.917000000000002</v>
      </c>
      <c r="I902" t="s">
        <v>52</v>
      </c>
      <c r="J902" t="s">
        <v>15</v>
      </c>
      <c r="K902" t="s">
        <v>25</v>
      </c>
      <c r="L902" t="s">
        <v>43</v>
      </c>
      <c r="M902" s="20">
        <v>20.921472000000001</v>
      </c>
      <c r="N902" s="20">
        <v>3.5459999999999998E-2</v>
      </c>
      <c r="O902" s="20">
        <v>0.74187539712000006</v>
      </c>
      <c r="P902">
        <v>3</v>
      </c>
      <c r="Q902">
        <v>2.22562619136</v>
      </c>
    </row>
    <row r="903" spans="1:17" x14ac:dyDescent="0.3">
      <c r="A903" t="s">
        <v>7</v>
      </c>
      <c r="B903" t="s">
        <v>51</v>
      </c>
      <c r="C903" t="s">
        <v>8</v>
      </c>
      <c r="D903" t="s">
        <v>11</v>
      </c>
      <c r="E903" t="s">
        <v>45</v>
      </c>
      <c r="F903" t="s">
        <v>22</v>
      </c>
      <c r="G903" s="20">
        <v>1.4</v>
      </c>
      <c r="H903" s="14">
        <v>2.2525999999999997</v>
      </c>
      <c r="I903" t="s">
        <v>23</v>
      </c>
      <c r="J903" t="s">
        <v>42</v>
      </c>
      <c r="K903" t="s">
        <v>25</v>
      </c>
      <c r="L903" t="s">
        <v>17</v>
      </c>
      <c r="M903" s="20">
        <v>2.2530815999999998</v>
      </c>
      <c r="N903" s="20">
        <v>0</v>
      </c>
      <c r="O903" s="20">
        <v>0</v>
      </c>
      <c r="P903">
        <v>1</v>
      </c>
      <c r="Q903">
        <v>0</v>
      </c>
    </row>
    <row r="904" spans="1:17" x14ac:dyDescent="0.3">
      <c r="A904" t="s">
        <v>32</v>
      </c>
      <c r="B904" t="s">
        <v>9</v>
      </c>
      <c r="C904" t="s">
        <v>83</v>
      </c>
      <c r="D904" t="s">
        <v>72</v>
      </c>
      <c r="E904" t="s">
        <v>64</v>
      </c>
      <c r="F904" t="s">
        <v>36</v>
      </c>
      <c r="G904" s="20">
        <v>11</v>
      </c>
      <c r="H904" s="14">
        <v>17.698999999999998</v>
      </c>
      <c r="I904" t="s">
        <v>37</v>
      </c>
      <c r="J904" t="s">
        <v>15</v>
      </c>
      <c r="K904" t="s">
        <v>25</v>
      </c>
      <c r="L904" t="s">
        <v>17</v>
      </c>
      <c r="M904" s="20">
        <v>17.702784000000001</v>
      </c>
      <c r="N904" s="20">
        <v>0.16664000000000001</v>
      </c>
      <c r="O904" s="20">
        <v>2.9499919257600005</v>
      </c>
      <c r="P904">
        <v>5</v>
      </c>
      <c r="Q904">
        <v>14.749959628800003</v>
      </c>
    </row>
    <row r="905" spans="1:17" x14ac:dyDescent="0.3">
      <c r="A905" t="s">
        <v>18</v>
      </c>
      <c r="B905" t="s">
        <v>55</v>
      </c>
      <c r="C905" t="s">
        <v>8</v>
      </c>
      <c r="D905" t="s">
        <v>11</v>
      </c>
      <c r="E905" t="s">
        <v>12</v>
      </c>
      <c r="F905" t="s">
        <v>66</v>
      </c>
      <c r="G905" s="20">
        <v>25</v>
      </c>
      <c r="H905" s="14">
        <v>40.225000000000001</v>
      </c>
      <c r="I905" t="s">
        <v>30</v>
      </c>
      <c r="J905" t="s">
        <v>31</v>
      </c>
      <c r="K905" t="s">
        <v>25</v>
      </c>
      <c r="L905" t="s">
        <v>43</v>
      </c>
      <c r="M905" s="20">
        <v>40.233600000000003</v>
      </c>
      <c r="N905" s="20">
        <v>0.16664000000000001</v>
      </c>
      <c r="O905" s="20">
        <v>6.7045271040000012</v>
      </c>
      <c r="P905">
        <v>4</v>
      </c>
      <c r="Q905">
        <v>26.818108416000005</v>
      </c>
    </row>
    <row r="906" spans="1:17" x14ac:dyDescent="0.3">
      <c r="A906" t="s">
        <v>26</v>
      </c>
      <c r="B906" t="s">
        <v>51</v>
      </c>
      <c r="C906" t="s">
        <v>8</v>
      </c>
      <c r="D906" t="s">
        <v>27</v>
      </c>
      <c r="E906" t="s">
        <v>35</v>
      </c>
      <c r="F906" t="s">
        <v>22</v>
      </c>
      <c r="G906" s="20">
        <v>15</v>
      </c>
      <c r="H906" s="14">
        <v>24.134999999999998</v>
      </c>
      <c r="I906" t="s">
        <v>30</v>
      </c>
      <c r="J906" t="s">
        <v>38</v>
      </c>
      <c r="K906" t="s">
        <v>25</v>
      </c>
      <c r="L906" t="s">
        <v>43</v>
      </c>
      <c r="M906" s="20">
        <v>24.140160000000002</v>
      </c>
      <c r="N906" s="20">
        <v>0.16664000000000001</v>
      </c>
      <c r="O906" s="20">
        <v>4.0227162624000004</v>
      </c>
      <c r="P906">
        <v>3</v>
      </c>
      <c r="Q906">
        <v>12.068148787200002</v>
      </c>
    </row>
    <row r="907" spans="1:17" x14ac:dyDescent="0.3">
      <c r="A907" t="s">
        <v>26</v>
      </c>
      <c r="B907" t="s">
        <v>9</v>
      </c>
      <c r="C907" t="s">
        <v>10</v>
      </c>
      <c r="D907" t="s">
        <v>11</v>
      </c>
      <c r="E907" t="s">
        <v>35</v>
      </c>
      <c r="F907" t="s">
        <v>44</v>
      </c>
      <c r="G907" s="20">
        <v>3</v>
      </c>
      <c r="H907" s="14">
        <v>4.827</v>
      </c>
      <c r="I907" t="s">
        <v>14</v>
      </c>
      <c r="J907" t="s">
        <v>15</v>
      </c>
      <c r="K907" t="s">
        <v>25</v>
      </c>
      <c r="L907" t="s">
        <v>17</v>
      </c>
      <c r="M907" s="20">
        <v>4.8280320000000003</v>
      </c>
      <c r="N907" s="20">
        <v>0</v>
      </c>
      <c r="O907" s="20">
        <v>0</v>
      </c>
      <c r="P907">
        <v>3</v>
      </c>
      <c r="Q907">
        <v>0</v>
      </c>
    </row>
    <row r="908" spans="1:17" x14ac:dyDescent="0.3">
      <c r="A908" t="s">
        <v>7</v>
      </c>
      <c r="B908" t="s">
        <v>9</v>
      </c>
      <c r="C908" t="s">
        <v>56</v>
      </c>
      <c r="D908" t="s">
        <v>11</v>
      </c>
      <c r="E908" t="s">
        <v>21</v>
      </c>
      <c r="F908" t="s">
        <v>62</v>
      </c>
      <c r="G908" s="20">
        <v>0.25</v>
      </c>
      <c r="H908" s="14">
        <v>0.40225</v>
      </c>
      <c r="I908" t="s">
        <v>23</v>
      </c>
      <c r="J908" t="s">
        <v>38</v>
      </c>
      <c r="K908" t="s">
        <v>25</v>
      </c>
      <c r="L908" t="s">
        <v>43</v>
      </c>
      <c r="M908" s="20">
        <v>0.40233600000000003</v>
      </c>
      <c r="N908" s="20">
        <v>0</v>
      </c>
      <c r="O908" s="20">
        <v>0</v>
      </c>
      <c r="P908">
        <v>1</v>
      </c>
      <c r="Q908">
        <v>0</v>
      </c>
    </row>
    <row r="909" spans="1:17" x14ac:dyDescent="0.3">
      <c r="A909" t="s">
        <v>18</v>
      </c>
      <c r="B909" t="s">
        <v>51</v>
      </c>
      <c r="C909" t="s">
        <v>8</v>
      </c>
      <c r="D909" t="s">
        <v>41</v>
      </c>
      <c r="E909" t="s">
        <v>35</v>
      </c>
      <c r="F909" t="s">
        <v>22</v>
      </c>
      <c r="G909" s="20">
        <v>20</v>
      </c>
      <c r="H909" s="14">
        <v>32.18</v>
      </c>
      <c r="I909" t="s">
        <v>30</v>
      </c>
      <c r="J909" t="s">
        <v>31</v>
      </c>
      <c r="K909" t="s">
        <v>25</v>
      </c>
      <c r="L909" t="s">
        <v>43</v>
      </c>
      <c r="M909" s="20">
        <v>32.186880000000002</v>
      </c>
      <c r="N909" s="20">
        <v>0.16664000000000001</v>
      </c>
      <c r="O909" s="20">
        <v>5.3636216832000008</v>
      </c>
      <c r="P909">
        <v>4</v>
      </c>
      <c r="Q909">
        <v>21.454486732800003</v>
      </c>
    </row>
    <row r="910" spans="1:17" x14ac:dyDescent="0.3">
      <c r="A910" t="s">
        <v>26</v>
      </c>
      <c r="B910" t="s">
        <v>9</v>
      </c>
      <c r="C910" t="s">
        <v>56</v>
      </c>
      <c r="D910" t="s">
        <v>20</v>
      </c>
      <c r="E910" t="s">
        <v>12</v>
      </c>
      <c r="F910" t="s">
        <v>66</v>
      </c>
      <c r="G910" s="20">
        <v>56</v>
      </c>
      <c r="H910" s="14">
        <v>90.103999999999999</v>
      </c>
      <c r="I910" t="s">
        <v>52</v>
      </c>
      <c r="J910" t="s">
        <v>15</v>
      </c>
      <c r="K910" t="s">
        <v>25</v>
      </c>
      <c r="L910" t="s">
        <v>43</v>
      </c>
      <c r="M910" s="20">
        <v>90.123264000000006</v>
      </c>
      <c r="N910" s="20">
        <v>3.5459999999999998E-2</v>
      </c>
      <c r="O910" s="20">
        <v>3.1957709414400002</v>
      </c>
      <c r="P910">
        <v>3</v>
      </c>
      <c r="Q910">
        <v>9.5873128243200014</v>
      </c>
    </row>
    <row r="911" spans="1:17" x14ac:dyDescent="0.3">
      <c r="A911" t="s">
        <v>32</v>
      </c>
      <c r="B911" t="s">
        <v>51</v>
      </c>
      <c r="C911" t="s">
        <v>8</v>
      </c>
      <c r="D911" t="s">
        <v>27</v>
      </c>
      <c r="E911" t="s">
        <v>21</v>
      </c>
      <c r="F911" t="s">
        <v>44</v>
      </c>
      <c r="G911" s="20">
        <v>1.2</v>
      </c>
      <c r="H911" s="14">
        <v>1.9307999999999998</v>
      </c>
      <c r="I911" t="s">
        <v>49</v>
      </c>
      <c r="J911" t="s">
        <v>42</v>
      </c>
      <c r="K911" t="s">
        <v>25</v>
      </c>
      <c r="L911" t="s">
        <v>43</v>
      </c>
      <c r="M911" s="20">
        <v>1.9312128</v>
      </c>
      <c r="N911" s="20">
        <v>0.10215</v>
      </c>
      <c r="O911" s="20">
        <v>0.19727338752000001</v>
      </c>
      <c r="P911">
        <v>5</v>
      </c>
      <c r="Q911">
        <v>0.98636693760000005</v>
      </c>
    </row>
    <row r="912" spans="1:17" x14ac:dyDescent="0.3">
      <c r="A912" t="s">
        <v>26</v>
      </c>
      <c r="B912" t="s">
        <v>51</v>
      </c>
      <c r="C912" t="s">
        <v>8</v>
      </c>
      <c r="D912" t="s">
        <v>20</v>
      </c>
      <c r="E912" t="s">
        <v>21</v>
      </c>
      <c r="F912" t="s">
        <v>62</v>
      </c>
      <c r="G912" s="20">
        <v>0.4</v>
      </c>
      <c r="H912" s="14">
        <v>0.64360000000000006</v>
      </c>
      <c r="I912" t="s">
        <v>23</v>
      </c>
      <c r="J912" t="s">
        <v>31</v>
      </c>
      <c r="K912" t="s">
        <v>25</v>
      </c>
      <c r="L912" t="s">
        <v>43</v>
      </c>
      <c r="M912" s="20">
        <v>0.64373760000000013</v>
      </c>
      <c r="N912" s="20">
        <v>0</v>
      </c>
      <c r="O912" s="20">
        <v>0</v>
      </c>
      <c r="P912">
        <v>3</v>
      </c>
      <c r="Q912">
        <v>0</v>
      </c>
    </row>
    <row r="913" spans="1:17" x14ac:dyDescent="0.3">
      <c r="A913" t="s">
        <v>26</v>
      </c>
      <c r="B913" t="s">
        <v>51</v>
      </c>
      <c r="C913" t="s">
        <v>8</v>
      </c>
      <c r="D913" t="s">
        <v>20</v>
      </c>
      <c r="E913" t="s">
        <v>64</v>
      </c>
      <c r="F913" t="s">
        <v>44</v>
      </c>
      <c r="G913" s="20">
        <v>1.3</v>
      </c>
      <c r="H913" s="14">
        <v>2.0916999999999999</v>
      </c>
      <c r="I913" t="s">
        <v>14</v>
      </c>
      <c r="J913" t="s">
        <v>42</v>
      </c>
      <c r="K913" t="s">
        <v>25</v>
      </c>
      <c r="L913" t="s">
        <v>43</v>
      </c>
      <c r="M913" s="20">
        <v>2.0921472000000003</v>
      </c>
      <c r="N913" s="20">
        <v>0</v>
      </c>
      <c r="O913" s="20">
        <v>0</v>
      </c>
      <c r="P913">
        <v>3</v>
      </c>
      <c r="Q913">
        <v>0</v>
      </c>
    </row>
    <row r="914" spans="1:17" x14ac:dyDescent="0.3">
      <c r="A914" t="s">
        <v>26</v>
      </c>
      <c r="B914" t="s">
        <v>51</v>
      </c>
      <c r="C914" t="s">
        <v>8</v>
      </c>
      <c r="D914" t="s">
        <v>41</v>
      </c>
      <c r="E914" t="s">
        <v>12</v>
      </c>
      <c r="F914" t="s">
        <v>22</v>
      </c>
      <c r="G914" s="20">
        <v>20</v>
      </c>
      <c r="H914" s="14">
        <v>32.18</v>
      </c>
      <c r="I914" t="s">
        <v>30</v>
      </c>
      <c r="J914" t="s">
        <v>42</v>
      </c>
      <c r="K914" t="s">
        <v>25</v>
      </c>
      <c r="L914" t="s">
        <v>43</v>
      </c>
      <c r="M914" s="20">
        <v>32.186880000000002</v>
      </c>
      <c r="N914" s="20">
        <v>0.16664000000000001</v>
      </c>
      <c r="O914" s="20">
        <v>5.3636216832000008</v>
      </c>
      <c r="P914">
        <v>3</v>
      </c>
      <c r="Q914">
        <v>16.090865049600001</v>
      </c>
    </row>
    <row r="915" spans="1:17" x14ac:dyDescent="0.3">
      <c r="A915" t="s">
        <v>32</v>
      </c>
      <c r="B915" t="s">
        <v>51</v>
      </c>
      <c r="C915" t="s">
        <v>8</v>
      </c>
      <c r="D915" t="s">
        <v>11</v>
      </c>
      <c r="E915" t="s">
        <v>12</v>
      </c>
      <c r="F915" t="s">
        <v>22</v>
      </c>
      <c r="G915" s="20">
        <v>5.5</v>
      </c>
      <c r="H915" s="14" t="s">
        <v>8</v>
      </c>
      <c r="I915" t="s">
        <v>49</v>
      </c>
      <c r="J915" t="s">
        <v>31</v>
      </c>
      <c r="K915" t="s">
        <v>25</v>
      </c>
      <c r="L915" t="s">
        <v>43</v>
      </c>
      <c r="M915" s="20">
        <v>8.8513920000000006</v>
      </c>
      <c r="N915" s="20">
        <v>0.10215</v>
      </c>
      <c r="O915" s="20">
        <v>0.90416969280000015</v>
      </c>
      <c r="P915">
        <v>5</v>
      </c>
      <c r="Q915">
        <v>4.5208484640000011</v>
      </c>
    </row>
    <row r="916" spans="1:17" x14ac:dyDescent="0.3">
      <c r="A916" t="s">
        <v>18</v>
      </c>
      <c r="B916" t="s">
        <v>55</v>
      </c>
      <c r="C916" t="s">
        <v>8</v>
      </c>
      <c r="D916" t="s">
        <v>41</v>
      </c>
      <c r="E916" t="s">
        <v>33</v>
      </c>
      <c r="F916" t="s">
        <v>44</v>
      </c>
      <c r="G916" s="20">
        <v>1.2</v>
      </c>
      <c r="H916" s="14">
        <v>1.9307999999999998</v>
      </c>
      <c r="I916" t="s">
        <v>23</v>
      </c>
      <c r="J916" t="s">
        <v>42</v>
      </c>
      <c r="K916" t="s">
        <v>25</v>
      </c>
      <c r="L916" t="s">
        <v>43</v>
      </c>
      <c r="M916" s="20">
        <v>1.9312128</v>
      </c>
      <c r="N916" s="20">
        <v>0</v>
      </c>
      <c r="O916" s="20">
        <v>0</v>
      </c>
      <c r="P916">
        <v>4</v>
      </c>
      <c r="Q916">
        <v>0</v>
      </c>
    </row>
    <row r="917" spans="1:17" x14ac:dyDescent="0.3">
      <c r="A917" t="s">
        <v>7</v>
      </c>
      <c r="B917" t="s">
        <v>51</v>
      </c>
      <c r="C917" t="s">
        <v>8</v>
      </c>
      <c r="D917" t="s">
        <v>11</v>
      </c>
      <c r="E917" t="s">
        <v>45</v>
      </c>
      <c r="F917" t="s">
        <v>66</v>
      </c>
      <c r="G917" s="20">
        <v>105</v>
      </c>
      <c r="H917" s="14">
        <v>168.94499999999999</v>
      </c>
      <c r="I917" t="s">
        <v>30</v>
      </c>
      <c r="J917" t="s">
        <v>15</v>
      </c>
      <c r="K917" t="s">
        <v>25</v>
      </c>
      <c r="L917" t="s">
        <v>43</v>
      </c>
      <c r="M917" s="20">
        <v>168.98112</v>
      </c>
      <c r="N917" s="20">
        <v>0.16664000000000001</v>
      </c>
      <c r="O917" s="20">
        <v>28.159013836800003</v>
      </c>
      <c r="P917">
        <v>1</v>
      </c>
      <c r="Q917">
        <v>28.159013836800003</v>
      </c>
    </row>
    <row r="918" spans="1:17" x14ac:dyDescent="0.3">
      <c r="A918" t="s">
        <v>39</v>
      </c>
      <c r="B918" t="s">
        <v>51</v>
      </c>
      <c r="C918" t="s">
        <v>8</v>
      </c>
      <c r="D918" t="s">
        <v>27</v>
      </c>
      <c r="E918" t="s">
        <v>21</v>
      </c>
      <c r="F918" t="s">
        <v>66</v>
      </c>
      <c r="G918" s="20">
        <v>80</v>
      </c>
      <c r="H918" s="14">
        <v>128.72</v>
      </c>
      <c r="I918" t="s">
        <v>52</v>
      </c>
      <c r="J918" t="s">
        <v>15</v>
      </c>
      <c r="K918" t="s">
        <v>25</v>
      </c>
      <c r="L918" t="s">
        <v>43</v>
      </c>
      <c r="M918" s="20">
        <v>128.74752000000001</v>
      </c>
      <c r="N918" s="20">
        <v>3.5459999999999998E-2</v>
      </c>
      <c r="O918" s="20">
        <v>4.5653870591999999</v>
      </c>
      <c r="P918">
        <v>2</v>
      </c>
      <c r="Q918">
        <v>9.1307741183999998</v>
      </c>
    </row>
    <row r="919" spans="1:17" x14ac:dyDescent="0.3">
      <c r="A919" t="s">
        <v>18</v>
      </c>
      <c r="B919" t="s">
        <v>51</v>
      </c>
      <c r="C919" t="s">
        <v>8</v>
      </c>
      <c r="D919" t="s">
        <v>20</v>
      </c>
      <c r="E919" t="s">
        <v>12</v>
      </c>
      <c r="F919" t="s">
        <v>62</v>
      </c>
      <c r="G919" s="20">
        <v>2</v>
      </c>
      <c r="H919" s="14">
        <v>3.218</v>
      </c>
      <c r="I919" t="s">
        <v>54</v>
      </c>
      <c r="J919" t="s">
        <v>31</v>
      </c>
      <c r="K919" t="s">
        <v>25</v>
      </c>
      <c r="L919" t="s">
        <v>43</v>
      </c>
      <c r="M919" s="20">
        <v>3.2186880000000002</v>
      </c>
      <c r="N919" s="20">
        <v>2.1999999999999999E-2</v>
      </c>
      <c r="O919" s="20">
        <v>7.0811135999999997E-2</v>
      </c>
      <c r="P919">
        <v>4</v>
      </c>
      <c r="Q919">
        <v>0.28324454399999999</v>
      </c>
    </row>
    <row r="920" spans="1:17" x14ac:dyDescent="0.3">
      <c r="A920" t="s">
        <v>26</v>
      </c>
      <c r="B920" t="s">
        <v>51</v>
      </c>
      <c r="C920" t="s">
        <v>8</v>
      </c>
      <c r="D920" t="s">
        <v>20</v>
      </c>
      <c r="E920" t="s">
        <v>21</v>
      </c>
      <c r="F920" t="s">
        <v>36</v>
      </c>
      <c r="G920" s="20">
        <v>9</v>
      </c>
      <c r="H920" s="14">
        <v>14.481</v>
      </c>
      <c r="I920" t="s">
        <v>37</v>
      </c>
      <c r="J920" t="s">
        <v>24</v>
      </c>
      <c r="K920" t="s">
        <v>25</v>
      </c>
      <c r="L920" t="s">
        <v>17</v>
      </c>
      <c r="M920" s="20">
        <v>14.484096000000001</v>
      </c>
      <c r="N920" s="20">
        <v>0.16664000000000001</v>
      </c>
      <c r="O920" s="20">
        <v>2.4136297574400003</v>
      </c>
      <c r="P920">
        <v>3</v>
      </c>
      <c r="Q920">
        <v>7.2408892723200005</v>
      </c>
    </row>
    <row r="921" spans="1:17" x14ac:dyDescent="0.3">
      <c r="A921" t="s">
        <v>26</v>
      </c>
      <c r="B921" t="s">
        <v>51</v>
      </c>
      <c r="C921" t="s">
        <v>8</v>
      </c>
      <c r="D921" t="s">
        <v>41</v>
      </c>
      <c r="E921" t="s">
        <v>21</v>
      </c>
      <c r="F921" t="s">
        <v>44</v>
      </c>
      <c r="G921" s="20">
        <v>1</v>
      </c>
      <c r="H921" s="14" t="s">
        <v>8</v>
      </c>
      <c r="I921" t="s">
        <v>23</v>
      </c>
      <c r="J921" t="s">
        <v>38</v>
      </c>
      <c r="K921" t="s">
        <v>25</v>
      </c>
      <c r="L921" t="s">
        <v>43</v>
      </c>
      <c r="M921" s="20">
        <v>1.6093440000000001</v>
      </c>
      <c r="N921" s="20">
        <v>0</v>
      </c>
      <c r="O921" s="20">
        <v>0</v>
      </c>
      <c r="P921">
        <v>3</v>
      </c>
      <c r="Q921">
        <v>0</v>
      </c>
    </row>
    <row r="922" spans="1:17" x14ac:dyDescent="0.3">
      <c r="A922" t="s">
        <v>32</v>
      </c>
      <c r="B922" t="s">
        <v>51</v>
      </c>
      <c r="C922" t="s">
        <v>8</v>
      </c>
      <c r="D922" t="s">
        <v>11</v>
      </c>
      <c r="E922" t="s">
        <v>21</v>
      </c>
      <c r="F922" t="s">
        <v>36</v>
      </c>
      <c r="G922" s="20">
        <v>4</v>
      </c>
      <c r="H922" s="14">
        <v>6.4359999999999999</v>
      </c>
      <c r="I922" t="s">
        <v>14</v>
      </c>
      <c r="J922" t="s">
        <v>38</v>
      </c>
      <c r="K922" t="s">
        <v>25</v>
      </c>
      <c r="L922" t="s">
        <v>43</v>
      </c>
      <c r="M922" s="20">
        <v>6.4373760000000004</v>
      </c>
      <c r="N922" s="20">
        <v>0</v>
      </c>
      <c r="O922" s="20">
        <v>0</v>
      </c>
      <c r="P922">
        <v>5</v>
      </c>
      <c r="Q922">
        <v>0</v>
      </c>
    </row>
    <row r="923" spans="1:17" x14ac:dyDescent="0.3">
      <c r="A923" t="s">
        <v>39</v>
      </c>
      <c r="B923" t="s">
        <v>51</v>
      </c>
      <c r="C923" t="s">
        <v>8</v>
      </c>
      <c r="D923" t="s">
        <v>41</v>
      </c>
      <c r="E923" t="s">
        <v>28</v>
      </c>
      <c r="F923" t="s">
        <v>66</v>
      </c>
      <c r="G923" s="20">
        <v>43</v>
      </c>
      <c r="H923" s="14">
        <v>69.186999999999998</v>
      </c>
      <c r="I923" t="s">
        <v>30</v>
      </c>
      <c r="J923" t="s">
        <v>42</v>
      </c>
      <c r="K923" t="s">
        <v>25</v>
      </c>
      <c r="L923" t="s">
        <v>17</v>
      </c>
      <c r="M923" s="20">
        <v>69.201792000000012</v>
      </c>
      <c r="N923" s="20">
        <v>0.16664000000000001</v>
      </c>
      <c r="O923" s="20">
        <v>11.531786618880004</v>
      </c>
      <c r="P923">
        <v>2</v>
      </c>
      <c r="Q923">
        <v>23.063573237760007</v>
      </c>
    </row>
    <row r="924" spans="1:17" x14ac:dyDescent="0.3">
      <c r="A924" t="s">
        <v>7</v>
      </c>
      <c r="B924" t="s">
        <v>9</v>
      </c>
      <c r="C924" t="s">
        <v>10</v>
      </c>
      <c r="D924" t="s">
        <v>20</v>
      </c>
      <c r="E924" t="s">
        <v>12</v>
      </c>
      <c r="F924" t="s">
        <v>44</v>
      </c>
      <c r="G924" s="20">
        <v>3.5</v>
      </c>
      <c r="H924" s="14">
        <v>5.6315</v>
      </c>
      <c r="I924" t="s">
        <v>30</v>
      </c>
      <c r="J924" t="s">
        <v>42</v>
      </c>
      <c r="K924" t="s">
        <v>25</v>
      </c>
      <c r="L924" t="s">
        <v>17</v>
      </c>
      <c r="M924" s="20">
        <v>5.6327040000000004</v>
      </c>
      <c r="N924" s="20">
        <v>0.16664000000000001</v>
      </c>
      <c r="O924" s="20">
        <v>0.93863379456000007</v>
      </c>
      <c r="P924">
        <v>1</v>
      </c>
      <c r="Q924">
        <v>0.93863379456000007</v>
      </c>
    </row>
    <row r="925" spans="1:17" x14ac:dyDescent="0.3">
      <c r="A925" t="s">
        <v>39</v>
      </c>
      <c r="B925" t="s">
        <v>51</v>
      </c>
      <c r="C925" t="s">
        <v>8</v>
      </c>
      <c r="D925" t="s">
        <v>11</v>
      </c>
      <c r="E925" t="s">
        <v>21</v>
      </c>
      <c r="F925" t="s">
        <v>44</v>
      </c>
      <c r="G925" s="20">
        <v>1</v>
      </c>
      <c r="H925" s="14">
        <v>1.609</v>
      </c>
      <c r="I925" t="s">
        <v>23</v>
      </c>
      <c r="J925" t="s">
        <v>24</v>
      </c>
      <c r="K925" t="s">
        <v>25</v>
      </c>
      <c r="L925" t="s">
        <v>17</v>
      </c>
      <c r="M925" s="20">
        <v>1.6093440000000001</v>
      </c>
      <c r="N925" s="20">
        <v>0</v>
      </c>
      <c r="O925" s="20">
        <v>0</v>
      </c>
      <c r="P925">
        <v>2</v>
      </c>
      <c r="Q925">
        <v>0</v>
      </c>
    </row>
    <row r="926" spans="1:17" x14ac:dyDescent="0.3">
      <c r="A926" t="s">
        <v>7</v>
      </c>
      <c r="B926" t="s">
        <v>51</v>
      </c>
      <c r="C926" t="s">
        <v>8</v>
      </c>
      <c r="D926" t="s">
        <v>27</v>
      </c>
      <c r="E926" t="s">
        <v>64</v>
      </c>
      <c r="F926" t="s">
        <v>36</v>
      </c>
      <c r="G926" s="20">
        <v>8</v>
      </c>
      <c r="H926" s="14">
        <v>12.872</v>
      </c>
      <c r="I926" t="s">
        <v>30</v>
      </c>
      <c r="J926" t="s">
        <v>31</v>
      </c>
      <c r="K926" t="s">
        <v>25</v>
      </c>
      <c r="L926" t="s">
        <v>43</v>
      </c>
      <c r="M926" s="20">
        <v>12.874752000000001</v>
      </c>
      <c r="N926" s="20">
        <v>0.16664000000000001</v>
      </c>
      <c r="O926" s="20">
        <v>2.1454486732800002</v>
      </c>
      <c r="P926">
        <v>1</v>
      </c>
      <c r="Q926">
        <v>2.1454486732800002</v>
      </c>
    </row>
    <row r="927" spans="1:17" x14ac:dyDescent="0.3">
      <c r="A927" t="s">
        <v>26</v>
      </c>
      <c r="B927" t="s">
        <v>51</v>
      </c>
      <c r="C927" t="s">
        <v>8</v>
      </c>
      <c r="D927" t="s">
        <v>11</v>
      </c>
      <c r="E927" t="s">
        <v>35</v>
      </c>
      <c r="F927" t="s">
        <v>44</v>
      </c>
      <c r="G927" s="22">
        <v>1</v>
      </c>
      <c r="H927" s="14" t="s">
        <v>8</v>
      </c>
      <c r="I927" t="s">
        <v>23</v>
      </c>
      <c r="J927" t="s">
        <v>31</v>
      </c>
      <c r="K927" t="s">
        <v>25</v>
      </c>
      <c r="L927" t="s">
        <v>43</v>
      </c>
      <c r="M927" s="20">
        <v>1.6093440000000001</v>
      </c>
      <c r="N927" s="20">
        <v>0</v>
      </c>
      <c r="O927" s="20">
        <v>0</v>
      </c>
      <c r="P927">
        <v>3</v>
      </c>
      <c r="Q927">
        <v>0</v>
      </c>
    </row>
    <row r="928" spans="1:17" x14ac:dyDescent="0.3">
      <c r="A928" t="s">
        <v>26</v>
      </c>
      <c r="B928" t="s">
        <v>51</v>
      </c>
      <c r="C928" t="s">
        <v>8</v>
      </c>
      <c r="D928" t="s">
        <v>11</v>
      </c>
      <c r="E928" t="s">
        <v>35</v>
      </c>
      <c r="F928" t="s">
        <v>36</v>
      </c>
      <c r="G928" s="20">
        <v>3.5</v>
      </c>
      <c r="H928" s="14">
        <v>5.6315</v>
      </c>
      <c r="I928" t="s">
        <v>54</v>
      </c>
      <c r="J928" t="s">
        <v>38</v>
      </c>
      <c r="K928" t="s">
        <v>25</v>
      </c>
      <c r="L928" t="s">
        <v>17</v>
      </c>
      <c r="M928" s="20">
        <v>5.6327040000000004</v>
      </c>
      <c r="N928" s="20">
        <v>2.1999999999999999E-2</v>
      </c>
      <c r="O928" s="20">
        <v>0.12391948799999999</v>
      </c>
      <c r="P928">
        <v>3</v>
      </c>
      <c r="Q928">
        <v>0.37175846400000001</v>
      </c>
    </row>
    <row r="929" spans="1:17" x14ac:dyDescent="0.3">
      <c r="A929" t="s">
        <v>39</v>
      </c>
      <c r="B929" t="s">
        <v>51</v>
      </c>
      <c r="C929" t="s">
        <v>8</v>
      </c>
      <c r="D929" t="s">
        <v>11</v>
      </c>
      <c r="E929" t="s">
        <v>21</v>
      </c>
      <c r="F929" t="s">
        <v>29</v>
      </c>
      <c r="G929" s="20">
        <v>14</v>
      </c>
      <c r="H929" s="14">
        <v>22.526</v>
      </c>
      <c r="I929" t="s">
        <v>37</v>
      </c>
      <c r="J929" t="s">
        <v>15</v>
      </c>
      <c r="K929" t="s">
        <v>25</v>
      </c>
      <c r="L929" t="s">
        <v>17</v>
      </c>
      <c r="M929" s="20">
        <v>22.530816000000002</v>
      </c>
      <c r="N929" s="20">
        <v>0.16664000000000001</v>
      </c>
      <c r="O929" s="20">
        <v>3.7545351782400003</v>
      </c>
      <c r="P929">
        <v>2</v>
      </c>
      <c r="Q929">
        <v>7.5090703564800005</v>
      </c>
    </row>
    <row r="930" spans="1:17" x14ac:dyDescent="0.3">
      <c r="A930" t="s">
        <v>7</v>
      </c>
      <c r="B930" t="s">
        <v>51</v>
      </c>
      <c r="C930" t="s">
        <v>8</v>
      </c>
      <c r="D930" t="s">
        <v>11</v>
      </c>
      <c r="E930" t="s">
        <v>12</v>
      </c>
      <c r="F930" t="s">
        <v>66</v>
      </c>
      <c r="G930" s="20">
        <v>29</v>
      </c>
      <c r="H930" s="14">
        <v>46.661000000000001</v>
      </c>
      <c r="I930" t="s">
        <v>49</v>
      </c>
      <c r="J930" t="s">
        <v>15</v>
      </c>
      <c r="K930" t="s">
        <v>25</v>
      </c>
      <c r="L930" t="s">
        <v>43</v>
      </c>
      <c r="M930" s="20">
        <v>46.670976000000003</v>
      </c>
      <c r="N930" s="20">
        <v>0.10215</v>
      </c>
      <c r="O930" s="20">
        <v>4.7674401984000001</v>
      </c>
      <c r="P930">
        <v>1</v>
      </c>
      <c r="Q930">
        <v>4.7674401984000001</v>
      </c>
    </row>
    <row r="931" spans="1:17" x14ac:dyDescent="0.3">
      <c r="A931" t="s">
        <v>26</v>
      </c>
      <c r="B931" t="s">
        <v>51</v>
      </c>
      <c r="C931" t="s">
        <v>8</v>
      </c>
      <c r="D931" t="s">
        <v>11</v>
      </c>
      <c r="E931" t="s">
        <v>12</v>
      </c>
      <c r="F931" t="s">
        <v>22</v>
      </c>
      <c r="G931" s="20">
        <v>1.2</v>
      </c>
      <c r="H931" s="14">
        <v>1.9307999999999998</v>
      </c>
      <c r="I931" t="s">
        <v>23</v>
      </c>
      <c r="J931" t="s">
        <v>31</v>
      </c>
      <c r="K931" t="s">
        <v>25</v>
      </c>
      <c r="L931" t="s">
        <v>17</v>
      </c>
      <c r="M931" s="20">
        <v>1.9312128</v>
      </c>
      <c r="N931" s="20">
        <v>0</v>
      </c>
      <c r="O931" s="20">
        <v>0</v>
      </c>
      <c r="P931">
        <v>3</v>
      </c>
      <c r="Q931">
        <v>0</v>
      </c>
    </row>
    <row r="932" spans="1:17" x14ac:dyDescent="0.3">
      <c r="A932" t="s">
        <v>18</v>
      </c>
      <c r="B932" t="s">
        <v>55</v>
      </c>
      <c r="C932" t="s">
        <v>8</v>
      </c>
      <c r="D932" t="s">
        <v>20</v>
      </c>
      <c r="E932" t="s">
        <v>21</v>
      </c>
      <c r="F932" t="s">
        <v>44</v>
      </c>
      <c r="G932" s="20">
        <v>1</v>
      </c>
      <c r="H932" s="14">
        <v>1.609</v>
      </c>
      <c r="I932" t="s">
        <v>23</v>
      </c>
      <c r="J932" t="s">
        <v>31</v>
      </c>
      <c r="K932" t="s">
        <v>25</v>
      </c>
      <c r="L932" t="s">
        <v>43</v>
      </c>
      <c r="M932" s="20">
        <v>1.6093440000000001</v>
      </c>
      <c r="N932" s="20">
        <v>0</v>
      </c>
      <c r="O932" s="20">
        <v>0</v>
      </c>
      <c r="P932">
        <v>4</v>
      </c>
      <c r="Q932">
        <v>0</v>
      </c>
    </row>
    <row r="933" spans="1:17" x14ac:dyDescent="0.3">
      <c r="A933" t="s">
        <v>7</v>
      </c>
      <c r="B933" t="s">
        <v>51</v>
      </c>
      <c r="C933" t="s">
        <v>8</v>
      </c>
      <c r="D933" t="s">
        <v>41</v>
      </c>
      <c r="E933" t="s">
        <v>45</v>
      </c>
      <c r="F933" t="s">
        <v>29</v>
      </c>
      <c r="G933" s="20">
        <v>16.3</v>
      </c>
      <c r="H933" s="14">
        <v>26.226700000000001</v>
      </c>
      <c r="I933" t="s">
        <v>30</v>
      </c>
      <c r="J933" t="s">
        <v>38</v>
      </c>
      <c r="K933" t="s">
        <v>25</v>
      </c>
      <c r="L933" t="s">
        <v>43</v>
      </c>
      <c r="M933" s="20">
        <v>26.232307200000005</v>
      </c>
      <c r="N933" s="20">
        <v>0.16664000000000001</v>
      </c>
      <c r="O933" s="20">
        <v>4.371351671808001</v>
      </c>
      <c r="P933">
        <v>1</v>
      </c>
      <c r="Q933">
        <v>4.371351671808001</v>
      </c>
    </row>
    <row r="934" spans="1:17" x14ac:dyDescent="0.3">
      <c r="A934" t="s">
        <v>39</v>
      </c>
      <c r="B934" t="s">
        <v>51</v>
      </c>
      <c r="C934" t="s">
        <v>8</v>
      </c>
      <c r="D934" t="s">
        <v>20</v>
      </c>
      <c r="E934" t="s">
        <v>35</v>
      </c>
      <c r="F934" t="s">
        <v>36</v>
      </c>
      <c r="G934" s="20">
        <v>4</v>
      </c>
      <c r="H934" s="14">
        <v>6.4359999999999999</v>
      </c>
      <c r="I934" t="s">
        <v>30</v>
      </c>
      <c r="J934" t="s">
        <v>31</v>
      </c>
      <c r="K934" t="s">
        <v>25</v>
      </c>
      <c r="L934" t="s">
        <v>43</v>
      </c>
      <c r="M934" s="20">
        <v>6.4373760000000004</v>
      </c>
      <c r="N934" s="20">
        <v>0.16664000000000001</v>
      </c>
      <c r="O934" s="20">
        <v>1.0727243366400001</v>
      </c>
      <c r="P934">
        <v>2</v>
      </c>
      <c r="Q934">
        <v>2.1454486732800002</v>
      </c>
    </row>
    <row r="935" spans="1:17" x14ac:dyDescent="0.3">
      <c r="A935" t="s">
        <v>18</v>
      </c>
      <c r="B935" t="s">
        <v>51</v>
      </c>
      <c r="C935" t="s">
        <v>8</v>
      </c>
      <c r="D935" t="s">
        <v>20</v>
      </c>
      <c r="E935" t="s">
        <v>12</v>
      </c>
      <c r="F935" t="s">
        <v>62</v>
      </c>
      <c r="G935" s="20">
        <v>0.99990000000000001</v>
      </c>
      <c r="H935" s="14" t="s">
        <v>8</v>
      </c>
      <c r="I935" t="s">
        <v>14</v>
      </c>
      <c r="J935" t="s">
        <v>38</v>
      </c>
      <c r="K935" t="s">
        <v>25</v>
      </c>
      <c r="L935" t="s">
        <v>43</v>
      </c>
      <c r="M935" s="20">
        <v>1.6091830656000001</v>
      </c>
      <c r="N935" s="20">
        <v>0</v>
      </c>
      <c r="O935" s="20">
        <v>0</v>
      </c>
      <c r="P935">
        <v>4</v>
      </c>
      <c r="Q935">
        <v>0</v>
      </c>
    </row>
    <row r="936" spans="1:17" x14ac:dyDescent="0.3">
      <c r="A936" t="s">
        <v>32</v>
      </c>
      <c r="B936" t="s">
        <v>9</v>
      </c>
      <c r="C936" t="s">
        <v>10</v>
      </c>
      <c r="D936" t="s">
        <v>41</v>
      </c>
      <c r="E936" t="s">
        <v>35</v>
      </c>
      <c r="F936" t="s">
        <v>29</v>
      </c>
      <c r="G936" s="20">
        <v>5.5</v>
      </c>
      <c r="H936" s="14">
        <v>8.849499999999999</v>
      </c>
      <c r="I936" t="s">
        <v>30</v>
      </c>
      <c r="J936" t="s">
        <v>42</v>
      </c>
      <c r="K936" t="s">
        <v>25</v>
      </c>
      <c r="L936" t="s">
        <v>17</v>
      </c>
      <c r="M936" s="20">
        <v>8.8513920000000006</v>
      </c>
      <c r="N936" s="20">
        <v>0.16664000000000001</v>
      </c>
      <c r="O936" s="20">
        <v>1.4749959628800002</v>
      </c>
      <c r="P936">
        <v>5</v>
      </c>
      <c r="Q936">
        <v>7.3749798144000014</v>
      </c>
    </row>
    <row r="937" spans="1:17" x14ac:dyDescent="0.3">
      <c r="A937" t="s">
        <v>32</v>
      </c>
      <c r="B937" t="s">
        <v>9</v>
      </c>
      <c r="C937" t="s">
        <v>10</v>
      </c>
      <c r="D937" t="s">
        <v>11</v>
      </c>
      <c r="E937" t="s">
        <v>21</v>
      </c>
      <c r="F937" t="s">
        <v>44</v>
      </c>
      <c r="G937" s="20">
        <v>2.2000000000000002</v>
      </c>
      <c r="H937" s="14">
        <v>3.5398000000000001</v>
      </c>
      <c r="I937" t="s">
        <v>30</v>
      </c>
      <c r="J937" t="s">
        <v>31</v>
      </c>
      <c r="K937" t="s">
        <v>25</v>
      </c>
      <c r="L937" t="s">
        <v>17</v>
      </c>
      <c r="M937" s="20">
        <v>3.5405568000000005</v>
      </c>
      <c r="N937" s="20">
        <v>0.16664000000000001</v>
      </c>
      <c r="O937" s="20">
        <v>0.58999838515200009</v>
      </c>
      <c r="P937">
        <v>5</v>
      </c>
      <c r="Q937">
        <v>2.9499919257600005</v>
      </c>
    </row>
    <row r="938" spans="1:17" x14ac:dyDescent="0.3">
      <c r="A938" t="s">
        <v>39</v>
      </c>
      <c r="B938" t="s">
        <v>55</v>
      </c>
      <c r="C938" t="s">
        <v>8</v>
      </c>
      <c r="D938" t="s">
        <v>20</v>
      </c>
      <c r="E938" t="s">
        <v>21</v>
      </c>
      <c r="F938" t="s">
        <v>44</v>
      </c>
      <c r="G938" s="20">
        <v>0.8</v>
      </c>
      <c r="H938" s="14">
        <v>1.2872000000000001</v>
      </c>
      <c r="I938" t="s">
        <v>23</v>
      </c>
      <c r="J938" t="s">
        <v>15</v>
      </c>
      <c r="K938" t="s">
        <v>25</v>
      </c>
      <c r="L938" t="s">
        <v>43</v>
      </c>
      <c r="M938" s="20">
        <v>1.2874752000000003</v>
      </c>
      <c r="N938" s="20">
        <v>0</v>
      </c>
      <c r="O938" s="20">
        <v>0</v>
      </c>
      <c r="P938">
        <v>2</v>
      </c>
      <c r="Q938">
        <v>0</v>
      </c>
    </row>
    <row r="939" spans="1:17" x14ac:dyDescent="0.3">
      <c r="A939" t="s">
        <v>32</v>
      </c>
      <c r="B939" t="s">
        <v>9</v>
      </c>
      <c r="C939" t="s">
        <v>10</v>
      </c>
      <c r="D939" t="s">
        <v>11</v>
      </c>
      <c r="E939" t="s">
        <v>21</v>
      </c>
      <c r="F939" t="s">
        <v>36</v>
      </c>
      <c r="G939" s="20">
        <v>2.4</v>
      </c>
      <c r="H939" s="14">
        <v>3.8615999999999997</v>
      </c>
      <c r="I939" t="s">
        <v>23</v>
      </c>
      <c r="J939" t="s">
        <v>31</v>
      </c>
      <c r="K939" t="s">
        <v>25</v>
      </c>
      <c r="L939" t="s">
        <v>17</v>
      </c>
      <c r="M939" s="20">
        <v>3.8624255999999999</v>
      </c>
      <c r="N939" s="20">
        <v>0</v>
      </c>
      <c r="O939" s="20">
        <v>0</v>
      </c>
      <c r="P939">
        <v>5</v>
      </c>
      <c r="Q939">
        <v>0</v>
      </c>
    </row>
    <row r="940" spans="1:17" x14ac:dyDescent="0.3">
      <c r="A940" t="s">
        <v>32</v>
      </c>
      <c r="B940" t="s">
        <v>51</v>
      </c>
      <c r="C940" t="s">
        <v>8</v>
      </c>
      <c r="D940" t="s">
        <v>41</v>
      </c>
      <c r="E940" t="s">
        <v>35</v>
      </c>
      <c r="F940" t="s">
        <v>62</v>
      </c>
      <c r="G940" s="20">
        <v>1</v>
      </c>
      <c r="H940" s="14">
        <v>1.609</v>
      </c>
      <c r="I940" t="s">
        <v>14</v>
      </c>
      <c r="J940" t="s">
        <v>15</v>
      </c>
      <c r="K940" t="s">
        <v>25</v>
      </c>
      <c r="L940" t="s">
        <v>43</v>
      </c>
      <c r="M940" s="20">
        <v>1.6093440000000001</v>
      </c>
      <c r="N940" s="20">
        <v>0</v>
      </c>
      <c r="O940" s="20">
        <v>0</v>
      </c>
      <c r="P940">
        <v>5</v>
      </c>
      <c r="Q940">
        <v>0</v>
      </c>
    </row>
    <row r="941" spans="1:17" x14ac:dyDescent="0.3">
      <c r="A941" t="s">
        <v>18</v>
      </c>
      <c r="B941" t="s">
        <v>55</v>
      </c>
      <c r="C941" t="s">
        <v>8</v>
      </c>
      <c r="D941" t="s">
        <v>41</v>
      </c>
      <c r="E941" t="s">
        <v>28</v>
      </c>
      <c r="F941" t="s">
        <v>36</v>
      </c>
      <c r="G941" s="20">
        <v>10</v>
      </c>
      <c r="H941" s="14">
        <v>16.09</v>
      </c>
      <c r="I941" t="s">
        <v>30</v>
      </c>
      <c r="J941" t="s">
        <v>42</v>
      </c>
      <c r="K941" t="s">
        <v>25</v>
      </c>
      <c r="L941" t="s">
        <v>43</v>
      </c>
      <c r="M941" s="20">
        <v>16.093440000000001</v>
      </c>
      <c r="N941" s="20">
        <v>0.16664000000000001</v>
      </c>
      <c r="O941" s="20">
        <v>2.6818108416000004</v>
      </c>
      <c r="P941">
        <v>4</v>
      </c>
      <c r="Q941">
        <v>10.727243366400002</v>
      </c>
    </row>
    <row r="942" spans="1:17" x14ac:dyDescent="0.3">
      <c r="A942" t="s">
        <v>32</v>
      </c>
      <c r="B942" t="s">
        <v>51</v>
      </c>
      <c r="C942" t="s">
        <v>8</v>
      </c>
      <c r="D942" t="s">
        <v>11</v>
      </c>
      <c r="E942" t="s">
        <v>35</v>
      </c>
      <c r="F942" t="s">
        <v>13</v>
      </c>
      <c r="G942" s="20">
        <v>6</v>
      </c>
      <c r="H942" s="14">
        <v>9.6539999999999999</v>
      </c>
      <c r="I942" t="s">
        <v>30</v>
      </c>
      <c r="J942" t="s">
        <v>42</v>
      </c>
      <c r="K942" t="s">
        <v>25</v>
      </c>
      <c r="L942" t="s">
        <v>43</v>
      </c>
      <c r="M942" s="20">
        <v>9.6560640000000006</v>
      </c>
      <c r="N942" s="20">
        <v>0.16664000000000001</v>
      </c>
      <c r="O942" s="20">
        <v>1.6090865049600003</v>
      </c>
      <c r="P942">
        <v>5</v>
      </c>
      <c r="Q942">
        <v>8.0454325248000007</v>
      </c>
    </row>
    <row r="943" spans="1:17" x14ac:dyDescent="0.3">
      <c r="A943" t="s">
        <v>32</v>
      </c>
      <c r="B943" t="s">
        <v>55</v>
      </c>
      <c r="C943" t="s">
        <v>8</v>
      </c>
      <c r="D943" t="s">
        <v>20</v>
      </c>
      <c r="E943" t="s">
        <v>45</v>
      </c>
      <c r="F943" t="s">
        <v>29</v>
      </c>
      <c r="G943" s="20">
        <v>12</v>
      </c>
      <c r="H943" s="14">
        <v>19.308</v>
      </c>
      <c r="I943" t="s">
        <v>30</v>
      </c>
      <c r="J943" t="s">
        <v>15</v>
      </c>
      <c r="K943" t="s">
        <v>25</v>
      </c>
      <c r="L943" t="s">
        <v>17</v>
      </c>
      <c r="M943" s="20">
        <v>19.312128000000001</v>
      </c>
      <c r="N943" s="20">
        <v>0.16664000000000001</v>
      </c>
      <c r="O943" s="20">
        <v>3.2181730099200005</v>
      </c>
      <c r="P943">
        <v>5</v>
      </c>
      <c r="Q943">
        <v>16.090865049600001</v>
      </c>
    </row>
    <row r="944" spans="1:17" x14ac:dyDescent="0.3">
      <c r="A944" t="s">
        <v>32</v>
      </c>
      <c r="B944" t="s">
        <v>51</v>
      </c>
      <c r="C944" t="s">
        <v>8</v>
      </c>
      <c r="D944" t="s">
        <v>11</v>
      </c>
      <c r="E944" t="s">
        <v>21</v>
      </c>
      <c r="F944" t="s">
        <v>44</v>
      </c>
      <c r="G944" s="20">
        <v>3</v>
      </c>
      <c r="H944" s="14">
        <v>4.827</v>
      </c>
      <c r="I944" t="s">
        <v>37</v>
      </c>
      <c r="J944" t="s">
        <v>15</v>
      </c>
      <c r="K944" t="s">
        <v>25</v>
      </c>
      <c r="L944" t="s">
        <v>17</v>
      </c>
      <c r="M944" s="20">
        <v>4.8280320000000003</v>
      </c>
      <c r="N944" s="20">
        <v>0.16664000000000001</v>
      </c>
      <c r="O944" s="20">
        <v>0.80454325248000014</v>
      </c>
      <c r="P944">
        <v>5</v>
      </c>
      <c r="Q944">
        <v>4.0227162624000004</v>
      </c>
    </row>
    <row r="945" spans="1:17" x14ac:dyDescent="0.3">
      <c r="A945" t="s">
        <v>32</v>
      </c>
      <c r="B945" t="s">
        <v>9</v>
      </c>
      <c r="C945" t="s">
        <v>61</v>
      </c>
      <c r="D945" t="s">
        <v>41</v>
      </c>
      <c r="E945" t="s">
        <v>28</v>
      </c>
      <c r="F945" t="s">
        <v>36</v>
      </c>
      <c r="G945" s="20">
        <v>1</v>
      </c>
      <c r="H945" s="14">
        <v>1.609</v>
      </c>
      <c r="I945" t="s">
        <v>23</v>
      </c>
      <c r="J945" t="s">
        <v>24</v>
      </c>
      <c r="K945" t="s">
        <v>25</v>
      </c>
      <c r="L945" t="s">
        <v>17</v>
      </c>
      <c r="M945" s="20">
        <v>1.6093440000000001</v>
      </c>
      <c r="N945" s="20">
        <v>0</v>
      </c>
      <c r="O945" s="20">
        <v>0</v>
      </c>
      <c r="P945">
        <v>5</v>
      </c>
      <c r="Q945">
        <v>0</v>
      </c>
    </row>
    <row r="946" spans="1:17" x14ac:dyDescent="0.3">
      <c r="A946" t="s">
        <v>26</v>
      </c>
      <c r="B946" t="s">
        <v>9</v>
      </c>
      <c r="C946" t="s">
        <v>8</v>
      </c>
      <c r="D946" t="s">
        <v>20</v>
      </c>
      <c r="E946" t="s">
        <v>45</v>
      </c>
      <c r="F946" t="s">
        <v>13</v>
      </c>
      <c r="G946" s="20">
        <v>20</v>
      </c>
      <c r="H946" s="14">
        <v>32.18</v>
      </c>
      <c r="I946" t="s">
        <v>37</v>
      </c>
      <c r="J946" t="s">
        <v>15</v>
      </c>
      <c r="K946" t="s">
        <v>25</v>
      </c>
      <c r="L946" t="s">
        <v>43</v>
      </c>
      <c r="M946" s="20">
        <v>32.186880000000002</v>
      </c>
      <c r="N946" s="20">
        <v>0.16664000000000001</v>
      </c>
      <c r="O946" s="20">
        <v>5.3636216832000008</v>
      </c>
      <c r="P946">
        <v>3</v>
      </c>
      <c r="Q946">
        <v>16.090865049600001</v>
      </c>
    </row>
    <row r="947" spans="1:17" x14ac:dyDescent="0.3">
      <c r="A947" t="s">
        <v>26</v>
      </c>
      <c r="B947" t="s">
        <v>55</v>
      </c>
      <c r="C947" t="s">
        <v>8</v>
      </c>
      <c r="D947" t="s">
        <v>41</v>
      </c>
      <c r="E947" t="s">
        <v>12</v>
      </c>
      <c r="F947" t="s">
        <v>36</v>
      </c>
      <c r="G947" s="20">
        <v>3</v>
      </c>
      <c r="H947" s="14">
        <v>4.827</v>
      </c>
      <c r="I947" t="s">
        <v>30</v>
      </c>
      <c r="J947" t="s">
        <v>15</v>
      </c>
      <c r="K947" t="s">
        <v>25</v>
      </c>
      <c r="L947" t="s">
        <v>17</v>
      </c>
      <c r="M947" s="20">
        <v>4.8280320000000003</v>
      </c>
      <c r="N947" s="20">
        <v>0.16664000000000001</v>
      </c>
      <c r="O947" s="20">
        <v>0.80454325248000014</v>
      </c>
      <c r="P947">
        <v>3</v>
      </c>
      <c r="Q947">
        <v>2.4136297574400003</v>
      </c>
    </row>
    <row r="948" spans="1:17" x14ac:dyDescent="0.3">
      <c r="A948" t="s">
        <v>39</v>
      </c>
      <c r="B948" t="s">
        <v>51</v>
      </c>
      <c r="C948" t="s">
        <v>8</v>
      </c>
      <c r="D948" t="s">
        <v>27</v>
      </c>
      <c r="E948" t="s">
        <v>21</v>
      </c>
      <c r="F948" t="s">
        <v>29</v>
      </c>
      <c r="G948" s="20">
        <v>46</v>
      </c>
      <c r="H948" s="14">
        <v>74.013999999999996</v>
      </c>
      <c r="I948" t="s">
        <v>30</v>
      </c>
      <c r="J948" t="s">
        <v>31</v>
      </c>
      <c r="K948" t="s">
        <v>25</v>
      </c>
      <c r="L948" t="s">
        <v>43</v>
      </c>
      <c r="M948" s="20">
        <v>74.029824000000005</v>
      </c>
      <c r="N948" s="20">
        <v>0.16664000000000001</v>
      </c>
      <c r="O948" s="20">
        <v>12.336329871360002</v>
      </c>
      <c r="P948">
        <v>2</v>
      </c>
      <c r="Q948">
        <v>24.672659742720004</v>
      </c>
    </row>
    <row r="949" spans="1:17" x14ac:dyDescent="0.3">
      <c r="A949" t="s">
        <v>18</v>
      </c>
      <c r="B949" t="s">
        <v>51</v>
      </c>
      <c r="C949" t="s">
        <v>8</v>
      </c>
      <c r="D949" t="s">
        <v>11</v>
      </c>
      <c r="E949" t="s">
        <v>12</v>
      </c>
      <c r="F949" t="s">
        <v>36</v>
      </c>
      <c r="G949" s="20">
        <v>4</v>
      </c>
      <c r="H949" s="14">
        <v>6.4359999999999999</v>
      </c>
      <c r="I949" t="s">
        <v>30</v>
      </c>
      <c r="J949" t="s">
        <v>38</v>
      </c>
      <c r="K949" t="s">
        <v>25</v>
      </c>
      <c r="L949" t="s">
        <v>43</v>
      </c>
      <c r="M949" s="20">
        <v>6.4373760000000004</v>
      </c>
      <c r="N949" s="20">
        <v>0.16664000000000001</v>
      </c>
      <c r="O949" s="20">
        <v>1.0727243366400001</v>
      </c>
      <c r="P949">
        <v>4</v>
      </c>
      <c r="Q949">
        <v>4.2908973465600004</v>
      </c>
    </row>
    <row r="950" spans="1:17" x14ac:dyDescent="0.3">
      <c r="A950" t="s">
        <v>18</v>
      </c>
      <c r="B950" t="s">
        <v>51</v>
      </c>
      <c r="C950" t="s">
        <v>8</v>
      </c>
      <c r="D950" t="s">
        <v>27</v>
      </c>
      <c r="E950" t="s">
        <v>12</v>
      </c>
      <c r="F950" t="s">
        <v>66</v>
      </c>
      <c r="G950" s="20">
        <v>12</v>
      </c>
      <c r="H950" s="14">
        <v>19.308</v>
      </c>
      <c r="I950" t="s">
        <v>37</v>
      </c>
      <c r="J950" t="s">
        <v>42</v>
      </c>
      <c r="K950" t="s">
        <v>25</v>
      </c>
      <c r="L950" t="s">
        <v>43</v>
      </c>
      <c r="M950" s="20">
        <v>19.312128000000001</v>
      </c>
      <c r="N950" s="20">
        <v>0.16664000000000001</v>
      </c>
      <c r="O950" s="20">
        <v>3.2181730099200005</v>
      </c>
      <c r="P950">
        <v>4</v>
      </c>
      <c r="Q950">
        <v>12.872692039680002</v>
      </c>
    </row>
    <row r="951" spans="1:17" x14ac:dyDescent="0.3">
      <c r="A951" t="s">
        <v>26</v>
      </c>
      <c r="B951" t="s">
        <v>51</v>
      </c>
      <c r="C951" t="s">
        <v>8</v>
      </c>
      <c r="D951" t="s">
        <v>11</v>
      </c>
      <c r="E951" t="s">
        <v>64</v>
      </c>
      <c r="F951" t="s">
        <v>44</v>
      </c>
      <c r="G951" s="20">
        <v>1.6</v>
      </c>
      <c r="H951" s="14">
        <v>2.5744000000000002</v>
      </c>
      <c r="I951" t="s">
        <v>23</v>
      </c>
      <c r="J951" t="s">
        <v>42</v>
      </c>
      <c r="K951" t="s">
        <v>25</v>
      </c>
      <c r="L951" t="s">
        <v>43</v>
      </c>
      <c r="M951" s="20">
        <v>2.5749504000000005</v>
      </c>
      <c r="N951" s="20">
        <v>0</v>
      </c>
      <c r="O951" s="20">
        <v>0</v>
      </c>
      <c r="P951">
        <v>3</v>
      </c>
      <c r="Q951">
        <v>0</v>
      </c>
    </row>
    <row r="952" spans="1:17" x14ac:dyDescent="0.3">
      <c r="A952" t="s">
        <v>7</v>
      </c>
      <c r="B952" t="s">
        <v>51</v>
      </c>
      <c r="C952" t="s">
        <v>8</v>
      </c>
      <c r="D952" t="s">
        <v>27</v>
      </c>
      <c r="E952" t="s">
        <v>35</v>
      </c>
      <c r="F952" t="s">
        <v>66</v>
      </c>
      <c r="G952" s="20">
        <v>49</v>
      </c>
      <c r="H952" s="14">
        <v>78.840999999999994</v>
      </c>
      <c r="I952" t="s">
        <v>37</v>
      </c>
      <c r="J952" t="s">
        <v>15</v>
      </c>
      <c r="K952" t="s">
        <v>25</v>
      </c>
      <c r="L952" t="s">
        <v>43</v>
      </c>
      <c r="M952" s="20">
        <v>78.857855999999998</v>
      </c>
      <c r="N952" s="20">
        <v>0.16664000000000001</v>
      </c>
      <c r="O952" s="20">
        <v>13.140873123840001</v>
      </c>
      <c r="P952">
        <v>1</v>
      </c>
      <c r="Q952">
        <v>13.140873123840001</v>
      </c>
    </row>
    <row r="953" spans="1:17" x14ac:dyDescent="0.3">
      <c r="A953" t="s">
        <v>39</v>
      </c>
      <c r="B953" t="s">
        <v>51</v>
      </c>
      <c r="C953" t="s">
        <v>8</v>
      </c>
      <c r="D953" t="s">
        <v>47</v>
      </c>
      <c r="E953" t="s">
        <v>64</v>
      </c>
      <c r="F953" t="s">
        <v>36</v>
      </c>
      <c r="G953" s="20">
        <v>1.3</v>
      </c>
      <c r="H953" s="14">
        <v>2.0916999999999999</v>
      </c>
      <c r="I953" t="s">
        <v>23</v>
      </c>
      <c r="J953" t="s">
        <v>31</v>
      </c>
      <c r="K953" t="s">
        <v>25</v>
      </c>
      <c r="L953" t="s">
        <v>43</v>
      </c>
      <c r="M953" s="20">
        <v>2.0921472000000003</v>
      </c>
      <c r="N953" s="20">
        <v>0</v>
      </c>
      <c r="O953" s="20">
        <v>0</v>
      </c>
      <c r="P953">
        <v>2</v>
      </c>
      <c r="Q953">
        <v>0</v>
      </c>
    </row>
    <row r="954" spans="1:17" x14ac:dyDescent="0.3">
      <c r="A954" t="s">
        <v>39</v>
      </c>
      <c r="B954" t="s">
        <v>9</v>
      </c>
      <c r="C954" t="s">
        <v>8</v>
      </c>
      <c r="D954" t="s">
        <v>20</v>
      </c>
      <c r="E954" t="s">
        <v>12</v>
      </c>
      <c r="F954" t="s">
        <v>8</v>
      </c>
      <c r="G954" s="20">
        <v>1.7215</v>
      </c>
      <c r="H954" s="14" t="s">
        <v>8</v>
      </c>
      <c r="I954" t="s">
        <v>23</v>
      </c>
      <c r="J954" t="s">
        <v>42</v>
      </c>
      <c r="K954" t="s">
        <v>25</v>
      </c>
      <c r="L954" t="s">
        <v>43</v>
      </c>
      <c r="M954" s="20">
        <v>2.7704856960000002</v>
      </c>
      <c r="N954" s="20">
        <v>0</v>
      </c>
      <c r="O954" s="20">
        <v>0</v>
      </c>
      <c r="P954">
        <v>2</v>
      </c>
      <c r="Q954">
        <v>0</v>
      </c>
    </row>
    <row r="955" spans="1:17" x14ac:dyDescent="0.3">
      <c r="A955" t="s">
        <v>7</v>
      </c>
      <c r="B955" t="s">
        <v>55</v>
      </c>
      <c r="C955" t="s">
        <v>8</v>
      </c>
      <c r="D955" t="s">
        <v>27</v>
      </c>
      <c r="E955" t="s">
        <v>28</v>
      </c>
      <c r="F955" t="s">
        <v>44</v>
      </c>
      <c r="G955" s="20">
        <v>1.0266</v>
      </c>
      <c r="H955" s="14" t="s">
        <v>8</v>
      </c>
      <c r="I955" t="s">
        <v>23</v>
      </c>
      <c r="J955" t="s">
        <v>31</v>
      </c>
      <c r="K955" t="s">
        <v>25</v>
      </c>
      <c r="L955" t="s">
        <v>17</v>
      </c>
      <c r="M955" s="20">
        <v>1.6521525504000001</v>
      </c>
      <c r="N955" s="20">
        <v>0</v>
      </c>
      <c r="O955" s="20">
        <v>0</v>
      </c>
      <c r="P955">
        <v>1</v>
      </c>
      <c r="Q955">
        <v>0</v>
      </c>
    </row>
    <row r="956" spans="1:17" x14ac:dyDescent="0.3">
      <c r="A956" t="s">
        <v>39</v>
      </c>
      <c r="B956" t="s">
        <v>51</v>
      </c>
      <c r="C956" t="s">
        <v>8</v>
      </c>
      <c r="D956" t="s">
        <v>11</v>
      </c>
      <c r="E956" t="s">
        <v>35</v>
      </c>
      <c r="F956" t="s">
        <v>36</v>
      </c>
      <c r="G956" s="20">
        <v>5.3</v>
      </c>
      <c r="H956" s="14">
        <v>8.5276999999999994</v>
      </c>
      <c r="I956" t="s">
        <v>14</v>
      </c>
      <c r="J956" t="s">
        <v>15</v>
      </c>
      <c r="K956" t="s">
        <v>25</v>
      </c>
      <c r="L956" t="s">
        <v>43</v>
      </c>
      <c r="M956" s="20">
        <v>8.5295231999999999</v>
      </c>
      <c r="N956" s="20">
        <v>0</v>
      </c>
      <c r="O956" s="20">
        <v>0</v>
      </c>
      <c r="P956">
        <v>2</v>
      </c>
      <c r="Q956">
        <v>0</v>
      </c>
    </row>
    <row r="957" spans="1:17" x14ac:dyDescent="0.3">
      <c r="A957" t="s">
        <v>18</v>
      </c>
      <c r="B957" t="s">
        <v>9</v>
      </c>
      <c r="C957" t="s">
        <v>61</v>
      </c>
      <c r="D957" t="s">
        <v>20</v>
      </c>
      <c r="E957" t="s">
        <v>12</v>
      </c>
      <c r="F957" t="s">
        <v>22</v>
      </c>
      <c r="G957" s="20">
        <v>10</v>
      </c>
      <c r="H957" s="14">
        <v>16.09</v>
      </c>
      <c r="I957" t="s">
        <v>37</v>
      </c>
      <c r="J957" t="s">
        <v>42</v>
      </c>
      <c r="K957" t="s">
        <v>25</v>
      </c>
      <c r="L957" t="s">
        <v>43</v>
      </c>
      <c r="M957" s="20">
        <v>16.093440000000001</v>
      </c>
      <c r="N957" s="20">
        <v>0.16664000000000001</v>
      </c>
      <c r="O957" s="20">
        <v>2.6818108416000004</v>
      </c>
      <c r="P957">
        <v>4</v>
      </c>
      <c r="Q957">
        <v>10.727243366400002</v>
      </c>
    </row>
    <row r="958" spans="1:17" x14ac:dyDescent="0.3">
      <c r="A958" t="s">
        <v>18</v>
      </c>
      <c r="B958" t="s">
        <v>51</v>
      </c>
      <c r="C958" t="s">
        <v>8</v>
      </c>
      <c r="D958" t="s">
        <v>20</v>
      </c>
      <c r="E958" t="s">
        <v>45</v>
      </c>
      <c r="F958" t="s">
        <v>44</v>
      </c>
      <c r="G958" s="20">
        <v>0.5</v>
      </c>
      <c r="H958" s="14">
        <v>0.80449999999999999</v>
      </c>
      <c r="I958" t="s">
        <v>23</v>
      </c>
      <c r="J958" t="s">
        <v>42</v>
      </c>
      <c r="K958" t="s">
        <v>25</v>
      </c>
      <c r="L958" t="s">
        <v>43</v>
      </c>
      <c r="M958" s="20">
        <v>0.80467200000000005</v>
      </c>
      <c r="N958" s="20">
        <v>0</v>
      </c>
      <c r="O958" s="20">
        <v>0</v>
      </c>
      <c r="P958">
        <v>4</v>
      </c>
      <c r="Q958">
        <v>0</v>
      </c>
    </row>
    <row r="959" spans="1:17" x14ac:dyDescent="0.3">
      <c r="A959" t="s">
        <v>18</v>
      </c>
      <c r="B959" t="s">
        <v>51</v>
      </c>
      <c r="C959" t="s">
        <v>8</v>
      </c>
      <c r="D959" t="s">
        <v>11</v>
      </c>
      <c r="E959" t="s">
        <v>21</v>
      </c>
      <c r="F959" t="s">
        <v>44</v>
      </c>
      <c r="G959" s="20">
        <v>1.4</v>
      </c>
      <c r="H959" s="14">
        <v>2.2525999999999997</v>
      </c>
      <c r="I959" t="s">
        <v>14</v>
      </c>
      <c r="J959" t="s">
        <v>38</v>
      </c>
      <c r="K959" t="s">
        <v>25</v>
      </c>
      <c r="L959" t="s">
        <v>17</v>
      </c>
      <c r="M959" s="20">
        <v>2.2530815999999998</v>
      </c>
      <c r="N959" s="20">
        <v>0</v>
      </c>
      <c r="O959" s="20">
        <v>0</v>
      </c>
      <c r="P959">
        <v>4</v>
      </c>
      <c r="Q959">
        <v>0</v>
      </c>
    </row>
    <row r="960" spans="1:17" x14ac:dyDescent="0.3">
      <c r="A960" t="s">
        <v>18</v>
      </c>
      <c r="B960" t="s">
        <v>57</v>
      </c>
      <c r="C960" t="s">
        <v>8</v>
      </c>
      <c r="D960" t="s">
        <v>72</v>
      </c>
      <c r="E960" t="s">
        <v>12</v>
      </c>
      <c r="F960" t="s">
        <v>13</v>
      </c>
      <c r="G960" s="20">
        <v>24</v>
      </c>
      <c r="H960" s="14">
        <v>38.616</v>
      </c>
      <c r="I960" t="s">
        <v>30</v>
      </c>
      <c r="J960" t="s">
        <v>38</v>
      </c>
      <c r="K960" t="s">
        <v>25</v>
      </c>
      <c r="L960" t="s">
        <v>17</v>
      </c>
      <c r="M960" s="20">
        <v>38.624256000000003</v>
      </c>
      <c r="N960" s="20">
        <v>0.16664000000000001</v>
      </c>
      <c r="O960" s="20">
        <v>6.4363460198400011</v>
      </c>
      <c r="P960">
        <v>4</v>
      </c>
      <c r="Q960">
        <v>25.745384079360004</v>
      </c>
    </row>
    <row r="961" spans="1:17" x14ac:dyDescent="0.3">
      <c r="A961" t="s">
        <v>18</v>
      </c>
      <c r="B961" t="s">
        <v>9</v>
      </c>
      <c r="C961" t="s">
        <v>56</v>
      </c>
      <c r="D961" t="s">
        <v>20</v>
      </c>
      <c r="E961" t="s">
        <v>33</v>
      </c>
      <c r="F961" t="s">
        <v>22</v>
      </c>
      <c r="G961" s="20">
        <v>2</v>
      </c>
      <c r="H961" s="14">
        <v>3.218</v>
      </c>
      <c r="I961" t="s">
        <v>23</v>
      </c>
      <c r="J961" t="s">
        <v>42</v>
      </c>
      <c r="K961" t="s">
        <v>25</v>
      </c>
      <c r="L961" t="s">
        <v>43</v>
      </c>
      <c r="M961" s="20">
        <v>3.2186880000000002</v>
      </c>
      <c r="N961" s="20">
        <v>0</v>
      </c>
      <c r="O961" s="20">
        <v>0</v>
      </c>
      <c r="P961">
        <v>4</v>
      </c>
      <c r="Q961">
        <v>0</v>
      </c>
    </row>
    <row r="962" spans="1:17" x14ac:dyDescent="0.3">
      <c r="A962" t="s">
        <v>26</v>
      </c>
      <c r="B962" t="s">
        <v>9</v>
      </c>
      <c r="C962" t="s">
        <v>56</v>
      </c>
      <c r="D962" t="s">
        <v>41</v>
      </c>
      <c r="E962" t="s">
        <v>21</v>
      </c>
      <c r="F962" t="s">
        <v>29</v>
      </c>
      <c r="G962" s="20">
        <v>2</v>
      </c>
      <c r="H962" s="14">
        <v>3.218</v>
      </c>
      <c r="I962" t="s">
        <v>23</v>
      </c>
      <c r="J962" t="s">
        <v>42</v>
      </c>
      <c r="K962" t="s">
        <v>25</v>
      </c>
      <c r="L962" t="s">
        <v>17</v>
      </c>
      <c r="M962" s="20">
        <v>3.2186880000000002</v>
      </c>
      <c r="N962" s="20">
        <v>0</v>
      </c>
      <c r="O962" s="20">
        <v>0</v>
      </c>
      <c r="P962">
        <v>3</v>
      </c>
      <c r="Q962">
        <v>0</v>
      </c>
    </row>
    <row r="963" spans="1:17" x14ac:dyDescent="0.3">
      <c r="A963" t="s">
        <v>26</v>
      </c>
      <c r="B963" t="s">
        <v>51</v>
      </c>
      <c r="C963" t="s">
        <v>8</v>
      </c>
      <c r="D963" t="s">
        <v>20</v>
      </c>
      <c r="E963" t="s">
        <v>35</v>
      </c>
      <c r="F963" t="s">
        <v>13</v>
      </c>
      <c r="G963" s="20">
        <v>40</v>
      </c>
      <c r="H963" s="14">
        <v>64.36</v>
      </c>
      <c r="I963" t="s">
        <v>30</v>
      </c>
      <c r="J963" t="s">
        <v>31</v>
      </c>
      <c r="K963" t="s">
        <v>25</v>
      </c>
      <c r="L963" t="s">
        <v>43</v>
      </c>
      <c r="M963" s="20">
        <v>64.373760000000004</v>
      </c>
      <c r="N963" s="20">
        <v>0.16664000000000001</v>
      </c>
      <c r="O963" s="20">
        <v>10.727243366400002</v>
      </c>
      <c r="P963">
        <v>3</v>
      </c>
      <c r="Q963">
        <v>32.181730099200003</v>
      </c>
    </row>
    <row r="964" spans="1:17" x14ac:dyDescent="0.3">
      <c r="A964" t="s">
        <v>7</v>
      </c>
      <c r="B964" t="s">
        <v>9</v>
      </c>
      <c r="C964" t="s">
        <v>48</v>
      </c>
      <c r="D964" t="s">
        <v>41</v>
      </c>
      <c r="E964" t="s">
        <v>28</v>
      </c>
      <c r="F964" t="s">
        <v>13</v>
      </c>
      <c r="G964" s="20">
        <v>17.899999999999999</v>
      </c>
      <c r="H964" s="14">
        <v>28.801099999999998</v>
      </c>
      <c r="I964" t="s">
        <v>37</v>
      </c>
      <c r="J964" t="s">
        <v>24</v>
      </c>
      <c r="K964" t="s">
        <v>25</v>
      </c>
      <c r="L964" t="s">
        <v>17</v>
      </c>
      <c r="M964" s="20">
        <v>28.8072576</v>
      </c>
      <c r="N964" s="20">
        <v>0.16664000000000001</v>
      </c>
      <c r="O964" s="20">
        <v>4.8004414064640004</v>
      </c>
      <c r="P964">
        <v>1</v>
      </c>
      <c r="Q964">
        <v>4.8004414064640004</v>
      </c>
    </row>
    <row r="965" spans="1:17" x14ac:dyDescent="0.3">
      <c r="A965" t="s">
        <v>7</v>
      </c>
      <c r="B965" t="s">
        <v>9</v>
      </c>
      <c r="C965" t="s">
        <v>71</v>
      </c>
      <c r="D965" t="s">
        <v>11</v>
      </c>
      <c r="E965" t="s">
        <v>12</v>
      </c>
      <c r="F965" t="s">
        <v>44</v>
      </c>
      <c r="G965" s="20">
        <v>1.3</v>
      </c>
      <c r="H965" s="14">
        <v>2.0916999999999999</v>
      </c>
      <c r="I965" t="s">
        <v>23</v>
      </c>
      <c r="J965" t="s">
        <v>31</v>
      </c>
      <c r="K965" t="s">
        <v>25</v>
      </c>
      <c r="L965" t="s">
        <v>17</v>
      </c>
      <c r="M965" s="20">
        <v>2.0921472000000003</v>
      </c>
      <c r="N965" s="20">
        <v>0</v>
      </c>
      <c r="O965" s="20">
        <v>0</v>
      </c>
      <c r="P965">
        <v>1</v>
      </c>
      <c r="Q965">
        <v>0</v>
      </c>
    </row>
    <row r="966" spans="1:17" x14ac:dyDescent="0.3">
      <c r="A966" t="s">
        <v>39</v>
      </c>
      <c r="B966" t="s">
        <v>9</v>
      </c>
      <c r="C966" t="s">
        <v>50</v>
      </c>
      <c r="D966" t="s">
        <v>11</v>
      </c>
      <c r="E966" t="s">
        <v>12</v>
      </c>
      <c r="F966" t="s">
        <v>22</v>
      </c>
      <c r="G966" s="20">
        <v>3</v>
      </c>
      <c r="H966" s="14">
        <v>4.827</v>
      </c>
      <c r="I966" t="s">
        <v>23</v>
      </c>
      <c r="J966" t="s">
        <v>42</v>
      </c>
      <c r="K966" t="s">
        <v>25</v>
      </c>
      <c r="L966" t="s">
        <v>17</v>
      </c>
      <c r="M966" s="20">
        <v>4.8280320000000003</v>
      </c>
      <c r="N966" s="20">
        <v>0</v>
      </c>
      <c r="O966" s="20">
        <v>0</v>
      </c>
      <c r="P966">
        <v>2</v>
      </c>
      <c r="Q966">
        <v>0</v>
      </c>
    </row>
    <row r="967" spans="1:17" x14ac:dyDescent="0.3">
      <c r="A967" t="s">
        <v>7</v>
      </c>
      <c r="B967" t="s">
        <v>9</v>
      </c>
      <c r="C967" t="s">
        <v>95</v>
      </c>
      <c r="D967" t="s">
        <v>11</v>
      </c>
      <c r="E967" t="s">
        <v>12</v>
      </c>
      <c r="F967" t="s">
        <v>29</v>
      </c>
      <c r="G967" s="20">
        <v>24</v>
      </c>
      <c r="H967" s="14">
        <v>38.616</v>
      </c>
      <c r="I967" t="s">
        <v>52</v>
      </c>
      <c r="J967" t="s">
        <v>15</v>
      </c>
      <c r="K967" t="s">
        <v>25</v>
      </c>
      <c r="L967" t="s">
        <v>17</v>
      </c>
      <c r="M967" s="20">
        <v>38.624256000000003</v>
      </c>
      <c r="N967" s="20">
        <v>3.5459999999999998E-2</v>
      </c>
      <c r="O967" s="20">
        <v>1.3696161177600001</v>
      </c>
      <c r="P967">
        <v>1</v>
      </c>
      <c r="Q967">
        <v>1.3696161177600001</v>
      </c>
    </row>
    <row r="968" spans="1:17" x14ac:dyDescent="0.3">
      <c r="A968" t="s">
        <v>39</v>
      </c>
      <c r="B968" t="s">
        <v>9</v>
      </c>
      <c r="C968" t="s">
        <v>56</v>
      </c>
      <c r="D968" t="s">
        <v>20</v>
      </c>
      <c r="E968" t="s">
        <v>35</v>
      </c>
      <c r="F968" t="s">
        <v>36</v>
      </c>
      <c r="G968" s="20">
        <v>1.3225</v>
      </c>
      <c r="H968" s="14" t="s">
        <v>8</v>
      </c>
      <c r="I968" t="s">
        <v>23</v>
      </c>
      <c r="J968" t="s">
        <v>15</v>
      </c>
      <c r="K968" t="s">
        <v>25</v>
      </c>
      <c r="L968" t="s">
        <v>43</v>
      </c>
      <c r="M968" s="20">
        <v>2.1283574400000003</v>
      </c>
      <c r="N968" s="20">
        <v>0</v>
      </c>
      <c r="O968" s="20">
        <v>0</v>
      </c>
      <c r="P968">
        <v>2</v>
      </c>
      <c r="Q968">
        <v>0</v>
      </c>
    </row>
    <row r="969" spans="1:17" x14ac:dyDescent="0.3">
      <c r="A969" t="s">
        <v>39</v>
      </c>
      <c r="B969" t="s">
        <v>9</v>
      </c>
      <c r="C969" t="s">
        <v>85</v>
      </c>
      <c r="D969" t="s">
        <v>41</v>
      </c>
      <c r="E969" t="s">
        <v>35</v>
      </c>
      <c r="F969" t="s">
        <v>13</v>
      </c>
      <c r="G969" s="20">
        <v>12</v>
      </c>
      <c r="H969" s="14">
        <v>19.308</v>
      </c>
      <c r="I969" t="s">
        <v>30</v>
      </c>
      <c r="J969" t="s">
        <v>15</v>
      </c>
      <c r="K969" t="s">
        <v>25</v>
      </c>
      <c r="L969" t="s">
        <v>17</v>
      </c>
      <c r="M969" s="20">
        <v>19.312128000000001</v>
      </c>
      <c r="N969" s="20">
        <v>0.16664000000000001</v>
      </c>
      <c r="O969" s="20">
        <v>3.2181730099200005</v>
      </c>
      <c r="P969">
        <v>2</v>
      </c>
      <c r="Q969">
        <v>6.4363460198400011</v>
      </c>
    </row>
    <row r="970" spans="1:17" x14ac:dyDescent="0.3">
      <c r="A970" t="s">
        <v>7</v>
      </c>
      <c r="B970" t="s">
        <v>51</v>
      </c>
      <c r="C970" t="s">
        <v>8</v>
      </c>
      <c r="D970" t="s">
        <v>11</v>
      </c>
      <c r="E970" t="s">
        <v>21</v>
      </c>
      <c r="F970" t="s">
        <v>29</v>
      </c>
      <c r="G970" s="20">
        <v>30</v>
      </c>
      <c r="H970" s="14">
        <v>48.269999999999996</v>
      </c>
      <c r="I970" t="s">
        <v>30</v>
      </c>
      <c r="J970" t="s">
        <v>42</v>
      </c>
      <c r="K970" t="s">
        <v>25</v>
      </c>
      <c r="L970" t="s">
        <v>17</v>
      </c>
      <c r="M970" s="20">
        <v>48.280320000000003</v>
      </c>
      <c r="N970" s="20">
        <v>0.16664000000000001</v>
      </c>
      <c r="O970" s="20">
        <v>8.0454325248000007</v>
      </c>
      <c r="P970">
        <v>1</v>
      </c>
      <c r="Q970">
        <v>8.0454325248000007</v>
      </c>
    </row>
    <row r="971" spans="1:17" x14ac:dyDescent="0.3">
      <c r="A971" t="s">
        <v>32</v>
      </c>
      <c r="B971" t="s">
        <v>9</v>
      </c>
      <c r="C971" t="s">
        <v>10</v>
      </c>
      <c r="D971" t="s">
        <v>27</v>
      </c>
      <c r="E971" t="s">
        <v>12</v>
      </c>
      <c r="F971" t="s">
        <v>36</v>
      </c>
      <c r="G971" s="20">
        <v>9</v>
      </c>
      <c r="H971" s="14">
        <v>14.481</v>
      </c>
      <c r="I971" t="s">
        <v>30</v>
      </c>
      <c r="J971" t="s">
        <v>38</v>
      </c>
      <c r="K971" t="s">
        <v>25</v>
      </c>
      <c r="L971" t="s">
        <v>17</v>
      </c>
      <c r="M971" s="20">
        <v>14.484096000000001</v>
      </c>
      <c r="N971" s="20">
        <v>0.16664000000000001</v>
      </c>
      <c r="O971" s="20">
        <v>2.4136297574400003</v>
      </c>
      <c r="P971">
        <v>5</v>
      </c>
      <c r="Q971">
        <v>12.068148787200002</v>
      </c>
    </row>
    <row r="972" spans="1:17" x14ac:dyDescent="0.3">
      <c r="A972" t="s">
        <v>18</v>
      </c>
      <c r="B972" t="s">
        <v>9</v>
      </c>
      <c r="C972" t="s">
        <v>61</v>
      </c>
      <c r="D972" t="s">
        <v>11</v>
      </c>
      <c r="E972" t="s">
        <v>21</v>
      </c>
      <c r="F972" t="s">
        <v>22</v>
      </c>
      <c r="G972" s="20">
        <v>12</v>
      </c>
      <c r="H972" s="14">
        <v>19.308</v>
      </c>
      <c r="I972" t="s">
        <v>87</v>
      </c>
      <c r="J972" t="s">
        <v>42</v>
      </c>
      <c r="K972" t="s">
        <v>25</v>
      </c>
      <c r="L972" t="s">
        <v>17</v>
      </c>
      <c r="M972" s="20">
        <v>19.312128000000001</v>
      </c>
      <c r="N972" s="20">
        <v>0.11366999999999999</v>
      </c>
      <c r="O972" s="20">
        <v>2.1952095897600001</v>
      </c>
      <c r="P972">
        <v>4</v>
      </c>
      <c r="Q972">
        <v>8.7808383590400005</v>
      </c>
    </row>
    <row r="973" spans="1:17" x14ac:dyDescent="0.3">
      <c r="A973" t="s">
        <v>39</v>
      </c>
      <c r="B973" t="s">
        <v>9</v>
      </c>
      <c r="C973" t="s">
        <v>50</v>
      </c>
      <c r="D973" t="s">
        <v>11</v>
      </c>
      <c r="E973" t="s">
        <v>12</v>
      </c>
      <c r="F973" t="s">
        <v>22</v>
      </c>
      <c r="G973" s="20">
        <v>15</v>
      </c>
      <c r="H973" s="14">
        <v>24.134999999999998</v>
      </c>
      <c r="I973" t="s">
        <v>30</v>
      </c>
      <c r="J973" t="s">
        <v>31</v>
      </c>
      <c r="K973" t="s">
        <v>25</v>
      </c>
      <c r="L973" t="s">
        <v>17</v>
      </c>
      <c r="M973" s="20">
        <v>24.140160000000002</v>
      </c>
      <c r="N973" s="20">
        <v>0.16664000000000001</v>
      </c>
      <c r="O973" s="20">
        <v>4.0227162624000004</v>
      </c>
      <c r="P973">
        <v>2</v>
      </c>
      <c r="Q973">
        <v>8.0454325248000007</v>
      </c>
    </row>
    <row r="974" spans="1:17" x14ac:dyDescent="0.3">
      <c r="A974" t="s">
        <v>32</v>
      </c>
      <c r="B974" t="s">
        <v>9</v>
      </c>
      <c r="C974" t="s">
        <v>104</v>
      </c>
      <c r="D974" t="s">
        <v>41</v>
      </c>
      <c r="E974" t="s">
        <v>12</v>
      </c>
      <c r="F974" t="s">
        <v>22</v>
      </c>
      <c r="G974" s="20">
        <v>2.2000000000000002</v>
      </c>
      <c r="H974" s="14">
        <v>3.5398000000000001</v>
      </c>
      <c r="I974" t="s">
        <v>49</v>
      </c>
      <c r="J974" t="s">
        <v>42</v>
      </c>
      <c r="K974" t="s">
        <v>25</v>
      </c>
      <c r="L974" t="s">
        <v>17</v>
      </c>
      <c r="M974" s="20">
        <v>3.5405568000000005</v>
      </c>
      <c r="N974" s="20">
        <v>0.10215</v>
      </c>
      <c r="O974" s="20">
        <v>0.36166787712000009</v>
      </c>
      <c r="P974">
        <v>5</v>
      </c>
      <c r="Q974">
        <v>1.8083393856000005</v>
      </c>
    </row>
    <row r="975" spans="1:17" x14ac:dyDescent="0.3">
      <c r="A975" t="s">
        <v>26</v>
      </c>
      <c r="B975" t="s">
        <v>51</v>
      </c>
      <c r="C975" t="s">
        <v>8</v>
      </c>
      <c r="D975" t="s">
        <v>11</v>
      </c>
      <c r="E975" t="s">
        <v>12</v>
      </c>
      <c r="F975" t="s">
        <v>44</v>
      </c>
      <c r="G975" s="20">
        <v>1</v>
      </c>
      <c r="H975" s="14">
        <v>1.609</v>
      </c>
      <c r="I975" t="s">
        <v>23</v>
      </c>
      <c r="J975" t="s">
        <v>15</v>
      </c>
      <c r="K975" t="s">
        <v>25</v>
      </c>
      <c r="L975" t="s">
        <v>43</v>
      </c>
      <c r="M975" s="20">
        <v>1.6093440000000001</v>
      </c>
      <c r="N975" s="20">
        <v>0</v>
      </c>
      <c r="O975" s="20">
        <v>0</v>
      </c>
      <c r="P975">
        <v>3</v>
      </c>
      <c r="Q975">
        <v>0</v>
      </c>
    </row>
    <row r="976" spans="1:17" x14ac:dyDescent="0.3">
      <c r="A976" t="s">
        <v>39</v>
      </c>
      <c r="B976" t="s">
        <v>9</v>
      </c>
      <c r="C976" t="s">
        <v>50</v>
      </c>
      <c r="D976" t="s">
        <v>11</v>
      </c>
      <c r="E976" t="s">
        <v>28</v>
      </c>
      <c r="F976" t="s">
        <v>36</v>
      </c>
      <c r="G976" s="20">
        <v>2.5</v>
      </c>
      <c r="H976" s="14">
        <v>4.0225</v>
      </c>
      <c r="I976" t="s">
        <v>14</v>
      </c>
      <c r="J976" t="s">
        <v>31</v>
      </c>
      <c r="K976" t="s">
        <v>25</v>
      </c>
      <c r="L976" t="s">
        <v>17</v>
      </c>
      <c r="M976" s="20">
        <v>4.0233600000000003</v>
      </c>
      <c r="N976" s="20">
        <v>0</v>
      </c>
      <c r="O976" s="20">
        <v>0</v>
      </c>
      <c r="P976">
        <v>2</v>
      </c>
      <c r="Q976">
        <v>0</v>
      </c>
    </row>
    <row r="977" spans="1:17" x14ac:dyDescent="0.3">
      <c r="A977" t="s">
        <v>18</v>
      </c>
      <c r="B977" t="s">
        <v>9</v>
      </c>
      <c r="C977" t="s">
        <v>69</v>
      </c>
      <c r="D977" t="s">
        <v>41</v>
      </c>
      <c r="E977" t="s">
        <v>35</v>
      </c>
      <c r="F977" t="s">
        <v>29</v>
      </c>
      <c r="G977" s="20">
        <v>30</v>
      </c>
      <c r="H977" s="14">
        <v>48.269999999999996</v>
      </c>
      <c r="I977" t="s">
        <v>52</v>
      </c>
      <c r="J977" t="s">
        <v>15</v>
      </c>
      <c r="K977" t="s">
        <v>25</v>
      </c>
      <c r="L977" t="s">
        <v>17</v>
      </c>
      <c r="M977" s="20">
        <v>48.280320000000003</v>
      </c>
      <c r="N977" s="20">
        <v>3.5459999999999998E-2</v>
      </c>
      <c r="O977" s="20">
        <v>1.7120201472000001</v>
      </c>
      <c r="P977">
        <v>4</v>
      </c>
      <c r="Q977">
        <v>6.8480805888000003</v>
      </c>
    </row>
    <row r="978" spans="1:17" x14ac:dyDescent="0.3">
      <c r="A978" t="s">
        <v>32</v>
      </c>
      <c r="B978" t="s">
        <v>9</v>
      </c>
      <c r="C978" t="s">
        <v>56</v>
      </c>
      <c r="D978" t="s">
        <v>20</v>
      </c>
      <c r="E978" t="s">
        <v>45</v>
      </c>
      <c r="F978" t="s">
        <v>22</v>
      </c>
      <c r="G978" s="20">
        <v>10</v>
      </c>
      <c r="H978" s="14">
        <v>16.09</v>
      </c>
      <c r="I978" t="s">
        <v>52</v>
      </c>
      <c r="J978" t="s">
        <v>42</v>
      </c>
      <c r="K978" t="s">
        <v>25</v>
      </c>
      <c r="L978" t="s">
        <v>17</v>
      </c>
      <c r="M978" s="20">
        <v>16.093440000000001</v>
      </c>
      <c r="N978" s="20">
        <v>3.5459999999999998E-2</v>
      </c>
      <c r="O978" s="20">
        <v>0.57067338239999998</v>
      </c>
      <c r="P978">
        <v>5</v>
      </c>
      <c r="Q978">
        <v>2.8533669119999998</v>
      </c>
    </row>
    <row r="979" spans="1:17" x14ac:dyDescent="0.3">
      <c r="A979" t="s">
        <v>39</v>
      </c>
      <c r="B979" t="s">
        <v>9</v>
      </c>
      <c r="C979" t="s">
        <v>48</v>
      </c>
      <c r="D979" t="s">
        <v>41</v>
      </c>
      <c r="E979" t="s">
        <v>12</v>
      </c>
      <c r="F979" t="s">
        <v>13</v>
      </c>
      <c r="G979" s="20">
        <v>3</v>
      </c>
      <c r="H979" s="14">
        <v>4.827</v>
      </c>
      <c r="I979" t="s">
        <v>23</v>
      </c>
      <c r="J979" t="s">
        <v>42</v>
      </c>
      <c r="K979" t="s">
        <v>25</v>
      </c>
      <c r="L979" t="s">
        <v>17</v>
      </c>
      <c r="M979" s="20">
        <v>4.8280320000000003</v>
      </c>
      <c r="N979" s="20">
        <v>0</v>
      </c>
      <c r="O979" s="20">
        <v>0</v>
      </c>
      <c r="P979">
        <v>2</v>
      </c>
      <c r="Q979">
        <v>0</v>
      </c>
    </row>
    <row r="980" spans="1:17" x14ac:dyDescent="0.3">
      <c r="A980" t="s">
        <v>7</v>
      </c>
      <c r="B980" t="s">
        <v>51</v>
      </c>
      <c r="C980" t="s">
        <v>8</v>
      </c>
      <c r="D980" t="s">
        <v>41</v>
      </c>
      <c r="E980" t="s">
        <v>12</v>
      </c>
      <c r="F980" t="s">
        <v>66</v>
      </c>
      <c r="G980" s="20">
        <v>45</v>
      </c>
      <c r="H980" s="14">
        <v>72.405000000000001</v>
      </c>
      <c r="I980" t="s">
        <v>37</v>
      </c>
      <c r="J980" t="s">
        <v>38</v>
      </c>
      <c r="K980" t="s">
        <v>25</v>
      </c>
      <c r="L980" t="s">
        <v>17</v>
      </c>
      <c r="M980" s="20">
        <v>72.420479999999998</v>
      </c>
      <c r="N980" s="20">
        <v>0.16664000000000001</v>
      </c>
      <c r="O980" s="20">
        <v>12.0681487872</v>
      </c>
      <c r="P980">
        <v>1</v>
      </c>
      <c r="Q980">
        <v>12.0681487872</v>
      </c>
    </row>
    <row r="981" spans="1:17" x14ac:dyDescent="0.3">
      <c r="A981" t="s">
        <v>18</v>
      </c>
      <c r="B981" t="s">
        <v>9</v>
      </c>
      <c r="C981" t="s">
        <v>70</v>
      </c>
      <c r="D981" t="s">
        <v>20</v>
      </c>
      <c r="E981" t="s">
        <v>21</v>
      </c>
      <c r="F981" t="s">
        <v>22</v>
      </c>
      <c r="G981" s="20">
        <v>2</v>
      </c>
      <c r="H981" s="14">
        <v>3.218</v>
      </c>
      <c r="I981" t="s">
        <v>23</v>
      </c>
      <c r="J981" t="s">
        <v>42</v>
      </c>
      <c r="K981" t="s">
        <v>25</v>
      </c>
      <c r="L981" t="s">
        <v>17</v>
      </c>
      <c r="M981" s="20">
        <v>3.2186880000000002</v>
      </c>
      <c r="N981" s="20">
        <v>0</v>
      </c>
      <c r="O981" s="20">
        <v>0</v>
      </c>
      <c r="P981">
        <v>4</v>
      </c>
      <c r="Q981">
        <v>0</v>
      </c>
    </row>
    <row r="982" spans="1:17" x14ac:dyDescent="0.3">
      <c r="A982" t="s">
        <v>32</v>
      </c>
      <c r="B982" t="s">
        <v>9</v>
      </c>
      <c r="C982" t="s">
        <v>8</v>
      </c>
      <c r="D982" t="s">
        <v>27</v>
      </c>
      <c r="E982" t="s">
        <v>21</v>
      </c>
      <c r="F982" t="s">
        <v>13</v>
      </c>
      <c r="G982" s="20">
        <v>30</v>
      </c>
      <c r="H982" s="14">
        <v>48.269999999999996</v>
      </c>
      <c r="I982" t="s">
        <v>30</v>
      </c>
      <c r="J982" t="s">
        <v>38</v>
      </c>
      <c r="K982" t="s">
        <v>25</v>
      </c>
      <c r="L982" t="s">
        <v>17</v>
      </c>
      <c r="M982" s="20">
        <v>48.280320000000003</v>
      </c>
      <c r="N982" s="20">
        <v>0.16664000000000001</v>
      </c>
      <c r="O982" s="20">
        <v>8.0454325248000007</v>
      </c>
      <c r="P982">
        <v>5</v>
      </c>
      <c r="Q982">
        <v>40.227162624000002</v>
      </c>
    </row>
    <row r="983" spans="1:17" x14ac:dyDescent="0.3">
      <c r="A983" t="s">
        <v>32</v>
      </c>
      <c r="B983" t="s">
        <v>9</v>
      </c>
      <c r="C983" t="s">
        <v>60</v>
      </c>
      <c r="D983" t="s">
        <v>41</v>
      </c>
      <c r="E983" t="s">
        <v>12</v>
      </c>
      <c r="F983" t="s">
        <v>44</v>
      </c>
      <c r="G983" s="20">
        <v>1.3</v>
      </c>
      <c r="H983" s="14">
        <v>2.0916999999999999</v>
      </c>
      <c r="I983" t="s">
        <v>23</v>
      </c>
      <c r="J983" t="s">
        <v>31</v>
      </c>
      <c r="K983" t="s">
        <v>25</v>
      </c>
      <c r="L983" t="s">
        <v>17</v>
      </c>
      <c r="M983" s="20">
        <v>2.0921472000000003</v>
      </c>
      <c r="N983" s="20">
        <v>0</v>
      </c>
      <c r="O983" s="20">
        <v>0</v>
      </c>
      <c r="P983">
        <v>5</v>
      </c>
      <c r="Q983">
        <v>0</v>
      </c>
    </row>
    <row r="984" spans="1:17" x14ac:dyDescent="0.3">
      <c r="A984" t="s">
        <v>39</v>
      </c>
      <c r="B984" t="s">
        <v>9</v>
      </c>
      <c r="C984" t="s">
        <v>10</v>
      </c>
      <c r="D984" t="s">
        <v>11</v>
      </c>
      <c r="E984" t="s">
        <v>12</v>
      </c>
      <c r="F984" t="s">
        <v>13</v>
      </c>
      <c r="G984" s="20">
        <v>12</v>
      </c>
      <c r="H984" s="14">
        <v>19.308</v>
      </c>
      <c r="I984" t="s">
        <v>30</v>
      </c>
      <c r="J984" t="s">
        <v>31</v>
      </c>
      <c r="K984" t="s">
        <v>25</v>
      </c>
      <c r="L984" t="s">
        <v>17</v>
      </c>
      <c r="M984" s="20">
        <v>19.312128000000001</v>
      </c>
      <c r="N984" s="20">
        <v>0.16664000000000001</v>
      </c>
      <c r="O984" s="20">
        <v>3.2181730099200005</v>
      </c>
      <c r="P984">
        <v>2</v>
      </c>
      <c r="Q984">
        <v>6.4363460198400011</v>
      </c>
    </row>
    <row r="985" spans="1:17" x14ac:dyDescent="0.3">
      <c r="A985" t="s">
        <v>7</v>
      </c>
      <c r="B985" t="s">
        <v>9</v>
      </c>
      <c r="C985" t="s">
        <v>71</v>
      </c>
      <c r="D985" t="s">
        <v>20</v>
      </c>
      <c r="E985" t="s">
        <v>35</v>
      </c>
      <c r="F985" t="s">
        <v>13</v>
      </c>
      <c r="G985" s="20">
        <v>12</v>
      </c>
      <c r="H985" s="14">
        <v>19.308</v>
      </c>
      <c r="I985" t="s">
        <v>52</v>
      </c>
      <c r="J985" t="s">
        <v>38</v>
      </c>
      <c r="K985" t="s">
        <v>25</v>
      </c>
      <c r="L985" t="s">
        <v>17</v>
      </c>
      <c r="M985" s="20">
        <v>19.312128000000001</v>
      </c>
      <c r="N985" s="20">
        <v>3.5459999999999998E-2</v>
      </c>
      <c r="O985" s="20">
        <v>0.68480805888000007</v>
      </c>
      <c r="P985">
        <v>1</v>
      </c>
      <c r="Q985">
        <v>0.68480805888000007</v>
      </c>
    </row>
    <row r="986" spans="1:17" x14ac:dyDescent="0.3">
      <c r="A986" t="s">
        <v>18</v>
      </c>
      <c r="B986" t="s">
        <v>9</v>
      </c>
      <c r="C986" t="s">
        <v>50</v>
      </c>
      <c r="D986" t="s">
        <v>27</v>
      </c>
      <c r="E986" t="s">
        <v>21</v>
      </c>
      <c r="F986" t="s">
        <v>44</v>
      </c>
      <c r="G986" s="20">
        <v>2.8</v>
      </c>
      <c r="H986" s="14">
        <v>4.5051999999999994</v>
      </c>
      <c r="I986" t="s">
        <v>14</v>
      </c>
      <c r="J986" t="s">
        <v>42</v>
      </c>
      <c r="K986" t="s">
        <v>25</v>
      </c>
      <c r="L986" t="s">
        <v>43</v>
      </c>
      <c r="M986" s="20">
        <v>4.5061631999999996</v>
      </c>
      <c r="N986" s="20">
        <v>0</v>
      </c>
      <c r="O986" s="20">
        <v>0</v>
      </c>
      <c r="P986">
        <v>4</v>
      </c>
      <c r="Q986">
        <v>0</v>
      </c>
    </row>
    <row r="987" spans="1:17" x14ac:dyDescent="0.3">
      <c r="A987" t="s">
        <v>18</v>
      </c>
      <c r="B987" t="s">
        <v>9</v>
      </c>
      <c r="C987" t="s">
        <v>40</v>
      </c>
      <c r="D987" t="s">
        <v>27</v>
      </c>
      <c r="E987" t="s">
        <v>12</v>
      </c>
      <c r="F987" t="s">
        <v>29</v>
      </c>
      <c r="G987" s="20">
        <v>35</v>
      </c>
      <c r="H987" s="14">
        <v>56.314999999999998</v>
      </c>
      <c r="I987" t="s">
        <v>30</v>
      </c>
      <c r="J987" t="s">
        <v>31</v>
      </c>
      <c r="K987" t="s">
        <v>25</v>
      </c>
      <c r="L987" t="s">
        <v>17</v>
      </c>
      <c r="M987" s="20">
        <v>56.327040000000004</v>
      </c>
      <c r="N987" s="20">
        <v>0.16664000000000001</v>
      </c>
      <c r="O987" s="20">
        <v>9.3863379456000011</v>
      </c>
      <c r="P987">
        <v>4</v>
      </c>
      <c r="Q987">
        <v>37.545351782400004</v>
      </c>
    </row>
    <row r="988" spans="1:17" x14ac:dyDescent="0.3">
      <c r="A988" t="s">
        <v>39</v>
      </c>
      <c r="B988" t="s">
        <v>9</v>
      </c>
      <c r="C988" t="s">
        <v>48</v>
      </c>
      <c r="D988" t="s">
        <v>11</v>
      </c>
      <c r="E988" t="s">
        <v>21</v>
      </c>
      <c r="F988" t="s">
        <v>22</v>
      </c>
      <c r="G988" s="20">
        <v>3</v>
      </c>
      <c r="H988" s="14">
        <v>4.827</v>
      </c>
      <c r="I988" t="s">
        <v>23</v>
      </c>
      <c r="J988" t="s">
        <v>31</v>
      </c>
      <c r="K988" t="s">
        <v>25</v>
      </c>
      <c r="L988" t="s">
        <v>17</v>
      </c>
      <c r="M988" s="20">
        <v>4.8280320000000003</v>
      </c>
      <c r="N988" s="20">
        <v>0</v>
      </c>
      <c r="O988" s="20">
        <v>0</v>
      </c>
      <c r="P988">
        <v>2</v>
      </c>
      <c r="Q988">
        <v>0</v>
      </c>
    </row>
    <row r="989" spans="1:17" x14ac:dyDescent="0.3">
      <c r="A989" t="s">
        <v>7</v>
      </c>
      <c r="B989" t="s">
        <v>9</v>
      </c>
      <c r="C989" t="s">
        <v>48</v>
      </c>
      <c r="D989" t="s">
        <v>11</v>
      </c>
      <c r="E989" t="s">
        <v>21</v>
      </c>
      <c r="F989" t="s">
        <v>29</v>
      </c>
      <c r="G989" s="20">
        <v>17</v>
      </c>
      <c r="H989" s="14">
        <v>27.353000000000002</v>
      </c>
      <c r="I989" t="s">
        <v>30</v>
      </c>
      <c r="J989" t="s">
        <v>24</v>
      </c>
      <c r="K989" t="s">
        <v>25</v>
      </c>
      <c r="L989" t="s">
        <v>17</v>
      </c>
      <c r="M989" s="20">
        <v>27.358848000000002</v>
      </c>
      <c r="N989" s="20">
        <v>0.16664000000000001</v>
      </c>
      <c r="O989" s="20">
        <v>4.5590784307200005</v>
      </c>
      <c r="P989">
        <v>1</v>
      </c>
      <c r="Q989">
        <v>4.5590784307200005</v>
      </c>
    </row>
    <row r="990" spans="1:17" x14ac:dyDescent="0.3">
      <c r="A990" t="s">
        <v>26</v>
      </c>
      <c r="B990" t="s">
        <v>9</v>
      </c>
      <c r="C990" t="s">
        <v>8</v>
      </c>
      <c r="D990" t="s">
        <v>27</v>
      </c>
      <c r="E990" t="s">
        <v>64</v>
      </c>
      <c r="F990" t="s">
        <v>66</v>
      </c>
      <c r="G990" s="20">
        <v>10</v>
      </c>
      <c r="H990" s="14">
        <v>16.09</v>
      </c>
      <c r="I990" t="s">
        <v>49</v>
      </c>
      <c r="J990" t="s">
        <v>53</v>
      </c>
      <c r="K990" t="s">
        <v>25</v>
      </c>
      <c r="L990" t="s">
        <v>43</v>
      </c>
      <c r="M990" s="20">
        <v>16.093440000000001</v>
      </c>
      <c r="N990" s="20">
        <v>0.10215</v>
      </c>
      <c r="O990" s="20">
        <v>1.6439448960000003</v>
      </c>
      <c r="P990">
        <v>3</v>
      </c>
      <c r="Q990">
        <v>4.9318346880000004</v>
      </c>
    </row>
    <row r="991" spans="1:17" x14ac:dyDescent="0.3">
      <c r="A991" t="s">
        <v>26</v>
      </c>
      <c r="B991" t="s">
        <v>9</v>
      </c>
      <c r="C991" t="s">
        <v>59</v>
      </c>
      <c r="D991" t="s">
        <v>11</v>
      </c>
      <c r="E991" t="s">
        <v>33</v>
      </c>
      <c r="F991" t="s">
        <v>36</v>
      </c>
      <c r="G991" s="20">
        <v>1.3</v>
      </c>
      <c r="H991" s="14">
        <v>2.0916999999999999</v>
      </c>
      <c r="I991" t="s">
        <v>23</v>
      </c>
      <c r="J991" t="s">
        <v>42</v>
      </c>
      <c r="K991" t="s">
        <v>25</v>
      </c>
      <c r="L991" t="s">
        <v>43</v>
      </c>
      <c r="M991" s="20">
        <v>2.0921472000000003</v>
      </c>
      <c r="N991" s="20">
        <v>0</v>
      </c>
      <c r="O991" s="20">
        <v>0</v>
      </c>
      <c r="P991">
        <v>3</v>
      </c>
      <c r="Q991">
        <v>0</v>
      </c>
    </row>
    <row r="992" spans="1:17" x14ac:dyDescent="0.3">
      <c r="A992" t="s">
        <v>18</v>
      </c>
      <c r="B992" t="s">
        <v>55</v>
      </c>
      <c r="C992" t="s">
        <v>8</v>
      </c>
      <c r="D992" t="s">
        <v>20</v>
      </c>
      <c r="E992" t="s">
        <v>35</v>
      </c>
      <c r="F992" t="s">
        <v>22</v>
      </c>
      <c r="G992" s="20">
        <v>4.2</v>
      </c>
      <c r="H992" s="14">
        <v>6.7578000000000005</v>
      </c>
      <c r="I992" t="s">
        <v>14</v>
      </c>
      <c r="J992" t="s">
        <v>42</v>
      </c>
      <c r="K992" t="s">
        <v>25</v>
      </c>
      <c r="L992" t="s">
        <v>43</v>
      </c>
      <c r="M992" s="20">
        <v>6.7592448000000012</v>
      </c>
      <c r="N992" s="20">
        <v>0</v>
      </c>
      <c r="O992" s="20">
        <v>0</v>
      </c>
      <c r="P992">
        <v>4</v>
      </c>
      <c r="Q992">
        <v>0</v>
      </c>
    </row>
    <row r="993" spans="1:17" x14ac:dyDescent="0.3">
      <c r="A993" t="s">
        <v>7</v>
      </c>
      <c r="B993" t="s">
        <v>9</v>
      </c>
      <c r="C993" t="s">
        <v>48</v>
      </c>
      <c r="D993" t="s">
        <v>41</v>
      </c>
      <c r="E993" t="s">
        <v>12</v>
      </c>
      <c r="F993" t="s">
        <v>44</v>
      </c>
      <c r="G993" s="20">
        <v>3.4</v>
      </c>
      <c r="H993" s="14">
        <v>5.4706000000000001</v>
      </c>
      <c r="I993" t="s">
        <v>30</v>
      </c>
      <c r="J993" t="s">
        <v>31</v>
      </c>
      <c r="K993" t="s">
        <v>25</v>
      </c>
      <c r="L993" t="s">
        <v>17</v>
      </c>
      <c r="M993" s="20">
        <v>5.4717696</v>
      </c>
      <c r="N993" s="20">
        <v>0.16664000000000001</v>
      </c>
      <c r="O993" s="20">
        <v>0.9118156861440001</v>
      </c>
      <c r="P993">
        <v>1</v>
      </c>
      <c r="Q993">
        <v>0.9118156861440001</v>
      </c>
    </row>
    <row r="994" spans="1:17" x14ac:dyDescent="0.3">
      <c r="A994" t="s">
        <v>39</v>
      </c>
      <c r="B994" t="s">
        <v>9</v>
      </c>
      <c r="C994" t="s">
        <v>48</v>
      </c>
      <c r="D994" t="s">
        <v>11</v>
      </c>
      <c r="E994" t="s">
        <v>12</v>
      </c>
      <c r="F994" t="s">
        <v>29</v>
      </c>
      <c r="G994" s="20">
        <v>2.2999999999999998</v>
      </c>
      <c r="H994" s="14">
        <v>3.7006999999999999</v>
      </c>
      <c r="I994" t="s">
        <v>23</v>
      </c>
      <c r="J994" t="s">
        <v>42</v>
      </c>
      <c r="K994" t="s">
        <v>25</v>
      </c>
      <c r="L994" t="s">
        <v>17</v>
      </c>
      <c r="M994" s="20">
        <v>3.7014912</v>
      </c>
      <c r="N994" s="20">
        <v>0</v>
      </c>
      <c r="O994" s="20">
        <v>0</v>
      </c>
      <c r="P994">
        <v>2</v>
      </c>
      <c r="Q994">
        <v>0</v>
      </c>
    </row>
    <row r="995" spans="1:17" x14ac:dyDescent="0.3">
      <c r="A995" t="s">
        <v>39</v>
      </c>
      <c r="B995" t="s">
        <v>9</v>
      </c>
      <c r="C995" t="s">
        <v>8</v>
      </c>
      <c r="D995" t="s">
        <v>27</v>
      </c>
      <c r="E995" t="s">
        <v>12</v>
      </c>
      <c r="F995" t="s">
        <v>13</v>
      </c>
      <c r="G995" s="20">
        <v>25</v>
      </c>
      <c r="H995" s="14">
        <v>40.225000000000001</v>
      </c>
      <c r="I995" t="s">
        <v>30</v>
      </c>
      <c r="J995" t="s">
        <v>15</v>
      </c>
      <c r="K995" t="s">
        <v>25</v>
      </c>
      <c r="L995" t="s">
        <v>17</v>
      </c>
      <c r="M995" s="20">
        <v>40.233600000000003</v>
      </c>
      <c r="N995" s="20">
        <v>0.16664000000000001</v>
      </c>
      <c r="O995" s="20">
        <v>6.7045271040000012</v>
      </c>
      <c r="P995">
        <v>2</v>
      </c>
      <c r="Q995">
        <v>13.409054208000002</v>
      </c>
    </row>
    <row r="996" spans="1:17" x14ac:dyDescent="0.3">
      <c r="A996" t="s">
        <v>39</v>
      </c>
      <c r="B996" t="s">
        <v>9</v>
      </c>
      <c r="C996" t="s">
        <v>48</v>
      </c>
      <c r="D996" t="s">
        <v>11</v>
      </c>
      <c r="E996" t="s">
        <v>21</v>
      </c>
      <c r="F996" t="s">
        <v>36</v>
      </c>
      <c r="G996" s="20">
        <v>8</v>
      </c>
      <c r="H996" s="14">
        <v>12.872</v>
      </c>
      <c r="I996" t="s">
        <v>30</v>
      </c>
      <c r="J996" t="s">
        <v>15</v>
      </c>
      <c r="K996" t="s">
        <v>25</v>
      </c>
      <c r="L996" t="s">
        <v>17</v>
      </c>
      <c r="M996" s="20">
        <v>12.874752000000001</v>
      </c>
      <c r="N996" s="20">
        <v>0.16664000000000001</v>
      </c>
      <c r="O996" s="20">
        <v>2.1454486732800002</v>
      </c>
      <c r="P996">
        <v>2</v>
      </c>
      <c r="Q996">
        <v>4.2908973465600004</v>
      </c>
    </row>
    <row r="997" spans="1:17" x14ac:dyDescent="0.3">
      <c r="A997" t="s">
        <v>32</v>
      </c>
      <c r="B997" t="s">
        <v>9</v>
      </c>
      <c r="C997" t="s">
        <v>65</v>
      </c>
      <c r="D997" t="s">
        <v>27</v>
      </c>
      <c r="E997" t="s">
        <v>28</v>
      </c>
      <c r="F997" t="s">
        <v>44</v>
      </c>
      <c r="G997" s="20">
        <v>2</v>
      </c>
      <c r="H997" s="14">
        <v>3.218</v>
      </c>
      <c r="I997" s="2" t="s">
        <v>49</v>
      </c>
      <c r="J997" t="s">
        <v>38</v>
      </c>
      <c r="K997" t="s">
        <v>25</v>
      </c>
      <c r="L997" t="s">
        <v>17</v>
      </c>
      <c r="M997" s="20">
        <v>3.2186880000000002</v>
      </c>
      <c r="N997" s="20">
        <v>0.10215</v>
      </c>
      <c r="O997" s="20">
        <v>0.32878897920000005</v>
      </c>
      <c r="P997">
        <v>5</v>
      </c>
      <c r="Q997">
        <v>1.6439448960000003</v>
      </c>
    </row>
    <row r="998" spans="1:17" x14ac:dyDescent="0.3">
      <c r="A998" t="s">
        <v>32</v>
      </c>
      <c r="B998" t="s">
        <v>55</v>
      </c>
      <c r="C998" t="s">
        <v>8</v>
      </c>
      <c r="D998" t="s">
        <v>11</v>
      </c>
      <c r="E998" t="s">
        <v>12</v>
      </c>
      <c r="F998" t="s">
        <v>44</v>
      </c>
      <c r="G998" s="20">
        <v>1</v>
      </c>
      <c r="H998" s="14">
        <v>1.609</v>
      </c>
      <c r="I998" t="s">
        <v>23</v>
      </c>
      <c r="J998" t="s">
        <v>31</v>
      </c>
      <c r="K998" t="s">
        <v>25</v>
      </c>
      <c r="L998" t="s">
        <v>17</v>
      </c>
      <c r="M998" s="20">
        <v>1.6093440000000001</v>
      </c>
      <c r="N998" s="20">
        <v>0</v>
      </c>
      <c r="O998" s="20">
        <v>0</v>
      </c>
      <c r="P998">
        <v>5</v>
      </c>
      <c r="Q998">
        <v>0</v>
      </c>
    </row>
    <row r="999" spans="1:17" x14ac:dyDescent="0.3">
      <c r="A999" t="s">
        <v>39</v>
      </c>
      <c r="B999" t="s">
        <v>9</v>
      </c>
      <c r="C999" t="s">
        <v>50</v>
      </c>
      <c r="D999" t="s">
        <v>41</v>
      </c>
      <c r="E999" t="s">
        <v>12</v>
      </c>
      <c r="F999" t="s">
        <v>13</v>
      </c>
      <c r="G999" s="20">
        <v>8.3000000000000007</v>
      </c>
      <c r="H999" s="14">
        <v>13.354700000000001</v>
      </c>
      <c r="I999" t="s">
        <v>49</v>
      </c>
      <c r="J999" t="s">
        <v>42</v>
      </c>
      <c r="K999" t="s">
        <v>25</v>
      </c>
      <c r="L999" t="s">
        <v>17</v>
      </c>
      <c r="M999" s="20">
        <v>13.357555200000002</v>
      </c>
      <c r="N999" s="20">
        <v>0.10215</v>
      </c>
      <c r="O999" s="20">
        <v>1.3644742636800002</v>
      </c>
      <c r="P999">
        <v>2</v>
      </c>
      <c r="Q999">
        <v>2.7289485273600005</v>
      </c>
    </row>
    <row r="1000" spans="1:17" x14ac:dyDescent="0.3">
      <c r="A1000" t="s">
        <v>32</v>
      </c>
      <c r="B1000" t="s">
        <v>51</v>
      </c>
      <c r="C1000" t="s">
        <v>8</v>
      </c>
      <c r="D1000" t="s">
        <v>11</v>
      </c>
      <c r="E1000" t="s">
        <v>21</v>
      </c>
      <c r="F1000" t="s">
        <v>29</v>
      </c>
      <c r="G1000" s="20">
        <v>13</v>
      </c>
      <c r="H1000" s="14">
        <v>20.917000000000002</v>
      </c>
      <c r="I1000" t="s">
        <v>52</v>
      </c>
      <c r="J1000" t="s">
        <v>15</v>
      </c>
      <c r="K1000" t="s">
        <v>25</v>
      </c>
      <c r="L1000" t="s">
        <v>17</v>
      </c>
      <c r="M1000" s="20">
        <v>20.921472000000001</v>
      </c>
      <c r="N1000" s="20">
        <v>3.5459999999999998E-2</v>
      </c>
      <c r="O1000" s="20">
        <v>0.74187539712000006</v>
      </c>
      <c r="P1000">
        <v>5</v>
      </c>
      <c r="Q1000">
        <v>3.7093769856000005</v>
      </c>
    </row>
    <row r="1001" spans="1:17" x14ac:dyDescent="0.3">
      <c r="A1001" t="s">
        <v>26</v>
      </c>
      <c r="B1001" t="s">
        <v>51</v>
      </c>
      <c r="C1001" t="s">
        <v>8</v>
      </c>
      <c r="D1001" t="s">
        <v>20</v>
      </c>
      <c r="E1001" t="s">
        <v>12</v>
      </c>
      <c r="F1001" t="s">
        <v>36</v>
      </c>
      <c r="G1001" s="20">
        <v>3.5</v>
      </c>
      <c r="H1001" s="14">
        <v>5.6315</v>
      </c>
      <c r="I1001" t="s">
        <v>14</v>
      </c>
      <c r="J1001" t="s">
        <v>31</v>
      </c>
      <c r="K1001" t="s">
        <v>25</v>
      </c>
      <c r="L1001" t="s">
        <v>43</v>
      </c>
      <c r="M1001" s="20">
        <v>5.6327040000000004</v>
      </c>
      <c r="N1001" s="20">
        <v>0</v>
      </c>
      <c r="O1001" s="20">
        <v>0</v>
      </c>
      <c r="P1001">
        <v>3</v>
      </c>
      <c r="Q1001">
        <v>0</v>
      </c>
    </row>
    <row r="1002" spans="1:17" x14ac:dyDescent="0.3">
      <c r="A1002" t="s">
        <v>18</v>
      </c>
      <c r="B1002" t="s">
        <v>9</v>
      </c>
      <c r="C1002" t="s">
        <v>67</v>
      </c>
      <c r="D1002" t="s">
        <v>41</v>
      </c>
      <c r="E1002" t="s">
        <v>12</v>
      </c>
      <c r="F1002" t="s">
        <v>36</v>
      </c>
      <c r="G1002" s="20">
        <v>1.5</v>
      </c>
      <c r="H1002" s="14">
        <v>2.4135</v>
      </c>
      <c r="I1002" t="s">
        <v>23</v>
      </c>
      <c r="J1002" t="s">
        <v>42</v>
      </c>
      <c r="K1002" t="s">
        <v>25</v>
      </c>
      <c r="L1002" t="s">
        <v>43</v>
      </c>
      <c r="M1002" s="20">
        <v>2.4140160000000002</v>
      </c>
      <c r="N1002" s="20">
        <v>0</v>
      </c>
      <c r="O1002" s="20">
        <v>0</v>
      </c>
      <c r="P1002">
        <v>4</v>
      </c>
      <c r="Q1002">
        <v>0</v>
      </c>
    </row>
    <row r="1003" spans="1:17" x14ac:dyDescent="0.3">
      <c r="A1003" t="s">
        <v>7</v>
      </c>
      <c r="B1003" t="s">
        <v>9</v>
      </c>
      <c r="C1003" t="s">
        <v>61</v>
      </c>
      <c r="D1003" t="s">
        <v>11</v>
      </c>
      <c r="E1003" t="s">
        <v>21</v>
      </c>
      <c r="F1003" t="s">
        <v>29</v>
      </c>
      <c r="G1003" s="20">
        <v>25</v>
      </c>
      <c r="H1003" s="14">
        <v>40.225000000000001</v>
      </c>
      <c r="I1003" t="s">
        <v>30</v>
      </c>
      <c r="J1003" t="s">
        <v>42</v>
      </c>
      <c r="K1003" t="s">
        <v>25</v>
      </c>
      <c r="L1003" t="s">
        <v>17</v>
      </c>
      <c r="M1003" s="20">
        <v>40.233600000000003</v>
      </c>
      <c r="N1003" s="20">
        <v>0.16664000000000001</v>
      </c>
      <c r="O1003" s="20">
        <v>6.7045271040000012</v>
      </c>
      <c r="P1003">
        <v>1</v>
      </c>
      <c r="Q1003">
        <v>6.7045271040000012</v>
      </c>
    </row>
    <row r="1004" spans="1:17" x14ac:dyDescent="0.3">
      <c r="A1004" t="s">
        <v>18</v>
      </c>
      <c r="B1004" t="s">
        <v>9</v>
      </c>
      <c r="C1004" t="s">
        <v>65</v>
      </c>
      <c r="D1004" t="s">
        <v>11</v>
      </c>
      <c r="E1004" t="s">
        <v>45</v>
      </c>
      <c r="F1004" t="s">
        <v>36</v>
      </c>
      <c r="G1004" s="20">
        <v>2.8</v>
      </c>
      <c r="H1004" s="14">
        <v>4.5051999999999994</v>
      </c>
      <c r="I1004" t="s">
        <v>37</v>
      </c>
      <c r="J1004" t="s">
        <v>42</v>
      </c>
      <c r="K1004" t="s">
        <v>25</v>
      </c>
      <c r="L1004" t="s">
        <v>17</v>
      </c>
      <c r="M1004" s="20">
        <v>4.5061631999999996</v>
      </c>
      <c r="N1004" s="20">
        <v>0.16664000000000001</v>
      </c>
      <c r="O1004" s="20">
        <v>0.75090703564799999</v>
      </c>
      <c r="P1004">
        <v>4</v>
      </c>
      <c r="Q1004">
        <v>3.0036281425919999</v>
      </c>
    </row>
    <row r="1005" spans="1:17" x14ac:dyDescent="0.3">
      <c r="A1005" t="s">
        <v>18</v>
      </c>
      <c r="B1005" t="s">
        <v>9</v>
      </c>
      <c r="C1005" t="s">
        <v>69</v>
      </c>
      <c r="D1005" t="s">
        <v>11</v>
      </c>
      <c r="E1005" t="s">
        <v>45</v>
      </c>
      <c r="F1005" t="s">
        <v>22</v>
      </c>
      <c r="G1005" s="20">
        <v>15</v>
      </c>
      <c r="H1005" s="14">
        <v>24.134999999999998</v>
      </c>
      <c r="I1005" t="s">
        <v>30</v>
      </c>
      <c r="J1005" t="s">
        <v>31</v>
      </c>
      <c r="K1005" t="s">
        <v>25</v>
      </c>
      <c r="L1005" t="s">
        <v>17</v>
      </c>
      <c r="M1005" s="20">
        <v>24.140160000000002</v>
      </c>
      <c r="N1005" s="20">
        <v>0.16664000000000001</v>
      </c>
      <c r="O1005" s="20">
        <v>4.0227162624000004</v>
      </c>
      <c r="P1005">
        <v>4</v>
      </c>
      <c r="Q1005">
        <v>16.090865049600001</v>
      </c>
    </row>
    <row r="1006" spans="1:17" x14ac:dyDescent="0.3">
      <c r="A1006" t="s">
        <v>18</v>
      </c>
      <c r="B1006" t="s">
        <v>9</v>
      </c>
      <c r="C1006" t="s">
        <v>8</v>
      </c>
      <c r="D1006" t="s">
        <v>27</v>
      </c>
      <c r="E1006" t="s">
        <v>64</v>
      </c>
      <c r="F1006" t="s">
        <v>66</v>
      </c>
      <c r="G1006" s="20">
        <v>10</v>
      </c>
      <c r="H1006" s="14">
        <v>16.09</v>
      </c>
      <c r="I1006" t="s">
        <v>49</v>
      </c>
      <c r="J1006" t="s">
        <v>38</v>
      </c>
      <c r="K1006" t="s">
        <v>25</v>
      </c>
      <c r="L1006" t="s">
        <v>43</v>
      </c>
      <c r="M1006" s="20">
        <v>16.093440000000001</v>
      </c>
      <c r="N1006" s="20">
        <v>0.10215</v>
      </c>
      <c r="O1006" s="20">
        <v>1.6439448960000003</v>
      </c>
      <c r="P1006">
        <v>4</v>
      </c>
      <c r="Q1006">
        <v>6.5757795840000011</v>
      </c>
    </row>
    <row r="1007" spans="1:17" x14ac:dyDescent="0.3">
      <c r="A1007" t="s">
        <v>7</v>
      </c>
      <c r="B1007" t="s">
        <v>9</v>
      </c>
      <c r="C1007" t="s">
        <v>71</v>
      </c>
      <c r="D1007" t="s">
        <v>20</v>
      </c>
      <c r="E1007" t="s">
        <v>35</v>
      </c>
      <c r="F1007" t="s">
        <v>66</v>
      </c>
      <c r="G1007" s="20">
        <v>40</v>
      </c>
      <c r="H1007" s="14">
        <v>64.36</v>
      </c>
      <c r="I1007" t="s">
        <v>52</v>
      </c>
      <c r="J1007" t="s">
        <v>24</v>
      </c>
      <c r="K1007" t="s">
        <v>25</v>
      </c>
      <c r="L1007" t="s">
        <v>17</v>
      </c>
      <c r="M1007" s="20">
        <v>64.373760000000004</v>
      </c>
      <c r="N1007" s="20">
        <v>3.5459999999999998E-2</v>
      </c>
      <c r="O1007" s="20">
        <v>2.2826935295999999</v>
      </c>
      <c r="P1007">
        <v>1</v>
      </c>
      <c r="Q1007">
        <v>2.2826935295999999</v>
      </c>
    </row>
    <row r="1008" spans="1:17" x14ac:dyDescent="0.3">
      <c r="A1008" t="s">
        <v>18</v>
      </c>
      <c r="B1008" t="s">
        <v>51</v>
      </c>
      <c r="C1008" t="s">
        <v>8</v>
      </c>
      <c r="D1008" t="s">
        <v>11</v>
      </c>
      <c r="E1008" t="s">
        <v>21</v>
      </c>
      <c r="F1008" t="s">
        <v>29</v>
      </c>
      <c r="G1008" s="20">
        <v>4.5</v>
      </c>
      <c r="H1008" s="14">
        <v>7.2404999999999999</v>
      </c>
      <c r="I1008" t="s">
        <v>52</v>
      </c>
      <c r="J1008" t="s">
        <v>31</v>
      </c>
      <c r="K1008" t="s">
        <v>25</v>
      </c>
      <c r="L1008" t="s">
        <v>43</v>
      </c>
      <c r="M1008" s="20">
        <v>7.2420480000000005</v>
      </c>
      <c r="N1008" s="20">
        <v>3.5459999999999998E-2</v>
      </c>
      <c r="O1008" s="20">
        <v>0.25680302208</v>
      </c>
      <c r="P1008">
        <v>4</v>
      </c>
      <c r="Q1008">
        <v>1.02721208832</v>
      </c>
    </row>
    <row r="1009" spans="1:17" x14ac:dyDescent="0.3">
      <c r="A1009" t="s">
        <v>39</v>
      </c>
      <c r="B1009" t="s">
        <v>9</v>
      </c>
      <c r="C1009" t="s">
        <v>50</v>
      </c>
      <c r="D1009" t="s">
        <v>41</v>
      </c>
      <c r="E1009" t="s">
        <v>45</v>
      </c>
      <c r="F1009" t="s">
        <v>66</v>
      </c>
      <c r="G1009" s="20">
        <v>100</v>
      </c>
      <c r="H1009" s="14">
        <v>160.9</v>
      </c>
      <c r="I1009" t="s">
        <v>30</v>
      </c>
      <c r="J1009" t="s">
        <v>42</v>
      </c>
      <c r="K1009" t="s">
        <v>25</v>
      </c>
      <c r="L1009" t="s">
        <v>17</v>
      </c>
      <c r="M1009" s="20">
        <v>160.93440000000001</v>
      </c>
      <c r="N1009" s="20">
        <v>0.16664000000000001</v>
      </c>
      <c r="O1009" s="20">
        <v>26.818108416000005</v>
      </c>
      <c r="P1009">
        <v>2</v>
      </c>
      <c r="Q1009">
        <v>53.636216832000009</v>
      </c>
    </row>
    <row r="1010" spans="1:17" x14ac:dyDescent="0.3">
      <c r="A1010" t="s">
        <v>7</v>
      </c>
      <c r="B1010" t="s">
        <v>9</v>
      </c>
      <c r="C1010" t="s">
        <v>10</v>
      </c>
      <c r="D1010" t="s">
        <v>11</v>
      </c>
      <c r="E1010" t="s">
        <v>28</v>
      </c>
      <c r="F1010" t="s">
        <v>66</v>
      </c>
      <c r="G1010" s="20">
        <v>80</v>
      </c>
      <c r="H1010" s="14">
        <v>128.72</v>
      </c>
      <c r="I1010" t="s">
        <v>52</v>
      </c>
      <c r="J1010" t="s">
        <v>31</v>
      </c>
      <c r="K1010" t="s">
        <v>25</v>
      </c>
      <c r="L1010" t="s">
        <v>17</v>
      </c>
      <c r="M1010" s="20">
        <v>128.74752000000001</v>
      </c>
      <c r="N1010" s="20">
        <v>3.5459999999999998E-2</v>
      </c>
      <c r="O1010" s="20">
        <v>4.5653870591999999</v>
      </c>
      <c r="P1010">
        <v>1</v>
      </c>
      <c r="Q1010">
        <v>4.5653870591999999</v>
      </c>
    </row>
    <row r="1011" spans="1:17" x14ac:dyDescent="0.3">
      <c r="A1011" t="s">
        <v>32</v>
      </c>
      <c r="B1011" t="s">
        <v>9</v>
      </c>
      <c r="C1011" t="s">
        <v>61</v>
      </c>
      <c r="D1011" t="s">
        <v>11</v>
      </c>
      <c r="E1011" t="s">
        <v>21</v>
      </c>
      <c r="F1011" t="s">
        <v>13</v>
      </c>
      <c r="G1011" s="20">
        <v>2</v>
      </c>
      <c r="H1011" s="14">
        <v>3.218</v>
      </c>
      <c r="I1011" t="s">
        <v>23</v>
      </c>
      <c r="J1011" t="s">
        <v>31</v>
      </c>
      <c r="K1011" t="s">
        <v>25</v>
      </c>
      <c r="L1011" t="s">
        <v>43</v>
      </c>
      <c r="M1011" s="20">
        <v>3.2186880000000002</v>
      </c>
      <c r="N1011" s="20">
        <v>0</v>
      </c>
      <c r="O1011" s="20">
        <v>0</v>
      </c>
      <c r="P1011">
        <v>5</v>
      </c>
      <c r="Q1011">
        <v>0</v>
      </c>
    </row>
    <row r="1012" spans="1:17" x14ac:dyDescent="0.3">
      <c r="A1012" t="s">
        <v>39</v>
      </c>
      <c r="B1012" t="s">
        <v>9</v>
      </c>
      <c r="C1012" t="s">
        <v>71</v>
      </c>
      <c r="D1012" t="s">
        <v>27</v>
      </c>
      <c r="E1012" t="s">
        <v>28</v>
      </c>
      <c r="F1012" t="s">
        <v>13</v>
      </c>
      <c r="G1012" s="20">
        <v>30</v>
      </c>
      <c r="H1012" s="14">
        <v>48.269999999999996</v>
      </c>
      <c r="I1012" t="s">
        <v>30</v>
      </c>
      <c r="J1012" t="s">
        <v>42</v>
      </c>
      <c r="K1012" t="s">
        <v>25</v>
      </c>
      <c r="L1012" t="s">
        <v>17</v>
      </c>
      <c r="M1012" s="20">
        <v>48.280320000000003</v>
      </c>
      <c r="N1012" s="20">
        <v>0.16664000000000001</v>
      </c>
      <c r="O1012" s="20">
        <v>8.0454325248000007</v>
      </c>
      <c r="P1012">
        <v>2</v>
      </c>
      <c r="Q1012">
        <v>16.090865049600001</v>
      </c>
    </row>
    <row r="1013" spans="1:17" x14ac:dyDescent="0.3">
      <c r="A1013" t="s">
        <v>32</v>
      </c>
      <c r="B1013" t="s">
        <v>9</v>
      </c>
      <c r="C1013" t="s">
        <v>40</v>
      </c>
      <c r="D1013" t="s">
        <v>41</v>
      </c>
      <c r="E1013" t="s">
        <v>21</v>
      </c>
      <c r="F1013" t="s">
        <v>13</v>
      </c>
      <c r="G1013" s="20">
        <v>15.5</v>
      </c>
      <c r="H1013" s="14">
        <v>24.939499999999999</v>
      </c>
      <c r="I1013" t="s">
        <v>30</v>
      </c>
      <c r="J1013" t="s">
        <v>42</v>
      </c>
      <c r="K1013" t="s">
        <v>25</v>
      </c>
      <c r="L1013" t="s">
        <v>17</v>
      </c>
      <c r="M1013" s="20">
        <v>24.944832000000002</v>
      </c>
      <c r="N1013" s="20">
        <v>0.16664000000000001</v>
      </c>
      <c r="O1013" s="20">
        <v>4.1568068044800004</v>
      </c>
      <c r="P1013">
        <v>5</v>
      </c>
      <c r="Q1013">
        <v>20.7840340224</v>
      </c>
    </row>
    <row r="1014" spans="1:17" x14ac:dyDescent="0.3">
      <c r="A1014" t="s">
        <v>7</v>
      </c>
      <c r="B1014" t="s">
        <v>9</v>
      </c>
      <c r="C1014" t="s">
        <v>8</v>
      </c>
      <c r="D1014" t="s">
        <v>11</v>
      </c>
      <c r="E1014" t="s">
        <v>35</v>
      </c>
      <c r="F1014" t="s">
        <v>29</v>
      </c>
      <c r="G1014" s="20">
        <v>12</v>
      </c>
      <c r="H1014" s="14" t="s">
        <v>8</v>
      </c>
      <c r="I1014" t="s">
        <v>14</v>
      </c>
      <c r="J1014" t="s">
        <v>31</v>
      </c>
      <c r="K1014" t="s">
        <v>25</v>
      </c>
      <c r="L1014" t="s">
        <v>43</v>
      </c>
      <c r="M1014" s="20">
        <v>19.312128000000001</v>
      </c>
      <c r="N1014" s="20">
        <v>0</v>
      </c>
      <c r="O1014" s="20">
        <v>0</v>
      </c>
      <c r="P1014">
        <v>1</v>
      </c>
      <c r="Q1014">
        <v>0</v>
      </c>
    </row>
    <row r="1015" spans="1:17" x14ac:dyDescent="0.3">
      <c r="A1015" t="s">
        <v>26</v>
      </c>
      <c r="B1015" t="s">
        <v>9</v>
      </c>
      <c r="C1015" t="s">
        <v>76</v>
      </c>
      <c r="D1015" t="s">
        <v>11</v>
      </c>
      <c r="E1015" t="s">
        <v>21</v>
      </c>
      <c r="F1015" t="s">
        <v>44</v>
      </c>
      <c r="G1015" s="20">
        <v>1.2</v>
      </c>
      <c r="H1015" s="14">
        <v>1.9307999999999998</v>
      </c>
      <c r="I1015" t="s">
        <v>23</v>
      </c>
      <c r="J1015" t="s">
        <v>31</v>
      </c>
      <c r="K1015" t="s">
        <v>25</v>
      </c>
      <c r="L1015" t="s">
        <v>17</v>
      </c>
      <c r="M1015" s="20">
        <v>1.9312128</v>
      </c>
      <c r="N1015" s="20">
        <v>0</v>
      </c>
      <c r="O1015" s="20">
        <v>0</v>
      </c>
      <c r="P1015">
        <v>3</v>
      </c>
      <c r="Q1015">
        <v>0</v>
      </c>
    </row>
    <row r="1016" spans="1:17" x14ac:dyDescent="0.3">
      <c r="A1016" t="s">
        <v>26</v>
      </c>
      <c r="B1016" t="s">
        <v>9</v>
      </c>
      <c r="C1016" t="s">
        <v>46</v>
      </c>
      <c r="D1016" t="s">
        <v>20</v>
      </c>
      <c r="E1016" t="s">
        <v>35</v>
      </c>
      <c r="F1016" t="s">
        <v>13</v>
      </c>
      <c r="G1016" s="20">
        <v>2.0830000000000002</v>
      </c>
      <c r="H1016" s="14" t="s">
        <v>8</v>
      </c>
      <c r="I1016" t="s">
        <v>23</v>
      </c>
      <c r="J1016" t="s">
        <v>31</v>
      </c>
      <c r="K1016" t="s">
        <v>25</v>
      </c>
      <c r="L1016" t="s">
        <v>43</v>
      </c>
      <c r="M1016" s="20">
        <v>3.3522635520000006</v>
      </c>
      <c r="N1016" s="20">
        <v>0</v>
      </c>
      <c r="O1016" s="20">
        <v>0</v>
      </c>
      <c r="P1016">
        <v>3</v>
      </c>
      <c r="Q1016">
        <v>0</v>
      </c>
    </row>
    <row r="1017" spans="1:17" x14ac:dyDescent="0.3">
      <c r="A1017" t="s">
        <v>7</v>
      </c>
      <c r="B1017" t="s">
        <v>51</v>
      </c>
      <c r="C1017" t="s">
        <v>8</v>
      </c>
      <c r="D1017" t="s">
        <v>11</v>
      </c>
      <c r="E1017" t="s">
        <v>21</v>
      </c>
      <c r="F1017" t="s">
        <v>66</v>
      </c>
      <c r="G1017" s="20">
        <v>20</v>
      </c>
      <c r="H1017" s="14">
        <v>32.18</v>
      </c>
      <c r="I1017" t="s">
        <v>30</v>
      </c>
      <c r="J1017" t="s">
        <v>31</v>
      </c>
      <c r="K1017" t="s">
        <v>25</v>
      </c>
      <c r="L1017" t="s">
        <v>17</v>
      </c>
      <c r="M1017" s="20">
        <v>32.186880000000002</v>
      </c>
      <c r="N1017" s="20">
        <v>0.16664000000000001</v>
      </c>
      <c r="O1017" s="20">
        <v>5.3636216832000008</v>
      </c>
      <c r="P1017">
        <v>1</v>
      </c>
      <c r="Q1017">
        <v>5.3636216832000008</v>
      </c>
    </row>
    <row r="1018" spans="1:17" x14ac:dyDescent="0.3">
      <c r="A1018" t="s">
        <v>7</v>
      </c>
      <c r="B1018" t="s">
        <v>57</v>
      </c>
      <c r="C1018" t="s">
        <v>8</v>
      </c>
      <c r="D1018" t="s">
        <v>41</v>
      </c>
      <c r="E1018" t="s">
        <v>21</v>
      </c>
      <c r="F1018" t="s">
        <v>36</v>
      </c>
      <c r="G1018" s="20">
        <v>3.3</v>
      </c>
      <c r="H1018" s="14">
        <v>5.3096999999999994</v>
      </c>
      <c r="I1018" t="s">
        <v>14</v>
      </c>
      <c r="J1018" t="s">
        <v>31</v>
      </c>
      <c r="K1018" t="s">
        <v>25</v>
      </c>
      <c r="L1018" t="s">
        <v>17</v>
      </c>
      <c r="M1018" s="20">
        <v>5.3108351999999996</v>
      </c>
      <c r="N1018" s="20">
        <v>0</v>
      </c>
      <c r="O1018" s="20">
        <v>0</v>
      </c>
      <c r="P1018">
        <v>1</v>
      </c>
      <c r="Q1018">
        <v>0</v>
      </c>
    </row>
    <row r="1019" spans="1:17" x14ac:dyDescent="0.3">
      <c r="A1019" t="s">
        <v>32</v>
      </c>
      <c r="B1019" t="s">
        <v>9</v>
      </c>
      <c r="C1019" t="s">
        <v>71</v>
      </c>
      <c r="D1019" t="s">
        <v>11</v>
      </c>
      <c r="E1019" t="s">
        <v>21</v>
      </c>
      <c r="F1019" t="s">
        <v>22</v>
      </c>
      <c r="G1019" s="20">
        <v>2</v>
      </c>
      <c r="H1019" s="14">
        <v>3.218</v>
      </c>
      <c r="I1019" t="s">
        <v>23</v>
      </c>
      <c r="J1019" t="s">
        <v>15</v>
      </c>
      <c r="K1019" t="s">
        <v>25</v>
      </c>
      <c r="L1019" t="s">
        <v>17</v>
      </c>
      <c r="M1019" s="20">
        <v>3.2186880000000002</v>
      </c>
      <c r="N1019" s="20">
        <v>0</v>
      </c>
      <c r="O1019" s="20">
        <v>0</v>
      </c>
      <c r="P1019">
        <v>5</v>
      </c>
      <c r="Q1019">
        <v>0</v>
      </c>
    </row>
    <row r="1020" spans="1:17" x14ac:dyDescent="0.3">
      <c r="A1020" t="s">
        <v>39</v>
      </c>
      <c r="B1020" t="s">
        <v>51</v>
      </c>
      <c r="C1020" t="s">
        <v>8</v>
      </c>
      <c r="D1020" t="s">
        <v>41</v>
      </c>
      <c r="E1020" t="s">
        <v>12</v>
      </c>
      <c r="F1020" t="s">
        <v>22</v>
      </c>
      <c r="G1020" s="20">
        <v>16</v>
      </c>
      <c r="H1020" s="14">
        <v>25.744</v>
      </c>
      <c r="I1020" t="s">
        <v>37</v>
      </c>
      <c r="J1020" t="s">
        <v>15</v>
      </c>
      <c r="K1020" t="s">
        <v>25</v>
      </c>
      <c r="L1020" t="s">
        <v>17</v>
      </c>
      <c r="M1020" s="20">
        <v>25.749504000000002</v>
      </c>
      <c r="N1020" s="20">
        <v>0.16664000000000001</v>
      </c>
      <c r="O1020" s="20">
        <v>4.2908973465600004</v>
      </c>
      <c r="P1020">
        <v>2</v>
      </c>
      <c r="Q1020">
        <v>8.5817946931200009</v>
      </c>
    </row>
    <row r="1021" spans="1:17" x14ac:dyDescent="0.3">
      <c r="A1021" t="s">
        <v>7</v>
      </c>
      <c r="B1021" t="s">
        <v>9</v>
      </c>
      <c r="C1021" t="s">
        <v>59</v>
      </c>
      <c r="D1021" t="s">
        <v>11</v>
      </c>
      <c r="E1021" t="s">
        <v>12</v>
      </c>
      <c r="F1021" t="s">
        <v>66</v>
      </c>
      <c r="G1021" s="20">
        <v>3.6</v>
      </c>
      <c r="H1021" s="14">
        <v>5.7923999999999998</v>
      </c>
      <c r="I1021" t="s">
        <v>23</v>
      </c>
      <c r="J1021" t="s">
        <v>24</v>
      </c>
      <c r="K1021" t="s">
        <v>25</v>
      </c>
      <c r="L1021" t="s">
        <v>43</v>
      </c>
      <c r="M1021" s="20">
        <v>5.7936384000000007</v>
      </c>
      <c r="N1021" s="20">
        <v>0</v>
      </c>
      <c r="O1021" s="20">
        <v>0</v>
      </c>
      <c r="P1021">
        <v>1</v>
      </c>
      <c r="Q1021">
        <v>0</v>
      </c>
    </row>
    <row r="1022" spans="1:17" x14ac:dyDescent="0.3">
      <c r="A1022" t="s">
        <v>18</v>
      </c>
      <c r="B1022" t="s">
        <v>9</v>
      </c>
      <c r="C1022" t="s">
        <v>83</v>
      </c>
      <c r="D1022" t="s">
        <v>11</v>
      </c>
      <c r="E1022" t="s">
        <v>12</v>
      </c>
      <c r="F1022" t="s">
        <v>62</v>
      </c>
      <c r="G1022" s="20">
        <v>0.6</v>
      </c>
      <c r="H1022" s="14">
        <v>0.96539999999999992</v>
      </c>
      <c r="I1022" t="s">
        <v>23</v>
      </c>
      <c r="J1022" t="s">
        <v>42</v>
      </c>
      <c r="K1022" t="s">
        <v>25</v>
      </c>
      <c r="L1022" t="s">
        <v>17</v>
      </c>
      <c r="M1022" s="20">
        <v>0.96560639999999998</v>
      </c>
      <c r="N1022" s="20">
        <v>0</v>
      </c>
      <c r="O1022" s="20">
        <v>0</v>
      </c>
      <c r="P1022">
        <v>4</v>
      </c>
      <c r="Q1022">
        <v>0</v>
      </c>
    </row>
    <row r="1023" spans="1:17" x14ac:dyDescent="0.3">
      <c r="A1023" t="s">
        <v>7</v>
      </c>
      <c r="B1023" t="s">
        <v>9</v>
      </c>
      <c r="C1023" t="s">
        <v>8</v>
      </c>
      <c r="D1023" t="s">
        <v>27</v>
      </c>
      <c r="E1023" t="s">
        <v>28</v>
      </c>
      <c r="F1023" t="s">
        <v>44</v>
      </c>
      <c r="G1023" s="20">
        <v>1.2</v>
      </c>
      <c r="H1023" s="14">
        <v>1.9307999999999998</v>
      </c>
      <c r="I1023" t="s">
        <v>14</v>
      </c>
      <c r="J1023" t="s">
        <v>15</v>
      </c>
      <c r="K1023" t="s">
        <v>25</v>
      </c>
      <c r="L1023" t="s">
        <v>17</v>
      </c>
      <c r="M1023" s="20">
        <v>1.9312128</v>
      </c>
      <c r="N1023" s="20">
        <v>0</v>
      </c>
      <c r="O1023" s="20">
        <v>0</v>
      </c>
      <c r="P1023">
        <v>1</v>
      </c>
      <c r="Q1023">
        <v>0</v>
      </c>
    </row>
    <row r="1024" spans="1:17" x14ac:dyDescent="0.3">
      <c r="A1024" t="s">
        <v>32</v>
      </c>
      <c r="B1024" t="s">
        <v>9</v>
      </c>
      <c r="C1024" t="s">
        <v>70</v>
      </c>
      <c r="D1024" t="s">
        <v>11</v>
      </c>
      <c r="E1024" t="s">
        <v>35</v>
      </c>
      <c r="F1024" t="s">
        <v>36</v>
      </c>
      <c r="G1024" s="20">
        <v>2</v>
      </c>
      <c r="H1024" s="14">
        <v>3.218</v>
      </c>
      <c r="I1024" t="s">
        <v>49</v>
      </c>
      <c r="J1024" t="s">
        <v>31</v>
      </c>
      <c r="K1024" t="s">
        <v>25</v>
      </c>
      <c r="L1024" t="s">
        <v>17</v>
      </c>
      <c r="M1024" s="20">
        <v>3.2186880000000002</v>
      </c>
      <c r="N1024" s="20">
        <v>0.10215</v>
      </c>
      <c r="O1024" s="20">
        <v>0.32878897920000005</v>
      </c>
      <c r="P1024">
        <v>5</v>
      </c>
      <c r="Q1024">
        <v>1.6439448960000003</v>
      </c>
    </row>
    <row r="1025" spans="1:17" x14ac:dyDescent="0.3">
      <c r="A1025" t="s">
        <v>32</v>
      </c>
      <c r="B1025" t="s">
        <v>9</v>
      </c>
      <c r="C1025" t="s">
        <v>106</v>
      </c>
      <c r="D1025" t="s">
        <v>20</v>
      </c>
      <c r="E1025" t="s">
        <v>45</v>
      </c>
      <c r="F1025" t="s">
        <v>36</v>
      </c>
      <c r="G1025" s="20">
        <v>4.5</v>
      </c>
      <c r="H1025" s="14">
        <v>7.2404999999999999</v>
      </c>
      <c r="I1025" t="s">
        <v>14</v>
      </c>
      <c r="J1025" t="s">
        <v>42</v>
      </c>
      <c r="K1025" t="s">
        <v>25</v>
      </c>
      <c r="L1025" t="s">
        <v>17</v>
      </c>
      <c r="M1025" s="20">
        <v>7.2420480000000005</v>
      </c>
      <c r="N1025" s="20">
        <v>0</v>
      </c>
      <c r="O1025" s="20">
        <v>0</v>
      </c>
      <c r="P1025">
        <v>5</v>
      </c>
      <c r="Q1025">
        <v>0</v>
      </c>
    </row>
    <row r="1026" spans="1:17" x14ac:dyDescent="0.3">
      <c r="A1026" t="s">
        <v>26</v>
      </c>
      <c r="B1026" t="s">
        <v>9</v>
      </c>
      <c r="C1026" t="s">
        <v>56</v>
      </c>
      <c r="D1026" t="s">
        <v>20</v>
      </c>
      <c r="E1026" t="s">
        <v>45</v>
      </c>
      <c r="F1026" t="s">
        <v>36</v>
      </c>
      <c r="G1026" s="20">
        <v>1.5</v>
      </c>
      <c r="H1026" s="14">
        <v>2.4135</v>
      </c>
      <c r="I1026" t="s">
        <v>23</v>
      </c>
      <c r="J1026" t="s">
        <v>42</v>
      </c>
      <c r="K1026" t="s">
        <v>25</v>
      </c>
      <c r="L1026" t="s">
        <v>43</v>
      </c>
      <c r="M1026" s="20">
        <v>2.4140160000000002</v>
      </c>
      <c r="N1026" s="20">
        <v>0</v>
      </c>
      <c r="O1026" s="20">
        <v>0</v>
      </c>
      <c r="P1026">
        <v>3</v>
      </c>
      <c r="Q1026">
        <v>0</v>
      </c>
    </row>
    <row r="1027" spans="1:17" x14ac:dyDescent="0.3">
      <c r="A1027" t="s">
        <v>7</v>
      </c>
      <c r="B1027" t="s">
        <v>51</v>
      </c>
      <c r="C1027" t="s">
        <v>8</v>
      </c>
      <c r="D1027" t="s">
        <v>47</v>
      </c>
      <c r="E1027" t="s">
        <v>28</v>
      </c>
      <c r="F1027" t="s">
        <v>44</v>
      </c>
      <c r="G1027" s="20">
        <v>1.1000000000000001</v>
      </c>
      <c r="H1027" s="14">
        <v>1.7699</v>
      </c>
      <c r="I1027" s="2" t="s">
        <v>111</v>
      </c>
      <c r="J1027" t="s">
        <v>38</v>
      </c>
      <c r="K1027" t="s">
        <v>25</v>
      </c>
      <c r="L1027" t="s">
        <v>43</v>
      </c>
      <c r="M1027" s="20">
        <v>1.7702784000000003</v>
      </c>
      <c r="N1027" s="20">
        <v>0.14861492593825501</v>
      </c>
      <c r="O1027" s="20">
        <v>0.26308979330609261</v>
      </c>
      <c r="P1027">
        <v>1</v>
      </c>
      <c r="Q1027">
        <v>0.26308979330609261</v>
      </c>
    </row>
    <row r="1028" spans="1:17" x14ac:dyDescent="0.3">
      <c r="A1028" t="s">
        <v>32</v>
      </c>
      <c r="B1028" t="s">
        <v>9</v>
      </c>
      <c r="C1028" t="s">
        <v>46</v>
      </c>
      <c r="D1028" t="s">
        <v>11</v>
      </c>
      <c r="E1028" t="s">
        <v>21</v>
      </c>
      <c r="F1028" t="s">
        <v>36</v>
      </c>
      <c r="G1028" s="20">
        <v>4.0999999999999996</v>
      </c>
      <c r="H1028" s="14">
        <v>6.5968999999999998</v>
      </c>
      <c r="I1028" t="s">
        <v>14</v>
      </c>
      <c r="J1028" t="s">
        <v>31</v>
      </c>
      <c r="K1028" t="s">
        <v>25</v>
      </c>
      <c r="L1028" t="s">
        <v>43</v>
      </c>
      <c r="M1028" s="20">
        <v>6.5983103999999999</v>
      </c>
      <c r="N1028" s="20">
        <v>0</v>
      </c>
      <c r="O1028" s="20">
        <v>0</v>
      </c>
      <c r="P1028">
        <v>5</v>
      </c>
      <c r="Q1028">
        <v>0</v>
      </c>
    </row>
    <row r="1029" spans="1:17" x14ac:dyDescent="0.3">
      <c r="A1029" t="s">
        <v>26</v>
      </c>
      <c r="B1029" t="s">
        <v>51</v>
      </c>
      <c r="C1029" t="s">
        <v>8</v>
      </c>
      <c r="D1029" t="s">
        <v>20</v>
      </c>
      <c r="E1029" t="s">
        <v>45</v>
      </c>
      <c r="F1029" t="s">
        <v>13</v>
      </c>
      <c r="G1029" s="20">
        <v>16</v>
      </c>
      <c r="H1029" s="14">
        <v>25.744</v>
      </c>
      <c r="I1029" t="s">
        <v>30</v>
      </c>
      <c r="J1029" t="s">
        <v>15</v>
      </c>
      <c r="K1029" t="s">
        <v>25</v>
      </c>
      <c r="L1029" t="s">
        <v>8</v>
      </c>
      <c r="M1029" s="20">
        <v>25.749504000000002</v>
      </c>
      <c r="N1029" s="20">
        <v>0.16664000000000001</v>
      </c>
      <c r="O1029" s="20">
        <v>4.2908973465600004</v>
      </c>
      <c r="P1029">
        <v>3</v>
      </c>
      <c r="Q1029">
        <v>12.87269203968</v>
      </c>
    </row>
    <row r="1030" spans="1:17" x14ac:dyDescent="0.3">
      <c r="A1030" t="s">
        <v>39</v>
      </c>
      <c r="B1030" t="s">
        <v>9</v>
      </c>
      <c r="C1030" t="s">
        <v>50</v>
      </c>
      <c r="D1030" t="s">
        <v>27</v>
      </c>
      <c r="E1030" t="s">
        <v>28</v>
      </c>
      <c r="F1030" t="s">
        <v>62</v>
      </c>
      <c r="G1030" s="20">
        <v>2.9</v>
      </c>
      <c r="H1030" s="14">
        <v>4.6661000000000001</v>
      </c>
      <c r="I1030" t="s">
        <v>30</v>
      </c>
      <c r="J1030" t="s">
        <v>38</v>
      </c>
      <c r="K1030" t="s">
        <v>25</v>
      </c>
      <c r="L1030" t="s">
        <v>17</v>
      </c>
      <c r="M1030" s="20">
        <v>4.6670976</v>
      </c>
      <c r="N1030" s="20">
        <v>0.16664000000000001</v>
      </c>
      <c r="O1030" s="20">
        <v>0.77772514406400006</v>
      </c>
      <c r="P1030">
        <v>2</v>
      </c>
      <c r="Q1030">
        <v>1.5554502881280001</v>
      </c>
    </row>
    <row r="1031" spans="1:17" x14ac:dyDescent="0.3">
      <c r="A1031" t="s">
        <v>39</v>
      </c>
      <c r="B1031" t="s">
        <v>9</v>
      </c>
      <c r="C1031" t="s">
        <v>60</v>
      </c>
      <c r="D1031" t="s">
        <v>20</v>
      </c>
      <c r="E1031" t="s">
        <v>21</v>
      </c>
      <c r="F1031" t="s">
        <v>36</v>
      </c>
      <c r="G1031" s="20">
        <v>1.5</v>
      </c>
      <c r="H1031" s="14">
        <v>2.4135</v>
      </c>
      <c r="I1031" t="s">
        <v>23</v>
      </c>
      <c r="J1031" t="s">
        <v>42</v>
      </c>
      <c r="K1031" t="s">
        <v>25</v>
      </c>
      <c r="L1031" t="s">
        <v>17</v>
      </c>
      <c r="M1031" s="20">
        <v>2.4140160000000002</v>
      </c>
      <c r="N1031" s="20">
        <v>0</v>
      </c>
      <c r="O1031" s="20">
        <v>0</v>
      </c>
      <c r="P1031">
        <v>2</v>
      </c>
      <c r="Q1031">
        <v>0</v>
      </c>
    </row>
    <row r="1032" spans="1:17" x14ac:dyDescent="0.3">
      <c r="A1032" t="s">
        <v>26</v>
      </c>
      <c r="B1032" t="s">
        <v>9</v>
      </c>
      <c r="C1032" t="s">
        <v>70</v>
      </c>
      <c r="D1032" t="s">
        <v>11</v>
      </c>
      <c r="E1032" t="s">
        <v>21</v>
      </c>
      <c r="F1032" t="s">
        <v>62</v>
      </c>
      <c r="G1032" s="20">
        <v>0.25</v>
      </c>
      <c r="H1032" s="14">
        <v>0.40225</v>
      </c>
      <c r="I1032" t="s">
        <v>23</v>
      </c>
      <c r="J1032" t="s">
        <v>38</v>
      </c>
      <c r="K1032" t="s">
        <v>25</v>
      </c>
      <c r="L1032" t="s">
        <v>17</v>
      </c>
      <c r="M1032" s="20">
        <v>0.40233600000000003</v>
      </c>
      <c r="N1032" s="20">
        <v>0</v>
      </c>
      <c r="O1032" s="20">
        <v>0</v>
      </c>
      <c r="P1032">
        <v>3</v>
      </c>
      <c r="Q1032">
        <v>0</v>
      </c>
    </row>
    <row r="1033" spans="1:17" x14ac:dyDescent="0.3">
      <c r="A1033" t="s">
        <v>32</v>
      </c>
      <c r="B1033" t="s">
        <v>9</v>
      </c>
      <c r="C1033" t="s">
        <v>61</v>
      </c>
      <c r="D1033" t="s">
        <v>41</v>
      </c>
      <c r="E1033" t="s">
        <v>28</v>
      </c>
      <c r="F1033" t="s">
        <v>36</v>
      </c>
      <c r="G1033" s="20">
        <v>6</v>
      </c>
      <c r="H1033" s="14">
        <v>9.6539999999999999</v>
      </c>
      <c r="I1033" t="s">
        <v>30</v>
      </c>
      <c r="J1033" t="s">
        <v>15</v>
      </c>
      <c r="K1033" t="s">
        <v>25</v>
      </c>
      <c r="L1033" t="s">
        <v>17</v>
      </c>
      <c r="M1033" s="20">
        <v>9.6560640000000006</v>
      </c>
      <c r="N1033" s="20">
        <v>0.16664000000000001</v>
      </c>
      <c r="O1033" s="20">
        <v>1.6090865049600003</v>
      </c>
      <c r="P1033">
        <v>5</v>
      </c>
      <c r="Q1033">
        <v>8.0454325248000007</v>
      </c>
    </row>
    <row r="1034" spans="1:17" x14ac:dyDescent="0.3">
      <c r="A1034" t="s">
        <v>26</v>
      </c>
      <c r="B1034" t="s">
        <v>9</v>
      </c>
      <c r="C1034" t="s">
        <v>74</v>
      </c>
      <c r="D1034" t="s">
        <v>11</v>
      </c>
      <c r="E1034" t="s">
        <v>21</v>
      </c>
      <c r="F1034" t="s">
        <v>13</v>
      </c>
      <c r="G1034" s="20">
        <v>6</v>
      </c>
      <c r="H1034" s="14">
        <v>9.6539999999999999</v>
      </c>
      <c r="I1034" t="s">
        <v>14</v>
      </c>
      <c r="J1034" t="s">
        <v>24</v>
      </c>
      <c r="K1034" t="s">
        <v>25</v>
      </c>
      <c r="L1034" t="s">
        <v>17</v>
      </c>
      <c r="M1034" s="20">
        <v>9.6560640000000006</v>
      </c>
      <c r="N1034" s="20">
        <v>0</v>
      </c>
      <c r="O1034" s="20">
        <v>0</v>
      </c>
      <c r="P1034">
        <v>3</v>
      </c>
      <c r="Q1034">
        <v>0</v>
      </c>
    </row>
    <row r="1035" spans="1:17" x14ac:dyDescent="0.3">
      <c r="A1035" t="s">
        <v>32</v>
      </c>
      <c r="B1035" t="s">
        <v>9</v>
      </c>
      <c r="C1035" t="s">
        <v>59</v>
      </c>
      <c r="D1035" t="s">
        <v>27</v>
      </c>
      <c r="E1035" t="s">
        <v>28</v>
      </c>
      <c r="F1035" t="s">
        <v>36</v>
      </c>
      <c r="G1035" s="20">
        <v>1.5</v>
      </c>
      <c r="H1035" s="14">
        <v>2.4135</v>
      </c>
      <c r="I1035" t="s">
        <v>23</v>
      </c>
      <c r="J1035" t="s">
        <v>42</v>
      </c>
      <c r="K1035" t="s">
        <v>25</v>
      </c>
      <c r="L1035" t="s">
        <v>17</v>
      </c>
      <c r="M1035" s="20">
        <v>2.4140160000000002</v>
      </c>
      <c r="N1035" s="20">
        <v>0</v>
      </c>
      <c r="O1035" s="20">
        <v>0</v>
      </c>
      <c r="P1035">
        <v>5</v>
      </c>
      <c r="Q1035">
        <v>0</v>
      </c>
    </row>
    <row r="1036" spans="1:17" x14ac:dyDescent="0.3">
      <c r="A1036" t="s">
        <v>26</v>
      </c>
      <c r="B1036" t="s">
        <v>9</v>
      </c>
      <c r="C1036" t="s">
        <v>76</v>
      </c>
      <c r="D1036" t="s">
        <v>27</v>
      </c>
      <c r="E1036" t="s">
        <v>35</v>
      </c>
      <c r="F1036" t="s">
        <v>13</v>
      </c>
      <c r="G1036" s="20">
        <v>17.3</v>
      </c>
      <c r="H1036" s="14">
        <v>27.835699999999999</v>
      </c>
      <c r="I1036" t="s">
        <v>37</v>
      </c>
      <c r="J1036" t="s">
        <v>15</v>
      </c>
      <c r="K1036" t="s">
        <v>25</v>
      </c>
      <c r="L1036" t="s">
        <v>17</v>
      </c>
      <c r="M1036" s="20">
        <v>27.841651200000005</v>
      </c>
      <c r="N1036" s="20">
        <v>0.16664000000000001</v>
      </c>
      <c r="O1036" s="20">
        <v>4.6395327559680011</v>
      </c>
      <c r="P1036">
        <v>3</v>
      </c>
      <c r="Q1036">
        <v>13.918598267904002</v>
      </c>
    </row>
    <row r="1037" spans="1:17" x14ac:dyDescent="0.3">
      <c r="A1037" t="s">
        <v>7</v>
      </c>
      <c r="B1037" t="s">
        <v>9</v>
      </c>
      <c r="C1037" t="s">
        <v>76</v>
      </c>
      <c r="D1037" t="s">
        <v>27</v>
      </c>
      <c r="E1037" t="s">
        <v>12</v>
      </c>
      <c r="F1037" t="s">
        <v>13</v>
      </c>
      <c r="G1037" s="20">
        <v>20</v>
      </c>
      <c r="H1037" s="14">
        <v>32.18</v>
      </c>
      <c r="I1037" t="s">
        <v>30</v>
      </c>
      <c r="J1037" t="s">
        <v>38</v>
      </c>
      <c r="K1037" t="s">
        <v>25</v>
      </c>
      <c r="L1037" t="s">
        <v>17</v>
      </c>
      <c r="M1037" s="20">
        <v>32.186880000000002</v>
      </c>
      <c r="N1037" s="20">
        <v>0.16664000000000001</v>
      </c>
      <c r="O1037" s="20">
        <v>5.3636216832000008</v>
      </c>
      <c r="P1037">
        <v>1</v>
      </c>
      <c r="Q1037">
        <v>5.3636216832000008</v>
      </c>
    </row>
    <row r="1038" spans="1:17" x14ac:dyDescent="0.3">
      <c r="A1038" t="s">
        <v>7</v>
      </c>
      <c r="B1038" t="s">
        <v>9</v>
      </c>
      <c r="C1038" t="s">
        <v>67</v>
      </c>
      <c r="D1038" t="s">
        <v>20</v>
      </c>
      <c r="E1038" t="s">
        <v>28</v>
      </c>
      <c r="F1038" t="s">
        <v>44</v>
      </c>
      <c r="G1038" s="20">
        <v>1.4</v>
      </c>
      <c r="H1038" s="14">
        <v>2.2525999999999997</v>
      </c>
      <c r="I1038" t="s">
        <v>14</v>
      </c>
      <c r="J1038" t="s">
        <v>31</v>
      </c>
      <c r="K1038" t="s">
        <v>25</v>
      </c>
      <c r="L1038" t="s">
        <v>43</v>
      </c>
      <c r="M1038" s="20">
        <v>2.2530815999999998</v>
      </c>
      <c r="N1038" s="20">
        <v>0</v>
      </c>
      <c r="O1038" s="20">
        <v>0</v>
      </c>
      <c r="P1038">
        <v>1</v>
      </c>
      <c r="Q1038">
        <v>0</v>
      </c>
    </row>
    <row r="1039" spans="1:17" x14ac:dyDescent="0.3">
      <c r="A1039" t="s">
        <v>32</v>
      </c>
      <c r="B1039" t="s">
        <v>9</v>
      </c>
      <c r="C1039" t="s">
        <v>76</v>
      </c>
      <c r="D1039" t="s">
        <v>11</v>
      </c>
      <c r="E1039" t="s">
        <v>21</v>
      </c>
      <c r="F1039" t="s">
        <v>29</v>
      </c>
      <c r="G1039" s="20">
        <v>21</v>
      </c>
      <c r="H1039" s="14">
        <v>33.789000000000001</v>
      </c>
      <c r="I1039" t="s">
        <v>30</v>
      </c>
      <c r="J1039" t="s">
        <v>31</v>
      </c>
      <c r="K1039" t="s">
        <v>25</v>
      </c>
      <c r="L1039" t="s">
        <v>17</v>
      </c>
      <c r="M1039" s="20">
        <v>33.796224000000002</v>
      </c>
      <c r="N1039" s="20">
        <v>0.16664000000000001</v>
      </c>
      <c r="O1039" s="20">
        <v>5.6318027673600008</v>
      </c>
      <c r="P1039">
        <v>5</v>
      </c>
      <c r="Q1039">
        <v>28.159013836800003</v>
      </c>
    </row>
    <row r="1040" spans="1:17" x14ac:dyDescent="0.3">
      <c r="A1040" t="s">
        <v>32</v>
      </c>
      <c r="B1040" t="s">
        <v>9</v>
      </c>
      <c r="C1040" t="s">
        <v>34</v>
      </c>
      <c r="D1040" t="s">
        <v>41</v>
      </c>
      <c r="E1040" t="s">
        <v>21</v>
      </c>
      <c r="F1040" t="s">
        <v>36</v>
      </c>
      <c r="G1040" s="20">
        <v>3</v>
      </c>
      <c r="H1040" s="14">
        <v>4.827</v>
      </c>
      <c r="I1040" t="s">
        <v>37</v>
      </c>
      <c r="J1040" t="s">
        <v>42</v>
      </c>
      <c r="K1040" t="s">
        <v>25</v>
      </c>
      <c r="L1040" t="s">
        <v>43</v>
      </c>
      <c r="M1040" s="20">
        <v>4.8280320000000003</v>
      </c>
      <c r="N1040" s="20">
        <v>0.16664000000000001</v>
      </c>
      <c r="O1040" s="20">
        <v>0.80454325248000014</v>
      </c>
      <c r="P1040">
        <v>5</v>
      </c>
      <c r="Q1040">
        <v>4.0227162624000004</v>
      </c>
    </row>
    <row r="1041" spans="1:17" x14ac:dyDescent="0.3">
      <c r="A1041" t="s">
        <v>39</v>
      </c>
      <c r="B1041" t="s">
        <v>51</v>
      </c>
      <c r="C1041" t="s">
        <v>8</v>
      </c>
      <c r="D1041" t="s">
        <v>41</v>
      </c>
      <c r="E1041" t="s">
        <v>12</v>
      </c>
      <c r="F1041" t="s">
        <v>13</v>
      </c>
      <c r="G1041" s="20">
        <v>30</v>
      </c>
      <c r="H1041" s="14">
        <v>48.269999999999996</v>
      </c>
      <c r="I1041" t="s">
        <v>30</v>
      </c>
      <c r="J1041" t="s">
        <v>31</v>
      </c>
      <c r="K1041" t="s">
        <v>25</v>
      </c>
      <c r="L1041" t="s">
        <v>43</v>
      </c>
      <c r="M1041" s="20">
        <v>48.280320000000003</v>
      </c>
      <c r="N1041" s="20">
        <v>0.16664000000000001</v>
      </c>
      <c r="O1041" s="20">
        <v>8.0454325248000007</v>
      </c>
      <c r="P1041">
        <v>2</v>
      </c>
      <c r="Q1041">
        <v>16.090865049600001</v>
      </c>
    </row>
    <row r="1042" spans="1:17" x14ac:dyDescent="0.3">
      <c r="A1042" t="s">
        <v>32</v>
      </c>
      <c r="B1042" t="s">
        <v>9</v>
      </c>
      <c r="C1042" t="s">
        <v>79</v>
      </c>
      <c r="D1042" t="s">
        <v>20</v>
      </c>
      <c r="E1042" t="s">
        <v>45</v>
      </c>
      <c r="F1042" t="s">
        <v>36</v>
      </c>
      <c r="G1042" s="20">
        <v>1.2</v>
      </c>
      <c r="H1042" s="14">
        <v>1.9307999999999998</v>
      </c>
      <c r="I1042" t="s">
        <v>14</v>
      </c>
      <c r="J1042" t="s">
        <v>42</v>
      </c>
      <c r="K1042" t="s">
        <v>25</v>
      </c>
      <c r="L1042" t="s">
        <v>43</v>
      </c>
      <c r="M1042" s="20">
        <v>1.9312128</v>
      </c>
      <c r="N1042" s="20">
        <v>0</v>
      </c>
      <c r="O1042" s="20">
        <v>0</v>
      </c>
      <c r="P1042">
        <v>5</v>
      </c>
      <c r="Q1042">
        <v>0</v>
      </c>
    </row>
    <row r="1043" spans="1:17" x14ac:dyDescent="0.3">
      <c r="A1043" t="s">
        <v>32</v>
      </c>
      <c r="B1043" t="s">
        <v>9</v>
      </c>
      <c r="C1043" t="s">
        <v>40</v>
      </c>
      <c r="D1043" t="s">
        <v>47</v>
      </c>
      <c r="E1043" t="s">
        <v>45</v>
      </c>
      <c r="F1043" t="s">
        <v>22</v>
      </c>
      <c r="G1043" s="20">
        <v>2</v>
      </c>
      <c r="H1043" s="14">
        <v>3.218</v>
      </c>
      <c r="I1043" t="s">
        <v>49</v>
      </c>
      <c r="J1043" t="s">
        <v>31</v>
      </c>
      <c r="K1043" t="s">
        <v>25</v>
      </c>
      <c r="L1043" t="s">
        <v>82</v>
      </c>
      <c r="M1043" s="20">
        <v>3.2186880000000002</v>
      </c>
      <c r="N1043" s="20">
        <v>0.10215</v>
      </c>
      <c r="O1043" s="20">
        <v>0.32878897920000005</v>
      </c>
      <c r="P1043">
        <v>5</v>
      </c>
      <c r="Q1043">
        <v>1.6439448960000003</v>
      </c>
    </row>
    <row r="1044" spans="1:17" x14ac:dyDescent="0.3">
      <c r="A1044" t="s">
        <v>26</v>
      </c>
      <c r="B1044" t="s">
        <v>9</v>
      </c>
      <c r="C1044" t="s">
        <v>50</v>
      </c>
      <c r="D1044" t="s">
        <v>41</v>
      </c>
      <c r="E1044" t="s">
        <v>21</v>
      </c>
      <c r="F1044" t="s">
        <v>36</v>
      </c>
      <c r="G1044" s="20">
        <v>4</v>
      </c>
      <c r="H1044" s="14">
        <v>6.4359999999999999</v>
      </c>
      <c r="I1044" t="s">
        <v>52</v>
      </c>
      <c r="J1044" t="s">
        <v>42</v>
      </c>
      <c r="K1044" t="s">
        <v>25</v>
      </c>
      <c r="L1044" t="s">
        <v>17</v>
      </c>
      <c r="M1044" s="20">
        <v>6.4373760000000004</v>
      </c>
      <c r="N1044" s="20">
        <v>3.5459999999999998E-2</v>
      </c>
      <c r="O1044" s="20">
        <v>0.22826935296</v>
      </c>
      <c r="P1044">
        <v>3</v>
      </c>
      <c r="Q1044">
        <v>0.68480805888000007</v>
      </c>
    </row>
    <row r="1045" spans="1:17" x14ac:dyDescent="0.3">
      <c r="A1045" t="s">
        <v>18</v>
      </c>
      <c r="B1045" t="s">
        <v>51</v>
      </c>
      <c r="C1045" t="s">
        <v>8</v>
      </c>
      <c r="D1045" t="s">
        <v>27</v>
      </c>
      <c r="E1045" t="s">
        <v>21</v>
      </c>
      <c r="F1045" t="s">
        <v>22</v>
      </c>
      <c r="G1045" s="20">
        <v>10</v>
      </c>
      <c r="H1045" s="14">
        <v>16.09</v>
      </c>
      <c r="I1045" t="s">
        <v>14</v>
      </c>
      <c r="J1045" t="s">
        <v>15</v>
      </c>
      <c r="K1045" t="s">
        <v>25</v>
      </c>
      <c r="L1045" t="s">
        <v>43</v>
      </c>
      <c r="M1045" s="20">
        <v>16.093440000000001</v>
      </c>
      <c r="N1045" s="20">
        <v>0</v>
      </c>
      <c r="O1045" s="20">
        <v>0</v>
      </c>
      <c r="P1045">
        <v>4</v>
      </c>
      <c r="Q1045">
        <v>0</v>
      </c>
    </row>
    <row r="1046" spans="1:17" x14ac:dyDescent="0.3">
      <c r="A1046" t="s">
        <v>39</v>
      </c>
      <c r="B1046" t="s">
        <v>9</v>
      </c>
      <c r="C1046" t="s">
        <v>71</v>
      </c>
      <c r="D1046" t="s">
        <v>72</v>
      </c>
      <c r="E1046" t="s">
        <v>28</v>
      </c>
      <c r="F1046" t="s">
        <v>13</v>
      </c>
      <c r="G1046" s="20">
        <v>3</v>
      </c>
      <c r="H1046" s="14">
        <v>4.827</v>
      </c>
      <c r="I1046" t="s">
        <v>49</v>
      </c>
      <c r="J1046" t="s">
        <v>38</v>
      </c>
      <c r="K1046" t="s">
        <v>25</v>
      </c>
      <c r="L1046" t="s">
        <v>17</v>
      </c>
      <c r="M1046" s="20">
        <v>4.8280320000000003</v>
      </c>
      <c r="N1046" s="20">
        <v>0.10215</v>
      </c>
      <c r="O1046" s="20">
        <v>0.49318346880000008</v>
      </c>
      <c r="P1046">
        <v>2</v>
      </c>
      <c r="Q1046">
        <v>0.98636693760000016</v>
      </c>
    </row>
    <row r="1047" spans="1:17" x14ac:dyDescent="0.3">
      <c r="A1047" t="s">
        <v>39</v>
      </c>
      <c r="B1047" t="s">
        <v>9</v>
      </c>
      <c r="C1047" t="s">
        <v>10</v>
      </c>
      <c r="D1047" t="s">
        <v>47</v>
      </c>
      <c r="E1047" t="s">
        <v>21</v>
      </c>
      <c r="F1047" t="s">
        <v>13</v>
      </c>
      <c r="G1047" s="20">
        <v>29</v>
      </c>
      <c r="H1047" s="14">
        <v>46.661000000000001</v>
      </c>
      <c r="I1047" t="s">
        <v>52</v>
      </c>
      <c r="J1047" t="s">
        <v>15</v>
      </c>
      <c r="K1047" t="s">
        <v>25</v>
      </c>
      <c r="L1047" t="s">
        <v>17</v>
      </c>
      <c r="M1047" s="20">
        <v>46.670976000000003</v>
      </c>
      <c r="N1047" s="20">
        <v>3.5459999999999998E-2</v>
      </c>
      <c r="O1047" s="20">
        <v>1.6549528089600001</v>
      </c>
      <c r="P1047">
        <v>2</v>
      </c>
      <c r="Q1047">
        <v>3.3099056179200002</v>
      </c>
    </row>
    <row r="1048" spans="1:17" x14ac:dyDescent="0.3">
      <c r="A1048" t="s">
        <v>39</v>
      </c>
      <c r="B1048" t="s">
        <v>51</v>
      </c>
      <c r="C1048" t="s">
        <v>8</v>
      </c>
      <c r="D1048" t="s">
        <v>11</v>
      </c>
      <c r="E1048" t="s">
        <v>21</v>
      </c>
      <c r="F1048" t="s">
        <v>36</v>
      </c>
      <c r="G1048" s="20">
        <v>1</v>
      </c>
      <c r="H1048" s="14">
        <v>1.609</v>
      </c>
      <c r="I1048" t="s">
        <v>23</v>
      </c>
      <c r="J1048" t="s">
        <v>31</v>
      </c>
      <c r="K1048" t="s">
        <v>25</v>
      </c>
      <c r="L1048" t="s">
        <v>43</v>
      </c>
      <c r="M1048" s="20">
        <v>1.6093440000000001</v>
      </c>
      <c r="N1048" s="20">
        <v>0</v>
      </c>
      <c r="O1048" s="20">
        <v>0</v>
      </c>
      <c r="P1048">
        <v>2</v>
      </c>
      <c r="Q1048">
        <v>0</v>
      </c>
    </row>
    <row r="1049" spans="1:17" x14ac:dyDescent="0.3">
      <c r="A1049" t="s">
        <v>39</v>
      </c>
      <c r="B1049" t="s">
        <v>51</v>
      </c>
      <c r="C1049" t="s">
        <v>8</v>
      </c>
      <c r="D1049" t="s">
        <v>20</v>
      </c>
      <c r="E1049" t="s">
        <v>21</v>
      </c>
      <c r="F1049" t="s">
        <v>44</v>
      </c>
      <c r="G1049" s="20">
        <v>4</v>
      </c>
      <c r="H1049" s="14">
        <v>6.4359999999999999</v>
      </c>
      <c r="I1049" t="s">
        <v>14</v>
      </c>
      <c r="J1049" t="s">
        <v>38</v>
      </c>
      <c r="K1049" t="s">
        <v>25</v>
      </c>
      <c r="L1049" t="s">
        <v>43</v>
      </c>
      <c r="M1049" s="20">
        <v>6.4373760000000004</v>
      </c>
      <c r="N1049" s="20">
        <v>0</v>
      </c>
      <c r="O1049" s="20">
        <v>0</v>
      </c>
      <c r="P1049">
        <v>2</v>
      </c>
      <c r="Q1049">
        <v>0</v>
      </c>
    </row>
    <row r="1050" spans="1:17" x14ac:dyDescent="0.3">
      <c r="A1050" t="s">
        <v>32</v>
      </c>
      <c r="B1050" t="s">
        <v>9</v>
      </c>
      <c r="C1050" t="s">
        <v>59</v>
      </c>
      <c r="D1050" t="s">
        <v>11</v>
      </c>
      <c r="E1050" t="s">
        <v>12</v>
      </c>
      <c r="F1050" t="s">
        <v>62</v>
      </c>
      <c r="G1050" s="20">
        <v>1</v>
      </c>
      <c r="H1050" s="14">
        <v>1.609</v>
      </c>
      <c r="I1050" t="s">
        <v>23</v>
      </c>
      <c r="J1050" t="s">
        <v>42</v>
      </c>
      <c r="K1050" t="s">
        <v>25</v>
      </c>
      <c r="L1050" t="s">
        <v>17</v>
      </c>
      <c r="M1050" s="20">
        <v>1.6093440000000001</v>
      </c>
      <c r="N1050" s="20">
        <v>0</v>
      </c>
      <c r="O1050" s="20">
        <v>0</v>
      </c>
      <c r="P1050">
        <v>5</v>
      </c>
      <c r="Q1050">
        <v>0</v>
      </c>
    </row>
    <row r="1051" spans="1:17" x14ac:dyDescent="0.3">
      <c r="A1051" t="s">
        <v>39</v>
      </c>
      <c r="B1051" t="s">
        <v>9</v>
      </c>
      <c r="C1051" t="s">
        <v>8</v>
      </c>
      <c r="D1051" t="s">
        <v>11</v>
      </c>
      <c r="E1051" t="s">
        <v>12</v>
      </c>
      <c r="F1051" t="s">
        <v>36</v>
      </c>
      <c r="G1051" s="20">
        <v>10</v>
      </c>
      <c r="H1051" s="14">
        <v>16.09</v>
      </c>
      <c r="I1051" t="s">
        <v>30</v>
      </c>
      <c r="J1051" t="s">
        <v>31</v>
      </c>
      <c r="K1051" t="s">
        <v>25</v>
      </c>
      <c r="L1051" t="s">
        <v>17</v>
      </c>
      <c r="M1051" s="20">
        <v>16.093440000000001</v>
      </c>
      <c r="N1051" s="20">
        <v>0.16664000000000001</v>
      </c>
      <c r="O1051" s="20">
        <v>2.6818108416000004</v>
      </c>
      <c r="P1051">
        <v>2</v>
      </c>
      <c r="Q1051">
        <v>5.3636216832000008</v>
      </c>
    </row>
    <row r="1052" spans="1:17" x14ac:dyDescent="0.3">
      <c r="A1052" t="s">
        <v>39</v>
      </c>
      <c r="B1052" t="s">
        <v>9</v>
      </c>
      <c r="C1052" t="s">
        <v>70</v>
      </c>
      <c r="D1052" t="s">
        <v>41</v>
      </c>
      <c r="E1052" t="s">
        <v>12</v>
      </c>
      <c r="F1052" t="s">
        <v>29</v>
      </c>
      <c r="G1052" s="20">
        <v>13</v>
      </c>
      <c r="H1052" s="14">
        <v>20.917000000000002</v>
      </c>
      <c r="I1052" t="s">
        <v>52</v>
      </c>
      <c r="J1052" t="s">
        <v>24</v>
      </c>
      <c r="K1052" t="s">
        <v>25</v>
      </c>
      <c r="L1052" t="s">
        <v>43</v>
      </c>
      <c r="M1052" s="20">
        <v>20.921472000000001</v>
      </c>
      <c r="N1052" s="20">
        <v>3.5459999999999998E-2</v>
      </c>
      <c r="O1052" s="20">
        <v>0.74187539712000006</v>
      </c>
      <c r="P1052">
        <v>2</v>
      </c>
      <c r="Q1052">
        <v>1.4837507942400001</v>
      </c>
    </row>
    <row r="1053" spans="1:17" x14ac:dyDescent="0.3">
      <c r="A1053" t="s">
        <v>7</v>
      </c>
      <c r="B1053" t="s">
        <v>9</v>
      </c>
      <c r="C1053" t="s">
        <v>10</v>
      </c>
      <c r="D1053" t="s">
        <v>11</v>
      </c>
      <c r="E1053" t="s">
        <v>28</v>
      </c>
      <c r="F1053" t="s">
        <v>66</v>
      </c>
      <c r="G1053" s="20">
        <v>42</v>
      </c>
      <c r="H1053" s="14">
        <v>67.578000000000003</v>
      </c>
      <c r="I1053" t="s">
        <v>30</v>
      </c>
      <c r="J1053" t="s">
        <v>15</v>
      </c>
      <c r="K1053" t="s">
        <v>25</v>
      </c>
      <c r="L1053" t="s">
        <v>17</v>
      </c>
      <c r="M1053" s="20">
        <v>67.592448000000005</v>
      </c>
      <c r="N1053" s="20">
        <v>0.16664000000000001</v>
      </c>
      <c r="O1053" s="20">
        <v>11.263605534720002</v>
      </c>
      <c r="P1053">
        <v>1</v>
      </c>
      <c r="Q1053">
        <v>11.263605534720002</v>
      </c>
    </row>
    <row r="1054" spans="1:17" x14ac:dyDescent="0.3">
      <c r="A1054" t="s">
        <v>26</v>
      </c>
      <c r="B1054" t="s">
        <v>9</v>
      </c>
      <c r="C1054" t="s">
        <v>80</v>
      </c>
      <c r="D1054" t="s">
        <v>11</v>
      </c>
      <c r="E1054" t="s">
        <v>21</v>
      </c>
      <c r="F1054" t="s">
        <v>13</v>
      </c>
      <c r="G1054" s="20">
        <v>2</v>
      </c>
      <c r="H1054" s="14">
        <v>3.218</v>
      </c>
      <c r="I1054" t="s">
        <v>23</v>
      </c>
      <c r="J1054" t="s">
        <v>31</v>
      </c>
      <c r="K1054" t="s">
        <v>25</v>
      </c>
      <c r="L1054" t="s">
        <v>17</v>
      </c>
      <c r="M1054" s="20">
        <v>3.2186880000000002</v>
      </c>
      <c r="N1054" s="20">
        <v>0</v>
      </c>
      <c r="O1054" s="20">
        <v>0</v>
      </c>
      <c r="P1054">
        <v>3</v>
      </c>
      <c r="Q1054">
        <v>0</v>
      </c>
    </row>
    <row r="1055" spans="1:17" x14ac:dyDescent="0.3">
      <c r="A1055" t="s">
        <v>32</v>
      </c>
      <c r="B1055" t="s">
        <v>51</v>
      </c>
      <c r="C1055" t="s">
        <v>8</v>
      </c>
      <c r="D1055" t="s">
        <v>20</v>
      </c>
      <c r="E1055" t="s">
        <v>21</v>
      </c>
      <c r="F1055" t="s">
        <v>22</v>
      </c>
      <c r="G1055" s="20">
        <v>17</v>
      </c>
      <c r="H1055" s="14">
        <v>27.353000000000002</v>
      </c>
      <c r="I1055" t="s">
        <v>30</v>
      </c>
      <c r="J1055" t="s">
        <v>31</v>
      </c>
      <c r="K1055" t="s">
        <v>25</v>
      </c>
      <c r="L1055" t="s">
        <v>17</v>
      </c>
      <c r="M1055" s="20">
        <v>27.358848000000002</v>
      </c>
      <c r="N1055" s="20">
        <v>0.16664000000000001</v>
      </c>
      <c r="O1055" s="20">
        <v>4.5590784307200005</v>
      </c>
      <c r="P1055">
        <v>5</v>
      </c>
      <c r="Q1055">
        <v>22.795392153600002</v>
      </c>
    </row>
    <row r="1056" spans="1:17" x14ac:dyDescent="0.3">
      <c r="A1056" t="s">
        <v>18</v>
      </c>
      <c r="B1056" t="s">
        <v>9</v>
      </c>
      <c r="C1056" t="s">
        <v>59</v>
      </c>
      <c r="D1056" t="s">
        <v>27</v>
      </c>
      <c r="E1056" t="s">
        <v>12</v>
      </c>
      <c r="F1056" t="s">
        <v>44</v>
      </c>
      <c r="G1056" s="20">
        <v>2.5</v>
      </c>
      <c r="H1056" s="14">
        <v>4.0225</v>
      </c>
      <c r="I1056" t="s">
        <v>14</v>
      </c>
      <c r="J1056" t="s">
        <v>31</v>
      </c>
      <c r="K1056" t="s">
        <v>25</v>
      </c>
      <c r="L1056" t="s">
        <v>43</v>
      </c>
      <c r="M1056" s="20">
        <v>4.0233600000000003</v>
      </c>
      <c r="N1056" s="20">
        <v>0</v>
      </c>
      <c r="O1056" s="20">
        <v>0</v>
      </c>
      <c r="P1056">
        <v>4</v>
      </c>
      <c r="Q1056">
        <v>0</v>
      </c>
    </row>
    <row r="1057" spans="1:17" x14ac:dyDescent="0.3">
      <c r="A1057" t="s">
        <v>32</v>
      </c>
      <c r="B1057" t="s">
        <v>9</v>
      </c>
      <c r="C1057" t="s">
        <v>84</v>
      </c>
      <c r="D1057" t="s">
        <v>20</v>
      </c>
      <c r="E1057" t="s">
        <v>21</v>
      </c>
      <c r="F1057" t="s">
        <v>62</v>
      </c>
      <c r="G1057" s="20">
        <v>2</v>
      </c>
      <c r="H1057" s="14">
        <v>3.218</v>
      </c>
      <c r="I1057" t="s">
        <v>87</v>
      </c>
      <c r="J1057" t="s">
        <v>15</v>
      </c>
      <c r="K1057" t="s">
        <v>25</v>
      </c>
      <c r="L1057" t="s">
        <v>43</v>
      </c>
      <c r="M1057" s="20">
        <v>3.2186880000000002</v>
      </c>
      <c r="N1057" s="20">
        <v>0.11366999999999999</v>
      </c>
      <c r="O1057" s="20">
        <v>0.36586826496000002</v>
      </c>
      <c r="P1057">
        <v>5</v>
      </c>
      <c r="Q1057">
        <v>1.8293413248000001</v>
      </c>
    </row>
    <row r="1058" spans="1:17" x14ac:dyDescent="0.3">
      <c r="A1058" t="s">
        <v>26</v>
      </c>
      <c r="B1058" t="s">
        <v>9</v>
      </c>
      <c r="C1058" t="s">
        <v>56</v>
      </c>
      <c r="D1058" t="s">
        <v>20</v>
      </c>
      <c r="E1058" t="s">
        <v>35</v>
      </c>
      <c r="F1058" t="s">
        <v>44</v>
      </c>
      <c r="G1058" s="20">
        <v>1</v>
      </c>
      <c r="H1058" s="14">
        <v>1.609</v>
      </c>
      <c r="I1058" t="s">
        <v>14</v>
      </c>
      <c r="J1058" t="s">
        <v>15</v>
      </c>
      <c r="K1058" t="s">
        <v>25</v>
      </c>
      <c r="L1058" t="s">
        <v>43</v>
      </c>
      <c r="M1058" s="20">
        <v>1.6093440000000001</v>
      </c>
      <c r="N1058" s="20">
        <v>0</v>
      </c>
      <c r="O1058" s="20">
        <v>0</v>
      </c>
      <c r="P1058">
        <v>3</v>
      </c>
      <c r="Q1058">
        <v>0</v>
      </c>
    </row>
    <row r="1059" spans="1:17" x14ac:dyDescent="0.3">
      <c r="A1059" t="s">
        <v>39</v>
      </c>
      <c r="B1059" t="s">
        <v>9</v>
      </c>
      <c r="C1059" t="s">
        <v>50</v>
      </c>
      <c r="D1059" t="s">
        <v>11</v>
      </c>
      <c r="E1059" t="s">
        <v>45</v>
      </c>
      <c r="F1059" t="s">
        <v>29</v>
      </c>
      <c r="G1059" s="20">
        <v>3.5</v>
      </c>
      <c r="H1059" s="14">
        <v>5.6315</v>
      </c>
      <c r="I1059" t="s">
        <v>23</v>
      </c>
      <c r="J1059" t="s">
        <v>42</v>
      </c>
      <c r="K1059" t="s">
        <v>25</v>
      </c>
      <c r="L1059" t="s">
        <v>17</v>
      </c>
      <c r="M1059" s="20">
        <v>5.6327040000000004</v>
      </c>
      <c r="N1059" s="20">
        <v>0</v>
      </c>
      <c r="O1059" s="20">
        <v>0</v>
      </c>
      <c r="P1059">
        <v>2</v>
      </c>
      <c r="Q1059">
        <v>0</v>
      </c>
    </row>
    <row r="1060" spans="1:17" x14ac:dyDescent="0.3">
      <c r="A1060" t="s">
        <v>18</v>
      </c>
      <c r="B1060" t="s">
        <v>9</v>
      </c>
      <c r="C1060" t="s">
        <v>56</v>
      </c>
      <c r="D1060" t="s">
        <v>11</v>
      </c>
      <c r="E1060" t="s">
        <v>21</v>
      </c>
      <c r="F1060" t="s">
        <v>29</v>
      </c>
      <c r="G1060" s="20">
        <v>11</v>
      </c>
      <c r="H1060" s="14">
        <v>17.698999999999998</v>
      </c>
      <c r="I1060" t="s">
        <v>52</v>
      </c>
      <c r="J1060" t="s">
        <v>42</v>
      </c>
      <c r="K1060" t="s">
        <v>25</v>
      </c>
      <c r="L1060" t="s">
        <v>43</v>
      </c>
      <c r="M1060" s="20">
        <v>17.702784000000001</v>
      </c>
      <c r="N1060" s="20">
        <v>3.5459999999999998E-2</v>
      </c>
      <c r="O1060" s="20">
        <v>0.62774072063999997</v>
      </c>
      <c r="P1060">
        <v>4</v>
      </c>
      <c r="Q1060">
        <v>2.5109628825599999</v>
      </c>
    </row>
    <row r="1061" spans="1:17" x14ac:dyDescent="0.3">
      <c r="A1061" t="s">
        <v>39</v>
      </c>
      <c r="B1061" t="s">
        <v>9</v>
      </c>
      <c r="C1061" t="s">
        <v>71</v>
      </c>
      <c r="D1061" t="s">
        <v>11</v>
      </c>
      <c r="E1061" t="s">
        <v>28</v>
      </c>
      <c r="F1061" t="s">
        <v>22</v>
      </c>
      <c r="G1061" s="20">
        <v>10.199999999999999</v>
      </c>
      <c r="H1061" s="14">
        <v>16.411799999999999</v>
      </c>
      <c r="I1061" t="s">
        <v>30</v>
      </c>
      <c r="J1061" t="s">
        <v>15</v>
      </c>
      <c r="K1061" t="s">
        <v>25</v>
      </c>
      <c r="L1061" t="s">
        <v>17</v>
      </c>
      <c r="M1061" s="20">
        <v>16.415308799999998</v>
      </c>
      <c r="N1061" s="20">
        <v>0.16664000000000001</v>
      </c>
      <c r="O1061" s="20">
        <v>2.7354470584319999</v>
      </c>
      <c r="P1061">
        <v>2</v>
      </c>
      <c r="Q1061">
        <v>5.4708941168639997</v>
      </c>
    </row>
    <row r="1062" spans="1:17" x14ac:dyDescent="0.3">
      <c r="A1062" t="s">
        <v>32</v>
      </c>
      <c r="B1062" t="s">
        <v>55</v>
      </c>
      <c r="C1062" t="s">
        <v>8</v>
      </c>
      <c r="D1062" t="s">
        <v>20</v>
      </c>
      <c r="E1062" t="s">
        <v>21</v>
      </c>
      <c r="F1062" t="s">
        <v>13</v>
      </c>
      <c r="G1062" s="20">
        <v>2.5</v>
      </c>
      <c r="H1062" s="14">
        <v>4.0225</v>
      </c>
      <c r="I1062" s="2" t="s">
        <v>49</v>
      </c>
      <c r="J1062" t="s">
        <v>31</v>
      </c>
      <c r="K1062" t="s">
        <v>25</v>
      </c>
      <c r="L1062" t="s">
        <v>17</v>
      </c>
      <c r="M1062" s="20">
        <v>4.0233600000000003</v>
      </c>
      <c r="N1062" s="20">
        <v>0.10215</v>
      </c>
      <c r="O1062" s="20">
        <v>0.41098622400000007</v>
      </c>
      <c r="P1062">
        <v>5</v>
      </c>
      <c r="Q1062">
        <v>2.0549311200000004</v>
      </c>
    </row>
    <row r="1063" spans="1:17" x14ac:dyDescent="0.3">
      <c r="A1063" t="s">
        <v>39</v>
      </c>
      <c r="B1063" t="s">
        <v>9</v>
      </c>
      <c r="C1063" t="s">
        <v>8</v>
      </c>
      <c r="D1063" t="s">
        <v>20</v>
      </c>
      <c r="E1063" t="s">
        <v>45</v>
      </c>
      <c r="F1063" t="s">
        <v>44</v>
      </c>
      <c r="G1063" s="20">
        <v>2</v>
      </c>
      <c r="H1063" s="14">
        <v>3.218</v>
      </c>
      <c r="I1063" t="s">
        <v>14</v>
      </c>
      <c r="J1063" t="s">
        <v>15</v>
      </c>
      <c r="K1063" t="s">
        <v>25</v>
      </c>
      <c r="L1063" t="s">
        <v>17</v>
      </c>
      <c r="M1063" s="20">
        <v>3.2186880000000002</v>
      </c>
      <c r="N1063" s="20">
        <v>0</v>
      </c>
      <c r="O1063" s="20">
        <v>0</v>
      </c>
      <c r="P1063">
        <v>2</v>
      </c>
      <c r="Q1063">
        <v>0</v>
      </c>
    </row>
    <row r="1064" spans="1:17" x14ac:dyDescent="0.3">
      <c r="A1064" t="s">
        <v>39</v>
      </c>
      <c r="B1064" t="s">
        <v>9</v>
      </c>
      <c r="C1064" t="s">
        <v>48</v>
      </c>
      <c r="D1064" t="s">
        <v>27</v>
      </c>
      <c r="E1064" t="s">
        <v>28</v>
      </c>
      <c r="F1064" t="s">
        <v>44</v>
      </c>
      <c r="G1064" s="20">
        <v>7</v>
      </c>
      <c r="H1064" s="14">
        <v>11.263</v>
      </c>
      <c r="I1064" t="s">
        <v>30</v>
      </c>
      <c r="J1064" t="s">
        <v>38</v>
      </c>
      <c r="K1064" t="s">
        <v>25</v>
      </c>
      <c r="L1064" t="s">
        <v>17</v>
      </c>
      <c r="M1064" s="20">
        <v>11.265408000000001</v>
      </c>
      <c r="N1064" s="20">
        <v>0.16664000000000001</v>
      </c>
      <c r="O1064" s="20">
        <v>1.8772675891200001</v>
      </c>
      <c r="P1064">
        <v>2</v>
      </c>
      <c r="Q1064">
        <v>3.7545351782400003</v>
      </c>
    </row>
    <row r="1065" spans="1:17" x14ac:dyDescent="0.3">
      <c r="A1065" t="s">
        <v>32</v>
      </c>
      <c r="B1065" t="s">
        <v>55</v>
      </c>
      <c r="C1065" t="s">
        <v>8</v>
      </c>
      <c r="D1065" t="s">
        <v>11</v>
      </c>
      <c r="E1065" t="s">
        <v>12</v>
      </c>
      <c r="F1065" t="s">
        <v>44</v>
      </c>
      <c r="G1065" s="20">
        <v>3</v>
      </c>
      <c r="H1065" s="14">
        <v>4.827</v>
      </c>
      <c r="I1065" t="s">
        <v>14</v>
      </c>
      <c r="J1065" t="s">
        <v>24</v>
      </c>
      <c r="K1065" t="s">
        <v>25</v>
      </c>
      <c r="L1065" t="s">
        <v>17</v>
      </c>
      <c r="M1065" s="20">
        <v>4.8280320000000003</v>
      </c>
      <c r="N1065" s="20">
        <v>0</v>
      </c>
      <c r="O1065" s="20">
        <v>0</v>
      </c>
      <c r="P1065">
        <v>5</v>
      </c>
      <c r="Q1065">
        <v>0</v>
      </c>
    </row>
    <row r="1066" spans="1:17" x14ac:dyDescent="0.3">
      <c r="A1066" t="s">
        <v>32</v>
      </c>
      <c r="B1066" t="s">
        <v>9</v>
      </c>
      <c r="C1066" t="s">
        <v>59</v>
      </c>
      <c r="D1066" t="s">
        <v>41</v>
      </c>
      <c r="E1066" t="s">
        <v>12</v>
      </c>
      <c r="F1066" t="s">
        <v>36</v>
      </c>
      <c r="G1066" s="20">
        <v>2</v>
      </c>
      <c r="H1066" s="14">
        <v>3.218</v>
      </c>
      <c r="I1066" t="s">
        <v>49</v>
      </c>
      <c r="J1066" t="s">
        <v>24</v>
      </c>
      <c r="K1066" t="s">
        <v>25</v>
      </c>
      <c r="L1066" t="s">
        <v>17</v>
      </c>
      <c r="M1066" s="20">
        <v>3.2186880000000002</v>
      </c>
      <c r="N1066" s="20">
        <v>0.10215</v>
      </c>
      <c r="O1066" s="20">
        <v>0.32878897920000005</v>
      </c>
      <c r="P1066">
        <v>5</v>
      </c>
      <c r="Q1066">
        <v>1.6439448960000003</v>
      </c>
    </row>
    <row r="1067" spans="1:17" x14ac:dyDescent="0.3">
      <c r="A1067" t="s">
        <v>32</v>
      </c>
      <c r="B1067" t="s">
        <v>9</v>
      </c>
      <c r="C1067" t="s">
        <v>50</v>
      </c>
      <c r="D1067" t="s">
        <v>20</v>
      </c>
      <c r="E1067" t="s">
        <v>45</v>
      </c>
      <c r="F1067" t="s">
        <v>36</v>
      </c>
      <c r="G1067" s="20">
        <v>1.4896</v>
      </c>
      <c r="H1067" s="14" t="s">
        <v>8</v>
      </c>
      <c r="I1067" t="s">
        <v>23</v>
      </c>
      <c r="J1067" t="s">
        <v>31</v>
      </c>
      <c r="K1067" t="s">
        <v>25</v>
      </c>
      <c r="L1067" t="s">
        <v>43</v>
      </c>
      <c r="M1067" s="20">
        <v>2.3972788224000001</v>
      </c>
      <c r="N1067" s="20">
        <v>0</v>
      </c>
      <c r="O1067" s="20">
        <v>0</v>
      </c>
      <c r="P1067">
        <v>5</v>
      </c>
      <c r="Q1067">
        <v>0</v>
      </c>
    </row>
    <row r="1068" spans="1:17" x14ac:dyDescent="0.3">
      <c r="A1068" t="s">
        <v>39</v>
      </c>
      <c r="B1068" t="s">
        <v>9</v>
      </c>
      <c r="C1068" t="s">
        <v>70</v>
      </c>
      <c r="D1068" t="s">
        <v>11</v>
      </c>
      <c r="E1068" t="s">
        <v>21</v>
      </c>
      <c r="F1068" t="s">
        <v>29</v>
      </c>
      <c r="G1068" s="20">
        <v>37</v>
      </c>
      <c r="H1068" s="14">
        <v>59.533000000000001</v>
      </c>
      <c r="I1068" t="s">
        <v>52</v>
      </c>
      <c r="J1068" t="s">
        <v>31</v>
      </c>
      <c r="K1068" t="s">
        <v>25</v>
      </c>
      <c r="L1068" t="s">
        <v>17</v>
      </c>
      <c r="M1068" s="20">
        <v>59.545728000000004</v>
      </c>
      <c r="N1068" s="20">
        <v>3.5459999999999998E-2</v>
      </c>
      <c r="O1068" s="20">
        <v>2.11149151488</v>
      </c>
      <c r="P1068">
        <v>2</v>
      </c>
      <c r="Q1068">
        <v>4.22298302976</v>
      </c>
    </row>
    <row r="1069" spans="1:17" x14ac:dyDescent="0.3">
      <c r="A1069" t="s">
        <v>39</v>
      </c>
      <c r="B1069" t="s">
        <v>9</v>
      </c>
      <c r="C1069" t="s">
        <v>50</v>
      </c>
      <c r="D1069" t="s">
        <v>11</v>
      </c>
      <c r="E1069" t="s">
        <v>21</v>
      </c>
      <c r="F1069" t="s">
        <v>36</v>
      </c>
      <c r="G1069" s="20">
        <v>3</v>
      </c>
      <c r="H1069" s="14">
        <v>4.827</v>
      </c>
      <c r="I1069" t="s">
        <v>14</v>
      </c>
      <c r="J1069" t="s">
        <v>38</v>
      </c>
      <c r="K1069" t="s">
        <v>25</v>
      </c>
      <c r="L1069" t="s">
        <v>17</v>
      </c>
      <c r="M1069" s="20">
        <v>4.8280320000000003</v>
      </c>
      <c r="N1069" s="20">
        <v>0</v>
      </c>
      <c r="O1069" s="20">
        <v>0</v>
      </c>
      <c r="P1069">
        <v>2</v>
      </c>
      <c r="Q1069">
        <v>0</v>
      </c>
    </row>
    <row r="1070" spans="1:17" x14ac:dyDescent="0.3">
      <c r="A1070" t="s">
        <v>32</v>
      </c>
      <c r="B1070" t="s">
        <v>9</v>
      </c>
      <c r="C1070" t="s">
        <v>70</v>
      </c>
      <c r="D1070" t="s">
        <v>11</v>
      </c>
      <c r="E1070" t="s">
        <v>21</v>
      </c>
      <c r="F1070" t="s">
        <v>13</v>
      </c>
      <c r="G1070" s="20">
        <v>1.8</v>
      </c>
      <c r="H1070" s="14">
        <v>2.8961999999999999</v>
      </c>
      <c r="I1070" t="s">
        <v>23</v>
      </c>
      <c r="J1070" t="s">
        <v>31</v>
      </c>
      <c r="K1070" t="s">
        <v>25</v>
      </c>
      <c r="L1070" t="s">
        <v>17</v>
      </c>
      <c r="M1070" s="20">
        <v>2.8968192000000004</v>
      </c>
      <c r="N1070" s="20">
        <v>0</v>
      </c>
      <c r="O1070" s="20">
        <v>0</v>
      </c>
      <c r="P1070">
        <v>5</v>
      </c>
      <c r="Q1070">
        <v>0</v>
      </c>
    </row>
    <row r="1071" spans="1:17" x14ac:dyDescent="0.3">
      <c r="A1071" t="s">
        <v>26</v>
      </c>
      <c r="B1071" t="s">
        <v>9</v>
      </c>
      <c r="C1071" t="s">
        <v>71</v>
      </c>
      <c r="D1071" t="s">
        <v>41</v>
      </c>
      <c r="E1071" t="s">
        <v>12</v>
      </c>
      <c r="F1071" t="s">
        <v>36</v>
      </c>
      <c r="G1071" s="20">
        <v>4</v>
      </c>
      <c r="H1071" s="14">
        <v>6.4359999999999999</v>
      </c>
      <c r="I1071" t="s">
        <v>23</v>
      </c>
      <c r="J1071" t="s">
        <v>31</v>
      </c>
      <c r="K1071" t="s">
        <v>25</v>
      </c>
      <c r="L1071" t="s">
        <v>17</v>
      </c>
      <c r="M1071" s="20">
        <v>6.4373760000000004</v>
      </c>
      <c r="N1071" s="20">
        <v>0</v>
      </c>
      <c r="O1071" s="20">
        <v>0</v>
      </c>
      <c r="P1071">
        <v>3</v>
      </c>
      <c r="Q1071">
        <v>0</v>
      </c>
    </row>
    <row r="1072" spans="1:17" x14ac:dyDescent="0.3">
      <c r="A1072" t="s">
        <v>18</v>
      </c>
      <c r="B1072" t="s">
        <v>9</v>
      </c>
      <c r="C1072" t="s">
        <v>8</v>
      </c>
      <c r="D1072" t="s">
        <v>11</v>
      </c>
      <c r="E1072" t="s">
        <v>21</v>
      </c>
      <c r="F1072" t="s">
        <v>22</v>
      </c>
      <c r="G1072" s="20">
        <v>20</v>
      </c>
      <c r="H1072" s="14">
        <v>32.18</v>
      </c>
      <c r="I1072" t="s">
        <v>52</v>
      </c>
      <c r="J1072" t="s">
        <v>31</v>
      </c>
      <c r="K1072" t="s">
        <v>25</v>
      </c>
      <c r="L1072" t="s">
        <v>17</v>
      </c>
      <c r="M1072" s="20">
        <v>32.186880000000002</v>
      </c>
      <c r="N1072" s="20">
        <v>3.5459999999999998E-2</v>
      </c>
      <c r="O1072" s="20">
        <v>1.1413467648</v>
      </c>
      <c r="P1072">
        <v>4</v>
      </c>
      <c r="Q1072">
        <v>4.5653870591999999</v>
      </c>
    </row>
    <row r="1073" spans="1:17" x14ac:dyDescent="0.3">
      <c r="A1073" t="s">
        <v>26</v>
      </c>
      <c r="B1073" t="s">
        <v>9</v>
      </c>
      <c r="C1073" t="s">
        <v>61</v>
      </c>
      <c r="D1073" t="s">
        <v>20</v>
      </c>
      <c r="E1073" t="s">
        <v>21</v>
      </c>
      <c r="F1073" t="s">
        <v>13</v>
      </c>
      <c r="G1073" s="20">
        <v>12</v>
      </c>
      <c r="H1073" s="14">
        <v>19.308</v>
      </c>
      <c r="I1073" t="s">
        <v>52</v>
      </c>
      <c r="J1073" t="s">
        <v>42</v>
      </c>
      <c r="K1073" t="s">
        <v>25</v>
      </c>
      <c r="L1073" t="s">
        <v>43</v>
      </c>
      <c r="M1073" s="20">
        <v>19.312128000000001</v>
      </c>
      <c r="N1073" s="20">
        <v>3.5459999999999998E-2</v>
      </c>
      <c r="O1073" s="20">
        <v>0.68480805888000007</v>
      </c>
      <c r="P1073">
        <v>3</v>
      </c>
      <c r="Q1073">
        <v>2.0544241766400004</v>
      </c>
    </row>
    <row r="1074" spans="1:17" x14ac:dyDescent="0.3">
      <c r="A1074" t="s">
        <v>39</v>
      </c>
      <c r="B1074" t="s">
        <v>9</v>
      </c>
      <c r="C1074" t="s">
        <v>10</v>
      </c>
      <c r="D1074" t="s">
        <v>27</v>
      </c>
      <c r="E1074" t="s">
        <v>35</v>
      </c>
      <c r="F1074" t="s">
        <v>13</v>
      </c>
      <c r="G1074" s="20">
        <v>15</v>
      </c>
      <c r="H1074" s="14">
        <v>24.134999999999998</v>
      </c>
      <c r="I1074" t="s">
        <v>30</v>
      </c>
      <c r="J1074" t="s">
        <v>38</v>
      </c>
      <c r="K1074" t="s">
        <v>25</v>
      </c>
      <c r="L1074" t="s">
        <v>8</v>
      </c>
      <c r="M1074" s="20">
        <v>24.140160000000002</v>
      </c>
      <c r="N1074" s="20">
        <v>0.16664000000000001</v>
      </c>
      <c r="O1074" s="20">
        <v>4.0227162624000004</v>
      </c>
      <c r="P1074">
        <v>2</v>
      </c>
      <c r="Q1074">
        <v>8.0454325248000007</v>
      </c>
    </row>
    <row r="1075" spans="1:17" x14ac:dyDescent="0.3">
      <c r="A1075" t="s">
        <v>32</v>
      </c>
      <c r="B1075" t="s">
        <v>9</v>
      </c>
      <c r="C1075" t="s">
        <v>70</v>
      </c>
      <c r="D1075" t="s">
        <v>20</v>
      </c>
      <c r="E1075" t="s">
        <v>35</v>
      </c>
      <c r="F1075" t="s">
        <v>44</v>
      </c>
      <c r="G1075" s="20">
        <v>2</v>
      </c>
      <c r="H1075" s="14">
        <v>3.218</v>
      </c>
      <c r="I1075" t="s">
        <v>14</v>
      </c>
      <c r="J1075" t="s">
        <v>31</v>
      </c>
      <c r="K1075" t="s">
        <v>25</v>
      </c>
      <c r="L1075" t="s">
        <v>17</v>
      </c>
      <c r="M1075" s="20">
        <v>3.2186880000000002</v>
      </c>
      <c r="N1075" s="20">
        <v>0</v>
      </c>
      <c r="O1075" s="20">
        <v>0</v>
      </c>
      <c r="P1075">
        <v>5</v>
      </c>
      <c r="Q1075">
        <v>0</v>
      </c>
    </row>
    <row r="1076" spans="1:17" x14ac:dyDescent="0.3">
      <c r="A1076" t="s">
        <v>26</v>
      </c>
      <c r="B1076" t="s">
        <v>9</v>
      </c>
      <c r="C1076" t="s">
        <v>8</v>
      </c>
      <c r="D1076" t="s">
        <v>41</v>
      </c>
      <c r="E1076" t="s">
        <v>12</v>
      </c>
      <c r="F1076" t="s">
        <v>22</v>
      </c>
      <c r="G1076" s="20">
        <v>1.5</v>
      </c>
      <c r="H1076" s="14">
        <v>2.4135</v>
      </c>
      <c r="I1076" t="s">
        <v>23</v>
      </c>
      <c r="J1076" t="s">
        <v>42</v>
      </c>
      <c r="K1076" t="s">
        <v>25</v>
      </c>
      <c r="L1076" t="s">
        <v>17</v>
      </c>
      <c r="M1076" s="20">
        <v>2.4140160000000002</v>
      </c>
      <c r="N1076" s="20">
        <v>0</v>
      </c>
      <c r="O1076" s="20">
        <v>0</v>
      </c>
      <c r="P1076">
        <v>3</v>
      </c>
      <c r="Q1076">
        <v>0</v>
      </c>
    </row>
    <row r="1077" spans="1:17" x14ac:dyDescent="0.3">
      <c r="A1077" t="s">
        <v>32</v>
      </c>
      <c r="B1077" t="s">
        <v>9</v>
      </c>
      <c r="C1077" t="s">
        <v>8</v>
      </c>
      <c r="D1077" t="s">
        <v>20</v>
      </c>
      <c r="E1077" t="s">
        <v>12</v>
      </c>
      <c r="F1077" t="s">
        <v>62</v>
      </c>
      <c r="G1077" s="20">
        <v>0.5</v>
      </c>
      <c r="H1077" s="14">
        <v>0.80449999999999999</v>
      </c>
      <c r="I1077" t="s">
        <v>23</v>
      </c>
      <c r="J1077" t="s">
        <v>42</v>
      </c>
      <c r="K1077" t="s">
        <v>25</v>
      </c>
      <c r="L1077" t="s">
        <v>82</v>
      </c>
      <c r="M1077" s="20">
        <v>0.80467200000000005</v>
      </c>
      <c r="N1077" s="20">
        <v>0</v>
      </c>
      <c r="O1077" s="20">
        <v>0</v>
      </c>
      <c r="P1077">
        <v>5</v>
      </c>
      <c r="Q1077">
        <v>0</v>
      </c>
    </row>
    <row r="1078" spans="1:17" x14ac:dyDescent="0.3">
      <c r="A1078" t="s">
        <v>39</v>
      </c>
      <c r="B1078" t="s">
        <v>9</v>
      </c>
      <c r="C1078" t="s">
        <v>10</v>
      </c>
      <c r="D1078" t="s">
        <v>20</v>
      </c>
      <c r="E1078" t="s">
        <v>21</v>
      </c>
      <c r="F1078" t="s">
        <v>44</v>
      </c>
      <c r="G1078" s="20">
        <v>1.7</v>
      </c>
      <c r="H1078" s="14">
        <v>2.7353000000000001</v>
      </c>
      <c r="I1078" t="s">
        <v>14</v>
      </c>
      <c r="J1078" t="s">
        <v>42</v>
      </c>
      <c r="K1078" t="s">
        <v>25</v>
      </c>
      <c r="L1078" t="s">
        <v>17</v>
      </c>
      <c r="M1078" s="20">
        <v>2.7358848</v>
      </c>
      <c r="N1078" s="20">
        <v>0</v>
      </c>
      <c r="O1078" s="20">
        <v>0</v>
      </c>
      <c r="P1078">
        <v>2</v>
      </c>
      <c r="Q1078">
        <v>0</v>
      </c>
    </row>
    <row r="1079" spans="1:17" x14ac:dyDescent="0.3">
      <c r="A1079" t="s">
        <v>32</v>
      </c>
      <c r="B1079" t="s">
        <v>9</v>
      </c>
      <c r="C1079" t="s">
        <v>50</v>
      </c>
      <c r="D1079" t="s">
        <v>20</v>
      </c>
      <c r="E1079" t="s">
        <v>21</v>
      </c>
      <c r="F1079" t="s">
        <v>44</v>
      </c>
      <c r="G1079" s="20">
        <v>1</v>
      </c>
      <c r="H1079" s="14">
        <v>1.609</v>
      </c>
      <c r="I1079" t="s">
        <v>23</v>
      </c>
      <c r="J1079" t="s">
        <v>42</v>
      </c>
      <c r="K1079" t="s">
        <v>25</v>
      </c>
      <c r="L1079" t="s">
        <v>17</v>
      </c>
      <c r="M1079" s="20">
        <v>1.6093440000000001</v>
      </c>
      <c r="N1079" s="20">
        <v>0</v>
      </c>
      <c r="O1079" s="20">
        <v>0</v>
      </c>
      <c r="P1079">
        <v>5</v>
      </c>
      <c r="Q1079">
        <v>0</v>
      </c>
    </row>
    <row r="1080" spans="1:17" x14ac:dyDescent="0.3">
      <c r="A1080" t="s">
        <v>26</v>
      </c>
      <c r="B1080" t="s">
        <v>9</v>
      </c>
      <c r="C1080" t="s">
        <v>56</v>
      </c>
      <c r="D1080" t="s">
        <v>20</v>
      </c>
      <c r="E1080" t="s">
        <v>21</v>
      </c>
      <c r="F1080" t="s">
        <v>44</v>
      </c>
      <c r="G1080" s="20">
        <v>1.6</v>
      </c>
      <c r="H1080" s="14">
        <v>2.5744000000000002</v>
      </c>
      <c r="I1080" t="s">
        <v>14</v>
      </c>
      <c r="J1080" t="s">
        <v>42</v>
      </c>
      <c r="K1080" t="s">
        <v>25</v>
      </c>
      <c r="L1080" t="s">
        <v>43</v>
      </c>
      <c r="M1080" s="20">
        <v>2.5749504000000005</v>
      </c>
      <c r="N1080" s="20">
        <v>0</v>
      </c>
      <c r="O1080" s="20">
        <v>0</v>
      </c>
      <c r="P1080">
        <v>3</v>
      </c>
      <c r="Q1080">
        <v>0</v>
      </c>
    </row>
    <row r="1081" spans="1:17" x14ac:dyDescent="0.3">
      <c r="A1081" t="s">
        <v>39</v>
      </c>
      <c r="B1081" t="s">
        <v>9</v>
      </c>
      <c r="C1081" t="s">
        <v>61</v>
      </c>
      <c r="D1081" t="s">
        <v>11</v>
      </c>
      <c r="E1081" t="s">
        <v>12</v>
      </c>
      <c r="F1081" t="s">
        <v>36</v>
      </c>
      <c r="G1081" s="20">
        <v>11</v>
      </c>
      <c r="H1081" s="14">
        <v>17.698999999999998</v>
      </c>
      <c r="I1081" t="s">
        <v>37</v>
      </c>
      <c r="J1081" t="s">
        <v>38</v>
      </c>
      <c r="K1081" t="s">
        <v>25</v>
      </c>
      <c r="L1081" t="s">
        <v>17</v>
      </c>
      <c r="M1081" s="20">
        <v>17.702784000000001</v>
      </c>
      <c r="N1081" s="20">
        <v>0.16664000000000001</v>
      </c>
      <c r="O1081" s="20">
        <v>2.9499919257600005</v>
      </c>
      <c r="P1081">
        <v>2</v>
      </c>
      <c r="Q1081">
        <v>5.8999838515200009</v>
      </c>
    </row>
    <row r="1082" spans="1:17" x14ac:dyDescent="0.3">
      <c r="A1082" t="s">
        <v>26</v>
      </c>
      <c r="B1082" t="s">
        <v>51</v>
      </c>
      <c r="C1082" t="s">
        <v>8</v>
      </c>
      <c r="D1082" t="s">
        <v>11</v>
      </c>
      <c r="E1082" t="s">
        <v>35</v>
      </c>
      <c r="F1082" t="s">
        <v>66</v>
      </c>
      <c r="G1082" s="20">
        <v>78</v>
      </c>
      <c r="H1082" s="14">
        <v>125.502</v>
      </c>
      <c r="I1082" t="s">
        <v>30</v>
      </c>
      <c r="J1082" t="s">
        <v>38</v>
      </c>
      <c r="K1082" t="s">
        <v>25</v>
      </c>
      <c r="L1082" t="s">
        <v>43</v>
      </c>
      <c r="M1082" s="20">
        <v>125.52883200000001</v>
      </c>
      <c r="N1082" s="20">
        <v>0.16664000000000001</v>
      </c>
      <c r="O1082" s="20">
        <v>20.918124564480003</v>
      </c>
      <c r="P1082">
        <v>3</v>
      </c>
      <c r="Q1082">
        <v>62.754373693440009</v>
      </c>
    </row>
    <row r="1083" spans="1:17" x14ac:dyDescent="0.3">
      <c r="A1083" t="s">
        <v>26</v>
      </c>
      <c r="B1083" t="s">
        <v>51</v>
      </c>
      <c r="C1083" t="s">
        <v>8</v>
      </c>
      <c r="D1083" t="s">
        <v>27</v>
      </c>
      <c r="E1083" t="s">
        <v>45</v>
      </c>
      <c r="F1083" t="s">
        <v>66</v>
      </c>
      <c r="G1083" s="20">
        <v>51</v>
      </c>
      <c r="H1083" s="14">
        <v>82.058999999999997</v>
      </c>
      <c r="I1083" t="s">
        <v>30</v>
      </c>
      <c r="J1083" t="s">
        <v>31</v>
      </c>
      <c r="K1083" t="s">
        <v>25</v>
      </c>
      <c r="L1083" t="s">
        <v>43</v>
      </c>
      <c r="M1083" s="20">
        <v>82.076544000000013</v>
      </c>
      <c r="N1083" s="20">
        <v>0.16664000000000001</v>
      </c>
      <c r="O1083" s="20">
        <v>13.677235292160002</v>
      </c>
      <c r="P1083">
        <v>3</v>
      </c>
      <c r="Q1083">
        <v>41.031705876480004</v>
      </c>
    </row>
    <row r="1084" spans="1:17" x14ac:dyDescent="0.3">
      <c r="A1084" t="s">
        <v>18</v>
      </c>
      <c r="B1084" t="s">
        <v>9</v>
      </c>
      <c r="C1084" t="s">
        <v>8</v>
      </c>
      <c r="D1084" t="s">
        <v>47</v>
      </c>
      <c r="E1084" t="s">
        <v>64</v>
      </c>
      <c r="F1084" t="s">
        <v>22</v>
      </c>
      <c r="G1084" s="20">
        <v>17</v>
      </c>
      <c r="H1084" s="14">
        <v>27.353000000000002</v>
      </c>
      <c r="I1084" t="s">
        <v>30</v>
      </c>
      <c r="J1084" t="s">
        <v>38</v>
      </c>
      <c r="K1084" t="s">
        <v>25</v>
      </c>
      <c r="L1084" t="s">
        <v>17</v>
      </c>
      <c r="M1084" s="20">
        <v>27.358848000000002</v>
      </c>
      <c r="N1084" s="20">
        <v>0.16664000000000001</v>
      </c>
      <c r="O1084" s="20">
        <v>4.5590784307200005</v>
      </c>
      <c r="P1084">
        <v>4</v>
      </c>
      <c r="Q1084">
        <v>18.236313722880002</v>
      </c>
    </row>
    <row r="1085" spans="1:17" x14ac:dyDescent="0.3">
      <c r="A1085" t="s">
        <v>18</v>
      </c>
      <c r="B1085" t="s">
        <v>51</v>
      </c>
      <c r="C1085" t="s">
        <v>8</v>
      </c>
      <c r="D1085" t="s">
        <v>72</v>
      </c>
      <c r="E1085" t="s">
        <v>35</v>
      </c>
      <c r="F1085" t="s">
        <v>13</v>
      </c>
      <c r="G1085" s="20">
        <v>2.5</v>
      </c>
      <c r="H1085" s="14">
        <v>4.0225</v>
      </c>
      <c r="I1085" t="s">
        <v>49</v>
      </c>
      <c r="J1085" t="s">
        <v>15</v>
      </c>
      <c r="K1085" t="s">
        <v>25</v>
      </c>
      <c r="L1085" t="s">
        <v>43</v>
      </c>
      <c r="M1085" s="20">
        <v>4.0233600000000003</v>
      </c>
      <c r="N1085" s="20">
        <v>0.10215</v>
      </c>
      <c r="O1085" s="20">
        <v>0.41098622400000007</v>
      </c>
      <c r="P1085">
        <v>4</v>
      </c>
      <c r="Q1085">
        <v>1.6439448960000003</v>
      </c>
    </row>
    <row r="1086" spans="1:17" x14ac:dyDescent="0.3">
      <c r="A1086" t="s">
        <v>39</v>
      </c>
      <c r="B1086" t="s">
        <v>55</v>
      </c>
      <c r="C1086" t="s">
        <v>8</v>
      </c>
      <c r="D1086" t="s">
        <v>27</v>
      </c>
      <c r="E1086" t="s">
        <v>21</v>
      </c>
      <c r="F1086" t="s">
        <v>13</v>
      </c>
      <c r="G1086" s="20">
        <v>14</v>
      </c>
      <c r="H1086" s="14">
        <v>22.526</v>
      </c>
      <c r="I1086" t="s">
        <v>14</v>
      </c>
      <c r="J1086" t="s">
        <v>42</v>
      </c>
      <c r="K1086" t="s">
        <v>25</v>
      </c>
      <c r="L1086" t="s">
        <v>43</v>
      </c>
      <c r="M1086" s="20">
        <v>22.530816000000002</v>
      </c>
      <c r="N1086" s="20">
        <v>0</v>
      </c>
      <c r="O1086" s="20">
        <v>0</v>
      </c>
      <c r="P1086">
        <v>2</v>
      </c>
      <c r="Q1086">
        <v>0</v>
      </c>
    </row>
    <row r="1087" spans="1:17" x14ac:dyDescent="0.3">
      <c r="A1087" t="s">
        <v>39</v>
      </c>
      <c r="B1087" t="s">
        <v>9</v>
      </c>
      <c r="C1087" t="s">
        <v>10</v>
      </c>
      <c r="D1087" t="s">
        <v>41</v>
      </c>
      <c r="E1087" t="s">
        <v>35</v>
      </c>
      <c r="F1087" t="s">
        <v>29</v>
      </c>
      <c r="G1087" s="20">
        <v>12.5</v>
      </c>
      <c r="H1087" s="14">
        <v>20.112500000000001</v>
      </c>
      <c r="I1087" t="s">
        <v>14</v>
      </c>
      <c r="J1087" t="s">
        <v>15</v>
      </c>
      <c r="K1087" t="s">
        <v>25</v>
      </c>
      <c r="L1087" t="s">
        <v>17</v>
      </c>
      <c r="M1087" s="20">
        <v>20.116800000000001</v>
      </c>
      <c r="N1087" s="20">
        <v>0</v>
      </c>
      <c r="O1087" s="20">
        <v>0</v>
      </c>
      <c r="P1087">
        <v>2</v>
      </c>
      <c r="Q1087">
        <v>0</v>
      </c>
    </row>
    <row r="1088" spans="1:17" x14ac:dyDescent="0.3">
      <c r="A1088" t="s">
        <v>39</v>
      </c>
      <c r="B1088" t="s">
        <v>51</v>
      </c>
      <c r="C1088" t="s">
        <v>8</v>
      </c>
      <c r="D1088" t="s">
        <v>27</v>
      </c>
      <c r="E1088" t="s">
        <v>12</v>
      </c>
      <c r="F1088" t="s">
        <v>22</v>
      </c>
      <c r="G1088" s="20">
        <v>12</v>
      </c>
      <c r="H1088" s="14">
        <v>19.308</v>
      </c>
      <c r="I1088" t="s">
        <v>30</v>
      </c>
      <c r="J1088" t="s">
        <v>15</v>
      </c>
      <c r="K1088" t="s">
        <v>25</v>
      </c>
      <c r="L1088" t="s">
        <v>17</v>
      </c>
      <c r="M1088" s="20">
        <v>19.312128000000001</v>
      </c>
      <c r="N1088" s="20">
        <v>0.16664000000000001</v>
      </c>
      <c r="O1088" s="20">
        <v>3.2181730099200005</v>
      </c>
      <c r="P1088">
        <v>2</v>
      </c>
      <c r="Q1088">
        <v>6.4363460198400011</v>
      </c>
    </row>
    <row r="1089" spans="1:17" x14ac:dyDescent="0.3">
      <c r="A1089" t="s">
        <v>7</v>
      </c>
      <c r="B1089" t="s">
        <v>51</v>
      </c>
      <c r="C1089" t="s">
        <v>8</v>
      </c>
      <c r="D1089" t="s">
        <v>27</v>
      </c>
      <c r="E1089" t="s">
        <v>28</v>
      </c>
      <c r="F1089" t="s">
        <v>36</v>
      </c>
      <c r="G1089" s="20">
        <v>6</v>
      </c>
      <c r="H1089" s="14">
        <v>9.6539999999999999</v>
      </c>
      <c r="I1089" t="s">
        <v>30</v>
      </c>
      <c r="J1089" t="s">
        <v>42</v>
      </c>
      <c r="K1089" t="s">
        <v>25</v>
      </c>
      <c r="L1089" t="s">
        <v>17</v>
      </c>
      <c r="M1089" s="20">
        <v>9.6560640000000006</v>
      </c>
      <c r="N1089" s="20">
        <v>0.16664000000000001</v>
      </c>
      <c r="O1089" s="20">
        <v>1.6090865049600003</v>
      </c>
      <c r="P1089">
        <v>1</v>
      </c>
      <c r="Q1089">
        <v>1.6090865049600003</v>
      </c>
    </row>
    <row r="1090" spans="1:17" x14ac:dyDescent="0.3">
      <c r="A1090" t="s">
        <v>26</v>
      </c>
      <c r="B1090" t="s">
        <v>51</v>
      </c>
      <c r="C1090" t="s">
        <v>8</v>
      </c>
      <c r="D1090" t="s">
        <v>41</v>
      </c>
      <c r="E1090" t="s">
        <v>12</v>
      </c>
      <c r="F1090" t="s">
        <v>13</v>
      </c>
      <c r="G1090" s="20">
        <v>4</v>
      </c>
      <c r="H1090" s="14">
        <v>6.4359999999999999</v>
      </c>
      <c r="I1090" t="s">
        <v>23</v>
      </c>
      <c r="J1090" t="s">
        <v>15</v>
      </c>
      <c r="K1090" t="s">
        <v>25</v>
      </c>
      <c r="L1090" t="s">
        <v>43</v>
      </c>
      <c r="M1090" s="20">
        <v>6.4373760000000004</v>
      </c>
      <c r="N1090" s="20">
        <v>0</v>
      </c>
      <c r="O1090" s="20">
        <v>0</v>
      </c>
      <c r="P1090">
        <v>3</v>
      </c>
      <c r="Q1090">
        <v>0</v>
      </c>
    </row>
    <row r="1091" spans="1:17" x14ac:dyDescent="0.3">
      <c r="A1091" t="s">
        <v>32</v>
      </c>
      <c r="B1091" t="s">
        <v>9</v>
      </c>
      <c r="C1091" t="s">
        <v>76</v>
      </c>
      <c r="D1091" t="s">
        <v>27</v>
      </c>
      <c r="E1091" t="s">
        <v>21</v>
      </c>
      <c r="F1091" t="s">
        <v>44</v>
      </c>
      <c r="G1091" s="20">
        <v>1</v>
      </c>
      <c r="H1091" s="14">
        <v>1.609</v>
      </c>
      <c r="I1091" t="s">
        <v>23</v>
      </c>
      <c r="J1091" t="s">
        <v>15</v>
      </c>
      <c r="K1091" t="s">
        <v>25</v>
      </c>
      <c r="L1091" t="s">
        <v>17</v>
      </c>
      <c r="M1091" s="20">
        <v>1.6093440000000001</v>
      </c>
      <c r="N1091" s="20">
        <v>0</v>
      </c>
      <c r="O1091" s="20">
        <v>0</v>
      </c>
      <c r="P1091">
        <v>5</v>
      </c>
      <c r="Q1091">
        <v>0</v>
      </c>
    </row>
    <row r="1092" spans="1:17" x14ac:dyDescent="0.3">
      <c r="A1092" t="s">
        <v>26</v>
      </c>
      <c r="B1092" t="s">
        <v>55</v>
      </c>
      <c r="C1092" t="s">
        <v>8</v>
      </c>
      <c r="D1092" t="s">
        <v>27</v>
      </c>
      <c r="E1092" t="s">
        <v>12</v>
      </c>
      <c r="F1092" t="s">
        <v>13</v>
      </c>
      <c r="G1092" s="20">
        <v>33</v>
      </c>
      <c r="H1092" s="14">
        <v>53.097000000000001</v>
      </c>
      <c r="I1092" t="s">
        <v>75</v>
      </c>
      <c r="J1092" t="s">
        <v>31</v>
      </c>
      <c r="K1092" t="s">
        <v>25</v>
      </c>
      <c r="L1092" t="s">
        <v>43</v>
      </c>
      <c r="M1092" s="20">
        <v>53.108352000000004</v>
      </c>
      <c r="N1092" s="20">
        <v>5.2670000000000002E-2</v>
      </c>
      <c r="O1092" s="20">
        <v>2.7972168998400004</v>
      </c>
      <c r="P1092">
        <v>3</v>
      </c>
      <c r="Q1092">
        <v>8.3916506995200013</v>
      </c>
    </row>
    <row r="1093" spans="1:17" x14ac:dyDescent="0.3">
      <c r="A1093" t="s">
        <v>32</v>
      </c>
      <c r="B1093" t="s">
        <v>9</v>
      </c>
      <c r="C1093" t="s">
        <v>8</v>
      </c>
      <c r="D1093" t="s">
        <v>41</v>
      </c>
      <c r="E1093" t="s">
        <v>21</v>
      </c>
      <c r="F1093" t="s">
        <v>36</v>
      </c>
      <c r="G1093" s="20">
        <v>4.7</v>
      </c>
      <c r="H1093" s="14">
        <v>7.5623000000000005</v>
      </c>
      <c r="I1093" t="s">
        <v>52</v>
      </c>
      <c r="J1093" t="s">
        <v>31</v>
      </c>
      <c r="K1093" t="s">
        <v>25</v>
      </c>
      <c r="L1093" t="s">
        <v>43</v>
      </c>
      <c r="M1093" s="20">
        <v>7.5639168000000012</v>
      </c>
      <c r="N1093" s="20">
        <v>3.5459999999999998E-2</v>
      </c>
      <c r="O1093" s="20">
        <v>0.26821648972800005</v>
      </c>
      <c r="P1093">
        <v>5</v>
      </c>
      <c r="Q1093">
        <v>1.3410824486400004</v>
      </c>
    </row>
    <row r="1094" spans="1:17" x14ac:dyDescent="0.3">
      <c r="A1094" t="s">
        <v>7</v>
      </c>
      <c r="B1094" t="s">
        <v>9</v>
      </c>
      <c r="C1094" t="s">
        <v>10</v>
      </c>
      <c r="D1094" t="s">
        <v>41</v>
      </c>
      <c r="E1094" t="s">
        <v>28</v>
      </c>
      <c r="F1094" t="s">
        <v>36</v>
      </c>
      <c r="G1094" s="20">
        <v>1</v>
      </c>
      <c r="H1094" s="14">
        <v>1.609</v>
      </c>
      <c r="I1094" t="s">
        <v>23</v>
      </c>
      <c r="J1094" t="s">
        <v>42</v>
      </c>
      <c r="K1094" t="s">
        <v>25</v>
      </c>
      <c r="L1094" t="s">
        <v>17</v>
      </c>
      <c r="M1094" s="20">
        <v>1.6093440000000001</v>
      </c>
      <c r="N1094" s="20">
        <v>0</v>
      </c>
      <c r="O1094" s="20">
        <v>0</v>
      </c>
      <c r="P1094">
        <v>1</v>
      </c>
      <c r="Q1094">
        <v>0</v>
      </c>
    </row>
    <row r="1095" spans="1:17" x14ac:dyDescent="0.3">
      <c r="A1095" t="s">
        <v>32</v>
      </c>
      <c r="B1095" t="s">
        <v>9</v>
      </c>
      <c r="C1095" t="s">
        <v>80</v>
      </c>
      <c r="D1095" t="s">
        <v>72</v>
      </c>
      <c r="E1095" t="s">
        <v>21</v>
      </c>
      <c r="F1095" t="s">
        <v>29</v>
      </c>
      <c r="G1095" s="20">
        <v>28</v>
      </c>
      <c r="H1095" s="14">
        <v>45.052</v>
      </c>
      <c r="I1095" t="s">
        <v>30</v>
      </c>
      <c r="J1095" t="s">
        <v>31</v>
      </c>
      <c r="K1095" t="s">
        <v>25</v>
      </c>
      <c r="L1095" t="s">
        <v>17</v>
      </c>
      <c r="M1095" s="20">
        <v>45.061632000000003</v>
      </c>
      <c r="N1095" s="20">
        <v>0.16664000000000001</v>
      </c>
      <c r="O1095" s="20">
        <v>7.5090703564800005</v>
      </c>
      <c r="P1095">
        <v>5</v>
      </c>
      <c r="Q1095">
        <v>37.545351782400004</v>
      </c>
    </row>
    <row r="1096" spans="1:17" x14ac:dyDescent="0.3">
      <c r="A1096" t="s">
        <v>39</v>
      </c>
      <c r="B1096" t="s">
        <v>57</v>
      </c>
      <c r="C1096" t="s">
        <v>8</v>
      </c>
      <c r="D1096" t="s">
        <v>41</v>
      </c>
      <c r="E1096" t="s">
        <v>12</v>
      </c>
      <c r="F1096" t="s">
        <v>36</v>
      </c>
      <c r="G1096" s="20">
        <v>16.8</v>
      </c>
      <c r="H1096" s="14">
        <v>27.031200000000002</v>
      </c>
      <c r="I1096" t="s">
        <v>30</v>
      </c>
      <c r="J1096" t="s">
        <v>38</v>
      </c>
      <c r="K1096" t="s">
        <v>25</v>
      </c>
      <c r="L1096" t="s">
        <v>17</v>
      </c>
      <c r="M1096" s="20">
        <v>27.036979200000005</v>
      </c>
      <c r="N1096" s="20">
        <v>0.16664000000000001</v>
      </c>
      <c r="O1096" s="20">
        <v>4.505442213888001</v>
      </c>
      <c r="P1096">
        <v>2</v>
      </c>
      <c r="Q1096">
        <v>9.0108844277760021</v>
      </c>
    </row>
    <row r="1097" spans="1:17" x14ac:dyDescent="0.3">
      <c r="A1097" t="s">
        <v>39</v>
      </c>
      <c r="B1097" t="s">
        <v>9</v>
      </c>
      <c r="C1097" t="s">
        <v>71</v>
      </c>
      <c r="D1097" t="s">
        <v>41</v>
      </c>
      <c r="E1097" t="s">
        <v>12</v>
      </c>
      <c r="F1097" t="s">
        <v>44</v>
      </c>
      <c r="G1097" s="20">
        <v>3</v>
      </c>
      <c r="H1097" s="14">
        <v>4.827</v>
      </c>
      <c r="I1097" t="s">
        <v>88</v>
      </c>
      <c r="J1097" t="s">
        <v>38</v>
      </c>
      <c r="K1097" t="s">
        <v>25</v>
      </c>
      <c r="L1097" t="s">
        <v>17</v>
      </c>
      <c r="M1097" s="20">
        <v>4.8280320000000003</v>
      </c>
      <c r="N1097" s="20">
        <v>5.2670000000000002E-2</v>
      </c>
      <c r="O1097" s="20">
        <v>0.25429244544000001</v>
      </c>
      <c r="P1097">
        <v>2</v>
      </c>
      <c r="Q1097">
        <v>0.50858489088000003</v>
      </c>
    </row>
    <row r="1098" spans="1:17" x14ac:dyDescent="0.3">
      <c r="A1098" t="s">
        <v>18</v>
      </c>
      <c r="B1098" t="s">
        <v>9</v>
      </c>
      <c r="C1098" t="s">
        <v>70</v>
      </c>
      <c r="D1098" t="s">
        <v>11</v>
      </c>
      <c r="E1098" t="s">
        <v>21</v>
      </c>
      <c r="F1098" t="s">
        <v>44</v>
      </c>
      <c r="G1098" s="20">
        <v>0.8</v>
      </c>
      <c r="H1098" s="14">
        <v>1.2872000000000001</v>
      </c>
      <c r="I1098" t="s">
        <v>23</v>
      </c>
      <c r="J1098" t="s">
        <v>31</v>
      </c>
      <c r="K1098" t="s">
        <v>25</v>
      </c>
      <c r="L1098" t="s">
        <v>17</v>
      </c>
      <c r="M1098" s="20">
        <v>1.2874752000000003</v>
      </c>
      <c r="N1098" s="20">
        <v>0</v>
      </c>
      <c r="O1098" s="20">
        <v>0</v>
      </c>
      <c r="P1098">
        <v>4</v>
      </c>
      <c r="Q1098">
        <v>0</v>
      </c>
    </row>
    <row r="1099" spans="1:17" x14ac:dyDescent="0.3">
      <c r="A1099" t="s">
        <v>18</v>
      </c>
      <c r="B1099" t="s">
        <v>51</v>
      </c>
      <c r="C1099" t="s">
        <v>8</v>
      </c>
      <c r="D1099" t="s">
        <v>20</v>
      </c>
      <c r="E1099" t="s">
        <v>21</v>
      </c>
      <c r="F1099" t="s">
        <v>62</v>
      </c>
      <c r="G1099" s="20">
        <v>0.8</v>
      </c>
      <c r="H1099" s="14">
        <v>1.2872000000000001</v>
      </c>
      <c r="I1099" t="s">
        <v>23</v>
      </c>
      <c r="J1099" t="s">
        <v>24</v>
      </c>
      <c r="K1099" t="s">
        <v>25</v>
      </c>
      <c r="L1099" t="s">
        <v>43</v>
      </c>
      <c r="M1099" s="20">
        <v>1.2874752000000003</v>
      </c>
      <c r="N1099" s="20">
        <v>0</v>
      </c>
      <c r="O1099" s="20">
        <v>0</v>
      </c>
      <c r="P1099">
        <v>4</v>
      </c>
      <c r="Q1099">
        <v>0</v>
      </c>
    </row>
    <row r="1100" spans="1:17" x14ac:dyDescent="0.3">
      <c r="A1100" t="s">
        <v>32</v>
      </c>
      <c r="B1100" t="s">
        <v>9</v>
      </c>
      <c r="C1100" t="s">
        <v>84</v>
      </c>
      <c r="D1100" t="s">
        <v>11</v>
      </c>
      <c r="E1100" t="s">
        <v>12</v>
      </c>
      <c r="F1100" t="s">
        <v>44</v>
      </c>
      <c r="G1100" s="20">
        <v>3</v>
      </c>
      <c r="H1100" s="14">
        <v>4.827</v>
      </c>
      <c r="I1100" t="s">
        <v>14</v>
      </c>
      <c r="J1100" t="s">
        <v>38</v>
      </c>
      <c r="K1100" t="s">
        <v>25</v>
      </c>
      <c r="L1100" t="s">
        <v>17</v>
      </c>
      <c r="M1100" s="20">
        <v>4.8280320000000003</v>
      </c>
      <c r="N1100" s="20">
        <v>0</v>
      </c>
      <c r="O1100" s="20">
        <v>0</v>
      </c>
      <c r="P1100">
        <v>5</v>
      </c>
      <c r="Q1100">
        <v>0</v>
      </c>
    </row>
    <row r="1101" spans="1:17" x14ac:dyDescent="0.3">
      <c r="A1101" t="s">
        <v>39</v>
      </c>
      <c r="B1101" t="s">
        <v>51</v>
      </c>
      <c r="C1101" t="s">
        <v>8</v>
      </c>
      <c r="D1101" t="s">
        <v>41</v>
      </c>
      <c r="E1101" t="s">
        <v>45</v>
      </c>
      <c r="F1101" t="s">
        <v>66</v>
      </c>
      <c r="G1101" s="20">
        <v>67</v>
      </c>
      <c r="H1101" s="14">
        <v>107.803</v>
      </c>
      <c r="I1101" t="s">
        <v>30</v>
      </c>
      <c r="J1101" t="s">
        <v>15</v>
      </c>
      <c r="K1101" t="s">
        <v>25</v>
      </c>
      <c r="L1101" t="s">
        <v>43</v>
      </c>
      <c r="M1101" s="20">
        <v>107.82604800000001</v>
      </c>
      <c r="N1101" s="20">
        <v>0.16664000000000001</v>
      </c>
      <c r="O1101" s="20">
        <v>17.968132638720004</v>
      </c>
      <c r="P1101">
        <v>2</v>
      </c>
      <c r="Q1101">
        <v>35.936265277440008</v>
      </c>
    </row>
    <row r="1102" spans="1:17" x14ac:dyDescent="0.3">
      <c r="A1102" t="s">
        <v>26</v>
      </c>
      <c r="B1102" t="s">
        <v>51</v>
      </c>
      <c r="C1102" t="s">
        <v>8</v>
      </c>
      <c r="D1102" t="s">
        <v>27</v>
      </c>
      <c r="E1102" t="s">
        <v>28</v>
      </c>
      <c r="F1102" t="s">
        <v>13</v>
      </c>
      <c r="G1102" s="20">
        <v>3</v>
      </c>
      <c r="H1102" s="14">
        <v>4.827</v>
      </c>
      <c r="I1102" t="s">
        <v>30</v>
      </c>
      <c r="J1102" t="s">
        <v>38</v>
      </c>
      <c r="K1102" t="s">
        <v>25</v>
      </c>
      <c r="L1102" t="s">
        <v>17</v>
      </c>
      <c r="M1102" s="20">
        <v>4.8280320000000003</v>
      </c>
      <c r="N1102" s="20">
        <v>0.16664000000000001</v>
      </c>
      <c r="O1102" s="20">
        <v>0.80454325248000014</v>
      </c>
      <c r="P1102">
        <v>3</v>
      </c>
      <c r="Q1102">
        <v>2.4136297574400003</v>
      </c>
    </row>
    <row r="1103" spans="1:17" x14ac:dyDescent="0.3">
      <c r="A1103" t="s">
        <v>39</v>
      </c>
      <c r="B1103" t="s">
        <v>9</v>
      </c>
      <c r="C1103" t="s">
        <v>48</v>
      </c>
      <c r="D1103" t="s">
        <v>11</v>
      </c>
      <c r="E1103" t="s">
        <v>21</v>
      </c>
      <c r="F1103" t="s">
        <v>36</v>
      </c>
      <c r="G1103" s="20">
        <v>7</v>
      </c>
      <c r="H1103" s="14">
        <v>11.263</v>
      </c>
      <c r="I1103" t="s">
        <v>37</v>
      </c>
      <c r="J1103" t="s">
        <v>15</v>
      </c>
      <c r="K1103" t="s">
        <v>25</v>
      </c>
      <c r="L1103" t="s">
        <v>17</v>
      </c>
      <c r="M1103" s="20">
        <v>11.265408000000001</v>
      </c>
      <c r="N1103" s="20">
        <v>0.16664000000000001</v>
      </c>
      <c r="O1103" s="20">
        <v>1.8772675891200001</v>
      </c>
      <c r="P1103">
        <v>2</v>
      </c>
      <c r="Q1103">
        <v>3.7545351782400003</v>
      </c>
    </row>
    <row r="1104" spans="1:17" x14ac:dyDescent="0.3">
      <c r="A1104" t="s">
        <v>7</v>
      </c>
      <c r="B1104" t="s">
        <v>9</v>
      </c>
      <c r="C1104" t="s">
        <v>65</v>
      </c>
      <c r="D1104" t="s">
        <v>11</v>
      </c>
      <c r="E1104" t="s">
        <v>45</v>
      </c>
      <c r="F1104" t="s">
        <v>44</v>
      </c>
      <c r="G1104" s="20">
        <v>1.5</v>
      </c>
      <c r="H1104" s="14">
        <v>2.4135</v>
      </c>
      <c r="I1104" t="s">
        <v>14</v>
      </c>
      <c r="J1104" t="s">
        <v>42</v>
      </c>
      <c r="K1104" t="s">
        <v>25</v>
      </c>
      <c r="L1104" t="s">
        <v>17</v>
      </c>
      <c r="M1104" s="20">
        <v>2.4140160000000002</v>
      </c>
      <c r="N1104" s="20">
        <v>0</v>
      </c>
      <c r="O1104" s="20">
        <v>0</v>
      </c>
      <c r="P1104">
        <v>1</v>
      </c>
      <c r="Q1104">
        <v>0</v>
      </c>
    </row>
    <row r="1105" spans="1:17" x14ac:dyDescent="0.3">
      <c r="A1105" t="s">
        <v>39</v>
      </c>
      <c r="B1105" t="s">
        <v>9</v>
      </c>
      <c r="C1105" t="s">
        <v>70</v>
      </c>
      <c r="D1105" t="s">
        <v>41</v>
      </c>
      <c r="E1105" t="s">
        <v>12</v>
      </c>
      <c r="F1105" t="s">
        <v>29</v>
      </c>
      <c r="G1105" s="20">
        <v>30</v>
      </c>
      <c r="H1105" s="14">
        <v>48.269999999999996</v>
      </c>
      <c r="I1105" t="s">
        <v>30</v>
      </c>
      <c r="J1105" t="s">
        <v>31</v>
      </c>
      <c r="K1105" t="s">
        <v>25</v>
      </c>
      <c r="L1105" t="s">
        <v>17</v>
      </c>
      <c r="M1105" s="20">
        <v>48.280320000000003</v>
      </c>
      <c r="N1105" s="20">
        <v>0.16664000000000001</v>
      </c>
      <c r="O1105" s="20">
        <v>8.0454325248000007</v>
      </c>
      <c r="P1105">
        <v>2</v>
      </c>
      <c r="Q1105">
        <v>16.090865049600001</v>
      </c>
    </row>
    <row r="1106" spans="1:17" x14ac:dyDescent="0.3">
      <c r="A1106" t="s">
        <v>32</v>
      </c>
      <c r="B1106" t="s">
        <v>9</v>
      </c>
      <c r="C1106" t="s">
        <v>71</v>
      </c>
      <c r="D1106" t="s">
        <v>11</v>
      </c>
      <c r="E1106" t="s">
        <v>21</v>
      </c>
      <c r="F1106" t="s">
        <v>36</v>
      </c>
      <c r="G1106" s="20">
        <v>1.4</v>
      </c>
      <c r="H1106" s="14">
        <v>2.2525999999999997</v>
      </c>
      <c r="I1106" t="s">
        <v>23</v>
      </c>
      <c r="J1106" t="s">
        <v>31</v>
      </c>
      <c r="K1106" t="s">
        <v>25</v>
      </c>
      <c r="L1106" t="s">
        <v>17</v>
      </c>
      <c r="M1106" s="20">
        <v>2.2530815999999998</v>
      </c>
      <c r="N1106" s="20">
        <v>0</v>
      </c>
      <c r="O1106" s="20">
        <v>0</v>
      </c>
      <c r="P1106">
        <v>5</v>
      </c>
      <c r="Q1106">
        <v>0</v>
      </c>
    </row>
    <row r="1107" spans="1:17" x14ac:dyDescent="0.3">
      <c r="A1107" t="s">
        <v>18</v>
      </c>
      <c r="B1107" t="s">
        <v>55</v>
      </c>
      <c r="C1107" t="s">
        <v>8</v>
      </c>
      <c r="D1107" t="s">
        <v>41</v>
      </c>
      <c r="E1107" t="s">
        <v>28</v>
      </c>
      <c r="F1107" t="s">
        <v>29</v>
      </c>
      <c r="G1107" s="20">
        <v>15</v>
      </c>
      <c r="H1107" s="14">
        <v>24.134999999999998</v>
      </c>
      <c r="I1107" t="s">
        <v>37</v>
      </c>
      <c r="J1107" t="s">
        <v>42</v>
      </c>
      <c r="K1107" t="s">
        <v>25</v>
      </c>
      <c r="L1107" t="s">
        <v>17</v>
      </c>
      <c r="M1107" s="20">
        <v>24.140160000000002</v>
      </c>
      <c r="N1107" s="20">
        <v>0.16664000000000001</v>
      </c>
      <c r="O1107" s="20">
        <v>4.0227162624000004</v>
      </c>
      <c r="P1107">
        <v>4</v>
      </c>
      <c r="Q1107">
        <v>16.090865049600001</v>
      </c>
    </row>
    <row r="1108" spans="1:17" x14ac:dyDescent="0.3">
      <c r="A1108" t="s">
        <v>18</v>
      </c>
      <c r="B1108" t="s">
        <v>57</v>
      </c>
      <c r="C1108" t="s">
        <v>8</v>
      </c>
      <c r="D1108" t="s">
        <v>20</v>
      </c>
      <c r="E1108" t="s">
        <v>28</v>
      </c>
      <c r="F1108" t="s">
        <v>62</v>
      </c>
      <c r="G1108" s="20">
        <v>1</v>
      </c>
      <c r="H1108" s="14">
        <v>1.609</v>
      </c>
      <c r="I1108" t="s">
        <v>23</v>
      </c>
      <c r="J1108" t="s">
        <v>15</v>
      </c>
      <c r="K1108" t="s">
        <v>25</v>
      </c>
      <c r="L1108" t="s">
        <v>17</v>
      </c>
      <c r="M1108" s="20">
        <v>1.6093440000000001</v>
      </c>
      <c r="N1108" s="20">
        <v>0</v>
      </c>
      <c r="O1108" s="20">
        <v>0</v>
      </c>
      <c r="P1108">
        <v>4</v>
      </c>
      <c r="Q1108">
        <v>0</v>
      </c>
    </row>
    <row r="1109" spans="1:17" x14ac:dyDescent="0.3">
      <c r="A1109" t="s">
        <v>32</v>
      </c>
      <c r="B1109" t="s">
        <v>57</v>
      </c>
      <c r="C1109" t="s">
        <v>8</v>
      </c>
      <c r="D1109" t="s">
        <v>27</v>
      </c>
      <c r="E1109" t="s">
        <v>28</v>
      </c>
      <c r="F1109" t="s">
        <v>22</v>
      </c>
      <c r="G1109" s="20">
        <v>21.6</v>
      </c>
      <c r="H1109" s="14">
        <v>34.754400000000004</v>
      </c>
      <c r="I1109" t="s">
        <v>30</v>
      </c>
      <c r="J1109" t="s">
        <v>38</v>
      </c>
      <c r="K1109" t="s">
        <v>25</v>
      </c>
      <c r="L1109" t="s">
        <v>17</v>
      </c>
      <c r="M1109" s="20">
        <v>34.761830400000008</v>
      </c>
      <c r="N1109" s="20">
        <v>0.16664000000000001</v>
      </c>
      <c r="O1109" s="20">
        <v>5.792711417856002</v>
      </c>
      <c r="P1109">
        <v>5</v>
      </c>
      <c r="Q1109">
        <v>28.963557089280009</v>
      </c>
    </row>
    <row r="1110" spans="1:17" x14ac:dyDescent="0.3">
      <c r="A1110" t="s">
        <v>32</v>
      </c>
      <c r="B1110" t="s">
        <v>9</v>
      </c>
      <c r="C1110" t="s">
        <v>112</v>
      </c>
      <c r="D1110" t="s">
        <v>27</v>
      </c>
      <c r="E1110" t="s">
        <v>28</v>
      </c>
      <c r="F1110" t="s">
        <v>36</v>
      </c>
      <c r="G1110" s="20">
        <v>2</v>
      </c>
      <c r="H1110" s="14">
        <v>3.218</v>
      </c>
      <c r="I1110" t="s">
        <v>23</v>
      </c>
      <c r="J1110" t="s">
        <v>42</v>
      </c>
      <c r="K1110" t="s">
        <v>25</v>
      </c>
      <c r="L1110" t="s">
        <v>17</v>
      </c>
      <c r="M1110" s="20">
        <v>3.2186880000000002</v>
      </c>
      <c r="N1110" s="20">
        <v>0</v>
      </c>
      <c r="O1110" s="20">
        <v>0</v>
      </c>
      <c r="P1110">
        <v>5</v>
      </c>
      <c r="Q1110">
        <v>0</v>
      </c>
    </row>
    <row r="1111" spans="1:17" x14ac:dyDescent="0.3">
      <c r="A1111" t="s">
        <v>18</v>
      </c>
      <c r="B1111" t="s">
        <v>9</v>
      </c>
      <c r="C1111" t="s">
        <v>8</v>
      </c>
      <c r="D1111" t="s">
        <v>11</v>
      </c>
      <c r="E1111" t="s">
        <v>45</v>
      </c>
      <c r="F1111" t="s">
        <v>13</v>
      </c>
      <c r="G1111" s="20">
        <v>3</v>
      </c>
      <c r="H1111" s="14">
        <v>4.827</v>
      </c>
      <c r="I1111" t="s">
        <v>23</v>
      </c>
      <c r="J1111" t="s">
        <v>15</v>
      </c>
      <c r="K1111" t="s">
        <v>25</v>
      </c>
      <c r="L1111" t="s">
        <v>43</v>
      </c>
      <c r="M1111" s="20">
        <v>4.8280320000000003</v>
      </c>
      <c r="N1111" s="20">
        <v>0</v>
      </c>
      <c r="O1111" s="20">
        <v>0</v>
      </c>
      <c r="P1111">
        <v>4</v>
      </c>
      <c r="Q1111">
        <v>0</v>
      </c>
    </row>
    <row r="1112" spans="1:17" x14ac:dyDescent="0.3">
      <c r="A1112" t="s">
        <v>39</v>
      </c>
      <c r="B1112" t="s">
        <v>51</v>
      </c>
      <c r="C1112" t="s">
        <v>8</v>
      </c>
      <c r="D1112" t="s">
        <v>11</v>
      </c>
      <c r="E1112" t="s">
        <v>12</v>
      </c>
      <c r="F1112" t="s">
        <v>44</v>
      </c>
      <c r="G1112" s="20">
        <v>3</v>
      </c>
      <c r="H1112" s="14">
        <v>4.827</v>
      </c>
      <c r="I1112" t="s">
        <v>30</v>
      </c>
      <c r="J1112" t="s">
        <v>42</v>
      </c>
      <c r="K1112" t="s">
        <v>25</v>
      </c>
      <c r="L1112" t="s">
        <v>43</v>
      </c>
      <c r="M1112" s="20">
        <v>4.8280320000000003</v>
      </c>
      <c r="N1112" s="20">
        <v>0.16664000000000001</v>
      </c>
      <c r="O1112" s="20">
        <v>0.80454325248000014</v>
      </c>
      <c r="P1112">
        <v>2</v>
      </c>
      <c r="Q1112">
        <v>1.6090865049600003</v>
      </c>
    </row>
    <row r="1113" spans="1:17" x14ac:dyDescent="0.3">
      <c r="A1113" t="s">
        <v>32</v>
      </c>
      <c r="B1113" t="s">
        <v>51</v>
      </c>
      <c r="C1113" t="s">
        <v>8</v>
      </c>
      <c r="D1113" t="s">
        <v>20</v>
      </c>
      <c r="E1113" t="s">
        <v>45</v>
      </c>
      <c r="F1113" t="s">
        <v>44</v>
      </c>
      <c r="G1113" s="20">
        <v>0.8</v>
      </c>
      <c r="H1113" s="14">
        <v>1.2872000000000001</v>
      </c>
      <c r="I1113" t="s">
        <v>23</v>
      </c>
      <c r="J1113" t="s">
        <v>31</v>
      </c>
      <c r="K1113" t="s">
        <v>25</v>
      </c>
      <c r="L1113" t="s">
        <v>43</v>
      </c>
      <c r="M1113" s="20">
        <v>1.2874752000000003</v>
      </c>
      <c r="N1113" s="20">
        <v>0</v>
      </c>
      <c r="O1113" s="20">
        <v>0</v>
      </c>
      <c r="P1113">
        <v>5</v>
      </c>
      <c r="Q1113">
        <v>0</v>
      </c>
    </row>
    <row r="1114" spans="1:17" x14ac:dyDescent="0.3">
      <c r="A1114" t="s">
        <v>39</v>
      </c>
      <c r="B1114" t="s">
        <v>9</v>
      </c>
      <c r="C1114" t="s">
        <v>60</v>
      </c>
      <c r="D1114" t="s">
        <v>20</v>
      </c>
      <c r="E1114" t="s">
        <v>8</v>
      </c>
      <c r="F1114" t="s">
        <v>44</v>
      </c>
      <c r="G1114" s="20">
        <v>0.5</v>
      </c>
      <c r="H1114" s="14">
        <v>0.80449999999999999</v>
      </c>
      <c r="I1114" t="s">
        <v>23</v>
      </c>
      <c r="J1114" t="s">
        <v>15</v>
      </c>
      <c r="K1114" t="s">
        <v>25</v>
      </c>
      <c r="L1114" t="s">
        <v>43</v>
      </c>
      <c r="M1114" s="20">
        <v>0.80467200000000005</v>
      </c>
      <c r="N1114" s="20">
        <v>0</v>
      </c>
      <c r="O1114" s="20">
        <v>0</v>
      </c>
      <c r="P1114">
        <v>2</v>
      </c>
      <c r="Q1114">
        <v>0</v>
      </c>
    </row>
    <row r="1115" spans="1:17" x14ac:dyDescent="0.3">
      <c r="A1115" t="s">
        <v>32</v>
      </c>
      <c r="B1115" t="s">
        <v>9</v>
      </c>
      <c r="C1115" t="s">
        <v>40</v>
      </c>
      <c r="D1115" t="s">
        <v>27</v>
      </c>
      <c r="E1115" t="s">
        <v>21</v>
      </c>
      <c r="F1115" t="s">
        <v>22</v>
      </c>
      <c r="G1115" s="20">
        <v>19</v>
      </c>
      <c r="H1115" s="14">
        <v>30.570999999999998</v>
      </c>
      <c r="I1115" t="s">
        <v>30</v>
      </c>
      <c r="J1115" t="s">
        <v>31</v>
      </c>
      <c r="K1115" t="s">
        <v>25</v>
      </c>
      <c r="L1115" t="s">
        <v>17</v>
      </c>
      <c r="M1115" s="20">
        <v>30.577536000000002</v>
      </c>
      <c r="N1115" s="20">
        <v>0.16664000000000001</v>
      </c>
      <c r="O1115" s="20">
        <v>5.0954405990400007</v>
      </c>
      <c r="P1115">
        <v>5</v>
      </c>
      <c r="Q1115">
        <v>25.477202995200003</v>
      </c>
    </row>
    <row r="1116" spans="1:17" x14ac:dyDescent="0.3">
      <c r="A1116" t="s">
        <v>39</v>
      </c>
      <c r="B1116" t="s">
        <v>51</v>
      </c>
      <c r="C1116" t="s">
        <v>8</v>
      </c>
      <c r="D1116" t="s">
        <v>11</v>
      </c>
      <c r="E1116" t="s">
        <v>21</v>
      </c>
      <c r="F1116" t="s">
        <v>36</v>
      </c>
      <c r="G1116" s="20">
        <v>3</v>
      </c>
      <c r="H1116" s="14">
        <v>4.827</v>
      </c>
      <c r="I1116" t="s">
        <v>14</v>
      </c>
      <c r="J1116" t="s">
        <v>42</v>
      </c>
      <c r="K1116" t="s">
        <v>25</v>
      </c>
      <c r="L1116" t="s">
        <v>17</v>
      </c>
      <c r="M1116" s="20">
        <v>4.8280320000000003</v>
      </c>
      <c r="N1116" s="20">
        <v>0</v>
      </c>
      <c r="O1116" s="20">
        <v>0</v>
      </c>
      <c r="P1116">
        <v>2</v>
      </c>
      <c r="Q1116">
        <v>0</v>
      </c>
    </row>
    <row r="1117" spans="1:17" x14ac:dyDescent="0.3">
      <c r="A1117" t="s">
        <v>32</v>
      </c>
      <c r="B1117" t="s">
        <v>51</v>
      </c>
      <c r="C1117" t="s">
        <v>8</v>
      </c>
      <c r="D1117" t="s">
        <v>20</v>
      </c>
      <c r="E1117" t="s">
        <v>35</v>
      </c>
      <c r="F1117" t="s">
        <v>22</v>
      </c>
      <c r="G1117" s="20">
        <v>2</v>
      </c>
      <c r="H1117" s="14">
        <v>3.218</v>
      </c>
      <c r="I1117" t="s">
        <v>23</v>
      </c>
      <c r="J1117" t="s">
        <v>31</v>
      </c>
      <c r="K1117" t="s">
        <v>25</v>
      </c>
      <c r="L1117" t="s">
        <v>43</v>
      </c>
      <c r="M1117" s="20">
        <v>3.2186880000000002</v>
      </c>
      <c r="N1117" s="20">
        <v>0</v>
      </c>
      <c r="O1117" s="20">
        <v>0</v>
      </c>
      <c r="P1117">
        <v>5</v>
      </c>
      <c r="Q1117">
        <v>0</v>
      </c>
    </row>
    <row r="1118" spans="1:17" x14ac:dyDescent="0.3">
      <c r="A1118" t="s">
        <v>39</v>
      </c>
      <c r="B1118" t="s">
        <v>9</v>
      </c>
      <c r="C1118" t="s">
        <v>48</v>
      </c>
      <c r="D1118" t="s">
        <v>27</v>
      </c>
      <c r="E1118" t="s">
        <v>28</v>
      </c>
      <c r="F1118" t="s">
        <v>13</v>
      </c>
      <c r="G1118" s="20">
        <v>5</v>
      </c>
      <c r="H1118" s="14">
        <v>8.0449999999999999</v>
      </c>
      <c r="I1118" t="s">
        <v>52</v>
      </c>
      <c r="J1118" t="s">
        <v>31</v>
      </c>
      <c r="K1118" t="s">
        <v>25</v>
      </c>
      <c r="L1118" t="s">
        <v>17</v>
      </c>
      <c r="M1118" s="20">
        <v>8.0467200000000005</v>
      </c>
      <c r="N1118" s="20">
        <v>3.5459999999999998E-2</v>
      </c>
      <c r="O1118" s="20">
        <v>0.28533669119999999</v>
      </c>
      <c r="P1118">
        <v>2</v>
      </c>
      <c r="Q1118">
        <v>0.57067338239999998</v>
      </c>
    </row>
    <row r="1119" spans="1:17" x14ac:dyDescent="0.3">
      <c r="A1119" t="s">
        <v>26</v>
      </c>
      <c r="B1119" t="s">
        <v>9</v>
      </c>
      <c r="C1119" t="s">
        <v>56</v>
      </c>
      <c r="D1119" t="s">
        <v>20</v>
      </c>
      <c r="E1119" t="s">
        <v>35</v>
      </c>
      <c r="F1119" t="s">
        <v>22</v>
      </c>
      <c r="G1119" s="20">
        <v>12</v>
      </c>
      <c r="H1119" s="14">
        <v>19.308</v>
      </c>
      <c r="I1119" t="s">
        <v>30</v>
      </c>
      <c r="J1119" t="s">
        <v>38</v>
      </c>
      <c r="K1119" t="s">
        <v>25</v>
      </c>
      <c r="L1119" t="s">
        <v>17</v>
      </c>
      <c r="M1119" s="20">
        <v>19.312128000000001</v>
      </c>
      <c r="N1119" s="20">
        <v>0.16664000000000001</v>
      </c>
      <c r="O1119" s="20">
        <v>3.2181730099200005</v>
      </c>
      <c r="P1119">
        <v>3</v>
      </c>
      <c r="Q1119">
        <v>9.6545190297600012</v>
      </c>
    </row>
    <row r="1120" spans="1:17" x14ac:dyDescent="0.3">
      <c r="A1120" t="s">
        <v>18</v>
      </c>
      <c r="B1120" t="s">
        <v>9</v>
      </c>
      <c r="C1120" t="s">
        <v>85</v>
      </c>
      <c r="D1120" t="s">
        <v>20</v>
      </c>
      <c r="E1120" t="s">
        <v>35</v>
      </c>
      <c r="F1120" t="s">
        <v>22</v>
      </c>
      <c r="G1120" s="20">
        <v>2</v>
      </c>
      <c r="H1120" s="14">
        <v>3.218</v>
      </c>
      <c r="I1120" t="s">
        <v>23</v>
      </c>
      <c r="J1120" t="s">
        <v>15</v>
      </c>
      <c r="K1120" t="s">
        <v>25</v>
      </c>
      <c r="L1120" t="s">
        <v>43</v>
      </c>
      <c r="M1120" s="20">
        <v>3.2186880000000002</v>
      </c>
      <c r="N1120" s="20">
        <v>0</v>
      </c>
      <c r="O1120" s="20">
        <v>0</v>
      </c>
      <c r="P1120">
        <v>4</v>
      </c>
      <c r="Q1120">
        <v>0</v>
      </c>
    </row>
    <row r="1121" spans="1:17" x14ac:dyDescent="0.3">
      <c r="A1121" t="s">
        <v>39</v>
      </c>
      <c r="B1121" t="s">
        <v>9</v>
      </c>
      <c r="C1121" t="s">
        <v>8</v>
      </c>
      <c r="D1121" t="s">
        <v>11</v>
      </c>
      <c r="E1121" t="s">
        <v>8</v>
      </c>
      <c r="F1121" t="s">
        <v>13</v>
      </c>
      <c r="G1121" s="20">
        <v>6</v>
      </c>
      <c r="H1121" s="14">
        <v>9.6539999999999999</v>
      </c>
      <c r="I1121" t="s">
        <v>14</v>
      </c>
      <c r="J1121" t="s">
        <v>38</v>
      </c>
      <c r="K1121" t="s">
        <v>25</v>
      </c>
      <c r="L1121" t="s">
        <v>43</v>
      </c>
      <c r="M1121" s="20">
        <v>9.6560640000000006</v>
      </c>
      <c r="N1121" s="20">
        <v>0</v>
      </c>
      <c r="O1121" s="20">
        <v>0</v>
      </c>
      <c r="P1121">
        <v>2</v>
      </c>
      <c r="Q1121">
        <v>0</v>
      </c>
    </row>
    <row r="1122" spans="1:17" x14ac:dyDescent="0.3">
      <c r="A1122" t="s">
        <v>39</v>
      </c>
      <c r="B1122" t="s">
        <v>51</v>
      </c>
      <c r="C1122" t="s">
        <v>8</v>
      </c>
      <c r="D1122" t="s">
        <v>20</v>
      </c>
      <c r="E1122" t="s">
        <v>21</v>
      </c>
      <c r="F1122" t="s">
        <v>66</v>
      </c>
      <c r="G1122" s="20">
        <v>85</v>
      </c>
      <c r="H1122" s="14">
        <v>136.76499999999999</v>
      </c>
      <c r="I1122" t="s">
        <v>52</v>
      </c>
      <c r="J1122" t="s">
        <v>42</v>
      </c>
      <c r="K1122" t="s">
        <v>25</v>
      </c>
      <c r="L1122" t="s">
        <v>43</v>
      </c>
      <c r="M1122" s="20">
        <v>136.79424</v>
      </c>
      <c r="N1122" s="20">
        <v>3.5459999999999998E-2</v>
      </c>
      <c r="O1122" s="20">
        <v>4.8507237504000003</v>
      </c>
      <c r="P1122">
        <v>2</v>
      </c>
      <c r="Q1122">
        <v>9.7014475008000005</v>
      </c>
    </row>
    <row r="1123" spans="1:17" x14ac:dyDescent="0.3">
      <c r="A1123" t="s">
        <v>18</v>
      </c>
      <c r="B1123" t="s">
        <v>9</v>
      </c>
      <c r="C1123" t="s">
        <v>46</v>
      </c>
      <c r="D1123" t="s">
        <v>27</v>
      </c>
      <c r="E1123" t="s">
        <v>21</v>
      </c>
      <c r="F1123" t="s">
        <v>44</v>
      </c>
      <c r="G1123" s="20">
        <v>2.5</v>
      </c>
      <c r="H1123" s="14">
        <v>4.0225</v>
      </c>
      <c r="I1123" t="s">
        <v>14</v>
      </c>
      <c r="J1123" t="s">
        <v>31</v>
      </c>
      <c r="K1123" t="s">
        <v>25</v>
      </c>
      <c r="L1123" t="s">
        <v>43</v>
      </c>
      <c r="M1123" s="20">
        <v>4.0233600000000003</v>
      </c>
      <c r="N1123" s="20">
        <v>0</v>
      </c>
      <c r="O1123" s="20">
        <v>0</v>
      </c>
      <c r="P1123">
        <v>4</v>
      </c>
      <c r="Q1123">
        <v>0</v>
      </c>
    </row>
    <row r="1124" spans="1:17" x14ac:dyDescent="0.3">
      <c r="A1124" t="s">
        <v>32</v>
      </c>
      <c r="B1124" t="s">
        <v>9</v>
      </c>
      <c r="C1124" t="s">
        <v>46</v>
      </c>
      <c r="D1124" t="s">
        <v>27</v>
      </c>
      <c r="E1124" t="s">
        <v>35</v>
      </c>
      <c r="F1124" t="s">
        <v>44</v>
      </c>
      <c r="G1124" s="20">
        <v>3</v>
      </c>
      <c r="H1124" s="14">
        <v>4.827</v>
      </c>
      <c r="I1124" t="s">
        <v>14</v>
      </c>
      <c r="J1124" t="s">
        <v>31</v>
      </c>
      <c r="K1124" t="s">
        <v>25</v>
      </c>
      <c r="L1124" t="s">
        <v>43</v>
      </c>
      <c r="M1124" s="20">
        <v>4.8280320000000003</v>
      </c>
      <c r="N1124" s="20">
        <v>0</v>
      </c>
      <c r="O1124" s="20">
        <v>0</v>
      </c>
      <c r="P1124">
        <v>5</v>
      </c>
      <c r="Q1124">
        <v>0</v>
      </c>
    </row>
    <row r="1125" spans="1:17" x14ac:dyDescent="0.3">
      <c r="A1125" t="s">
        <v>32</v>
      </c>
      <c r="B1125" t="s">
        <v>9</v>
      </c>
      <c r="C1125" t="s">
        <v>46</v>
      </c>
      <c r="D1125" t="s">
        <v>20</v>
      </c>
      <c r="E1125" t="s">
        <v>45</v>
      </c>
      <c r="F1125" t="s">
        <v>44</v>
      </c>
      <c r="G1125" s="20">
        <v>1.5</v>
      </c>
      <c r="H1125" s="14">
        <v>2.4135</v>
      </c>
      <c r="I1125" t="s">
        <v>14</v>
      </c>
      <c r="J1125" t="s">
        <v>31</v>
      </c>
      <c r="K1125" t="s">
        <v>25</v>
      </c>
      <c r="L1125" t="s">
        <v>43</v>
      </c>
      <c r="M1125" s="20">
        <v>2.4140160000000002</v>
      </c>
      <c r="N1125" s="20">
        <v>0</v>
      </c>
      <c r="O1125" s="20">
        <v>0</v>
      </c>
      <c r="P1125">
        <v>5</v>
      </c>
      <c r="Q1125">
        <v>0</v>
      </c>
    </row>
    <row r="1126" spans="1:17" x14ac:dyDescent="0.3">
      <c r="A1126" t="s">
        <v>32</v>
      </c>
      <c r="B1126" t="s">
        <v>9</v>
      </c>
      <c r="C1126" t="s">
        <v>46</v>
      </c>
      <c r="D1126" t="s">
        <v>11</v>
      </c>
      <c r="E1126" t="s">
        <v>21</v>
      </c>
      <c r="F1126" t="s">
        <v>36</v>
      </c>
      <c r="G1126" s="20">
        <v>1</v>
      </c>
      <c r="H1126" s="14">
        <v>1.609</v>
      </c>
      <c r="I1126" t="s">
        <v>23</v>
      </c>
      <c r="J1126" t="s">
        <v>42</v>
      </c>
      <c r="K1126" t="s">
        <v>25</v>
      </c>
      <c r="L1126" t="s">
        <v>43</v>
      </c>
      <c r="M1126" s="20">
        <v>1.6093440000000001</v>
      </c>
      <c r="N1126" s="20">
        <v>0</v>
      </c>
      <c r="O1126" s="20">
        <v>0</v>
      </c>
      <c r="P1126">
        <v>5</v>
      </c>
      <c r="Q1126">
        <v>0</v>
      </c>
    </row>
    <row r="1127" spans="1:17" x14ac:dyDescent="0.3">
      <c r="A1127" t="s">
        <v>32</v>
      </c>
      <c r="B1127" t="s">
        <v>9</v>
      </c>
      <c r="C1127" t="s">
        <v>46</v>
      </c>
      <c r="D1127" t="s">
        <v>20</v>
      </c>
      <c r="E1127" t="s">
        <v>21</v>
      </c>
      <c r="F1127" t="s">
        <v>66</v>
      </c>
      <c r="G1127" s="20">
        <v>12</v>
      </c>
      <c r="H1127" s="14">
        <v>19.308</v>
      </c>
      <c r="I1127" t="s">
        <v>49</v>
      </c>
      <c r="J1127" t="s">
        <v>38</v>
      </c>
      <c r="K1127" t="s">
        <v>25</v>
      </c>
      <c r="L1127" t="s">
        <v>17</v>
      </c>
      <c r="M1127" s="20">
        <v>19.312128000000001</v>
      </c>
      <c r="N1127" s="20">
        <v>0.10215</v>
      </c>
      <c r="O1127" s="20">
        <v>1.9727338752000003</v>
      </c>
      <c r="P1127">
        <v>5</v>
      </c>
      <c r="Q1127">
        <v>9.8636693760000007</v>
      </c>
    </row>
    <row r="1128" spans="1:17" x14ac:dyDescent="0.3">
      <c r="A1128" t="s">
        <v>18</v>
      </c>
      <c r="B1128" t="s">
        <v>9</v>
      </c>
      <c r="C1128" t="s">
        <v>8</v>
      </c>
      <c r="D1128" t="s">
        <v>20</v>
      </c>
      <c r="E1128" t="s">
        <v>21</v>
      </c>
      <c r="F1128" t="s">
        <v>36</v>
      </c>
      <c r="G1128" s="20">
        <v>1.2</v>
      </c>
      <c r="H1128" s="14">
        <v>1.9307999999999998</v>
      </c>
      <c r="I1128" t="s">
        <v>23</v>
      </c>
      <c r="J1128" t="s">
        <v>42</v>
      </c>
      <c r="K1128" t="s">
        <v>25</v>
      </c>
      <c r="L1128" t="s">
        <v>43</v>
      </c>
      <c r="M1128" s="20">
        <v>1.9312128</v>
      </c>
      <c r="N1128" s="20">
        <v>0</v>
      </c>
      <c r="O1128" s="20">
        <v>0</v>
      </c>
      <c r="P1128">
        <v>4</v>
      </c>
      <c r="Q1128">
        <v>0</v>
      </c>
    </row>
    <row r="1129" spans="1:17" x14ac:dyDescent="0.3">
      <c r="A1129" t="s">
        <v>32</v>
      </c>
      <c r="B1129" t="s">
        <v>9</v>
      </c>
      <c r="C1129" t="s">
        <v>46</v>
      </c>
      <c r="D1129" t="s">
        <v>20</v>
      </c>
      <c r="E1129" t="s">
        <v>21</v>
      </c>
      <c r="F1129" t="s">
        <v>36</v>
      </c>
      <c r="G1129" s="20">
        <v>12</v>
      </c>
      <c r="H1129" s="14">
        <v>19.308</v>
      </c>
      <c r="I1129" t="s">
        <v>30</v>
      </c>
      <c r="J1129" t="s">
        <v>15</v>
      </c>
      <c r="K1129" t="s">
        <v>25</v>
      </c>
      <c r="L1129" t="s">
        <v>43</v>
      </c>
      <c r="M1129" s="20">
        <v>19.312128000000001</v>
      </c>
      <c r="N1129" s="20">
        <v>0.16664000000000001</v>
      </c>
      <c r="O1129" s="20">
        <v>3.2181730099200005</v>
      </c>
      <c r="P1129">
        <v>5</v>
      </c>
      <c r="Q1129">
        <v>16.090865049600001</v>
      </c>
    </row>
    <row r="1130" spans="1:17" x14ac:dyDescent="0.3">
      <c r="A1130" t="s">
        <v>32</v>
      </c>
      <c r="B1130" t="s">
        <v>9</v>
      </c>
      <c r="C1130" t="s">
        <v>46</v>
      </c>
      <c r="D1130" t="s">
        <v>20</v>
      </c>
      <c r="E1130" t="s">
        <v>33</v>
      </c>
      <c r="F1130" t="s">
        <v>36</v>
      </c>
      <c r="G1130" s="20">
        <v>1.5</v>
      </c>
      <c r="H1130" s="14">
        <v>2.4135</v>
      </c>
      <c r="I1130" t="s">
        <v>23</v>
      </c>
      <c r="J1130" t="s">
        <v>31</v>
      </c>
      <c r="K1130" t="s">
        <v>25</v>
      </c>
      <c r="L1130" t="s">
        <v>43</v>
      </c>
      <c r="M1130" s="20">
        <v>2.4140160000000002</v>
      </c>
      <c r="N1130" s="20">
        <v>0</v>
      </c>
      <c r="O1130" s="20">
        <v>0</v>
      </c>
      <c r="P1130">
        <v>5</v>
      </c>
      <c r="Q1130">
        <v>0</v>
      </c>
    </row>
    <row r="1131" spans="1:17" x14ac:dyDescent="0.3">
      <c r="A1131" t="s">
        <v>32</v>
      </c>
      <c r="B1131" t="s">
        <v>9</v>
      </c>
      <c r="C1131" t="s">
        <v>46</v>
      </c>
      <c r="D1131" t="s">
        <v>20</v>
      </c>
      <c r="E1131" t="s">
        <v>35</v>
      </c>
      <c r="F1131" t="s">
        <v>29</v>
      </c>
      <c r="G1131" s="20">
        <v>12</v>
      </c>
      <c r="H1131" s="14">
        <v>19.308</v>
      </c>
      <c r="I1131" t="s">
        <v>30</v>
      </c>
      <c r="J1131" t="s">
        <v>38</v>
      </c>
      <c r="K1131" t="s">
        <v>25</v>
      </c>
      <c r="L1131" t="s">
        <v>17</v>
      </c>
      <c r="M1131" s="20">
        <v>19.312128000000001</v>
      </c>
      <c r="N1131" s="20">
        <v>0.16664000000000001</v>
      </c>
      <c r="O1131" s="20">
        <v>3.2181730099200005</v>
      </c>
      <c r="P1131">
        <v>5</v>
      </c>
      <c r="Q1131">
        <v>16.090865049600001</v>
      </c>
    </row>
    <row r="1132" spans="1:17" x14ac:dyDescent="0.3">
      <c r="A1132" t="s">
        <v>7</v>
      </c>
      <c r="B1132" t="s">
        <v>55</v>
      </c>
      <c r="C1132" t="s">
        <v>8</v>
      </c>
      <c r="D1132" t="s">
        <v>11</v>
      </c>
      <c r="E1132" t="s">
        <v>35</v>
      </c>
      <c r="F1132" t="s">
        <v>44</v>
      </c>
      <c r="G1132" s="20">
        <v>2</v>
      </c>
      <c r="H1132" s="14">
        <v>3.218</v>
      </c>
      <c r="I1132" t="s">
        <v>30</v>
      </c>
      <c r="J1132" t="s">
        <v>42</v>
      </c>
      <c r="K1132" t="s">
        <v>25</v>
      </c>
      <c r="L1132" t="s">
        <v>17</v>
      </c>
      <c r="M1132" s="20">
        <v>3.2186880000000002</v>
      </c>
      <c r="N1132" s="20">
        <v>0.16664000000000001</v>
      </c>
      <c r="O1132" s="20">
        <v>0.53636216832000005</v>
      </c>
      <c r="P1132">
        <v>1</v>
      </c>
      <c r="Q1132">
        <v>0.53636216832000005</v>
      </c>
    </row>
    <row r="1133" spans="1:17" x14ac:dyDescent="0.3">
      <c r="A1133" t="s">
        <v>32</v>
      </c>
      <c r="B1133" t="s">
        <v>9</v>
      </c>
      <c r="C1133" t="s">
        <v>46</v>
      </c>
      <c r="D1133" t="s">
        <v>41</v>
      </c>
      <c r="E1133" t="s">
        <v>35</v>
      </c>
      <c r="F1133" t="s">
        <v>29</v>
      </c>
      <c r="G1133" s="20">
        <v>4</v>
      </c>
      <c r="H1133" s="14">
        <v>6.4359999999999999</v>
      </c>
      <c r="I1133" t="s">
        <v>49</v>
      </c>
      <c r="J1133" t="s">
        <v>31</v>
      </c>
      <c r="K1133" t="s">
        <v>25</v>
      </c>
      <c r="L1133" t="s">
        <v>43</v>
      </c>
      <c r="M1133" s="20">
        <v>6.4373760000000004</v>
      </c>
      <c r="N1133" s="20">
        <v>0.10215</v>
      </c>
      <c r="O1133" s="20">
        <v>0.65757795840000011</v>
      </c>
      <c r="P1133">
        <v>5</v>
      </c>
      <c r="Q1133">
        <v>3.2878897920000005</v>
      </c>
    </row>
    <row r="1134" spans="1:17" x14ac:dyDescent="0.3">
      <c r="A1134" t="s">
        <v>32</v>
      </c>
      <c r="B1134" t="s">
        <v>9</v>
      </c>
      <c r="C1134" t="s">
        <v>46</v>
      </c>
      <c r="D1134" t="s">
        <v>11</v>
      </c>
      <c r="E1134" t="s">
        <v>45</v>
      </c>
      <c r="F1134" t="s">
        <v>62</v>
      </c>
      <c r="G1134" s="20">
        <v>0.5</v>
      </c>
      <c r="H1134" s="14">
        <v>0.80449999999999999</v>
      </c>
      <c r="I1134" t="s">
        <v>23</v>
      </c>
      <c r="J1134" t="s">
        <v>15</v>
      </c>
      <c r="K1134" t="s">
        <v>25</v>
      </c>
      <c r="L1134" t="s">
        <v>43</v>
      </c>
      <c r="M1134" s="20">
        <v>0.80467200000000005</v>
      </c>
      <c r="N1134" s="20">
        <v>0</v>
      </c>
      <c r="O1134" s="20">
        <v>0</v>
      </c>
      <c r="P1134">
        <v>5</v>
      </c>
      <c r="Q1134">
        <v>0</v>
      </c>
    </row>
    <row r="1135" spans="1:17" x14ac:dyDescent="0.3">
      <c r="A1135" t="s">
        <v>32</v>
      </c>
      <c r="B1135" t="s">
        <v>9</v>
      </c>
      <c r="C1135" t="s">
        <v>46</v>
      </c>
      <c r="D1135" t="s">
        <v>27</v>
      </c>
      <c r="E1135" t="s">
        <v>45</v>
      </c>
      <c r="F1135" t="s">
        <v>22</v>
      </c>
      <c r="G1135" s="20">
        <v>25</v>
      </c>
      <c r="H1135" s="14">
        <v>40.225000000000001</v>
      </c>
      <c r="I1135" t="s">
        <v>75</v>
      </c>
      <c r="J1135" t="s">
        <v>15</v>
      </c>
      <c r="K1135" t="s">
        <v>25</v>
      </c>
      <c r="L1135" t="s">
        <v>43</v>
      </c>
      <c r="M1135" s="20">
        <v>40.233600000000003</v>
      </c>
      <c r="N1135" s="20">
        <v>5.2670000000000002E-2</v>
      </c>
      <c r="O1135" s="20">
        <v>2.1191037120000003</v>
      </c>
      <c r="P1135">
        <v>5</v>
      </c>
      <c r="Q1135">
        <v>10.595518560000002</v>
      </c>
    </row>
    <row r="1136" spans="1:17" x14ac:dyDescent="0.3">
      <c r="A1136" t="s">
        <v>18</v>
      </c>
      <c r="B1136" t="s">
        <v>9</v>
      </c>
      <c r="C1136" t="s">
        <v>10</v>
      </c>
      <c r="D1136" t="s">
        <v>11</v>
      </c>
      <c r="E1136" t="s">
        <v>21</v>
      </c>
      <c r="F1136" t="s">
        <v>22</v>
      </c>
      <c r="G1136" s="20">
        <v>1.8</v>
      </c>
      <c r="H1136" s="14">
        <v>2.8961999999999999</v>
      </c>
      <c r="I1136" t="s">
        <v>23</v>
      </c>
      <c r="J1136" t="s">
        <v>31</v>
      </c>
      <c r="K1136" t="s">
        <v>25</v>
      </c>
      <c r="L1136" t="s">
        <v>17</v>
      </c>
      <c r="M1136" s="20">
        <v>2.8968192000000004</v>
      </c>
      <c r="N1136" s="20">
        <v>0</v>
      </c>
      <c r="O1136" s="20">
        <v>0</v>
      </c>
      <c r="P1136">
        <v>4</v>
      </c>
      <c r="Q1136">
        <v>0</v>
      </c>
    </row>
    <row r="1137" spans="1:17" x14ac:dyDescent="0.3">
      <c r="A1137" t="s">
        <v>26</v>
      </c>
      <c r="B1137" t="s">
        <v>9</v>
      </c>
      <c r="C1137" t="s">
        <v>46</v>
      </c>
      <c r="D1137" t="s">
        <v>20</v>
      </c>
      <c r="E1137" t="s">
        <v>21</v>
      </c>
      <c r="F1137" t="s">
        <v>36</v>
      </c>
      <c r="G1137" s="20">
        <v>2</v>
      </c>
      <c r="H1137" s="14">
        <v>3.218</v>
      </c>
      <c r="I1137" t="s">
        <v>23</v>
      </c>
      <c r="J1137" t="s">
        <v>31</v>
      </c>
      <c r="K1137" t="s">
        <v>25</v>
      </c>
      <c r="L1137" t="s">
        <v>43</v>
      </c>
      <c r="M1137" s="20">
        <v>3.2186880000000002</v>
      </c>
      <c r="N1137" s="20">
        <v>0</v>
      </c>
      <c r="O1137" s="20">
        <v>0</v>
      </c>
      <c r="P1137">
        <v>3</v>
      </c>
      <c r="Q1137">
        <v>0</v>
      </c>
    </row>
    <row r="1138" spans="1:17" x14ac:dyDescent="0.3">
      <c r="A1138" t="s">
        <v>32</v>
      </c>
      <c r="B1138" t="s">
        <v>9</v>
      </c>
      <c r="C1138" t="s">
        <v>46</v>
      </c>
      <c r="D1138" t="s">
        <v>11</v>
      </c>
      <c r="E1138" t="s">
        <v>45</v>
      </c>
      <c r="F1138" t="s">
        <v>44</v>
      </c>
      <c r="G1138" s="20">
        <v>1</v>
      </c>
      <c r="H1138" s="14">
        <v>1.609</v>
      </c>
      <c r="I1138" t="s">
        <v>23</v>
      </c>
      <c r="J1138" t="s">
        <v>42</v>
      </c>
      <c r="K1138" t="s">
        <v>25</v>
      </c>
      <c r="L1138" t="s">
        <v>43</v>
      </c>
      <c r="M1138" s="20">
        <v>1.6093440000000001</v>
      </c>
      <c r="N1138" s="20">
        <v>0</v>
      </c>
      <c r="O1138" s="20">
        <v>0</v>
      </c>
      <c r="P1138">
        <v>5</v>
      </c>
      <c r="Q1138">
        <v>0</v>
      </c>
    </row>
    <row r="1139" spans="1:17" x14ac:dyDescent="0.3">
      <c r="A1139" t="s">
        <v>18</v>
      </c>
      <c r="B1139" t="s">
        <v>9</v>
      </c>
      <c r="C1139" t="s">
        <v>46</v>
      </c>
      <c r="D1139" t="s">
        <v>27</v>
      </c>
      <c r="E1139" t="s">
        <v>28</v>
      </c>
      <c r="F1139" t="s">
        <v>44</v>
      </c>
      <c r="G1139" s="20">
        <v>1</v>
      </c>
      <c r="H1139" s="14">
        <v>1.609</v>
      </c>
      <c r="I1139" t="s">
        <v>23</v>
      </c>
      <c r="J1139" t="s">
        <v>31</v>
      </c>
      <c r="K1139" t="s">
        <v>25</v>
      </c>
      <c r="L1139" t="s">
        <v>43</v>
      </c>
      <c r="M1139" s="20">
        <v>1.6093440000000001</v>
      </c>
      <c r="N1139" s="20">
        <v>0</v>
      </c>
      <c r="O1139" s="20">
        <v>0</v>
      </c>
      <c r="P1139">
        <v>4</v>
      </c>
      <c r="Q1139">
        <v>0</v>
      </c>
    </row>
    <row r="1140" spans="1:17" x14ac:dyDescent="0.3">
      <c r="A1140" t="s">
        <v>32</v>
      </c>
      <c r="B1140" t="s">
        <v>9</v>
      </c>
      <c r="C1140" t="s">
        <v>46</v>
      </c>
      <c r="D1140" t="s">
        <v>41</v>
      </c>
      <c r="E1140" t="s">
        <v>45</v>
      </c>
      <c r="F1140" t="s">
        <v>62</v>
      </c>
      <c r="G1140" s="20">
        <v>2</v>
      </c>
      <c r="H1140" s="14">
        <v>3.218</v>
      </c>
      <c r="I1140" t="s">
        <v>14</v>
      </c>
      <c r="J1140" t="s">
        <v>31</v>
      </c>
      <c r="K1140" t="s">
        <v>25</v>
      </c>
      <c r="L1140" t="s">
        <v>43</v>
      </c>
      <c r="M1140" s="20">
        <v>3.2186880000000002</v>
      </c>
      <c r="N1140" s="20">
        <v>0</v>
      </c>
      <c r="O1140" s="20">
        <v>0</v>
      </c>
      <c r="P1140">
        <v>5</v>
      </c>
      <c r="Q1140">
        <v>0</v>
      </c>
    </row>
    <row r="1141" spans="1:17" x14ac:dyDescent="0.3">
      <c r="A1141" t="s">
        <v>32</v>
      </c>
      <c r="B1141" t="s">
        <v>9</v>
      </c>
      <c r="C1141" t="s">
        <v>61</v>
      </c>
      <c r="D1141" t="s">
        <v>20</v>
      </c>
      <c r="E1141" t="s">
        <v>21</v>
      </c>
      <c r="F1141" t="s">
        <v>44</v>
      </c>
      <c r="G1141" s="20">
        <v>1.5</v>
      </c>
      <c r="H1141" s="14">
        <v>2.4135</v>
      </c>
      <c r="I1141" t="s">
        <v>14</v>
      </c>
      <c r="J1141" t="s">
        <v>31</v>
      </c>
      <c r="K1141" t="s">
        <v>25</v>
      </c>
      <c r="L1141" t="s">
        <v>43</v>
      </c>
      <c r="M1141" s="20">
        <v>2.4140160000000002</v>
      </c>
      <c r="N1141" s="20">
        <v>0</v>
      </c>
      <c r="O1141" s="20">
        <v>0</v>
      </c>
      <c r="P1141">
        <v>5</v>
      </c>
      <c r="Q1141">
        <v>0</v>
      </c>
    </row>
    <row r="1142" spans="1:17" x14ac:dyDescent="0.3">
      <c r="A1142" t="s">
        <v>32</v>
      </c>
      <c r="B1142" t="s">
        <v>9</v>
      </c>
      <c r="C1142" t="s">
        <v>46</v>
      </c>
      <c r="D1142" t="s">
        <v>11</v>
      </c>
      <c r="E1142" t="s">
        <v>45</v>
      </c>
      <c r="F1142" t="s">
        <v>62</v>
      </c>
      <c r="G1142" s="20">
        <v>3</v>
      </c>
      <c r="H1142" s="14">
        <v>4.827</v>
      </c>
      <c r="I1142" t="s">
        <v>14</v>
      </c>
      <c r="J1142" t="s">
        <v>31</v>
      </c>
      <c r="K1142" t="s">
        <v>25</v>
      </c>
      <c r="L1142" t="s">
        <v>43</v>
      </c>
      <c r="M1142" s="20">
        <v>4.8280320000000003</v>
      </c>
      <c r="N1142" s="20">
        <v>0</v>
      </c>
      <c r="O1142" s="20">
        <v>0</v>
      </c>
      <c r="P1142">
        <v>5</v>
      </c>
      <c r="Q1142">
        <v>0</v>
      </c>
    </row>
    <row r="1143" spans="1:17" x14ac:dyDescent="0.3">
      <c r="A1143" t="s">
        <v>18</v>
      </c>
      <c r="B1143" t="s">
        <v>9</v>
      </c>
      <c r="C1143" t="s">
        <v>46</v>
      </c>
      <c r="D1143" t="s">
        <v>20</v>
      </c>
      <c r="E1143" t="s">
        <v>45</v>
      </c>
      <c r="F1143" t="s">
        <v>44</v>
      </c>
      <c r="G1143" s="20">
        <v>1.1000000000000001</v>
      </c>
      <c r="H1143" s="14">
        <v>1.7699</v>
      </c>
      <c r="I1143" t="s">
        <v>23</v>
      </c>
      <c r="J1143" t="s">
        <v>38</v>
      </c>
      <c r="K1143" t="s">
        <v>25</v>
      </c>
      <c r="L1143" t="s">
        <v>43</v>
      </c>
      <c r="M1143" s="20">
        <v>1.7702784000000003</v>
      </c>
      <c r="N1143" s="20">
        <v>0</v>
      </c>
      <c r="O1143" s="20">
        <v>0</v>
      </c>
      <c r="P1143">
        <v>4</v>
      </c>
      <c r="Q1143">
        <v>0</v>
      </c>
    </row>
    <row r="1144" spans="1:17" x14ac:dyDescent="0.3">
      <c r="A1144" t="s">
        <v>26</v>
      </c>
      <c r="B1144" t="s">
        <v>9</v>
      </c>
      <c r="C1144" t="s">
        <v>65</v>
      </c>
      <c r="D1144" t="s">
        <v>27</v>
      </c>
      <c r="E1144" t="s">
        <v>12</v>
      </c>
      <c r="F1144" t="s">
        <v>29</v>
      </c>
      <c r="G1144" s="20">
        <v>16</v>
      </c>
      <c r="H1144" s="14">
        <v>25.744</v>
      </c>
      <c r="I1144" t="s">
        <v>52</v>
      </c>
      <c r="J1144" t="s">
        <v>15</v>
      </c>
      <c r="K1144" t="s">
        <v>25</v>
      </c>
      <c r="L1144" t="s">
        <v>17</v>
      </c>
      <c r="M1144" s="20">
        <v>25.749504000000002</v>
      </c>
      <c r="N1144" s="20">
        <v>3.5459999999999998E-2</v>
      </c>
      <c r="O1144" s="20">
        <v>0.91307741184000002</v>
      </c>
      <c r="P1144">
        <v>3</v>
      </c>
      <c r="Q1144">
        <v>2.7392322355200003</v>
      </c>
    </row>
    <row r="1145" spans="1:17" x14ac:dyDescent="0.3">
      <c r="A1145" t="s">
        <v>18</v>
      </c>
      <c r="B1145" t="s">
        <v>9</v>
      </c>
      <c r="C1145" t="s">
        <v>59</v>
      </c>
      <c r="D1145" t="s">
        <v>11</v>
      </c>
      <c r="E1145" t="s">
        <v>35</v>
      </c>
      <c r="F1145" t="s">
        <v>44</v>
      </c>
      <c r="G1145" s="20">
        <v>2</v>
      </c>
      <c r="H1145" s="14">
        <v>3.218</v>
      </c>
      <c r="I1145" t="s">
        <v>23</v>
      </c>
      <c r="J1145" t="s">
        <v>42</v>
      </c>
      <c r="K1145" t="s">
        <v>25</v>
      </c>
      <c r="L1145" t="s">
        <v>43</v>
      </c>
      <c r="M1145" s="20">
        <v>3.2186880000000002</v>
      </c>
      <c r="N1145" s="20">
        <v>0</v>
      </c>
      <c r="O1145" s="20">
        <v>0</v>
      </c>
      <c r="P1145">
        <v>4</v>
      </c>
      <c r="Q1145">
        <v>0</v>
      </c>
    </row>
    <row r="1146" spans="1:17" x14ac:dyDescent="0.3">
      <c r="A1146" t="s">
        <v>32</v>
      </c>
      <c r="B1146" t="s">
        <v>9</v>
      </c>
      <c r="C1146" t="s">
        <v>46</v>
      </c>
      <c r="D1146" t="s">
        <v>41</v>
      </c>
      <c r="E1146" t="s">
        <v>28</v>
      </c>
      <c r="F1146" t="s">
        <v>13</v>
      </c>
      <c r="G1146" s="20">
        <v>4</v>
      </c>
      <c r="H1146" s="14">
        <v>6.4359999999999999</v>
      </c>
      <c r="I1146" t="s">
        <v>37</v>
      </c>
      <c r="J1146" t="s">
        <v>42</v>
      </c>
      <c r="K1146" t="s">
        <v>25</v>
      </c>
      <c r="L1146" t="s">
        <v>17</v>
      </c>
      <c r="M1146" s="20">
        <v>6.4373760000000004</v>
      </c>
      <c r="N1146" s="20">
        <v>0.16664000000000001</v>
      </c>
      <c r="O1146" s="20">
        <v>1.0727243366400001</v>
      </c>
      <c r="P1146">
        <v>5</v>
      </c>
      <c r="Q1146">
        <v>5.3636216832000008</v>
      </c>
    </row>
    <row r="1147" spans="1:17" x14ac:dyDescent="0.3">
      <c r="A1147" t="s">
        <v>26</v>
      </c>
      <c r="B1147" t="s">
        <v>9</v>
      </c>
      <c r="C1147" t="s">
        <v>46</v>
      </c>
      <c r="D1147" t="s">
        <v>20</v>
      </c>
      <c r="E1147" t="s">
        <v>21</v>
      </c>
      <c r="F1147" t="s">
        <v>36</v>
      </c>
      <c r="G1147" s="20">
        <v>2.5</v>
      </c>
      <c r="H1147" s="14">
        <v>4.0225</v>
      </c>
      <c r="I1147" t="s">
        <v>14</v>
      </c>
      <c r="J1147" t="s">
        <v>31</v>
      </c>
      <c r="K1147" t="s">
        <v>25</v>
      </c>
      <c r="L1147" t="s">
        <v>82</v>
      </c>
      <c r="M1147" s="20">
        <v>4.0233600000000003</v>
      </c>
      <c r="N1147" s="20">
        <v>0</v>
      </c>
      <c r="O1147" s="20">
        <v>0</v>
      </c>
      <c r="P1147">
        <v>3</v>
      </c>
      <c r="Q1147">
        <v>0</v>
      </c>
    </row>
    <row r="1148" spans="1:17" x14ac:dyDescent="0.3">
      <c r="A1148" t="s">
        <v>32</v>
      </c>
      <c r="B1148" t="s">
        <v>9</v>
      </c>
      <c r="C1148" t="s">
        <v>46</v>
      </c>
      <c r="D1148" t="s">
        <v>20</v>
      </c>
      <c r="E1148" t="s">
        <v>21</v>
      </c>
      <c r="F1148" t="s">
        <v>22</v>
      </c>
      <c r="G1148" s="20">
        <v>3.5</v>
      </c>
      <c r="H1148" s="14">
        <v>5.6315</v>
      </c>
      <c r="I1148" t="s">
        <v>49</v>
      </c>
      <c r="J1148" t="s">
        <v>31</v>
      </c>
      <c r="K1148" t="s">
        <v>25</v>
      </c>
      <c r="L1148" t="s">
        <v>43</v>
      </c>
      <c r="M1148" s="20">
        <v>5.6327040000000004</v>
      </c>
      <c r="N1148" s="20">
        <v>0.10215</v>
      </c>
      <c r="O1148" s="20">
        <v>0.57538071360000009</v>
      </c>
      <c r="P1148">
        <v>5</v>
      </c>
      <c r="Q1148">
        <v>2.8769035680000004</v>
      </c>
    </row>
    <row r="1149" spans="1:17" x14ac:dyDescent="0.3">
      <c r="A1149" t="s">
        <v>18</v>
      </c>
      <c r="B1149" t="s">
        <v>9</v>
      </c>
      <c r="C1149" t="s">
        <v>60</v>
      </c>
      <c r="D1149" t="s">
        <v>20</v>
      </c>
      <c r="E1149" t="s">
        <v>12</v>
      </c>
      <c r="F1149" t="s">
        <v>22</v>
      </c>
      <c r="G1149" s="20">
        <v>2.5</v>
      </c>
      <c r="H1149" s="14">
        <v>4.0225</v>
      </c>
      <c r="I1149" t="s">
        <v>23</v>
      </c>
      <c r="J1149" t="s">
        <v>42</v>
      </c>
      <c r="K1149" t="s">
        <v>25</v>
      </c>
      <c r="L1149" t="s">
        <v>17</v>
      </c>
      <c r="M1149" s="20">
        <v>4.0233600000000003</v>
      </c>
      <c r="N1149" s="20">
        <v>0</v>
      </c>
      <c r="O1149" s="20">
        <v>0</v>
      </c>
      <c r="P1149">
        <v>4</v>
      </c>
      <c r="Q1149">
        <v>0</v>
      </c>
    </row>
    <row r="1150" spans="1:17" x14ac:dyDescent="0.3">
      <c r="A1150" t="s">
        <v>26</v>
      </c>
      <c r="B1150" t="s">
        <v>9</v>
      </c>
      <c r="C1150" t="s">
        <v>46</v>
      </c>
      <c r="D1150" t="s">
        <v>20</v>
      </c>
      <c r="E1150" t="s">
        <v>45</v>
      </c>
      <c r="F1150" t="s">
        <v>36</v>
      </c>
      <c r="G1150" s="20">
        <v>1.5</v>
      </c>
      <c r="H1150" s="14">
        <v>2.4135</v>
      </c>
      <c r="I1150" t="s">
        <v>23</v>
      </c>
      <c r="J1150" t="s">
        <v>31</v>
      </c>
      <c r="K1150" t="s">
        <v>25</v>
      </c>
      <c r="L1150" t="s">
        <v>43</v>
      </c>
      <c r="M1150" s="20">
        <v>2.4140160000000002</v>
      </c>
      <c r="N1150" s="20">
        <v>0</v>
      </c>
      <c r="O1150" s="20">
        <v>0</v>
      </c>
      <c r="P1150">
        <v>3</v>
      </c>
      <c r="Q1150">
        <v>0</v>
      </c>
    </row>
    <row r="1151" spans="1:17" x14ac:dyDescent="0.3">
      <c r="A1151" t="s">
        <v>32</v>
      </c>
      <c r="B1151" t="s">
        <v>9</v>
      </c>
      <c r="C1151" t="s">
        <v>46</v>
      </c>
      <c r="D1151" t="s">
        <v>27</v>
      </c>
      <c r="E1151" t="s">
        <v>28</v>
      </c>
      <c r="F1151" t="s">
        <v>44</v>
      </c>
      <c r="G1151" s="20">
        <v>1</v>
      </c>
      <c r="H1151" s="14">
        <v>1.609</v>
      </c>
      <c r="I1151" t="s">
        <v>14</v>
      </c>
      <c r="J1151" t="s">
        <v>31</v>
      </c>
      <c r="K1151" t="s">
        <v>25</v>
      </c>
      <c r="L1151" t="s">
        <v>43</v>
      </c>
      <c r="M1151" s="20">
        <v>1.6093440000000001</v>
      </c>
      <c r="N1151" s="20">
        <v>0</v>
      </c>
      <c r="O1151" s="20">
        <v>0</v>
      </c>
      <c r="P1151">
        <v>5</v>
      </c>
      <c r="Q1151">
        <v>0</v>
      </c>
    </row>
    <row r="1152" spans="1:17" x14ac:dyDescent="0.3">
      <c r="A1152" t="s">
        <v>32</v>
      </c>
      <c r="B1152" t="s">
        <v>9</v>
      </c>
      <c r="C1152" t="s">
        <v>46</v>
      </c>
      <c r="D1152" t="s">
        <v>11</v>
      </c>
      <c r="E1152" t="s">
        <v>21</v>
      </c>
      <c r="F1152" t="s">
        <v>36</v>
      </c>
      <c r="G1152" s="20">
        <v>1.4</v>
      </c>
      <c r="H1152" s="14">
        <v>2.2525999999999997</v>
      </c>
      <c r="I1152" t="s">
        <v>14</v>
      </c>
      <c r="J1152" t="s">
        <v>24</v>
      </c>
      <c r="K1152" t="s">
        <v>25</v>
      </c>
      <c r="L1152" t="s">
        <v>43</v>
      </c>
      <c r="M1152" s="20">
        <v>2.2530815999999998</v>
      </c>
      <c r="N1152" s="20">
        <v>0</v>
      </c>
      <c r="O1152" s="20">
        <v>0</v>
      </c>
      <c r="P1152">
        <v>5</v>
      </c>
      <c r="Q1152">
        <v>0</v>
      </c>
    </row>
    <row r="1153" spans="1:17" x14ac:dyDescent="0.3">
      <c r="A1153" t="s">
        <v>32</v>
      </c>
      <c r="B1153" t="s">
        <v>9</v>
      </c>
      <c r="C1153" t="s">
        <v>46</v>
      </c>
      <c r="D1153" t="s">
        <v>11</v>
      </c>
      <c r="E1153" t="s">
        <v>45</v>
      </c>
      <c r="F1153" t="s">
        <v>22</v>
      </c>
      <c r="G1153" s="20">
        <v>1.4</v>
      </c>
      <c r="H1153" s="14">
        <v>2.2525999999999997</v>
      </c>
      <c r="I1153" t="s">
        <v>23</v>
      </c>
      <c r="J1153" t="s">
        <v>31</v>
      </c>
      <c r="K1153" t="s">
        <v>25</v>
      </c>
      <c r="L1153" t="s">
        <v>43</v>
      </c>
      <c r="M1153" s="20">
        <v>2.2530815999999998</v>
      </c>
      <c r="N1153" s="20">
        <v>0</v>
      </c>
      <c r="O1153" s="20">
        <v>0</v>
      </c>
      <c r="P1153">
        <v>5</v>
      </c>
      <c r="Q1153">
        <v>0</v>
      </c>
    </row>
    <row r="1154" spans="1:17" x14ac:dyDescent="0.3">
      <c r="A1154" t="s">
        <v>32</v>
      </c>
      <c r="B1154" t="s">
        <v>9</v>
      </c>
      <c r="C1154" t="s">
        <v>46</v>
      </c>
      <c r="D1154" t="s">
        <v>20</v>
      </c>
      <c r="E1154" t="s">
        <v>12</v>
      </c>
      <c r="F1154" t="s">
        <v>44</v>
      </c>
      <c r="G1154" s="20">
        <v>1</v>
      </c>
      <c r="H1154" s="14">
        <v>1.609</v>
      </c>
      <c r="I1154" t="s">
        <v>14</v>
      </c>
      <c r="J1154" t="s">
        <v>24</v>
      </c>
      <c r="K1154" t="s">
        <v>25</v>
      </c>
      <c r="L1154" t="s">
        <v>43</v>
      </c>
      <c r="M1154" s="20">
        <v>1.6093440000000001</v>
      </c>
      <c r="N1154" s="20">
        <v>0</v>
      </c>
      <c r="O1154" s="20">
        <v>0</v>
      </c>
      <c r="P1154">
        <v>5</v>
      </c>
      <c r="Q1154">
        <v>0</v>
      </c>
    </row>
    <row r="1155" spans="1:17" x14ac:dyDescent="0.3">
      <c r="A1155" t="s">
        <v>26</v>
      </c>
      <c r="B1155" t="s">
        <v>9</v>
      </c>
      <c r="C1155" t="s">
        <v>40</v>
      </c>
      <c r="D1155" t="s">
        <v>41</v>
      </c>
      <c r="E1155" t="s">
        <v>28</v>
      </c>
      <c r="F1155" t="s">
        <v>29</v>
      </c>
      <c r="G1155" s="20">
        <v>13</v>
      </c>
      <c r="H1155" s="14">
        <v>20.917000000000002</v>
      </c>
      <c r="I1155" t="s">
        <v>30</v>
      </c>
      <c r="J1155" t="s">
        <v>31</v>
      </c>
      <c r="K1155" t="s">
        <v>25</v>
      </c>
      <c r="L1155" t="s">
        <v>17</v>
      </c>
      <c r="M1155" s="20">
        <v>20.921472000000001</v>
      </c>
      <c r="N1155" s="20">
        <v>0.16664000000000001</v>
      </c>
      <c r="O1155" s="20">
        <v>3.4863540940800006</v>
      </c>
      <c r="P1155">
        <v>3</v>
      </c>
      <c r="Q1155">
        <v>10.459062282240001</v>
      </c>
    </row>
    <row r="1156" spans="1:17" x14ac:dyDescent="0.3">
      <c r="A1156" t="s">
        <v>32</v>
      </c>
      <c r="B1156" t="s">
        <v>9</v>
      </c>
      <c r="C1156" t="s">
        <v>46</v>
      </c>
      <c r="D1156" t="s">
        <v>20</v>
      </c>
      <c r="E1156" t="s">
        <v>21</v>
      </c>
      <c r="F1156" t="s">
        <v>22</v>
      </c>
      <c r="G1156" s="20">
        <v>1.2</v>
      </c>
      <c r="H1156" s="14">
        <v>1.9307999999999998</v>
      </c>
      <c r="I1156" t="s">
        <v>23</v>
      </c>
      <c r="J1156" t="s">
        <v>24</v>
      </c>
      <c r="K1156" t="s">
        <v>25</v>
      </c>
      <c r="L1156" t="s">
        <v>43</v>
      </c>
      <c r="M1156" s="20">
        <v>1.9312128</v>
      </c>
      <c r="N1156" s="20">
        <v>0</v>
      </c>
      <c r="O1156" s="20">
        <v>0</v>
      </c>
      <c r="P1156">
        <v>5</v>
      </c>
      <c r="Q1156">
        <v>0</v>
      </c>
    </row>
    <row r="1157" spans="1:17" x14ac:dyDescent="0.3">
      <c r="A1157" t="s">
        <v>18</v>
      </c>
      <c r="B1157" t="s">
        <v>9</v>
      </c>
      <c r="C1157" t="s">
        <v>59</v>
      </c>
      <c r="D1157" t="s">
        <v>41</v>
      </c>
      <c r="E1157" t="s">
        <v>21</v>
      </c>
      <c r="F1157" t="s">
        <v>13</v>
      </c>
      <c r="G1157" s="20">
        <v>26</v>
      </c>
      <c r="H1157" s="14">
        <v>41.834000000000003</v>
      </c>
      <c r="I1157" t="s">
        <v>30</v>
      </c>
      <c r="J1157" t="s">
        <v>42</v>
      </c>
      <c r="K1157" t="s">
        <v>25</v>
      </c>
      <c r="L1157" t="s">
        <v>17</v>
      </c>
      <c r="M1157" s="20">
        <v>41.842944000000003</v>
      </c>
      <c r="N1157" s="20">
        <v>0.16664000000000001</v>
      </c>
      <c r="O1157" s="20">
        <v>6.9727081881600013</v>
      </c>
      <c r="P1157">
        <v>4</v>
      </c>
      <c r="Q1157">
        <v>27.890832752640005</v>
      </c>
    </row>
    <row r="1158" spans="1:17" x14ac:dyDescent="0.3">
      <c r="A1158" t="s">
        <v>32</v>
      </c>
      <c r="B1158" t="s">
        <v>9</v>
      </c>
      <c r="C1158" t="s">
        <v>46</v>
      </c>
      <c r="D1158" t="s">
        <v>27</v>
      </c>
      <c r="E1158" t="s">
        <v>28</v>
      </c>
      <c r="F1158" t="s">
        <v>36</v>
      </c>
      <c r="G1158" s="20">
        <v>6</v>
      </c>
      <c r="H1158" s="14">
        <v>9.6539999999999999</v>
      </c>
      <c r="I1158" t="s">
        <v>30</v>
      </c>
      <c r="J1158" t="s">
        <v>15</v>
      </c>
      <c r="K1158" t="s">
        <v>25</v>
      </c>
      <c r="L1158" t="s">
        <v>17</v>
      </c>
      <c r="M1158" s="20">
        <v>9.6560640000000006</v>
      </c>
      <c r="N1158" s="20">
        <v>0.16664000000000001</v>
      </c>
      <c r="O1158" s="20">
        <v>1.6090865049600003</v>
      </c>
      <c r="P1158">
        <v>5</v>
      </c>
      <c r="Q1158">
        <v>8.0454325248000007</v>
      </c>
    </row>
    <row r="1159" spans="1:17" x14ac:dyDescent="0.3">
      <c r="A1159" t="s">
        <v>32</v>
      </c>
      <c r="B1159" t="s">
        <v>9</v>
      </c>
      <c r="C1159" t="s">
        <v>46</v>
      </c>
      <c r="D1159" t="s">
        <v>41</v>
      </c>
      <c r="E1159" t="s">
        <v>8</v>
      </c>
      <c r="F1159" t="s">
        <v>44</v>
      </c>
      <c r="G1159" s="20">
        <v>2</v>
      </c>
      <c r="H1159" s="14">
        <v>3.218</v>
      </c>
      <c r="I1159" t="s">
        <v>37</v>
      </c>
      <c r="J1159" t="s">
        <v>42</v>
      </c>
      <c r="K1159" t="s">
        <v>25</v>
      </c>
      <c r="L1159" t="s">
        <v>43</v>
      </c>
      <c r="M1159" s="20">
        <v>3.2186880000000002</v>
      </c>
      <c r="N1159" s="20">
        <v>0.16664000000000001</v>
      </c>
      <c r="O1159" s="20">
        <v>0.53636216832000005</v>
      </c>
      <c r="P1159">
        <v>5</v>
      </c>
      <c r="Q1159">
        <v>2.6818108416000004</v>
      </c>
    </row>
    <row r="1160" spans="1:17" x14ac:dyDescent="0.3">
      <c r="A1160" t="s">
        <v>32</v>
      </c>
      <c r="B1160" t="s">
        <v>9</v>
      </c>
      <c r="C1160" t="s">
        <v>46</v>
      </c>
      <c r="D1160" t="s">
        <v>11</v>
      </c>
      <c r="E1160" t="s">
        <v>35</v>
      </c>
      <c r="F1160" t="s">
        <v>36</v>
      </c>
      <c r="G1160" s="20">
        <v>1.2</v>
      </c>
      <c r="H1160" s="14">
        <v>1.9307999999999998</v>
      </c>
      <c r="I1160" t="s">
        <v>23</v>
      </c>
      <c r="J1160" t="s">
        <v>31</v>
      </c>
      <c r="K1160" t="s">
        <v>25</v>
      </c>
      <c r="L1160" t="s">
        <v>43</v>
      </c>
      <c r="M1160" s="20">
        <v>1.9312128</v>
      </c>
      <c r="N1160" s="20">
        <v>0</v>
      </c>
      <c r="O1160" s="20">
        <v>0</v>
      </c>
      <c r="P1160">
        <v>5</v>
      </c>
      <c r="Q1160">
        <v>0</v>
      </c>
    </row>
    <row r="1161" spans="1:17" x14ac:dyDescent="0.3">
      <c r="A1161" t="s">
        <v>18</v>
      </c>
      <c r="B1161" t="s">
        <v>9</v>
      </c>
      <c r="C1161" t="s">
        <v>46</v>
      </c>
      <c r="D1161" t="s">
        <v>11</v>
      </c>
      <c r="E1161" t="s">
        <v>35</v>
      </c>
      <c r="F1161" t="s">
        <v>22</v>
      </c>
      <c r="G1161" s="20">
        <v>12</v>
      </c>
      <c r="H1161" s="14">
        <v>19.308</v>
      </c>
      <c r="I1161" t="s">
        <v>75</v>
      </c>
      <c r="J1161" t="s">
        <v>42</v>
      </c>
      <c r="K1161" t="s">
        <v>25</v>
      </c>
      <c r="L1161" t="s">
        <v>43</v>
      </c>
      <c r="M1161" s="20">
        <v>19.312128000000001</v>
      </c>
      <c r="N1161" s="20">
        <v>5.2670000000000002E-2</v>
      </c>
      <c r="O1161" s="20">
        <v>1.0171697817600001</v>
      </c>
      <c r="P1161">
        <v>4</v>
      </c>
      <c r="Q1161">
        <v>4.0686791270400002</v>
      </c>
    </row>
    <row r="1162" spans="1:17" x14ac:dyDescent="0.3">
      <c r="A1162" t="s">
        <v>39</v>
      </c>
      <c r="B1162" t="s">
        <v>9</v>
      </c>
      <c r="C1162" t="s">
        <v>10</v>
      </c>
      <c r="D1162" t="s">
        <v>41</v>
      </c>
      <c r="E1162" t="s">
        <v>21</v>
      </c>
      <c r="F1162" t="s">
        <v>29</v>
      </c>
      <c r="G1162" s="20">
        <v>30</v>
      </c>
      <c r="H1162" s="14">
        <v>48.269999999999996</v>
      </c>
      <c r="I1162" t="s">
        <v>37</v>
      </c>
      <c r="J1162" t="s">
        <v>15</v>
      </c>
      <c r="K1162" t="s">
        <v>25</v>
      </c>
      <c r="L1162" t="s">
        <v>17</v>
      </c>
      <c r="M1162" s="20">
        <v>48.280320000000003</v>
      </c>
      <c r="N1162" s="20">
        <v>0.16664000000000001</v>
      </c>
      <c r="O1162" s="20">
        <v>8.0454325248000007</v>
      </c>
      <c r="P1162">
        <v>2</v>
      </c>
      <c r="Q1162">
        <v>16.090865049600001</v>
      </c>
    </row>
    <row r="1163" spans="1:17" x14ac:dyDescent="0.3">
      <c r="A1163" t="s">
        <v>18</v>
      </c>
      <c r="B1163" t="s">
        <v>9</v>
      </c>
      <c r="C1163" t="s">
        <v>78</v>
      </c>
      <c r="D1163" t="s">
        <v>41</v>
      </c>
      <c r="E1163" t="s">
        <v>21</v>
      </c>
      <c r="F1163" t="s">
        <v>66</v>
      </c>
      <c r="G1163" s="20">
        <v>15</v>
      </c>
      <c r="H1163" s="14">
        <v>24.134999999999998</v>
      </c>
      <c r="I1163" t="s">
        <v>14</v>
      </c>
      <c r="J1163" t="s">
        <v>53</v>
      </c>
      <c r="K1163" t="s">
        <v>25</v>
      </c>
      <c r="L1163" t="s">
        <v>17</v>
      </c>
      <c r="M1163" s="20">
        <v>24.140160000000002</v>
      </c>
      <c r="N1163" s="20">
        <v>0</v>
      </c>
      <c r="O1163" s="20">
        <v>0</v>
      </c>
      <c r="P1163">
        <v>4</v>
      </c>
      <c r="Q1163">
        <v>0</v>
      </c>
    </row>
    <row r="1164" spans="1:17" x14ac:dyDescent="0.3">
      <c r="A1164" t="s">
        <v>26</v>
      </c>
      <c r="B1164" t="s">
        <v>55</v>
      </c>
      <c r="C1164" t="s">
        <v>8</v>
      </c>
      <c r="D1164" t="s">
        <v>11</v>
      </c>
      <c r="E1164" t="s">
        <v>45</v>
      </c>
      <c r="F1164" t="s">
        <v>13</v>
      </c>
      <c r="G1164" s="20">
        <v>18</v>
      </c>
      <c r="H1164" s="14">
        <v>28.962</v>
      </c>
      <c r="I1164" t="s">
        <v>30</v>
      </c>
      <c r="J1164" t="s">
        <v>15</v>
      </c>
      <c r="K1164" t="s">
        <v>25</v>
      </c>
      <c r="L1164" t="s">
        <v>43</v>
      </c>
      <c r="M1164" s="20">
        <v>28.968192000000002</v>
      </c>
      <c r="N1164" s="20">
        <v>0.16664000000000001</v>
      </c>
      <c r="O1164" s="20">
        <v>4.8272595148800006</v>
      </c>
      <c r="P1164">
        <v>3</v>
      </c>
      <c r="Q1164">
        <v>14.481778544640001</v>
      </c>
    </row>
    <row r="1165" spans="1:17" x14ac:dyDescent="0.3">
      <c r="A1165" t="s">
        <v>32</v>
      </c>
      <c r="B1165" t="s">
        <v>9</v>
      </c>
      <c r="C1165" t="s">
        <v>46</v>
      </c>
      <c r="D1165" t="s">
        <v>11</v>
      </c>
      <c r="E1165" t="s">
        <v>21</v>
      </c>
      <c r="F1165" t="s">
        <v>22</v>
      </c>
      <c r="G1165" s="20">
        <v>5</v>
      </c>
      <c r="H1165" s="14">
        <v>8.0449999999999999</v>
      </c>
      <c r="I1165" t="s">
        <v>23</v>
      </c>
      <c r="J1165" t="s">
        <v>24</v>
      </c>
      <c r="K1165" t="s">
        <v>25</v>
      </c>
      <c r="L1165" t="s">
        <v>43</v>
      </c>
      <c r="M1165" s="20">
        <v>8.0467200000000005</v>
      </c>
      <c r="N1165" s="20">
        <v>0</v>
      </c>
      <c r="O1165" s="20">
        <v>0</v>
      </c>
      <c r="P1165">
        <v>5</v>
      </c>
      <c r="Q1165">
        <v>0</v>
      </c>
    </row>
    <row r="1166" spans="1:17" x14ac:dyDescent="0.3">
      <c r="A1166" t="s">
        <v>18</v>
      </c>
      <c r="B1166" t="s">
        <v>9</v>
      </c>
      <c r="C1166" t="s">
        <v>8</v>
      </c>
      <c r="D1166" t="s">
        <v>20</v>
      </c>
      <c r="E1166" t="s">
        <v>35</v>
      </c>
      <c r="F1166" t="s">
        <v>22</v>
      </c>
      <c r="G1166" s="20">
        <v>2</v>
      </c>
      <c r="H1166" s="14">
        <v>3.218</v>
      </c>
      <c r="I1166" t="s">
        <v>23</v>
      </c>
      <c r="J1166" t="s">
        <v>42</v>
      </c>
      <c r="K1166" t="s">
        <v>25</v>
      </c>
      <c r="L1166" t="s">
        <v>43</v>
      </c>
      <c r="M1166" s="20">
        <v>3.2186880000000002</v>
      </c>
      <c r="N1166" s="20">
        <v>0</v>
      </c>
      <c r="O1166" s="20">
        <v>0</v>
      </c>
      <c r="P1166">
        <v>4</v>
      </c>
      <c r="Q1166">
        <v>0</v>
      </c>
    </row>
    <row r="1167" spans="1:17" x14ac:dyDescent="0.3">
      <c r="A1167" t="s">
        <v>32</v>
      </c>
      <c r="B1167" t="s">
        <v>9</v>
      </c>
      <c r="C1167" t="s">
        <v>46</v>
      </c>
      <c r="D1167" t="s">
        <v>41</v>
      </c>
      <c r="E1167" t="s">
        <v>12</v>
      </c>
      <c r="F1167" t="s">
        <v>44</v>
      </c>
      <c r="G1167" s="20">
        <v>2</v>
      </c>
      <c r="H1167" s="14">
        <v>3.218</v>
      </c>
      <c r="I1167" t="s">
        <v>14</v>
      </c>
      <c r="J1167" t="s">
        <v>31</v>
      </c>
      <c r="K1167" t="s">
        <v>25</v>
      </c>
      <c r="L1167" t="s">
        <v>43</v>
      </c>
      <c r="M1167" s="20">
        <v>3.2186880000000002</v>
      </c>
      <c r="N1167" s="20">
        <v>0</v>
      </c>
      <c r="O1167" s="20">
        <v>0</v>
      </c>
      <c r="P1167">
        <v>5</v>
      </c>
      <c r="Q1167">
        <v>0</v>
      </c>
    </row>
    <row r="1168" spans="1:17" x14ac:dyDescent="0.3">
      <c r="A1168" t="s">
        <v>32</v>
      </c>
      <c r="B1168" t="s">
        <v>9</v>
      </c>
      <c r="C1168" t="s">
        <v>8</v>
      </c>
      <c r="D1168" t="s">
        <v>20</v>
      </c>
      <c r="E1168" t="s">
        <v>21</v>
      </c>
      <c r="F1168" t="s">
        <v>44</v>
      </c>
      <c r="G1168" s="20">
        <v>2</v>
      </c>
      <c r="H1168" s="14">
        <v>3.218</v>
      </c>
      <c r="I1168" t="s">
        <v>37</v>
      </c>
      <c r="J1168" t="s">
        <v>42</v>
      </c>
      <c r="K1168" t="s">
        <v>25</v>
      </c>
      <c r="L1168" t="s">
        <v>43</v>
      </c>
      <c r="M1168" s="20">
        <v>3.2186880000000002</v>
      </c>
      <c r="N1168" s="20">
        <v>0.16664000000000001</v>
      </c>
      <c r="O1168" s="20">
        <v>0.53636216832000005</v>
      </c>
      <c r="P1168">
        <v>5</v>
      </c>
      <c r="Q1168">
        <v>2.6818108416000004</v>
      </c>
    </row>
    <row r="1169" spans="1:17" x14ac:dyDescent="0.3">
      <c r="A1169" t="s">
        <v>18</v>
      </c>
      <c r="B1169" t="s">
        <v>57</v>
      </c>
      <c r="C1169" t="s">
        <v>8</v>
      </c>
      <c r="D1169" t="s">
        <v>27</v>
      </c>
      <c r="E1169" t="s">
        <v>28</v>
      </c>
      <c r="F1169" t="s">
        <v>22</v>
      </c>
      <c r="G1169" s="20">
        <v>16</v>
      </c>
      <c r="H1169" s="14">
        <v>25.744</v>
      </c>
      <c r="I1169" t="s">
        <v>30</v>
      </c>
      <c r="J1169" t="s">
        <v>15</v>
      </c>
      <c r="K1169" t="s">
        <v>25</v>
      </c>
      <c r="L1169" t="s">
        <v>17</v>
      </c>
      <c r="M1169" s="20">
        <v>25.749504000000002</v>
      </c>
      <c r="N1169" s="20">
        <v>0.16664000000000001</v>
      </c>
      <c r="O1169" s="20">
        <v>4.2908973465600004</v>
      </c>
      <c r="P1169">
        <v>4</v>
      </c>
      <c r="Q1169">
        <v>17.163589386240002</v>
      </c>
    </row>
    <row r="1170" spans="1:17" x14ac:dyDescent="0.3">
      <c r="A1170" t="s">
        <v>32</v>
      </c>
      <c r="B1170" t="s">
        <v>9</v>
      </c>
      <c r="C1170" t="s">
        <v>46</v>
      </c>
      <c r="D1170" t="s">
        <v>11</v>
      </c>
      <c r="E1170" t="s">
        <v>45</v>
      </c>
      <c r="F1170" t="s">
        <v>36</v>
      </c>
      <c r="G1170" s="20">
        <v>2</v>
      </c>
      <c r="H1170" s="14">
        <v>3.218</v>
      </c>
      <c r="I1170" t="s">
        <v>23</v>
      </c>
      <c r="J1170" t="s">
        <v>42</v>
      </c>
      <c r="K1170" t="s">
        <v>25</v>
      </c>
      <c r="L1170" t="s">
        <v>43</v>
      </c>
      <c r="M1170" s="20">
        <v>3.2186880000000002</v>
      </c>
      <c r="N1170" s="20">
        <v>0</v>
      </c>
      <c r="O1170" s="20">
        <v>0</v>
      </c>
      <c r="P1170">
        <v>5</v>
      </c>
      <c r="Q1170">
        <v>0</v>
      </c>
    </row>
    <row r="1171" spans="1:17" x14ac:dyDescent="0.3">
      <c r="A1171" t="s">
        <v>18</v>
      </c>
      <c r="B1171" t="s">
        <v>9</v>
      </c>
      <c r="C1171" t="s">
        <v>46</v>
      </c>
      <c r="D1171" t="s">
        <v>11</v>
      </c>
      <c r="E1171" t="s">
        <v>45</v>
      </c>
      <c r="F1171" t="s">
        <v>36</v>
      </c>
      <c r="G1171" s="20">
        <v>1.5</v>
      </c>
      <c r="H1171" s="14">
        <v>2.4135</v>
      </c>
      <c r="I1171" t="s">
        <v>23</v>
      </c>
      <c r="J1171" t="s">
        <v>31</v>
      </c>
      <c r="K1171" t="s">
        <v>25</v>
      </c>
      <c r="L1171" t="s">
        <v>43</v>
      </c>
      <c r="M1171" s="20">
        <v>2.4140160000000002</v>
      </c>
      <c r="N1171" s="20">
        <v>0</v>
      </c>
      <c r="O1171" s="20">
        <v>0</v>
      </c>
      <c r="P1171">
        <v>4</v>
      </c>
      <c r="Q1171">
        <v>0</v>
      </c>
    </row>
    <row r="1172" spans="1:17" x14ac:dyDescent="0.3">
      <c r="A1172" t="s">
        <v>32</v>
      </c>
      <c r="B1172" t="s">
        <v>9</v>
      </c>
      <c r="C1172" t="s">
        <v>46</v>
      </c>
      <c r="D1172" t="s">
        <v>20</v>
      </c>
      <c r="E1172" t="s">
        <v>21</v>
      </c>
      <c r="F1172" t="s">
        <v>36</v>
      </c>
      <c r="G1172" s="20">
        <v>1.3</v>
      </c>
      <c r="H1172" s="14">
        <v>2.0916999999999999</v>
      </c>
      <c r="I1172" t="s">
        <v>23</v>
      </c>
      <c r="J1172" t="s">
        <v>31</v>
      </c>
      <c r="K1172" t="s">
        <v>25</v>
      </c>
      <c r="L1172" t="s">
        <v>43</v>
      </c>
      <c r="M1172" s="20">
        <v>2.0921472000000003</v>
      </c>
      <c r="N1172" s="20">
        <v>0</v>
      </c>
      <c r="O1172" s="20">
        <v>0</v>
      </c>
      <c r="P1172">
        <v>5</v>
      </c>
      <c r="Q1172">
        <v>0</v>
      </c>
    </row>
    <row r="1173" spans="1:17" x14ac:dyDescent="0.3">
      <c r="A1173" t="s">
        <v>32</v>
      </c>
      <c r="B1173" t="s">
        <v>9</v>
      </c>
      <c r="C1173" t="s">
        <v>46</v>
      </c>
      <c r="D1173" t="s">
        <v>20</v>
      </c>
      <c r="E1173" t="s">
        <v>21</v>
      </c>
      <c r="F1173" t="s">
        <v>36</v>
      </c>
      <c r="G1173" s="20">
        <v>1.5</v>
      </c>
      <c r="H1173" s="14">
        <v>2.4135</v>
      </c>
      <c r="I1173" t="s">
        <v>23</v>
      </c>
      <c r="J1173" t="s">
        <v>31</v>
      </c>
      <c r="K1173" t="s">
        <v>25</v>
      </c>
      <c r="L1173" t="s">
        <v>43</v>
      </c>
      <c r="M1173" s="20">
        <v>2.4140160000000002</v>
      </c>
      <c r="N1173" s="20">
        <v>0</v>
      </c>
      <c r="O1173" s="20">
        <v>0</v>
      </c>
      <c r="P1173">
        <v>5</v>
      </c>
      <c r="Q1173">
        <v>0</v>
      </c>
    </row>
    <row r="1174" spans="1:17" x14ac:dyDescent="0.3">
      <c r="A1174" t="s">
        <v>32</v>
      </c>
      <c r="B1174" t="s">
        <v>9</v>
      </c>
      <c r="C1174" t="s">
        <v>46</v>
      </c>
      <c r="D1174" t="s">
        <v>27</v>
      </c>
      <c r="E1174" t="s">
        <v>45</v>
      </c>
      <c r="F1174" t="s">
        <v>36</v>
      </c>
      <c r="G1174" s="20">
        <v>6</v>
      </c>
      <c r="H1174" s="14">
        <v>9.6539999999999999</v>
      </c>
      <c r="I1174" t="s">
        <v>54</v>
      </c>
      <c r="J1174" t="s">
        <v>15</v>
      </c>
      <c r="K1174" t="s">
        <v>25</v>
      </c>
      <c r="L1174" t="s">
        <v>43</v>
      </c>
      <c r="M1174" s="20">
        <v>9.6560640000000006</v>
      </c>
      <c r="N1174" s="20">
        <v>2.1999999999999999E-2</v>
      </c>
      <c r="O1174" s="20">
        <v>0.21243340799999999</v>
      </c>
      <c r="P1174">
        <v>5</v>
      </c>
      <c r="Q1174">
        <v>1.0621670399999998</v>
      </c>
    </row>
    <row r="1175" spans="1:17" x14ac:dyDescent="0.3">
      <c r="A1175" t="s">
        <v>32</v>
      </c>
      <c r="B1175" t="s">
        <v>9</v>
      </c>
      <c r="C1175" t="s">
        <v>61</v>
      </c>
      <c r="D1175" t="s">
        <v>27</v>
      </c>
      <c r="E1175" t="s">
        <v>45</v>
      </c>
      <c r="F1175" t="s">
        <v>36</v>
      </c>
      <c r="G1175" s="20">
        <v>4</v>
      </c>
      <c r="H1175" s="14">
        <v>6.4359999999999999</v>
      </c>
      <c r="I1175" t="s">
        <v>30</v>
      </c>
      <c r="J1175" t="s">
        <v>38</v>
      </c>
      <c r="K1175" t="s">
        <v>25</v>
      </c>
      <c r="L1175" t="s">
        <v>17</v>
      </c>
      <c r="M1175" s="20">
        <v>6.4373760000000004</v>
      </c>
      <c r="N1175" s="20">
        <v>0.16664000000000001</v>
      </c>
      <c r="O1175" s="20">
        <v>1.0727243366400001</v>
      </c>
      <c r="P1175">
        <v>5</v>
      </c>
      <c r="Q1175">
        <v>5.3636216832000008</v>
      </c>
    </row>
    <row r="1176" spans="1:17" x14ac:dyDescent="0.3">
      <c r="A1176" t="s">
        <v>39</v>
      </c>
      <c r="B1176" t="s">
        <v>51</v>
      </c>
      <c r="C1176" t="s">
        <v>8</v>
      </c>
      <c r="D1176" t="s">
        <v>11</v>
      </c>
      <c r="E1176" t="s">
        <v>21</v>
      </c>
      <c r="F1176" t="s">
        <v>62</v>
      </c>
      <c r="G1176" s="20">
        <v>0.5</v>
      </c>
      <c r="H1176" s="14">
        <v>0.80449999999999999</v>
      </c>
      <c r="I1176" t="s">
        <v>23</v>
      </c>
      <c r="J1176" t="s">
        <v>15</v>
      </c>
      <c r="K1176" t="s">
        <v>25</v>
      </c>
      <c r="L1176" t="s">
        <v>17</v>
      </c>
      <c r="M1176" s="20">
        <v>0.80467200000000005</v>
      </c>
      <c r="N1176" s="20">
        <v>0</v>
      </c>
      <c r="O1176" s="20">
        <v>0</v>
      </c>
      <c r="P1176">
        <v>2</v>
      </c>
      <c r="Q1176">
        <v>0</v>
      </c>
    </row>
    <row r="1177" spans="1:17" x14ac:dyDescent="0.3">
      <c r="A1177" t="s">
        <v>18</v>
      </c>
      <c r="B1177" t="s">
        <v>9</v>
      </c>
      <c r="C1177" t="s">
        <v>46</v>
      </c>
      <c r="D1177" t="s">
        <v>47</v>
      </c>
      <c r="E1177" t="s">
        <v>35</v>
      </c>
      <c r="F1177" t="s">
        <v>44</v>
      </c>
      <c r="G1177" s="20">
        <v>2.1</v>
      </c>
      <c r="H1177" s="14">
        <v>3.3789000000000002</v>
      </c>
      <c r="I1177" t="s">
        <v>14</v>
      </c>
      <c r="J1177" t="s">
        <v>31</v>
      </c>
      <c r="K1177" t="s">
        <v>25</v>
      </c>
      <c r="L1177" t="s">
        <v>43</v>
      </c>
      <c r="M1177" s="20">
        <v>3.3796224000000006</v>
      </c>
      <c r="N1177" s="20">
        <v>0</v>
      </c>
      <c r="O1177" s="20">
        <v>0</v>
      </c>
      <c r="P1177">
        <v>4</v>
      </c>
      <c r="Q1177">
        <v>0</v>
      </c>
    </row>
    <row r="1178" spans="1:17" x14ac:dyDescent="0.3">
      <c r="A1178" t="s">
        <v>18</v>
      </c>
      <c r="B1178" t="s">
        <v>9</v>
      </c>
      <c r="C1178" t="s">
        <v>60</v>
      </c>
      <c r="D1178" t="s">
        <v>20</v>
      </c>
      <c r="E1178" t="s">
        <v>12</v>
      </c>
      <c r="F1178" t="s">
        <v>22</v>
      </c>
      <c r="G1178" s="20">
        <v>3</v>
      </c>
      <c r="H1178" s="14">
        <v>4.827</v>
      </c>
      <c r="I1178" t="s">
        <v>23</v>
      </c>
      <c r="J1178" t="s">
        <v>42</v>
      </c>
      <c r="K1178" t="s">
        <v>25</v>
      </c>
      <c r="L1178" t="s">
        <v>43</v>
      </c>
      <c r="M1178" s="20">
        <v>4.8280320000000003</v>
      </c>
      <c r="N1178" s="20">
        <v>0</v>
      </c>
      <c r="O1178" s="20">
        <v>0</v>
      </c>
      <c r="P1178">
        <v>4</v>
      </c>
      <c r="Q1178">
        <v>0</v>
      </c>
    </row>
    <row r="1179" spans="1:17" x14ac:dyDescent="0.3">
      <c r="A1179" t="s">
        <v>32</v>
      </c>
      <c r="B1179" t="s">
        <v>9</v>
      </c>
      <c r="C1179" t="s">
        <v>8</v>
      </c>
      <c r="D1179" t="s">
        <v>41</v>
      </c>
      <c r="E1179" t="s">
        <v>33</v>
      </c>
      <c r="F1179" t="s">
        <v>44</v>
      </c>
      <c r="G1179" s="20">
        <v>2</v>
      </c>
      <c r="H1179" s="14">
        <v>3.218</v>
      </c>
      <c r="I1179" t="s">
        <v>87</v>
      </c>
      <c r="J1179" t="s">
        <v>42</v>
      </c>
      <c r="K1179" t="s">
        <v>25</v>
      </c>
      <c r="L1179" t="s">
        <v>17</v>
      </c>
      <c r="M1179" s="20">
        <v>3.2186880000000002</v>
      </c>
      <c r="N1179" s="20">
        <v>0.11366999999999999</v>
      </c>
      <c r="O1179" s="20">
        <v>0.36586826496000002</v>
      </c>
      <c r="P1179">
        <v>5</v>
      </c>
      <c r="Q1179">
        <v>1.8293413248000001</v>
      </c>
    </row>
    <row r="1180" spans="1:17" x14ac:dyDescent="0.3">
      <c r="A1180" t="s">
        <v>39</v>
      </c>
      <c r="B1180" t="s">
        <v>9</v>
      </c>
      <c r="C1180" t="s">
        <v>71</v>
      </c>
      <c r="D1180" t="s">
        <v>41</v>
      </c>
      <c r="E1180" t="s">
        <v>28</v>
      </c>
      <c r="F1180" t="s">
        <v>44</v>
      </c>
      <c r="G1180" s="20">
        <v>0.8</v>
      </c>
      <c r="H1180" s="14">
        <v>1.2872000000000001</v>
      </c>
      <c r="I1180" t="s">
        <v>23</v>
      </c>
      <c r="J1180" t="s">
        <v>31</v>
      </c>
      <c r="K1180" t="s">
        <v>25</v>
      </c>
      <c r="L1180" t="s">
        <v>17</v>
      </c>
      <c r="M1180" s="20">
        <v>1.2874752000000003</v>
      </c>
      <c r="N1180" s="20">
        <v>0</v>
      </c>
      <c r="O1180" s="20">
        <v>0</v>
      </c>
      <c r="P1180">
        <v>2</v>
      </c>
      <c r="Q1180">
        <v>0</v>
      </c>
    </row>
    <row r="1181" spans="1:17" x14ac:dyDescent="0.3">
      <c r="A1181" t="s">
        <v>26</v>
      </c>
      <c r="B1181" t="s">
        <v>8</v>
      </c>
      <c r="C1181" t="s">
        <v>8</v>
      </c>
      <c r="D1181" t="s">
        <v>11</v>
      </c>
      <c r="E1181" t="s">
        <v>28</v>
      </c>
      <c r="F1181" t="s">
        <v>44</v>
      </c>
      <c r="G1181" s="20">
        <v>1</v>
      </c>
      <c r="H1181" s="14">
        <v>1.609</v>
      </c>
      <c r="I1181" t="s">
        <v>23</v>
      </c>
      <c r="J1181" t="s">
        <v>42</v>
      </c>
      <c r="K1181" t="s">
        <v>25</v>
      </c>
      <c r="L1181" t="s">
        <v>43</v>
      </c>
      <c r="M1181" s="20">
        <v>1.6093440000000001</v>
      </c>
      <c r="N1181" s="20">
        <v>0</v>
      </c>
      <c r="O1181" s="20">
        <v>0</v>
      </c>
      <c r="P1181">
        <v>3</v>
      </c>
      <c r="Q1181">
        <v>0</v>
      </c>
    </row>
    <row r="1182" spans="1:17" x14ac:dyDescent="0.3">
      <c r="A1182" t="s">
        <v>26</v>
      </c>
      <c r="B1182" t="s">
        <v>9</v>
      </c>
      <c r="C1182" t="s">
        <v>46</v>
      </c>
      <c r="D1182" t="s">
        <v>20</v>
      </c>
      <c r="E1182" t="s">
        <v>21</v>
      </c>
      <c r="F1182" t="s">
        <v>22</v>
      </c>
      <c r="G1182" s="20">
        <v>2.2999999999999998</v>
      </c>
      <c r="H1182" s="14">
        <v>3.7006999999999999</v>
      </c>
      <c r="I1182" t="s">
        <v>14</v>
      </c>
      <c r="J1182" t="s">
        <v>31</v>
      </c>
      <c r="K1182" t="s">
        <v>25</v>
      </c>
      <c r="L1182" t="s">
        <v>43</v>
      </c>
      <c r="M1182" s="20">
        <v>3.7014912</v>
      </c>
      <c r="N1182" s="20">
        <v>0</v>
      </c>
      <c r="O1182" s="20">
        <v>0</v>
      </c>
      <c r="P1182">
        <v>3</v>
      </c>
      <c r="Q1182">
        <v>0</v>
      </c>
    </row>
    <row r="1183" spans="1:17" x14ac:dyDescent="0.3">
      <c r="A1183" t="s">
        <v>18</v>
      </c>
      <c r="B1183" t="s">
        <v>9</v>
      </c>
      <c r="C1183" t="s">
        <v>46</v>
      </c>
      <c r="D1183" t="s">
        <v>20</v>
      </c>
      <c r="E1183" t="s">
        <v>12</v>
      </c>
      <c r="F1183" t="s">
        <v>36</v>
      </c>
      <c r="G1183" s="20">
        <v>1.5</v>
      </c>
      <c r="H1183" s="14">
        <v>2.4135</v>
      </c>
      <c r="I1183" t="s">
        <v>23</v>
      </c>
      <c r="J1183" t="s">
        <v>24</v>
      </c>
      <c r="K1183" t="s">
        <v>25</v>
      </c>
      <c r="L1183" t="s">
        <v>43</v>
      </c>
      <c r="M1183" s="20">
        <v>2.4140160000000002</v>
      </c>
      <c r="N1183" s="20">
        <v>0</v>
      </c>
      <c r="O1183" s="20">
        <v>0</v>
      </c>
      <c r="P1183">
        <v>4</v>
      </c>
      <c r="Q1183">
        <v>0</v>
      </c>
    </row>
    <row r="1184" spans="1:17" x14ac:dyDescent="0.3">
      <c r="A1184" t="s">
        <v>32</v>
      </c>
      <c r="B1184" t="s">
        <v>9</v>
      </c>
      <c r="C1184" t="s">
        <v>46</v>
      </c>
      <c r="D1184" t="s">
        <v>11</v>
      </c>
      <c r="E1184" t="s">
        <v>35</v>
      </c>
      <c r="F1184" t="s">
        <v>22</v>
      </c>
      <c r="G1184" s="20">
        <v>2</v>
      </c>
      <c r="H1184" s="14">
        <v>3.218</v>
      </c>
      <c r="I1184" t="s">
        <v>23</v>
      </c>
      <c r="J1184" t="s">
        <v>15</v>
      </c>
      <c r="K1184" t="s">
        <v>25</v>
      </c>
      <c r="L1184" t="s">
        <v>43</v>
      </c>
      <c r="M1184" s="20">
        <v>3.2186880000000002</v>
      </c>
      <c r="N1184" s="20">
        <v>0</v>
      </c>
      <c r="O1184" s="20">
        <v>0</v>
      </c>
      <c r="P1184">
        <v>5</v>
      </c>
      <c r="Q1184">
        <v>0</v>
      </c>
    </row>
    <row r="1185" spans="1:17" x14ac:dyDescent="0.3">
      <c r="A1185" t="s">
        <v>32</v>
      </c>
      <c r="B1185" t="s">
        <v>9</v>
      </c>
      <c r="C1185" t="s">
        <v>46</v>
      </c>
      <c r="D1185" t="s">
        <v>20</v>
      </c>
      <c r="E1185" t="s">
        <v>33</v>
      </c>
      <c r="F1185" t="s">
        <v>62</v>
      </c>
      <c r="G1185" s="20">
        <v>0.5</v>
      </c>
      <c r="H1185" s="14">
        <v>0.80449999999999999</v>
      </c>
      <c r="I1185" t="s">
        <v>23</v>
      </c>
      <c r="J1185" t="s">
        <v>24</v>
      </c>
      <c r="K1185" t="s">
        <v>25</v>
      </c>
      <c r="L1185" t="s">
        <v>43</v>
      </c>
      <c r="M1185" s="20">
        <v>0.80467200000000005</v>
      </c>
      <c r="N1185" s="20">
        <v>0</v>
      </c>
      <c r="O1185" s="20">
        <v>0</v>
      </c>
      <c r="P1185">
        <v>5</v>
      </c>
      <c r="Q1185">
        <v>0</v>
      </c>
    </row>
    <row r="1186" spans="1:17" x14ac:dyDescent="0.3">
      <c r="A1186" t="s">
        <v>39</v>
      </c>
      <c r="B1186" t="s">
        <v>9</v>
      </c>
      <c r="C1186" t="s">
        <v>8</v>
      </c>
      <c r="D1186" t="s">
        <v>20</v>
      </c>
      <c r="E1186" t="s">
        <v>33</v>
      </c>
      <c r="F1186" t="s">
        <v>22</v>
      </c>
      <c r="G1186" s="20">
        <v>10</v>
      </c>
      <c r="H1186" s="14">
        <v>16.09</v>
      </c>
      <c r="I1186" t="s">
        <v>37</v>
      </c>
      <c r="J1186" t="s">
        <v>38</v>
      </c>
      <c r="K1186" t="s">
        <v>25</v>
      </c>
      <c r="L1186" t="s">
        <v>43</v>
      </c>
      <c r="M1186" s="20">
        <v>16.093440000000001</v>
      </c>
      <c r="N1186" s="20">
        <v>0.16664000000000001</v>
      </c>
      <c r="O1186" s="20">
        <v>2.6818108416000004</v>
      </c>
      <c r="P1186">
        <v>2</v>
      </c>
      <c r="Q1186">
        <v>5.3636216832000008</v>
      </c>
    </row>
    <row r="1187" spans="1:17" x14ac:dyDescent="0.3">
      <c r="A1187" t="s">
        <v>18</v>
      </c>
      <c r="B1187" t="s">
        <v>9</v>
      </c>
      <c r="C1187" t="s">
        <v>95</v>
      </c>
      <c r="D1187" t="s">
        <v>41</v>
      </c>
      <c r="E1187" t="s">
        <v>21</v>
      </c>
      <c r="F1187" t="s">
        <v>13</v>
      </c>
      <c r="G1187" s="20">
        <v>7</v>
      </c>
      <c r="H1187" s="14">
        <v>11.263</v>
      </c>
      <c r="I1187" t="s">
        <v>14</v>
      </c>
      <c r="J1187" t="s">
        <v>38</v>
      </c>
      <c r="K1187" t="s">
        <v>25</v>
      </c>
      <c r="L1187" t="s">
        <v>17</v>
      </c>
      <c r="M1187" s="20">
        <v>11.265408000000001</v>
      </c>
      <c r="N1187" s="20">
        <v>0</v>
      </c>
      <c r="O1187" s="20">
        <v>0</v>
      </c>
      <c r="P1187">
        <v>4</v>
      </c>
      <c r="Q1187">
        <v>0</v>
      </c>
    </row>
    <row r="1188" spans="1:17" x14ac:dyDescent="0.3">
      <c r="A1188" t="s">
        <v>26</v>
      </c>
      <c r="B1188" t="s">
        <v>51</v>
      </c>
      <c r="C1188" t="s">
        <v>8</v>
      </c>
      <c r="D1188" t="s">
        <v>27</v>
      </c>
      <c r="E1188" t="s">
        <v>28</v>
      </c>
      <c r="F1188" t="s">
        <v>13</v>
      </c>
      <c r="G1188" s="20">
        <v>19.100000000000001</v>
      </c>
      <c r="H1188" s="14">
        <v>30.731900000000003</v>
      </c>
      <c r="I1188" t="s">
        <v>37</v>
      </c>
      <c r="J1188" t="s">
        <v>15</v>
      </c>
      <c r="K1188" t="s">
        <v>25</v>
      </c>
      <c r="L1188" t="s">
        <v>17</v>
      </c>
      <c r="M1188" s="20">
        <v>30.738470400000004</v>
      </c>
      <c r="N1188" s="20">
        <v>0.16664000000000001</v>
      </c>
      <c r="O1188" s="20">
        <v>5.1222587074560009</v>
      </c>
      <c r="P1188">
        <v>3</v>
      </c>
      <c r="Q1188">
        <v>15.366776122368002</v>
      </c>
    </row>
    <row r="1189" spans="1:17" x14ac:dyDescent="0.3">
      <c r="A1189" t="s">
        <v>32</v>
      </c>
      <c r="B1189" t="s">
        <v>9</v>
      </c>
      <c r="C1189" t="s">
        <v>46</v>
      </c>
      <c r="D1189" t="s">
        <v>20</v>
      </c>
      <c r="E1189" t="s">
        <v>21</v>
      </c>
      <c r="F1189" t="s">
        <v>44</v>
      </c>
      <c r="G1189" s="20">
        <v>0.8</v>
      </c>
      <c r="H1189" s="14">
        <v>1.2872000000000001</v>
      </c>
      <c r="I1189" t="s">
        <v>23</v>
      </c>
      <c r="J1189" t="s">
        <v>31</v>
      </c>
      <c r="K1189" t="s">
        <v>25</v>
      </c>
      <c r="L1189" t="s">
        <v>43</v>
      </c>
      <c r="M1189" s="20">
        <v>1.2874752000000003</v>
      </c>
      <c r="N1189" s="20">
        <v>0</v>
      </c>
      <c r="O1189" s="20">
        <v>0</v>
      </c>
      <c r="P1189">
        <v>5</v>
      </c>
      <c r="Q1189">
        <v>0</v>
      </c>
    </row>
    <row r="1190" spans="1:17" x14ac:dyDescent="0.3">
      <c r="A1190" t="s">
        <v>32</v>
      </c>
      <c r="B1190" t="s">
        <v>9</v>
      </c>
      <c r="C1190" t="s">
        <v>46</v>
      </c>
      <c r="D1190" t="s">
        <v>11</v>
      </c>
      <c r="E1190" t="s">
        <v>35</v>
      </c>
      <c r="F1190" t="s">
        <v>36</v>
      </c>
      <c r="G1190" s="20">
        <v>6</v>
      </c>
      <c r="H1190" s="14">
        <v>9.6539999999999999</v>
      </c>
      <c r="I1190" t="s">
        <v>30</v>
      </c>
      <c r="J1190" t="s">
        <v>15</v>
      </c>
      <c r="K1190" t="s">
        <v>25</v>
      </c>
      <c r="L1190" t="s">
        <v>43</v>
      </c>
      <c r="M1190" s="20">
        <v>9.6560640000000006</v>
      </c>
      <c r="N1190" s="20">
        <v>0.16664000000000001</v>
      </c>
      <c r="O1190" s="20">
        <v>1.6090865049600003</v>
      </c>
      <c r="P1190">
        <v>5</v>
      </c>
      <c r="Q1190">
        <v>8.0454325248000007</v>
      </c>
    </row>
    <row r="1191" spans="1:17" x14ac:dyDescent="0.3">
      <c r="A1191" t="s">
        <v>32</v>
      </c>
      <c r="B1191" t="s">
        <v>9</v>
      </c>
      <c r="C1191" t="s">
        <v>46</v>
      </c>
      <c r="D1191" t="s">
        <v>47</v>
      </c>
      <c r="E1191" t="s">
        <v>35</v>
      </c>
      <c r="F1191" t="s">
        <v>36</v>
      </c>
      <c r="G1191" s="20">
        <v>1.1000000000000001</v>
      </c>
      <c r="H1191" s="14">
        <v>1.7699</v>
      </c>
      <c r="I1191" t="s">
        <v>23</v>
      </c>
      <c r="J1191" t="s">
        <v>31</v>
      </c>
      <c r="K1191" t="s">
        <v>25</v>
      </c>
      <c r="L1191" t="s">
        <v>43</v>
      </c>
      <c r="M1191" s="20">
        <v>1.7702784000000003</v>
      </c>
      <c r="N1191" s="20">
        <v>0</v>
      </c>
      <c r="O1191" s="20">
        <v>0</v>
      </c>
      <c r="P1191">
        <v>5</v>
      </c>
      <c r="Q1191">
        <v>0</v>
      </c>
    </row>
    <row r="1192" spans="1:17" x14ac:dyDescent="0.3">
      <c r="A1192" t="s">
        <v>32</v>
      </c>
      <c r="B1192" t="s">
        <v>9</v>
      </c>
      <c r="C1192" t="s">
        <v>46</v>
      </c>
      <c r="D1192" t="s">
        <v>20</v>
      </c>
      <c r="E1192" t="s">
        <v>35</v>
      </c>
      <c r="F1192" t="s">
        <v>44</v>
      </c>
      <c r="G1192" s="20">
        <v>1</v>
      </c>
      <c r="H1192" s="14">
        <v>1.609</v>
      </c>
      <c r="I1192" t="s">
        <v>23</v>
      </c>
      <c r="J1192" t="s">
        <v>24</v>
      </c>
      <c r="K1192" t="s">
        <v>25</v>
      </c>
      <c r="L1192" t="s">
        <v>43</v>
      </c>
      <c r="M1192" s="20">
        <v>1.6093440000000001</v>
      </c>
      <c r="N1192" s="20">
        <v>0</v>
      </c>
      <c r="O1192" s="20">
        <v>0</v>
      </c>
      <c r="P1192">
        <v>5</v>
      </c>
      <c r="Q1192">
        <v>0</v>
      </c>
    </row>
    <row r="1193" spans="1:17" x14ac:dyDescent="0.3">
      <c r="A1193" t="s">
        <v>32</v>
      </c>
      <c r="B1193" t="s">
        <v>9</v>
      </c>
      <c r="C1193" t="s">
        <v>46</v>
      </c>
      <c r="D1193" t="s">
        <v>47</v>
      </c>
      <c r="E1193" t="s">
        <v>33</v>
      </c>
      <c r="F1193" t="s">
        <v>36</v>
      </c>
      <c r="G1193" s="20">
        <v>2</v>
      </c>
      <c r="H1193" s="14">
        <v>3.218</v>
      </c>
      <c r="I1193" t="s">
        <v>23</v>
      </c>
      <c r="J1193" t="s">
        <v>31</v>
      </c>
      <c r="K1193" t="s">
        <v>25</v>
      </c>
      <c r="L1193" t="s">
        <v>43</v>
      </c>
      <c r="M1193" s="20">
        <v>3.2186880000000002</v>
      </c>
      <c r="N1193" s="20">
        <v>0</v>
      </c>
      <c r="O1193" s="20">
        <v>0</v>
      </c>
      <c r="P1193">
        <v>5</v>
      </c>
      <c r="Q1193">
        <v>0</v>
      </c>
    </row>
    <row r="1194" spans="1:17" x14ac:dyDescent="0.3">
      <c r="A1194" t="s">
        <v>39</v>
      </c>
      <c r="B1194" t="s">
        <v>51</v>
      </c>
      <c r="C1194" t="s">
        <v>8</v>
      </c>
      <c r="D1194" t="s">
        <v>27</v>
      </c>
      <c r="E1194" t="s">
        <v>21</v>
      </c>
      <c r="F1194" t="s">
        <v>36</v>
      </c>
      <c r="G1194" s="20">
        <v>7</v>
      </c>
      <c r="H1194" s="14">
        <v>11.263</v>
      </c>
      <c r="I1194" t="s">
        <v>37</v>
      </c>
      <c r="J1194" t="s">
        <v>31</v>
      </c>
      <c r="K1194" t="s">
        <v>25</v>
      </c>
      <c r="L1194" t="s">
        <v>17</v>
      </c>
      <c r="M1194" s="20">
        <v>11.265408000000001</v>
      </c>
      <c r="N1194" s="20">
        <v>0.16664000000000001</v>
      </c>
      <c r="O1194" s="20">
        <v>1.8772675891200001</v>
      </c>
      <c r="P1194">
        <v>2</v>
      </c>
      <c r="Q1194">
        <v>3.7545351782400003</v>
      </c>
    </row>
    <row r="1195" spans="1:17" x14ac:dyDescent="0.3">
      <c r="A1195" t="s">
        <v>32</v>
      </c>
      <c r="B1195" t="s">
        <v>9</v>
      </c>
      <c r="C1195" t="s">
        <v>46</v>
      </c>
      <c r="D1195" t="s">
        <v>11</v>
      </c>
      <c r="E1195" t="s">
        <v>21</v>
      </c>
      <c r="F1195" t="s">
        <v>44</v>
      </c>
      <c r="G1195" s="20">
        <v>1</v>
      </c>
      <c r="H1195" s="14">
        <v>1.609</v>
      </c>
      <c r="I1195" t="s">
        <v>23</v>
      </c>
      <c r="J1195" t="s">
        <v>31</v>
      </c>
      <c r="K1195" t="s">
        <v>25</v>
      </c>
      <c r="L1195" t="s">
        <v>43</v>
      </c>
      <c r="M1195" s="20">
        <v>1.6093440000000001</v>
      </c>
      <c r="N1195" s="20">
        <v>0</v>
      </c>
      <c r="O1195" s="20">
        <v>0</v>
      </c>
      <c r="P1195">
        <v>5</v>
      </c>
      <c r="Q1195">
        <v>0</v>
      </c>
    </row>
    <row r="1196" spans="1:17" x14ac:dyDescent="0.3">
      <c r="A1196" t="s">
        <v>26</v>
      </c>
      <c r="B1196" t="s">
        <v>9</v>
      </c>
      <c r="C1196" t="s">
        <v>59</v>
      </c>
      <c r="D1196" t="s">
        <v>20</v>
      </c>
      <c r="E1196" t="s">
        <v>35</v>
      </c>
      <c r="F1196" t="s">
        <v>22</v>
      </c>
      <c r="G1196" s="20">
        <v>2</v>
      </c>
      <c r="H1196" s="14">
        <v>3.218</v>
      </c>
      <c r="I1196" t="s">
        <v>52</v>
      </c>
      <c r="J1196" t="s">
        <v>31</v>
      </c>
      <c r="K1196" t="s">
        <v>25</v>
      </c>
      <c r="L1196" t="s">
        <v>43</v>
      </c>
      <c r="M1196" s="20">
        <v>3.2186880000000002</v>
      </c>
      <c r="N1196" s="20">
        <v>3.5459999999999998E-2</v>
      </c>
      <c r="O1196" s="20">
        <v>0.11413467648</v>
      </c>
      <c r="P1196">
        <v>3</v>
      </c>
      <c r="Q1196">
        <v>0.34240402944000004</v>
      </c>
    </row>
    <row r="1197" spans="1:17" x14ac:dyDescent="0.3">
      <c r="A1197" t="s">
        <v>26</v>
      </c>
      <c r="B1197" t="s">
        <v>9</v>
      </c>
      <c r="C1197" t="s">
        <v>67</v>
      </c>
      <c r="D1197" t="s">
        <v>41</v>
      </c>
      <c r="E1197" t="s">
        <v>64</v>
      </c>
      <c r="F1197" t="s">
        <v>44</v>
      </c>
      <c r="G1197" s="20">
        <v>1.5</v>
      </c>
      <c r="H1197" s="14">
        <v>2.4135</v>
      </c>
      <c r="I1197" t="s">
        <v>14</v>
      </c>
      <c r="J1197" t="s">
        <v>15</v>
      </c>
      <c r="K1197" t="s">
        <v>25</v>
      </c>
      <c r="L1197" t="s">
        <v>43</v>
      </c>
      <c r="M1197" s="20">
        <v>2.4140160000000002</v>
      </c>
      <c r="N1197" s="20">
        <v>0</v>
      </c>
      <c r="O1197" s="20">
        <v>0</v>
      </c>
      <c r="P1197">
        <v>3</v>
      </c>
      <c r="Q1197">
        <v>0</v>
      </c>
    </row>
    <row r="1198" spans="1:17" x14ac:dyDescent="0.3">
      <c r="A1198" t="s">
        <v>26</v>
      </c>
      <c r="B1198" t="s">
        <v>9</v>
      </c>
      <c r="C1198" t="s">
        <v>8</v>
      </c>
      <c r="D1198" t="s">
        <v>27</v>
      </c>
      <c r="E1198" t="s">
        <v>35</v>
      </c>
      <c r="F1198" t="s">
        <v>44</v>
      </c>
      <c r="G1198" s="20">
        <v>1</v>
      </c>
      <c r="H1198" s="14">
        <v>1.609</v>
      </c>
      <c r="I1198" t="s">
        <v>14</v>
      </c>
      <c r="J1198" t="s">
        <v>31</v>
      </c>
      <c r="K1198" t="s">
        <v>25</v>
      </c>
      <c r="L1198" t="s">
        <v>43</v>
      </c>
      <c r="M1198" s="20">
        <v>1.6093440000000001</v>
      </c>
      <c r="N1198" s="20">
        <v>0</v>
      </c>
      <c r="O1198" s="20">
        <v>0</v>
      </c>
      <c r="P1198">
        <v>3</v>
      </c>
      <c r="Q1198">
        <v>0</v>
      </c>
    </row>
    <row r="1199" spans="1:17" x14ac:dyDescent="0.3">
      <c r="A1199" t="s">
        <v>26</v>
      </c>
      <c r="B1199" t="s">
        <v>9</v>
      </c>
      <c r="C1199" t="s">
        <v>67</v>
      </c>
      <c r="D1199" t="s">
        <v>27</v>
      </c>
      <c r="E1199" t="s">
        <v>28</v>
      </c>
      <c r="F1199" t="s">
        <v>44</v>
      </c>
      <c r="G1199" s="20">
        <v>1.5</v>
      </c>
      <c r="H1199" s="14">
        <v>2.4135</v>
      </c>
      <c r="I1199" t="s">
        <v>23</v>
      </c>
      <c r="J1199" t="s">
        <v>24</v>
      </c>
      <c r="K1199" t="s">
        <v>25</v>
      </c>
      <c r="L1199" t="s">
        <v>17</v>
      </c>
      <c r="M1199" s="20">
        <v>2.4140160000000002</v>
      </c>
      <c r="N1199" s="20">
        <v>0</v>
      </c>
      <c r="O1199" s="20">
        <v>0</v>
      </c>
      <c r="P1199">
        <v>3</v>
      </c>
      <c r="Q1199">
        <v>0</v>
      </c>
    </row>
    <row r="1200" spans="1:17" x14ac:dyDescent="0.3">
      <c r="A1200" t="s">
        <v>18</v>
      </c>
      <c r="B1200" t="s">
        <v>9</v>
      </c>
      <c r="C1200" t="s">
        <v>8</v>
      </c>
      <c r="D1200" t="s">
        <v>47</v>
      </c>
      <c r="E1200" t="s">
        <v>12</v>
      </c>
      <c r="F1200" t="s">
        <v>66</v>
      </c>
      <c r="G1200" s="20">
        <v>45</v>
      </c>
      <c r="H1200" s="14">
        <v>72.405000000000001</v>
      </c>
      <c r="I1200" t="s">
        <v>52</v>
      </c>
      <c r="J1200" t="s">
        <v>31</v>
      </c>
      <c r="K1200" t="s">
        <v>25</v>
      </c>
      <c r="L1200" t="s">
        <v>43</v>
      </c>
      <c r="M1200" s="20">
        <v>72.420479999999998</v>
      </c>
      <c r="N1200" s="20">
        <v>3.5459999999999998E-2</v>
      </c>
      <c r="O1200" s="20">
        <v>2.5680302207999999</v>
      </c>
      <c r="P1200">
        <v>4</v>
      </c>
      <c r="Q1200">
        <v>10.272120883199999</v>
      </c>
    </row>
    <row r="1201" spans="1:17" x14ac:dyDescent="0.3">
      <c r="A1201" t="s">
        <v>39</v>
      </c>
      <c r="B1201" t="s">
        <v>9</v>
      </c>
      <c r="C1201" t="s">
        <v>98</v>
      </c>
      <c r="D1201" t="s">
        <v>11</v>
      </c>
      <c r="E1201" t="s">
        <v>45</v>
      </c>
      <c r="F1201" t="s">
        <v>66</v>
      </c>
      <c r="G1201" s="20">
        <v>70</v>
      </c>
      <c r="H1201" s="14">
        <v>112.63</v>
      </c>
      <c r="I1201" t="s">
        <v>30</v>
      </c>
      <c r="J1201" t="s">
        <v>31</v>
      </c>
      <c r="K1201" t="s">
        <v>25</v>
      </c>
      <c r="L1201" t="s">
        <v>43</v>
      </c>
      <c r="M1201" s="20">
        <v>112.65408000000001</v>
      </c>
      <c r="N1201" s="20">
        <v>0.16664000000000001</v>
      </c>
      <c r="O1201" s="20">
        <v>18.772675891200002</v>
      </c>
      <c r="P1201">
        <v>2</v>
      </c>
      <c r="Q1201">
        <v>37.545351782400004</v>
      </c>
    </row>
    <row r="1202" spans="1:17" x14ac:dyDescent="0.3">
      <c r="A1202" t="s">
        <v>39</v>
      </c>
      <c r="B1202" t="s">
        <v>9</v>
      </c>
      <c r="C1202" t="s">
        <v>67</v>
      </c>
      <c r="D1202" t="s">
        <v>27</v>
      </c>
      <c r="E1202" t="s">
        <v>12</v>
      </c>
      <c r="F1202" t="s">
        <v>22</v>
      </c>
      <c r="G1202" s="20">
        <v>6</v>
      </c>
      <c r="H1202" s="14">
        <v>9.6539999999999999</v>
      </c>
      <c r="I1202" t="s">
        <v>14</v>
      </c>
      <c r="J1202" t="s">
        <v>38</v>
      </c>
      <c r="K1202" t="s">
        <v>25</v>
      </c>
      <c r="L1202" t="s">
        <v>17</v>
      </c>
      <c r="M1202" s="20">
        <v>9.6560640000000006</v>
      </c>
      <c r="N1202" s="20">
        <v>0</v>
      </c>
      <c r="O1202" s="20">
        <v>0</v>
      </c>
      <c r="P1202">
        <v>2</v>
      </c>
      <c r="Q1202">
        <v>0</v>
      </c>
    </row>
    <row r="1203" spans="1:17" x14ac:dyDescent="0.3">
      <c r="A1203" t="s">
        <v>39</v>
      </c>
      <c r="B1203" t="s">
        <v>9</v>
      </c>
      <c r="C1203" t="s">
        <v>67</v>
      </c>
      <c r="D1203" t="s">
        <v>11</v>
      </c>
      <c r="E1203" t="s">
        <v>12</v>
      </c>
      <c r="F1203" t="s">
        <v>36</v>
      </c>
      <c r="G1203" s="20">
        <v>7.5</v>
      </c>
      <c r="H1203" s="14">
        <v>12.067499999999999</v>
      </c>
      <c r="I1203" t="s">
        <v>37</v>
      </c>
      <c r="J1203" t="s">
        <v>31</v>
      </c>
      <c r="K1203" t="s">
        <v>25</v>
      </c>
      <c r="L1203" t="s">
        <v>43</v>
      </c>
      <c r="M1203" s="20">
        <v>12.070080000000001</v>
      </c>
      <c r="N1203" s="20">
        <v>0.16664000000000001</v>
      </c>
      <c r="O1203" s="20">
        <v>2.0113581312000002</v>
      </c>
      <c r="P1203">
        <v>2</v>
      </c>
      <c r="Q1203">
        <v>4.0227162624000004</v>
      </c>
    </row>
    <row r="1204" spans="1:17" x14ac:dyDescent="0.3">
      <c r="A1204" t="s">
        <v>39</v>
      </c>
      <c r="B1204" t="s">
        <v>9</v>
      </c>
      <c r="C1204" t="s">
        <v>67</v>
      </c>
      <c r="D1204" t="s">
        <v>20</v>
      </c>
      <c r="E1204" t="s">
        <v>21</v>
      </c>
      <c r="F1204" t="s">
        <v>36</v>
      </c>
      <c r="G1204" s="20">
        <v>1.5</v>
      </c>
      <c r="H1204" s="14">
        <v>2.4135</v>
      </c>
      <c r="I1204" t="s">
        <v>23</v>
      </c>
      <c r="J1204" t="s">
        <v>31</v>
      </c>
      <c r="K1204" t="s">
        <v>25</v>
      </c>
      <c r="L1204" t="s">
        <v>17</v>
      </c>
      <c r="M1204" s="20">
        <v>2.4140160000000002</v>
      </c>
      <c r="N1204" s="20">
        <v>0</v>
      </c>
      <c r="O1204" s="20">
        <v>0</v>
      </c>
      <c r="P1204">
        <v>2</v>
      </c>
      <c r="Q1204">
        <v>0</v>
      </c>
    </row>
    <row r="1205" spans="1:17" x14ac:dyDescent="0.3">
      <c r="A1205" t="s">
        <v>32</v>
      </c>
      <c r="B1205" t="s">
        <v>9</v>
      </c>
      <c r="C1205" t="s">
        <v>67</v>
      </c>
      <c r="D1205" t="s">
        <v>20</v>
      </c>
      <c r="E1205" t="s">
        <v>35</v>
      </c>
      <c r="F1205" t="s">
        <v>36</v>
      </c>
      <c r="G1205" s="20">
        <v>1.4432</v>
      </c>
      <c r="H1205" s="14" t="s">
        <v>8</v>
      </c>
      <c r="I1205" t="s">
        <v>23</v>
      </c>
      <c r="J1205" t="s">
        <v>42</v>
      </c>
      <c r="K1205" t="s">
        <v>25</v>
      </c>
      <c r="L1205" t="s">
        <v>43</v>
      </c>
      <c r="M1205" s="20">
        <v>2.3226052608000001</v>
      </c>
      <c r="N1205" s="20">
        <v>0</v>
      </c>
      <c r="O1205" s="20">
        <v>0</v>
      </c>
      <c r="P1205">
        <v>5</v>
      </c>
      <c r="Q1205">
        <v>0</v>
      </c>
    </row>
    <row r="1206" spans="1:17" x14ac:dyDescent="0.3">
      <c r="A1206" t="s">
        <v>32</v>
      </c>
      <c r="B1206" t="s">
        <v>9</v>
      </c>
      <c r="C1206" t="s">
        <v>61</v>
      </c>
      <c r="D1206" t="s">
        <v>41</v>
      </c>
      <c r="E1206" t="s">
        <v>12</v>
      </c>
      <c r="F1206" t="s">
        <v>36</v>
      </c>
      <c r="G1206" s="20">
        <v>1.5</v>
      </c>
      <c r="H1206" s="14">
        <v>2.4135</v>
      </c>
      <c r="I1206" t="s">
        <v>23</v>
      </c>
      <c r="J1206" t="s">
        <v>31</v>
      </c>
      <c r="K1206" t="s">
        <v>25</v>
      </c>
      <c r="L1206" t="s">
        <v>43</v>
      </c>
      <c r="M1206" s="20">
        <v>2.4140160000000002</v>
      </c>
      <c r="N1206" s="20">
        <v>0</v>
      </c>
      <c r="O1206" s="20">
        <v>0</v>
      </c>
      <c r="P1206">
        <v>5</v>
      </c>
      <c r="Q1206">
        <v>0</v>
      </c>
    </row>
    <row r="1207" spans="1:17" x14ac:dyDescent="0.3">
      <c r="A1207" t="s">
        <v>26</v>
      </c>
      <c r="B1207" t="s">
        <v>9</v>
      </c>
      <c r="C1207" t="s">
        <v>67</v>
      </c>
      <c r="D1207" t="s">
        <v>47</v>
      </c>
      <c r="E1207" t="s">
        <v>35</v>
      </c>
      <c r="F1207" t="s">
        <v>66</v>
      </c>
      <c r="G1207" s="20">
        <v>65</v>
      </c>
      <c r="H1207" s="14">
        <v>104.58499999999999</v>
      </c>
      <c r="I1207" t="s">
        <v>52</v>
      </c>
      <c r="J1207" t="s">
        <v>42</v>
      </c>
      <c r="K1207" t="s">
        <v>25</v>
      </c>
      <c r="L1207" t="s">
        <v>43</v>
      </c>
      <c r="M1207" s="20">
        <v>104.60736</v>
      </c>
      <c r="N1207" s="20">
        <v>3.5459999999999998E-2</v>
      </c>
      <c r="O1207" s="20">
        <v>3.7093769855999996</v>
      </c>
      <c r="P1207">
        <v>3</v>
      </c>
      <c r="Q1207">
        <v>11.1281309568</v>
      </c>
    </row>
    <row r="1208" spans="1:17" x14ac:dyDescent="0.3">
      <c r="A1208" t="s">
        <v>39</v>
      </c>
      <c r="B1208" t="s">
        <v>51</v>
      </c>
      <c r="C1208" t="s">
        <v>8</v>
      </c>
      <c r="D1208" t="s">
        <v>20</v>
      </c>
      <c r="E1208" t="s">
        <v>28</v>
      </c>
      <c r="F1208" t="s">
        <v>44</v>
      </c>
      <c r="G1208" s="20">
        <v>2</v>
      </c>
      <c r="H1208" s="14">
        <v>3.218</v>
      </c>
      <c r="I1208" t="s">
        <v>37</v>
      </c>
      <c r="J1208" t="s">
        <v>42</v>
      </c>
      <c r="K1208" t="s">
        <v>25</v>
      </c>
      <c r="L1208" t="s">
        <v>43</v>
      </c>
      <c r="M1208" s="20">
        <v>3.2186880000000002</v>
      </c>
      <c r="N1208" s="20">
        <v>0.16664000000000001</v>
      </c>
      <c r="O1208" s="20">
        <v>0.53636216832000005</v>
      </c>
      <c r="P1208">
        <v>2</v>
      </c>
      <c r="Q1208">
        <v>1.0727243366400001</v>
      </c>
    </row>
    <row r="1209" spans="1:17" x14ac:dyDescent="0.3">
      <c r="A1209" t="s">
        <v>18</v>
      </c>
      <c r="B1209" t="s">
        <v>9</v>
      </c>
      <c r="C1209" t="s">
        <v>46</v>
      </c>
      <c r="D1209" t="s">
        <v>41</v>
      </c>
      <c r="E1209" t="s">
        <v>45</v>
      </c>
      <c r="F1209" t="s">
        <v>36</v>
      </c>
      <c r="G1209" s="20">
        <v>1.8</v>
      </c>
      <c r="H1209" s="14">
        <v>2.8961999999999999</v>
      </c>
      <c r="I1209" t="s">
        <v>23</v>
      </c>
      <c r="J1209" t="s">
        <v>42</v>
      </c>
      <c r="K1209" t="s">
        <v>25</v>
      </c>
      <c r="L1209" t="s">
        <v>43</v>
      </c>
      <c r="M1209" s="20">
        <v>2.8968192000000004</v>
      </c>
      <c r="N1209" s="20">
        <v>0</v>
      </c>
      <c r="O1209" s="20">
        <v>0</v>
      </c>
      <c r="P1209">
        <v>4</v>
      </c>
      <c r="Q1209">
        <v>0</v>
      </c>
    </row>
    <row r="1210" spans="1:17" x14ac:dyDescent="0.3">
      <c r="A1210" t="s">
        <v>18</v>
      </c>
      <c r="B1210" t="s">
        <v>9</v>
      </c>
      <c r="C1210" t="s">
        <v>67</v>
      </c>
      <c r="D1210" t="s">
        <v>11</v>
      </c>
      <c r="E1210" t="s">
        <v>21</v>
      </c>
      <c r="F1210" t="s">
        <v>36</v>
      </c>
      <c r="G1210" s="20">
        <v>1.5</v>
      </c>
      <c r="H1210" s="14">
        <v>2.4135</v>
      </c>
      <c r="I1210" t="s">
        <v>23</v>
      </c>
      <c r="J1210" t="s">
        <v>31</v>
      </c>
      <c r="K1210" t="s">
        <v>25</v>
      </c>
      <c r="L1210" t="s">
        <v>43</v>
      </c>
      <c r="M1210" s="20">
        <v>2.4140160000000002</v>
      </c>
      <c r="N1210" s="20">
        <v>0</v>
      </c>
      <c r="O1210" s="20">
        <v>0</v>
      </c>
      <c r="P1210">
        <v>4</v>
      </c>
      <c r="Q1210">
        <v>0</v>
      </c>
    </row>
    <row r="1211" spans="1:17" x14ac:dyDescent="0.3">
      <c r="A1211" t="s">
        <v>7</v>
      </c>
      <c r="B1211" t="s">
        <v>9</v>
      </c>
      <c r="C1211" t="s">
        <v>67</v>
      </c>
      <c r="D1211" t="s">
        <v>11</v>
      </c>
      <c r="E1211" t="s">
        <v>35</v>
      </c>
      <c r="F1211" t="s">
        <v>36</v>
      </c>
      <c r="G1211" s="20">
        <v>1.5</v>
      </c>
      <c r="H1211" s="14">
        <v>2.4135</v>
      </c>
      <c r="I1211" t="s">
        <v>23</v>
      </c>
      <c r="J1211" t="s">
        <v>42</v>
      </c>
      <c r="K1211" t="s">
        <v>25</v>
      </c>
      <c r="L1211" t="s">
        <v>43</v>
      </c>
      <c r="M1211" s="20">
        <v>2.4140160000000002</v>
      </c>
      <c r="N1211" s="20">
        <v>0</v>
      </c>
      <c r="O1211" s="20">
        <v>0</v>
      </c>
      <c r="P1211">
        <v>1</v>
      </c>
      <c r="Q1211">
        <v>0</v>
      </c>
    </row>
    <row r="1212" spans="1:17" x14ac:dyDescent="0.3">
      <c r="A1212" t="s">
        <v>39</v>
      </c>
      <c r="B1212" t="s">
        <v>9</v>
      </c>
      <c r="C1212" t="s">
        <v>8</v>
      </c>
      <c r="D1212" t="s">
        <v>11</v>
      </c>
      <c r="E1212" t="s">
        <v>12</v>
      </c>
      <c r="F1212" t="s">
        <v>22</v>
      </c>
      <c r="G1212" s="20">
        <v>12</v>
      </c>
      <c r="H1212" s="14">
        <v>19.308</v>
      </c>
      <c r="I1212" t="s">
        <v>30</v>
      </c>
      <c r="J1212" t="s">
        <v>31</v>
      </c>
      <c r="K1212" t="s">
        <v>25</v>
      </c>
      <c r="L1212" t="s">
        <v>43</v>
      </c>
      <c r="M1212" s="20">
        <v>19.312128000000001</v>
      </c>
      <c r="N1212" s="20">
        <v>0.16664000000000001</v>
      </c>
      <c r="O1212" s="20">
        <v>3.2181730099200005</v>
      </c>
      <c r="P1212">
        <v>2</v>
      </c>
      <c r="Q1212">
        <v>6.4363460198400011</v>
      </c>
    </row>
    <row r="1213" spans="1:17" x14ac:dyDescent="0.3">
      <c r="A1213" t="s">
        <v>7</v>
      </c>
      <c r="B1213" t="s">
        <v>9</v>
      </c>
      <c r="C1213" t="s">
        <v>98</v>
      </c>
      <c r="D1213" t="s">
        <v>20</v>
      </c>
      <c r="E1213" t="s">
        <v>21</v>
      </c>
      <c r="F1213" t="s">
        <v>66</v>
      </c>
      <c r="G1213" s="20">
        <v>26</v>
      </c>
      <c r="H1213" s="14">
        <v>41.834000000000003</v>
      </c>
      <c r="I1213" t="s">
        <v>52</v>
      </c>
      <c r="J1213" t="s">
        <v>38</v>
      </c>
      <c r="K1213" t="s">
        <v>25</v>
      </c>
      <c r="L1213" t="s">
        <v>43</v>
      </c>
      <c r="M1213" s="20">
        <v>41.842944000000003</v>
      </c>
      <c r="N1213" s="20">
        <v>3.5459999999999998E-2</v>
      </c>
      <c r="O1213" s="20">
        <v>1.4837507942400001</v>
      </c>
      <c r="P1213">
        <v>1</v>
      </c>
      <c r="Q1213">
        <v>1.4837507942400001</v>
      </c>
    </row>
    <row r="1214" spans="1:17" x14ac:dyDescent="0.3">
      <c r="A1214" t="s">
        <v>18</v>
      </c>
      <c r="B1214" t="s">
        <v>9</v>
      </c>
      <c r="C1214" t="s">
        <v>67</v>
      </c>
      <c r="D1214" t="s">
        <v>11</v>
      </c>
      <c r="E1214" t="s">
        <v>21</v>
      </c>
      <c r="F1214" t="s">
        <v>36</v>
      </c>
      <c r="G1214" s="20">
        <v>3</v>
      </c>
      <c r="H1214" s="14">
        <v>4.827</v>
      </c>
      <c r="I1214" s="2" t="s">
        <v>14</v>
      </c>
      <c r="J1214" t="s">
        <v>42</v>
      </c>
      <c r="K1214" t="s">
        <v>25</v>
      </c>
      <c r="L1214" t="s">
        <v>43</v>
      </c>
      <c r="M1214" s="20">
        <v>4.8280320000000003</v>
      </c>
      <c r="N1214" s="20">
        <v>0</v>
      </c>
      <c r="O1214" s="20">
        <v>0</v>
      </c>
      <c r="P1214">
        <v>4</v>
      </c>
      <c r="Q1214">
        <v>0</v>
      </c>
    </row>
    <row r="1215" spans="1:17" x14ac:dyDescent="0.3">
      <c r="A1215" t="s">
        <v>32</v>
      </c>
      <c r="B1215" t="s">
        <v>9</v>
      </c>
      <c r="C1215" t="s">
        <v>67</v>
      </c>
      <c r="D1215" t="s">
        <v>11</v>
      </c>
      <c r="E1215" t="s">
        <v>35</v>
      </c>
      <c r="F1215" t="s">
        <v>44</v>
      </c>
      <c r="G1215" s="20">
        <v>1</v>
      </c>
      <c r="H1215" s="14">
        <v>1.609</v>
      </c>
      <c r="I1215" t="s">
        <v>54</v>
      </c>
      <c r="J1215" t="s">
        <v>15</v>
      </c>
      <c r="K1215" t="s">
        <v>25</v>
      </c>
      <c r="L1215" t="s">
        <v>43</v>
      </c>
      <c r="M1215" s="20">
        <v>1.6093440000000001</v>
      </c>
      <c r="N1215" s="20">
        <v>2.1999999999999999E-2</v>
      </c>
      <c r="O1215" s="20">
        <v>3.5405567999999998E-2</v>
      </c>
      <c r="P1215">
        <v>5</v>
      </c>
      <c r="Q1215">
        <v>0.17702783999999999</v>
      </c>
    </row>
    <row r="1216" spans="1:17" x14ac:dyDescent="0.3">
      <c r="A1216" t="s">
        <v>39</v>
      </c>
      <c r="B1216" t="s">
        <v>9</v>
      </c>
      <c r="C1216" t="s">
        <v>67</v>
      </c>
      <c r="D1216" t="s">
        <v>41</v>
      </c>
      <c r="E1216" t="s">
        <v>12</v>
      </c>
      <c r="F1216" t="s">
        <v>22</v>
      </c>
      <c r="G1216" s="20">
        <v>7</v>
      </c>
      <c r="H1216" s="14">
        <v>11.263</v>
      </c>
      <c r="I1216" t="s">
        <v>30</v>
      </c>
      <c r="J1216" t="s">
        <v>31</v>
      </c>
      <c r="K1216" t="s">
        <v>25</v>
      </c>
      <c r="L1216" t="s">
        <v>43</v>
      </c>
      <c r="M1216" s="20">
        <v>11.265408000000001</v>
      </c>
      <c r="N1216" s="20">
        <v>0.16664000000000001</v>
      </c>
      <c r="O1216" s="20">
        <v>1.8772675891200001</v>
      </c>
      <c r="P1216">
        <v>2</v>
      </c>
      <c r="Q1216">
        <v>3.7545351782400003</v>
      </c>
    </row>
    <row r="1217" spans="1:17" x14ac:dyDescent="0.3">
      <c r="A1217" t="s">
        <v>26</v>
      </c>
      <c r="B1217" t="s">
        <v>51</v>
      </c>
      <c r="C1217" t="s">
        <v>8</v>
      </c>
      <c r="D1217" t="s">
        <v>11</v>
      </c>
      <c r="E1217" t="s">
        <v>35</v>
      </c>
      <c r="F1217" t="s">
        <v>13</v>
      </c>
      <c r="G1217" s="20">
        <v>12</v>
      </c>
      <c r="H1217" s="14">
        <v>19.308</v>
      </c>
      <c r="I1217" t="s">
        <v>30</v>
      </c>
      <c r="J1217" t="s">
        <v>31</v>
      </c>
      <c r="K1217" t="s">
        <v>25</v>
      </c>
      <c r="L1217" t="s">
        <v>43</v>
      </c>
      <c r="M1217" s="20">
        <v>19.312128000000001</v>
      </c>
      <c r="N1217" s="20">
        <v>0.16664000000000001</v>
      </c>
      <c r="O1217" s="20">
        <v>3.2181730099200005</v>
      </c>
      <c r="P1217">
        <v>3</v>
      </c>
      <c r="Q1217">
        <v>9.6545190297600012</v>
      </c>
    </row>
    <row r="1218" spans="1:17" x14ac:dyDescent="0.3">
      <c r="A1218" t="s">
        <v>39</v>
      </c>
      <c r="B1218" t="s">
        <v>9</v>
      </c>
      <c r="C1218" t="s">
        <v>67</v>
      </c>
      <c r="D1218" t="s">
        <v>41</v>
      </c>
      <c r="E1218" t="s">
        <v>12</v>
      </c>
      <c r="F1218" t="s">
        <v>66</v>
      </c>
      <c r="G1218" s="20">
        <v>38</v>
      </c>
      <c r="H1218" s="14">
        <v>61.141999999999996</v>
      </c>
      <c r="I1218" t="s">
        <v>52</v>
      </c>
      <c r="J1218" t="s">
        <v>31</v>
      </c>
      <c r="K1218" t="s">
        <v>25</v>
      </c>
      <c r="L1218" t="s">
        <v>43</v>
      </c>
      <c r="M1218" s="20">
        <v>61.155072000000004</v>
      </c>
      <c r="N1218" s="20">
        <v>3.5459999999999998E-2</v>
      </c>
      <c r="O1218" s="20">
        <v>2.16855885312</v>
      </c>
      <c r="P1218">
        <v>2</v>
      </c>
      <c r="Q1218">
        <v>4.3371177062399999</v>
      </c>
    </row>
    <row r="1219" spans="1:17" x14ac:dyDescent="0.3">
      <c r="A1219" t="s">
        <v>18</v>
      </c>
      <c r="B1219" t="s">
        <v>9</v>
      </c>
      <c r="C1219" t="s">
        <v>67</v>
      </c>
      <c r="D1219" t="s">
        <v>41</v>
      </c>
      <c r="E1219" t="s">
        <v>35</v>
      </c>
      <c r="F1219" t="s">
        <v>13</v>
      </c>
      <c r="G1219" s="20">
        <v>4</v>
      </c>
      <c r="H1219" s="14">
        <v>6.4359999999999999</v>
      </c>
      <c r="I1219" t="s">
        <v>52</v>
      </c>
      <c r="J1219" t="s">
        <v>15</v>
      </c>
      <c r="K1219" t="s">
        <v>25</v>
      </c>
      <c r="L1219" t="s">
        <v>43</v>
      </c>
      <c r="M1219" s="20">
        <v>6.4373760000000004</v>
      </c>
      <c r="N1219" s="20">
        <v>3.5459999999999998E-2</v>
      </c>
      <c r="O1219" s="20">
        <v>0.22826935296</v>
      </c>
      <c r="P1219">
        <v>4</v>
      </c>
      <c r="Q1219">
        <v>0.91307741184000002</v>
      </c>
    </row>
    <row r="1220" spans="1:17" x14ac:dyDescent="0.3">
      <c r="A1220" t="s">
        <v>32</v>
      </c>
      <c r="B1220" t="s">
        <v>9</v>
      </c>
      <c r="C1220" t="s">
        <v>40</v>
      </c>
      <c r="D1220" t="s">
        <v>20</v>
      </c>
      <c r="E1220" t="s">
        <v>12</v>
      </c>
      <c r="F1220" t="s">
        <v>44</v>
      </c>
      <c r="G1220" s="20">
        <v>1.3</v>
      </c>
      <c r="H1220" s="14">
        <v>2.0916999999999999</v>
      </c>
      <c r="I1220" t="s">
        <v>23</v>
      </c>
      <c r="J1220" t="s">
        <v>42</v>
      </c>
      <c r="K1220" t="s">
        <v>25</v>
      </c>
      <c r="L1220" t="s">
        <v>17</v>
      </c>
      <c r="M1220" s="20">
        <v>2.0921472000000003</v>
      </c>
      <c r="N1220" s="20">
        <v>0</v>
      </c>
      <c r="O1220" s="20">
        <v>0</v>
      </c>
      <c r="P1220">
        <v>5</v>
      </c>
      <c r="Q1220">
        <v>0</v>
      </c>
    </row>
    <row r="1221" spans="1:17" x14ac:dyDescent="0.3">
      <c r="A1221" t="s">
        <v>7</v>
      </c>
      <c r="B1221" t="s">
        <v>9</v>
      </c>
      <c r="C1221" t="s">
        <v>67</v>
      </c>
      <c r="D1221" t="s">
        <v>11</v>
      </c>
      <c r="E1221" t="s">
        <v>21</v>
      </c>
      <c r="F1221" t="s">
        <v>29</v>
      </c>
      <c r="G1221" s="20">
        <v>2.5</v>
      </c>
      <c r="H1221" s="14">
        <v>4.0225</v>
      </c>
      <c r="I1221" t="s">
        <v>30</v>
      </c>
      <c r="J1221" t="s">
        <v>42</v>
      </c>
      <c r="K1221" t="s">
        <v>25</v>
      </c>
      <c r="L1221" t="s">
        <v>43</v>
      </c>
      <c r="M1221" s="20">
        <v>4.0233600000000003</v>
      </c>
      <c r="N1221" s="20">
        <v>0.16664000000000001</v>
      </c>
      <c r="O1221" s="20">
        <v>0.6704527104000001</v>
      </c>
      <c r="P1221">
        <v>1</v>
      </c>
      <c r="Q1221">
        <v>0.6704527104000001</v>
      </c>
    </row>
    <row r="1222" spans="1:17" x14ac:dyDescent="0.3">
      <c r="A1222" t="s">
        <v>39</v>
      </c>
      <c r="B1222" t="s">
        <v>9</v>
      </c>
      <c r="C1222" t="s">
        <v>67</v>
      </c>
      <c r="D1222" t="s">
        <v>41</v>
      </c>
      <c r="E1222" t="s">
        <v>21</v>
      </c>
      <c r="F1222" t="s">
        <v>22</v>
      </c>
      <c r="G1222" s="20">
        <v>11</v>
      </c>
      <c r="H1222" s="14">
        <v>17.698999999999998</v>
      </c>
      <c r="I1222" t="s">
        <v>30</v>
      </c>
      <c r="J1222" t="s">
        <v>15</v>
      </c>
      <c r="K1222" t="s">
        <v>25</v>
      </c>
      <c r="L1222" t="s">
        <v>43</v>
      </c>
      <c r="M1222" s="20">
        <v>17.702784000000001</v>
      </c>
      <c r="N1222" s="20">
        <v>0.16664000000000001</v>
      </c>
      <c r="O1222" s="20">
        <v>2.9499919257600005</v>
      </c>
      <c r="P1222">
        <v>2</v>
      </c>
      <c r="Q1222">
        <v>5.8999838515200009</v>
      </c>
    </row>
    <row r="1223" spans="1:17" x14ac:dyDescent="0.3">
      <c r="A1223" t="s">
        <v>32</v>
      </c>
      <c r="B1223" t="s">
        <v>9</v>
      </c>
      <c r="C1223" t="s">
        <v>67</v>
      </c>
      <c r="D1223" t="s">
        <v>41</v>
      </c>
      <c r="E1223" t="s">
        <v>35</v>
      </c>
      <c r="F1223" t="s">
        <v>44</v>
      </c>
      <c r="G1223" s="20">
        <v>1</v>
      </c>
      <c r="H1223" s="14">
        <v>1.609</v>
      </c>
      <c r="I1223" t="s">
        <v>23</v>
      </c>
      <c r="J1223" t="s">
        <v>31</v>
      </c>
      <c r="K1223" t="s">
        <v>25</v>
      </c>
      <c r="L1223" t="s">
        <v>43</v>
      </c>
      <c r="M1223" s="20">
        <v>1.6093440000000001</v>
      </c>
      <c r="N1223" s="20">
        <v>0</v>
      </c>
      <c r="O1223" s="20">
        <v>0</v>
      </c>
      <c r="P1223">
        <v>5</v>
      </c>
      <c r="Q1223">
        <v>0</v>
      </c>
    </row>
    <row r="1224" spans="1:17" x14ac:dyDescent="0.3">
      <c r="A1224" t="s">
        <v>39</v>
      </c>
      <c r="B1224" t="s">
        <v>9</v>
      </c>
      <c r="C1224" t="s">
        <v>67</v>
      </c>
      <c r="D1224" t="s">
        <v>11</v>
      </c>
      <c r="E1224" t="s">
        <v>21</v>
      </c>
      <c r="F1224" t="s">
        <v>29</v>
      </c>
      <c r="G1224" s="20">
        <v>21</v>
      </c>
      <c r="H1224" s="14">
        <v>33.789000000000001</v>
      </c>
      <c r="I1224" t="s">
        <v>52</v>
      </c>
      <c r="J1224" t="s">
        <v>31</v>
      </c>
      <c r="K1224" t="s">
        <v>25</v>
      </c>
      <c r="L1224" t="s">
        <v>43</v>
      </c>
      <c r="M1224" s="20">
        <v>33.796224000000002</v>
      </c>
      <c r="N1224" s="20">
        <v>3.5459999999999998E-2</v>
      </c>
      <c r="O1224" s="20">
        <v>1.19841410304</v>
      </c>
      <c r="P1224">
        <v>2</v>
      </c>
      <c r="Q1224">
        <v>2.3968282060799999</v>
      </c>
    </row>
    <row r="1225" spans="1:17" x14ac:dyDescent="0.3">
      <c r="A1225" t="s">
        <v>32</v>
      </c>
      <c r="B1225" t="s">
        <v>9</v>
      </c>
      <c r="C1225" t="s">
        <v>67</v>
      </c>
      <c r="D1225" t="s">
        <v>11</v>
      </c>
      <c r="E1225" t="s">
        <v>35</v>
      </c>
      <c r="F1225" t="s">
        <v>44</v>
      </c>
      <c r="G1225" s="20">
        <v>1</v>
      </c>
      <c r="H1225" s="14">
        <v>1.609</v>
      </c>
      <c r="I1225" t="s">
        <v>23</v>
      </c>
      <c r="J1225" t="s">
        <v>31</v>
      </c>
      <c r="K1225" t="s">
        <v>25</v>
      </c>
      <c r="L1225" t="s">
        <v>43</v>
      </c>
      <c r="M1225" s="20">
        <v>1.6093440000000001</v>
      </c>
      <c r="N1225" s="20">
        <v>0</v>
      </c>
      <c r="O1225" s="20">
        <v>0</v>
      </c>
      <c r="P1225">
        <v>5</v>
      </c>
      <c r="Q1225">
        <v>0</v>
      </c>
    </row>
    <row r="1226" spans="1:17" x14ac:dyDescent="0.3">
      <c r="A1226" t="s">
        <v>7</v>
      </c>
      <c r="B1226" t="s">
        <v>9</v>
      </c>
      <c r="C1226" t="s">
        <v>67</v>
      </c>
      <c r="D1226" t="s">
        <v>20</v>
      </c>
      <c r="E1226" t="s">
        <v>45</v>
      </c>
      <c r="F1226" t="s">
        <v>22</v>
      </c>
      <c r="G1226" s="20">
        <v>5</v>
      </c>
      <c r="H1226" s="14">
        <v>8.0449999999999999</v>
      </c>
      <c r="I1226" t="s">
        <v>30</v>
      </c>
      <c r="J1226" t="s">
        <v>15</v>
      </c>
      <c r="K1226" t="s">
        <v>25</v>
      </c>
      <c r="L1226" t="s">
        <v>43</v>
      </c>
      <c r="M1226" s="20">
        <v>8.0467200000000005</v>
      </c>
      <c r="N1226" s="20">
        <v>0.16664000000000001</v>
      </c>
      <c r="O1226" s="20">
        <v>1.3409054208000002</v>
      </c>
      <c r="P1226">
        <v>1</v>
      </c>
      <c r="Q1226">
        <v>1.3409054208000002</v>
      </c>
    </row>
    <row r="1227" spans="1:17" x14ac:dyDescent="0.3">
      <c r="A1227" t="s">
        <v>7</v>
      </c>
      <c r="B1227" t="s">
        <v>9</v>
      </c>
      <c r="C1227" t="s">
        <v>67</v>
      </c>
      <c r="D1227" t="s">
        <v>20</v>
      </c>
      <c r="E1227" t="s">
        <v>28</v>
      </c>
      <c r="F1227" t="s">
        <v>22</v>
      </c>
      <c r="G1227" s="20">
        <v>14</v>
      </c>
      <c r="H1227" s="14">
        <v>22.526</v>
      </c>
      <c r="I1227" t="s">
        <v>30</v>
      </c>
      <c r="J1227" t="s">
        <v>53</v>
      </c>
      <c r="K1227" t="s">
        <v>25</v>
      </c>
      <c r="L1227" t="s">
        <v>43</v>
      </c>
      <c r="M1227" s="20">
        <v>22.530816000000002</v>
      </c>
      <c r="N1227" s="20">
        <v>0.16664000000000001</v>
      </c>
      <c r="O1227" s="20">
        <v>3.7545351782400003</v>
      </c>
      <c r="P1227">
        <v>1</v>
      </c>
      <c r="Q1227">
        <v>3.7545351782400003</v>
      </c>
    </row>
    <row r="1228" spans="1:17" x14ac:dyDescent="0.3">
      <c r="A1228" t="s">
        <v>32</v>
      </c>
      <c r="B1228" t="s">
        <v>9</v>
      </c>
      <c r="C1228" t="s">
        <v>67</v>
      </c>
      <c r="D1228" t="s">
        <v>20</v>
      </c>
      <c r="E1228" t="s">
        <v>12</v>
      </c>
      <c r="F1228" t="s">
        <v>36</v>
      </c>
      <c r="G1228" s="20">
        <v>4</v>
      </c>
      <c r="H1228" s="14">
        <v>6.4359999999999999</v>
      </c>
      <c r="I1228" t="s">
        <v>14</v>
      </c>
      <c r="J1228" t="s">
        <v>42</v>
      </c>
      <c r="K1228" t="s">
        <v>25</v>
      </c>
      <c r="L1228" t="s">
        <v>17</v>
      </c>
      <c r="M1228" s="20">
        <v>6.4373760000000004</v>
      </c>
      <c r="N1228" s="20">
        <v>0</v>
      </c>
      <c r="O1228" s="20">
        <v>0</v>
      </c>
      <c r="P1228">
        <v>5</v>
      </c>
      <c r="Q1228">
        <v>0</v>
      </c>
    </row>
    <row r="1229" spans="1:17" x14ac:dyDescent="0.3">
      <c r="A1229" t="s">
        <v>39</v>
      </c>
      <c r="B1229" t="s">
        <v>9</v>
      </c>
      <c r="C1229" t="s">
        <v>67</v>
      </c>
      <c r="D1229" t="s">
        <v>20</v>
      </c>
      <c r="E1229" t="s">
        <v>21</v>
      </c>
      <c r="F1229" t="s">
        <v>44</v>
      </c>
      <c r="G1229" s="20">
        <v>4.3</v>
      </c>
      <c r="H1229" s="14">
        <v>6.9186999999999994</v>
      </c>
      <c r="I1229" t="s">
        <v>30</v>
      </c>
      <c r="J1229" t="s">
        <v>15</v>
      </c>
      <c r="K1229" t="s">
        <v>25</v>
      </c>
      <c r="L1229" t="s">
        <v>43</v>
      </c>
      <c r="M1229" s="20">
        <v>6.9201791999999998</v>
      </c>
      <c r="N1229" s="20">
        <v>0.16664000000000001</v>
      </c>
      <c r="O1229" s="20">
        <v>1.153178661888</v>
      </c>
      <c r="P1229">
        <v>2</v>
      </c>
      <c r="Q1229">
        <v>2.306357323776</v>
      </c>
    </row>
    <row r="1230" spans="1:17" x14ac:dyDescent="0.3">
      <c r="A1230" t="s">
        <v>7</v>
      </c>
      <c r="B1230" t="s">
        <v>9</v>
      </c>
      <c r="C1230" t="s">
        <v>67</v>
      </c>
      <c r="D1230" t="s">
        <v>27</v>
      </c>
      <c r="E1230" t="s">
        <v>35</v>
      </c>
      <c r="F1230" t="s">
        <v>66</v>
      </c>
      <c r="G1230" s="20">
        <v>27</v>
      </c>
      <c r="H1230" s="14">
        <v>43.442999999999998</v>
      </c>
      <c r="I1230" t="s">
        <v>52</v>
      </c>
      <c r="J1230" t="s">
        <v>42</v>
      </c>
      <c r="K1230" t="s">
        <v>25</v>
      </c>
      <c r="L1230" t="s">
        <v>43</v>
      </c>
      <c r="M1230" s="20">
        <v>43.452288000000003</v>
      </c>
      <c r="N1230" s="20">
        <v>3.5459999999999998E-2</v>
      </c>
      <c r="O1230" s="20">
        <v>1.5408181324800001</v>
      </c>
      <c r="P1230">
        <v>1</v>
      </c>
      <c r="Q1230">
        <v>1.5408181324800001</v>
      </c>
    </row>
    <row r="1231" spans="1:17" x14ac:dyDescent="0.3">
      <c r="A1231" t="s">
        <v>39</v>
      </c>
      <c r="B1231" t="s">
        <v>9</v>
      </c>
      <c r="C1231" t="s">
        <v>67</v>
      </c>
      <c r="D1231" t="s">
        <v>11</v>
      </c>
      <c r="E1231" t="s">
        <v>45</v>
      </c>
      <c r="F1231" t="s">
        <v>66</v>
      </c>
      <c r="G1231" s="20">
        <v>25</v>
      </c>
      <c r="H1231" s="14">
        <v>40.225000000000001</v>
      </c>
      <c r="I1231" t="s">
        <v>30</v>
      </c>
      <c r="J1231" t="s">
        <v>42</v>
      </c>
      <c r="K1231" t="s">
        <v>25</v>
      </c>
      <c r="L1231" t="s">
        <v>17</v>
      </c>
      <c r="M1231" s="20">
        <v>40.233600000000003</v>
      </c>
      <c r="N1231" s="20">
        <v>0.16664000000000001</v>
      </c>
      <c r="O1231" s="20">
        <v>6.7045271040000012</v>
      </c>
      <c r="P1231">
        <v>2</v>
      </c>
      <c r="Q1231">
        <v>13.409054208000002</v>
      </c>
    </row>
    <row r="1232" spans="1:17" x14ac:dyDescent="0.3">
      <c r="A1232" t="s">
        <v>39</v>
      </c>
      <c r="B1232" t="s">
        <v>9</v>
      </c>
      <c r="C1232" t="s">
        <v>67</v>
      </c>
      <c r="D1232" t="s">
        <v>41</v>
      </c>
      <c r="E1232" t="s">
        <v>35</v>
      </c>
      <c r="F1232" t="s">
        <v>66</v>
      </c>
      <c r="G1232" s="20">
        <v>45</v>
      </c>
      <c r="H1232" s="14">
        <v>72.405000000000001</v>
      </c>
      <c r="I1232" t="s">
        <v>75</v>
      </c>
      <c r="J1232" t="s">
        <v>15</v>
      </c>
      <c r="K1232" t="s">
        <v>25</v>
      </c>
      <c r="L1232" t="s">
        <v>43</v>
      </c>
      <c r="M1232" s="20">
        <v>72.420479999999998</v>
      </c>
      <c r="N1232" s="20">
        <v>5.2670000000000002E-2</v>
      </c>
      <c r="O1232" s="20">
        <v>3.8143866815999998</v>
      </c>
      <c r="P1232">
        <v>2</v>
      </c>
      <c r="Q1232">
        <v>7.6287733631999997</v>
      </c>
    </row>
    <row r="1233" spans="1:17" x14ac:dyDescent="0.3">
      <c r="A1233" t="s">
        <v>39</v>
      </c>
      <c r="B1233" t="s">
        <v>9</v>
      </c>
      <c r="C1233" t="s">
        <v>56</v>
      </c>
      <c r="D1233" t="s">
        <v>11</v>
      </c>
      <c r="E1233" t="s">
        <v>64</v>
      </c>
      <c r="F1233" t="s">
        <v>22</v>
      </c>
      <c r="G1233" s="20">
        <v>7</v>
      </c>
      <c r="H1233" s="14">
        <v>11.263</v>
      </c>
      <c r="I1233" t="s">
        <v>14</v>
      </c>
      <c r="J1233" t="s">
        <v>42</v>
      </c>
      <c r="K1233" t="s">
        <v>25</v>
      </c>
      <c r="L1233" t="s">
        <v>43</v>
      </c>
      <c r="M1233" s="20">
        <v>11.265408000000001</v>
      </c>
      <c r="N1233" s="20">
        <v>0</v>
      </c>
      <c r="O1233" s="20">
        <v>0</v>
      </c>
      <c r="P1233">
        <v>2</v>
      </c>
      <c r="Q1233">
        <v>0</v>
      </c>
    </row>
    <row r="1234" spans="1:17" x14ac:dyDescent="0.3">
      <c r="A1234" t="s">
        <v>32</v>
      </c>
      <c r="B1234" t="s">
        <v>9</v>
      </c>
      <c r="C1234" t="s">
        <v>34</v>
      </c>
      <c r="D1234" t="s">
        <v>20</v>
      </c>
      <c r="E1234" t="s">
        <v>45</v>
      </c>
      <c r="F1234" t="s">
        <v>36</v>
      </c>
      <c r="G1234" s="20">
        <v>3</v>
      </c>
      <c r="H1234" s="14">
        <v>4.827</v>
      </c>
      <c r="I1234" t="s">
        <v>14</v>
      </c>
      <c r="J1234" t="s">
        <v>42</v>
      </c>
      <c r="K1234" t="s">
        <v>25</v>
      </c>
      <c r="L1234" t="s">
        <v>43</v>
      </c>
      <c r="M1234" s="20">
        <v>4.8280320000000003</v>
      </c>
      <c r="N1234" s="20">
        <v>0</v>
      </c>
      <c r="O1234" s="20">
        <v>0</v>
      </c>
      <c r="P1234">
        <v>5</v>
      </c>
      <c r="Q1234">
        <v>0</v>
      </c>
    </row>
    <row r="1235" spans="1:17" x14ac:dyDescent="0.3">
      <c r="A1235" t="s">
        <v>26</v>
      </c>
      <c r="B1235" t="s">
        <v>9</v>
      </c>
      <c r="C1235" t="s">
        <v>46</v>
      </c>
      <c r="D1235" t="s">
        <v>20</v>
      </c>
      <c r="E1235" t="s">
        <v>35</v>
      </c>
      <c r="F1235" t="s">
        <v>36</v>
      </c>
      <c r="G1235" s="20">
        <v>1.5</v>
      </c>
      <c r="H1235" s="14">
        <v>2.4135</v>
      </c>
      <c r="I1235" t="s">
        <v>23</v>
      </c>
      <c r="J1235" t="s">
        <v>15</v>
      </c>
      <c r="K1235" t="s">
        <v>25</v>
      </c>
      <c r="L1235" t="s">
        <v>43</v>
      </c>
      <c r="M1235" s="20">
        <v>2.4140160000000002</v>
      </c>
      <c r="N1235" s="20">
        <v>0</v>
      </c>
      <c r="O1235" s="20">
        <v>0</v>
      </c>
      <c r="P1235">
        <v>3</v>
      </c>
      <c r="Q1235">
        <v>0</v>
      </c>
    </row>
    <row r="1236" spans="1:17" x14ac:dyDescent="0.3">
      <c r="A1236" t="s">
        <v>18</v>
      </c>
      <c r="B1236" t="s">
        <v>9</v>
      </c>
      <c r="C1236" t="s">
        <v>67</v>
      </c>
      <c r="D1236" t="s">
        <v>47</v>
      </c>
      <c r="E1236" t="s">
        <v>12</v>
      </c>
      <c r="F1236" t="s">
        <v>44</v>
      </c>
      <c r="G1236" s="20">
        <v>0.9</v>
      </c>
      <c r="H1236" s="14">
        <v>1.4480999999999999</v>
      </c>
      <c r="I1236" t="s">
        <v>23</v>
      </c>
      <c r="J1236" t="s">
        <v>31</v>
      </c>
      <c r="K1236" t="s">
        <v>25</v>
      </c>
      <c r="L1236" t="s">
        <v>43</v>
      </c>
      <c r="M1236" s="20">
        <v>1.4484096000000002</v>
      </c>
      <c r="N1236" s="20">
        <v>0</v>
      </c>
      <c r="O1236" s="20">
        <v>0</v>
      </c>
      <c r="P1236">
        <v>4</v>
      </c>
      <c r="Q1236">
        <v>0</v>
      </c>
    </row>
    <row r="1237" spans="1:17" x14ac:dyDescent="0.3">
      <c r="A1237" t="s">
        <v>26</v>
      </c>
      <c r="B1237" t="s">
        <v>9</v>
      </c>
      <c r="C1237" t="s">
        <v>8</v>
      </c>
      <c r="D1237" t="s">
        <v>27</v>
      </c>
      <c r="E1237" t="s">
        <v>28</v>
      </c>
      <c r="F1237" t="s">
        <v>13</v>
      </c>
      <c r="G1237" s="20">
        <v>19.5</v>
      </c>
      <c r="H1237" s="14">
        <v>31.375499999999999</v>
      </c>
      <c r="I1237" t="s">
        <v>30</v>
      </c>
      <c r="J1237" t="s">
        <v>38</v>
      </c>
      <c r="K1237" t="s">
        <v>25</v>
      </c>
      <c r="L1237" t="s">
        <v>17</v>
      </c>
      <c r="M1237" s="20">
        <v>31.382208000000002</v>
      </c>
      <c r="N1237" s="20">
        <v>0.16664000000000001</v>
      </c>
      <c r="O1237" s="20">
        <v>5.2295311411200007</v>
      </c>
      <c r="P1237">
        <v>3</v>
      </c>
      <c r="Q1237">
        <v>15.688593423360002</v>
      </c>
    </row>
    <row r="1238" spans="1:17" x14ac:dyDescent="0.3">
      <c r="A1238" t="s">
        <v>7</v>
      </c>
      <c r="B1238" t="s">
        <v>9</v>
      </c>
      <c r="C1238" t="s">
        <v>67</v>
      </c>
      <c r="D1238" t="s">
        <v>11</v>
      </c>
      <c r="E1238" t="s">
        <v>12</v>
      </c>
      <c r="F1238" t="s">
        <v>13</v>
      </c>
      <c r="G1238" s="20">
        <v>31</v>
      </c>
      <c r="H1238" s="14">
        <v>49.878999999999998</v>
      </c>
      <c r="I1238" t="s">
        <v>30</v>
      </c>
      <c r="J1238" t="s">
        <v>15</v>
      </c>
      <c r="K1238" t="s">
        <v>25</v>
      </c>
      <c r="L1238" t="s">
        <v>43</v>
      </c>
      <c r="M1238" s="20">
        <v>49.889664000000003</v>
      </c>
      <c r="N1238" s="20">
        <v>0.16664000000000001</v>
      </c>
      <c r="O1238" s="20">
        <v>8.3136136089600008</v>
      </c>
      <c r="P1238">
        <v>1</v>
      </c>
      <c r="Q1238">
        <v>8.3136136089600008</v>
      </c>
    </row>
    <row r="1239" spans="1:17" x14ac:dyDescent="0.3">
      <c r="A1239" t="s">
        <v>39</v>
      </c>
      <c r="B1239" t="s">
        <v>9</v>
      </c>
      <c r="C1239" t="s">
        <v>65</v>
      </c>
      <c r="D1239" t="s">
        <v>41</v>
      </c>
      <c r="E1239" t="s">
        <v>21</v>
      </c>
      <c r="F1239" t="s">
        <v>29</v>
      </c>
      <c r="G1239" s="20">
        <v>25</v>
      </c>
      <c r="H1239" s="14">
        <v>40.225000000000001</v>
      </c>
      <c r="I1239" t="s">
        <v>30</v>
      </c>
      <c r="J1239" t="s">
        <v>42</v>
      </c>
      <c r="K1239" t="s">
        <v>25</v>
      </c>
      <c r="L1239" t="s">
        <v>17</v>
      </c>
      <c r="M1239" s="20">
        <v>40.233600000000003</v>
      </c>
      <c r="N1239" s="20">
        <v>0.16664000000000001</v>
      </c>
      <c r="O1239" s="20">
        <v>6.7045271040000012</v>
      </c>
      <c r="P1239">
        <v>2</v>
      </c>
      <c r="Q1239">
        <v>13.409054208000002</v>
      </c>
    </row>
    <row r="1240" spans="1:17" x14ac:dyDescent="0.3">
      <c r="A1240" t="s">
        <v>32</v>
      </c>
      <c r="B1240" t="s">
        <v>9</v>
      </c>
      <c r="C1240" t="s">
        <v>68</v>
      </c>
      <c r="D1240" t="s">
        <v>41</v>
      </c>
      <c r="E1240" t="s">
        <v>21</v>
      </c>
      <c r="F1240" t="s">
        <v>62</v>
      </c>
      <c r="G1240" s="20">
        <v>0.2</v>
      </c>
      <c r="H1240" s="14">
        <v>0.32180000000000003</v>
      </c>
      <c r="I1240" t="s">
        <v>23</v>
      </c>
      <c r="J1240" t="s">
        <v>42</v>
      </c>
      <c r="K1240" t="s">
        <v>25</v>
      </c>
      <c r="L1240" t="s">
        <v>43</v>
      </c>
      <c r="M1240" s="20">
        <v>0.32186880000000007</v>
      </c>
      <c r="N1240" s="20">
        <v>0</v>
      </c>
      <c r="O1240" s="20">
        <v>0</v>
      </c>
      <c r="P1240">
        <v>5</v>
      </c>
      <c r="Q1240">
        <v>0</v>
      </c>
    </row>
    <row r="1241" spans="1:17" x14ac:dyDescent="0.3">
      <c r="A1241" t="s">
        <v>32</v>
      </c>
      <c r="B1241" t="s">
        <v>9</v>
      </c>
      <c r="C1241" t="s">
        <v>40</v>
      </c>
      <c r="D1241" t="s">
        <v>20</v>
      </c>
      <c r="E1241" t="s">
        <v>45</v>
      </c>
      <c r="F1241" t="s">
        <v>44</v>
      </c>
      <c r="G1241" s="20">
        <v>2.2999999999999998</v>
      </c>
      <c r="H1241" s="14">
        <v>3.7006999999999999</v>
      </c>
      <c r="I1241" t="s">
        <v>14</v>
      </c>
      <c r="J1241" t="s">
        <v>42</v>
      </c>
      <c r="K1241" t="s">
        <v>25</v>
      </c>
      <c r="L1241" t="s">
        <v>43</v>
      </c>
      <c r="M1241" s="20">
        <v>3.7014912</v>
      </c>
      <c r="N1241" s="20">
        <v>0</v>
      </c>
      <c r="O1241" s="20">
        <v>0</v>
      </c>
      <c r="P1241">
        <v>5</v>
      </c>
      <c r="Q1241">
        <v>0</v>
      </c>
    </row>
    <row r="1242" spans="1:17" x14ac:dyDescent="0.3">
      <c r="A1242" t="s">
        <v>18</v>
      </c>
      <c r="B1242" t="s">
        <v>9</v>
      </c>
      <c r="C1242" t="s">
        <v>67</v>
      </c>
      <c r="D1242" t="s">
        <v>20</v>
      </c>
      <c r="E1242" t="s">
        <v>21</v>
      </c>
      <c r="F1242" t="s">
        <v>44</v>
      </c>
      <c r="G1242" s="20">
        <v>2</v>
      </c>
      <c r="H1242" s="14">
        <v>3.218</v>
      </c>
      <c r="I1242" t="s">
        <v>54</v>
      </c>
      <c r="J1242" t="s">
        <v>38</v>
      </c>
      <c r="K1242" t="s">
        <v>25</v>
      </c>
      <c r="L1242" t="s">
        <v>17</v>
      </c>
      <c r="M1242" s="20">
        <v>3.2186880000000002</v>
      </c>
      <c r="N1242" s="20">
        <v>2.1999999999999999E-2</v>
      </c>
      <c r="O1242" s="20">
        <v>7.0811135999999997E-2</v>
      </c>
      <c r="P1242">
        <v>4</v>
      </c>
      <c r="Q1242">
        <v>0.28324454399999999</v>
      </c>
    </row>
    <row r="1243" spans="1:17" x14ac:dyDescent="0.3">
      <c r="A1243" t="s">
        <v>39</v>
      </c>
      <c r="B1243" t="s">
        <v>9</v>
      </c>
      <c r="C1243" t="s">
        <v>67</v>
      </c>
      <c r="D1243" t="s">
        <v>20</v>
      </c>
      <c r="E1243" t="s">
        <v>21</v>
      </c>
      <c r="F1243" t="s">
        <v>22</v>
      </c>
      <c r="G1243" s="20">
        <v>1.7</v>
      </c>
      <c r="H1243" s="14">
        <v>2.7353000000000001</v>
      </c>
      <c r="I1243" t="s">
        <v>23</v>
      </c>
      <c r="J1243" t="s">
        <v>31</v>
      </c>
      <c r="K1243" t="s">
        <v>25</v>
      </c>
      <c r="L1243" t="s">
        <v>82</v>
      </c>
      <c r="M1243" s="20">
        <v>2.7358848</v>
      </c>
      <c r="N1243" s="20">
        <v>0</v>
      </c>
      <c r="O1243" s="20">
        <v>0</v>
      </c>
      <c r="P1243">
        <v>2</v>
      </c>
      <c r="Q1243">
        <v>0</v>
      </c>
    </row>
    <row r="1244" spans="1:17" x14ac:dyDescent="0.3">
      <c r="A1244" t="s">
        <v>39</v>
      </c>
      <c r="B1244" t="s">
        <v>9</v>
      </c>
      <c r="C1244" t="s">
        <v>10</v>
      </c>
      <c r="D1244" t="s">
        <v>11</v>
      </c>
      <c r="E1244" t="s">
        <v>12</v>
      </c>
      <c r="F1244" t="s">
        <v>29</v>
      </c>
      <c r="G1244" s="20">
        <v>3</v>
      </c>
      <c r="H1244" s="14">
        <v>4.827</v>
      </c>
      <c r="I1244" t="s">
        <v>23</v>
      </c>
      <c r="J1244" t="s">
        <v>42</v>
      </c>
      <c r="K1244" t="s">
        <v>25</v>
      </c>
      <c r="L1244" t="s">
        <v>17</v>
      </c>
      <c r="M1244" s="20">
        <v>4.8280320000000003</v>
      </c>
      <c r="N1244" s="20">
        <v>0</v>
      </c>
      <c r="O1244" s="20">
        <v>0</v>
      </c>
      <c r="P1244">
        <v>2</v>
      </c>
      <c r="Q1244">
        <v>0</v>
      </c>
    </row>
    <row r="1245" spans="1:17" x14ac:dyDescent="0.3">
      <c r="A1245" t="s">
        <v>39</v>
      </c>
      <c r="B1245" t="s">
        <v>57</v>
      </c>
      <c r="C1245" t="s">
        <v>8</v>
      </c>
      <c r="D1245" t="s">
        <v>41</v>
      </c>
      <c r="E1245" t="s">
        <v>35</v>
      </c>
      <c r="F1245" t="s">
        <v>36</v>
      </c>
      <c r="G1245" s="20">
        <v>6</v>
      </c>
      <c r="H1245" s="14">
        <v>9.6539999999999999</v>
      </c>
      <c r="I1245" t="s">
        <v>30</v>
      </c>
      <c r="J1245" t="s">
        <v>15</v>
      </c>
      <c r="K1245" t="s">
        <v>25</v>
      </c>
      <c r="L1245" t="s">
        <v>17</v>
      </c>
      <c r="M1245" s="20">
        <v>9.6560640000000006</v>
      </c>
      <c r="N1245" s="20">
        <v>0.16664000000000001</v>
      </c>
      <c r="O1245" s="20">
        <v>1.6090865049600003</v>
      </c>
      <c r="P1245">
        <v>2</v>
      </c>
      <c r="Q1245">
        <v>3.2181730099200005</v>
      </c>
    </row>
    <row r="1246" spans="1:17" x14ac:dyDescent="0.3">
      <c r="A1246" t="s">
        <v>32</v>
      </c>
      <c r="B1246" t="s">
        <v>9</v>
      </c>
      <c r="C1246" t="s">
        <v>67</v>
      </c>
      <c r="D1246" t="s">
        <v>20</v>
      </c>
      <c r="E1246" t="s">
        <v>21</v>
      </c>
      <c r="F1246" t="s">
        <v>44</v>
      </c>
      <c r="G1246" s="20">
        <v>0.9</v>
      </c>
      <c r="H1246" s="14">
        <v>1.4480999999999999</v>
      </c>
      <c r="I1246" t="s">
        <v>23</v>
      </c>
      <c r="J1246" t="s">
        <v>42</v>
      </c>
      <c r="K1246" t="s">
        <v>25</v>
      </c>
      <c r="L1246" t="s">
        <v>43</v>
      </c>
      <c r="M1246" s="20">
        <v>1.4484096000000002</v>
      </c>
      <c r="N1246" s="20">
        <v>0</v>
      </c>
      <c r="O1246" s="20">
        <v>0</v>
      </c>
      <c r="P1246">
        <v>5</v>
      </c>
      <c r="Q1246">
        <v>0</v>
      </c>
    </row>
    <row r="1247" spans="1:17" x14ac:dyDescent="0.3">
      <c r="A1247" t="s">
        <v>26</v>
      </c>
      <c r="B1247" t="s">
        <v>9</v>
      </c>
      <c r="C1247" t="s">
        <v>98</v>
      </c>
      <c r="D1247" t="s">
        <v>20</v>
      </c>
      <c r="E1247" t="s">
        <v>45</v>
      </c>
      <c r="F1247" t="s">
        <v>44</v>
      </c>
      <c r="G1247" s="20">
        <v>3</v>
      </c>
      <c r="H1247" s="14">
        <v>4.827</v>
      </c>
      <c r="I1247" t="s">
        <v>14</v>
      </c>
      <c r="J1247" t="s">
        <v>31</v>
      </c>
      <c r="K1247" t="s">
        <v>25</v>
      </c>
      <c r="L1247" t="s">
        <v>43</v>
      </c>
      <c r="M1247" s="20">
        <v>4.8280320000000003</v>
      </c>
      <c r="N1247" s="20">
        <v>0</v>
      </c>
      <c r="O1247" s="20">
        <v>0</v>
      </c>
      <c r="P1247">
        <v>3</v>
      </c>
      <c r="Q1247">
        <v>0</v>
      </c>
    </row>
    <row r="1248" spans="1:17" x14ac:dyDescent="0.3">
      <c r="A1248" t="s">
        <v>26</v>
      </c>
      <c r="B1248" t="s">
        <v>9</v>
      </c>
      <c r="C1248" t="s">
        <v>61</v>
      </c>
      <c r="D1248" t="s">
        <v>11</v>
      </c>
      <c r="E1248" t="s">
        <v>33</v>
      </c>
      <c r="F1248" t="s">
        <v>66</v>
      </c>
      <c r="G1248" s="20">
        <v>240</v>
      </c>
      <c r="H1248" s="14">
        <v>386.15999999999997</v>
      </c>
      <c r="I1248" t="s">
        <v>30</v>
      </c>
      <c r="J1248" t="s">
        <v>15</v>
      </c>
      <c r="K1248" t="s">
        <v>25</v>
      </c>
      <c r="L1248" t="s">
        <v>43</v>
      </c>
      <c r="M1248" s="20">
        <v>386.24256000000003</v>
      </c>
      <c r="N1248" s="20">
        <v>0.16664000000000001</v>
      </c>
      <c r="O1248" s="20">
        <v>64.363460198400006</v>
      </c>
      <c r="P1248">
        <v>3</v>
      </c>
      <c r="Q1248">
        <v>193.09038059520003</v>
      </c>
    </row>
    <row r="1249" spans="1:17" x14ac:dyDescent="0.3">
      <c r="A1249" t="s">
        <v>39</v>
      </c>
      <c r="B1249" t="s">
        <v>55</v>
      </c>
      <c r="C1249" t="s">
        <v>8</v>
      </c>
      <c r="D1249" t="s">
        <v>72</v>
      </c>
      <c r="E1249" t="s">
        <v>45</v>
      </c>
      <c r="F1249" t="s">
        <v>13</v>
      </c>
      <c r="G1249" s="20">
        <v>43</v>
      </c>
      <c r="H1249" s="14">
        <v>69.186999999999998</v>
      </c>
      <c r="I1249" t="s">
        <v>52</v>
      </c>
      <c r="J1249" t="s">
        <v>38</v>
      </c>
      <c r="K1249" t="s">
        <v>25</v>
      </c>
      <c r="L1249" t="s">
        <v>43</v>
      </c>
      <c r="M1249" s="20">
        <v>69.201792000000012</v>
      </c>
      <c r="N1249" s="20">
        <v>3.5459999999999998E-2</v>
      </c>
      <c r="O1249" s="20">
        <v>2.4538955443200003</v>
      </c>
      <c r="P1249">
        <v>2</v>
      </c>
      <c r="Q1249">
        <v>4.9077910886400007</v>
      </c>
    </row>
    <row r="1250" spans="1:17" x14ac:dyDescent="0.3">
      <c r="A1250" t="s">
        <v>39</v>
      </c>
      <c r="B1250" t="s">
        <v>8</v>
      </c>
      <c r="C1250" t="s">
        <v>8</v>
      </c>
      <c r="D1250" t="s">
        <v>11</v>
      </c>
      <c r="E1250" t="s">
        <v>35</v>
      </c>
      <c r="F1250" t="s">
        <v>13</v>
      </c>
      <c r="G1250" s="20">
        <v>14</v>
      </c>
      <c r="H1250" s="14">
        <v>22.526</v>
      </c>
      <c r="I1250" t="s">
        <v>30</v>
      </c>
      <c r="J1250" t="s">
        <v>42</v>
      </c>
      <c r="K1250" t="s">
        <v>25</v>
      </c>
      <c r="L1250" t="s">
        <v>17</v>
      </c>
      <c r="M1250" s="20">
        <v>22.530816000000002</v>
      </c>
      <c r="N1250" s="20">
        <v>0.16664000000000001</v>
      </c>
      <c r="O1250" s="20">
        <v>3.7545351782400003</v>
      </c>
      <c r="P1250">
        <v>2</v>
      </c>
      <c r="Q1250">
        <v>7.5090703564800005</v>
      </c>
    </row>
    <row r="1251" spans="1:17" x14ac:dyDescent="0.3">
      <c r="A1251" t="s">
        <v>18</v>
      </c>
      <c r="B1251" t="s">
        <v>9</v>
      </c>
      <c r="C1251" t="s">
        <v>65</v>
      </c>
      <c r="D1251" t="s">
        <v>11</v>
      </c>
      <c r="E1251" t="s">
        <v>21</v>
      </c>
      <c r="F1251" t="s">
        <v>13</v>
      </c>
      <c r="G1251" s="20">
        <v>2.1</v>
      </c>
      <c r="H1251" s="14">
        <v>3.3789000000000002</v>
      </c>
      <c r="I1251" t="s">
        <v>23</v>
      </c>
      <c r="J1251" t="s">
        <v>31</v>
      </c>
      <c r="K1251" t="s">
        <v>25</v>
      </c>
      <c r="L1251" t="s">
        <v>17</v>
      </c>
      <c r="M1251" s="20">
        <v>3.3796224000000006</v>
      </c>
      <c r="N1251" s="20">
        <v>0</v>
      </c>
      <c r="O1251" s="20">
        <v>0</v>
      </c>
      <c r="P1251">
        <v>4</v>
      </c>
      <c r="Q1251">
        <v>0</v>
      </c>
    </row>
    <row r="1252" spans="1:17" x14ac:dyDescent="0.3">
      <c r="A1252" t="s">
        <v>18</v>
      </c>
      <c r="B1252" t="s">
        <v>51</v>
      </c>
      <c r="C1252" t="s">
        <v>8</v>
      </c>
      <c r="D1252" t="s">
        <v>41</v>
      </c>
      <c r="E1252" t="s">
        <v>35</v>
      </c>
      <c r="F1252" t="s">
        <v>62</v>
      </c>
      <c r="G1252" s="20">
        <v>2</v>
      </c>
      <c r="H1252" s="14">
        <v>3.218</v>
      </c>
      <c r="I1252" t="s">
        <v>14</v>
      </c>
      <c r="J1252" t="s">
        <v>31</v>
      </c>
      <c r="K1252" t="s">
        <v>25</v>
      </c>
      <c r="L1252" t="s">
        <v>43</v>
      </c>
      <c r="M1252" s="20">
        <v>3.2186880000000002</v>
      </c>
      <c r="N1252" s="20">
        <v>0</v>
      </c>
      <c r="O1252" s="20">
        <v>0</v>
      </c>
      <c r="P1252">
        <v>4</v>
      </c>
      <c r="Q1252">
        <v>0</v>
      </c>
    </row>
    <row r="1253" spans="1:17" x14ac:dyDescent="0.3">
      <c r="A1253" t="s">
        <v>32</v>
      </c>
      <c r="B1253" t="s">
        <v>9</v>
      </c>
      <c r="C1253" t="s">
        <v>46</v>
      </c>
      <c r="D1253" t="s">
        <v>11</v>
      </c>
      <c r="E1253" t="s">
        <v>21</v>
      </c>
      <c r="F1253" t="s">
        <v>44</v>
      </c>
      <c r="G1253" s="20">
        <v>3</v>
      </c>
      <c r="H1253" s="14">
        <v>4.827</v>
      </c>
      <c r="I1253" t="s">
        <v>30</v>
      </c>
      <c r="J1253" t="s">
        <v>24</v>
      </c>
      <c r="K1253" t="s">
        <v>25</v>
      </c>
      <c r="L1253" t="s">
        <v>17</v>
      </c>
      <c r="M1253" s="20">
        <v>4.8280320000000003</v>
      </c>
      <c r="N1253" s="20">
        <v>0.16664000000000001</v>
      </c>
      <c r="O1253" s="20">
        <v>0.80454325248000014</v>
      </c>
      <c r="P1253">
        <v>5</v>
      </c>
      <c r="Q1253">
        <v>4.0227162624000004</v>
      </c>
    </row>
    <row r="1254" spans="1:17" x14ac:dyDescent="0.3">
      <c r="A1254" t="s">
        <v>32</v>
      </c>
      <c r="B1254" t="s">
        <v>9</v>
      </c>
      <c r="C1254" t="s">
        <v>8</v>
      </c>
      <c r="D1254" t="s">
        <v>41</v>
      </c>
      <c r="E1254" t="s">
        <v>35</v>
      </c>
      <c r="F1254" t="s">
        <v>22</v>
      </c>
      <c r="G1254" s="20">
        <v>1.5</v>
      </c>
      <c r="H1254" s="14">
        <v>2.4135</v>
      </c>
      <c r="I1254" t="s">
        <v>23</v>
      </c>
      <c r="J1254" t="s">
        <v>38</v>
      </c>
      <c r="K1254" t="s">
        <v>25</v>
      </c>
      <c r="L1254" t="s">
        <v>43</v>
      </c>
      <c r="M1254" s="20">
        <v>2.4140160000000002</v>
      </c>
      <c r="N1254" s="20">
        <v>0</v>
      </c>
      <c r="O1254" s="20">
        <v>0</v>
      </c>
      <c r="P1254">
        <v>5</v>
      </c>
      <c r="Q1254">
        <v>0</v>
      </c>
    </row>
    <row r="1255" spans="1:17" x14ac:dyDescent="0.3">
      <c r="A1255" t="s">
        <v>18</v>
      </c>
      <c r="B1255" t="s">
        <v>9</v>
      </c>
      <c r="C1255" t="s">
        <v>46</v>
      </c>
      <c r="D1255" t="s">
        <v>20</v>
      </c>
      <c r="E1255" t="s">
        <v>33</v>
      </c>
      <c r="F1255" t="s">
        <v>66</v>
      </c>
      <c r="G1255" s="20">
        <v>25</v>
      </c>
      <c r="H1255" s="14">
        <v>40.225000000000001</v>
      </c>
      <c r="I1255" t="s">
        <v>52</v>
      </c>
      <c r="J1255" t="s">
        <v>15</v>
      </c>
      <c r="K1255" t="s">
        <v>25</v>
      </c>
      <c r="L1255" t="s">
        <v>43</v>
      </c>
      <c r="M1255" s="20">
        <v>40.233600000000003</v>
      </c>
      <c r="N1255" s="20">
        <v>3.5459999999999998E-2</v>
      </c>
      <c r="O1255" s="20">
        <v>1.4266834560000001</v>
      </c>
      <c r="P1255">
        <v>4</v>
      </c>
      <c r="Q1255">
        <v>5.7067338240000005</v>
      </c>
    </row>
    <row r="1256" spans="1:17" x14ac:dyDescent="0.3">
      <c r="A1256" t="s">
        <v>32</v>
      </c>
      <c r="B1256" t="s">
        <v>9</v>
      </c>
      <c r="C1256" t="s">
        <v>61</v>
      </c>
      <c r="D1256" t="s">
        <v>20</v>
      </c>
      <c r="E1256" t="s">
        <v>21</v>
      </c>
      <c r="F1256" t="s">
        <v>44</v>
      </c>
      <c r="G1256" s="20">
        <v>2</v>
      </c>
      <c r="H1256" s="14">
        <v>3.218</v>
      </c>
      <c r="I1256" t="s">
        <v>23</v>
      </c>
      <c r="J1256" t="s">
        <v>31</v>
      </c>
      <c r="K1256" t="s">
        <v>25</v>
      </c>
      <c r="L1256" t="s">
        <v>43</v>
      </c>
      <c r="M1256" s="20">
        <v>3.2186880000000002</v>
      </c>
      <c r="N1256" s="20">
        <v>0</v>
      </c>
      <c r="O1256" s="20">
        <v>0</v>
      </c>
      <c r="P1256">
        <v>5</v>
      </c>
      <c r="Q1256">
        <v>0</v>
      </c>
    </row>
    <row r="1257" spans="1:17" x14ac:dyDescent="0.3">
      <c r="A1257" t="s">
        <v>32</v>
      </c>
      <c r="B1257" t="s">
        <v>9</v>
      </c>
      <c r="C1257" t="s">
        <v>8</v>
      </c>
      <c r="D1257" t="s">
        <v>27</v>
      </c>
      <c r="E1257" t="s">
        <v>28</v>
      </c>
      <c r="F1257" t="s">
        <v>62</v>
      </c>
      <c r="G1257" s="20">
        <v>4</v>
      </c>
      <c r="H1257" s="14">
        <v>6.4359999999999999</v>
      </c>
      <c r="I1257" t="s">
        <v>87</v>
      </c>
      <c r="J1257" t="s">
        <v>42</v>
      </c>
      <c r="K1257" t="s">
        <v>25</v>
      </c>
      <c r="L1257" t="s">
        <v>17</v>
      </c>
      <c r="M1257" s="20">
        <v>6.4373760000000004</v>
      </c>
      <c r="N1257" s="20">
        <v>0.11366999999999999</v>
      </c>
      <c r="O1257" s="20">
        <v>0.73173652992000005</v>
      </c>
      <c r="P1257">
        <v>5</v>
      </c>
      <c r="Q1257">
        <v>3.6586826496000002</v>
      </c>
    </row>
    <row r="1258" spans="1:17" x14ac:dyDescent="0.3">
      <c r="A1258" t="s">
        <v>7</v>
      </c>
      <c r="B1258" t="s">
        <v>51</v>
      </c>
      <c r="C1258" t="s">
        <v>8</v>
      </c>
      <c r="D1258" t="s">
        <v>27</v>
      </c>
      <c r="E1258" t="s">
        <v>21</v>
      </c>
      <c r="F1258" t="s">
        <v>66</v>
      </c>
      <c r="G1258" s="20">
        <v>57</v>
      </c>
      <c r="H1258" s="14">
        <v>91.712999999999994</v>
      </c>
      <c r="I1258" t="s">
        <v>30</v>
      </c>
      <c r="J1258" t="s">
        <v>31</v>
      </c>
      <c r="K1258" t="s">
        <v>25</v>
      </c>
      <c r="L1258" t="s">
        <v>17</v>
      </c>
      <c r="M1258" s="20">
        <v>91.732607999999999</v>
      </c>
      <c r="N1258" s="20">
        <v>0.16664000000000001</v>
      </c>
      <c r="O1258" s="20">
        <v>15.286321797120001</v>
      </c>
      <c r="P1258">
        <v>1</v>
      </c>
      <c r="Q1258">
        <v>15.286321797120001</v>
      </c>
    </row>
    <row r="1259" spans="1:17" x14ac:dyDescent="0.3">
      <c r="A1259" t="s">
        <v>39</v>
      </c>
      <c r="B1259" t="s">
        <v>9</v>
      </c>
      <c r="C1259" t="s">
        <v>67</v>
      </c>
      <c r="D1259" t="s">
        <v>11</v>
      </c>
      <c r="E1259" t="s">
        <v>21</v>
      </c>
      <c r="F1259" t="s">
        <v>66</v>
      </c>
      <c r="G1259" s="20">
        <v>32</v>
      </c>
      <c r="H1259" s="14">
        <v>51.488</v>
      </c>
      <c r="I1259" t="s">
        <v>52</v>
      </c>
      <c r="J1259" t="s">
        <v>31</v>
      </c>
      <c r="K1259" t="s">
        <v>25</v>
      </c>
      <c r="L1259" t="s">
        <v>17</v>
      </c>
      <c r="M1259" s="20">
        <v>51.499008000000003</v>
      </c>
      <c r="N1259" s="20">
        <v>3.5459999999999998E-2</v>
      </c>
      <c r="O1259" s="20">
        <v>1.82615482368</v>
      </c>
      <c r="P1259">
        <v>2</v>
      </c>
      <c r="Q1259">
        <v>3.6523096473600001</v>
      </c>
    </row>
    <row r="1260" spans="1:17" x14ac:dyDescent="0.3">
      <c r="A1260" t="s">
        <v>39</v>
      </c>
      <c r="B1260" t="s">
        <v>55</v>
      </c>
      <c r="C1260" t="s">
        <v>8</v>
      </c>
      <c r="D1260" t="s">
        <v>27</v>
      </c>
      <c r="E1260" t="s">
        <v>35</v>
      </c>
      <c r="F1260" t="s">
        <v>66</v>
      </c>
      <c r="G1260" s="20">
        <v>48</v>
      </c>
      <c r="H1260" s="14">
        <v>77.231999999999999</v>
      </c>
      <c r="I1260" t="s">
        <v>37</v>
      </c>
      <c r="J1260" t="s">
        <v>15</v>
      </c>
      <c r="K1260" t="s">
        <v>25</v>
      </c>
      <c r="L1260" t="s">
        <v>43</v>
      </c>
      <c r="M1260" s="20">
        <v>77.248512000000005</v>
      </c>
      <c r="N1260" s="20">
        <v>0.16664000000000001</v>
      </c>
      <c r="O1260" s="20">
        <v>12.872692039680002</v>
      </c>
      <c r="P1260">
        <v>2</v>
      </c>
      <c r="Q1260">
        <v>25.745384079360004</v>
      </c>
    </row>
    <row r="1261" spans="1:17" x14ac:dyDescent="0.3">
      <c r="A1261" t="s">
        <v>32</v>
      </c>
      <c r="B1261" t="s">
        <v>9</v>
      </c>
      <c r="C1261" t="s">
        <v>8</v>
      </c>
      <c r="D1261" t="s">
        <v>27</v>
      </c>
      <c r="E1261" t="s">
        <v>64</v>
      </c>
      <c r="F1261" t="s">
        <v>22</v>
      </c>
      <c r="G1261" s="20">
        <v>33</v>
      </c>
      <c r="H1261" s="14">
        <v>53.097000000000001</v>
      </c>
      <c r="I1261" t="s">
        <v>30</v>
      </c>
      <c r="J1261" t="s">
        <v>42</v>
      </c>
      <c r="K1261" t="s">
        <v>25</v>
      </c>
      <c r="L1261" t="s">
        <v>17</v>
      </c>
      <c r="M1261" s="20">
        <v>53.108352000000004</v>
      </c>
      <c r="N1261" s="20">
        <v>0.16664000000000001</v>
      </c>
      <c r="O1261" s="20">
        <v>8.849975777280001</v>
      </c>
      <c r="P1261">
        <v>5</v>
      </c>
      <c r="Q1261">
        <v>44.249878886400005</v>
      </c>
    </row>
    <row r="1262" spans="1:17" x14ac:dyDescent="0.3">
      <c r="A1262" t="s">
        <v>39</v>
      </c>
      <c r="B1262" t="s">
        <v>9</v>
      </c>
      <c r="C1262" t="s">
        <v>59</v>
      </c>
      <c r="D1262" t="s">
        <v>41</v>
      </c>
      <c r="E1262" t="s">
        <v>21</v>
      </c>
      <c r="F1262" t="s">
        <v>66</v>
      </c>
      <c r="G1262" s="20">
        <v>35</v>
      </c>
      <c r="H1262" s="14">
        <v>56.314999999999998</v>
      </c>
      <c r="I1262" t="s">
        <v>30</v>
      </c>
      <c r="J1262" t="s">
        <v>15</v>
      </c>
      <c r="K1262" t="s">
        <v>25</v>
      </c>
      <c r="L1262" t="s">
        <v>17</v>
      </c>
      <c r="M1262" s="20">
        <v>56.327040000000004</v>
      </c>
      <c r="N1262" s="20">
        <v>0.16664000000000001</v>
      </c>
      <c r="O1262" s="20">
        <v>9.3863379456000011</v>
      </c>
      <c r="P1262">
        <v>2</v>
      </c>
      <c r="Q1262">
        <v>18.772675891200002</v>
      </c>
    </row>
    <row r="1263" spans="1:17" x14ac:dyDescent="0.3">
      <c r="A1263" t="s">
        <v>32</v>
      </c>
      <c r="B1263" t="s">
        <v>9</v>
      </c>
      <c r="C1263" t="s">
        <v>46</v>
      </c>
      <c r="D1263" t="s">
        <v>11</v>
      </c>
      <c r="E1263" t="s">
        <v>45</v>
      </c>
      <c r="F1263" t="s">
        <v>44</v>
      </c>
      <c r="G1263" s="20">
        <v>1.2</v>
      </c>
      <c r="H1263" s="14">
        <v>1.9307999999999998</v>
      </c>
      <c r="I1263" t="s">
        <v>23</v>
      </c>
      <c r="J1263" t="s">
        <v>31</v>
      </c>
      <c r="K1263" t="s">
        <v>25</v>
      </c>
      <c r="L1263" t="s">
        <v>43</v>
      </c>
      <c r="M1263" s="20">
        <v>1.9312128</v>
      </c>
      <c r="N1263" s="20">
        <v>0</v>
      </c>
      <c r="O1263" s="20">
        <v>0</v>
      </c>
      <c r="P1263">
        <v>5</v>
      </c>
      <c r="Q1263">
        <v>0</v>
      </c>
    </row>
    <row r="1264" spans="1:17" x14ac:dyDescent="0.3">
      <c r="A1264" t="s">
        <v>18</v>
      </c>
      <c r="B1264" t="s">
        <v>51</v>
      </c>
      <c r="C1264" t="s">
        <v>8</v>
      </c>
      <c r="D1264" t="s">
        <v>27</v>
      </c>
      <c r="E1264" t="s">
        <v>28</v>
      </c>
      <c r="F1264" t="s">
        <v>22</v>
      </c>
      <c r="G1264" s="20">
        <v>5</v>
      </c>
      <c r="H1264" s="14">
        <v>8.0449999999999999</v>
      </c>
      <c r="I1264" t="s">
        <v>75</v>
      </c>
      <c r="J1264" t="s">
        <v>42</v>
      </c>
      <c r="K1264" t="s">
        <v>25</v>
      </c>
      <c r="L1264" t="s">
        <v>43</v>
      </c>
      <c r="M1264" s="20">
        <v>8.0467200000000005</v>
      </c>
      <c r="N1264" s="20">
        <v>5.2670000000000002E-2</v>
      </c>
      <c r="O1264" s="20">
        <v>0.42382074240000006</v>
      </c>
      <c r="P1264">
        <v>4</v>
      </c>
      <c r="Q1264">
        <v>1.6952829696000002</v>
      </c>
    </row>
    <row r="1265" spans="1:17" x14ac:dyDescent="0.3">
      <c r="A1265" t="s">
        <v>26</v>
      </c>
      <c r="B1265" t="s">
        <v>9</v>
      </c>
      <c r="C1265" t="s">
        <v>97</v>
      </c>
      <c r="D1265" t="s">
        <v>11</v>
      </c>
      <c r="E1265" t="s">
        <v>21</v>
      </c>
      <c r="F1265" t="s">
        <v>22</v>
      </c>
      <c r="G1265" s="20">
        <v>15</v>
      </c>
      <c r="H1265" s="14">
        <v>24.134999999999998</v>
      </c>
      <c r="I1265" t="s">
        <v>30</v>
      </c>
      <c r="J1265" t="s">
        <v>31</v>
      </c>
      <c r="K1265" t="s">
        <v>25</v>
      </c>
      <c r="L1265" t="s">
        <v>17</v>
      </c>
      <c r="M1265" s="20">
        <v>24.140160000000002</v>
      </c>
      <c r="N1265" s="20">
        <v>0.16664000000000001</v>
      </c>
      <c r="O1265" s="20">
        <v>4.0227162624000004</v>
      </c>
      <c r="P1265">
        <v>3</v>
      </c>
      <c r="Q1265">
        <v>12.068148787200002</v>
      </c>
    </row>
    <row r="1266" spans="1:17" x14ac:dyDescent="0.3">
      <c r="A1266" t="s">
        <v>7</v>
      </c>
      <c r="B1266" t="s">
        <v>9</v>
      </c>
      <c r="C1266" t="s">
        <v>71</v>
      </c>
      <c r="D1266" t="s">
        <v>41</v>
      </c>
      <c r="E1266" t="s">
        <v>28</v>
      </c>
      <c r="F1266" t="s">
        <v>66</v>
      </c>
      <c r="G1266" s="20">
        <v>4</v>
      </c>
      <c r="H1266" s="14">
        <v>6.4359999999999999</v>
      </c>
      <c r="I1266" t="s">
        <v>49</v>
      </c>
      <c r="J1266" t="s">
        <v>15</v>
      </c>
      <c r="K1266" t="s">
        <v>25</v>
      </c>
      <c r="L1266" t="s">
        <v>17</v>
      </c>
      <c r="M1266" s="20">
        <v>6.4373760000000004</v>
      </c>
      <c r="N1266" s="20">
        <v>0.10215</v>
      </c>
      <c r="O1266" s="20">
        <v>0.65757795840000011</v>
      </c>
      <c r="P1266">
        <v>1</v>
      </c>
      <c r="Q1266">
        <v>0.65757795840000011</v>
      </c>
    </row>
    <row r="1267" spans="1:17" x14ac:dyDescent="0.3">
      <c r="A1267" t="s">
        <v>32</v>
      </c>
      <c r="B1267" t="s">
        <v>9</v>
      </c>
      <c r="C1267" t="s">
        <v>46</v>
      </c>
      <c r="D1267" t="s">
        <v>41</v>
      </c>
      <c r="E1267" t="s">
        <v>21</v>
      </c>
      <c r="F1267" t="s">
        <v>66</v>
      </c>
      <c r="G1267" s="20">
        <v>40</v>
      </c>
      <c r="H1267" s="14">
        <v>64.36</v>
      </c>
      <c r="I1267" t="s">
        <v>52</v>
      </c>
      <c r="J1267" t="s">
        <v>38</v>
      </c>
      <c r="K1267" t="s">
        <v>25</v>
      </c>
      <c r="L1267" t="s">
        <v>17</v>
      </c>
      <c r="M1267" s="20">
        <v>64.373760000000004</v>
      </c>
      <c r="N1267" s="20">
        <v>3.5459999999999998E-2</v>
      </c>
      <c r="O1267" s="20">
        <v>2.2826935295999999</v>
      </c>
      <c r="P1267">
        <v>5</v>
      </c>
      <c r="Q1267">
        <v>11.413467647999999</v>
      </c>
    </row>
    <row r="1268" spans="1:17" x14ac:dyDescent="0.3">
      <c r="A1268" t="s">
        <v>32</v>
      </c>
      <c r="B1268" t="s">
        <v>9</v>
      </c>
      <c r="C1268" t="s">
        <v>83</v>
      </c>
      <c r="D1268" t="s">
        <v>47</v>
      </c>
      <c r="E1268" t="s">
        <v>33</v>
      </c>
      <c r="F1268" t="s">
        <v>44</v>
      </c>
      <c r="G1268" s="20">
        <v>3</v>
      </c>
      <c r="H1268" s="14">
        <v>4.827</v>
      </c>
      <c r="I1268" t="s">
        <v>14</v>
      </c>
      <c r="J1268" t="s">
        <v>31</v>
      </c>
      <c r="K1268" t="s">
        <v>25</v>
      </c>
      <c r="L1268" t="s">
        <v>17</v>
      </c>
      <c r="M1268" s="20">
        <v>4.8280320000000003</v>
      </c>
      <c r="N1268" s="20">
        <v>0</v>
      </c>
      <c r="O1268" s="20">
        <v>0</v>
      </c>
      <c r="P1268">
        <v>5</v>
      </c>
      <c r="Q1268">
        <v>0</v>
      </c>
    </row>
    <row r="1269" spans="1:17" x14ac:dyDescent="0.3">
      <c r="A1269" t="s">
        <v>32</v>
      </c>
      <c r="B1269" t="s">
        <v>9</v>
      </c>
      <c r="C1269" t="s">
        <v>40</v>
      </c>
      <c r="D1269" t="s">
        <v>11</v>
      </c>
      <c r="E1269" t="s">
        <v>45</v>
      </c>
      <c r="F1269" t="s">
        <v>44</v>
      </c>
      <c r="G1269" s="20">
        <v>2.2999999999999998</v>
      </c>
      <c r="H1269" s="14">
        <v>3.7006999999999999</v>
      </c>
      <c r="I1269" t="s">
        <v>14</v>
      </c>
      <c r="J1269" t="s">
        <v>38</v>
      </c>
      <c r="K1269" t="s">
        <v>25</v>
      </c>
      <c r="L1269" t="s">
        <v>43</v>
      </c>
      <c r="M1269" s="20">
        <v>3.7014912</v>
      </c>
      <c r="N1269" s="20">
        <v>0</v>
      </c>
      <c r="O1269" s="20">
        <v>0</v>
      </c>
      <c r="P1269">
        <v>5</v>
      </c>
      <c r="Q1269">
        <v>0</v>
      </c>
    </row>
    <row r="1270" spans="1:17" x14ac:dyDescent="0.3">
      <c r="A1270" t="s">
        <v>32</v>
      </c>
      <c r="B1270" t="s">
        <v>51</v>
      </c>
      <c r="C1270" t="s">
        <v>8</v>
      </c>
      <c r="D1270" t="s">
        <v>11</v>
      </c>
      <c r="E1270" t="s">
        <v>64</v>
      </c>
      <c r="F1270" t="s">
        <v>22</v>
      </c>
      <c r="G1270" s="20">
        <v>3</v>
      </c>
      <c r="H1270" s="14">
        <v>4.827</v>
      </c>
      <c r="I1270" t="s">
        <v>14</v>
      </c>
      <c r="J1270" t="s">
        <v>42</v>
      </c>
      <c r="K1270" t="s">
        <v>25</v>
      </c>
      <c r="L1270" t="s">
        <v>43</v>
      </c>
      <c r="M1270" s="20">
        <v>4.8280320000000003</v>
      </c>
      <c r="N1270" s="20">
        <v>0</v>
      </c>
      <c r="O1270" s="20">
        <v>0</v>
      </c>
      <c r="P1270">
        <v>5</v>
      </c>
      <c r="Q1270">
        <v>0</v>
      </c>
    </row>
    <row r="1271" spans="1:17" x14ac:dyDescent="0.3">
      <c r="A1271" t="s">
        <v>39</v>
      </c>
      <c r="B1271" t="s">
        <v>9</v>
      </c>
      <c r="C1271" t="s">
        <v>60</v>
      </c>
      <c r="D1271" t="s">
        <v>20</v>
      </c>
      <c r="E1271" t="s">
        <v>28</v>
      </c>
      <c r="F1271" t="s">
        <v>66</v>
      </c>
      <c r="G1271" s="20">
        <v>64</v>
      </c>
      <c r="H1271" s="14">
        <v>102.976</v>
      </c>
      <c r="I1271" t="s">
        <v>52</v>
      </c>
      <c r="J1271" t="s">
        <v>42</v>
      </c>
      <c r="K1271" t="s">
        <v>25</v>
      </c>
      <c r="L1271" t="s">
        <v>43</v>
      </c>
      <c r="M1271" s="20">
        <v>102.99801600000001</v>
      </c>
      <c r="N1271" s="20">
        <v>3.5459999999999998E-2</v>
      </c>
      <c r="O1271" s="20">
        <v>3.6523096473600001</v>
      </c>
      <c r="P1271">
        <v>2</v>
      </c>
      <c r="Q1271">
        <v>7.3046192947200002</v>
      </c>
    </row>
    <row r="1272" spans="1:17" x14ac:dyDescent="0.3">
      <c r="A1272" t="s">
        <v>7</v>
      </c>
      <c r="B1272" t="s">
        <v>9</v>
      </c>
      <c r="C1272" t="s">
        <v>10</v>
      </c>
      <c r="D1272" t="s">
        <v>11</v>
      </c>
      <c r="E1272" t="s">
        <v>21</v>
      </c>
      <c r="F1272" t="s">
        <v>36</v>
      </c>
      <c r="G1272" s="20">
        <v>8</v>
      </c>
      <c r="H1272" s="14">
        <v>12.872</v>
      </c>
      <c r="I1272" t="s">
        <v>37</v>
      </c>
      <c r="J1272" t="s">
        <v>31</v>
      </c>
      <c r="K1272" t="s">
        <v>25</v>
      </c>
      <c r="L1272" t="s">
        <v>17</v>
      </c>
      <c r="M1272" s="20">
        <v>12.874752000000001</v>
      </c>
      <c r="N1272" s="20">
        <v>0.16664000000000001</v>
      </c>
      <c r="O1272" s="20">
        <v>2.1454486732800002</v>
      </c>
      <c r="P1272">
        <v>1</v>
      </c>
      <c r="Q1272">
        <v>2.1454486732800002</v>
      </c>
    </row>
    <row r="1273" spans="1:17" x14ac:dyDescent="0.3">
      <c r="A1273" t="s">
        <v>39</v>
      </c>
      <c r="B1273" t="s">
        <v>9</v>
      </c>
      <c r="C1273" t="s">
        <v>50</v>
      </c>
      <c r="D1273" t="s">
        <v>11</v>
      </c>
      <c r="E1273" t="s">
        <v>21</v>
      </c>
      <c r="F1273" t="s">
        <v>22</v>
      </c>
      <c r="G1273" s="20">
        <v>19</v>
      </c>
      <c r="H1273" s="14">
        <v>30.570999999999998</v>
      </c>
      <c r="I1273" t="s">
        <v>30</v>
      </c>
      <c r="J1273" t="s">
        <v>15</v>
      </c>
      <c r="K1273" t="s">
        <v>25</v>
      </c>
      <c r="L1273" t="s">
        <v>17</v>
      </c>
      <c r="M1273" s="20">
        <v>30.577536000000002</v>
      </c>
      <c r="N1273" s="20">
        <v>0.16664000000000001</v>
      </c>
      <c r="O1273" s="20">
        <v>5.0954405990400007</v>
      </c>
      <c r="P1273">
        <v>2</v>
      </c>
      <c r="Q1273">
        <v>10.190881198080001</v>
      </c>
    </row>
    <row r="1274" spans="1:17" x14ac:dyDescent="0.3">
      <c r="A1274" t="s">
        <v>26</v>
      </c>
      <c r="B1274" t="s">
        <v>9</v>
      </c>
      <c r="C1274" t="s">
        <v>78</v>
      </c>
      <c r="D1274" t="s">
        <v>27</v>
      </c>
      <c r="E1274" t="s">
        <v>28</v>
      </c>
      <c r="F1274" t="s">
        <v>29</v>
      </c>
      <c r="G1274" s="20">
        <v>47</v>
      </c>
      <c r="H1274" s="14">
        <v>75.623000000000005</v>
      </c>
      <c r="I1274" t="s">
        <v>30</v>
      </c>
      <c r="J1274" t="s">
        <v>38</v>
      </c>
      <c r="K1274" t="s">
        <v>25</v>
      </c>
      <c r="L1274" t="s">
        <v>17</v>
      </c>
      <c r="M1274" s="20">
        <v>75.639168000000012</v>
      </c>
      <c r="N1274" s="20">
        <v>0.16664000000000001</v>
      </c>
      <c r="O1274" s="20">
        <v>12.604510955520002</v>
      </c>
      <c r="P1274">
        <v>3</v>
      </c>
      <c r="Q1274">
        <v>37.81353286656001</v>
      </c>
    </row>
    <row r="1275" spans="1:17" x14ac:dyDescent="0.3">
      <c r="A1275" t="s">
        <v>39</v>
      </c>
      <c r="B1275" t="s">
        <v>51</v>
      </c>
      <c r="C1275" t="s">
        <v>8</v>
      </c>
      <c r="D1275" t="s">
        <v>27</v>
      </c>
      <c r="E1275" t="s">
        <v>64</v>
      </c>
      <c r="F1275" t="s">
        <v>22</v>
      </c>
      <c r="G1275" s="20">
        <v>18</v>
      </c>
      <c r="H1275" s="14">
        <v>28.962</v>
      </c>
      <c r="I1275" t="s">
        <v>30</v>
      </c>
      <c r="J1275" t="s">
        <v>15</v>
      </c>
      <c r="K1275" t="s">
        <v>25</v>
      </c>
      <c r="L1275" t="s">
        <v>43</v>
      </c>
      <c r="M1275" s="20">
        <v>28.968192000000002</v>
      </c>
      <c r="N1275" s="20">
        <v>0.16664000000000001</v>
      </c>
      <c r="O1275" s="20">
        <v>4.8272595148800006</v>
      </c>
      <c r="P1275">
        <v>2</v>
      </c>
      <c r="Q1275">
        <v>9.6545190297600012</v>
      </c>
    </row>
    <row r="1276" spans="1:17" x14ac:dyDescent="0.3">
      <c r="A1276" t="s">
        <v>18</v>
      </c>
      <c r="B1276" t="s">
        <v>9</v>
      </c>
      <c r="C1276" t="s">
        <v>65</v>
      </c>
      <c r="D1276" t="s">
        <v>11</v>
      </c>
      <c r="E1276" t="s">
        <v>21</v>
      </c>
      <c r="F1276" t="s">
        <v>66</v>
      </c>
      <c r="G1276" s="20">
        <v>8</v>
      </c>
      <c r="H1276" s="14">
        <v>12.872</v>
      </c>
      <c r="I1276" t="s">
        <v>49</v>
      </c>
      <c r="J1276" t="s">
        <v>24</v>
      </c>
      <c r="K1276" t="s">
        <v>25</v>
      </c>
      <c r="L1276" t="s">
        <v>17</v>
      </c>
      <c r="M1276" s="20">
        <v>12.874752000000001</v>
      </c>
      <c r="N1276" s="20">
        <v>0.10215</v>
      </c>
      <c r="O1276" s="20">
        <v>1.3151559168000002</v>
      </c>
      <c r="P1276">
        <v>4</v>
      </c>
      <c r="Q1276">
        <v>5.2606236672000009</v>
      </c>
    </row>
    <row r="1277" spans="1:17" x14ac:dyDescent="0.3">
      <c r="A1277" t="s">
        <v>18</v>
      </c>
      <c r="B1277" t="s">
        <v>9</v>
      </c>
      <c r="C1277" t="s">
        <v>78</v>
      </c>
      <c r="D1277" t="s">
        <v>27</v>
      </c>
      <c r="E1277" t="s">
        <v>28</v>
      </c>
      <c r="F1277" t="s">
        <v>22</v>
      </c>
      <c r="G1277" s="20">
        <v>15</v>
      </c>
      <c r="H1277" s="14">
        <v>24.134999999999998</v>
      </c>
      <c r="I1277" t="s">
        <v>88</v>
      </c>
      <c r="J1277" t="s">
        <v>15</v>
      </c>
      <c r="K1277" t="s">
        <v>25</v>
      </c>
      <c r="L1277" t="s">
        <v>17</v>
      </c>
      <c r="M1277" s="20">
        <v>24.140160000000002</v>
      </c>
      <c r="N1277" s="20">
        <v>5.2670000000000002E-2</v>
      </c>
      <c r="O1277" s="20">
        <v>1.2714622272</v>
      </c>
      <c r="P1277">
        <v>4</v>
      </c>
      <c r="Q1277">
        <v>5.0858489088000001</v>
      </c>
    </row>
    <row r="1278" spans="1:17" x14ac:dyDescent="0.3">
      <c r="A1278" t="s">
        <v>39</v>
      </c>
      <c r="B1278" t="s">
        <v>51</v>
      </c>
      <c r="C1278" t="s">
        <v>8</v>
      </c>
      <c r="D1278" t="s">
        <v>27</v>
      </c>
      <c r="E1278" t="s">
        <v>35</v>
      </c>
      <c r="F1278" t="s">
        <v>13</v>
      </c>
      <c r="G1278" s="20">
        <v>12</v>
      </c>
      <c r="H1278" s="14">
        <v>19.308</v>
      </c>
      <c r="I1278" t="s">
        <v>30</v>
      </c>
      <c r="J1278" t="s">
        <v>15</v>
      </c>
      <c r="K1278" t="s">
        <v>25</v>
      </c>
      <c r="L1278" t="s">
        <v>43</v>
      </c>
      <c r="M1278" s="20">
        <v>19.312128000000001</v>
      </c>
      <c r="N1278" s="20">
        <v>0.16664000000000001</v>
      </c>
      <c r="O1278" s="20">
        <v>3.2181730099200005</v>
      </c>
      <c r="P1278">
        <v>2</v>
      </c>
      <c r="Q1278">
        <v>6.4363460198400011</v>
      </c>
    </row>
    <row r="1279" spans="1:17" x14ac:dyDescent="0.3">
      <c r="A1279" t="s">
        <v>7</v>
      </c>
      <c r="B1279" t="s">
        <v>51</v>
      </c>
      <c r="C1279" t="s">
        <v>8</v>
      </c>
      <c r="D1279" t="s">
        <v>11</v>
      </c>
      <c r="E1279" t="s">
        <v>28</v>
      </c>
      <c r="F1279" t="s">
        <v>66</v>
      </c>
      <c r="G1279" s="20">
        <v>45</v>
      </c>
      <c r="H1279" s="14">
        <v>72.405000000000001</v>
      </c>
      <c r="I1279" t="s">
        <v>49</v>
      </c>
      <c r="J1279" t="s">
        <v>15</v>
      </c>
      <c r="K1279" t="s">
        <v>25</v>
      </c>
      <c r="L1279" t="s">
        <v>43</v>
      </c>
      <c r="M1279" s="20">
        <v>72.420479999999998</v>
      </c>
      <c r="N1279" s="20">
        <v>0.10215</v>
      </c>
      <c r="O1279" s="20">
        <v>7.3977520320000005</v>
      </c>
      <c r="P1279">
        <v>1</v>
      </c>
      <c r="Q1279">
        <v>7.3977520320000005</v>
      </c>
    </row>
    <row r="1280" spans="1:17" x14ac:dyDescent="0.3">
      <c r="A1280" t="s">
        <v>26</v>
      </c>
      <c r="B1280" t="s">
        <v>19</v>
      </c>
      <c r="C1280" t="s">
        <v>8</v>
      </c>
      <c r="D1280" t="s">
        <v>41</v>
      </c>
      <c r="E1280" t="s">
        <v>12</v>
      </c>
      <c r="F1280" t="s">
        <v>66</v>
      </c>
      <c r="G1280" s="20">
        <v>58</v>
      </c>
      <c r="H1280" s="14">
        <v>93.322000000000003</v>
      </c>
      <c r="I1280" t="s">
        <v>37</v>
      </c>
      <c r="J1280" t="s">
        <v>15</v>
      </c>
      <c r="K1280" t="s">
        <v>25</v>
      </c>
      <c r="L1280" t="s">
        <v>17</v>
      </c>
      <c r="M1280" s="20">
        <v>93.341952000000006</v>
      </c>
      <c r="N1280" s="20">
        <v>0.16664000000000001</v>
      </c>
      <c r="O1280" s="20">
        <v>15.554502881280001</v>
      </c>
      <c r="P1280">
        <v>3</v>
      </c>
      <c r="Q1280">
        <v>46.663508643840004</v>
      </c>
    </row>
    <row r="1281" spans="1:17" x14ac:dyDescent="0.3">
      <c r="A1281" t="s">
        <v>32</v>
      </c>
      <c r="B1281" t="s">
        <v>9</v>
      </c>
      <c r="C1281" t="s">
        <v>83</v>
      </c>
      <c r="D1281" t="s">
        <v>72</v>
      </c>
      <c r="E1281" t="s">
        <v>64</v>
      </c>
      <c r="F1281" t="s">
        <v>13</v>
      </c>
      <c r="G1281" s="20">
        <v>49</v>
      </c>
      <c r="H1281" s="14">
        <v>78.840999999999994</v>
      </c>
      <c r="I1281" t="s">
        <v>30</v>
      </c>
      <c r="J1281" t="s">
        <v>15</v>
      </c>
      <c r="K1281" t="s">
        <v>25</v>
      </c>
      <c r="L1281" t="s">
        <v>17</v>
      </c>
      <c r="M1281" s="20">
        <v>78.857855999999998</v>
      </c>
      <c r="N1281" s="20">
        <v>0.16664000000000001</v>
      </c>
      <c r="O1281" s="20">
        <v>13.140873123840001</v>
      </c>
      <c r="P1281">
        <v>5</v>
      </c>
      <c r="Q1281">
        <v>65.704365619200004</v>
      </c>
    </row>
    <row r="1282" spans="1:17" x14ac:dyDescent="0.3">
      <c r="A1282" t="s">
        <v>32</v>
      </c>
      <c r="B1282" t="s">
        <v>9</v>
      </c>
      <c r="C1282" t="s">
        <v>77</v>
      </c>
      <c r="D1282" t="s">
        <v>11</v>
      </c>
      <c r="E1282" t="s">
        <v>21</v>
      </c>
      <c r="F1282" t="s">
        <v>44</v>
      </c>
      <c r="G1282" s="20">
        <v>15</v>
      </c>
      <c r="H1282" s="14">
        <v>24.134999999999998</v>
      </c>
      <c r="I1282" t="s">
        <v>37</v>
      </c>
      <c r="J1282" t="s">
        <v>24</v>
      </c>
      <c r="K1282" t="s">
        <v>25</v>
      </c>
      <c r="L1282" t="s">
        <v>82</v>
      </c>
      <c r="M1282" s="20">
        <v>24.140160000000002</v>
      </c>
      <c r="N1282" s="20">
        <v>0.16664000000000001</v>
      </c>
      <c r="O1282" s="20">
        <v>4.0227162624000004</v>
      </c>
      <c r="P1282">
        <v>5</v>
      </c>
      <c r="Q1282">
        <v>20.113581312000001</v>
      </c>
    </row>
    <row r="1283" spans="1:17" x14ac:dyDescent="0.3">
      <c r="A1283" t="s">
        <v>18</v>
      </c>
      <c r="B1283" t="s">
        <v>57</v>
      </c>
      <c r="C1283" t="s">
        <v>8</v>
      </c>
      <c r="D1283" t="s">
        <v>11</v>
      </c>
      <c r="E1283" t="s">
        <v>12</v>
      </c>
      <c r="F1283" t="s">
        <v>66</v>
      </c>
      <c r="G1283" s="20">
        <v>29</v>
      </c>
      <c r="H1283" s="14">
        <v>46.661000000000001</v>
      </c>
      <c r="I1283" t="s">
        <v>37</v>
      </c>
      <c r="J1283" t="s">
        <v>15</v>
      </c>
      <c r="K1283" t="s">
        <v>25</v>
      </c>
      <c r="L1283" t="s">
        <v>43</v>
      </c>
      <c r="M1283" s="20">
        <v>46.670976000000003</v>
      </c>
      <c r="N1283" s="20">
        <v>0.16664000000000001</v>
      </c>
      <c r="O1283" s="20">
        <v>7.7772514406400006</v>
      </c>
      <c r="P1283">
        <v>4</v>
      </c>
      <c r="Q1283">
        <v>31.109005762560002</v>
      </c>
    </row>
    <row r="1284" spans="1:17" x14ac:dyDescent="0.3">
      <c r="A1284" t="s">
        <v>18</v>
      </c>
      <c r="B1284" t="s">
        <v>9</v>
      </c>
      <c r="C1284" t="s">
        <v>77</v>
      </c>
      <c r="D1284" t="s">
        <v>11</v>
      </c>
      <c r="E1284" t="s">
        <v>21</v>
      </c>
      <c r="F1284" t="s">
        <v>36</v>
      </c>
      <c r="G1284" s="20">
        <v>7</v>
      </c>
      <c r="H1284" s="14">
        <v>11.263</v>
      </c>
      <c r="I1284" t="s">
        <v>37</v>
      </c>
      <c r="J1284" t="s">
        <v>42</v>
      </c>
      <c r="K1284" t="s">
        <v>25</v>
      </c>
      <c r="L1284" t="s">
        <v>82</v>
      </c>
      <c r="M1284" s="20">
        <v>11.265408000000001</v>
      </c>
      <c r="N1284" s="20">
        <v>0.16664000000000001</v>
      </c>
      <c r="O1284" s="20">
        <v>1.8772675891200001</v>
      </c>
      <c r="P1284">
        <v>4</v>
      </c>
      <c r="Q1284">
        <v>7.5090703564800005</v>
      </c>
    </row>
    <row r="1285" spans="1:17" x14ac:dyDescent="0.3">
      <c r="A1285" t="s">
        <v>26</v>
      </c>
      <c r="B1285" t="s">
        <v>9</v>
      </c>
      <c r="C1285" t="s">
        <v>10</v>
      </c>
      <c r="D1285" t="s">
        <v>41</v>
      </c>
      <c r="E1285" t="s">
        <v>12</v>
      </c>
      <c r="F1285" t="s">
        <v>36</v>
      </c>
      <c r="G1285" s="20">
        <v>3</v>
      </c>
      <c r="H1285" s="14">
        <v>4.827</v>
      </c>
      <c r="I1285" t="s">
        <v>37</v>
      </c>
      <c r="J1285" t="s">
        <v>42</v>
      </c>
      <c r="K1285" t="s">
        <v>25</v>
      </c>
      <c r="L1285" t="s">
        <v>17</v>
      </c>
      <c r="M1285" s="20">
        <v>4.8280320000000003</v>
      </c>
      <c r="N1285" s="20">
        <v>0.16664000000000001</v>
      </c>
      <c r="O1285" s="20">
        <v>0.80454325248000014</v>
      </c>
      <c r="P1285">
        <v>3</v>
      </c>
      <c r="Q1285">
        <v>2.4136297574400003</v>
      </c>
    </row>
    <row r="1286" spans="1:17" x14ac:dyDescent="0.3">
      <c r="A1286" t="s">
        <v>39</v>
      </c>
      <c r="B1286" t="s">
        <v>9</v>
      </c>
      <c r="C1286" t="s">
        <v>91</v>
      </c>
      <c r="D1286" t="s">
        <v>11</v>
      </c>
      <c r="E1286" t="s">
        <v>12</v>
      </c>
      <c r="F1286" t="s">
        <v>36</v>
      </c>
      <c r="G1286" s="20">
        <v>1</v>
      </c>
      <c r="H1286" s="14">
        <v>1.609</v>
      </c>
      <c r="I1286" t="s">
        <v>23</v>
      </c>
      <c r="J1286" t="s">
        <v>42</v>
      </c>
      <c r="K1286" t="s">
        <v>25</v>
      </c>
      <c r="L1286" t="s">
        <v>43</v>
      </c>
      <c r="M1286" s="20">
        <v>1.6093440000000001</v>
      </c>
      <c r="N1286" s="20">
        <v>0</v>
      </c>
      <c r="O1286" s="20">
        <v>0</v>
      </c>
      <c r="P1286">
        <v>2</v>
      </c>
      <c r="Q1286">
        <v>0</v>
      </c>
    </row>
    <row r="1287" spans="1:17" x14ac:dyDescent="0.3">
      <c r="A1287" t="s">
        <v>7</v>
      </c>
      <c r="B1287" t="s">
        <v>51</v>
      </c>
      <c r="C1287" t="s">
        <v>8</v>
      </c>
      <c r="D1287" t="s">
        <v>11</v>
      </c>
      <c r="E1287" t="s">
        <v>45</v>
      </c>
      <c r="F1287" t="s">
        <v>66</v>
      </c>
      <c r="G1287" s="20">
        <v>99</v>
      </c>
      <c r="H1287" s="14">
        <v>159.291</v>
      </c>
      <c r="I1287" t="s">
        <v>30</v>
      </c>
      <c r="J1287" t="s">
        <v>15</v>
      </c>
      <c r="K1287" t="s">
        <v>25</v>
      </c>
      <c r="L1287" t="s">
        <v>43</v>
      </c>
      <c r="M1287" s="20">
        <v>159.32505600000002</v>
      </c>
      <c r="N1287" s="20">
        <v>0.16664000000000001</v>
      </c>
      <c r="O1287" s="20">
        <v>26.549927331840003</v>
      </c>
      <c r="P1287">
        <v>1</v>
      </c>
      <c r="Q1287">
        <v>26.549927331840003</v>
      </c>
    </row>
    <row r="1288" spans="1:17" x14ac:dyDescent="0.3">
      <c r="A1288" t="s">
        <v>32</v>
      </c>
      <c r="B1288" t="s">
        <v>9</v>
      </c>
      <c r="C1288" t="s">
        <v>76</v>
      </c>
      <c r="D1288" t="s">
        <v>41</v>
      </c>
      <c r="E1288" t="s">
        <v>33</v>
      </c>
      <c r="F1288" t="s">
        <v>62</v>
      </c>
      <c r="G1288" s="20">
        <v>2</v>
      </c>
      <c r="H1288" s="14">
        <v>3.218</v>
      </c>
      <c r="I1288" t="s">
        <v>37</v>
      </c>
      <c r="J1288" t="s">
        <v>15</v>
      </c>
      <c r="K1288" t="s">
        <v>25</v>
      </c>
      <c r="L1288" t="s">
        <v>43</v>
      </c>
      <c r="M1288" s="20">
        <v>3.2186880000000002</v>
      </c>
      <c r="N1288" s="20">
        <v>0.16664000000000001</v>
      </c>
      <c r="O1288" s="20">
        <v>0.53636216832000005</v>
      </c>
      <c r="P1288">
        <v>5</v>
      </c>
      <c r="Q1288">
        <v>2.6818108416000004</v>
      </c>
    </row>
    <row r="1289" spans="1:17" x14ac:dyDescent="0.3">
      <c r="A1289" t="s">
        <v>39</v>
      </c>
      <c r="B1289" t="s">
        <v>9</v>
      </c>
      <c r="C1289" t="s">
        <v>48</v>
      </c>
      <c r="D1289" t="s">
        <v>27</v>
      </c>
      <c r="E1289" t="s">
        <v>28</v>
      </c>
      <c r="F1289" t="s">
        <v>66</v>
      </c>
      <c r="G1289" s="20">
        <v>35</v>
      </c>
      <c r="H1289" s="14">
        <v>56.314999999999998</v>
      </c>
      <c r="I1289" t="s">
        <v>30</v>
      </c>
      <c r="J1289" t="s">
        <v>15</v>
      </c>
      <c r="K1289" t="s">
        <v>25</v>
      </c>
      <c r="L1289" t="s">
        <v>17</v>
      </c>
      <c r="M1289" s="20">
        <v>56.327040000000004</v>
      </c>
      <c r="N1289" s="20">
        <v>0.16664000000000001</v>
      </c>
      <c r="O1289" s="20">
        <v>9.3863379456000011</v>
      </c>
      <c r="P1289">
        <v>2</v>
      </c>
      <c r="Q1289">
        <v>18.772675891200002</v>
      </c>
    </row>
    <row r="1290" spans="1:17" x14ac:dyDescent="0.3">
      <c r="A1290" t="s">
        <v>18</v>
      </c>
      <c r="B1290" t="s">
        <v>9</v>
      </c>
      <c r="C1290" t="s">
        <v>65</v>
      </c>
      <c r="D1290" t="s">
        <v>27</v>
      </c>
      <c r="E1290" t="s">
        <v>21</v>
      </c>
      <c r="F1290" t="s">
        <v>13</v>
      </c>
      <c r="G1290" s="20">
        <v>15</v>
      </c>
      <c r="H1290" s="14">
        <v>24.134999999999998</v>
      </c>
      <c r="I1290" t="s">
        <v>30</v>
      </c>
      <c r="J1290" t="s">
        <v>15</v>
      </c>
      <c r="K1290" t="s">
        <v>25</v>
      </c>
      <c r="L1290" t="s">
        <v>17</v>
      </c>
      <c r="M1290" s="20">
        <v>24.140160000000002</v>
      </c>
      <c r="N1290" s="20">
        <v>0.16664000000000001</v>
      </c>
      <c r="O1290" s="20">
        <v>4.0227162624000004</v>
      </c>
      <c r="P1290">
        <v>4</v>
      </c>
      <c r="Q1290">
        <v>16.090865049600001</v>
      </c>
    </row>
    <row r="1291" spans="1:17" x14ac:dyDescent="0.3">
      <c r="A1291" t="s">
        <v>32</v>
      </c>
      <c r="B1291" t="s">
        <v>9</v>
      </c>
      <c r="C1291" t="s">
        <v>8</v>
      </c>
      <c r="D1291" t="s">
        <v>27</v>
      </c>
      <c r="E1291" t="s">
        <v>12</v>
      </c>
      <c r="F1291" t="s">
        <v>22</v>
      </c>
      <c r="G1291" s="20">
        <v>10</v>
      </c>
      <c r="H1291" s="14">
        <v>16.09</v>
      </c>
      <c r="I1291" t="s">
        <v>14</v>
      </c>
      <c r="J1291" t="s">
        <v>42</v>
      </c>
      <c r="K1291" t="s">
        <v>25</v>
      </c>
      <c r="L1291" t="s">
        <v>43</v>
      </c>
      <c r="M1291" s="20">
        <v>16.093440000000001</v>
      </c>
      <c r="N1291" s="20">
        <v>0</v>
      </c>
      <c r="O1291" s="20">
        <v>0</v>
      </c>
      <c r="P1291">
        <v>5</v>
      </c>
      <c r="Q1291">
        <v>0</v>
      </c>
    </row>
    <row r="1292" spans="1:17" x14ac:dyDescent="0.3">
      <c r="A1292" t="s">
        <v>7</v>
      </c>
      <c r="B1292" t="s">
        <v>9</v>
      </c>
      <c r="C1292" t="s">
        <v>65</v>
      </c>
      <c r="D1292" t="s">
        <v>27</v>
      </c>
      <c r="E1292" t="s">
        <v>28</v>
      </c>
      <c r="F1292" t="s">
        <v>66</v>
      </c>
      <c r="G1292" s="20">
        <v>40</v>
      </c>
      <c r="H1292" s="14">
        <v>64.36</v>
      </c>
      <c r="I1292" t="s">
        <v>37</v>
      </c>
      <c r="J1292" t="s">
        <v>42</v>
      </c>
      <c r="K1292" t="s">
        <v>25</v>
      </c>
      <c r="L1292" t="s">
        <v>17</v>
      </c>
      <c r="M1292" s="20">
        <v>64.373760000000004</v>
      </c>
      <c r="N1292" s="20">
        <v>0.16664000000000001</v>
      </c>
      <c r="O1292" s="20">
        <v>10.727243366400002</v>
      </c>
      <c r="P1292">
        <v>1</v>
      </c>
      <c r="Q1292">
        <v>10.727243366400002</v>
      </c>
    </row>
    <row r="1293" spans="1:17" x14ac:dyDescent="0.3">
      <c r="A1293" t="s">
        <v>39</v>
      </c>
      <c r="B1293" t="s">
        <v>51</v>
      </c>
      <c r="C1293" t="s">
        <v>8</v>
      </c>
      <c r="D1293" t="s">
        <v>47</v>
      </c>
      <c r="E1293" t="s">
        <v>45</v>
      </c>
      <c r="F1293" t="s">
        <v>13</v>
      </c>
      <c r="G1293" s="20">
        <v>13</v>
      </c>
      <c r="H1293" s="14">
        <v>20.917000000000002</v>
      </c>
      <c r="I1293" t="s">
        <v>30</v>
      </c>
      <c r="J1293" t="s">
        <v>42</v>
      </c>
      <c r="K1293" t="s">
        <v>25</v>
      </c>
      <c r="L1293" t="s">
        <v>17</v>
      </c>
      <c r="M1293" s="20">
        <v>20.921472000000001</v>
      </c>
      <c r="N1293" s="20">
        <v>0.16664000000000001</v>
      </c>
      <c r="O1293" s="20">
        <v>3.4863540940800006</v>
      </c>
      <c r="P1293">
        <v>2</v>
      </c>
      <c r="Q1293">
        <v>6.9727081881600013</v>
      </c>
    </row>
    <row r="1294" spans="1:17" x14ac:dyDescent="0.3">
      <c r="A1294" t="s">
        <v>18</v>
      </c>
      <c r="B1294" t="s">
        <v>9</v>
      </c>
      <c r="C1294" t="s">
        <v>65</v>
      </c>
      <c r="D1294" t="s">
        <v>41</v>
      </c>
      <c r="E1294" t="s">
        <v>28</v>
      </c>
      <c r="F1294" t="s">
        <v>29</v>
      </c>
      <c r="G1294" s="20">
        <v>30</v>
      </c>
      <c r="H1294" s="14">
        <v>48.269999999999996</v>
      </c>
      <c r="I1294" t="s">
        <v>30</v>
      </c>
      <c r="J1294" t="s">
        <v>31</v>
      </c>
      <c r="K1294" t="s">
        <v>25</v>
      </c>
      <c r="L1294" t="s">
        <v>17</v>
      </c>
      <c r="M1294" s="20">
        <v>48.280320000000003</v>
      </c>
      <c r="N1294" s="20">
        <v>0.16664000000000001</v>
      </c>
      <c r="O1294" s="20">
        <v>8.0454325248000007</v>
      </c>
      <c r="P1294">
        <v>4</v>
      </c>
      <c r="Q1294">
        <v>32.181730099200003</v>
      </c>
    </row>
    <row r="1295" spans="1:17" x14ac:dyDescent="0.3">
      <c r="A1295" t="s">
        <v>39</v>
      </c>
      <c r="B1295" t="s">
        <v>9</v>
      </c>
      <c r="C1295" t="s">
        <v>50</v>
      </c>
      <c r="D1295" t="s">
        <v>41</v>
      </c>
      <c r="E1295" t="s">
        <v>12</v>
      </c>
      <c r="F1295" t="s">
        <v>66</v>
      </c>
      <c r="G1295" s="20">
        <v>13</v>
      </c>
      <c r="H1295" s="14">
        <v>20.917000000000002</v>
      </c>
      <c r="I1295" t="s">
        <v>49</v>
      </c>
      <c r="J1295" t="s">
        <v>31</v>
      </c>
      <c r="K1295" t="s">
        <v>25</v>
      </c>
      <c r="L1295" t="s">
        <v>17</v>
      </c>
      <c r="M1295" s="20">
        <v>20.921472000000001</v>
      </c>
      <c r="N1295" s="20">
        <v>0.10215</v>
      </c>
      <c r="O1295" s="20">
        <v>2.1371283648000001</v>
      </c>
      <c r="P1295">
        <v>2</v>
      </c>
      <c r="Q1295">
        <v>4.2742567296000002</v>
      </c>
    </row>
    <row r="1296" spans="1:17" x14ac:dyDescent="0.3">
      <c r="A1296" t="s">
        <v>26</v>
      </c>
      <c r="B1296" t="s">
        <v>9</v>
      </c>
      <c r="C1296" t="s">
        <v>60</v>
      </c>
      <c r="D1296" t="s">
        <v>27</v>
      </c>
      <c r="E1296" t="s">
        <v>28</v>
      </c>
      <c r="F1296" t="s">
        <v>13</v>
      </c>
      <c r="G1296" s="20">
        <v>17</v>
      </c>
      <c r="H1296" s="14">
        <v>27.353000000000002</v>
      </c>
      <c r="I1296" t="s">
        <v>30</v>
      </c>
      <c r="J1296" t="s">
        <v>15</v>
      </c>
      <c r="K1296" t="s">
        <v>25</v>
      </c>
      <c r="L1296" t="s">
        <v>17</v>
      </c>
      <c r="M1296" s="20">
        <v>27.358848000000002</v>
      </c>
      <c r="N1296" s="20">
        <v>0.16664000000000001</v>
      </c>
      <c r="O1296" s="20">
        <v>4.5590784307200005</v>
      </c>
      <c r="P1296">
        <v>3</v>
      </c>
      <c r="Q1296">
        <v>13.677235292160002</v>
      </c>
    </row>
    <row r="1297" spans="1:17" x14ac:dyDescent="0.3">
      <c r="A1297" t="s">
        <v>7</v>
      </c>
      <c r="B1297" t="s">
        <v>8</v>
      </c>
      <c r="C1297" t="s">
        <v>8</v>
      </c>
      <c r="D1297" t="s">
        <v>41</v>
      </c>
      <c r="E1297" t="s">
        <v>12</v>
      </c>
      <c r="F1297" t="s">
        <v>66</v>
      </c>
      <c r="G1297" s="20">
        <v>35</v>
      </c>
      <c r="H1297" s="14">
        <v>56.314999999999998</v>
      </c>
      <c r="I1297" t="s">
        <v>52</v>
      </c>
      <c r="J1297" t="s">
        <v>38</v>
      </c>
      <c r="K1297" t="s">
        <v>25</v>
      </c>
      <c r="L1297" t="s">
        <v>17</v>
      </c>
      <c r="M1297" s="20">
        <v>56.327040000000004</v>
      </c>
      <c r="N1297" s="20">
        <v>3.5459999999999998E-2</v>
      </c>
      <c r="O1297" s="20">
        <v>1.9973568384</v>
      </c>
      <c r="P1297">
        <v>1</v>
      </c>
      <c r="Q1297">
        <v>1.9973568384</v>
      </c>
    </row>
    <row r="1298" spans="1:17" x14ac:dyDescent="0.3">
      <c r="A1298" t="s">
        <v>32</v>
      </c>
      <c r="B1298" t="s">
        <v>9</v>
      </c>
      <c r="C1298" t="s">
        <v>98</v>
      </c>
      <c r="D1298" t="s">
        <v>11</v>
      </c>
      <c r="E1298" t="s">
        <v>21</v>
      </c>
      <c r="F1298" t="s">
        <v>22</v>
      </c>
      <c r="G1298" s="20">
        <v>10</v>
      </c>
      <c r="H1298" s="14">
        <v>16.09</v>
      </c>
      <c r="I1298" t="s">
        <v>37</v>
      </c>
      <c r="J1298" t="s">
        <v>15</v>
      </c>
      <c r="K1298" t="s">
        <v>25</v>
      </c>
      <c r="L1298" t="s">
        <v>17</v>
      </c>
      <c r="M1298" s="20">
        <v>16.093440000000001</v>
      </c>
      <c r="N1298" s="20">
        <v>0.16664000000000001</v>
      </c>
      <c r="O1298" s="20">
        <v>2.6818108416000004</v>
      </c>
      <c r="P1298">
        <v>5</v>
      </c>
      <c r="Q1298">
        <v>13.409054208000002</v>
      </c>
    </row>
    <row r="1299" spans="1:17" x14ac:dyDescent="0.3">
      <c r="A1299" t="s">
        <v>18</v>
      </c>
      <c r="B1299" t="s">
        <v>9</v>
      </c>
      <c r="C1299" t="s">
        <v>77</v>
      </c>
      <c r="D1299" t="s">
        <v>41</v>
      </c>
      <c r="E1299" t="s">
        <v>21</v>
      </c>
      <c r="F1299" t="s">
        <v>22</v>
      </c>
      <c r="G1299" s="20">
        <v>18</v>
      </c>
      <c r="H1299" s="14">
        <v>28.962</v>
      </c>
      <c r="I1299" t="s">
        <v>37</v>
      </c>
      <c r="J1299" t="s">
        <v>15</v>
      </c>
      <c r="K1299" t="s">
        <v>25</v>
      </c>
      <c r="L1299" t="s">
        <v>82</v>
      </c>
      <c r="M1299" s="20">
        <v>28.968192000000002</v>
      </c>
      <c r="N1299" s="20">
        <v>0.16664000000000001</v>
      </c>
      <c r="O1299" s="20">
        <v>4.8272595148800006</v>
      </c>
      <c r="P1299">
        <v>4</v>
      </c>
      <c r="Q1299">
        <v>19.309038059520002</v>
      </c>
    </row>
    <row r="1300" spans="1:17" x14ac:dyDescent="0.3">
      <c r="A1300" t="s">
        <v>18</v>
      </c>
      <c r="B1300" t="s">
        <v>9</v>
      </c>
      <c r="C1300" t="s">
        <v>48</v>
      </c>
      <c r="D1300" t="s">
        <v>11</v>
      </c>
      <c r="E1300" t="s">
        <v>12</v>
      </c>
      <c r="F1300" t="s">
        <v>36</v>
      </c>
      <c r="G1300" s="20">
        <v>1.6</v>
      </c>
      <c r="H1300" s="14">
        <v>2.5744000000000002</v>
      </c>
      <c r="I1300" t="s">
        <v>23</v>
      </c>
      <c r="J1300" t="s">
        <v>31</v>
      </c>
      <c r="K1300" t="s">
        <v>25</v>
      </c>
      <c r="L1300" t="s">
        <v>17</v>
      </c>
      <c r="M1300" s="20">
        <v>2.5749504000000005</v>
      </c>
      <c r="N1300" s="20">
        <v>0</v>
      </c>
      <c r="O1300" s="20">
        <v>0</v>
      </c>
      <c r="P1300">
        <v>4</v>
      </c>
      <c r="Q1300">
        <v>0</v>
      </c>
    </row>
    <row r="1301" spans="1:17" x14ac:dyDescent="0.3">
      <c r="A1301" t="s">
        <v>18</v>
      </c>
      <c r="B1301" t="s">
        <v>55</v>
      </c>
      <c r="C1301" t="s">
        <v>8</v>
      </c>
      <c r="D1301" t="s">
        <v>41</v>
      </c>
      <c r="E1301" t="s">
        <v>28</v>
      </c>
      <c r="F1301" t="s">
        <v>29</v>
      </c>
      <c r="G1301" s="20">
        <v>24</v>
      </c>
      <c r="H1301" s="14">
        <v>38.616</v>
      </c>
      <c r="I1301" t="s">
        <v>37</v>
      </c>
      <c r="J1301" t="s">
        <v>15</v>
      </c>
      <c r="K1301" t="s">
        <v>25</v>
      </c>
      <c r="L1301" t="s">
        <v>17</v>
      </c>
      <c r="M1301" s="20">
        <v>38.624256000000003</v>
      </c>
      <c r="N1301" s="20">
        <v>0.16664000000000001</v>
      </c>
      <c r="O1301" s="20">
        <v>6.4363460198400011</v>
      </c>
      <c r="P1301">
        <v>4</v>
      </c>
      <c r="Q1301">
        <v>25.745384079360004</v>
      </c>
    </row>
    <row r="1302" spans="1:17" x14ac:dyDescent="0.3">
      <c r="A1302" t="s">
        <v>39</v>
      </c>
      <c r="B1302" t="s">
        <v>51</v>
      </c>
      <c r="C1302" t="s">
        <v>8</v>
      </c>
      <c r="D1302" t="s">
        <v>27</v>
      </c>
      <c r="E1302" t="s">
        <v>28</v>
      </c>
      <c r="F1302" t="s">
        <v>22</v>
      </c>
      <c r="G1302" s="20">
        <v>28</v>
      </c>
      <c r="H1302" s="14">
        <v>45.052</v>
      </c>
      <c r="I1302" t="s">
        <v>37</v>
      </c>
      <c r="J1302" t="s">
        <v>31</v>
      </c>
      <c r="K1302" t="s">
        <v>25</v>
      </c>
      <c r="L1302" t="s">
        <v>43</v>
      </c>
      <c r="M1302" s="20">
        <v>45.061632000000003</v>
      </c>
      <c r="N1302" s="20">
        <v>0.16664000000000001</v>
      </c>
      <c r="O1302" s="20">
        <v>7.5090703564800005</v>
      </c>
      <c r="P1302">
        <v>2</v>
      </c>
      <c r="Q1302">
        <v>15.018140712960001</v>
      </c>
    </row>
    <row r="1303" spans="1:17" x14ac:dyDescent="0.3">
      <c r="A1303" t="s">
        <v>7</v>
      </c>
      <c r="B1303" t="s">
        <v>9</v>
      </c>
      <c r="C1303" t="s">
        <v>10</v>
      </c>
      <c r="D1303" t="s">
        <v>11</v>
      </c>
      <c r="E1303" t="s">
        <v>21</v>
      </c>
      <c r="F1303" t="s">
        <v>66</v>
      </c>
      <c r="G1303" s="20">
        <v>18</v>
      </c>
      <c r="H1303" s="14">
        <v>28.962</v>
      </c>
      <c r="I1303" t="s">
        <v>30</v>
      </c>
      <c r="J1303" t="s">
        <v>15</v>
      </c>
      <c r="K1303" t="s">
        <v>25</v>
      </c>
      <c r="L1303" t="s">
        <v>17</v>
      </c>
      <c r="M1303" s="20">
        <v>28.968192000000002</v>
      </c>
      <c r="N1303" s="20">
        <v>0.16664000000000001</v>
      </c>
      <c r="O1303" s="20">
        <v>4.8272595148800006</v>
      </c>
      <c r="P1303">
        <v>1</v>
      </c>
      <c r="Q1303">
        <v>4.8272595148800006</v>
      </c>
    </row>
    <row r="1304" spans="1:17" x14ac:dyDescent="0.3">
      <c r="A1304" t="s">
        <v>39</v>
      </c>
      <c r="B1304" t="s">
        <v>9</v>
      </c>
      <c r="C1304" t="s">
        <v>61</v>
      </c>
      <c r="D1304" t="s">
        <v>11</v>
      </c>
      <c r="E1304" t="s">
        <v>21</v>
      </c>
      <c r="F1304" t="s">
        <v>66</v>
      </c>
      <c r="G1304" s="20">
        <v>62</v>
      </c>
      <c r="H1304" s="14">
        <v>99.757999999999996</v>
      </c>
      <c r="I1304" t="s">
        <v>30</v>
      </c>
      <c r="J1304" t="s">
        <v>42</v>
      </c>
      <c r="K1304" t="s">
        <v>25</v>
      </c>
      <c r="L1304" t="s">
        <v>17</v>
      </c>
      <c r="M1304" s="20">
        <v>99.779328000000007</v>
      </c>
      <c r="N1304" s="20">
        <v>0.16664000000000001</v>
      </c>
      <c r="O1304" s="20">
        <v>16.627227217920002</v>
      </c>
      <c r="P1304">
        <v>2</v>
      </c>
      <c r="Q1304">
        <v>33.254454435840003</v>
      </c>
    </row>
    <row r="1305" spans="1:17" x14ac:dyDescent="0.3">
      <c r="A1305" t="s">
        <v>26</v>
      </c>
      <c r="B1305" t="s">
        <v>9</v>
      </c>
      <c r="C1305" t="s">
        <v>97</v>
      </c>
      <c r="D1305" t="s">
        <v>11</v>
      </c>
      <c r="E1305" t="s">
        <v>21</v>
      </c>
      <c r="F1305" t="s">
        <v>22</v>
      </c>
      <c r="G1305" s="20">
        <v>13</v>
      </c>
      <c r="H1305" s="14">
        <v>20.917000000000002</v>
      </c>
      <c r="I1305" t="s">
        <v>88</v>
      </c>
      <c r="J1305" t="s">
        <v>42</v>
      </c>
      <c r="K1305" t="s">
        <v>25</v>
      </c>
      <c r="L1305" t="s">
        <v>17</v>
      </c>
      <c r="M1305" s="20">
        <v>20.921472000000001</v>
      </c>
      <c r="N1305" s="20">
        <v>5.2670000000000002E-2</v>
      </c>
      <c r="O1305" s="20">
        <v>1.1019339302400002</v>
      </c>
      <c r="P1305">
        <v>3</v>
      </c>
      <c r="Q1305">
        <v>3.3058017907200004</v>
      </c>
    </row>
    <row r="1306" spans="1:17" x14ac:dyDescent="0.3">
      <c r="A1306" t="s">
        <v>26</v>
      </c>
      <c r="B1306" t="s">
        <v>9</v>
      </c>
      <c r="C1306" t="s">
        <v>10</v>
      </c>
      <c r="D1306" t="s">
        <v>11</v>
      </c>
      <c r="E1306" t="s">
        <v>12</v>
      </c>
      <c r="F1306" t="s">
        <v>36</v>
      </c>
      <c r="G1306" s="20">
        <v>3</v>
      </c>
      <c r="H1306" s="14">
        <v>4.827</v>
      </c>
      <c r="I1306" t="s">
        <v>30</v>
      </c>
      <c r="J1306" t="s">
        <v>42</v>
      </c>
      <c r="K1306" t="s">
        <v>25</v>
      </c>
      <c r="L1306" t="s">
        <v>17</v>
      </c>
      <c r="M1306" s="20">
        <v>4.8280320000000003</v>
      </c>
      <c r="N1306" s="20">
        <v>0.16664000000000001</v>
      </c>
      <c r="O1306" s="20">
        <v>0.80454325248000014</v>
      </c>
      <c r="P1306">
        <v>3</v>
      </c>
      <c r="Q1306">
        <v>2.4136297574400003</v>
      </c>
    </row>
    <row r="1307" spans="1:17" x14ac:dyDescent="0.3">
      <c r="A1307" t="s">
        <v>18</v>
      </c>
      <c r="B1307" t="s">
        <v>55</v>
      </c>
      <c r="C1307" t="s">
        <v>8</v>
      </c>
      <c r="D1307" t="s">
        <v>41</v>
      </c>
      <c r="E1307" t="s">
        <v>12</v>
      </c>
      <c r="F1307" t="s">
        <v>44</v>
      </c>
      <c r="G1307" s="20">
        <v>0.6</v>
      </c>
      <c r="H1307" s="14">
        <v>0.96539999999999992</v>
      </c>
      <c r="I1307" t="s">
        <v>23</v>
      </c>
      <c r="J1307" t="s">
        <v>31</v>
      </c>
      <c r="K1307" t="s">
        <v>25</v>
      </c>
      <c r="L1307" t="s">
        <v>43</v>
      </c>
      <c r="M1307" s="20">
        <v>0.96560639999999998</v>
      </c>
      <c r="N1307" s="20">
        <v>0</v>
      </c>
      <c r="O1307" s="20">
        <v>0</v>
      </c>
      <c r="P1307">
        <v>4</v>
      </c>
      <c r="Q1307">
        <v>0</v>
      </c>
    </row>
    <row r="1308" spans="1:17" x14ac:dyDescent="0.3">
      <c r="A1308" t="s">
        <v>18</v>
      </c>
      <c r="B1308" t="s">
        <v>9</v>
      </c>
      <c r="C1308" t="s">
        <v>56</v>
      </c>
      <c r="D1308" t="s">
        <v>11</v>
      </c>
      <c r="E1308" t="s">
        <v>12</v>
      </c>
      <c r="F1308" t="s">
        <v>62</v>
      </c>
      <c r="G1308" s="20">
        <v>1</v>
      </c>
      <c r="H1308" s="14">
        <v>1.609</v>
      </c>
      <c r="I1308" t="s">
        <v>14</v>
      </c>
      <c r="J1308" t="s">
        <v>42</v>
      </c>
      <c r="K1308" t="s">
        <v>25</v>
      </c>
      <c r="L1308" t="s">
        <v>43</v>
      </c>
      <c r="M1308" s="20">
        <v>1.6093440000000001</v>
      </c>
      <c r="N1308" s="20">
        <v>0</v>
      </c>
      <c r="O1308" s="20">
        <v>0</v>
      </c>
      <c r="P1308">
        <v>4</v>
      </c>
      <c r="Q1308">
        <v>0</v>
      </c>
    </row>
    <row r="1309" spans="1:17" x14ac:dyDescent="0.3">
      <c r="A1309" t="s">
        <v>39</v>
      </c>
      <c r="B1309" t="s">
        <v>9</v>
      </c>
      <c r="C1309" t="s">
        <v>70</v>
      </c>
      <c r="D1309" t="s">
        <v>20</v>
      </c>
      <c r="E1309" t="s">
        <v>21</v>
      </c>
      <c r="F1309" t="s">
        <v>36</v>
      </c>
      <c r="G1309" s="20">
        <v>1.2583</v>
      </c>
      <c r="H1309" s="14" t="s">
        <v>8</v>
      </c>
      <c r="I1309" t="s">
        <v>23</v>
      </c>
      <c r="J1309" t="s">
        <v>24</v>
      </c>
      <c r="K1309" t="s">
        <v>25</v>
      </c>
      <c r="L1309" t="s">
        <v>17</v>
      </c>
      <c r="M1309" s="20">
        <v>2.0250375552</v>
      </c>
      <c r="N1309" s="20">
        <v>0</v>
      </c>
      <c r="O1309" s="20">
        <v>0</v>
      </c>
      <c r="P1309">
        <v>2</v>
      </c>
      <c r="Q1309">
        <v>0</v>
      </c>
    </row>
    <row r="1310" spans="1:17" x14ac:dyDescent="0.3">
      <c r="A1310" t="s">
        <v>39</v>
      </c>
      <c r="B1310" t="s">
        <v>51</v>
      </c>
      <c r="C1310" t="s">
        <v>8</v>
      </c>
      <c r="D1310" t="s">
        <v>8</v>
      </c>
      <c r="E1310" t="s">
        <v>8</v>
      </c>
      <c r="F1310" t="s">
        <v>66</v>
      </c>
      <c r="G1310" s="20">
        <v>13.5</v>
      </c>
      <c r="H1310" s="14">
        <v>21.721499999999999</v>
      </c>
      <c r="I1310" t="s">
        <v>52</v>
      </c>
      <c r="J1310" t="s">
        <v>15</v>
      </c>
      <c r="K1310" t="s">
        <v>25</v>
      </c>
      <c r="L1310" t="s">
        <v>17</v>
      </c>
      <c r="M1310" s="20">
        <v>21.726144000000001</v>
      </c>
      <c r="N1310" s="20">
        <v>3.5459999999999998E-2</v>
      </c>
      <c r="O1310" s="20">
        <v>0.77040906624000005</v>
      </c>
      <c r="P1310">
        <v>2</v>
      </c>
      <c r="Q1310">
        <v>1.5408181324800001</v>
      </c>
    </row>
    <row r="1311" spans="1:17" x14ac:dyDescent="0.3">
      <c r="A1311" t="s">
        <v>26</v>
      </c>
      <c r="B1311" t="s">
        <v>9</v>
      </c>
      <c r="C1311" t="s">
        <v>10</v>
      </c>
      <c r="D1311" t="s">
        <v>41</v>
      </c>
      <c r="E1311" t="s">
        <v>35</v>
      </c>
      <c r="F1311" t="s">
        <v>66</v>
      </c>
      <c r="G1311" s="20">
        <v>75</v>
      </c>
      <c r="H1311" s="14">
        <v>120.675</v>
      </c>
      <c r="I1311" t="s">
        <v>30</v>
      </c>
      <c r="J1311" t="s">
        <v>38</v>
      </c>
      <c r="K1311" t="s">
        <v>25</v>
      </c>
      <c r="L1311" t="s">
        <v>17</v>
      </c>
      <c r="M1311" s="20">
        <v>120.70080000000002</v>
      </c>
      <c r="N1311" s="20">
        <v>0.16664000000000001</v>
      </c>
      <c r="O1311" s="20">
        <v>20.113581312000004</v>
      </c>
      <c r="P1311">
        <v>3</v>
      </c>
      <c r="Q1311">
        <v>60.34074393600001</v>
      </c>
    </row>
    <row r="1312" spans="1:17" x14ac:dyDescent="0.3">
      <c r="A1312" t="s">
        <v>18</v>
      </c>
      <c r="B1312" t="s">
        <v>55</v>
      </c>
      <c r="C1312" t="s">
        <v>8</v>
      </c>
      <c r="D1312" t="s">
        <v>11</v>
      </c>
      <c r="E1312" t="s">
        <v>28</v>
      </c>
      <c r="F1312" t="s">
        <v>22</v>
      </c>
      <c r="G1312" s="20">
        <v>8</v>
      </c>
      <c r="H1312" s="14">
        <v>12.872</v>
      </c>
      <c r="I1312" t="s">
        <v>14</v>
      </c>
      <c r="J1312" t="s">
        <v>15</v>
      </c>
      <c r="K1312" t="s">
        <v>25</v>
      </c>
      <c r="L1312" t="s">
        <v>43</v>
      </c>
      <c r="M1312" s="20">
        <v>12.874752000000001</v>
      </c>
      <c r="N1312" s="20">
        <v>0</v>
      </c>
      <c r="O1312" s="20">
        <v>0</v>
      </c>
      <c r="P1312">
        <v>4</v>
      </c>
      <c r="Q1312">
        <v>0</v>
      </c>
    </row>
    <row r="1313" spans="1:17" x14ac:dyDescent="0.3">
      <c r="A1313" t="s">
        <v>39</v>
      </c>
      <c r="B1313" t="s">
        <v>9</v>
      </c>
      <c r="C1313" t="s">
        <v>10</v>
      </c>
      <c r="D1313" t="s">
        <v>11</v>
      </c>
      <c r="E1313" t="s">
        <v>12</v>
      </c>
      <c r="F1313" t="s">
        <v>66</v>
      </c>
      <c r="G1313" s="20">
        <v>38</v>
      </c>
      <c r="H1313" s="14">
        <v>61.141999999999996</v>
      </c>
      <c r="I1313" t="s">
        <v>30</v>
      </c>
      <c r="J1313" t="s">
        <v>38</v>
      </c>
      <c r="K1313" t="s">
        <v>25</v>
      </c>
      <c r="L1313" t="s">
        <v>17</v>
      </c>
      <c r="M1313" s="20">
        <v>61.155072000000004</v>
      </c>
      <c r="N1313" s="20">
        <v>0.16664000000000001</v>
      </c>
      <c r="O1313" s="20">
        <v>10.190881198080001</v>
      </c>
      <c r="P1313">
        <v>2</v>
      </c>
      <c r="Q1313">
        <v>20.381762396160003</v>
      </c>
    </row>
    <row r="1314" spans="1:17" x14ac:dyDescent="0.3">
      <c r="A1314" t="s">
        <v>32</v>
      </c>
      <c r="B1314" t="s">
        <v>9</v>
      </c>
      <c r="C1314" t="s">
        <v>8</v>
      </c>
      <c r="D1314" t="s">
        <v>27</v>
      </c>
      <c r="E1314" t="s">
        <v>35</v>
      </c>
      <c r="F1314" t="s">
        <v>36</v>
      </c>
      <c r="G1314" s="20">
        <v>12</v>
      </c>
      <c r="H1314" s="14">
        <v>19.308</v>
      </c>
      <c r="I1314" t="s">
        <v>30</v>
      </c>
      <c r="J1314" t="s">
        <v>38</v>
      </c>
      <c r="K1314" t="s">
        <v>25</v>
      </c>
      <c r="L1314" t="s">
        <v>17</v>
      </c>
      <c r="M1314" s="20">
        <v>19.312128000000001</v>
      </c>
      <c r="N1314" s="20">
        <v>0.16664000000000001</v>
      </c>
      <c r="O1314" s="20">
        <v>3.2181730099200005</v>
      </c>
      <c r="P1314">
        <v>5</v>
      </c>
      <c r="Q1314">
        <v>16.090865049600001</v>
      </c>
    </row>
    <row r="1315" spans="1:17" x14ac:dyDescent="0.3">
      <c r="A1315" t="s">
        <v>32</v>
      </c>
      <c r="B1315" t="s">
        <v>9</v>
      </c>
      <c r="C1315" t="s">
        <v>85</v>
      </c>
      <c r="D1315" t="s">
        <v>47</v>
      </c>
      <c r="E1315" t="s">
        <v>35</v>
      </c>
      <c r="F1315" t="s">
        <v>62</v>
      </c>
      <c r="G1315" s="20">
        <v>1</v>
      </c>
      <c r="H1315" s="14">
        <v>1.609</v>
      </c>
      <c r="I1315" t="s">
        <v>14</v>
      </c>
      <c r="J1315" t="s">
        <v>24</v>
      </c>
      <c r="K1315" t="s">
        <v>25</v>
      </c>
      <c r="L1315" t="s">
        <v>82</v>
      </c>
      <c r="M1315" s="20">
        <v>1.6093440000000001</v>
      </c>
      <c r="N1315" s="20">
        <v>0</v>
      </c>
      <c r="O1315" s="20">
        <v>0</v>
      </c>
      <c r="P1315">
        <v>5</v>
      </c>
      <c r="Q1315">
        <v>0</v>
      </c>
    </row>
    <row r="1316" spans="1:17" x14ac:dyDescent="0.3">
      <c r="A1316" t="s">
        <v>32</v>
      </c>
      <c r="B1316" t="s">
        <v>9</v>
      </c>
      <c r="C1316" t="s">
        <v>77</v>
      </c>
      <c r="D1316" t="s">
        <v>47</v>
      </c>
      <c r="E1316" t="s">
        <v>45</v>
      </c>
      <c r="F1316" t="s">
        <v>13</v>
      </c>
      <c r="G1316" s="20">
        <v>2.6</v>
      </c>
      <c r="H1316" s="14">
        <v>4.1833999999999998</v>
      </c>
      <c r="I1316" t="s">
        <v>23</v>
      </c>
      <c r="J1316" t="s">
        <v>31</v>
      </c>
      <c r="K1316" t="s">
        <v>25</v>
      </c>
      <c r="L1316" t="s">
        <v>43</v>
      </c>
      <c r="M1316" s="20">
        <v>4.1842944000000006</v>
      </c>
      <c r="N1316" s="20">
        <v>0</v>
      </c>
      <c r="O1316" s="20">
        <v>0</v>
      </c>
      <c r="P1316">
        <v>5</v>
      </c>
      <c r="Q1316">
        <v>0</v>
      </c>
    </row>
    <row r="1317" spans="1:17" x14ac:dyDescent="0.3">
      <c r="A1317" t="s">
        <v>18</v>
      </c>
      <c r="B1317" t="s">
        <v>9</v>
      </c>
      <c r="C1317" t="s">
        <v>61</v>
      </c>
      <c r="D1317" t="s">
        <v>11</v>
      </c>
      <c r="E1317" t="s">
        <v>28</v>
      </c>
      <c r="F1317" t="s">
        <v>44</v>
      </c>
      <c r="G1317" s="20">
        <v>3</v>
      </c>
      <c r="H1317" s="14">
        <v>4.827</v>
      </c>
      <c r="I1317" t="s">
        <v>54</v>
      </c>
      <c r="J1317" t="s">
        <v>15</v>
      </c>
      <c r="K1317" t="s">
        <v>25</v>
      </c>
      <c r="L1317" t="s">
        <v>43</v>
      </c>
      <c r="M1317" s="20">
        <v>4.8280320000000003</v>
      </c>
      <c r="N1317" s="20">
        <v>2.1999999999999999E-2</v>
      </c>
      <c r="O1317" s="20">
        <v>0.106216704</v>
      </c>
      <c r="P1317">
        <v>4</v>
      </c>
      <c r="Q1317">
        <v>0.42486681599999998</v>
      </c>
    </row>
    <row r="1318" spans="1:17" x14ac:dyDescent="0.3">
      <c r="A1318" t="s">
        <v>39</v>
      </c>
      <c r="B1318" t="s">
        <v>9</v>
      </c>
      <c r="C1318" t="s">
        <v>69</v>
      </c>
      <c r="D1318" t="s">
        <v>27</v>
      </c>
      <c r="E1318" t="s">
        <v>21</v>
      </c>
      <c r="F1318" t="s">
        <v>22</v>
      </c>
      <c r="G1318" s="20">
        <v>23</v>
      </c>
      <c r="H1318" s="14">
        <v>37.006999999999998</v>
      </c>
      <c r="I1318" t="s">
        <v>14</v>
      </c>
      <c r="J1318" t="s">
        <v>42</v>
      </c>
      <c r="K1318" t="s">
        <v>25</v>
      </c>
      <c r="L1318" t="s">
        <v>17</v>
      </c>
      <c r="M1318" s="20">
        <v>37.014912000000002</v>
      </c>
      <c r="N1318" s="20">
        <v>0</v>
      </c>
      <c r="O1318" s="20">
        <v>0</v>
      </c>
      <c r="P1318">
        <v>2</v>
      </c>
      <c r="Q1318">
        <v>0</v>
      </c>
    </row>
    <row r="1319" spans="1:17" x14ac:dyDescent="0.3">
      <c r="A1319" t="s">
        <v>39</v>
      </c>
      <c r="B1319" t="s">
        <v>57</v>
      </c>
      <c r="C1319" t="s">
        <v>8</v>
      </c>
      <c r="D1319" t="s">
        <v>11</v>
      </c>
      <c r="E1319" t="s">
        <v>21</v>
      </c>
      <c r="F1319" t="s">
        <v>44</v>
      </c>
      <c r="G1319" s="20">
        <v>2</v>
      </c>
      <c r="H1319" s="14">
        <v>3.218</v>
      </c>
      <c r="I1319" t="s">
        <v>30</v>
      </c>
      <c r="J1319" t="s">
        <v>31</v>
      </c>
      <c r="K1319" t="s">
        <v>25</v>
      </c>
      <c r="L1319" t="s">
        <v>17</v>
      </c>
      <c r="M1319" s="20">
        <v>3.2186880000000002</v>
      </c>
      <c r="N1319" s="20">
        <v>0.16664000000000001</v>
      </c>
      <c r="O1319" s="20">
        <v>0.53636216832000005</v>
      </c>
      <c r="P1319">
        <v>2</v>
      </c>
      <c r="Q1319">
        <v>1.0727243366400001</v>
      </c>
    </row>
    <row r="1320" spans="1:17" x14ac:dyDescent="0.3">
      <c r="A1320" t="s">
        <v>7</v>
      </c>
      <c r="B1320" t="s">
        <v>9</v>
      </c>
      <c r="C1320" t="s">
        <v>69</v>
      </c>
      <c r="D1320" t="s">
        <v>27</v>
      </c>
      <c r="E1320" t="s">
        <v>35</v>
      </c>
      <c r="F1320" t="s">
        <v>62</v>
      </c>
      <c r="G1320" s="20">
        <v>1.1000000000000001</v>
      </c>
      <c r="H1320" s="14">
        <v>1.7699</v>
      </c>
      <c r="I1320" t="s">
        <v>54</v>
      </c>
      <c r="J1320" t="s">
        <v>42</v>
      </c>
      <c r="K1320" t="s">
        <v>25</v>
      </c>
      <c r="L1320" t="s">
        <v>17</v>
      </c>
      <c r="M1320" s="20">
        <v>1.7702784000000003</v>
      </c>
      <c r="N1320" s="20">
        <v>2.1999999999999999E-2</v>
      </c>
      <c r="O1320" s="20">
        <v>3.8946124800000002E-2</v>
      </c>
      <c r="P1320">
        <v>1</v>
      </c>
      <c r="Q1320">
        <v>3.8946124800000002E-2</v>
      </c>
    </row>
    <row r="1321" spans="1:17" x14ac:dyDescent="0.3">
      <c r="A1321" t="s">
        <v>26</v>
      </c>
      <c r="B1321" t="s">
        <v>9</v>
      </c>
      <c r="C1321" t="s">
        <v>56</v>
      </c>
      <c r="D1321" t="s">
        <v>20</v>
      </c>
      <c r="E1321" t="s">
        <v>21</v>
      </c>
      <c r="F1321" t="s">
        <v>44</v>
      </c>
      <c r="G1321" s="20">
        <v>2.5</v>
      </c>
      <c r="H1321" s="14">
        <v>4.0225</v>
      </c>
      <c r="I1321" t="s">
        <v>14</v>
      </c>
      <c r="J1321" t="s">
        <v>42</v>
      </c>
      <c r="K1321" t="s">
        <v>25</v>
      </c>
      <c r="L1321" t="s">
        <v>43</v>
      </c>
      <c r="M1321" s="20">
        <v>4.0233600000000003</v>
      </c>
      <c r="N1321" s="20">
        <v>0</v>
      </c>
      <c r="O1321" s="20">
        <v>0</v>
      </c>
      <c r="P1321">
        <v>3</v>
      </c>
      <c r="Q1321">
        <v>0</v>
      </c>
    </row>
    <row r="1322" spans="1:17" x14ac:dyDescent="0.3">
      <c r="A1322" t="s">
        <v>18</v>
      </c>
      <c r="B1322" t="s">
        <v>9</v>
      </c>
      <c r="C1322" t="s">
        <v>70</v>
      </c>
      <c r="D1322" t="s">
        <v>11</v>
      </c>
      <c r="E1322" t="s">
        <v>21</v>
      </c>
      <c r="F1322" t="s">
        <v>29</v>
      </c>
      <c r="G1322" s="20">
        <v>20</v>
      </c>
      <c r="H1322" s="14">
        <v>32.18</v>
      </c>
      <c r="I1322" t="s">
        <v>30</v>
      </c>
      <c r="J1322" t="s">
        <v>24</v>
      </c>
      <c r="K1322" t="s">
        <v>25</v>
      </c>
      <c r="L1322" t="s">
        <v>17</v>
      </c>
      <c r="M1322" s="20">
        <v>32.186880000000002</v>
      </c>
      <c r="N1322" s="20">
        <v>0.16664000000000001</v>
      </c>
      <c r="O1322" s="20">
        <v>5.3636216832000008</v>
      </c>
      <c r="P1322">
        <v>4</v>
      </c>
      <c r="Q1322">
        <v>21.454486732800003</v>
      </c>
    </row>
    <row r="1323" spans="1:17" x14ac:dyDescent="0.3">
      <c r="A1323" t="s">
        <v>18</v>
      </c>
      <c r="B1323" t="s">
        <v>51</v>
      </c>
      <c r="C1323" t="s">
        <v>8</v>
      </c>
      <c r="D1323" t="s">
        <v>41</v>
      </c>
      <c r="E1323" t="s">
        <v>28</v>
      </c>
      <c r="F1323" t="s">
        <v>36</v>
      </c>
      <c r="G1323" s="20">
        <v>3.6</v>
      </c>
      <c r="H1323" s="14">
        <v>5.7923999999999998</v>
      </c>
      <c r="I1323" t="s">
        <v>30</v>
      </c>
      <c r="J1323" t="s">
        <v>24</v>
      </c>
      <c r="K1323" t="s">
        <v>25</v>
      </c>
      <c r="L1323" t="s">
        <v>17</v>
      </c>
      <c r="M1323" s="20">
        <v>5.7936384000000007</v>
      </c>
      <c r="N1323" s="20">
        <v>0.16664000000000001</v>
      </c>
      <c r="O1323" s="20">
        <v>0.96545190297600014</v>
      </c>
      <c r="P1323">
        <v>4</v>
      </c>
      <c r="Q1323">
        <v>3.8618076119040006</v>
      </c>
    </row>
    <row r="1324" spans="1:17" x14ac:dyDescent="0.3">
      <c r="A1324" t="s">
        <v>39</v>
      </c>
      <c r="B1324" t="s">
        <v>9</v>
      </c>
      <c r="C1324" t="s">
        <v>10</v>
      </c>
      <c r="D1324" t="s">
        <v>27</v>
      </c>
      <c r="E1324" t="s">
        <v>12</v>
      </c>
      <c r="F1324" t="s">
        <v>22</v>
      </c>
      <c r="G1324" s="20">
        <v>19</v>
      </c>
      <c r="H1324" s="14">
        <v>30.570999999999998</v>
      </c>
      <c r="I1324" t="s">
        <v>30</v>
      </c>
      <c r="J1324" t="s">
        <v>31</v>
      </c>
      <c r="K1324" t="s">
        <v>25</v>
      </c>
      <c r="L1324" t="s">
        <v>17</v>
      </c>
      <c r="M1324" s="20">
        <v>30.577536000000002</v>
      </c>
      <c r="N1324" s="20">
        <v>0.16664000000000001</v>
      </c>
      <c r="O1324" s="20">
        <v>5.0954405990400007</v>
      </c>
      <c r="P1324">
        <v>2</v>
      </c>
      <c r="Q1324">
        <v>10.190881198080001</v>
      </c>
    </row>
    <row r="1325" spans="1:17" x14ac:dyDescent="0.3">
      <c r="A1325" t="s">
        <v>26</v>
      </c>
      <c r="B1325" t="s">
        <v>51</v>
      </c>
      <c r="C1325" t="s">
        <v>8</v>
      </c>
      <c r="D1325" t="s">
        <v>20</v>
      </c>
      <c r="E1325" t="s">
        <v>35</v>
      </c>
      <c r="F1325" t="s">
        <v>62</v>
      </c>
      <c r="G1325" s="20">
        <v>0.9</v>
      </c>
      <c r="H1325" s="14">
        <v>1.4480999999999999</v>
      </c>
      <c r="I1325" t="s">
        <v>23</v>
      </c>
      <c r="J1325" t="s">
        <v>31</v>
      </c>
      <c r="K1325" t="s">
        <v>25</v>
      </c>
      <c r="L1325" t="s">
        <v>43</v>
      </c>
      <c r="M1325" s="20">
        <v>1.4484096000000002</v>
      </c>
      <c r="N1325" s="20">
        <v>0</v>
      </c>
      <c r="O1325" s="20">
        <v>0</v>
      </c>
      <c r="P1325">
        <v>3</v>
      </c>
      <c r="Q1325">
        <v>0</v>
      </c>
    </row>
    <row r="1326" spans="1:17" x14ac:dyDescent="0.3">
      <c r="A1326" t="s">
        <v>39</v>
      </c>
      <c r="B1326" t="s">
        <v>9</v>
      </c>
      <c r="C1326" t="s">
        <v>50</v>
      </c>
      <c r="D1326" t="s">
        <v>11</v>
      </c>
      <c r="E1326" t="s">
        <v>21</v>
      </c>
      <c r="F1326" t="s">
        <v>44</v>
      </c>
      <c r="G1326" s="20">
        <v>2</v>
      </c>
      <c r="H1326" s="14">
        <v>3.218</v>
      </c>
      <c r="I1326" t="s">
        <v>30</v>
      </c>
      <c r="J1326" t="s">
        <v>31</v>
      </c>
      <c r="K1326" t="s">
        <v>25</v>
      </c>
      <c r="L1326" t="s">
        <v>17</v>
      </c>
      <c r="M1326" s="20">
        <v>3.2186880000000002</v>
      </c>
      <c r="N1326" s="20">
        <v>0.16664000000000001</v>
      </c>
      <c r="O1326" s="20">
        <v>0.53636216832000005</v>
      </c>
      <c r="P1326">
        <v>2</v>
      </c>
      <c r="Q1326">
        <v>1.0727243366400001</v>
      </c>
    </row>
    <row r="1327" spans="1:17" x14ac:dyDescent="0.3">
      <c r="A1327" t="s">
        <v>7</v>
      </c>
      <c r="B1327" t="s">
        <v>9</v>
      </c>
      <c r="C1327" t="s">
        <v>10</v>
      </c>
      <c r="D1327" t="s">
        <v>41</v>
      </c>
      <c r="E1327" t="s">
        <v>12</v>
      </c>
      <c r="F1327" t="s">
        <v>44</v>
      </c>
      <c r="G1327" s="20">
        <v>4.9000000000000004</v>
      </c>
      <c r="H1327" s="14">
        <v>7.8841000000000001</v>
      </c>
      <c r="I1327" t="s">
        <v>30</v>
      </c>
      <c r="J1327" t="s">
        <v>15</v>
      </c>
      <c r="K1327" t="s">
        <v>25</v>
      </c>
      <c r="L1327" t="s">
        <v>17</v>
      </c>
      <c r="M1327" s="20">
        <v>7.8857856000000011</v>
      </c>
      <c r="N1327" s="20">
        <v>0.16664000000000001</v>
      </c>
      <c r="O1327" s="20">
        <v>1.3140873123840002</v>
      </c>
      <c r="P1327">
        <v>1</v>
      </c>
      <c r="Q1327">
        <v>1.3140873123840002</v>
      </c>
    </row>
    <row r="1328" spans="1:17" x14ac:dyDescent="0.3">
      <c r="A1328" t="s">
        <v>39</v>
      </c>
      <c r="B1328" t="s">
        <v>51</v>
      </c>
      <c r="C1328" t="s">
        <v>8</v>
      </c>
      <c r="D1328" t="s">
        <v>27</v>
      </c>
      <c r="E1328" t="s">
        <v>28</v>
      </c>
      <c r="F1328" t="s">
        <v>22</v>
      </c>
      <c r="G1328" s="20">
        <v>1.5</v>
      </c>
      <c r="H1328" s="14">
        <v>2.4135</v>
      </c>
      <c r="I1328" t="s">
        <v>23</v>
      </c>
      <c r="J1328" t="s">
        <v>31</v>
      </c>
      <c r="K1328" t="s">
        <v>25</v>
      </c>
      <c r="L1328" t="s">
        <v>43</v>
      </c>
      <c r="M1328" s="20">
        <v>2.4140160000000002</v>
      </c>
      <c r="N1328" s="20">
        <v>0</v>
      </c>
      <c r="O1328" s="20">
        <v>0</v>
      </c>
      <c r="P1328">
        <v>2</v>
      </c>
      <c r="Q1328">
        <v>0</v>
      </c>
    </row>
    <row r="1329" spans="1:17" x14ac:dyDescent="0.3">
      <c r="A1329" t="s">
        <v>32</v>
      </c>
      <c r="B1329" t="s">
        <v>9</v>
      </c>
      <c r="C1329" t="s">
        <v>59</v>
      </c>
      <c r="D1329" t="s">
        <v>41</v>
      </c>
      <c r="E1329" t="s">
        <v>12</v>
      </c>
      <c r="F1329" t="s">
        <v>36</v>
      </c>
      <c r="G1329" s="20">
        <v>5</v>
      </c>
      <c r="H1329" s="14">
        <v>8.0449999999999999</v>
      </c>
      <c r="I1329" t="s">
        <v>37</v>
      </c>
      <c r="J1329" t="s">
        <v>15</v>
      </c>
      <c r="K1329" t="s">
        <v>25</v>
      </c>
      <c r="L1329" t="s">
        <v>43</v>
      </c>
      <c r="M1329" s="20">
        <v>8.0467200000000005</v>
      </c>
      <c r="N1329" s="20">
        <v>0.16664000000000001</v>
      </c>
      <c r="O1329" s="20">
        <v>1.3409054208000002</v>
      </c>
      <c r="P1329">
        <v>5</v>
      </c>
      <c r="Q1329">
        <v>6.7045271040000012</v>
      </c>
    </row>
    <row r="1330" spans="1:17" x14ac:dyDescent="0.3">
      <c r="A1330" t="s">
        <v>7</v>
      </c>
      <c r="B1330" t="s">
        <v>9</v>
      </c>
      <c r="C1330" t="s">
        <v>10</v>
      </c>
      <c r="D1330" t="s">
        <v>11</v>
      </c>
      <c r="E1330" t="s">
        <v>21</v>
      </c>
      <c r="F1330" t="s">
        <v>66</v>
      </c>
      <c r="G1330" s="20">
        <v>33</v>
      </c>
      <c r="H1330" s="14">
        <v>53.097000000000001</v>
      </c>
      <c r="I1330" t="s">
        <v>30</v>
      </c>
      <c r="J1330" t="s">
        <v>42</v>
      </c>
      <c r="K1330" t="s">
        <v>25</v>
      </c>
      <c r="L1330" t="s">
        <v>17</v>
      </c>
      <c r="M1330" s="20">
        <v>53.108352000000004</v>
      </c>
      <c r="N1330" s="20">
        <v>0.16664000000000001</v>
      </c>
      <c r="O1330" s="20">
        <v>8.849975777280001</v>
      </c>
      <c r="P1330">
        <v>1</v>
      </c>
      <c r="Q1330">
        <v>8.849975777280001</v>
      </c>
    </row>
    <row r="1331" spans="1:17" x14ac:dyDescent="0.3">
      <c r="A1331" t="s">
        <v>7</v>
      </c>
      <c r="B1331" t="s">
        <v>9</v>
      </c>
      <c r="C1331" t="s">
        <v>71</v>
      </c>
      <c r="D1331" t="s">
        <v>11</v>
      </c>
      <c r="E1331" t="s">
        <v>21</v>
      </c>
      <c r="F1331" t="s">
        <v>29</v>
      </c>
      <c r="G1331" s="20">
        <v>17</v>
      </c>
      <c r="H1331" s="14">
        <v>27.353000000000002</v>
      </c>
      <c r="I1331" t="s">
        <v>52</v>
      </c>
      <c r="J1331" t="s">
        <v>24</v>
      </c>
      <c r="K1331" t="s">
        <v>25</v>
      </c>
      <c r="L1331" t="s">
        <v>17</v>
      </c>
      <c r="M1331" s="20">
        <v>27.358848000000002</v>
      </c>
      <c r="N1331" s="20">
        <v>3.5459999999999998E-2</v>
      </c>
      <c r="O1331" s="20">
        <v>0.97014475008000001</v>
      </c>
      <c r="P1331">
        <v>1</v>
      </c>
      <c r="Q1331">
        <v>0.97014475008000001</v>
      </c>
    </row>
    <row r="1332" spans="1:17" x14ac:dyDescent="0.3">
      <c r="A1332" t="s">
        <v>18</v>
      </c>
      <c r="B1332" t="s">
        <v>9</v>
      </c>
      <c r="C1332" t="s">
        <v>61</v>
      </c>
      <c r="D1332" t="s">
        <v>27</v>
      </c>
      <c r="E1332" t="s">
        <v>35</v>
      </c>
      <c r="F1332" t="s">
        <v>13</v>
      </c>
      <c r="G1332" s="20">
        <v>22</v>
      </c>
      <c r="H1332" s="14">
        <v>35.397999999999996</v>
      </c>
      <c r="I1332" t="s">
        <v>30</v>
      </c>
      <c r="J1332" t="s">
        <v>15</v>
      </c>
      <c r="K1332" t="s">
        <v>25</v>
      </c>
      <c r="L1332" t="s">
        <v>17</v>
      </c>
      <c r="M1332" s="20">
        <v>35.405568000000002</v>
      </c>
      <c r="N1332" s="20">
        <v>0.16664000000000001</v>
      </c>
      <c r="O1332" s="20">
        <v>5.8999838515200009</v>
      </c>
      <c r="P1332">
        <v>4</v>
      </c>
      <c r="Q1332">
        <v>23.599935406080004</v>
      </c>
    </row>
    <row r="1333" spans="1:17" x14ac:dyDescent="0.3">
      <c r="A1333" t="s">
        <v>18</v>
      </c>
      <c r="B1333" t="s">
        <v>51</v>
      </c>
      <c r="C1333" t="s">
        <v>8</v>
      </c>
      <c r="D1333" t="s">
        <v>27</v>
      </c>
      <c r="E1333" t="s">
        <v>45</v>
      </c>
      <c r="F1333" t="s">
        <v>44</v>
      </c>
      <c r="G1333" s="20">
        <v>5</v>
      </c>
      <c r="H1333" s="14">
        <v>8.0449999999999999</v>
      </c>
      <c r="I1333" t="s">
        <v>30</v>
      </c>
      <c r="J1333" t="s">
        <v>38</v>
      </c>
      <c r="K1333" t="s">
        <v>25</v>
      </c>
      <c r="L1333" t="s">
        <v>43</v>
      </c>
      <c r="M1333" s="20">
        <v>8.0467200000000005</v>
      </c>
      <c r="N1333" s="20">
        <v>0.16664000000000001</v>
      </c>
      <c r="O1333" s="20">
        <v>1.3409054208000002</v>
      </c>
      <c r="P1333">
        <v>4</v>
      </c>
      <c r="Q1333">
        <v>5.3636216832000008</v>
      </c>
    </row>
    <row r="1334" spans="1:17" x14ac:dyDescent="0.3">
      <c r="A1334" t="s">
        <v>39</v>
      </c>
      <c r="B1334" t="s">
        <v>9</v>
      </c>
      <c r="C1334" t="s">
        <v>10</v>
      </c>
      <c r="D1334" t="s">
        <v>41</v>
      </c>
      <c r="E1334" t="s">
        <v>12</v>
      </c>
      <c r="F1334" t="s">
        <v>66</v>
      </c>
      <c r="G1334" s="20">
        <v>33.1</v>
      </c>
      <c r="H1334" s="14">
        <v>53.257899999999999</v>
      </c>
      <c r="I1334" t="s">
        <v>30</v>
      </c>
      <c r="J1334" t="s">
        <v>31</v>
      </c>
      <c r="K1334" t="s">
        <v>25</v>
      </c>
      <c r="L1334" t="s">
        <v>17</v>
      </c>
      <c r="M1334" s="20">
        <v>53.269286400000006</v>
      </c>
      <c r="N1334" s="20">
        <v>0.16664000000000001</v>
      </c>
      <c r="O1334" s="20">
        <v>8.8767938856960011</v>
      </c>
      <c r="P1334">
        <v>2</v>
      </c>
      <c r="Q1334">
        <v>17.753587771392002</v>
      </c>
    </row>
    <row r="1335" spans="1:17" x14ac:dyDescent="0.3">
      <c r="A1335" t="s">
        <v>7</v>
      </c>
      <c r="B1335" t="s">
        <v>9</v>
      </c>
      <c r="C1335" t="s">
        <v>71</v>
      </c>
      <c r="D1335" t="s">
        <v>41</v>
      </c>
      <c r="E1335" t="s">
        <v>35</v>
      </c>
      <c r="F1335" t="s">
        <v>13</v>
      </c>
      <c r="G1335" s="20">
        <v>1.5</v>
      </c>
      <c r="H1335" s="14">
        <v>2.4135</v>
      </c>
      <c r="I1335" t="s">
        <v>23</v>
      </c>
      <c r="J1335" t="s">
        <v>31</v>
      </c>
      <c r="K1335" t="s">
        <v>25</v>
      </c>
      <c r="L1335" t="s">
        <v>17</v>
      </c>
      <c r="M1335" s="20">
        <v>2.4140160000000002</v>
      </c>
      <c r="N1335" s="20">
        <v>0</v>
      </c>
      <c r="O1335" s="20">
        <v>0</v>
      </c>
      <c r="P1335">
        <v>1</v>
      </c>
      <c r="Q1335">
        <v>0</v>
      </c>
    </row>
    <row r="1336" spans="1:17" x14ac:dyDescent="0.3">
      <c r="A1336" t="s">
        <v>32</v>
      </c>
      <c r="B1336" t="s">
        <v>9</v>
      </c>
      <c r="C1336" t="s">
        <v>84</v>
      </c>
      <c r="D1336" t="s">
        <v>27</v>
      </c>
      <c r="E1336" t="s">
        <v>28</v>
      </c>
      <c r="F1336" t="s">
        <v>66</v>
      </c>
      <c r="G1336" s="20">
        <v>25</v>
      </c>
      <c r="H1336" s="14">
        <v>40.225000000000001</v>
      </c>
      <c r="I1336" t="s">
        <v>52</v>
      </c>
      <c r="J1336" t="s">
        <v>42</v>
      </c>
      <c r="K1336" t="s">
        <v>25</v>
      </c>
      <c r="L1336" t="s">
        <v>17</v>
      </c>
      <c r="M1336" s="20">
        <v>40.233600000000003</v>
      </c>
      <c r="N1336" s="20">
        <v>3.5459999999999998E-2</v>
      </c>
      <c r="O1336" s="20">
        <v>1.4266834560000001</v>
      </c>
      <c r="P1336">
        <v>5</v>
      </c>
      <c r="Q1336">
        <v>7.1334172800000006</v>
      </c>
    </row>
    <row r="1337" spans="1:17" x14ac:dyDescent="0.3">
      <c r="A1337" t="s">
        <v>32</v>
      </c>
      <c r="B1337" t="s">
        <v>9</v>
      </c>
      <c r="C1337" t="s">
        <v>80</v>
      </c>
      <c r="D1337" t="s">
        <v>27</v>
      </c>
      <c r="E1337" t="s">
        <v>45</v>
      </c>
      <c r="F1337" t="s">
        <v>13</v>
      </c>
      <c r="G1337" s="20">
        <v>12</v>
      </c>
      <c r="H1337" s="14">
        <v>19.308</v>
      </c>
      <c r="I1337" t="s">
        <v>30</v>
      </c>
      <c r="J1337" t="s">
        <v>15</v>
      </c>
      <c r="K1337" t="s">
        <v>25</v>
      </c>
      <c r="L1337" t="s">
        <v>17</v>
      </c>
      <c r="M1337" s="20">
        <v>19.312128000000001</v>
      </c>
      <c r="N1337" s="20">
        <v>0.16664000000000001</v>
      </c>
      <c r="O1337" s="20">
        <v>3.2181730099200005</v>
      </c>
      <c r="P1337">
        <v>5</v>
      </c>
      <c r="Q1337">
        <v>16.090865049600001</v>
      </c>
    </row>
    <row r="1338" spans="1:17" x14ac:dyDescent="0.3">
      <c r="A1338" t="s">
        <v>26</v>
      </c>
      <c r="B1338" t="s">
        <v>9</v>
      </c>
      <c r="C1338" t="s">
        <v>61</v>
      </c>
      <c r="D1338" t="s">
        <v>47</v>
      </c>
      <c r="E1338" t="s">
        <v>28</v>
      </c>
      <c r="F1338" t="s">
        <v>13</v>
      </c>
      <c r="G1338" s="20">
        <v>18</v>
      </c>
      <c r="H1338" s="14">
        <v>28.962</v>
      </c>
      <c r="I1338" t="s">
        <v>37</v>
      </c>
      <c r="J1338" t="s">
        <v>15</v>
      </c>
      <c r="K1338" t="s">
        <v>25</v>
      </c>
      <c r="L1338" t="s">
        <v>43</v>
      </c>
      <c r="M1338" s="20">
        <v>28.968192000000002</v>
      </c>
      <c r="N1338" s="20">
        <v>0.16664000000000001</v>
      </c>
      <c r="O1338" s="20">
        <v>4.8272595148800006</v>
      </c>
      <c r="P1338">
        <v>3</v>
      </c>
      <c r="Q1338">
        <v>14.481778544640001</v>
      </c>
    </row>
    <row r="1339" spans="1:17" x14ac:dyDescent="0.3">
      <c r="A1339" t="s">
        <v>7</v>
      </c>
      <c r="B1339" t="s">
        <v>9</v>
      </c>
      <c r="C1339" t="s">
        <v>10</v>
      </c>
      <c r="D1339" t="s">
        <v>41</v>
      </c>
      <c r="E1339" t="s">
        <v>12</v>
      </c>
      <c r="F1339" t="s">
        <v>36</v>
      </c>
      <c r="G1339" s="20">
        <v>3.3</v>
      </c>
      <c r="H1339" s="14">
        <v>5.3096999999999994</v>
      </c>
      <c r="I1339" t="s">
        <v>30</v>
      </c>
      <c r="J1339" t="s">
        <v>53</v>
      </c>
      <c r="K1339" t="s">
        <v>25</v>
      </c>
      <c r="L1339" t="s">
        <v>17</v>
      </c>
      <c r="M1339" s="20">
        <v>5.3108351999999996</v>
      </c>
      <c r="N1339" s="20">
        <v>0.16664000000000001</v>
      </c>
      <c r="O1339" s="20">
        <v>0.88499757772800003</v>
      </c>
      <c r="P1339">
        <v>1</v>
      </c>
      <c r="Q1339">
        <v>0.88499757772800003</v>
      </c>
    </row>
    <row r="1340" spans="1:17" x14ac:dyDescent="0.3">
      <c r="A1340" t="s">
        <v>26</v>
      </c>
      <c r="B1340" t="s">
        <v>51</v>
      </c>
      <c r="C1340" t="s">
        <v>8</v>
      </c>
      <c r="D1340" t="s">
        <v>41</v>
      </c>
      <c r="E1340" t="s">
        <v>21</v>
      </c>
      <c r="F1340" t="s">
        <v>13</v>
      </c>
      <c r="G1340" s="20">
        <v>13</v>
      </c>
      <c r="H1340" s="14">
        <v>20.917000000000002</v>
      </c>
      <c r="I1340" t="s">
        <v>30</v>
      </c>
      <c r="J1340" t="s">
        <v>42</v>
      </c>
      <c r="K1340" t="s">
        <v>25</v>
      </c>
      <c r="L1340" t="s">
        <v>43</v>
      </c>
      <c r="M1340" s="20">
        <v>20.921472000000001</v>
      </c>
      <c r="N1340" s="20">
        <v>0.16664000000000001</v>
      </c>
      <c r="O1340" s="20">
        <v>3.4863540940800006</v>
      </c>
      <c r="P1340">
        <v>3</v>
      </c>
      <c r="Q1340">
        <v>10.459062282240001</v>
      </c>
    </row>
    <row r="1341" spans="1:17" x14ac:dyDescent="0.3">
      <c r="A1341" t="s">
        <v>26</v>
      </c>
      <c r="B1341" t="s">
        <v>9</v>
      </c>
      <c r="C1341" t="s">
        <v>8</v>
      </c>
      <c r="D1341" t="s">
        <v>27</v>
      </c>
      <c r="E1341" t="s">
        <v>35</v>
      </c>
      <c r="F1341" t="s">
        <v>66</v>
      </c>
      <c r="G1341" s="20">
        <v>200</v>
      </c>
      <c r="H1341" s="14">
        <v>321.8</v>
      </c>
      <c r="I1341" t="s">
        <v>52</v>
      </c>
      <c r="J1341" t="s">
        <v>31</v>
      </c>
      <c r="K1341" t="s">
        <v>25</v>
      </c>
      <c r="L1341" t="s">
        <v>43</v>
      </c>
      <c r="M1341" s="20">
        <v>321.86880000000002</v>
      </c>
      <c r="N1341" s="20">
        <v>3.5459999999999998E-2</v>
      </c>
      <c r="O1341" s="20">
        <v>11.413467648000001</v>
      </c>
      <c r="P1341">
        <v>3</v>
      </c>
      <c r="Q1341">
        <v>34.240402944000003</v>
      </c>
    </row>
    <row r="1342" spans="1:17" x14ac:dyDescent="0.3">
      <c r="A1342" t="s">
        <v>7</v>
      </c>
      <c r="B1342" t="s">
        <v>9</v>
      </c>
      <c r="C1342" t="s">
        <v>50</v>
      </c>
      <c r="D1342" t="s">
        <v>27</v>
      </c>
      <c r="E1342" t="s">
        <v>28</v>
      </c>
      <c r="F1342" t="s">
        <v>13</v>
      </c>
      <c r="G1342" s="20">
        <v>2.7</v>
      </c>
      <c r="H1342" s="14">
        <v>4.3443000000000005</v>
      </c>
      <c r="I1342" t="s">
        <v>23</v>
      </c>
      <c r="J1342" t="s">
        <v>38</v>
      </c>
      <c r="K1342" t="s">
        <v>25</v>
      </c>
      <c r="L1342" t="s">
        <v>17</v>
      </c>
      <c r="M1342" s="20">
        <v>4.345228800000001</v>
      </c>
      <c r="N1342" s="20">
        <v>0</v>
      </c>
      <c r="O1342" s="20">
        <v>0</v>
      </c>
      <c r="P1342">
        <v>1</v>
      </c>
      <c r="Q1342">
        <v>0</v>
      </c>
    </row>
    <row r="1343" spans="1:17" x14ac:dyDescent="0.3">
      <c r="A1343" t="s">
        <v>18</v>
      </c>
      <c r="B1343" t="s">
        <v>9</v>
      </c>
      <c r="C1343" t="s">
        <v>78</v>
      </c>
      <c r="D1343" t="s">
        <v>11</v>
      </c>
      <c r="E1343" t="s">
        <v>35</v>
      </c>
      <c r="F1343" t="s">
        <v>8</v>
      </c>
      <c r="G1343" s="20">
        <v>3.8334000000000001</v>
      </c>
      <c r="H1343" s="14" t="s">
        <v>8</v>
      </c>
      <c r="I1343" t="s">
        <v>14</v>
      </c>
      <c r="J1343" t="s">
        <v>15</v>
      </c>
      <c r="K1343" t="s">
        <v>25</v>
      </c>
      <c r="L1343" t="s">
        <v>17</v>
      </c>
      <c r="M1343" s="20">
        <v>6.1692592896000003</v>
      </c>
      <c r="N1343" s="20">
        <v>0</v>
      </c>
      <c r="O1343" s="20">
        <v>0</v>
      </c>
      <c r="P1343">
        <v>4</v>
      </c>
      <c r="Q1343">
        <v>0</v>
      </c>
    </row>
    <row r="1344" spans="1:17" x14ac:dyDescent="0.3">
      <c r="A1344" t="s">
        <v>18</v>
      </c>
      <c r="B1344" t="s">
        <v>9</v>
      </c>
      <c r="C1344" t="s">
        <v>56</v>
      </c>
      <c r="D1344" t="s">
        <v>11</v>
      </c>
      <c r="E1344" t="s">
        <v>12</v>
      </c>
      <c r="F1344" t="s">
        <v>22</v>
      </c>
      <c r="G1344" s="20">
        <v>2</v>
      </c>
      <c r="H1344" s="14">
        <v>3.218</v>
      </c>
      <c r="I1344" t="s">
        <v>23</v>
      </c>
      <c r="J1344" t="s">
        <v>42</v>
      </c>
      <c r="K1344" t="s">
        <v>25</v>
      </c>
      <c r="L1344" t="s">
        <v>17</v>
      </c>
      <c r="M1344" s="20">
        <v>3.2186880000000002</v>
      </c>
      <c r="N1344" s="20">
        <v>0</v>
      </c>
      <c r="O1344" s="20">
        <v>0</v>
      </c>
      <c r="P1344">
        <v>4</v>
      </c>
      <c r="Q1344">
        <v>0</v>
      </c>
    </row>
    <row r="1345" spans="1:17" x14ac:dyDescent="0.3">
      <c r="A1345" t="s">
        <v>32</v>
      </c>
      <c r="B1345" t="s">
        <v>9</v>
      </c>
      <c r="C1345" t="s">
        <v>60</v>
      </c>
      <c r="D1345" t="s">
        <v>11</v>
      </c>
      <c r="E1345" t="s">
        <v>21</v>
      </c>
      <c r="F1345" t="s">
        <v>36</v>
      </c>
      <c r="G1345" s="20">
        <v>4</v>
      </c>
      <c r="H1345" s="14">
        <v>6.4359999999999999</v>
      </c>
      <c r="I1345" t="s">
        <v>37</v>
      </c>
      <c r="J1345" t="s">
        <v>38</v>
      </c>
      <c r="K1345" t="s">
        <v>25</v>
      </c>
      <c r="L1345" t="s">
        <v>17</v>
      </c>
      <c r="M1345" s="20">
        <v>6.4373760000000004</v>
      </c>
      <c r="N1345" s="20">
        <v>0.16664000000000001</v>
      </c>
      <c r="O1345" s="20">
        <v>1.0727243366400001</v>
      </c>
      <c r="P1345">
        <v>5</v>
      </c>
      <c r="Q1345">
        <v>5.3636216832000008</v>
      </c>
    </row>
    <row r="1346" spans="1:17" x14ac:dyDescent="0.3">
      <c r="A1346" t="s">
        <v>26</v>
      </c>
      <c r="B1346" t="s">
        <v>9</v>
      </c>
      <c r="C1346" t="s">
        <v>60</v>
      </c>
      <c r="D1346" t="s">
        <v>20</v>
      </c>
      <c r="E1346" t="s">
        <v>64</v>
      </c>
      <c r="F1346" t="s">
        <v>44</v>
      </c>
      <c r="G1346" s="20">
        <v>2</v>
      </c>
      <c r="H1346" s="14">
        <v>3.218</v>
      </c>
      <c r="I1346" t="s">
        <v>30</v>
      </c>
      <c r="J1346" t="s">
        <v>15</v>
      </c>
      <c r="K1346" t="s">
        <v>25</v>
      </c>
      <c r="L1346" t="s">
        <v>17</v>
      </c>
      <c r="M1346" s="20">
        <v>3.2186880000000002</v>
      </c>
      <c r="N1346" s="20">
        <v>0.16664000000000001</v>
      </c>
      <c r="O1346" s="20">
        <v>0.53636216832000005</v>
      </c>
      <c r="P1346">
        <v>3</v>
      </c>
      <c r="Q1346">
        <v>1.6090865049600001</v>
      </c>
    </row>
    <row r="1347" spans="1:17" x14ac:dyDescent="0.3">
      <c r="A1347" t="s">
        <v>26</v>
      </c>
      <c r="B1347" t="s">
        <v>9</v>
      </c>
      <c r="C1347" t="s">
        <v>59</v>
      </c>
      <c r="D1347" t="s">
        <v>27</v>
      </c>
      <c r="E1347" t="s">
        <v>12</v>
      </c>
      <c r="F1347" t="s">
        <v>29</v>
      </c>
      <c r="G1347" s="20">
        <v>9</v>
      </c>
      <c r="H1347" s="14">
        <v>14.481</v>
      </c>
      <c r="I1347" t="s">
        <v>52</v>
      </c>
      <c r="J1347" t="s">
        <v>15</v>
      </c>
      <c r="K1347" t="s">
        <v>25</v>
      </c>
      <c r="L1347" t="s">
        <v>17</v>
      </c>
      <c r="M1347" s="20">
        <v>14.484096000000001</v>
      </c>
      <c r="N1347" s="20">
        <v>3.5459999999999998E-2</v>
      </c>
      <c r="O1347" s="20">
        <v>0.51360604416</v>
      </c>
      <c r="P1347">
        <v>3</v>
      </c>
      <c r="Q1347">
        <v>1.5408181324800001</v>
      </c>
    </row>
    <row r="1348" spans="1:17" x14ac:dyDescent="0.3">
      <c r="A1348" t="s">
        <v>39</v>
      </c>
      <c r="B1348" t="s">
        <v>9</v>
      </c>
      <c r="C1348" t="s">
        <v>86</v>
      </c>
      <c r="D1348" t="s">
        <v>11</v>
      </c>
      <c r="E1348" t="s">
        <v>45</v>
      </c>
      <c r="F1348" t="s">
        <v>29</v>
      </c>
      <c r="G1348" s="20">
        <v>5</v>
      </c>
      <c r="H1348" s="14">
        <v>8.0449999999999999</v>
      </c>
      <c r="I1348" t="s">
        <v>49</v>
      </c>
      <c r="J1348" t="s">
        <v>42</v>
      </c>
      <c r="K1348" t="s">
        <v>25</v>
      </c>
      <c r="L1348" t="s">
        <v>43</v>
      </c>
      <c r="M1348" s="20">
        <v>8.0467200000000005</v>
      </c>
      <c r="N1348" s="20">
        <v>0.10215</v>
      </c>
      <c r="O1348" s="20">
        <v>0.82197244800000013</v>
      </c>
      <c r="P1348">
        <v>2</v>
      </c>
      <c r="Q1348">
        <v>1.6439448960000003</v>
      </c>
    </row>
    <row r="1349" spans="1:17" x14ac:dyDescent="0.3">
      <c r="A1349" t="s">
        <v>39</v>
      </c>
      <c r="B1349" t="s">
        <v>9</v>
      </c>
      <c r="C1349" t="s">
        <v>56</v>
      </c>
      <c r="D1349" t="s">
        <v>11</v>
      </c>
      <c r="E1349" t="s">
        <v>12</v>
      </c>
      <c r="F1349" t="s">
        <v>44</v>
      </c>
      <c r="G1349" s="20">
        <v>1.2</v>
      </c>
      <c r="H1349" s="14">
        <v>1.9307999999999998</v>
      </c>
      <c r="I1349" t="s">
        <v>14</v>
      </c>
      <c r="J1349" t="s">
        <v>42</v>
      </c>
      <c r="K1349" t="s">
        <v>25</v>
      </c>
      <c r="L1349" t="s">
        <v>8</v>
      </c>
      <c r="M1349" s="20">
        <v>1.9312128</v>
      </c>
      <c r="N1349" s="20">
        <v>0</v>
      </c>
      <c r="O1349" s="20">
        <v>0</v>
      </c>
      <c r="P1349">
        <v>2</v>
      </c>
      <c r="Q1349">
        <v>0</v>
      </c>
    </row>
    <row r="1350" spans="1:17" x14ac:dyDescent="0.3">
      <c r="A1350" t="s">
        <v>39</v>
      </c>
      <c r="B1350" t="s">
        <v>9</v>
      </c>
      <c r="C1350" t="s">
        <v>10</v>
      </c>
      <c r="D1350" t="s">
        <v>41</v>
      </c>
      <c r="E1350" t="s">
        <v>21</v>
      </c>
      <c r="F1350" t="s">
        <v>13</v>
      </c>
      <c r="G1350" s="20">
        <v>2</v>
      </c>
      <c r="H1350" s="14">
        <v>3.218</v>
      </c>
      <c r="I1350" t="s">
        <v>23</v>
      </c>
      <c r="J1350" t="s">
        <v>15</v>
      </c>
      <c r="K1350" t="s">
        <v>25</v>
      </c>
      <c r="L1350" t="s">
        <v>17</v>
      </c>
      <c r="M1350" s="20">
        <v>3.2186880000000002</v>
      </c>
      <c r="N1350" s="20">
        <v>0</v>
      </c>
      <c r="O1350" s="20">
        <v>0</v>
      </c>
      <c r="P1350">
        <v>2</v>
      </c>
      <c r="Q1350">
        <v>0</v>
      </c>
    </row>
    <row r="1351" spans="1:17" x14ac:dyDescent="0.3">
      <c r="A1351" t="s">
        <v>26</v>
      </c>
      <c r="B1351" t="s">
        <v>9</v>
      </c>
      <c r="C1351" t="s">
        <v>56</v>
      </c>
      <c r="D1351" t="s">
        <v>41</v>
      </c>
      <c r="E1351" t="s">
        <v>12</v>
      </c>
      <c r="F1351" t="s">
        <v>13</v>
      </c>
      <c r="G1351" s="20">
        <v>7.5</v>
      </c>
      <c r="H1351" s="14">
        <v>12.067499999999999</v>
      </c>
      <c r="I1351" t="s">
        <v>30</v>
      </c>
      <c r="J1351" t="s">
        <v>31</v>
      </c>
      <c r="K1351" t="s">
        <v>25</v>
      </c>
      <c r="L1351" t="s">
        <v>43</v>
      </c>
      <c r="M1351" s="20">
        <v>12.070080000000001</v>
      </c>
      <c r="N1351" s="20">
        <v>0.16664000000000001</v>
      </c>
      <c r="O1351" s="20">
        <v>2.0113581312000002</v>
      </c>
      <c r="P1351">
        <v>3</v>
      </c>
      <c r="Q1351">
        <v>6.034074393600001</v>
      </c>
    </row>
    <row r="1352" spans="1:17" x14ac:dyDescent="0.3">
      <c r="A1352" t="s">
        <v>32</v>
      </c>
      <c r="B1352" t="s">
        <v>9</v>
      </c>
      <c r="C1352" t="s">
        <v>34</v>
      </c>
      <c r="D1352" t="s">
        <v>20</v>
      </c>
      <c r="E1352" t="s">
        <v>35</v>
      </c>
      <c r="F1352" t="s">
        <v>36</v>
      </c>
      <c r="G1352" s="20">
        <v>1.3</v>
      </c>
      <c r="H1352" s="14">
        <v>2.0916999999999999</v>
      </c>
      <c r="I1352" t="s">
        <v>23</v>
      </c>
      <c r="J1352" t="s">
        <v>42</v>
      </c>
      <c r="K1352" t="s">
        <v>25</v>
      </c>
      <c r="L1352" t="s">
        <v>43</v>
      </c>
      <c r="M1352" s="20">
        <v>2.0921472000000003</v>
      </c>
      <c r="N1352" s="20">
        <v>0</v>
      </c>
      <c r="O1352" s="20">
        <v>0</v>
      </c>
      <c r="P1352">
        <v>5</v>
      </c>
      <c r="Q1352">
        <v>0</v>
      </c>
    </row>
    <row r="1353" spans="1:17" x14ac:dyDescent="0.3">
      <c r="A1353" t="s">
        <v>39</v>
      </c>
      <c r="B1353" t="s">
        <v>9</v>
      </c>
      <c r="C1353" t="s">
        <v>71</v>
      </c>
      <c r="D1353" t="s">
        <v>11</v>
      </c>
      <c r="E1353" t="s">
        <v>21</v>
      </c>
      <c r="F1353" t="s">
        <v>36</v>
      </c>
      <c r="G1353" s="20">
        <v>2</v>
      </c>
      <c r="H1353" s="14">
        <v>3.218</v>
      </c>
      <c r="I1353" t="s">
        <v>23</v>
      </c>
      <c r="J1353" t="s">
        <v>38</v>
      </c>
      <c r="K1353" t="s">
        <v>25</v>
      </c>
      <c r="L1353" t="s">
        <v>17</v>
      </c>
      <c r="M1353" s="20">
        <v>3.2186880000000002</v>
      </c>
      <c r="N1353" s="20">
        <v>0</v>
      </c>
      <c r="O1353" s="20">
        <v>0</v>
      </c>
      <c r="P1353">
        <v>2</v>
      </c>
      <c r="Q1353">
        <v>0</v>
      </c>
    </row>
    <row r="1354" spans="1:17" x14ac:dyDescent="0.3">
      <c r="A1354" t="s">
        <v>26</v>
      </c>
      <c r="B1354" t="s">
        <v>9</v>
      </c>
      <c r="C1354" t="s">
        <v>56</v>
      </c>
      <c r="D1354" t="s">
        <v>41</v>
      </c>
      <c r="E1354" t="s">
        <v>12</v>
      </c>
      <c r="F1354" t="s">
        <v>13</v>
      </c>
      <c r="G1354" s="20">
        <v>15</v>
      </c>
      <c r="H1354" s="14">
        <v>24.134999999999998</v>
      </c>
      <c r="I1354" t="s">
        <v>52</v>
      </c>
      <c r="J1354" t="s">
        <v>15</v>
      </c>
      <c r="K1354" t="s">
        <v>25</v>
      </c>
      <c r="L1354" t="s">
        <v>17</v>
      </c>
      <c r="M1354" s="20">
        <v>24.140160000000002</v>
      </c>
      <c r="N1354" s="20">
        <v>3.5459999999999998E-2</v>
      </c>
      <c r="O1354" s="20">
        <v>0.85601007360000003</v>
      </c>
      <c r="P1354">
        <v>3</v>
      </c>
      <c r="Q1354">
        <v>2.5680302207999999</v>
      </c>
    </row>
    <row r="1355" spans="1:17" x14ac:dyDescent="0.3">
      <c r="A1355" t="s">
        <v>32</v>
      </c>
      <c r="B1355" t="s">
        <v>51</v>
      </c>
      <c r="C1355" t="s">
        <v>8</v>
      </c>
      <c r="D1355" t="s">
        <v>41</v>
      </c>
      <c r="E1355" t="s">
        <v>12</v>
      </c>
      <c r="F1355" t="s">
        <v>29</v>
      </c>
      <c r="G1355" s="20">
        <v>20</v>
      </c>
      <c r="H1355" s="14">
        <v>32.18</v>
      </c>
      <c r="I1355" t="s">
        <v>52</v>
      </c>
      <c r="J1355" t="s">
        <v>31</v>
      </c>
      <c r="K1355" t="s">
        <v>25</v>
      </c>
      <c r="L1355" t="s">
        <v>17</v>
      </c>
      <c r="M1355" s="20">
        <v>32.186880000000002</v>
      </c>
      <c r="N1355" s="20">
        <v>3.5459999999999998E-2</v>
      </c>
      <c r="O1355" s="20">
        <v>1.1413467648</v>
      </c>
      <c r="P1355">
        <v>5</v>
      </c>
      <c r="Q1355">
        <v>5.7067338239999996</v>
      </c>
    </row>
    <row r="1356" spans="1:17" x14ac:dyDescent="0.3">
      <c r="A1356" t="s">
        <v>32</v>
      </c>
      <c r="B1356" t="s">
        <v>9</v>
      </c>
      <c r="C1356" t="s">
        <v>40</v>
      </c>
      <c r="D1356" t="s">
        <v>41</v>
      </c>
      <c r="E1356" t="s">
        <v>21</v>
      </c>
      <c r="F1356" t="s">
        <v>22</v>
      </c>
      <c r="G1356" s="20">
        <v>14</v>
      </c>
      <c r="H1356" s="14">
        <v>22.526</v>
      </c>
      <c r="I1356" t="s">
        <v>37</v>
      </c>
      <c r="J1356" t="s">
        <v>31</v>
      </c>
      <c r="K1356" t="s">
        <v>25</v>
      </c>
      <c r="L1356" t="s">
        <v>17</v>
      </c>
      <c r="M1356" s="20">
        <v>22.530816000000002</v>
      </c>
      <c r="N1356" s="20">
        <v>0.16664000000000001</v>
      </c>
      <c r="O1356" s="20">
        <v>3.7545351782400003</v>
      </c>
      <c r="P1356">
        <v>5</v>
      </c>
      <c r="Q1356">
        <v>18.772675891200002</v>
      </c>
    </row>
    <row r="1357" spans="1:17" x14ac:dyDescent="0.3">
      <c r="A1357" t="s">
        <v>39</v>
      </c>
      <c r="B1357" t="s">
        <v>9</v>
      </c>
      <c r="C1357" t="s">
        <v>10</v>
      </c>
      <c r="D1357" t="s">
        <v>11</v>
      </c>
      <c r="E1357" t="s">
        <v>21</v>
      </c>
      <c r="F1357" t="s">
        <v>13</v>
      </c>
      <c r="G1357" s="20">
        <v>13</v>
      </c>
      <c r="H1357" s="14">
        <v>20.917000000000002</v>
      </c>
      <c r="I1357" t="s">
        <v>30</v>
      </c>
      <c r="J1357" t="s">
        <v>38</v>
      </c>
      <c r="K1357" t="s">
        <v>25</v>
      </c>
      <c r="L1357" t="s">
        <v>17</v>
      </c>
      <c r="M1357" s="20">
        <v>20.921472000000001</v>
      </c>
      <c r="N1357" s="20">
        <v>0.16664000000000001</v>
      </c>
      <c r="O1357" s="20">
        <v>3.4863540940800006</v>
      </c>
      <c r="P1357">
        <v>2</v>
      </c>
      <c r="Q1357">
        <v>6.9727081881600013</v>
      </c>
    </row>
    <row r="1358" spans="1:17" x14ac:dyDescent="0.3">
      <c r="A1358" t="s">
        <v>26</v>
      </c>
      <c r="B1358" t="s">
        <v>9</v>
      </c>
      <c r="C1358" t="s">
        <v>67</v>
      </c>
      <c r="D1358" t="s">
        <v>11</v>
      </c>
      <c r="E1358" t="s">
        <v>21</v>
      </c>
      <c r="F1358" t="s">
        <v>36</v>
      </c>
      <c r="G1358" s="20">
        <v>1</v>
      </c>
      <c r="H1358" s="14">
        <v>1.609</v>
      </c>
      <c r="I1358" t="s">
        <v>23</v>
      </c>
      <c r="J1358" t="s">
        <v>31</v>
      </c>
      <c r="K1358" t="s">
        <v>25</v>
      </c>
      <c r="L1358" t="s">
        <v>43</v>
      </c>
      <c r="M1358" s="20">
        <v>1.6093440000000001</v>
      </c>
      <c r="N1358" s="20">
        <v>0</v>
      </c>
      <c r="O1358" s="20">
        <v>0</v>
      </c>
      <c r="P1358">
        <v>3</v>
      </c>
      <c r="Q1358">
        <v>0</v>
      </c>
    </row>
    <row r="1359" spans="1:17" x14ac:dyDescent="0.3">
      <c r="A1359" t="s">
        <v>26</v>
      </c>
      <c r="B1359" t="s">
        <v>9</v>
      </c>
      <c r="C1359" t="s">
        <v>65</v>
      </c>
      <c r="D1359" t="s">
        <v>20</v>
      </c>
      <c r="E1359" t="s">
        <v>21</v>
      </c>
      <c r="F1359" t="s">
        <v>22</v>
      </c>
      <c r="G1359" s="20">
        <v>9</v>
      </c>
      <c r="H1359" s="14">
        <v>14.481</v>
      </c>
      <c r="I1359" t="s">
        <v>37</v>
      </c>
      <c r="J1359" t="s">
        <v>15</v>
      </c>
      <c r="K1359" t="s">
        <v>25</v>
      </c>
      <c r="L1359" t="s">
        <v>17</v>
      </c>
      <c r="M1359" s="20">
        <v>14.484096000000001</v>
      </c>
      <c r="N1359" s="20">
        <v>0.16664000000000001</v>
      </c>
      <c r="O1359" s="20">
        <v>2.4136297574400003</v>
      </c>
      <c r="P1359">
        <v>3</v>
      </c>
      <c r="Q1359">
        <v>7.2408892723200005</v>
      </c>
    </row>
    <row r="1360" spans="1:17" x14ac:dyDescent="0.3">
      <c r="A1360" t="s">
        <v>26</v>
      </c>
      <c r="B1360" t="s">
        <v>51</v>
      </c>
      <c r="C1360" t="s">
        <v>8</v>
      </c>
      <c r="D1360" t="s">
        <v>41</v>
      </c>
      <c r="E1360" t="s">
        <v>21</v>
      </c>
      <c r="F1360" t="s">
        <v>36</v>
      </c>
      <c r="G1360" s="20">
        <v>10</v>
      </c>
      <c r="H1360" s="14">
        <v>16.09</v>
      </c>
      <c r="I1360" t="s">
        <v>14</v>
      </c>
      <c r="J1360" t="s">
        <v>31</v>
      </c>
      <c r="K1360" t="s">
        <v>25</v>
      </c>
      <c r="L1360" t="s">
        <v>43</v>
      </c>
      <c r="M1360" s="20">
        <v>16.093440000000001</v>
      </c>
      <c r="N1360" s="20">
        <v>0</v>
      </c>
      <c r="O1360" s="20">
        <v>0</v>
      </c>
      <c r="P1360">
        <v>3</v>
      </c>
      <c r="Q1360">
        <v>0</v>
      </c>
    </row>
    <row r="1361" spans="1:17" x14ac:dyDescent="0.3">
      <c r="A1361" t="s">
        <v>7</v>
      </c>
      <c r="B1361" t="s">
        <v>9</v>
      </c>
      <c r="C1361" t="s">
        <v>78</v>
      </c>
      <c r="D1361" t="s">
        <v>41</v>
      </c>
      <c r="E1361" t="s">
        <v>28</v>
      </c>
      <c r="F1361" t="s">
        <v>29</v>
      </c>
      <c r="G1361" s="20">
        <v>12</v>
      </c>
      <c r="H1361" s="14">
        <v>19.308</v>
      </c>
      <c r="I1361" t="s">
        <v>49</v>
      </c>
      <c r="J1361" t="s">
        <v>15</v>
      </c>
      <c r="K1361" t="s">
        <v>25</v>
      </c>
      <c r="L1361" t="s">
        <v>17</v>
      </c>
      <c r="M1361" s="20">
        <v>19.312128000000001</v>
      </c>
      <c r="N1361" s="20">
        <v>0.10215</v>
      </c>
      <c r="O1361" s="20">
        <v>1.9727338752000003</v>
      </c>
      <c r="P1361">
        <v>1</v>
      </c>
      <c r="Q1361">
        <v>1.9727338752000003</v>
      </c>
    </row>
    <row r="1362" spans="1:17" x14ac:dyDescent="0.3">
      <c r="A1362" t="s">
        <v>26</v>
      </c>
      <c r="B1362" t="s">
        <v>51</v>
      </c>
      <c r="C1362" t="s">
        <v>8</v>
      </c>
      <c r="D1362" t="s">
        <v>27</v>
      </c>
      <c r="E1362" t="s">
        <v>12</v>
      </c>
      <c r="F1362" t="s">
        <v>36</v>
      </c>
      <c r="G1362" s="20">
        <v>11</v>
      </c>
      <c r="H1362" s="14">
        <v>17.698999999999998</v>
      </c>
      <c r="I1362" t="s">
        <v>30</v>
      </c>
      <c r="J1362" t="s">
        <v>42</v>
      </c>
      <c r="K1362" t="s">
        <v>25</v>
      </c>
      <c r="L1362" t="s">
        <v>43</v>
      </c>
      <c r="M1362" s="20">
        <v>17.702784000000001</v>
      </c>
      <c r="N1362" s="20">
        <v>0.16664000000000001</v>
      </c>
      <c r="O1362" s="20">
        <v>2.9499919257600005</v>
      </c>
      <c r="P1362">
        <v>3</v>
      </c>
      <c r="Q1362">
        <v>8.849975777280001</v>
      </c>
    </row>
  </sheetData>
  <autoFilter ref="A1:Q1362" xr:uid="{CE3A48BB-5B3E-410B-A831-D24BC6535122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5a7f7b7-8970-4db0-83e1-2b0a4d793c91">
      <Terms xmlns="http://schemas.microsoft.com/office/infopath/2007/PartnerControls"/>
    </lcf76f155ced4ddcb4097134ff3c332f>
    <TaxCatchAll xmlns="93f3162b-a66b-42a9-8a72-a9789a8b397d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D6A14919A2CB64593F805270D5944E4" ma:contentTypeVersion="16" ma:contentTypeDescription="Create a new document." ma:contentTypeScope="" ma:versionID="cf438ea569c075b099fb9b119faf6b73">
  <xsd:schema xmlns:xsd="http://www.w3.org/2001/XMLSchema" xmlns:xs="http://www.w3.org/2001/XMLSchema" xmlns:p="http://schemas.microsoft.com/office/2006/metadata/properties" xmlns:ns2="35a7f7b7-8970-4db0-83e1-2b0a4d793c91" xmlns:ns3="93f3162b-a66b-42a9-8a72-a9789a8b397d" targetNamespace="http://schemas.microsoft.com/office/2006/metadata/properties" ma:root="true" ma:fieldsID="75db4a7579e541b3fae08d0e9dfbe477" ns2:_="" ns3:_="">
    <xsd:import namespace="35a7f7b7-8970-4db0-83e1-2b0a4d793c91"/>
    <xsd:import namespace="93f3162b-a66b-42a9-8a72-a9789a8b397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a7f7b7-8970-4db0-83e1-2b0a4d793c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1103e67f-0598-4a90-8a4a-cec34b03bfa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f3162b-a66b-42a9-8a72-a9789a8b397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7609c962-b89e-4e00-8128-22ffdefc1f3c}" ma:internalName="TaxCatchAll" ma:showField="CatchAllData" ma:web="93f3162b-a66b-42a9-8a72-a9789a8b397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7AEA495-BAF7-455C-8FE4-CDAC34066CC1}">
  <ds:schemaRefs>
    <ds:schemaRef ds:uri="http://purl.org/dc/elements/1.1/"/>
    <ds:schemaRef ds:uri="http://schemas.microsoft.com/office/2006/documentManagement/types"/>
    <ds:schemaRef ds:uri="http://www.w3.org/XML/1998/namespace"/>
    <ds:schemaRef ds:uri="http://purl.org/dc/terms/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93f3162b-a66b-42a9-8a72-a9789a8b397d"/>
    <ds:schemaRef ds:uri="35a7f7b7-8970-4db0-83e1-2b0a4d793c91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02E1EBDE-4694-42DB-AF0E-4B817B875E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5a7f7b7-8970-4db0-83e1-2b0a4d793c91"/>
    <ds:schemaRef ds:uri="93f3162b-a66b-42a9-8a72-a9789a8b397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E8549C8-5BCF-488A-AA80-0B25FC71AEDD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912a5d77-fb98-4eee-af32-1334d8f04a53}" enabled="0" method="" siteId="{912a5d77-fb98-4eee-af32-1334d8f04a53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Responses</vt:lpstr>
      <vt:lpstr>Additional info</vt:lpstr>
      <vt:lpstr>Working Sheet 1</vt:lpstr>
      <vt:lpstr>Working Sheet 2</vt:lpstr>
      <vt:lpstr>Pivot Table</vt:lpstr>
      <vt:lpstr>Working Sheet 3</vt:lpstr>
      <vt:lpstr>FTE Tables</vt:lpstr>
      <vt:lpstr>Full Time Staff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Dennett, Tim</dc:creator>
  <cp:keywords/>
  <dc:description/>
  <cp:lastModifiedBy>nikhil.shivasankar@gmail.com</cp:lastModifiedBy>
  <cp:revision/>
  <dcterms:created xsi:type="dcterms:W3CDTF">2023-04-25T09:24:00Z</dcterms:created>
  <dcterms:modified xsi:type="dcterms:W3CDTF">2024-06-24T02:34:27Z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0x0101007D6A14919A2CB64593F805270D5944E4</vt:lpwstr>
  </property>
  <property fmtid="{D5CDD505-2E9C-101B-9397-08002B2CF9AE}" pid="3" name="MediaServiceImageTags">
    <vt:lpwstr/>
  </property>
</Properties>
</file>